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comments7.xml" ContentType="application/vnd.openxmlformats-officedocument.spreadsheetml.comments+xml"/>
  <Override PartName="/xl/theme/theme1.xml" ContentType="application/vnd.openxmlformats-officedocument.theme+xml"/>
  <Override PartName="/xl/styles.xml" ContentType="application/vnd.openxmlformats-officedocument.spreadsheetml.styles+xml"/>
  <Override PartName="/xl/worksheets/_rels/sheet12.xml.rels" ContentType="application/vnd.openxmlformats-package.relationships+xml"/>
  <Override PartName="/xl/worksheets/_rels/sheet6.xml.rels" ContentType="application/vnd.openxmlformats-package.relationships+xml"/>
  <Override PartName="/xl/worksheets/_rels/sheet7.xml.rels" ContentType="application/vnd.openxmlformats-package.relationships+xml"/>
  <Override PartName="/xl/worksheets/_rels/sheet8.xml.rels" ContentType="application/vnd.openxmlformats-package.relationships+xml"/>
  <Override PartName="/xl/worksheets/_rels/sheet9.xml.rels" ContentType="application/vnd.openxmlformats-package.relationships+xml"/>
  <Override PartName="/xl/worksheets/_rels/sheet10.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6.xml" ContentType="application/vnd.openxmlformats-officedocument.spreadsheetml.worksheet+xml"/>
  <Override PartName="/xl/comments9.xml" ContentType="application/vnd.openxmlformats-officedocument.spreadsheetml.comments+xml"/>
  <Override PartName="/xl/sharedStrings.xml" ContentType="application/vnd.openxmlformats-officedocument.spreadsheetml.sharedStrings+xml"/>
  <Override PartName="/xl/comments6.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drawings/vmlDrawing1.vml" ContentType="application/vnd.openxmlformats-officedocument.vmlDrawing"/>
  <Override PartName="/xl/drawings/vmlDrawing2.vml" ContentType="application/vnd.openxmlformats-officedocument.vmlDrawing"/>
  <Override PartName="/xl/drawings/vmlDrawing3.vml" ContentType="application/vnd.openxmlformats-officedocument.vmlDrawing"/>
  <Override PartName="/xl/drawings/drawing1.xml" ContentType="application/vnd.openxmlformats-officedocument.drawing+xml"/>
  <Override PartName="/xl/drawings/vmlDrawing4.vml" ContentType="application/vnd.openxmlformats-officedocument.vmlDrawing"/>
  <Override PartName="/xl/drawings/_rels/drawing1.xml.rels" ContentType="application/vnd.openxmlformats-package.relationships+xml"/>
  <Override PartName="/xl/drawings/vmlDrawing5.vml" ContentType="application/vnd.openxmlformats-officedocument.vmlDrawing"/>
  <Override PartName="/xl/comments8.xml" ContentType="application/vnd.openxmlformats-officedocument.spreadsheetml.comments+xml"/>
  <Override PartName="/xl/comments12.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icio" sheetId="1" state="visible" r:id="rId3"/>
    <sheet name="Clasificador" sheetId="2" state="visible" r:id="rId4"/>
    <sheet name="Plan" sheetId="3" state="visible" r:id="rId5"/>
    <sheet name="Escalas" sheetId="4" state="visible" r:id="rId6"/>
    <sheet name="RBS" sheetId="5" state="visible" r:id="rId7"/>
    <sheet name="1 Pequeño" sheetId="6" state="visible" r:id="rId8"/>
    <sheet name="2 Mediano" sheetId="7" state="visible" r:id="rId9"/>
    <sheet name="3 Grande" sheetId="8" state="visible" r:id="rId10"/>
    <sheet name="4 Estado" sheetId="9" state="visible" r:id="rId11"/>
    <sheet name="Monte Carlo" sheetId="10" state="visible" r:id="rId12"/>
    <sheet name="Tablero" sheetId="11" state="visible" r:id="rId13"/>
    <sheet name="Ejemplo Hidroituango" sheetId="12" state="visible" r:id="rId14"/>
    <sheet name="MC_Calculo" sheetId="13" state="visible" r:id="rId15"/>
    <sheet name="Listas" sheetId="14" state="hidden" r:id="rId16"/>
  </sheets>
  <definedNames>
    <definedName function="false" hidden="false" localSheetId="5" name="_xlnm.Print_Titles" vbProcedure="false">'1 Pequeño'!$5:$5</definedName>
    <definedName function="false" hidden="false" localSheetId="6" name="_xlnm.Print_Titles" vbProcedure="false">'2 Mediano'!$5:$5</definedName>
    <definedName function="false" hidden="false" localSheetId="7" name="_xlnm.Print_Titles" vbProcedure="false">'3 Grande'!$5:$5</definedName>
    <definedName function="false" hidden="false" localSheetId="8" name="_xlnm.Print_Titles" vbProcedure="false">'4 Estado'!$5:$5</definedName>
    <definedName function="false" hidden="false" localSheetId="11" name="_xlnm.Print_Titles" vbProcedure="false">'Ejemplo Hidroituango'!$5:$5</definedName>
  </definedNames>
  <calcPr iterateCount="100" refMode="A1" iterate="false" iterateDelta="0.0001"/>
  <extLst>
    <ext xmlns:loext="http://schemas.libreoffice.org/" uri="{7626C862-2A13-11E5-B345-FEFF819CDC9F}">
      <loext:extCalcPr stringRefSyntax="ExcelA1"/>
    </ext>
  </extLst>
</workbook>
</file>

<file path=xl/comments6.xml><?xml version="1.0" encoding="utf-8"?>
<comments xmlns="http://schemas.openxmlformats.org/spreadsheetml/2006/main" xmlns:xdr="http://schemas.openxmlformats.org/drawingml/2006/spreadsheetDrawing">
  <authors>
    <author>Unknown Author</author>
  </authors>
  <commentList>
    <comment ref="I5" authorId="0">
      <text>
        <r>
          <rPr>
            <sz val="10"/>
            <rFont val="Arial"/>
            <family val="2"/>
          </rPr>
          <t xml:space="preserve">Usa los umbrales de la pestaña Escalas. Todo riesgo con impacto 5 es al menos Alto.</t>
        </r>
      </text>
    </comment>
    <comment ref="L5" authorId="0">
      <text>
        <r>
          <rPr>
            <sz val="10"/>
            <rFont val="Arial"/>
            <family val="2"/>
          </rPr>
          <t xml:space="preserve">Señal observable y medible. Mal: 'si sube el agua'. Bien: 'nivel sobre la cota X o caudal bajo Y m³/s por 2 horas'.</t>
        </r>
      </text>
    </comment>
    <comment ref="M5" authorId="0">
      <text>
        <r>
          <rPr>
            <sz val="10"/>
            <rFont val="Arial"/>
            <family val="2"/>
          </rPr>
          <t xml:space="preserve">Persona con nombre, no un área. Incluye un suplente.</t>
        </r>
      </text>
    </comment>
    <comment ref="N5" authorId="0">
      <text>
        <r>
          <rPr>
            <sz val="10"/>
            <rFont val="Arial"/>
            <family val="2"/>
          </rPr>
          <t xml:space="preserve">Acción preaprobada y con recursos que se ejecuta cuando se cumple el disparador. Es distinta de la mitigación.</t>
        </r>
      </text>
    </comment>
    <comment ref="O5" authorId="0">
      <text>
        <r>
          <rPr>
            <sz val="10"/>
            <rFont val="Arial"/>
            <family val="2"/>
          </rPr>
          <t xml:space="preserve">Quién puede decidir la contingencia sin pedir permiso, hasta qué umbral, quién lo suple y en qué plazo.</t>
        </r>
      </text>
    </comment>
    <comment ref="R5" authorId="0">
      <text>
        <r>
          <rPr>
            <sz val="10"/>
            <rFont val="Arial"/>
            <family val="2"/>
          </rPr>
          <t xml:space="preserve">Te avisa qué capa falta. En rojo: riesgo Alto o Crítico incompleto.</t>
        </r>
      </text>
    </comment>
  </commentList>
</comments>
</file>

<file path=xl/comments7.xml><?xml version="1.0" encoding="utf-8"?>
<comments xmlns="http://schemas.openxmlformats.org/spreadsheetml/2006/main" xmlns:xdr="http://schemas.openxmlformats.org/drawingml/2006/spreadsheetDrawing">
  <authors>
    <author>Unknown Author</author>
  </authors>
  <commentList>
    <comment ref="M5" authorId="0">
      <text>
        <r>
          <rPr>
            <sz val="10"/>
            <rFont val="Arial"/>
            <family val="2"/>
          </rPr>
          <t xml:space="preserve">Usa los umbrales de la pestaña Escalas. Todo riesgo con impacto 5 es al menos Alto.</t>
        </r>
      </text>
    </comment>
    <comment ref="T5" authorId="0">
      <text>
        <r>
          <rPr>
            <sz val="10"/>
            <rFont val="Arial"/>
            <family val="2"/>
          </rPr>
          <t xml:space="preserve">Señal observable y medible. Mal: 'si sube el agua'. Bien: 'nivel sobre la cota X o caudal bajo Y m³/s por 2 horas'.</t>
        </r>
      </text>
    </comment>
    <comment ref="U5" authorId="0">
      <text>
        <r>
          <rPr>
            <sz val="10"/>
            <rFont val="Arial"/>
            <family val="2"/>
          </rPr>
          <t xml:space="preserve">Persona con nombre, no un área. Incluye un suplente.</t>
        </r>
      </text>
    </comment>
    <comment ref="V5" authorId="0">
      <text>
        <r>
          <rPr>
            <sz val="10"/>
            <rFont val="Arial"/>
            <family val="2"/>
          </rPr>
          <t xml:space="preserve">Acción preaprobada y con recursos que se ejecuta cuando se cumple el disparador. Es distinta de la mitigación.</t>
        </r>
      </text>
    </comment>
    <comment ref="W5" authorId="0">
      <text>
        <r>
          <rPr>
            <sz val="10"/>
            <rFont val="Arial"/>
            <family val="2"/>
          </rPr>
          <t xml:space="preserve">Quién puede decidir la contingencia sin pedir permiso, hasta qué umbral, quién lo suple y en qué plazo.</t>
        </r>
      </text>
    </comment>
    <comment ref="Y5" authorId="0">
      <text>
        <r>
          <rPr>
            <sz val="10"/>
            <rFont val="Arial"/>
            <family val="2"/>
          </rPr>
          <t xml:space="preserve">La respuesta a un riesgo puede crear otro. En Hidroituango, la galería auxiliar construida para recuperar un atraso fue la que colapsó.</t>
        </r>
      </text>
    </comment>
    <comment ref="AF5" authorId="0">
      <text>
        <r>
          <rPr>
            <sz val="10"/>
            <rFont val="Arial"/>
            <family val="2"/>
          </rPr>
          <t xml:space="preserve">Te avisa qué capa falta. En rojo: riesgo Alto o Crítico incompleto.</t>
        </r>
      </text>
    </comment>
  </commentList>
</comments>
</file>

<file path=xl/comments8.xml><?xml version="1.0" encoding="utf-8"?>
<comments xmlns="http://schemas.openxmlformats.org/spreadsheetml/2006/main" xmlns:xdr="http://schemas.openxmlformats.org/drawingml/2006/spreadsheetDrawing">
  <authors>
    <author>Unknown Author</author>
  </authors>
  <commentList>
    <comment ref="N5" authorId="0">
      <text>
        <r>
          <rPr>
            <sz val="10"/>
            <rFont val="Arial"/>
            <family val="2"/>
          </rPr>
          <t xml:space="preserve">Usa los umbrales de la pestaña Escalas. Todo riesgo con impacto 5 es al menos Alto.</t>
        </r>
      </text>
    </comment>
    <comment ref="U5" authorId="0">
      <text>
        <r>
          <rPr>
            <sz val="10"/>
            <rFont val="Arial"/>
            <family val="2"/>
          </rPr>
          <t xml:space="preserve">Señal observable y medible. Mal: 'si sube el agua'. Bien: 'nivel sobre la cota X o caudal bajo Y m³/s por 2 horas'.</t>
        </r>
      </text>
    </comment>
    <comment ref="V5" authorId="0">
      <text>
        <r>
          <rPr>
            <sz val="10"/>
            <rFont val="Arial"/>
            <family val="2"/>
          </rPr>
          <t xml:space="preserve">Persona con nombre, no un área. Incluye un suplente.</t>
        </r>
      </text>
    </comment>
    <comment ref="W5" authorId="0">
      <text>
        <r>
          <rPr>
            <sz val="10"/>
            <rFont val="Arial"/>
            <family val="2"/>
          </rPr>
          <t xml:space="preserve">Acción preaprobada y con recursos que se ejecuta cuando se cumple el disparador. Es distinta de la mitigación.</t>
        </r>
      </text>
    </comment>
    <comment ref="X5" authorId="0">
      <text>
        <r>
          <rPr>
            <sz val="10"/>
            <rFont val="Arial"/>
            <family val="2"/>
          </rPr>
          <t xml:space="preserve">Quién puede decidir la contingencia sin pedir permiso, hasta qué umbral, quién lo suple y en qué plazo.</t>
        </r>
      </text>
    </comment>
    <comment ref="Z5" authorId="0">
      <text>
        <r>
          <rPr>
            <sz val="10"/>
            <rFont val="Arial"/>
            <family val="2"/>
          </rPr>
          <t xml:space="preserve">La respuesta a un riesgo puede crear otro. En Hidroituango, la galería auxiliar construida para recuperar un atraso fue la que colapsó.</t>
        </r>
      </text>
    </comment>
    <comment ref="AH5" authorId="0">
      <text>
        <r>
          <rPr>
            <sz val="10"/>
            <rFont val="Arial"/>
            <family val="2"/>
          </rPr>
          <t xml:space="preserve">Probabilidad × media PERT (mín + 4 × más probable + máx) / 6.</t>
        </r>
      </text>
    </comment>
    <comment ref="AS5" authorId="0">
      <text>
        <r>
          <rPr>
            <sz val="10"/>
            <rFont val="Arial"/>
            <family val="2"/>
          </rPr>
          <t xml:space="preserve">Te avisa qué capa falta. En rojo: riesgo Alto o Crítico incompleto.</t>
        </r>
      </text>
    </comment>
  </commentList>
</comments>
</file>

<file path=xl/comments9.xml><?xml version="1.0" encoding="utf-8"?>
<comments xmlns="http://schemas.openxmlformats.org/spreadsheetml/2006/main" xmlns:xdr="http://schemas.openxmlformats.org/drawingml/2006/spreadsheetDrawing">
  <authors>
    <author>Unknown Author</author>
  </authors>
  <commentList>
    <comment ref="N5" authorId="0">
      <text>
        <r>
          <rPr>
            <sz val="10"/>
            <rFont val="Arial"/>
            <family val="2"/>
          </rPr>
          <t xml:space="preserve">Usa los umbrales de la pestaña Escalas. Todo riesgo con impacto 5 es al menos Alto.</t>
        </r>
      </text>
    </comment>
    <comment ref="U5" authorId="0">
      <text>
        <r>
          <rPr>
            <sz val="10"/>
            <rFont val="Arial"/>
            <family val="2"/>
          </rPr>
          <t xml:space="preserve">Señal observable y medible. Mal: 'si sube el agua'. Bien: 'nivel sobre la cota X o caudal bajo Y m³/s por 2 horas'.</t>
        </r>
      </text>
    </comment>
    <comment ref="V5" authorId="0">
      <text>
        <r>
          <rPr>
            <sz val="10"/>
            <rFont val="Arial"/>
            <family val="2"/>
          </rPr>
          <t xml:space="preserve">Persona con nombre, no un área. Incluye un suplente.</t>
        </r>
      </text>
    </comment>
    <comment ref="W5" authorId="0">
      <text>
        <r>
          <rPr>
            <sz val="10"/>
            <rFont val="Arial"/>
            <family val="2"/>
          </rPr>
          <t xml:space="preserve">Acción preaprobada y con recursos que se ejecuta cuando se cumple el disparador. Es distinta de la mitigación.</t>
        </r>
      </text>
    </comment>
    <comment ref="X5" authorId="0">
      <text>
        <r>
          <rPr>
            <sz val="10"/>
            <rFont val="Arial"/>
            <family val="2"/>
          </rPr>
          <t xml:space="preserve">Quién puede decidir la contingencia sin pedir permiso, hasta qué umbral, quién lo suple y en qué plazo.</t>
        </r>
      </text>
    </comment>
    <comment ref="Z5" authorId="0">
      <text>
        <r>
          <rPr>
            <sz val="10"/>
            <rFont val="Arial"/>
            <family val="2"/>
          </rPr>
          <t xml:space="preserve">La respuesta a un riesgo puede crear otro. En Hidroituango, la galería auxiliar construida para recuperar un atraso fue la que colapsó.</t>
        </r>
      </text>
    </comment>
    <comment ref="AH5" authorId="0">
      <text>
        <r>
          <rPr>
            <sz val="10"/>
            <rFont val="Arial"/>
            <family val="2"/>
          </rPr>
          <t xml:space="preserve">Probabilidad × media PERT (mín + 4 × más probable + máx) / 6.</t>
        </r>
      </text>
    </comment>
    <comment ref="AW5" authorId="0">
      <text>
        <r>
          <rPr>
            <sz val="10"/>
            <rFont val="Arial"/>
            <family val="2"/>
          </rPr>
          <t xml:space="preserve">Porcentaje de ajuste a la estimación según la distribución real de sobrecostos de proyectos similares (pronóstico por clase de referencia).</t>
        </r>
      </text>
    </comment>
    <comment ref="BC5" authorId="0">
      <text>
        <r>
          <rPr>
            <sz val="10"/>
            <rFont val="Arial"/>
            <family val="2"/>
          </rPr>
          <t xml:space="preserve">Te avisa qué capa falta. En rojo: riesgo Alto o Crítico incompleto.</t>
        </r>
      </text>
    </comment>
  </commentList>
</comments>
</file>

<file path=xl/comments12.xml><?xml version="1.0" encoding="utf-8"?>
<comments xmlns="http://schemas.openxmlformats.org/spreadsheetml/2006/main" xmlns:xdr="http://schemas.openxmlformats.org/drawingml/2006/spreadsheetDrawing">
  <authors>
    <author>Unknown Author</author>
  </authors>
  <commentList>
    <comment ref="N5" authorId="0">
      <text>
        <r>
          <rPr>
            <sz val="10"/>
            <rFont val="Arial"/>
            <family val="2"/>
          </rPr>
          <t xml:space="preserve">Usa los umbrales de la pestaña Escalas. Todo riesgo con impacto 5 es al menos Alto.</t>
        </r>
      </text>
    </comment>
    <comment ref="U5" authorId="0">
      <text>
        <r>
          <rPr>
            <sz val="10"/>
            <rFont val="Arial"/>
            <family val="2"/>
          </rPr>
          <t xml:space="preserve">Señal observable y medible. Mal: 'si sube el agua'. Bien: 'nivel sobre la cota X o caudal bajo Y m³/s por 2 horas'.</t>
        </r>
      </text>
    </comment>
    <comment ref="V5" authorId="0">
      <text>
        <r>
          <rPr>
            <sz val="10"/>
            <rFont val="Arial"/>
            <family val="2"/>
          </rPr>
          <t xml:space="preserve">Persona con nombre, no un área. Incluye un suplente.</t>
        </r>
      </text>
    </comment>
    <comment ref="W5" authorId="0">
      <text>
        <r>
          <rPr>
            <sz val="10"/>
            <rFont val="Arial"/>
            <family val="2"/>
          </rPr>
          <t xml:space="preserve">Acción preaprobada y con recursos que se ejecuta cuando se cumple el disparador. Es distinta de la mitigación.</t>
        </r>
      </text>
    </comment>
    <comment ref="X5" authorId="0">
      <text>
        <r>
          <rPr>
            <sz val="10"/>
            <rFont val="Arial"/>
            <family val="2"/>
          </rPr>
          <t xml:space="preserve">Quién puede decidir la contingencia sin pedir permiso, hasta qué umbral, quién lo suple y en qué plazo.</t>
        </r>
      </text>
    </comment>
    <comment ref="Z5" authorId="0">
      <text>
        <r>
          <rPr>
            <sz val="10"/>
            <rFont val="Arial"/>
            <family val="2"/>
          </rPr>
          <t xml:space="preserve">La respuesta a un riesgo puede crear otro. En Hidroituango, la galería auxiliar construida para recuperar un atraso fue la que colapsó.</t>
        </r>
      </text>
    </comment>
    <comment ref="AH5" authorId="0">
      <text>
        <r>
          <rPr>
            <sz val="10"/>
            <rFont val="Arial"/>
            <family val="2"/>
          </rPr>
          <t xml:space="preserve">Probabilidad × media PERT (mín + 4 × más probable + máx) / 6.</t>
        </r>
      </text>
    </comment>
    <comment ref="AW5" authorId="0">
      <text>
        <r>
          <rPr>
            <sz val="10"/>
            <rFont val="Arial"/>
            <family val="2"/>
          </rPr>
          <t xml:space="preserve">Porcentaje de ajuste a la estimación según la distribución real de sobrecostos de proyectos similares (pronóstico por clase de referencia).</t>
        </r>
      </text>
    </comment>
    <comment ref="BC5" authorId="0">
      <text>
        <r>
          <rPr>
            <sz val="10"/>
            <rFont val="Arial"/>
            <family val="2"/>
          </rPr>
          <t xml:space="preserve">Te avisa qué capa falta. En rojo: riesgo Alto o Crítico incompleto.</t>
        </r>
      </text>
    </comment>
  </commentList>
</comments>
</file>

<file path=xl/sharedStrings.xml><?xml version="1.0" encoding="utf-8"?>
<sst xmlns="http://schemas.openxmlformats.org/spreadsheetml/2006/main" count="993" uniqueCount="486">
  <si>
    <t xml:space="preserve">Completa tu respuesta al riesgo</t>
  </si>
  <si>
    <t xml:space="preserve">Kit de Supervivencia del PM en América Latina · Herramienta 2 de 3 · Plan y registro de riesgos escalable</t>
  </si>
  <si>
    <t xml:space="preserve">Heydi Pazmiño · Fernando Lorefice — XVI Congreso Internacional de Dirección de Proyectos · PMI República Dominicana · 2026</t>
  </si>
  <si>
    <t xml:space="preserve">Para qué sirve</t>
  </si>
  <si>
    <t xml:space="preserve">Para armar un plan de riesgos del tamaño correcto para tu proyecto —pequeño, mediano, grande o de Estado— y un registro donde cada riesgo importante tenga sus cuatro capas: disparador, dueño, contingencia y autoridad. Incluye una simulación Monte Carlo sin macros para calcular la contingencia.</t>
  </si>
  <si>
    <t xml:space="preserve">Paso 1 · Clasificador</t>
  </si>
  <si>
    <t xml:space="preserve">Responde 7 preguntas. El criterio más alto define el nivel de tu proyecto y te dice qué pestaña de registro usar.</t>
  </si>
  <si>
    <t xml:space="preserve">Paso 2 · Plan</t>
  </si>
  <si>
    <t xml:space="preserve">Revisa qué componentes del plan son obligatorios para tu nivel y escribe cómo los vas a cumplir y quién es responsable.</t>
  </si>
  <si>
    <t xml:space="preserve">Paso 3 · Escalas</t>
  </si>
  <si>
    <t xml:space="preserve">Calibra con tu patrocinador las escalas de probabilidad e impacto y los umbrales de Medio, Alto y Crítico. Todo el libro usa estos valores.</t>
  </si>
  <si>
    <t xml:space="preserve">Paso 4 · Registro</t>
  </si>
  <si>
    <t xml:space="preserve">Usa SOLO la pestaña de tu nivel (1 Pequeño, 2 Mediano, 3 Grande o 4 Estado). Cada una incluye todo lo del nivel anterior. La columna 'Cuatro capas' te avisa qué falta.</t>
  </si>
  <si>
    <t xml:space="preserve">Paso 5 · Monte Carlo</t>
  </si>
  <si>
    <t xml:space="preserve">En proyectos grandes y de Estado, carga tus partidas en tres puntos y tus riesgos discretos. Obtienes P50, P80, P90 y la contingencia sugerida. Presiona F9 para volver a simular.</t>
  </si>
  <si>
    <t xml:space="preserve">Paso 6 · Tablero</t>
  </si>
  <si>
    <t xml:space="preserve">Elige tu pestaña de registro y verás la matriz de calor, los totales por nivel y cuántos riesgos altos o críticos no tienen sus cuatro capas.</t>
  </si>
  <si>
    <t xml:space="preserve">Ejemplo</t>
  </si>
  <si>
    <t xml:space="preserve">La pestaña 'Ejemplo Hidroituango' muestra cómo se verían tres riesgos de ese proyecto con las cuatro capas. Es una reconstrucción didáctica, no el registro real de EPM.</t>
  </si>
  <si>
    <t xml:space="preserve">Leyenda</t>
  </si>
  <si>
    <t xml:space="preserve">Celda para que tú la llenes (texto en azul).</t>
  </si>
  <si>
    <t xml:space="preserve">Celda calculada. No la edites.</t>
  </si>
  <si>
    <t xml:space="preserve">Encabezado de una de las cuatro capas: disparador, dueño, contingencia y autoridad.</t>
  </si>
  <si>
    <t xml:space="preserve">Encabezado de una columna calculada.</t>
  </si>
  <si>
    <t xml:space="preserve">Cómo escribir un riesgo</t>
  </si>
  <si>
    <t xml:space="preserve">Debido a [causa o hecho cierto], puede ocurrir [evento incierto], lo que causaría [efecto en los objetivos].</t>
  </si>
  <si>
    <t xml:space="preserve">La regla de oro</t>
  </si>
  <si>
    <t xml:space="preserve">Un riesgo está completo cuando puede detectarse, decidirse y responderse dentro del tiempo disponible.</t>
  </si>
  <si>
    <t xml:space="preserve">Base metodológica: PMI, The Standard for Risk Management in Portfolios, Programs, and Projects (2019); ISO 31000:2018; IEC 31010:2019; AACE RP 40R-08, 41R-08, 57R-09, 62R-11 y 72R-12. Escalas y umbrales: propuesta de los autores, calibrar en cada organización. Uso libre citando la fuente.</t>
  </si>
  <si>
    <t xml:space="preserve">Clasificador del nivel del proyecto</t>
  </si>
  <si>
    <t xml:space="preserve">Elige la opción que mejor describe tu proyecto en cada criterio. El criterio más alto define el nivel.</t>
  </si>
  <si>
    <t xml:space="preserve">Criterio</t>
  </si>
  <si>
    <t xml:space="preserve">Tu proyecto</t>
  </si>
  <si>
    <t xml:space="preserve">Nivel</t>
  </si>
  <si>
    <t xml:space="preserve">Opciones</t>
  </si>
  <si>
    <t xml:space="preserve">Presupuesto</t>
  </si>
  <si>
    <t xml:space="preserve">1: Hasta USD 250 mil · 2: USD 250 mil a 5 millones · 3: USD 5 a 100 millones · 4: Más de USD 100 millones</t>
  </si>
  <si>
    <t xml:space="preserve">Duración</t>
  </si>
  <si>
    <t xml:space="preserve">1: Menos de 6 meses · 2: 6 a 18 meses · 3: 18 a 36 meses · 4: Más de 36 meses o varias fases</t>
  </si>
  <si>
    <t xml:space="preserve">Complejidad técnica</t>
  </si>
  <si>
    <t xml:space="preserve">1: Conocida, repetida · 2: Algunas novedades · 3: Tecnología nueva o integración compleja · 4: Primera vez en el país o la organización</t>
  </si>
  <si>
    <t xml:space="preserve">Interesados</t>
  </si>
  <si>
    <t xml:space="preserve">1: Un área · 2: Varias áreas o un cliente externo · 3: Varias organizaciones y reguladores · 4: Ciudadanía, comunidades, varios niveles de gobierno</t>
  </si>
  <si>
    <t xml:space="preserve">Exposición pública</t>
  </si>
  <si>
    <t xml:space="preserve">1: Ninguna · 2: Local o sectorial · 3: Medios nacionales · 4: Agenda política u órganos de control</t>
  </si>
  <si>
    <t xml:space="preserve">Consecuencia de falla</t>
  </si>
  <si>
    <t xml:space="preserve">1: Retrabajo · 2: Pérdida económica · 3: Daño ambiental, legal o reputacional · 4: Vidas humanas o servicio esencial</t>
  </si>
  <si>
    <t xml:space="preserve">Financiamiento</t>
  </si>
  <si>
    <t xml:space="preserve">1: Propio · 2: Propio o crédito · 3: Inversionistas o banca · 4: Fondos públicos, multilateral o APP</t>
  </si>
  <si>
    <t xml:space="preserve">Nivel del proyecto</t>
  </si>
  <si>
    <t xml:space="preserve">Nota: los rangos de presupuesto son referenciales. Un proyecto de presupuesto pequeño pero con riesgo para vidas humanas o un servicio esencial es, como mínimo, de nivel Grande.</t>
  </si>
  <si>
    <t xml:space="preserve">Plan de gestión de riesgos</t>
  </si>
  <si>
    <t xml:space="preserve">Qué exige cada nivel y cómo lo vas a cumplir. La columna 'Para tu proyecto' se calcula con el nivel del Clasificador.</t>
  </si>
  <si>
    <t xml:space="preserve">Proyecto:</t>
  </si>
  <si>
    <t xml:space="preserve">Nivel:</t>
  </si>
  <si>
    <t xml:space="preserve">Área</t>
  </si>
  <si>
    <t xml:space="preserve">Componente</t>
  </si>
  <si>
    <t xml:space="preserve">Pequeño</t>
  </si>
  <si>
    <t xml:space="preserve">Mediano</t>
  </si>
  <si>
    <t xml:space="preserve">Grande</t>
  </si>
  <si>
    <t xml:space="preserve">Estado</t>
  </si>
  <si>
    <t xml:space="preserve">Para tu proyecto</t>
  </si>
  <si>
    <t xml:space="preserve">Cómo lo haremos en este proyecto</t>
  </si>
  <si>
    <t xml:space="preserve">Responsable</t>
  </si>
  <si>
    <t xml:space="preserve">Planificación y gobernanza</t>
  </si>
  <si>
    <t xml:space="preserve">Plan de gestión de riesgos escrito</t>
  </si>
  <si>
    <t xml:space="preserve">○</t>
  </si>
  <si>
    <t xml:space="preserve">●</t>
  </si>
  <si>
    <t xml:space="preserve">Apetito y umbrales de riesgo aprobados por el patrocinador</t>
  </si>
  <si>
    <t xml:space="preserve">Reglas de escalamiento (quién decide cada nivel de riesgo)</t>
  </si>
  <si>
    <t xml:space="preserve">Comité de riesgos o revisión en el comité del proyecto</t>
  </si>
  <si>
    <t xml:space="preserve">—</t>
  </si>
  <si>
    <t xml:space="preserve">Revisión independiente en puntos de decisión (gateways)</t>
  </si>
  <si>
    <t xml:space="preserve">Identificación</t>
  </si>
  <si>
    <t xml:space="preserve">Lista de riesgos por categorías (estructura de desglose de riesgos)</t>
  </si>
  <si>
    <t xml:space="preserve">Taller con el equipo y lecciones de proyectos anteriores</t>
  </si>
  <si>
    <t xml:space="preserve">Premortem (imaginar el fracaso y explicar por qué)</t>
  </si>
  <si>
    <t xml:space="preserve">Juicio de expertos externos y análisis de supuestos</t>
  </si>
  <si>
    <t xml:space="preserve">Riesgos de contratación, político-electorales, sociales y de control</t>
  </si>
  <si>
    <t xml:space="preserve">Análisis</t>
  </si>
  <si>
    <t xml:space="preserve">Cualitativo: probabilidad × impacto en matriz 5×5</t>
  </si>
  <si>
    <t xml:space="preserve">Impacto separado en costo, plazo, alcance y reputación/seguridad</t>
  </si>
  <si>
    <t xml:space="preserve">Estimación de tres puntos y valor esperado</t>
  </si>
  <si>
    <t xml:space="preserve">Simulación Monte Carlo de costo y plazo (P50 / P80)</t>
  </si>
  <si>
    <t xml:space="preserve">Pronóstico por clase de referencia</t>
  </si>
  <si>
    <t xml:space="preserve">Respuesta</t>
  </si>
  <si>
    <t xml:space="preserve">Las cuatro capas en los riesgos altos y críticos</t>
  </si>
  <si>
    <t xml:space="preserve">Las cuatro capas en todos los riesgos registrados</t>
  </si>
  <si>
    <t xml:space="preserve">Riesgo residual y riesgos secundarios</t>
  </si>
  <si>
    <t xml:space="preserve">Reserva de contingencia calculada (no un porcentaje fijo)</t>
  </si>
  <si>
    <t xml:space="preserve">Reserva de gestión separada, bajo control del patrocinador</t>
  </si>
  <si>
    <t xml:space="preserve">Asignación contractual del riesgo (quién lo asume y con qué garantía)</t>
  </si>
  <si>
    <t xml:space="preserve">Simulacros de los planes de contingencia críticos</t>
  </si>
  <si>
    <t xml:space="preserve">Monitoreo</t>
  </si>
  <si>
    <t xml:space="preserve">Revisión del registro (quincenal en niveles 1–2; semanal en 3–4)</t>
  </si>
  <si>
    <t xml:space="preserve">Seguimiento de disparadores con indicadores</t>
  </si>
  <si>
    <t xml:space="preserve">Informe mensual de exposición y consumo de reservas al patrocinador</t>
  </si>
  <si>
    <t xml:space="preserve">Evaluación de confianza de entrega (rojo, ámbar, verde)</t>
  </si>
  <si>
    <t xml:space="preserve">Transparencia hacia órganos de control y ciudadanía</t>
  </si>
  <si>
    <t xml:space="preserve">Cierre</t>
  </si>
  <si>
    <t xml:space="preserve">Lecciones aprendidas de riesgos al cierre de cada fase</t>
  </si>
  <si>
    <t xml:space="preserve">Escalas, umbrales y reglas de escalamiento</t>
  </si>
  <si>
    <t xml:space="preserve">Calibra estos valores con tu patrocinador. Todos los registros y el tablero los usan. Celdas amarillas editables.</t>
  </si>
  <si>
    <t xml:space="preserve">Probabilidad desde (%)</t>
  </si>
  <si>
    <t xml:space="preserve">Costo: impacto desde (% del presupuesto)</t>
  </si>
  <si>
    <t xml:space="preserve">Plazo: impacto desde</t>
  </si>
  <si>
    <t xml:space="preserve">Reputación / seguridad</t>
  </si>
  <si>
    <t xml:space="preserve">Quién decide y en qué plazo</t>
  </si>
  <si>
    <t xml:space="preserve">Menos de 1 semana</t>
  </si>
  <si>
    <t xml:space="preserve">Sin efecto visible</t>
  </si>
  <si>
    <t xml:space="preserve">Bajo</t>
  </si>
  <si>
    <t xml:space="preserve">El PM; se revisa en el ciclo normal.</t>
  </si>
  <si>
    <t xml:space="preserve">1 a 4 semanas</t>
  </si>
  <si>
    <t xml:space="preserve">Queja interna o menor</t>
  </si>
  <si>
    <t xml:space="preserve">Medio</t>
  </si>
  <si>
    <t xml:space="preserve">El PM con el dueño del riesgo; en una semana.</t>
  </si>
  <si>
    <t xml:space="preserve">1 a 3 meses</t>
  </si>
  <si>
    <t xml:space="preserve">Prensa local; observación de un regulador</t>
  </si>
  <si>
    <t xml:space="preserve">Alto</t>
  </si>
  <si>
    <t xml:space="preserve">El patrocinador aprueba la respuesta y la reserva; en 48 horas.</t>
  </si>
  <si>
    <t xml:space="preserve">3 a 6 meses</t>
  </si>
  <si>
    <t xml:space="preserve">Prensa nacional; órgano de control</t>
  </si>
  <si>
    <t xml:space="preserve">Crítico</t>
  </si>
  <si>
    <t xml:space="preserve">Comité o directorio, de inmediato. Las cuatro capas deben estar completas.</t>
  </si>
  <si>
    <t xml:space="preserve">Más de 6 meses o pérdida de una ventana crítica</t>
  </si>
  <si>
    <t xml:space="preserve">Lesiones, pérdida del objetivo o crisis política</t>
  </si>
  <si>
    <t xml:space="preserve">El plazo de escalamiento debe ser menor que el tiempo que tarda el riesgo en hacer daño.</t>
  </si>
  <si>
    <t xml:space="preserve">Umbrales del puntaje (probabilidad × impacto)</t>
  </si>
  <si>
    <t xml:space="preserve">Medio desde</t>
  </si>
  <si>
    <t xml:space="preserve">Alto desde</t>
  </si>
  <si>
    <t xml:space="preserve">Crítico desde</t>
  </si>
  <si>
    <t xml:space="preserve">Regla adicional: todo riesgo con impacto 5 es al menos Alto, aunque su probabilidad sea baja.</t>
  </si>
  <si>
    <t xml:space="preserve">Matriz 5 × 5</t>
  </si>
  <si>
    <t xml:space="preserve">P \ I</t>
  </si>
  <si>
    <t xml:space="preserve">Estructura de desglose de riesgos (RBS) con foco latinoamericano</t>
  </si>
  <si>
    <t xml:space="preserve">Úsala para identificar riesgos en el taller con tu equipo. Las categorías alimentan la lista desplegable de los registros.</t>
  </si>
  <si>
    <t xml:space="preserve">Categoría</t>
  </si>
  <si>
    <t xml:space="preserve">Ejemplos de eventos</t>
  </si>
  <si>
    <t xml:space="preserve">Disparadores típicos</t>
  </si>
  <si>
    <t xml:space="preserve">Técnico</t>
  </si>
  <si>
    <t xml:space="preserve">Diseño insuficiente; geología o condiciones del sitio distintas a lo previsto; tecnología no probada; interfaces entre sistemas.</t>
  </si>
  <si>
    <t xml:space="preserve">Resultados de estudios; no conformidades; fallas en pruebas.</t>
  </si>
  <si>
    <t xml:space="preserve">Externo · político-electoral</t>
  </si>
  <si>
    <t xml:space="preserve">Cambio de autoridades que reprioriza o paraliza el proyecto; uso político del proyecto.</t>
  </si>
  <si>
    <t xml:space="preserve">Calendario electoral; cambio de ministro, alcalde o gerente.</t>
  </si>
  <si>
    <t xml:space="preserve">Externo · regulatorio y licencias</t>
  </si>
  <si>
    <t xml:space="preserve">Cambio de norma; licencia ambiental o permiso que no llega a tiempo.</t>
  </si>
  <si>
    <t xml:space="preserve">Proyecto de norma publicado; plazo de trámite vencido.</t>
  </si>
  <si>
    <t xml:space="preserve">Externo · cambiario y financiero</t>
  </si>
  <si>
    <t xml:space="preserve">Devaluación con equipos o deuda en otra moneda; inflación; tasas.</t>
  </si>
  <si>
    <t xml:space="preserve">Tipo de cambio sobre un umbral; índice de precios.</t>
  </si>
  <si>
    <t xml:space="preserve">Externo · social y comunidades</t>
  </si>
  <si>
    <t xml:space="preserve">Conflicto, bloqueo, falta de consulta previa, oposición organizada.</t>
  </si>
  <si>
    <t xml:space="preserve">Quejas formales; convocatorias; redes sociales.</t>
  </si>
  <si>
    <t xml:space="preserve">Externo · clima y ENOS</t>
  </si>
  <si>
    <t xml:space="preserve">Sequía, lluvias extremas o inundaciones asociadas a El Niño o La Niña.</t>
  </si>
  <si>
    <t xml:space="preserve">Alertas oficiales de ENOS; caudales o niveles bajo umbral.</t>
  </si>
  <si>
    <t xml:space="preserve">Externo · seguridad</t>
  </si>
  <si>
    <t xml:space="preserve">Inseguridad en la zona; extorsión; robo de equipos.</t>
  </si>
  <si>
    <t xml:space="preserve">Reportes de incidentes; alertas de autoridades.</t>
  </si>
  <si>
    <t xml:space="preserve">Contratación y proveedores</t>
  </si>
  <si>
    <t xml:space="preserve">Proveedor sin capacidad real; equipos usados o incompatibles; garantías falsas; contratación de emergencia sin competencia.</t>
  </si>
  <si>
    <t xml:space="preserve">Ofertas incompletas; hitos de fabricación vencidos; inspección fallida.</t>
  </si>
  <si>
    <t xml:space="preserve">Organizacional</t>
  </si>
  <si>
    <t xml:space="preserve">Patrocinio débil; rotación de personal clave; recursos compartidos con otros proyectos.</t>
  </si>
  <si>
    <t xml:space="preserve">Ausencia del patrocinador en comités; renuncias.</t>
  </si>
  <si>
    <t xml:space="preserve">Gobernanza y órganos de control</t>
  </si>
  <si>
    <t xml:space="preserve">Examen especial, glosas, responsabilidad fiscal o judicialización que paraliza pagos.</t>
  </si>
  <si>
    <t xml:space="preserve">Anuncio de auditoría; observaciones en informes.</t>
  </si>
  <si>
    <t xml:space="preserve">Gestión del proyecto</t>
  </si>
  <si>
    <t xml:space="preserve">Estimaciones optimistas; cronograma sin holguras; comunicación deficiente.</t>
  </si>
  <si>
    <t xml:space="preserve">Desviación de costo o plazo sobre umbral; hitos vencidos.</t>
  </si>
  <si>
    <t xml:space="preserve">Registro de riesgos · Nivel 1 Pequeño</t>
  </si>
  <si>
    <t xml:space="preserve">Registro cualitativo. Mínimo: causa–evento–efecto, P × I y las cuatro capas en los riesgos Altos y Críticos. Celdas amarillas: las llenas tú; grises: calculadas.</t>
  </si>
  <si>
    <t xml:space="preserve">ID</t>
  </si>
  <si>
    <t xml:space="preserve">Categoría (RBS)</t>
  </si>
  <si>
    <t xml:space="preserve">Debido a… (causa)</t>
  </si>
  <si>
    <t xml:space="preserve">Puede ocurrir… (evento incierto)</t>
  </si>
  <si>
    <t xml:space="preserve">Lo que causaría… (efecto)</t>
  </si>
  <si>
    <t xml:space="preserve">Probabilidad (1–5)</t>
  </si>
  <si>
    <t xml:space="preserve">Impacto (1–5)</t>
  </si>
  <si>
    <t xml:space="preserve">Puntaje P × I</t>
  </si>
  <si>
    <t xml:space="preserve">Estrategia</t>
  </si>
  <si>
    <t xml:space="preserve">Acción de respuesta (mitigación, antes de que ocurra)</t>
  </si>
  <si>
    <t xml:space="preserve">① DISPARADOR (señal medible)</t>
  </si>
  <si>
    <t xml:space="preserve">② DUEÑO DEL RIESGO (persona y suplente)</t>
  </si>
  <si>
    <t xml:space="preserve">③ CONTINGENCIA (qué se hace si ocurre)</t>
  </si>
  <si>
    <t xml:space="preserve">④ AUTORIDAD (quién decide, umbral y plazo)</t>
  </si>
  <si>
    <t xml:space="preserve">Próxima revisión</t>
  </si>
  <si>
    <t xml:space="preserve">Cuatro capas</t>
  </si>
  <si>
    <t xml:space="preserve">R01</t>
  </si>
  <si>
    <t xml:space="preserve">R02</t>
  </si>
  <si>
    <t xml:space="preserve">R03</t>
  </si>
  <si>
    <t xml:space="preserve">R04</t>
  </si>
  <si>
    <t xml:space="preserve">R05</t>
  </si>
  <si>
    <t xml:space="preserve">R06</t>
  </si>
  <si>
    <t xml:space="preserve">R07</t>
  </si>
  <si>
    <t xml:space="preserve">R08</t>
  </si>
  <si>
    <t xml:space="preserve">R09</t>
  </si>
  <si>
    <t xml:space="preserve">R10</t>
  </si>
  <si>
    <t xml:space="preserve">R11</t>
  </si>
  <si>
    <t xml:space="preserve">R12</t>
  </si>
  <si>
    <t xml:space="preserve">R13</t>
  </si>
  <si>
    <t xml:space="preserve">R14</t>
  </si>
  <si>
    <t xml:space="preserve">R15</t>
  </si>
  <si>
    <t xml:space="preserve">R16</t>
  </si>
  <si>
    <t xml:space="preserve">R17</t>
  </si>
  <si>
    <t xml:space="preserve">R18</t>
  </si>
  <si>
    <t xml:space="preserve">R19</t>
  </si>
  <si>
    <t xml:space="preserve">R20</t>
  </si>
  <si>
    <t xml:space="preserve">R21</t>
  </si>
  <si>
    <t xml:space="preserve">R22</t>
  </si>
  <si>
    <t xml:space="preserve">R23</t>
  </si>
  <si>
    <t xml:space="preserve">R24</t>
  </si>
  <si>
    <t xml:space="preserve">R25</t>
  </si>
  <si>
    <t xml:space="preserve">R26</t>
  </si>
  <si>
    <t xml:space="preserve">R27</t>
  </si>
  <si>
    <t xml:space="preserve">R28</t>
  </si>
  <si>
    <t xml:space="preserve">R29</t>
  </si>
  <si>
    <t xml:space="preserve">R30</t>
  </si>
  <si>
    <t xml:space="preserve">R31</t>
  </si>
  <si>
    <t xml:space="preserve">R32</t>
  </si>
  <si>
    <t xml:space="preserve">R33</t>
  </si>
  <si>
    <t xml:space="preserve">R34</t>
  </si>
  <si>
    <t xml:space="preserve">R35</t>
  </si>
  <si>
    <t xml:space="preserve">R36</t>
  </si>
  <si>
    <t xml:space="preserve">R37</t>
  </si>
  <si>
    <t xml:space="preserve">R38</t>
  </si>
  <si>
    <t xml:space="preserve">R39</t>
  </si>
  <si>
    <t xml:space="preserve">R40</t>
  </si>
  <si>
    <t xml:space="preserve">R41</t>
  </si>
  <si>
    <t xml:space="preserve">R42</t>
  </si>
  <si>
    <t xml:space="preserve">R43</t>
  </si>
  <si>
    <t xml:space="preserve">R44</t>
  </si>
  <si>
    <t xml:space="preserve">R45</t>
  </si>
  <si>
    <t xml:space="preserve">R46</t>
  </si>
  <si>
    <t xml:space="preserve">R47</t>
  </si>
  <si>
    <t xml:space="preserve">R48</t>
  </si>
  <si>
    <t xml:space="preserve">R49</t>
  </si>
  <si>
    <t xml:space="preserve">R50</t>
  </si>
  <si>
    <t xml:space="preserve">Registro de riesgos · Nivel 2 Mediano</t>
  </si>
  <si>
    <t xml:space="preserve">Agrega impacto en cuatro dimensiones, proximidad, tendencia, riesgo residual, riesgos secundarios y plan de reserva. Celdas amarillas: las llenas tú; grises: calculadas.</t>
  </si>
  <si>
    <t xml:space="preserve">Impacto costo (1–5)</t>
  </si>
  <si>
    <t xml:space="preserve">Impacto plazo (1–5)</t>
  </si>
  <si>
    <t xml:space="preserve">Impacto alcance / calidad (1–5)</t>
  </si>
  <si>
    <t xml:space="preserve">Impacto reputación / seguridad (1–5)</t>
  </si>
  <si>
    <t xml:space="preserve">Impacto (máximo de los 4)</t>
  </si>
  <si>
    <t xml:space="preserve">Proximidad</t>
  </si>
  <si>
    <t xml:space="preserve">Tendencia</t>
  </si>
  <si>
    <t xml:space="preserve">Dueño de la acción</t>
  </si>
  <si>
    <t xml:space="preserve">Costo de la respuesta</t>
  </si>
  <si>
    <t xml:space="preserve">Plan de reserva (si la contingencia falla)</t>
  </si>
  <si>
    <t xml:space="preserve">Riesgos secundarios que crea la respuesta</t>
  </si>
  <si>
    <t xml:space="preserve">Probabilidad residual (1–5)</t>
  </si>
  <si>
    <t xml:space="preserve">Impacto residual (1–5)</t>
  </si>
  <si>
    <t xml:space="preserve">Puntaje residual</t>
  </si>
  <si>
    <t xml:space="preserve">Nivel residual</t>
  </si>
  <si>
    <t xml:space="preserve">Registro de riesgos · Nivel 3 Grande</t>
  </si>
  <si>
    <t xml:space="preserve">Agrega probabilidad en %, impactos en tres puntos, valor esperado y contingencia. Complementa con la pestaña Monte Carlo. Celdas amarillas: las llenas tú; grises: calculadas.</t>
  </si>
  <si>
    <t xml:space="preserve">Probabilidad (%)</t>
  </si>
  <si>
    <t xml:space="preserve">Impacto costo mínimo</t>
  </si>
  <si>
    <t xml:space="preserve">Impacto costo más probable</t>
  </si>
  <si>
    <t xml:space="preserve">Impacto costo máximo</t>
  </si>
  <si>
    <t xml:space="preserve">Valor esperado costo (PERT)</t>
  </si>
  <si>
    <t xml:space="preserve">Impacto plazo mínimo (días)</t>
  </si>
  <si>
    <t xml:space="preserve">Impacto plazo más probable (días)</t>
  </si>
  <si>
    <t xml:space="preserve">Impacto plazo máximo (días)</t>
  </si>
  <si>
    <t xml:space="preserve">Valor esperado plazo (días)</t>
  </si>
  <si>
    <t xml:space="preserve">Partidas o actividades afectadas</t>
  </si>
  <si>
    <t xml:space="preserve">Grupo de correlación (causa común)</t>
  </si>
  <si>
    <t xml:space="preserve">Contingencia asignada</t>
  </si>
  <si>
    <t xml:space="preserve">Reserva consumida</t>
  </si>
  <si>
    <t xml:space="preserve">Registro de riesgos · Nivel 4 Estado</t>
  </si>
  <si>
    <t xml:space="preserve">Agrega asignación contractual, garantías, órganos de control, comunidades, licencias, clase de referencia y confianza de entrega. Celdas amarillas: las llenas tú; grises: calculadas.</t>
  </si>
  <si>
    <t xml:space="preserve">Quién asume el riesgo</t>
  </si>
  <si>
    <t xml:space="preserve">Cláusula contractual</t>
  </si>
  <si>
    <t xml:space="preserve">Garantía o seguro</t>
  </si>
  <si>
    <t xml:space="preserve">Órgano de control y obligación de reporte</t>
  </si>
  <si>
    <t xml:space="preserve">¿Impacto en comunidades?</t>
  </si>
  <si>
    <t xml:space="preserve">¿Requiere licencia o consulta previa?</t>
  </si>
  <si>
    <t xml:space="preserve">Ajuste por clase de referencia (%)</t>
  </si>
  <si>
    <t xml:space="preserve">Vínculo con ficha de inversión pública</t>
  </si>
  <si>
    <t xml:space="preserve">Decisión del comité (fecha y acta)</t>
  </si>
  <si>
    <t xml:space="preserve">Confianza de entrega (última revisión)</t>
  </si>
  <si>
    <t xml:space="preserve">Simulación Monte Carlo de costo o plazo (sin macros)</t>
  </si>
  <si>
    <t xml:space="preserve">Carga partidas en tres puntos y riesgos discretos. Presiona F9 para una nueva simulación. Distribución PERT (beta). Valores precargados: ilustrativos, reemplázalos.</t>
  </si>
  <si>
    <t xml:space="preserve">Unidad de medida:</t>
  </si>
  <si>
    <t xml:space="preserve">USD miles</t>
  </si>
  <si>
    <t xml:space="preserve">Percentil objetivo:</t>
  </si>
  <si>
    <t xml:space="preserve">Advertencias: si varias partidas dependen de la misma causa (por ejemplo, el tipo de cambio), modélalas como un riesgo común para no subestimar. Para plazo, la práctica recomendada es simular sobre la red del cronograma (AACE RP 57R-09).</t>
  </si>
  <si>
    <t xml:space="preserve">A. Partidas con incertidumbre (estimación de tres puntos)</t>
  </si>
  <si>
    <t xml:space="preserve">C. Resultados</t>
  </si>
  <si>
    <t xml:space="preserve">Partida</t>
  </si>
  <si>
    <t xml:space="preserve">Mínimo (a)</t>
  </si>
  <si>
    <t xml:space="preserve">Más probable (m)</t>
  </si>
  <si>
    <t xml:space="preserve">Máximo (b)</t>
  </si>
  <si>
    <t xml:space="preserve">Media PERT</t>
  </si>
  <si>
    <t xml:space="preserve">α</t>
  </si>
  <si>
    <t xml:space="preserve">β</t>
  </si>
  <si>
    <t xml:space="preserve">Estimación base (suma de más probables)</t>
  </si>
  <si>
    <t xml:space="preserve">Ingeniería y permisos</t>
  </si>
  <si>
    <t xml:space="preserve">Valor esperado de los riesgos</t>
  </si>
  <si>
    <t xml:space="preserve">Equipos importados</t>
  </si>
  <si>
    <t xml:space="preserve">Media simulada</t>
  </si>
  <si>
    <t xml:space="preserve">Obra civil</t>
  </si>
  <si>
    <t xml:space="preserve">P10</t>
  </si>
  <si>
    <t xml:space="preserve">Montaje electromecánico</t>
  </si>
  <si>
    <t xml:space="preserve">P50</t>
  </si>
  <si>
    <t xml:space="preserve">Interconexión y pruebas</t>
  </si>
  <si>
    <t xml:space="preserve">P80</t>
  </si>
  <si>
    <t xml:space="preserve">Gestión y supervisión</t>
  </si>
  <si>
    <t xml:space="preserve">P90</t>
  </si>
  <si>
    <t xml:space="preserve">Valor en el percentil objetivo</t>
  </si>
  <si>
    <t xml:space="preserve">Contingencia sugerida (percentil objetivo − base)</t>
  </si>
  <si>
    <t xml:space="preserve">Contingencia como % de la base</t>
  </si>
  <si>
    <t xml:space="preserve">Probabilidad de no superar la estimación base</t>
  </si>
  <si>
    <t xml:space="preserve">Lectura: con estos datos, presupuestar la estimación base tiene la probabilidad de la última fila de alcanzar. La contingencia sugerida lleva el presupuesto al percentil objetivo.</t>
  </si>
  <si>
    <t xml:space="preserve">B. Riesgos discretos (pueden ocurrir o no)</t>
  </si>
  <si>
    <t xml:space="preserve">Riesgo</t>
  </si>
  <si>
    <t xml:space="preserve">Impacto mínimo</t>
  </si>
  <si>
    <t xml:space="preserve">Impacto más probable</t>
  </si>
  <si>
    <t xml:space="preserve">Impacto máximo</t>
  </si>
  <si>
    <t xml:space="preserve">Valor esperado</t>
  </si>
  <si>
    <t xml:space="preserve">Devaluación encarece los equipos importados</t>
  </si>
  <si>
    <t xml:space="preserve">Mínimo simulado</t>
  </si>
  <si>
    <t xml:space="preserve">Máximo</t>
  </si>
  <si>
    <t xml:space="preserve">Retraso en aduana: almacenaje y multas</t>
  </si>
  <si>
    <t xml:space="preserve">D. Distribución</t>
  </si>
  <si>
    <t xml:space="preserve">Licencia ambiental exige obras adicionales</t>
  </si>
  <si>
    <t xml:space="preserve">Desde</t>
  </si>
  <si>
    <t xml:space="preserve">Hasta</t>
  </si>
  <si>
    <t xml:space="preserve">Frecuencia</t>
  </si>
  <si>
    <t xml:space="preserve">% acumulado</t>
  </si>
  <si>
    <t xml:space="preserve">Conflicto comunitario paraliza la obra</t>
  </si>
  <si>
    <t xml:space="preserve">Contratista principal incumple y hay que reemplazarlo</t>
  </si>
  <si>
    <t xml:space="preserve">Control de datos:</t>
  </si>
  <si>
    <t xml:space="preserve">Tablero de riesgos</t>
  </si>
  <si>
    <t xml:space="preserve">Elige la pestaña de registro que usas. Todo se calcula solo.</t>
  </si>
  <si>
    <t xml:space="preserve">Hoja</t>
  </si>
  <si>
    <t xml:space="preserve">P</t>
  </si>
  <si>
    <t xml:space="preserve">I</t>
  </si>
  <si>
    <t xml:space="preserve">Capas</t>
  </si>
  <si>
    <t xml:space="preserve">Evento</t>
  </si>
  <si>
    <t xml:space="preserve">Registro:</t>
  </si>
  <si>
    <t xml:space="preserve">1 Pequeño</t>
  </si>
  <si>
    <t xml:space="preserve">F</t>
  </si>
  <si>
    <t xml:space="preserve">G</t>
  </si>
  <si>
    <t xml:space="preserve">R</t>
  </si>
  <si>
    <t xml:space="preserve">D</t>
  </si>
  <si>
    <t xml:space="preserve">2 Mediano</t>
  </si>
  <si>
    <t xml:space="preserve">K</t>
  </si>
  <si>
    <t xml:space="preserve">M</t>
  </si>
  <si>
    <t xml:space="preserve">AF</t>
  </si>
  <si>
    <t xml:space="preserve">Matriz de calor (cantidad de riesgos)</t>
  </si>
  <si>
    <t xml:space="preserve">Indicadores</t>
  </si>
  <si>
    <t xml:space="preserve">3 Grande</t>
  </si>
  <si>
    <t xml:space="preserve">L</t>
  </si>
  <si>
    <t xml:space="preserve">N</t>
  </si>
  <si>
    <t xml:space="preserve">AS</t>
  </si>
  <si>
    <t xml:space="preserve">Riesgos registrados</t>
  </si>
  <si>
    <t xml:space="preserve">4 Estado</t>
  </si>
  <si>
    <t xml:space="preserve">BC</t>
  </si>
  <si>
    <t xml:space="preserve">Críticos</t>
  </si>
  <si>
    <t xml:space="preserve">Altos</t>
  </si>
  <si>
    <t xml:space="preserve">Medios</t>
  </si>
  <si>
    <t xml:space="preserve">Bajos</t>
  </si>
  <si>
    <t xml:space="preserve">Con las cuatro capas completas</t>
  </si>
  <si>
    <t xml:space="preserve">% con las cuatro capas</t>
  </si>
  <si>
    <t xml:space="preserve">Altos o críticos SIN las cuatro capas</t>
  </si>
  <si>
    <t xml:space="preserve">Si la última cifra es mayor que cero, tienes riesgos importantes que no podrías gestionar el día que ocurran: completa sus cuatro capas antes de la próxima reunión.</t>
  </si>
  <si>
    <t xml:space="preserve">Ejemplo: tres riesgos de Hidroituango con las cuatro capas</t>
  </si>
  <si>
    <t xml:space="preserve">Reconstrucción didáctica de cómo se verían estos riesgos en un registro de nivel 4. NO es el registro real de EPM. Probabilidades, umbrales e impactos: ilustrativos.</t>
  </si>
  <si>
    <t xml:space="preserve">Lectura recomendada: compara la columna 'Riesgos secundarios' de R01 con lo que pasó. La galería auxiliar se construyó en 2014 para recuperar un año de atraso; esa respuesta creó el riesgo que colapsó en 2018.</t>
  </si>
  <si>
    <t xml:space="preserve">La galería auxiliar de desviación se construyó de forma acelerada en 2014 para recuperar un año de atraso, sin tratamiento suficiente del piso</t>
  </si>
  <si>
    <t xml:space="preserve">Colapso o taponamiento de la galería antes de terminar la presa y el vertedero</t>
  </si>
  <si>
    <t xml:space="preserve">Subida no controlada del embalse, riesgo para la presa y para las poblaciones aguas abajo</t>
  </si>
  <si>
    <t xml:space="preserve">Largo plazo (&gt; 12 meses)</t>
  </si>
  <si>
    <t xml:space="preserve">↑ Aumenta</t>
  </si>
  <si>
    <t xml:space="preserve">Mitigar</t>
  </si>
  <si>
    <t xml:space="preserve">Inspección periódica del túnel; tratamiento del piso; acelerar el vertedero</t>
  </si>
  <si>
    <t xml:space="preserve">Jefe de obras subterráneas</t>
  </si>
  <si>
    <t xml:space="preserve">Caudal por la galería cae más de 30 % en 6 horas, o nivel del embalse sube más de X m en 24 horas</t>
  </si>
  <si>
    <t xml:space="preserve">Gerente técnico de la obra (suplente: director de interventoría)</t>
  </si>
  <si>
    <t xml:space="preserve">Evacuación preventiva aguas abajo y apertura de la descarga alterna por la casa de máquinas, con procedimiento ensayado</t>
  </si>
  <si>
    <t xml:space="preserve">El gerente del proyecto decide sin consulta previa si se cumple el disparador; informa a la junta en 2 horas</t>
  </si>
  <si>
    <t xml:space="preserve">Sacrificar equipos de la casa de máquinas para proteger vidas</t>
  </si>
  <si>
    <t xml:space="preserve">La galería auxiliar es en sí misma una respuesta a un riesgo de cronograma y crea este riesgo</t>
  </si>
  <si>
    <t xml:space="preserve">Compartido</t>
  </si>
  <si>
    <t xml:space="preserve">Contraloría General; autoridad ambiental</t>
  </si>
  <si>
    <t xml:space="preserve">Sí</t>
  </si>
  <si>
    <t xml:space="preserve">Ámbar</t>
  </si>
  <si>
    <t xml:space="preserve">En monitoreo</t>
  </si>
  <si>
    <t xml:space="preserve">Hay poblaciones ribereñas aguas abajo sin sistema de alerta independiente del proyecto</t>
  </si>
  <si>
    <t xml:space="preserve">Creciente súbita por destaponamiento de un túnel</t>
  </si>
  <si>
    <t xml:space="preserve">Pérdida de viviendas y riesgo para la vida en municipios aguas abajo</t>
  </si>
  <si>
    <t xml:space="preserve">→ Estable</t>
  </si>
  <si>
    <t xml:space="preserve">Sistema de alerta temprana con sirenas y simulacros con la comunidad</t>
  </si>
  <si>
    <t xml:space="preserve">Coordinador de gestión social</t>
  </si>
  <si>
    <t xml:space="preserve">Alerta del sistema de monitoreo aguas abajo (nivel o caudal sobre umbral) o aviso de la sala de control</t>
  </si>
  <si>
    <t xml:space="preserve">Coordinador de gestión del riesgo de desastres del proyecto, con la autoridad municipal</t>
  </si>
  <si>
    <t xml:space="preserve">Activar sirenas y rutas de evacuación ensayadas; albergues preacordados con los municipios</t>
  </si>
  <si>
    <t xml:space="preserve">Sala de control del proyecto y gestión del riesgo departamental activan la evacuación sin esperar al comité</t>
  </si>
  <si>
    <t xml:space="preserve">Apoyo de la fuerza pública para evacuación</t>
  </si>
  <si>
    <t xml:space="preserve">Falsas alarmas reducen la confianza de la comunidad</t>
  </si>
  <si>
    <t xml:space="preserve">Gestión del riesgo de desastres; Defensoría</t>
  </si>
  <si>
    <t xml:space="preserve">No</t>
  </si>
  <si>
    <t xml:space="preserve">Abierto</t>
  </si>
  <si>
    <t xml:space="preserve">Las decisiones críticas requieren aprobación de varios comités y del accionista público</t>
  </si>
  <si>
    <t xml:space="preserve">Demora en autorizar una medida de emergencia irreversible</t>
  </si>
  <si>
    <t xml:space="preserve">Se pierde la ventana para actuar y aumenta el daño</t>
  </si>
  <si>
    <t xml:space="preserve">Corto plazo (1–3 meses)</t>
  </si>
  <si>
    <t xml:space="preserve">Evitar</t>
  </si>
  <si>
    <t xml:space="preserve">Aprobar por adelantado la delegación de autoridad para emergencias y sus umbrales</t>
  </si>
  <si>
    <t xml:space="preserve">Secretaría general de la empresa</t>
  </si>
  <si>
    <t xml:space="preserve">Se cumple cualquier disparador de un riesgo crítico de obra</t>
  </si>
  <si>
    <t xml:space="preserve">Gerente general de la empresa (suplente: vicepresidente del proyecto)</t>
  </si>
  <si>
    <t xml:space="preserve">Ejecutar la delegación de emergencia preaprobada y convocar a la junta de inmediato para ratificar</t>
  </si>
  <si>
    <t xml:space="preserve">Delegación aprobada por la junta directiva antes del inicio de la obra</t>
  </si>
  <si>
    <t xml:space="preserve">Reunión virtual de urgencia de la junta con quórum reducido</t>
  </si>
  <si>
    <t xml:space="preserve">Riesgo de responsabilidad fiscal por decisiones de emergencia</t>
  </si>
  <si>
    <t xml:space="preserve">Contraloría; junta directiva</t>
  </si>
  <si>
    <t xml:space="preserve">Rojo</t>
  </si>
  <si>
    <t xml:space="preserve">Iteraciones de la simulación (1000). No edites esta hoja: se recalcula sola.</t>
  </si>
  <si>
    <t xml:space="preserve">P1</t>
  </si>
  <si>
    <t xml:space="preserve">P2</t>
  </si>
  <si>
    <t xml:space="preserve">P3</t>
  </si>
  <si>
    <t xml:space="preserve">P4</t>
  </si>
  <si>
    <t xml:space="preserve">P5</t>
  </si>
  <si>
    <t xml:space="preserve">P6</t>
  </si>
  <si>
    <t xml:space="preserve">P7</t>
  </si>
  <si>
    <t xml:space="preserve">P8</t>
  </si>
  <si>
    <t xml:space="preserve">P9</t>
  </si>
  <si>
    <t xml:space="preserve">P11</t>
  </si>
  <si>
    <t xml:space="preserve">P12</t>
  </si>
  <si>
    <t xml:space="preserve">R1</t>
  </si>
  <si>
    <t xml:space="preserve">R2</t>
  </si>
  <si>
    <t xml:space="preserve">R3</t>
  </si>
  <si>
    <t xml:space="preserve">R4</t>
  </si>
  <si>
    <t xml:space="preserve">R5</t>
  </si>
  <si>
    <t xml:space="preserve">R6</t>
  </si>
  <si>
    <t xml:space="preserve">R7</t>
  </si>
  <si>
    <t xml:space="preserve">R8</t>
  </si>
  <si>
    <t xml:space="preserve">R9</t>
  </si>
  <si>
    <t xml:space="preserve">Total</t>
  </si>
  <si>
    <t xml:space="preserve">Hasta USD 250 mil</t>
  </si>
  <si>
    <t xml:space="preserve">Menos de 6 meses</t>
  </si>
  <si>
    <t xml:space="preserve">Conocida, repetida</t>
  </si>
  <si>
    <t xml:space="preserve">Un área</t>
  </si>
  <si>
    <t xml:space="preserve">Ninguna</t>
  </si>
  <si>
    <t xml:space="preserve">Retrabajo</t>
  </si>
  <si>
    <t xml:space="preserve">Propio</t>
  </si>
  <si>
    <t xml:space="preserve">Inmediata (&lt; 1 mes)</t>
  </si>
  <si>
    <t xml:space="preserve">USD 250 mil a 5 millones</t>
  </si>
  <si>
    <t xml:space="preserve">6 a 18 meses</t>
  </si>
  <si>
    <t xml:space="preserve">Algunas novedades</t>
  </si>
  <si>
    <t xml:space="preserve">Varias áreas o un cliente externo</t>
  </si>
  <si>
    <t xml:space="preserve">Local o sectorial</t>
  </si>
  <si>
    <t xml:space="preserve">Pérdida económica</t>
  </si>
  <si>
    <t xml:space="preserve">Propio o crédito</t>
  </si>
  <si>
    <t xml:space="preserve">Contratista</t>
  </si>
  <si>
    <t xml:space="preserve">USD 5 a 100 millones</t>
  </si>
  <si>
    <t xml:space="preserve">18 a 36 meses</t>
  </si>
  <si>
    <t xml:space="preserve">Tecnología nueva o integración compleja</t>
  </si>
  <si>
    <t xml:space="preserve">Varias organizaciones y reguladores</t>
  </si>
  <si>
    <t xml:space="preserve">Medios nacionales</t>
  </si>
  <si>
    <t xml:space="preserve">Daño ambiental, legal o reputacional</t>
  </si>
  <si>
    <t xml:space="preserve">Inversionistas o banca</t>
  </si>
  <si>
    <t xml:space="preserve">Transferir</t>
  </si>
  <si>
    <t xml:space="preserve">Disparado</t>
  </si>
  <si>
    <t xml:space="preserve">↓ Disminuye</t>
  </si>
  <si>
    <t xml:space="preserve">Mediano plazo (3–12 meses)</t>
  </si>
  <si>
    <t xml:space="preserve">Verde</t>
  </si>
  <si>
    <t xml:space="preserve">Más de USD 100 millones</t>
  </si>
  <si>
    <t xml:space="preserve">Más de 36 meses o varias fases</t>
  </si>
  <si>
    <t xml:space="preserve">Primera vez en el país o la organización</t>
  </si>
  <si>
    <t xml:space="preserve">Ciudadanía, comunidades, varios niveles de gobierno</t>
  </si>
  <si>
    <t xml:space="preserve">Agenda política u órganos de control</t>
  </si>
  <si>
    <t xml:space="preserve">Vidas humanas o servicio esencial</t>
  </si>
  <si>
    <t xml:space="preserve">Fondos públicos, multilateral o APP</t>
  </si>
  <si>
    <t xml:space="preserve">Aceptar</t>
  </si>
  <si>
    <t xml:space="preserve">Cerrado</t>
  </si>
  <si>
    <t xml:space="preserve">Aseguradora</t>
  </si>
  <si>
    <t xml:space="preserve">Escalar</t>
  </si>
  <si>
    <t xml:space="preserve">Explotar</t>
  </si>
  <si>
    <t xml:space="preserve">Mejorar</t>
  </si>
  <si>
    <t xml:space="preserve">Compartir</t>
  </si>
</sst>
</file>

<file path=xl/styles.xml><?xml version="1.0" encoding="utf-8"?>
<styleSheet xmlns="http://schemas.openxmlformats.org/spreadsheetml/2006/main">
  <numFmts count="8">
    <numFmt numFmtId="164" formatCode="General"/>
    <numFmt numFmtId="165" formatCode="0%"/>
    <numFmt numFmtId="166" formatCode="General"/>
    <numFmt numFmtId="167" formatCode="dd/mm/yyyy"/>
    <numFmt numFmtId="168" formatCode="#,##0"/>
    <numFmt numFmtId="169" formatCode="0.0"/>
    <numFmt numFmtId="170" formatCode="0.00"/>
    <numFmt numFmtId="171" formatCode="0.0%"/>
  </numFmts>
  <fonts count="32">
    <font>
      <sz val="11"/>
      <color theme="1"/>
      <name val="Calibri"/>
      <family val="2"/>
      <charset val="1"/>
    </font>
    <font>
      <sz val="10"/>
      <name val="Arial"/>
      <family val="0"/>
    </font>
    <font>
      <sz val="10"/>
      <name val="Arial"/>
      <family val="0"/>
    </font>
    <font>
      <sz val="10"/>
      <name val="Arial"/>
      <family val="0"/>
    </font>
    <font>
      <b val="true"/>
      <sz val="22"/>
      <color rgb="FF2A0E06"/>
      <name val="Arial"/>
      <family val="0"/>
      <charset val="1"/>
    </font>
    <font>
      <b val="true"/>
      <sz val="10"/>
      <color rgb="FFE0611F"/>
      <name val="Arial"/>
      <family val="0"/>
      <charset val="1"/>
    </font>
    <font>
      <i val="true"/>
      <sz val="9"/>
      <color rgb="FF5E5552"/>
      <name val="Arial"/>
      <family val="0"/>
      <charset val="1"/>
    </font>
    <font>
      <b val="true"/>
      <sz val="9"/>
      <color rgb="FF2A0E06"/>
      <name val="Arial"/>
      <family val="0"/>
      <charset val="1"/>
    </font>
    <font>
      <sz val="9"/>
      <name val="Arial"/>
      <family val="0"/>
      <charset val="1"/>
    </font>
    <font>
      <b val="true"/>
      <sz val="9"/>
      <color rgb="FFE0611F"/>
      <name val="Arial"/>
      <family val="0"/>
      <charset val="1"/>
    </font>
    <font>
      <b val="true"/>
      <sz val="10"/>
      <color rgb="FF2A0E06"/>
      <name val="Arial"/>
      <family val="0"/>
      <charset val="1"/>
    </font>
    <font>
      <i val="true"/>
      <sz val="10"/>
      <color rgb="FF2A0E06"/>
      <name val="Arial"/>
      <family val="0"/>
      <charset val="1"/>
    </font>
    <font>
      <sz val="8"/>
      <color rgb="FF8A7D78"/>
      <name val="Arial"/>
      <family val="0"/>
      <charset val="1"/>
    </font>
    <font>
      <b val="true"/>
      <sz val="18"/>
      <color rgb="FF2A0E06"/>
      <name val="Arial"/>
      <family val="0"/>
      <charset val="1"/>
    </font>
    <font>
      <b val="true"/>
      <sz val="9"/>
      <color rgb="FFFFFFFF"/>
      <name val="Arial"/>
      <family val="0"/>
      <charset val="1"/>
    </font>
    <font>
      <b val="true"/>
      <sz val="9"/>
      <name val="Arial"/>
      <family val="0"/>
      <charset val="1"/>
    </font>
    <font>
      <sz val="9"/>
      <color rgb="FF0000FF"/>
      <name val="Arial"/>
      <family val="0"/>
      <charset val="1"/>
    </font>
    <font>
      <b val="true"/>
      <sz val="10"/>
      <name val="Arial"/>
      <family val="0"/>
      <charset val="1"/>
    </font>
    <font>
      <sz val="8"/>
      <color rgb="FF5E5552"/>
      <name val="Arial"/>
      <family val="0"/>
      <charset val="1"/>
    </font>
    <font>
      <b val="true"/>
      <sz val="12"/>
      <color rgb="FF2A0E06"/>
      <name val="Arial"/>
      <family val="0"/>
      <charset val="1"/>
    </font>
    <font>
      <b val="true"/>
      <sz val="14"/>
      <color rgb="FF2A0E06"/>
      <name val="Arial"/>
      <family val="0"/>
      <charset val="1"/>
    </font>
    <font>
      <b val="true"/>
      <sz val="16"/>
      <color rgb="FFFFFFFF"/>
      <name val="Arial"/>
      <family val="0"/>
      <charset val="1"/>
    </font>
    <font>
      <b val="true"/>
      <sz val="11"/>
      <color rgb="FFE0611F"/>
      <name val="Arial"/>
      <family val="0"/>
      <charset val="1"/>
    </font>
    <font>
      <sz val="10"/>
      <name val="Arial"/>
      <family val="2"/>
    </font>
    <font>
      <sz val="8"/>
      <color rgb="FF7F6000"/>
      <name val="Arial"/>
      <family val="0"/>
      <charset val="1"/>
    </font>
    <font>
      <sz val="10"/>
      <name val="Arial"/>
      <family val="0"/>
      <charset val="1"/>
    </font>
    <font>
      <b val="true"/>
      <sz val="18"/>
      <color rgb="FF000000"/>
      <name val="Calibri"/>
      <family val="2"/>
    </font>
    <font>
      <sz val="10"/>
      <color rgb="FF000000"/>
      <name val="Calibri"/>
      <family val="2"/>
    </font>
    <font>
      <b val="true"/>
      <sz val="10"/>
      <color rgb="FF000000"/>
      <name val="Calibri"/>
      <family val="2"/>
    </font>
    <font>
      <b val="true"/>
      <sz val="11"/>
      <color rgb="FF0000FF"/>
      <name val="Arial"/>
      <family val="0"/>
      <charset val="1"/>
    </font>
    <font>
      <b val="true"/>
      <sz val="11"/>
      <name val="Arial"/>
      <family val="0"/>
      <charset val="1"/>
    </font>
    <font>
      <b val="true"/>
      <sz val="12"/>
      <name val="Arial"/>
      <family val="0"/>
      <charset val="1"/>
    </font>
  </fonts>
  <fills count="9">
    <fill>
      <patternFill patternType="none"/>
    </fill>
    <fill>
      <patternFill patternType="gray125"/>
    </fill>
    <fill>
      <patternFill patternType="solid">
        <fgColor rgb="FFFFF2CC"/>
        <bgColor rgb="FFFBE3D3"/>
      </patternFill>
    </fill>
    <fill>
      <patternFill patternType="solid">
        <fgColor rgb="FFEFEFEF"/>
        <bgColor rgb="FFFBF5EF"/>
      </patternFill>
    </fill>
    <fill>
      <patternFill patternType="solid">
        <fgColor rgb="FF7A2E0E"/>
        <bgColor rgb="FF8C3A12"/>
      </patternFill>
    </fill>
    <fill>
      <patternFill patternType="solid">
        <fgColor rgb="FFE0611F"/>
        <bgColor rgb="FFD9A441"/>
      </patternFill>
    </fill>
    <fill>
      <patternFill patternType="solid">
        <fgColor rgb="FF2A0E06"/>
        <bgColor rgb="FF000000"/>
      </patternFill>
    </fill>
    <fill>
      <patternFill patternType="solid">
        <fgColor rgb="FFFBF5EF"/>
        <bgColor rgb="FFEFEFEF"/>
      </patternFill>
    </fill>
    <fill>
      <patternFill patternType="solid">
        <fgColor rgb="FFFBE3D3"/>
        <bgColor rgb="FFFFF2CC"/>
      </patternFill>
    </fill>
  </fills>
  <borders count="3">
    <border diagonalUp="false" diagonalDown="false">
      <left/>
      <right/>
      <top/>
      <bottom/>
      <diagonal/>
    </border>
    <border diagonalUp="false" diagonalDown="false">
      <left style="thin">
        <color rgb="FFD9CFC8"/>
      </left>
      <right style="thin">
        <color rgb="FFD9CFC8"/>
      </right>
      <top style="thin">
        <color rgb="FFD9CFC8"/>
      </top>
      <bottom style="thin">
        <color rgb="FFD9CFC8"/>
      </bottom>
      <diagonal/>
    </border>
    <border diagonalUp="false" diagonalDown="false">
      <left style="medium">
        <color rgb="FFFFFFFF"/>
      </left>
      <right style="medium">
        <color rgb="FFFFFFFF"/>
      </right>
      <top style="medium">
        <color rgb="FFFFFFFF"/>
      </top>
      <bottom style="medium">
        <color rgb="FFFFFFF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0" fillId="4" borderId="1" xfId="0" applyFont="false" applyBorder="true" applyAlignment="false" applyProtection="false">
      <alignment horizontal="general" vertical="bottom" textRotation="0" wrapText="fals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6" borderId="1" xfId="0" applyFont="true" applyBorder="true" applyAlignment="true" applyProtection="false">
      <alignment horizontal="center" vertical="center" textRotation="0" wrapText="true" indent="0" shrinkToFit="false"/>
      <protection locked="true" hidden="false"/>
    </xf>
    <xf numFmtId="164" fontId="14" fillId="5" borderId="1" xfId="0" applyFont="true" applyBorder="true" applyAlignment="true" applyProtection="false">
      <alignment horizontal="center" vertical="center"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2" borderId="1" xfId="0" applyFont="true" applyBorder="true" applyAlignment="false" applyProtection="false">
      <alignment horizontal="general" vertical="bottom" textRotation="0" wrapText="false" indent="0" shrinkToFit="false"/>
      <protection locked="true" hidden="false"/>
    </xf>
    <xf numFmtId="164" fontId="17" fillId="3" borderId="1" xfId="0" applyFont="true" applyBorder="true" applyAlignment="true" applyProtection="false">
      <alignment horizontal="center" vertical="center" textRotation="0" wrapText="true" indent="0" shrinkToFit="false"/>
      <protection locked="true" hidden="false"/>
    </xf>
    <xf numFmtId="164" fontId="18" fillId="0" borderId="0" xfId="0" applyFont="true" applyBorder="false" applyAlignment="true" applyProtection="false">
      <alignment horizontal="general" vertical="top" textRotation="0" wrapText="tru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xf numFmtId="164" fontId="20" fillId="0" borderId="0" xfId="0" applyFont="true" applyBorder="false" applyAlignment="false" applyProtection="false">
      <alignment horizontal="general" vertical="bottom" textRotation="0" wrapText="false" indent="0" shrinkToFit="false"/>
      <protection locked="true" hidden="false"/>
    </xf>
    <xf numFmtId="164" fontId="21" fillId="5" borderId="0" xfId="0" applyFont="true" applyBorder="false" applyAlignment="true" applyProtection="false">
      <alignment horizontal="center" vertical="center" textRotation="0" wrapText="tru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true" applyAlignment="false" applyProtection="false">
      <alignment horizontal="general" vertical="bottom" textRotation="0" wrapText="false" indent="0" shrinkToFit="false"/>
      <protection locked="true" hidden="false"/>
    </xf>
    <xf numFmtId="164" fontId="16" fillId="2"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22" fillId="0" borderId="1" xfId="0" applyFont="true" applyBorder="true" applyAlignment="true" applyProtection="false">
      <alignment horizontal="center" vertical="center" textRotation="0" wrapText="true" indent="0" shrinkToFit="false"/>
      <protection locked="true" hidden="false"/>
    </xf>
    <xf numFmtId="164" fontId="15" fillId="3" borderId="1" xfId="0" applyFont="true" applyBorder="true" applyAlignment="true" applyProtection="false">
      <alignment horizontal="center" vertical="center" textRotation="0" wrapText="true" indent="0" shrinkToFit="false"/>
      <protection locked="true" hidden="false"/>
    </xf>
    <xf numFmtId="164" fontId="16" fillId="2" borderId="1" xfId="0" applyFont="true" applyBorder="true" applyAlignment="true" applyProtection="false">
      <alignment horizontal="general" vertical="top" textRotation="0" wrapText="true" indent="0" shrinkToFit="false"/>
      <protection locked="true" hidden="false"/>
    </xf>
    <xf numFmtId="164" fontId="15" fillId="3" borderId="1" xfId="0" applyFont="true" applyBorder="true" applyAlignment="true" applyProtection="false">
      <alignment horizontal="general" vertical="top" textRotation="0" wrapText="true" indent="0" shrinkToFit="false"/>
      <protection locked="true" hidden="false"/>
    </xf>
    <xf numFmtId="165" fontId="16" fillId="2" borderId="1" xfId="0" applyFont="true" applyBorder="true" applyAlignment="true" applyProtection="false">
      <alignment horizontal="general" vertical="top" textRotation="0" wrapText="true" indent="0" shrinkToFit="false"/>
      <protection locked="true" hidden="false"/>
    </xf>
    <xf numFmtId="164" fontId="15" fillId="0" borderId="0"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center" vertical="center" textRotation="0" wrapText="true" indent="0" shrinkToFit="false"/>
      <protection locked="true" hidden="false"/>
    </xf>
    <xf numFmtId="166" fontId="17" fillId="0" borderId="2" xfId="0" applyFont="true" applyBorder="true" applyAlignment="true" applyProtection="false">
      <alignment horizontal="center" vertical="center" textRotation="0" wrapText="true" indent="0" shrinkToFit="false"/>
      <protection locked="true" hidden="false"/>
    </xf>
    <xf numFmtId="164" fontId="15" fillId="7" borderId="1" xfId="0" applyFont="true" applyBorder="true" applyAlignment="true" applyProtection="false">
      <alignment horizontal="general" vertical="top"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4" fillId="4"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16" fillId="8" borderId="1" xfId="0" applyFont="true" applyBorder="true" applyAlignment="true" applyProtection="false">
      <alignment horizontal="general" vertical="top" textRotation="0" wrapText="true" indent="0" shrinkToFit="false"/>
      <protection locked="true" hidden="false"/>
    </xf>
    <xf numFmtId="167" fontId="16" fillId="2" borderId="1" xfId="0" applyFont="true" applyBorder="true" applyAlignment="true" applyProtection="false">
      <alignment horizontal="general" vertical="top" textRotation="0" wrapText="true" indent="0" shrinkToFit="false"/>
      <protection locked="true" hidden="false"/>
    </xf>
    <xf numFmtId="168" fontId="16" fillId="2" borderId="1" xfId="0" applyFont="true" applyBorder="true" applyAlignment="true" applyProtection="false">
      <alignment horizontal="general" vertical="top" textRotation="0" wrapText="true" indent="0" shrinkToFit="false"/>
      <protection locked="true" hidden="false"/>
    </xf>
    <xf numFmtId="168" fontId="8" fillId="3" borderId="1" xfId="0" applyFont="true" applyBorder="true" applyAlignment="true" applyProtection="false">
      <alignment horizontal="general" vertical="top" textRotation="0" wrapText="true" indent="0" shrinkToFit="false"/>
      <protection locked="true" hidden="false"/>
    </xf>
    <xf numFmtId="169" fontId="8" fillId="3" borderId="1" xfId="0" applyFont="true" applyBorder="true" applyAlignment="true" applyProtection="false">
      <alignment horizontal="general" vertical="top" textRotation="0" wrapText="true" indent="0" shrinkToFit="false"/>
      <protection locked="true" hidden="false"/>
    </xf>
    <xf numFmtId="165" fontId="16" fillId="2" borderId="0" xfId="0" applyFont="true" applyBorder="false" applyAlignment="false" applyProtection="false">
      <alignment horizontal="general" vertical="bottom" textRotation="0" wrapText="false" indent="0" shrinkToFit="false"/>
      <protection locked="true" hidden="false"/>
    </xf>
    <xf numFmtId="164" fontId="24" fillId="0" borderId="0" xfId="0" applyFont="true" applyBorder="true" applyAlignment="true" applyProtection="false">
      <alignment horizontal="general" vertical="top" textRotation="0" wrapText="true" indent="0" shrinkToFit="false"/>
      <protection locked="true" hidden="false"/>
    </xf>
    <xf numFmtId="168" fontId="25" fillId="3" borderId="1" xfId="0" applyFont="true" applyBorder="true" applyAlignment="false" applyProtection="false">
      <alignment horizontal="general" vertical="bottom" textRotation="0" wrapText="false" indent="0" shrinkToFit="false"/>
      <protection locked="true" hidden="false"/>
    </xf>
    <xf numFmtId="168" fontId="16" fillId="2"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8" fontId="17" fillId="3" borderId="1" xfId="0" applyFont="true" applyBorder="true" applyAlignment="false" applyProtection="false">
      <alignment horizontal="general" vertical="bottom" textRotation="0" wrapText="false" indent="0" shrinkToFit="false"/>
      <protection locked="true" hidden="false"/>
    </xf>
    <xf numFmtId="171" fontId="25" fillId="3" borderId="1"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5" fontId="16" fillId="2" borderId="1" xfId="0" applyFont="true" applyBorder="tru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8" fontId="0" fillId="3" borderId="0" xfId="0" applyFont="false" applyBorder="false" applyAlignment="false" applyProtection="false">
      <alignment horizontal="general" vertical="bottom" textRotation="0" wrapText="false" indent="0" shrinkToFit="false"/>
      <protection locked="true" hidden="false"/>
    </xf>
    <xf numFmtId="164" fontId="14" fillId="5" borderId="0" xfId="0" applyFont="true" applyBorder="false" applyAlignment="true" applyProtection="false">
      <alignment horizontal="center" vertical="center" textRotation="0" wrapText="true" indent="0" shrinkToFit="false"/>
      <protection locked="true" hidden="false"/>
    </xf>
    <xf numFmtId="168" fontId="8" fillId="3" borderId="0" xfId="0" applyFont="true" applyBorder="false" applyAlignment="false" applyProtection="false">
      <alignment horizontal="general" vertical="bottom" textRotation="0" wrapText="false" indent="0" shrinkToFit="false"/>
      <protection locked="true" hidden="false"/>
    </xf>
    <xf numFmtId="166" fontId="8" fillId="3" borderId="0" xfId="0" applyFont="true" applyBorder="false" applyAlignment="false" applyProtection="false">
      <alignment horizontal="general" vertical="bottom" textRotation="0" wrapText="false" indent="0" shrinkToFit="false"/>
      <protection locked="true" hidden="false"/>
    </xf>
    <xf numFmtId="165" fontId="8" fillId="3" borderId="0" xfId="0" applyFont="true" applyBorder="false" applyAlignment="false" applyProtection="false">
      <alignment horizontal="general" vertical="bottom" textRotation="0" wrapText="false" indent="0" shrinkToFit="false"/>
      <protection locked="true" hidden="false"/>
    </xf>
    <xf numFmtId="164" fontId="29" fillId="2" borderId="1" xfId="0" applyFont="true" applyBorder="true" applyAlignment="false" applyProtection="false">
      <alignment horizontal="general" vertical="bottom" textRotation="0" wrapText="false" indent="0" shrinkToFit="false"/>
      <protection locked="true" hidden="false"/>
    </xf>
    <xf numFmtId="166" fontId="30" fillId="3" borderId="1" xfId="0" applyFont="true" applyBorder="true" applyAlignment="true" applyProtection="false">
      <alignment horizontal="center" vertical="center" textRotation="0" wrapText="true" indent="0" shrinkToFit="false"/>
      <protection locked="true" hidden="false"/>
    </xf>
    <xf numFmtId="166" fontId="31" fillId="0" borderId="2" xfId="0" applyFont="true" applyBorder="true" applyAlignment="true" applyProtection="false">
      <alignment horizontal="center" vertical="center" textRotation="0" wrapText="true" indent="0" shrinkToFit="false"/>
      <protection locked="true" hidden="false"/>
    </xf>
    <xf numFmtId="165" fontId="30" fillId="3" borderId="1" xfId="0" applyFont="true" applyBorder="true" applyAlignment="true" applyProtection="false">
      <alignment horizontal="center" vertical="center" textRotation="0" wrapText="true" indent="0" shrinkToFit="false"/>
      <protection locked="true" hidden="false"/>
    </xf>
    <xf numFmtId="164" fontId="14" fillId="6" borderId="0" xfId="0" applyFont="true" applyBorder="false" applyAlignment="false" applyProtection="false">
      <alignment horizontal="general" vertical="bottom" textRotation="0" wrapText="false" indent="0" shrinkToFit="false"/>
      <protection locked="true" hidden="false"/>
    </xf>
    <xf numFmtId="164" fontId="14" fillId="5"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0">
    <dxf>
      <font>
        <name val="Arial"/>
        <charset val="1"/>
        <family val="0"/>
        <b val="1"/>
        <color rgb="FF9C0006"/>
      </font>
      <fill>
        <patternFill>
          <bgColor rgb="FFF4C7C3"/>
        </patternFill>
      </fill>
    </dxf>
    <dxf>
      <font>
        <name val="Arial"/>
        <charset val="1"/>
        <family val="0"/>
        <b val="1"/>
        <color rgb="FF7F6000"/>
      </font>
      <fill>
        <patternFill>
          <bgColor rgb="FFFFE699"/>
        </patternFill>
      </fill>
    </dxf>
    <dxf>
      <font>
        <name val="Arial"/>
        <charset val="1"/>
        <family val="0"/>
        <b val="1"/>
        <color rgb="FFFFFFFF"/>
      </font>
      <fill>
        <patternFill>
          <bgColor rgb="FF9B2226"/>
        </patternFill>
      </fill>
    </dxf>
    <dxf>
      <font>
        <name val="Arial"/>
        <charset val="1"/>
        <family val="0"/>
        <b val="1"/>
      </font>
      <fill>
        <patternFill>
          <bgColor rgb="FFF4A261"/>
        </patternFill>
      </fill>
    </dxf>
    <dxf>
      <font>
        <name val="Arial"/>
        <charset val="1"/>
        <family val="0"/>
        <b val="1"/>
      </font>
      <fill>
        <patternFill>
          <bgColor rgb="FFE9C46A"/>
        </patternFill>
      </fill>
    </dxf>
    <dxf>
      <font>
        <name val="Arial"/>
        <charset val="1"/>
        <family val="0"/>
        <b val="1"/>
      </font>
      <fill>
        <patternFill>
          <bgColor rgb="FFC5D8A4"/>
        </patternFill>
      </fill>
    </dxf>
    <dxf>
      <font>
        <name val="Arial"/>
        <charset val="1"/>
        <family val="0"/>
        <b val="1"/>
        <color rgb="FF000000"/>
      </font>
      <fill>
        <patternFill>
          <bgColor rgb="FFF4A261"/>
        </patternFill>
      </fill>
    </dxf>
    <dxf>
      <font>
        <name val="Arial"/>
        <charset val="1"/>
        <family val="0"/>
        <b val="1"/>
        <color rgb="FF000000"/>
      </font>
      <fill>
        <patternFill>
          <bgColor rgb="FFE9C46A"/>
        </patternFill>
      </fill>
    </dxf>
    <dxf>
      <font>
        <name val="Arial"/>
        <charset val="1"/>
        <family val="0"/>
        <b val="1"/>
        <color rgb="FF000000"/>
      </font>
      <fill>
        <patternFill>
          <bgColor rgb="FFC5D8A4"/>
        </patternFill>
      </fill>
    </dxf>
    <dxf>
      <font>
        <name val="Arial"/>
        <charset val="1"/>
        <family val="0"/>
        <b val="1"/>
        <color rgb="FF006100"/>
      </font>
      <fill>
        <patternFill>
          <bgColor rgb="FFC6EFCE"/>
        </patternFill>
      </fill>
    </dxf>
  </dxfs>
  <colors>
    <indexedColors>
      <rgbColor rgb="FF000000"/>
      <rgbColor rgb="FFFFFFFF"/>
      <rgbColor rgb="FFFF0000"/>
      <rgbColor rgb="FF00FF00"/>
      <rgbColor rgb="FF0000FF"/>
      <rgbColor rgb="FFFFFF00"/>
      <rgbColor rgb="FFFF00FF"/>
      <rgbColor rgb="FF00FFFF"/>
      <rgbColor rgb="FF9C0006"/>
      <rgbColor rgb="FF006100"/>
      <rgbColor rgb="FF000080"/>
      <rgbColor rgb="FF7F6000"/>
      <rgbColor rgb="FF800080"/>
      <rgbColor rgb="FF008080"/>
      <rgbColor rgb="FFBBBBBB"/>
      <rgbColor rgb="FF8A7D78"/>
      <rgbColor rgb="FF9999FF"/>
      <rgbColor rgb="FF9B2226"/>
      <rgbColor rgb="FFFFF2CC"/>
      <rgbColor rgb="FFEFEFEF"/>
      <rgbColor rgb="FF660066"/>
      <rgbColor rgb="FFF4A261"/>
      <rgbColor rgb="FF0066CC"/>
      <rgbColor rgb="FFD9D9D9"/>
      <rgbColor rgb="FF000080"/>
      <rgbColor rgb="FFFF00FF"/>
      <rgbColor rgb="FFFFFF00"/>
      <rgbColor rgb="FF00FFFF"/>
      <rgbColor rgb="FF800080"/>
      <rgbColor rgb="FF800000"/>
      <rgbColor rgb="FF008080"/>
      <rgbColor rgb="FF0000FF"/>
      <rgbColor rgb="FF00CCFF"/>
      <rgbColor rgb="FFFBF5EF"/>
      <rgbColor rgb="FFC6EFCE"/>
      <rgbColor rgb="FFFFE699"/>
      <rgbColor rgb="FFD9CFC8"/>
      <rgbColor rgb="FFFBE3D3"/>
      <rgbColor rgb="FFC5D8A4"/>
      <rgbColor rgb="FFF4C7C3"/>
      <rgbColor rgb="FF3366FF"/>
      <rgbColor rgb="FF33CCCC"/>
      <rgbColor rgb="FF99CC00"/>
      <rgbColor rgb="FFE9C46A"/>
      <rgbColor rgb="FFD9A441"/>
      <rgbColor rgb="FFE0611F"/>
      <rgbColor rgb="FF5E5552"/>
      <rgbColor rgb="FF878787"/>
      <rgbColor rgb="FF003366"/>
      <rgbColor rgb="FF8A9A5B"/>
      <rgbColor rgb="FF003300"/>
      <rgbColor rgb="FF2A0E06"/>
      <rgbColor rgb="FF8C3A12"/>
      <rgbColor rgb="FF7A2E0E"/>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Histograma del resultado simulado</a:t>
            </a:r>
          </a:p>
        </c:rich>
      </c:tx>
      <c:overlay val="0"/>
      <c:spPr>
        <a:noFill/>
        <a:ln w="0">
          <a:noFill/>
        </a:ln>
      </c:spPr>
    </c:title>
    <c:autoTitleDeleted val="0"/>
    <c:plotArea>
      <c:barChart>
        <c:barDir val="col"/>
        <c:grouping val="clustered"/>
        <c:varyColors val="0"/>
        <c:ser>
          <c:idx val="0"/>
          <c:order val="0"/>
          <c:tx>
            <c:strRef>
              <c:f>'Monte Carlo'!N24</c:f>
              <c:strCache>
                <c:ptCount val="1"/>
                <c:pt idx="0">
                  <c:v>Frecuencia</c:v>
                </c:pt>
              </c:strCache>
            </c:strRef>
          </c:tx>
          <c:spPr>
            <a:solidFill>
              <a:srgbClr val="e0611f"/>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'Monte Carlo'!$M$25:$M$44</c:f>
              <c:strCache>
                <c:ptCount val="20"/>
                <c:pt idx="0">
                  <c:v>2,031</c:v>
                </c:pt>
                <c:pt idx="1">
                  <c:v>2,085</c:v>
                </c:pt>
                <c:pt idx="2">
                  <c:v>2,140</c:v>
                </c:pt>
                <c:pt idx="3">
                  <c:v>2,194</c:v>
                </c:pt>
                <c:pt idx="4">
                  <c:v>2,249</c:v>
                </c:pt>
                <c:pt idx="5">
                  <c:v>2,303</c:v>
                </c:pt>
                <c:pt idx="6">
                  <c:v>2,358</c:v>
                </c:pt>
                <c:pt idx="7">
                  <c:v>2,413</c:v>
                </c:pt>
                <c:pt idx="8">
                  <c:v>2,467</c:v>
                </c:pt>
                <c:pt idx="9">
                  <c:v>2,522</c:v>
                </c:pt>
                <c:pt idx="10">
                  <c:v>2,576</c:v>
                </c:pt>
                <c:pt idx="11">
                  <c:v>2,631</c:v>
                </c:pt>
                <c:pt idx="12">
                  <c:v>2,685</c:v>
                </c:pt>
                <c:pt idx="13">
                  <c:v>2,740</c:v>
                </c:pt>
                <c:pt idx="14">
                  <c:v>2,794</c:v>
                </c:pt>
                <c:pt idx="15">
                  <c:v>2,849</c:v>
                </c:pt>
                <c:pt idx="16">
                  <c:v>2,903</c:v>
                </c:pt>
                <c:pt idx="17">
                  <c:v>2,958</c:v>
                </c:pt>
                <c:pt idx="18">
                  <c:v>3,012</c:v>
                </c:pt>
                <c:pt idx="19">
                  <c:v>3,067</c:v>
                </c:pt>
              </c:strCache>
            </c:strRef>
          </c:cat>
          <c:val>
            <c:numRef>
              <c:f>'Monte Carlo'!$N$25:$N$44</c:f>
              <c:numCache>
                <c:formatCode>General</c:formatCode>
                <c:ptCount val="20"/>
                <c:pt idx="0">
                  <c:v>10</c:v>
                </c:pt>
                <c:pt idx="1">
                  <c:v>49</c:v>
                </c:pt>
                <c:pt idx="2">
                  <c:v>94</c:v>
                </c:pt>
                <c:pt idx="3">
                  <c:v>120</c:v>
                </c:pt>
                <c:pt idx="4">
                  <c:v>156</c:v>
                </c:pt>
                <c:pt idx="5">
                  <c:v>118</c:v>
                </c:pt>
                <c:pt idx="6">
                  <c:v>114</c:v>
                </c:pt>
                <c:pt idx="7">
                  <c:v>100</c:v>
                </c:pt>
                <c:pt idx="8">
                  <c:v>73</c:v>
                </c:pt>
                <c:pt idx="9">
                  <c:v>59</c:v>
                </c:pt>
                <c:pt idx="10">
                  <c:v>44</c:v>
                </c:pt>
                <c:pt idx="11">
                  <c:v>18</c:v>
                </c:pt>
                <c:pt idx="12">
                  <c:v>16</c:v>
                </c:pt>
                <c:pt idx="13">
                  <c:v>12</c:v>
                </c:pt>
                <c:pt idx="14">
                  <c:v>6</c:v>
                </c:pt>
                <c:pt idx="15">
                  <c:v>7</c:v>
                </c:pt>
                <c:pt idx="16">
                  <c:v>1</c:v>
                </c:pt>
                <c:pt idx="17">
                  <c:v>1</c:v>
                </c:pt>
                <c:pt idx="18">
                  <c:v>1</c:v>
                </c:pt>
                <c:pt idx="19">
                  <c:v>1</c:v>
                </c:pt>
              </c:numCache>
            </c:numRef>
          </c:val>
        </c:ser>
        <c:gapWidth val="10"/>
        <c:overlap val="0"/>
        <c:axId val="86275652"/>
        <c:axId val="51326872"/>
      </c:barChart>
      <c:catAx>
        <c:axId val="86275652"/>
        <c:scaling>
          <c:orientation val="minMax"/>
        </c:scaling>
        <c:delete val="0"/>
        <c:axPos val="b"/>
        <c:numFmt formatCode="#,##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1326872"/>
        <c:crosses val="autoZero"/>
        <c:auto val="1"/>
        <c:lblAlgn val="ctr"/>
        <c:lblOffset val="100"/>
        <c:noMultiLvlLbl val="0"/>
      </c:catAx>
      <c:valAx>
        <c:axId val="51326872"/>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Iteraciones</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6275652"/>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Curva S: probabilidad acumulada</a:t>
            </a:r>
          </a:p>
        </c:rich>
      </c:tx>
      <c:overlay val="0"/>
      <c:spPr>
        <a:noFill/>
        <a:ln w="0">
          <a:noFill/>
        </a:ln>
      </c:spPr>
    </c:title>
    <c:autoTitleDeleted val="0"/>
    <c:plotArea>
      <c:lineChart>
        <c:grouping val="standard"/>
        <c:varyColors val="0"/>
        <c:ser>
          <c:idx val="0"/>
          <c:order val="0"/>
          <c:tx>
            <c:strRef>
              <c:f>'Monte Carlo'!O24</c:f>
              <c:strCache>
                <c:ptCount val="1"/>
                <c:pt idx="0">
                  <c:v>% acumulado</c:v>
                </c:pt>
              </c:strCache>
            </c:strRef>
          </c:tx>
          <c:spPr>
            <a:solidFill>
              <a:srgbClr val="2a0e06"/>
            </a:solidFill>
            <a:ln w="28080">
              <a:solidFill>
                <a:srgbClr val="2a0e06"/>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'Monte Carlo'!$M$25:$M$44</c:f>
              <c:strCache>
                <c:ptCount val="20"/>
                <c:pt idx="0">
                  <c:v>2,031</c:v>
                </c:pt>
                <c:pt idx="1">
                  <c:v>2,085</c:v>
                </c:pt>
                <c:pt idx="2">
                  <c:v>2,140</c:v>
                </c:pt>
                <c:pt idx="3">
                  <c:v>2,194</c:v>
                </c:pt>
                <c:pt idx="4">
                  <c:v>2,249</c:v>
                </c:pt>
                <c:pt idx="5">
                  <c:v>2,303</c:v>
                </c:pt>
                <c:pt idx="6">
                  <c:v>2,358</c:v>
                </c:pt>
                <c:pt idx="7">
                  <c:v>2,413</c:v>
                </c:pt>
                <c:pt idx="8">
                  <c:v>2,467</c:v>
                </c:pt>
                <c:pt idx="9">
                  <c:v>2,522</c:v>
                </c:pt>
                <c:pt idx="10">
                  <c:v>2,576</c:v>
                </c:pt>
                <c:pt idx="11">
                  <c:v>2,631</c:v>
                </c:pt>
                <c:pt idx="12">
                  <c:v>2,685</c:v>
                </c:pt>
                <c:pt idx="13">
                  <c:v>2,740</c:v>
                </c:pt>
                <c:pt idx="14">
                  <c:v>2,794</c:v>
                </c:pt>
                <c:pt idx="15">
                  <c:v>2,849</c:v>
                </c:pt>
                <c:pt idx="16">
                  <c:v>2,903</c:v>
                </c:pt>
                <c:pt idx="17">
                  <c:v>2,958</c:v>
                </c:pt>
                <c:pt idx="18">
                  <c:v>3,012</c:v>
                </c:pt>
                <c:pt idx="19">
                  <c:v>3,067</c:v>
                </c:pt>
              </c:strCache>
            </c:strRef>
          </c:cat>
          <c:val>
            <c:numRef>
              <c:f>'Monte Carlo'!$O$25:$O$44</c:f>
              <c:numCache>
                <c:formatCode>0%</c:formatCode>
                <c:ptCount val="20"/>
                <c:pt idx="0">
                  <c:v>0.01</c:v>
                </c:pt>
                <c:pt idx="1">
                  <c:v>0.059</c:v>
                </c:pt>
                <c:pt idx="2">
                  <c:v>0.153</c:v>
                </c:pt>
                <c:pt idx="3">
                  <c:v>0.273</c:v>
                </c:pt>
                <c:pt idx="4">
                  <c:v>0.429</c:v>
                </c:pt>
                <c:pt idx="5">
                  <c:v>0.547</c:v>
                </c:pt>
                <c:pt idx="6">
                  <c:v>0.661</c:v>
                </c:pt>
                <c:pt idx="7">
                  <c:v>0.761</c:v>
                </c:pt>
                <c:pt idx="8">
                  <c:v>0.834</c:v>
                </c:pt>
                <c:pt idx="9">
                  <c:v>0.893</c:v>
                </c:pt>
                <c:pt idx="10">
                  <c:v>0.937</c:v>
                </c:pt>
                <c:pt idx="11">
                  <c:v>0.955</c:v>
                </c:pt>
                <c:pt idx="12">
                  <c:v>0.971</c:v>
                </c:pt>
                <c:pt idx="13">
                  <c:v>0.983</c:v>
                </c:pt>
                <c:pt idx="14">
                  <c:v>0.989</c:v>
                </c:pt>
                <c:pt idx="15">
                  <c:v>0.996</c:v>
                </c:pt>
                <c:pt idx="16">
                  <c:v>0.997</c:v>
                </c:pt>
                <c:pt idx="17">
                  <c:v>0.998</c:v>
                </c:pt>
                <c:pt idx="18">
                  <c:v>0.999</c:v>
                </c:pt>
                <c:pt idx="19">
                  <c:v>1</c:v>
                </c:pt>
              </c:numCache>
            </c:numRef>
          </c:val>
          <c:smooth val="1"/>
        </c:ser>
        <c:hiLowLines>
          <c:spPr>
            <a:ln w="0">
              <a:noFill/>
            </a:ln>
          </c:spPr>
        </c:hiLowLines>
        <c:marker val="0"/>
        <c:axId val="83638708"/>
        <c:axId val="61319536"/>
      </c:lineChart>
      <c:catAx>
        <c:axId val="83638708"/>
        <c:scaling>
          <c:orientation val="minMax"/>
        </c:scaling>
        <c:delete val="0"/>
        <c:axPos val="b"/>
        <c:numFmt formatCode="#,##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1319536"/>
        <c:crosses val="autoZero"/>
        <c:auto val="1"/>
        <c:lblAlgn val="ctr"/>
        <c:lblOffset val="100"/>
        <c:noMultiLvlLbl val="0"/>
      </c:catAx>
      <c:valAx>
        <c:axId val="61319536"/>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3638708"/>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36</xdr:row>
      <xdr:rowOff>97200</xdr:rowOff>
    </xdr:from>
    <xdr:to>
      <xdr:col>4</xdr:col>
      <xdr:colOff>465840</xdr:colOff>
      <xdr:row>49</xdr:row>
      <xdr:rowOff>140400</xdr:rowOff>
    </xdr:to>
    <xdr:graphicFrame>
      <xdr:nvGraphicFramePr>
        <xdr:cNvPr id="0" name="Chart 1"/>
        <xdr:cNvGraphicFramePr/>
      </xdr:nvGraphicFramePr>
      <xdr:xfrm>
        <a:off x="0" y="8201160"/>
        <a:ext cx="5399640" cy="25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0</xdr:colOff>
      <xdr:row>36</xdr:row>
      <xdr:rowOff>97200</xdr:rowOff>
    </xdr:from>
    <xdr:to>
      <xdr:col>9</xdr:col>
      <xdr:colOff>183600</xdr:colOff>
      <xdr:row>49</xdr:row>
      <xdr:rowOff>140400</xdr:rowOff>
    </xdr:to>
    <xdr:graphicFrame>
      <xdr:nvGraphicFramePr>
        <xdr:cNvPr id="1" name="Chart 2"/>
        <xdr:cNvGraphicFramePr/>
      </xdr:nvGraphicFramePr>
      <xdr:xfrm>
        <a:off x="4933800" y="8201160"/>
        <a:ext cx="5399640" cy="251964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1.vm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2.vml"/>
</Relationships>
</file>

<file path=xl/worksheets/_rels/sheet8.xml.rels><?xml version="1.0" encoding="UTF-8"?>
<Relationships xmlns="http://schemas.openxmlformats.org/package/2006/relationships"><Relationship Id="rId1" Type="http://schemas.openxmlformats.org/officeDocument/2006/relationships/comments" Target="../comments8.xml"/><Relationship Id="rId2" Type="http://schemas.openxmlformats.org/officeDocument/2006/relationships/vmlDrawing" Target="../drawings/vmlDrawing3.vml"/>
</Relationships>
</file>

<file path=xl/worksheets/_rels/sheet9.xml.rels><?xml version="1.0" encoding="UTF-8"?>
<Relationships xmlns="http://schemas.openxmlformats.org/package/2006/relationships"><Relationship Id="rId1" Type="http://schemas.openxmlformats.org/officeDocument/2006/relationships/comments" Target="../comments9.xml"/><Relationship Id="rId2" Type="http://schemas.openxmlformats.org/officeDocument/2006/relationships/vmlDrawing" Target="../drawings/vmlDrawing4.vml"/>
</Relationships>
</file>

<file path=xl/worksheets/_rels/sheet10.xml.rels><?xml version="1.0" encoding="UTF-8"?>
<Relationships xmlns="http://schemas.openxmlformats.org/package/2006/relationships"><Relationship Id="rId1" Type="http://schemas.openxmlformats.org/officeDocument/2006/relationships/drawing" Target="../drawings/drawing1.xml"/>
</Relationships>
</file>

<file path=xl/worksheets/_rels/sheet12.xml.rels><?xml version="1.0" encoding="UTF-8"?>
<Relationships xmlns="http://schemas.openxmlformats.org/package/2006/relationships"><Relationship Id="rId1" Type="http://schemas.openxmlformats.org/officeDocument/2006/relationships/comments" Target="../comments12.xml"/><Relationship Id="rId2" Type="http://schemas.openxmlformats.org/officeDocument/2006/relationships/vmlDrawing" Target="../drawings/vmlDrawing5.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A0E06"/>
    <pageSetUpPr fitToPage="false"/>
  </sheetPr>
  <dimension ref="B2:C2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4"/>
    <col collapsed="false" customWidth="true" hidden="false" outlineLevel="0" max="3" min="3" style="0" width="100"/>
  </cols>
  <sheetData>
    <row r="2" customFormat="false" ht="26.8"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t="s">
        <v>2</v>
      </c>
    </row>
    <row r="6" customFormat="false" ht="31.5" hidden="false" customHeight="true" outlineLevel="0" collapsed="false">
      <c r="B6" s="4" t="s">
        <v>3</v>
      </c>
      <c r="C6" s="5" t="s">
        <v>4</v>
      </c>
    </row>
    <row r="7" customFormat="false" ht="31.5" hidden="false" customHeight="true" outlineLevel="0" collapsed="false">
      <c r="B7" s="6" t="s">
        <v>5</v>
      </c>
      <c r="C7" s="5" t="s">
        <v>6</v>
      </c>
    </row>
    <row r="8" customFormat="false" ht="31.5" hidden="false" customHeight="true" outlineLevel="0" collapsed="false">
      <c r="B8" s="6" t="s">
        <v>7</v>
      </c>
      <c r="C8" s="5" t="s">
        <v>8</v>
      </c>
    </row>
    <row r="9" customFormat="false" ht="31.5" hidden="false" customHeight="true" outlineLevel="0" collapsed="false">
      <c r="B9" s="6" t="s">
        <v>9</v>
      </c>
      <c r="C9" s="5" t="s">
        <v>10</v>
      </c>
    </row>
    <row r="10" customFormat="false" ht="31.5" hidden="false" customHeight="true" outlineLevel="0" collapsed="false">
      <c r="B10" s="6" t="s">
        <v>11</v>
      </c>
      <c r="C10" s="5" t="s">
        <v>12</v>
      </c>
    </row>
    <row r="11" customFormat="false" ht="31.5" hidden="false" customHeight="true" outlineLevel="0" collapsed="false">
      <c r="B11" s="6" t="s">
        <v>13</v>
      </c>
      <c r="C11" s="5" t="s">
        <v>14</v>
      </c>
    </row>
    <row r="12" customFormat="false" ht="31.5" hidden="false" customHeight="true" outlineLevel="0" collapsed="false">
      <c r="B12" s="6" t="s">
        <v>15</v>
      </c>
      <c r="C12" s="5" t="s">
        <v>16</v>
      </c>
    </row>
    <row r="13" customFormat="false" ht="31.5" hidden="false" customHeight="true" outlineLevel="0" collapsed="false">
      <c r="B13" s="6" t="s">
        <v>17</v>
      </c>
      <c r="C13" s="5" t="s">
        <v>18</v>
      </c>
    </row>
    <row r="15" customFormat="false" ht="15" hidden="false" customHeight="false" outlineLevel="0" collapsed="false">
      <c r="B15" s="7" t="s">
        <v>19</v>
      </c>
    </row>
    <row r="16" customFormat="false" ht="15" hidden="false" customHeight="false" outlineLevel="0" collapsed="false">
      <c r="B16" s="8"/>
      <c r="C16" s="9" t="s">
        <v>20</v>
      </c>
    </row>
    <row r="17" customFormat="false" ht="15" hidden="false" customHeight="false" outlineLevel="0" collapsed="false">
      <c r="B17" s="10"/>
      <c r="C17" s="9" t="s">
        <v>21</v>
      </c>
    </row>
    <row r="18" customFormat="false" ht="15" hidden="false" customHeight="false" outlineLevel="0" collapsed="false">
      <c r="B18" s="11"/>
      <c r="C18" s="9" t="s">
        <v>22</v>
      </c>
    </row>
    <row r="19" customFormat="false" ht="15" hidden="false" customHeight="false" outlineLevel="0" collapsed="false">
      <c r="B19" s="12"/>
      <c r="C19" s="9" t="s">
        <v>23</v>
      </c>
    </row>
    <row r="21" customFormat="false" ht="15" hidden="false" customHeight="false" outlineLevel="0" collapsed="false">
      <c r="B21" s="7" t="s">
        <v>24</v>
      </c>
      <c r="C21" s="13" t="s">
        <v>25</v>
      </c>
    </row>
    <row r="22" customFormat="false" ht="15" hidden="false" customHeight="false" outlineLevel="0" collapsed="false">
      <c r="B22" s="7" t="s">
        <v>26</v>
      </c>
      <c r="C22" s="13" t="s">
        <v>27</v>
      </c>
    </row>
    <row r="24" customFormat="false" ht="15" hidden="false" customHeight="true" outlineLevel="0" collapsed="false">
      <c r="B24" s="14" t="s">
        <v>28</v>
      </c>
      <c r="C24" s="14"/>
    </row>
    <row r="25" customFormat="false" ht="15" hidden="false" customHeight="false" outlineLevel="0" collapsed="false">
      <c r="B25" s="14"/>
      <c r="C25" s="14"/>
    </row>
  </sheetData>
  <mergeCells count="1">
    <mergeCell ref="B24:C2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0611F"/>
    <pageSetUpPr fitToPage="true"/>
  </sheetPr>
  <dimension ref="A1:D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52"/>
    <col collapsed="false" customWidth="true" hidden="false" outlineLevel="0" max="3" min="3" style="0" width="10"/>
    <col collapsed="false" customWidth="true" hidden="false" outlineLevel="0" max="4" min="4" style="0" width="60"/>
  </cols>
  <sheetData>
    <row r="1" customFormat="false" ht="27.75" hidden="false" customHeight="true" outlineLevel="0" collapsed="false">
      <c r="A1" s="15" t="s">
        <v>29</v>
      </c>
    </row>
    <row r="2" customFormat="false" ht="15" hidden="false" customHeight="false" outlineLevel="0" collapsed="false">
      <c r="A2" s="3" t="s">
        <v>30</v>
      </c>
    </row>
    <row r="4" customFormat="false" ht="15" hidden="false" customHeight="false" outlineLevel="0" collapsed="false">
      <c r="A4" s="16" t="s">
        <v>31</v>
      </c>
      <c r="B4" s="16" t="s">
        <v>32</v>
      </c>
      <c r="C4" s="17" t="s">
        <v>33</v>
      </c>
      <c r="D4" s="16" t="s">
        <v>34</v>
      </c>
    </row>
    <row r="5" customFormat="false" ht="30" hidden="false" customHeight="true" outlineLevel="0" collapsed="false">
      <c r="A5" s="18" t="s">
        <v>35</v>
      </c>
      <c r="B5" s="19"/>
      <c r="C5" s="20" t="str">
        <f aca="false">IF(B5="","",MATCH(B5,Listas!$A$2:$A$5,0))</f>
        <v/>
      </c>
      <c r="D5" s="21" t="s">
        <v>36</v>
      </c>
    </row>
    <row r="6" customFormat="false" ht="30" hidden="false" customHeight="true" outlineLevel="0" collapsed="false">
      <c r="A6" s="18" t="s">
        <v>37</v>
      </c>
      <c r="B6" s="19"/>
      <c r="C6" s="20" t="str">
        <f aca="false">IF(B6="","",MATCH(B6,Listas!$B$2:$B$5,0))</f>
        <v/>
      </c>
      <c r="D6" s="21" t="s">
        <v>38</v>
      </c>
    </row>
    <row r="7" customFormat="false" ht="30" hidden="false" customHeight="true" outlineLevel="0" collapsed="false">
      <c r="A7" s="18" t="s">
        <v>39</v>
      </c>
      <c r="B7" s="19"/>
      <c r="C7" s="20" t="str">
        <f aca="false">IF(B7="","",MATCH(B7,Listas!$C$2:$C$5,0))</f>
        <v/>
      </c>
      <c r="D7" s="21" t="s">
        <v>40</v>
      </c>
    </row>
    <row r="8" customFormat="false" ht="30" hidden="false" customHeight="true" outlineLevel="0" collapsed="false">
      <c r="A8" s="18" t="s">
        <v>41</v>
      </c>
      <c r="B8" s="19"/>
      <c r="C8" s="20" t="str">
        <f aca="false">IF(B8="","",MATCH(B8,Listas!$D$2:$D$5,0))</f>
        <v/>
      </c>
      <c r="D8" s="21" t="s">
        <v>42</v>
      </c>
    </row>
    <row r="9" customFormat="false" ht="30" hidden="false" customHeight="true" outlineLevel="0" collapsed="false">
      <c r="A9" s="18" t="s">
        <v>43</v>
      </c>
      <c r="B9" s="19"/>
      <c r="C9" s="20" t="str">
        <f aca="false">IF(B9="","",MATCH(B9,Listas!$E$2:$E$5,0))</f>
        <v/>
      </c>
      <c r="D9" s="21" t="s">
        <v>44</v>
      </c>
    </row>
    <row r="10" customFormat="false" ht="30" hidden="false" customHeight="true" outlineLevel="0" collapsed="false">
      <c r="A10" s="18" t="s">
        <v>45</v>
      </c>
      <c r="B10" s="19"/>
      <c r="C10" s="20" t="str">
        <f aca="false">IF(B10="","",MATCH(B10,Listas!$F$2:$F$5,0))</f>
        <v/>
      </c>
      <c r="D10" s="21" t="s">
        <v>46</v>
      </c>
    </row>
    <row r="11" customFormat="false" ht="30" hidden="false" customHeight="true" outlineLevel="0" collapsed="false">
      <c r="A11" s="18" t="s">
        <v>47</v>
      </c>
      <c r="B11" s="19"/>
      <c r="C11" s="20" t="str">
        <f aca="false">IF(B11="","",MATCH(B11,Listas!$G$2:$G$5,0))</f>
        <v/>
      </c>
      <c r="D11" s="21" t="s">
        <v>48</v>
      </c>
    </row>
    <row r="13" customFormat="false" ht="19.7" hidden="false" customHeight="false" outlineLevel="0" collapsed="false">
      <c r="A13" s="22" t="s">
        <v>49</v>
      </c>
      <c r="B13" s="23" t="str">
        <f aca="false">IF(C13="","Responde los 7 criterios",CHOOSE(C13,"1 · Pequeño","2 · Mediano","3 · Grande","4 · Estado / megaproyecto"))</f>
        <v>Responde los 7 criterios</v>
      </c>
      <c r="C13" s="24" t="str">
        <f aca="false">IF(COUNT(C5:C11)=0,"",MAX(C5:C11))</f>
        <v/>
      </c>
    </row>
    <row r="14" customFormat="false" ht="30" hidden="false" customHeight="true" outlineLevel="0" collapsed="false">
      <c r="B14" s="25" t="str">
        <f aca="false">IF(C13="","",IF(COUNT(C5:C11)&lt;7,"Faltan criterios por responder. ","")&amp;"Usa la pestaña de registro "&amp;CHOOSE(C13,"'1 Pequeño'","'2 Mediano'","'3 Grande'","'4 Estado'")&amp;" y revisa en la pestaña Plan qué componentes son obligatorios.")</f>
        <v/>
      </c>
      <c r="C14" s="25"/>
      <c r="D14" s="25"/>
    </row>
    <row r="16" customFormat="false" ht="15" hidden="false" customHeight="false" outlineLevel="0" collapsed="false">
      <c r="A16" s="26" t="s">
        <v>50</v>
      </c>
      <c r="B16" s="26"/>
      <c r="C16" s="26"/>
      <c r="D16" s="26"/>
    </row>
  </sheetData>
  <mergeCells count="2">
    <mergeCell ref="B14:D14"/>
    <mergeCell ref="A16:D16"/>
  </mergeCells>
  <dataValidations count="7">
    <dataValidation allowBlank="true" error="Valor no válido" errorStyle="stop" errorTitle="Revisa el dato" operator="between" showDropDown="false" showErrorMessage="false" showInputMessage="false" sqref="B5" type="list">
      <formula1>Listas!$A$2:$A$5</formula1>
      <formula2>0</formula2>
    </dataValidation>
    <dataValidation allowBlank="true" error="Valor no válido" errorStyle="stop" errorTitle="Revisa el dato" operator="between" showDropDown="false" showErrorMessage="false" showInputMessage="false" sqref="B6" type="list">
      <formula1>Listas!$B$2:$B$5</formula1>
      <formula2>0</formula2>
    </dataValidation>
    <dataValidation allowBlank="true" error="Valor no válido" errorStyle="stop" errorTitle="Revisa el dato" operator="between" showDropDown="false" showErrorMessage="false" showInputMessage="false" sqref="B7" type="list">
      <formula1>Listas!$C$2:$C$5</formula1>
      <formula2>0</formula2>
    </dataValidation>
    <dataValidation allowBlank="true" error="Valor no válido" errorStyle="stop" errorTitle="Revisa el dato" operator="between" showDropDown="false" showErrorMessage="false" showInputMessage="false" sqref="B8" type="list">
      <formula1>Listas!$D$2:$D$5</formula1>
      <formula2>0</formula2>
    </dataValidation>
    <dataValidation allowBlank="true" error="Valor no válido" errorStyle="stop" errorTitle="Revisa el dato" operator="between" showDropDown="false" showErrorMessage="false" showInputMessage="false" sqref="B9" type="list">
      <formula1>Listas!$E$2:$E$5</formula1>
      <formula2>0</formula2>
    </dataValidation>
    <dataValidation allowBlank="true" error="Valor no válido" errorStyle="stop" errorTitle="Revisa el dato" operator="between" showDropDown="false" showErrorMessage="false" showInputMessage="false" sqref="B10" type="list">
      <formula1>Listas!$F$2:$F$5</formula1>
      <formula2>0</formula2>
    </dataValidation>
    <dataValidation allowBlank="true" error="Valor no válido" errorStyle="stop" errorTitle="Revisa el dato" operator="between" showDropDown="false" showErrorMessage="false" showInputMessage="false" sqref="B11" type="list">
      <formula1>Listas!$G$2:$G$5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0611F"/>
    <pageSetUpPr fitToPage="true"/>
  </sheetPr>
  <dimension ref="A1:J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52"/>
    <col collapsed="false" customWidth="true" hidden="false" outlineLevel="0" max="6" min="3" style="0" width="10"/>
    <col collapsed="false" customWidth="true" hidden="false" outlineLevel="0" max="7" min="7" style="0" width="14"/>
    <col collapsed="false" customWidth="true" hidden="false" outlineLevel="0" max="8" min="8" style="0" width="44"/>
    <col collapsed="false" customWidth="true" hidden="false" outlineLevel="0" max="9" min="9" style="0" width="18"/>
    <col collapsed="false" customWidth="true" hidden="false" outlineLevel="0" max="10" min="10" style="0" width="13"/>
  </cols>
  <sheetData>
    <row r="1" customFormat="false" ht="27.75" hidden="false" customHeight="true" outlineLevel="0" collapsed="false">
      <c r="A1" s="15" t="s">
        <v>51</v>
      </c>
    </row>
    <row r="2" customFormat="false" ht="15" hidden="false" customHeight="false" outlineLevel="0" collapsed="false">
      <c r="A2" s="3" t="s">
        <v>52</v>
      </c>
    </row>
    <row r="3" customFormat="false" ht="15" hidden="false" customHeight="false" outlineLevel="0" collapsed="false">
      <c r="A3" s="7" t="s">
        <v>53</v>
      </c>
      <c r="B3" s="27"/>
      <c r="C3" s="27"/>
      <c r="E3" s="7" t="s">
        <v>54</v>
      </c>
      <c r="F3" s="28" t="str">
        <f aca="false">Clasificador!B13</f>
        <v>Responde los 7 criterios</v>
      </c>
      <c r="G3" s="28"/>
      <c r="H3" s="28"/>
    </row>
    <row r="5" customFormat="false" ht="15" hidden="false" customHeight="false" outlineLevel="0" collapsed="false">
      <c r="A5" s="16" t="s">
        <v>55</v>
      </c>
      <c r="B5" s="16" t="s">
        <v>56</v>
      </c>
      <c r="C5" s="16" t="s">
        <v>57</v>
      </c>
      <c r="D5" s="16" t="s">
        <v>58</v>
      </c>
      <c r="E5" s="16" t="s">
        <v>59</v>
      </c>
      <c r="F5" s="16" t="s">
        <v>60</v>
      </c>
      <c r="G5" s="17" t="s">
        <v>61</v>
      </c>
      <c r="H5" s="16" t="s">
        <v>62</v>
      </c>
      <c r="I5" s="16" t="s">
        <v>63</v>
      </c>
      <c r="J5" s="16" t="s">
        <v>60</v>
      </c>
    </row>
    <row r="6" customFormat="false" ht="25.5" hidden="false" customHeight="true" outlineLevel="0" collapsed="false">
      <c r="A6" s="29" t="s">
        <v>64</v>
      </c>
      <c r="B6" s="29" t="s">
        <v>65</v>
      </c>
      <c r="C6" s="30" t="s">
        <v>66</v>
      </c>
      <c r="D6" s="30" t="s">
        <v>67</v>
      </c>
      <c r="E6" s="30" t="s">
        <v>67</v>
      </c>
      <c r="F6" s="30" t="s">
        <v>67</v>
      </c>
      <c r="G6" s="31" t="str">
        <f aca="false">IF(Clasificador!$C$13="","",IF(INDEX(C6:F6,1,Clasificador!$C$13)="●","Obligatorio",IF(INDEX(C6:F6,1,Clasificador!$C$13)="○","Recomendado","No hace falta")))</f>
        <v/>
      </c>
      <c r="H6" s="32"/>
      <c r="I6" s="32"/>
      <c r="J6" s="32"/>
    </row>
    <row r="7" customFormat="false" ht="25.5" hidden="false" customHeight="true" outlineLevel="0" collapsed="false">
      <c r="A7" s="29" t="s">
        <v>64</v>
      </c>
      <c r="B7" s="29" t="s">
        <v>68</v>
      </c>
      <c r="C7" s="30" t="s">
        <v>66</v>
      </c>
      <c r="D7" s="30" t="s">
        <v>67</v>
      </c>
      <c r="E7" s="30" t="s">
        <v>67</v>
      </c>
      <c r="F7" s="30" t="s">
        <v>67</v>
      </c>
      <c r="G7" s="31" t="str">
        <f aca="false">IF(Clasificador!$C$13="","",IF(INDEX(C7:F7,1,Clasificador!$C$13)="●","Obligatorio",IF(INDEX(C7:F7,1,Clasificador!$C$13)="○","Recomendado","No hace falta")))</f>
        <v/>
      </c>
      <c r="H7" s="32"/>
      <c r="I7" s="32"/>
      <c r="J7" s="32"/>
    </row>
    <row r="8" customFormat="false" ht="25.5" hidden="false" customHeight="true" outlineLevel="0" collapsed="false">
      <c r="A8" s="29" t="s">
        <v>64</v>
      </c>
      <c r="B8" s="29" t="s">
        <v>69</v>
      </c>
      <c r="C8" s="30" t="s">
        <v>67</v>
      </c>
      <c r="D8" s="30" t="s">
        <v>67</v>
      </c>
      <c r="E8" s="30" t="s">
        <v>67</v>
      </c>
      <c r="F8" s="30" t="s">
        <v>67</v>
      </c>
      <c r="G8" s="31" t="str">
        <f aca="false">IF(Clasificador!$C$13="","",IF(INDEX(C8:F8,1,Clasificador!$C$13)="●","Obligatorio",IF(INDEX(C8:F8,1,Clasificador!$C$13)="○","Recomendado","No hace falta")))</f>
        <v/>
      </c>
      <c r="H8" s="32"/>
      <c r="I8" s="32"/>
      <c r="J8" s="32"/>
    </row>
    <row r="9" customFormat="false" ht="25.5" hidden="false" customHeight="true" outlineLevel="0" collapsed="false">
      <c r="A9" s="29" t="s">
        <v>64</v>
      </c>
      <c r="B9" s="29" t="s">
        <v>70</v>
      </c>
      <c r="C9" s="30" t="s">
        <v>71</v>
      </c>
      <c r="D9" s="30" t="s">
        <v>66</v>
      </c>
      <c r="E9" s="30" t="s">
        <v>67</v>
      </c>
      <c r="F9" s="30" t="s">
        <v>67</v>
      </c>
      <c r="G9" s="31" t="str">
        <f aca="false">IF(Clasificador!$C$13="","",IF(INDEX(C9:F9,1,Clasificador!$C$13)="●","Obligatorio",IF(INDEX(C9:F9,1,Clasificador!$C$13)="○","Recomendado","No hace falta")))</f>
        <v/>
      </c>
      <c r="H9" s="32"/>
      <c r="I9" s="32"/>
      <c r="J9" s="32"/>
    </row>
    <row r="10" customFormat="false" ht="25.5" hidden="false" customHeight="true" outlineLevel="0" collapsed="false">
      <c r="A10" s="29" t="s">
        <v>64</v>
      </c>
      <c r="B10" s="29" t="s">
        <v>72</v>
      </c>
      <c r="C10" s="30" t="s">
        <v>71</v>
      </c>
      <c r="D10" s="30" t="s">
        <v>71</v>
      </c>
      <c r="E10" s="30" t="s">
        <v>66</v>
      </c>
      <c r="F10" s="30" t="s">
        <v>67</v>
      </c>
      <c r="G10" s="31" t="str">
        <f aca="false">IF(Clasificador!$C$13="","",IF(INDEX(C10:F10,1,Clasificador!$C$13)="●","Obligatorio",IF(INDEX(C10:F10,1,Clasificador!$C$13)="○","Recomendado","No hace falta")))</f>
        <v/>
      </c>
      <c r="H10" s="32"/>
      <c r="I10" s="32"/>
      <c r="J10" s="32"/>
    </row>
    <row r="11" customFormat="false" ht="25.5" hidden="false" customHeight="true" outlineLevel="0" collapsed="false">
      <c r="A11" s="29" t="s">
        <v>73</v>
      </c>
      <c r="B11" s="29" t="s">
        <v>74</v>
      </c>
      <c r="C11" s="30" t="s">
        <v>67</v>
      </c>
      <c r="D11" s="30" t="s">
        <v>67</v>
      </c>
      <c r="E11" s="30" t="s">
        <v>67</v>
      </c>
      <c r="F11" s="30" t="s">
        <v>67</v>
      </c>
      <c r="G11" s="31" t="str">
        <f aca="false">IF(Clasificador!$C$13="","",IF(INDEX(C11:F11,1,Clasificador!$C$13)="●","Obligatorio",IF(INDEX(C11:F11,1,Clasificador!$C$13)="○","Recomendado","No hace falta")))</f>
        <v/>
      </c>
      <c r="H11" s="32"/>
      <c r="I11" s="32"/>
      <c r="J11" s="32"/>
    </row>
    <row r="12" customFormat="false" ht="25.5" hidden="false" customHeight="true" outlineLevel="0" collapsed="false">
      <c r="A12" s="29" t="s">
        <v>73</v>
      </c>
      <c r="B12" s="29" t="s">
        <v>75</v>
      </c>
      <c r="C12" s="30" t="s">
        <v>67</v>
      </c>
      <c r="D12" s="30" t="s">
        <v>67</v>
      </c>
      <c r="E12" s="30" t="s">
        <v>67</v>
      </c>
      <c r="F12" s="30" t="s">
        <v>67</v>
      </c>
      <c r="G12" s="31" t="str">
        <f aca="false">IF(Clasificador!$C$13="","",IF(INDEX(C12:F12,1,Clasificador!$C$13)="●","Obligatorio",IF(INDEX(C12:F12,1,Clasificador!$C$13)="○","Recomendado","No hace falta")))</f>
        <v/>
      </c>
      <c r="H12" s="32"/>
      <c r="I12" s="32"/>
      <c r="J12" s="32"/>
    </row>
    <row r="13" customFormat="false" ht="25.5" hidden="false" customHeight="true" outlineLevel="0" collapsed="false">
      <c r="A13" s="29" t="s">
        <v>73</v>
      </c>
      <c r="B13" s="29" t="s">
        <v>76</v>
      </c>
      <c r="C13" s="30" t="s">
        <v>66</v>
      </c>
      <c r="D13" s="30" t="s">
        <v>67</v>
      </c>
      <c r="E13" s="30" t="s">
        <v>67</v>
      </c>
      <c r="F13" s="30" t="s">
        <v>67</v>
      </c>
      <c r="G13" s="31" t="str">
        <f aca="false">IF(Clasificador!$C$13="","",IF(INDEX(C13:F13,1,Clasificador!$C$13)="●","Obligatorio",IF(INDEX(C13:F13,1,Clasificador!$C$13)="○","Recomendado","No hace falta")))</f>
        <v/>
      </c>
      <c r="H13" s="32"/>
      <c r="I13" s="32"/>
      <c r="J13" s="32"/>
    </row>
    <row r="14" customFormat="false" ht="25.5" hidden="false" customHeight="true" outlineLevel="0" collapsed="false">
      <c r="A14" s="29" t="s">
        <v>73</v>
      </c>
      <c r="B14" s="29" t="s">
        <v>77</v>
      </c>
      <c r="C14" s="30" t="s">
        <v>71</v>
      </c>
      <c r="D14" s="30" t="s">
        <v>66</v>
      </c>
      <c r="E14" s="30" t="s">
        <v>67</v>
      </c>
      <c r="F14" s="30" t="s">
        <v>67</v>
      </c>
      <c r="G14" s="31" t="str">
        <f aca="false">IF(Clasificador!$C$13="","",IF(INDEX(C14:F14,1,Clasificador!$C$13)="●","Obligatorio",IF(INDEX(C14:F14,1,Clasificador!$C$13)="○","Recomendado","No hace falta")))</f>
        <v/>
      </c>
      <c r="H14" s="32"/>
      <c r="I14" s="32"/>
      <c r="J14" s="32"/>
    </row>
    <row r="15" customFormat="false" ht="25.5" hidden="false" customHeight="true" outlineLevel="0" collapsed="false">
      <c r="A15" s="29" t="s">
        <v>73</v>
      </c>
      <c r="B15" s="29" t="s">
        <v>78</v>
      </c>
      <c r="C15" s="30" t="s">
        <v>71</v>
      </c>
      <c r="D15" s="30" t="s">
        <v>66</v>
      </c>
      <c r="E15" s="30" t="s">
        <v>67</v>
      </c>
      <c r="F15" s="30" t="s">
        <v>67</v>
      </c>
      <c r="G15" s="31" t="str">
        <f aca="false">IF(Clasificador!$C$13="","",IF(INDEX(C15:F15,1,Clasificador!$C$13)="●","Obligatorio",IF(INDEX(C15:F15,1,Clasificador!$C$13)="○","Recomendado","No hace falta")))</f>
        <v/>
      </c>
      <c r="H15" s="32"/>
      <c r="I15" s="32"/>
      <c r="J15" s="32"/>
    </row>
    <row r="16" customFormat="false" ht="25.5" hidden="false" customHeight="true" outlineLevel="0" collapsed="false">
      <c r="A16" s="29" t="s">
        <v>79</v>
      </c>
      <c r="B16" s="29" t="s">
        <v>80</v>
      </c>
      <c r="C16" s="30" t="s">
        <v>67</v>
      </c>
      <c r="D16" s="30" t="s">
        <v>67</v>
      </c>
      <c r="E16" s="30" t="s">
        <v>67</v>
      </c>
      <c r="F16" s="30" t="s">
        <v>67</v>
      </c>
      <c r="G16" s="31" t="str">
        <f aca="false">IF(Clasificador!$C$13="","",IF(INDEX(C16:F16,1,Clasificador!$C$13)="●","Obligatorio",IF(INDEX(C16:F16,1,Clasificador!$C$13)="○","Recomendado","No hace falta")))</f>
        <v/>
      </c>
      <c r="H16" s="32"/>
      <c r="I16" s="32"/>
      <c r="J16" s="32"/>
    </row>
    <row r="17" customFormat="false" ht="25.5" hidden="false" customHeight="true" outlineLevel="0" collapsed="false">
      <c r="A17" s="29" t="s">
        <v>79</v>
      </c>
      <c r="B17" s="29" t="s">
        <v>81</v>
      </c>
      <c r="C17" s="30" t="s">
        <v>71</v>
      </c>
      <c r="D17" s="30" t="s">
        <v>67</v>
      </c>
      <c r="E17" s="30" t="s">
        <v>67</v>
      </c>
      <c r="F17" s="30" t="s">
        <v>67</v>
      </c>
      <c r="G17" s="31" t="str">
        <f aca="false">IF(Clasificador!$C$13="","",IF(INDEX(C17:F17,1,Clasificador!$C$13)="●","Obligatorio",IF(INDEX(C17:F17,1,Clasificador!$C$13)="○","Recomendado","No hace falta")))</f>
        <v/>
      </c>
      <c r="H17" s="32"/>
      <c r="I17" s="32"/>
      <c r="J17" s="32"/>
    </row>
    <row r="18" customFormat="false" ht="25.5" hidden="false" customHeight="true" outlineLevel="0" collapsed="false">
      <c r="A18" s="29" t="s">
        <v>79</v>
      </c>
      <c r="B18" s="29" t="s">
        <v>82</v>
      </c>
      <c r="C18" s="30" t="s">
        <v>71</v>
      </c>
      <c r="D18" s="30" t="s">
        <v>66</v>
      </c>
      <c r="E18" s="30" t="s">
        <v>67</v>
      </c>
      <c r="F18" s="30" t="s">
        <v>67</v>
      </c>
      <c r="G18" s="31" t="str">
        <f aca="false">IF(Clasificador!$C$13="","",IF(INDEX(C18:F18,1,Clasificador!$C$13)="●","Obligatorio",IF(INDEX(C18:F18,1,Clasificador!$C$13)="○","Recomendado","No hace falta")))</f>
        <v/>
      </c>
      <c r="H18" s="32"/>
      <c r="I18" s="32"/>
      <c r="J18" s="32"/>
    </row>
    <row r="19" customFormat="false" ht="25.5" hidden="false" customHeight="true" outlineLevel="0" collapsed="false">
      <c r="A19" s="29" t="s">
        <v>79</v>
      </c>
      <c r="B19" s="29" t="s">
        <v>83</v>
      </c>
      <c r="C19" s="30" t="s">
        <v>71</v>
      </c>
      <c r="D19" s="30" t="s">
        <v>71</v>
      </c>
      <c r="E19" s="30" t="s">
        <v>67</v>
      </c>
      <c r="F19" s="30" t="s">
        <v>67</v>
      </c>
      <c r="G19" s="31" t="str">
        <f aca="false">IF(Clasificador!$C$13="","",IF(INDEX(C19:F19,1,Clasificador!$C$13)="●","Obligatorio",IF(INDEX(C19:F19,1,Clasificador!$C$13)="○","Recomendado","No hace falta")))</f>
        <v/>
      </c>
      <c r="H19" s="32"/>
      <c r="I19" s="32"/>
      <c r="J19" s="32"/>
    </row>
    <row r="20" customFormat="false" ht="25.5" hidden="false" customHeight="true" outlineLevel="0" collapsed="false">
      <c r="A20" s="29" t="s">
        <v>79</v>
      </c>
      <c r="B20" s="29" t="s">
        <v>84</v>
      </c>
      <c r="C20" s="30" t="s">
        <v>71</v>
      </c>
      <c r="D20" s="30" t="s">
        <v>71</v>
      </c>
      <c r="E20" s="30" t="s">
        <v>66</v>
      </c>
      <c r="F20" s="30" t="s">
        <v>67</v>
      </c>
      <c r="G20" s="31" t="str">
        <f aca="false">IF(Clasificador!$C$13="","",IF(INDEX(C20:F20,1,Clasificador!$C$13)="●","Obligatorio",IF(INDEX(C20:F20,1,Clasificador!$C$13)="○","Recomendado","No hace falta")))</f>
        <v/>
      </c>
      <c r="H20" s="32"/>
      <c r="I20" s="32"/>
      <c r="J20" s="32"/>
    </row>
    <row r="21" customFormat="false" ht="25.5" hidden="false" customHeight="true" outlineLevel="0" collapsed="false">
      <c r="A21" s="29" t="s">
        <v>85</v>
      </c>
      <c r="B21" s="29" t="s">
        <v>86</v>
      </c>
      <c r="C21" s="30" t="s">
        <v>67</v>
      </c>
      <c r="D21" s="30" t="s">
        <v>67</v>
      </c>
      <c r="E21" s="30" t="s">
        <v>67</v>
      </c>
      <c r="F21" s="30" t="s">
        <v>67</v>
      </c>
      <c r="G21" s="31" t="str">
        <f aca="false">IF(Clasificador!$C$13="","",IF(INDEX(C21:F21,1,Clasificador!$C$13)="●","Obligatorio",IF(INDEX(C21:F21,1,Clasificador!$C$13)="○","Recomendado","No hace falta")))</f>
        <v/>
      </c>
      <c r="H21" s="32"/>
      <c r="I21" s="32"/>
      <c r="J21" s="32"/>
    </row>
    <row r="22" customFormat="false" ht="25.5" hidden="false" customHeight="true" outlineLevel="0" collapsed="false">
      <c r="A22" s="29" t="s">
        <v>85</v>
      </c>
      <c r="B22" s="29" t="s">
        <v>87</v>
      </c>
      <c r="C22" s="30" t="s">
        <v>71</v>
      </c>
      <c r="D22" s="30" t="s">
        <v>66</v>
      </c>
      <c r="E22" s="30" t="s">
        <v>67</v>
      </c>
      <c r="F22" s="30" t="s">
        <v>67</v>
      </c>
      <c r="G22" s="31" t="str">
        <f aca="false">IF(Clasificador!$C$13="","",IF(INDEX(C22:F22,1,Clasificador!$C$13)="●","Obligatorio",IF(INDEX(C22:F22,1,Clasificador!$C$13)="○","Recomendado","No hace falta")))</f>
        <v/>
      </c>
      <c r="H22" s="32"/>
      <c r="I22" s="32"/>
      <c r="J22" s="32"/>
    </row>
    <row r="23" customFormat="false" ht="25.5" hidden="false" customHeight="true" outlineLevel="0" collapsed="false">
      <c r="A23" s="29" t="s">
        <v>85</v>
      </c>
      <c r="B23" s="29" t="s">
        <v>88</v>
      </c>
      <c r="C23" s="30" t="s">
        <v>71</v>
      </c>
      <c r="D23" s="30" t="s">
        <v>67</v>
      </c>
      <c r="E23" s="30" t="s">
        <v>67</v>
      </c>
      <c r="F23" s="30" t="s">
        <v>67</v>
      </c>
      <c r="G23" s="31" t="str">
        <f aca="false">IF(Clasificador!$C$13="","",IF(INDEX(C23:F23,1,Clasificador!$C$13)="●","Obligatorio",IF(INDEX(C23:F23,1,Clasificador!$C$13)="○","Recomendado","No hace falta")))</f>
        <v/>
      </c>
      <c r="H23" s="32"/>
      <c r="I23" s="32"/>
      <c r="J23" s="32"/>
    </row>
    <row r="24" customFormat="false" ht="25.5" hidden="false" customHeight="true" outlineLevel="0" collapsed="false">
      <c r="A24" s="29" t="s">
        <v>85</v>
      </c>
      <c r="B24" s="29" t="s">
        <v>89</v>
      </c>
      <c r="C24" s="30" t="s">
        <v>71</v>
      </c>
      <c r="D24" s="30" t="s">
        <v>66</v>
      </c>
      <c r="E24" s="30" t="s">
        <v>67</v>
      </c>
      <c r="F24" s="30" t="s">
        <v>67</v>
      </c>
      <c r="G24" s="31" t="str">
        <f aca="false">IF(Clasificador!$C$13="","",IF(INDEX(C24:F24,1,Clasificador!$C$13)="●","Obligatorio",IF(INDEX(C24:F24,1,Clasificador!$C$13)="○","Recomendado","No hace falta")))</f>
        <v/>
      </c>
      <c r="H24" s="32"/>
      <c r="I24" s="32"/>
      <c r="J24" s="32"/>
    </row>
    <row r="25" customFormat="false" ht="25.5" hidden="false" customHeight="true" outlineLevel="0" collapsed="false">
      <c r="A25" s="29" t="s">
        <v>85</v>
      </c>
      <c r="B25" s="29" t="s">
        <v>90</v>
      </c>
      <c r="C25" s="30" t="s">
        <v>71</v>
      </c>
      <c r="D25" s="30" t="s">
        <v>66</v>
      </c>
      <c r="E25" s="30" t="s">
        <v>67</v>
      </c>
      <c r="F25" s="30" t="s">
        <v>67</v>
      </c>
      <c r="G25" s="31" t="str">
        <f aca="false">IF(Clasificador!$C$13="","",IF(INDEX(C25:F25,1,Clasificador!$C$13)="●","Obligatorio",IF(INDEX(C25:F25,1,Clasificador!$C$13)="○","Recomendado","No hace falta")))</f>
        <v/>
      </c>
      <c r="H25" s="32"/>
      <c r="I25" s="32"/>
      <c r="J25" s="32"/>
    </row>
    <row r="26" customFormat="false" ht="25.5" hidden="false" customHeight="true" outlineLevel="0" collapsed="false">
      <c r="A26" s="29" t="s">
        <v>85</v>
      </c>
      <c r="B26" s="29" t="s">
        <v>91</v>
      </c>
      <c r="C26" s="30" t="s">
        <v>71</v>
      </c>
      <c r="D26" s="30" t="s">
        <v>66</v>
      </c>
      <c r="E26" s="30" t="s">
        <v>67</v>
      </c>
      <c r="F26" s="30" t="s">
        <v>67</v>
      </c>
      <c r="G26" s="31" t="str">
        <f aca="false">IF(Clasificador!$C$13="","",IF(INDEX(C26:F26,1,Clasificador!$C$13)="●","Obligatorio",IF(INDEX(C26:F26,1,Clasificador!$C$13)="○","Recomendado","No hace falta")))</f>
        <v/>
      </c>
      <c r="H26" s="32"/>
      <c r="I26" s="32"/>
      <c r="J26" s="32"/>
    </row>
    <row r="27" customFormat="false" ht="25.5" hidden="false" customHeight="true" outlineLevel="0" collapsed="false">
      <c r="A27" s="29" t="s">
        <v>85</v>
      </c>
      <c r="B27" s="29" t="s">
        <v>92</v>
      </c>
      <c r="C27" s="30" t="s">
        <v>71</v>
      </c>
      <c r="D27" s="30" t="s">
        <v>71</v>
      </c>
      <c r="E27" s="30" t="s">
        <v>66</v>
      </c>
      <c r="F27" s="30" t="s">
        <v>67</v>
      </c>
      <c r="G27" s="31" t="str">
        <f aca="false">IF(Clasificador!$C$13="","",IF(INDEX(C27:F27,1,Clasificador!$C$13)="●","Obligatorio",IF(INDEX(C27:F27,1,Clasificador!$C$13)="○","Recomendado","No hace falta")))</f>
        <v/>
      </c>
      <c r="H27" s="32"/>
      <c r="I27" s="32"/>
      <c r="J27" s="32"/>
    </row>
    <row r="28" customFormat="false" ht="25.5" hidden="false" customHeight="true" outlineLevel="0" collapsed="false">
      <c r="A28" s="29" t="s">
        <v>93</v>
      </c>
      <c r="B28" s="29" t="s">
        <v>94</v>
      </c>
      <c r="C28" s="30" t="s">
        <v>67</v>
      </c>
      <c r="D28" s="30" t="s">
        <v>67</v>
      </c>
      <c r="E28" s="30" t="s">
        <v>67</v>
      </c>
      <c r="F28" s="30" t="s">
        <v>67</v>
      </c>
      <c r="G28" s="31" t="str">
        <f aca="false">IF(Clasificador!$C$13="","",IF(INDEX(C28:F28,1,Clasificador!$C$13)="●","Obligatorio",IF(INDEX(C28:F28,1,Clasificador!$C$13)="○","Recomendado","No hace falta")))</f>
        <v/>
      </c>
      <c r="H28" s="32"/>
      <c r="I28" s="32"/>
      <c r="J28" s="32"/>
    </row>
    <row r="29" customFormat="false" ht="25.5" hidden="false" customHeight="true" outlineLevel="0" collapsed="false">
      <c r="A29" s="29" t="s">
        <v>93</v>
      </c>
      <c r="B29" s="29" t="s">
        <v>95</v>
      </c>
      <c r="C29" s="30" t="s">
        <v>66</v>
      </c>
      <c r="D29" s="30" t="s">
        <v>67</v>
      </c>
      <c r="E29" s="30" t="s">
        <v>67</v>
      </c>
      <c r="F29" s="30" t="s">
        <v>67</v>
      </c>
      <c r="G29" s="31" t="str">
        <f aca="false">IF(Clasificador!$C$13="","",IF(INDEX(C29:F29,1,Clasificador!$C$13)="●","Obligatorio",IF(INDEX(C29:F29,1,Clasificador!$C$13)="○","Recomendado","No hace falta")))</f>
        <v/>
      </c>
      <c r="H29" s="32"/>
      <c r="I29" s="32"/>
      <c r="J29" s="32"/>
    </row>
    <row r="30" customFormat="false" ht="25.5" hidden="false" customHeight="true" outlineLevel="0" collapsed="false">
      <c r="A30" s="29" t="s">
        <v>93</v>
      </c>
      <c r="B30" s="29" t="s">
        <v>96</v>
      </c>
      <c r="C30" s="30" t="s">
        <v>71</v>
      </c>
      <c r="D30" s="30" t="s">
        <v>67</v>
      </c>
      <c r="E30" s="30" t="s">
        <v>67</v>
      </c>
      <c r="F30" s="30" t="s">
        <v>67</v>
      </c>
      <c r="G30" s="31" t="str">
        <f aca="false">IF(Clasificador!$C$13="","",IF(INDEX(C30:F30,1,Clasificador!$C$13)="●","Obligatorio",IF(INDEX(C30:F30,1,Clasificador!$C$13)="○","Recomendado","No hace falta")))</f>
        <v/>
      </c>
      <c r="H30" s="32"/>
      <c r="I30" s="32"/>
      <c r="J30" s="32"/>
    </row>
    <row r="31" customFormat="false" ht="25.5" hidden="false" customHeight="true" outlineLevel="0" collapsed="false">
      <c r="A31" s="29" t="s">
        <v>93</v>
      </c>
      <c r="B31" s="29" t="s">
        <v>97</v>
      </c>
      <c r="C31" s="30" t="s">
        <v>71</v>
      </c>
      <c r="D31" s="30" t="s">
        <v>71</v>
      </c>
      <c r="E31" s="30" t="s">
        <v>66</v>
      </c>
      <c r="F31" s="30" t="s">
        <v>67</v>
      </c>
      <c r="G31" s="31" t="str">
        <f aca="false">IF(Clasificador!$C$13="","",IF(INDEX(C31:F31,1,Clasificador!$C$13)="●","Obligatorio",IF(INDEX(C31:F31,1,Clasificador!$C$13)="○","Recomendado","No hace falta")))</f>
        <v/>
      </c>
      <c r="H31" s="32"/>
      <c r="I31" s="32"/>
      <c r="J31" s="32"/>
    </row>
    <row r="32" customFormat="false" ht="25.5" hidden="false" customHeight="true" outlineLevel="0" collapsed="false">
      <c r="A32" s="29" t="s">
        <v>93</v>
      </c>
      <c r="B32" s="29" t="s">
        <v>98</v>
      </c>
      <c r="C32" s="30" t="s">
        <v>71</v>
      </c>
      <c r="D32" s="30" t="s">
        <v>71</v>
      </c>
      <c r="E32" s="30" t="s">
        <v>66</v>
      </c>
      <c r="F32" s="30" t="s">
        <v>67</v>
      </c>
      <c r="G32" s="31" t="str">
        <f aca="false">IF(Clasificador!$C$13="","",IF(INDEX(C32:F32,1,Clasificador!$C$13)="●","Obligatorio",IF(INDEX(C32:F32,1,Clasificador!$C$13)="○","Recomendado","No hace falta")))</f>
        <v/>
      </c>
      <c r="H32" s="32"/>
      <c r="I32" s="32"/>
      <c r="J32" s="32"/>
    </row>
    <row r="33" customFormat="false" ht="25.5" hidden="false" customHeight="true" outlineLevel="0" collapsed="false">
      <c r="A33" s="29" t="s">
        <v>99</v>
      </c>
      <c r="B33" s="29" t="s">
        <v>100</v>
      </c>
      <c r="C33" s="30" t="s">
        <v>67</v>
      </c>
      <c r="D33" s="30" t="s">
        <v>67</v>
      </c>
      <c r="E33" s="30" t="s">
        <v>67</v>
      </c>
      <c r="F33" s="30" t="s">
        <v>67</v>
      </c>
      <c r="G33" s="31" t="str">
        <f aca="false">IF(Clasificador!$C$13="","",IF(INDEX(C33:F33,1,Clasificador!$C$13)="●","Obligatorio",IF(INDEX(C33:F33,1,Clasificador!$C$13)="○","Recomendado","No hace falta")))</f>
        <v/>
      </c>
      <c r="H33" s="32"/>
      <c r="I33" s="32"/>
      <c r="J33" s="32"/>
    </row>
  </sheetData>
  <mergeCells count="2">
    <mergeCell ref="B3:C3"/>
    <mergeCell ref="F3:H3"/>
  </mergeCells>
  <conditionalFormatting sqref="G6:G33">
    <cfRule type="cellIs" priority="2" operator="equal" aboveAverage="0" equalAverage="0" bottom="0" percent="0" rank="0" text="" dxfId="0">
      <formula>"Obligatorio"</formula>
    </cfRule>
    <cfRule type="cellIs" priority="3" operator="equal" aboveAverage="0" equalAverage="0" bottom="0" percent="0" rank="0" text="" dxfId="1">
      <formula>"Recomendado"</formula>
    </cfRule>
  </conditionalFormatting>
  <dataValidations count="1">
    <dataValidation allowBlank="true" error="Valor no válido" errorStyle="stop" errorTitle="Revisa el dato" operator="between" showDropDown="false" showErrorMessage="false" showInputMessage="false" sqref="J6:J33" type="list">
      <formula1>"Pendiente,En curso,Cumplido,No aplica"</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C3A12"/>
    <pageSetUpPr fitToPage="true"/>
  </sheetPr>
  <dimension ref="A1:H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18"/>
    <col collapsed="false" customWidth="true" hidden="false" outlineLevel="0" max="4" min="3" style="0" width="20"/>
    <col collapsed="false" customWidth="true" hidden="false" outlineLevel="0" max="5" min="5" style="0" width="34"/>
    <col collapsed="false" customWidth="true" hidden="false" outlineLevel="0" max="6" min="6" style="0" width="4"/>
    <col collapsed="false" customWidth="true" hidden="false" outlineLevel="0" max="7" min="7" style="0" width="22"/>
    <col collapsed="false" customWidth="true" hidden="false" outlineLevel="0" max="8" min="8" style="0" width="50"/>
  </cols>
  <sheetData>
    <row r="1" customFormat="false" ht="27.75" hidden="false" customHeight="true" outlineLevel="0" collapsed="false">
      <c r="A1" s="15" t="s">
        <v>101</v>
      </c>
    </row>
    <row r="2" customFormat="false" ht="15" hidden="false" customHeight="false" outlineLevel="0" collapsed="false">
      <c r="A2" s="3" t="s">
        <v>102</v>
      </c>
    </row>
    <row r="4" customFormat="false" ht="39.75" hidden="false" customHeight="true" outlineLevel="0" collapsed="false">
      <c r="A4" s="16" t="s">
        <v>33</v>
      </c>
      <c r="B4" s="16" t="s">
        <v>103</v>
      </c>
      <c r="C4" s="16" t="s">
        <v>104</v>
      </c>
      <c r="D4" s="16" t="s">
        <v>105</v>
      </c>
      <c r="E4" s="16" t="s">
        <v>106</v>
      </c>
      <c r="G4" s="16" t="s">
        <v>33</v>
      </c>
      <c r="H4" s="16" t="s">
        <v>107</v>
      </c>
    </row>
    <row r="5" customFormat="false" ht="27.75" hidden="false" customHeight="true" outlineLevel="0" collapsed="false">
      <c r="A5" s="33" t="n">
        <v>1</v>
      </c>
      <c r="B5" s="34" t="n">
        <v>0</v>
      </c>
      <c r="C5" s="34" t="n">
        <v>0</v>
      </c>
      <c r="D5" s="32" t="s">
        <v>108</v>
      </c>
      <c r="E5" s="32" t="s">
        <v>109</v>
      </c>
      <c r="G5" s="18" t="s">
        <v>110</v>
      </c>
      <c r="H5" s="32" t="s">
        <v>111</v>
      </c>
    </row>
    <row r="6" customFormat="false" ht="27.75" hidden="false" customHeight="true" outlineLevel="0" collapsed="false">
      <c r="A6" s="33" t="n">
        <v>2</v>
      </c>
      <c r="B6" s="34" t="n">
        <v>0.1</v>
      </c>
      <c r="C6" s="34" t="n">
        <v>0.01</v>
      </c>
      <c r="D6" s="32" t="s">
        <v>112</v>
      </c>
      <c r="E6" s="32" t="s">
        <v>113</v>
      </c>
      <c r="G6" s="18" t="s">
        <v>114</v>
      </c>
      <c r="H6" s="32" t="s">
        <v>115</v>
      </c>
    </row>
    <row r="7" customFormat="false" ht="27.75" hidden="false" customHeight="true" outlineLevel="0" collapsed="false">
      <c r="A7" s="33" t="n">
        <v>3</v>
      </c>
      <c r="B7" s="34" t="n">
        <v>0.3</v>
      </c>
      <c r="C7" s="34" t="n">
        <v>0.03</v>
      </c>
      <c r="D7" s="32" t="s">
        <v>116</v>
      </c>
      <c r="E7" s="32" t="s">
        <v>117</v>
      </c>
      <c r="G7" s="18" t="s">
        <v>118</v>
      </c>
      <c r="H7" s="32" t="s">
        <v>119</v>
      </c>
    </row>
    <row r="8" customFormat="false" ht="27.75" hidden="false" customHeight="true" outlineLevel="0" collapsed="false">
      <c r="A8" s="33" t="n">
        <v>4</v>
      </c>
      <c r="B8" s="34" t="n">
        <v>0.5</v>
      </c>
      <c r="C8" s="34" t="n">
        <v>0.07</v>
      </c>
      <c r="D8" s="32" t="s">
        <v>120</v>
      </c>
      <c r="E8" s="32" t="s">
        <v>121</v>
      </c>
      <c r="G8" s="18" t="s">
        <v>122</v>
      </c>
      <c r="H8" s="32" t="s">
        <v>123</v>
      </c>
    </row>
    <row r="9" customFormat="false" ht="27.75" hidden="false" customHeight="true" outlineLevel="0" collapsed="false">
      <c r="A9" s="33" t="n">
        <v>5</v>
      </c>
      <c r="B9" s="34" t="n">
        <v>0.7</v>
      </c>
      <c r="C9" s="34" t="n">
        <v>0.15</v>
      </c>
      <c r="D9" s="32" t="s">
        <v>124</v>
      </c>
      <c r="E9" s="32" t="s">
        <v>125</v>
      </c>
    </row>
    <row r="10" customFormat="false" ht="15" hidden="false" customHeight="false" outlineLevel="0" collapsed="false">
      <c r="G10" s="3" t="s">
        <v>126</v>
      </c>
    </row>
    <row r="11" customFormat="false" ht="15" hidden="false" customHeight="false" outlineLevel="0" collapsed="false">
      <c r="A11" s="7" t="s">
        <v>127</v>
      </c>
    </row>
    <row r="12" customFormat="false" ht="15" hidden="false" customHeight="false" outlineLevel="0" collapsed="false">
      <c r="A12" s="35" t="s">
        <v>128</v>
      </c>
      <c r="B12" s="35"/>
      <c r="C12" s="19" t="n">
        <v>5</v>
      </c>
    </row>
    <row r="13" customFormat="false" ht="15" hidden="false" customHeight="false" outlineLevel="0" collapsed="false">
      <c r="A13" s="35" t="s">
        <v>129</v>
      </c>
      <c r="B13" s="35"/>
      <c r="C13" s="19" t="n">
        <v>10</v>
      </c>
    </row>
    <row r="14" customFormat="false" ht="15" hidden="false" customHeight="false" outlineLevel="0" collapsed="false">
      <c r="A14" s="35" t="s">
        <v>130</v>
      </c>
      <c r="B14" s="35"/>
      <c r="C14" s="19" t="n">
        <v>20</v>
      </c>
    </row>
    <row r="15" customFormat="false" ht="15" hidden="false" customHeight="false" outlineLevel="0" collapsed="false">
      <c r="A15" s="3" t="s">
        <v>131</v>
      </c>
    </row>
    <row r="17" customFormat="false" ht="15" hidden="false" customHeight="false" outlineLevel="0" collapsed="false">
      <c r="A17" s="7" t="s">
        <v>132</v>
      </c>
    </row>
    <row r="18" customFormat="false" ht="15" hidden="false" customHeight="false" outlineLevel="0" collapsed="false">
      <c r="A18" s="36" t="s">
        <v>133</v>
      </c>
      <c r="B18" s="36" t="n">
        <v>1</v>
      </c>
      <c r="C18" s="36" t="n">
        <v>2</v>
      </c>
      <c r="D18" s="36" t="n">
        <v>3</v>
      </c>
      <c r="E18" s="36" t="n">
        <v>4</v>
      </c>
      <c r="F18" s="36" t="n">
        <v>5</v>
      </c>
    </row>
    <row r="19" customFormat="false" ht="25.5" hidden="false" customHeight="true" outlineLevel="0" collapsed="false">
      <c r="A19" s="36" t="n">
        <v>5</v>
      </c>
      <c r="B19" s="37" t="n">
        <f aca="false">$A19*B$18</f>
        <v>5</v>
      </c>
      <c r="C19" s="37" t="n">
        <f aca="false">$A19*C$18</f>
        <v>10</v>
      </c>
      <c r="D19" s="37" t="n">
        <f aca="false">$A19*D$18</f>
        <v>15</v>
      </c>
      <c r="E19" s="37" t="n">
        <f aca="false">$A19*E$18</f>
        <v>20</v>
      </c>
      <c r="F19" s="37" t="n">
        <f aca="false">$A19*F$18</f>
        <v>25</v>
      </c>
    </row>
    <row r="20" customFormat="false" ht="25.5" hidden="false" customHeight="true" outlineLevel="0" collapsed="false">
      <c r="A20" s="36" t="n">
        <v>4</v>
      </c>
      <c r="B20" s="37" t="n">
        <f aca="false">$A20*B$18</f>
        <v>4</v>
      </c>
      <c r="C20" s="37" t="n">
        <f aca="false">$A20*C$18</f>
        <v>8</v>
      </c>
      <c r="D20" s="37" t="n">
        <f aca="false">$A20*D$18</f>
        <v>12</v>
      </c>
      <c r="E20" s="37" t="n">
        <f aca="false">$A20*E$18</f>
        <v>16</v>
      </c>
      <c r="F20" s="37" t="n">
        <f aca="false">$A20*F$18</f>
        <v>20</v>
      </c>
    </row>
    <row r="21" customFormat="false" ht="25.5" hidden="false" customHeight="true" outlineLevel="0" collapsed="false">
      <c r="A21" s="36" t="n">
        <v>3</v>
      </c>
      <c r="B21" s="37" t="n">
        <f aca="false">$A21*B$18</f>
        <v>3</v>
      </c>
      <c r="C21" s="37" t="n">
        <f aca="false">$A21*C$18</f>
        <v>6</v>
      </c>
      <c r="D21" s="37" t="n">
        <f aca="false">$A21*D$18</f>
        <v>9</v>
      </c>
      <c r="E21" s="37" t="n">
        <f aca="false">$A21*E$18</f>
        <v>12</v>
      </c>
      <c r="F21" s="37" t="n">
        <f aca="false">$A21*F$18</f>
        <v>15</v>
      </c>
    </row>
    <row r="22" customFormat="false" ht="25.5" hidden="false" customHeight="true" outlineLevel="0" collapsed="false">
      <c r="A22" s="36" t="n">
        <v>2</v>
      </c>
      <c r="B22" s="37" t="n">
        <f aca="false">$A22*B$18</f>
        <v>2</v>
      </c>
      <c r="C22" s="37" t="n">
        <f aca="false">$A22*C$18</f>
        <v>4</v>
      </c>
      <c r="D22" s="37" t="n">
        <f aca="false">$A22*D$18</f>
        <v>6</v>
      </c>
      <c r="E22" s="37" t="n">
        <f aca="false">$A22*E$18</f>
        <v>8</v>
      </c>
      <c r="F22" s="37" t="n">
        <f aca="false">$A22*F$18</f>
        <v>10</v>
      </c>
    </row>
    <row r="23" customFormat="false" ht="25.5" hidden="false" customHeight="true" outlineLevel="0" collapsed="false">
      <c r="A23" s="36" t="n">
        <v>1</v>
      </c>
      <c r="B23" s="37" t="n">
        <f aca="false">$A23*B$18</f>
        <v>1</v>
      </c>
      <c r="C23" s="37" t="n">
        <f aca="false">$A23*C$18</f>
        <v>2</v>
      </c>
      <c r="D23" s="37" t="n">
        <f aca="false">$A23*D$18</f>
        <v>3</v>
      </c>
      <c r="E23" s="37" t="n">
        <f aca="false">$A23*E$18</f>
        <v>4</v>
      </c>
      <c r="F23" s="37" t="n">
        <f aca="false">$A23*F$18</f>
        <v>5</v>
      </c>
    </row>
  </sheetData>
  <mergeCells count="3">
    <mergeCell ref="A12:B12"/>
    <mergeCell ref="A13:B13"/>
    <mergeCell ref="A14:B14"/>
  </mergeCells>
  <conditionalFormatting sqref="B19:F23">
    <cfRule type="expression" priority="2" aboveAverage="0" equalAverage="0" bottom="0" percent="0" rank="0" text="" dxfId="2">
      <formula>B19&gt;=Escalas!$C$14</formula>
    </cfRule>
    <cfRule type="expression" priority="3" aboveAverage="0" equalAverage="0" bottom="0" percent="0" rank="0" text="" dxfId="3">
      <formula>OR(B19&gt;=Escalas!$C$13,B$18=5)</formula>
    </cfRule>
    <cfRule type="expression" priority="4" aboveAverage="0" equalAverage="0" bottom="0" percent="0" rank="0" text="" dxfId="4">
      <formula>B19&gt;=Escalas!$C$12</formula>
    </cfRule>
    <cfRule type="expression" priority="5" aboveAverage="0" equalAverage="0" bottom="0" percent="0" rank="0" text="" dxfId="5">
      <formula>B19&gt;0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C3A12"/>
    <pageSetUpPr fitToPage="true"/>
  </sheetPr>
  <dimension ref="A1:C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60"/>
    <col collapsed="false" customWidth="true" hidden="false" outlineLevel="0" max="3" min="3" style="0" width="45"/>
  </cols>
  <sheetData>
    <row r="1" customFormat="false" ht="27.75" hidden="false" customHeight="true" outlineLevel="0" collapsed="false">
      <c r="A1" s="15" t="s">
        <v>134</v>
      </c>
    </row>
    <row r="2" customFormat="false" ht="15" hidden="false" customHeight="false" outlineLevel="0" collapsed="false">
      <c r="A2" s="3" t="s">
        <v>135</v>
      </c>
    </row>
    <row r="4" customFormat="false" ht="15" hidden="false" customHeight="false" outlineLevel="0" collapsed="false">
      <c r="A4" s="16" t="s">
        <v>136</v>
      </c>
      <c r="B4" s="16" t="s">
        <v>137</v>
      </c>
      <c r="C4" s="16" t="s">
        <v>138</v>
      </c>
    </row>
    <row r="5" customFormat="false" ht="33.75" hidden="false" customHeight="true" outlineLevel="0" collapsed="false">
      <c r="A5" s="38" t="s">
        <v>139</v>
      </c>
      <c r="B5" s="29" t="s">
        <v>140</v>
      </c>
      <c r="C5" s="29" t="s">
        <v>141</v>
      </c>
    </row>
    <row r="6" customFormat="false" ht="33.75" hidden="false" customHeight="true" outlineLevel="0" collapsed="false">
      <c r="A6" s="38" t="s">
        <v>142</v>
      </c>
      <c r="B6" s="29" t="s">
        <v>143</v>
      </c>
      <c r="C6" s="29" t="s">
        <v>144</v>
      </c>
    </row>
    <row r="7" customFormat="false" ht="33.75" hidden="false" customHeight="true" outlineLevel="0" collapsed="false">
      <c r="A7" s="38" t="s">
        <v>145</v>
      </c>
      <c r="B7" s="29" t="s">
        <v>146</v>
      </c>
      <c r="C7" s="29" t="s">
        <v>147</v>
      </c>
    </row>
    <row r="8" customFormat="false" ht="33.75" hidden="false" customHeight="true" outlineLevel="0" collapsed="false">
      <c r="A8" s="38" t="s">
        <v>148</v>
      </c>
      <c r="B8" s="29" t="s">
        <v>149</v>
      </c>
      <c r="C8" s="29" t="s">
        <v>150</v>
      </c>
    </row>
    <row r="9" customFormat="false" ht="33.75" hidden="false" customHeight="true" outlineLevel="0" collapsed="false">
      <c r="A9" s="38" t="s">
        <v>151</v>
      </c>
      <c r="B9" s="29" t="s">
        <v>152</v>
      </c>
      <c r="C9" s="29" t="s">
        <v>153</v>
      </c>
    </row>
    <row r="10" customFormat="false" ht="33.75" hidden="false" customHeight="true" outlineLevel="0" collapsed="false">
      <c r="A10" s="38" t="s">
        <v>154</v>
      </c>
      <c r="B10" s="29" t="s">
        <v>155</v>
      </c>
      <c r="C10" s="29" t="s">
        <v>156</v>
      </c>
    </row>
    <row r="11" customFormat="false" ht="33.75" hidden="false" customHeight="true" outlineLevel="0" collapsed="false">
      <c r="A11" s="38" t="s">
        <v>157</v>
      </c>
      <c r="B11" s="29" t="s">
        <v>158</v>
      </c>
      <c r="C11" s="29" t="s">
        <v>159</v>
      </c>
    </row>
    <row r="12" customFormat="false" ht="33.75" hidden="false" customHeight="true" outlineLevel="0" collapsed="false">
      <c r="A12" s="38" t="s">
        <v>160</v>
      </c>
      <c r="B12" s="29" t="s">
        <v>161</v>
      </c>
      <c r="C12" s="29" t="s">
        <v>162</v>
      </c>
    </row>
    <row r="13" customFormat="false" ht="33.75" hidden="false" customHeight="true" outlineLevel="0" collapsed="false">
      <c r="A13" s="38" t="s">
        <v>163</v>
      </c>
      <c r="B13" s="29" t="s">
        <v>164</v>
      </c>
      <c r="C13" s="29" t="s">
        <v>165</v>
      </c>
    </row>
    <row r="14" customFormat="false" ht="33.75" hidden="false" customHeight="true" outlineLevel="0" collapsed="false">
      <c r="A14" s="38" t="s">
        <v>166</v>
      </c>
      <c r="B14" s="29" t="s">
        <v>167</v>
      </c>
      <c r="C14" s="29" t="s">
        <v>168</v>
      </c>
    </row>
    <row r="15" customFormat="false" ht="33.75" hidden="false" customHeight="true" outlineLevel="0" collapsed="false">
      <c r="A15" s="38" t="s">
        <v>169</v>
      </c>
      <c r="B15" s="29" t="s">
        <v>170</v>
      </c>
      <c r="C15" s="29" t="s">
        <v>171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9A5B"/>
    <pageSetUpPr fitToPage="true"/>
  </sheetPr>
  <dimension ref="A1:R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5" ySplit="5" topLeftCell="F6" activePane="bottomRight" state="frozen"/>
      <selection pane="topLeft" activeCell="A1" activeCellId="0" sqref="A1"/>
      <selection pane="topRight" activeCell="F1" activeCellId="0" sqref="F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8"/>
    <col collapsed="false" customWidth="true" hidden="false" outlineLevel="0" max="3" min="3" style="0" width="24"/>
    <col collapsed="false" customWidth="true" hidden="false" outlineLevel="0" max="4" min="4" style="0" width="26"/>
    <col collapsed="false" customWidth="true" hidden="false" outlineLevel="0" max="5" min="5" style="0" width="24"/>
    <col collapsed="false" customWidth="true" hidden="false" outlineLevel="0" max="7" min="6" style="0" width="9"/>
    <col collapsed="false" customWidth="true" hidden="false" outlineLevel="0" max="8" min="8" style="0" width="8"/>
    <col collapsed="false" customWidth="true" hidden="false" outlineLevel="0" max="9" min="9" style="0" width="10"/>
    <col collapsed="false" customWidth="true" hidden="false" outlineLevel="0" max="10" min="10" style="0" width="11"/>
    <col collapsed="false" customWidth="true" hidden="false" outlineLevel="0" max="11" min="11" style="0" width="26"/>
    <col collapsed="false" customWidth="true" hidden="false" outlineLevel="0" max="12" min="12" style="0" width="24"/>
    <col collapsed="false" customWidth="true" hidden="false" outlineLevel="0" max="13" min="13" style="0" width="20"/>
    <col collapsed="false" customWidth="true" hidden="false" outlineLevel="0" max="14" min="14" style="0" width="26"/>
    <col collapsed="false" customWidth="true" hidden="false" outlineLevel="0" max="15" min="15" style="0" width="24"/>
    <col collapsed="false" customWidth="true" hidden="false" outlineLevel="0" max="17" min="16" style="0" width="11"/>
    <col collapsed="false" customWidth="true" hidden="false" outlineLevel="0" max="18" min="18" style="0" width="24"/>
  </cols>
  <sheetData>
    <row r="1" customFormat="false" ht="27.75" hidden="false" customHeight="true" outlineLevel="0" collapsed="false">
      <c r="A1" s="15" t="s">
        <v>172</v>
      </c>
    </row>
    <row r="2" customFormat="false" ht="15" hidden="false" customHeight="false" outlineLevel="0" collapsed="false">
      <c r="A2" s="3" t="s">
        <v>173</v>
      </c>
    </row>
    <row r="3" customFormat="false" ht="15" hidden="false" customHeight="false" outlineLevel="0" collapsed="false">
      <c r="A3" s="7" t="s">
        <v>53</v>
      </c>
      <c r="C3" s="39" t="str">
        <f aca="false">IF(Plan!B3="","(escribe el nombre en la pestaña Plan)",Plan!B3)</f>
        <v>(escribe el nombre en la pestaña Plan)</v>
      </c>
    </row>
    <row r="5" customFormat="false" ht="54" hidden="false" customHeight="true" outlineLevel="0" collapsed="false">
      <c r="A5" s="16" t="s">
        <v>174</v>
      </c>
      <c r="B5" s="16" t="s">
        <v>175</v>
      </c>
      <c r="C5" s="16" t="s">
        <v>176</v>
      </c>
      <c r="D5" s="16" t="s">
        <v>177</v>
      </c>
      <c r="E5" s="16" t="s">
        <v>178</v>
      </c>
      <c r="F5" s="16" t="s">
        <v>179</v>
      </c>
      <c r="G5" s="16" t="s">
        <v>180</v>
      </c>
      <c r="H5" s="17" t="s">
        <v>181</v>
      </c>
      <c r="I5" s="17" t="s">
        <v>33</v>
      </c>
      <c r="J5" s="16" t="s">
        <v>182</v>
      </c>
      <c r="K5" s="16" t="s">
        <v>183</v>
      </c>
      <c r="L5" s="40" t="s">
        <v>184</v>
      </c>
      <c r="M5" s="40" t="s">
        <v>185</v>
      </c>
      <c r="N5" s="40" t="s">
        <v>186</v>
      </c>
      <c r="O5" s="40" t="s">
        <v>187</v>
      </c>
      <c r="P5" s="16" t="s">
        <v>60</v>
      </c>
      <c r="Q5" s="16" t="s">
        <v>188</v>
      </c>
      <c r="R5" s="17" t="s">
        <v>189</v>
      </c>
    </row>
    <row r="6" customFormat="false" ht="45.75" hidden="false" customHeight="true" outlineLevel="0" collapsed="false">
      <c r="A6" s="32" t="s">
        <v>190</v>
      </c>
      <c r="B6" s="32"/>
      <c r="C6" s="32"/>
      <c r="D6" s="32"/>
      <c r="E6" s="32"/>
      <c r="F6" s="32"/>
      <c r="G6" s="32"/>
      <c r="H6" s="41" t="str">
        <f aca="false">IF(OR(F6="",G6=""),"",F6*G6)</f>
        <v/>
      </c>
      <c r="I6" s="41" t="str">
        <f aca="false">IF(H6="","",IF(H6&gt;=Escalas!$C$14,"Crítico",IF(OR(H6&gt;=Escalas!$C$13,G6=5),"Alto",IF(H6&gt;=Escalas!$C$12,"Medio","Bajo"))))</f>
        <v/>
      </c>
      <c r="J6" s="32"/>
      <c r="K6" s="32"/>
      <c r="L6" s="42"/>
      <c r="M6" s="42"/>
      <c r="N6" s="42"/>
      <c r="O6" s="42"/>
      <c r="P6" s="32"/>
      <c r="Q6" s="43"/>
      <c r="R6" s="41" t="str">
        <f aca="false">IF(D6="","",IF(AND(L6&lt;&gt;"",M6&lt;&gt;"",N6&lt;&gt;"",O6&lt;&gt;""),"✔ Completo","⚠ Falta: "&amp;TRIM(IF(L6="","disparador ","")&amp;IF(M6="","dueño ","")&amp;IF(N6="","contingencia ","")&amp;IF(O6="","autoridad",""))))</f>
        <v/>
      </c>
    </row>
    <row r="7" customFormat="false" ht="45.75" hidden="false" customHeight="true" outlineLevel="0" collapsed="false">
      <c r="A7" s="32" t="s">
        <v>191</v>
      </c>
      <c r="B7" s="32"/>
      <c r="C7" s="32"/>
      <c r="D7" s="32"/>
      <c r="E7" s="32"/>
      <c r="F7" s="32"/>
      <c r="G7" s="32"/>
      <c r="H7" s="41" t="str">
        <f aca="false">IF(OR(F7="",G7=""),"",F7*G7)</f>
        <v/>
      </c>
      <c r="I7" s="41" t="str">
        <f aca="false">IF(H7="","",IF(H7&gt;=Escalas!$C$14,"Crítico",IF(OR(H7&gt;=Escalas!$C$13,G7=5),"Alto",IF(H7&gt;=Escalas!$C$12,"Medio","Bajo"))))</f>
        <v/>
      </c>
      <c r="J7" s="32"/>
      <c r="K7" s="32"/>
      <c r="L7" s="42"/>
      <c r="M7" s="42"/>
      <c r="N7" s="42"/>
      <c r="O7" s="42"/>
      <c r="P7" s="32"/>
      <c r="Q7" s="43"/>
      <c r="R7" s="41" t="str">
        <f aca="false">IF(D7="","",IF(AND(L7&lt;&gt;"",M7&lt;&gt;"",N7&lt;&gt;"",O7&lt;&gt;""),"✔ Completo","⚠ Falta: "&amp;TRIM(IF(L7="","disparador ","")&amp;IF(M7="","dueño ","")&amp;IF(N7="","contingencia ","")&amp;IF(O7="","autoridad",""))))</f>
        <v/>
      </c>
    </row>
    <row r="8" customFormat="false" ht="45.75" hidden="false" customHeight="true" outlineLevel="0" collapsed="false">
      <c r="A8" s="32" t="s">
        <v>192</v>
      </c>
      <c r="B8" s="32"/>
      <c r="C8" s="32"/>
      <c r="D8" s="32"/>
      <c r="E8" s="32"/>
      <c r="F8" s="32"/>
      <c r="G8" s="32"/>
      <c r="H8" s="41" t="str">
        <f aca="false">IF(OR(F8="",G8=""),"",F8*G8)</f>
        <v/>
      </c>
      <c r="I8" s="41" t="str">
        <f aca="false">IF(H8="","",IF(H8&gt;=Escalas!$C$14,"Crítico",IF(OR(H8&gt;=Escalas!$C$13,G8=5),"Alto",IF(H8&gt;=Escalas!$C$12,"Medio","Bajo"))))</f>
        <v/>
      </c>
      <c r="J8" s="32"/>
      <c r="K8" s="32"/>
      <c r="L8" s="42"/>
      <c r="M8" s="42"/>
      <c r="N8" s="42"/>
      <c r="O8" s="42"/>
      <c r="P8" s="32"/>
      <c r="Q8" s="43"/>
      <c r="R8" s="41" t="str">
        <f aca="false">IF(D8="","",IF(AND(L8&lt;&gt;"",M8&lt;&gt;"",N8&lt;&gt;"",O8&lt;&gt;""),"✔ Completo","⚠ Falta: "&amp;TRIM(IF(L8="","disparador ","")&amp;IF(M8="","dueño ","")&amp;IF(N8="","contingencia ","")&amp;IF(O8="","autoridad",""))))</f>
        <v/>
      </c>
    </row>
    <row r="9" customFormat="false" ht="45.75" hidden="false" customHeight="true" outlineLevel="0" collapsed="false">
      <c r="A9" s="32" t="s">
        <v>193</v>
      </c>
      <c r="B9" s="32"/>
      <c r="C9" s="32"/>
      <c r="D9" s="32"/>
      <c r="E9" s="32"/>
      <c r="F9" s="32"/>
      <c r="G9" s="32"/>
      <c r="H9" s="41" t="str">
        <f aca="false">IF(OR(F9="",G9=""),"",F9*G9)</f>
        <v/>
      </c>
      <c r="I9" s="41" t="str">
        <f aca="false">IF(H9="","",IF(H9&gt;=Escalas!$C$14,"Crítico",IF(OR(H9&gt;=Escalas!$C$13,G9=5),"Alto",IF(H9&gt;=Escalas!$C$12,"Medio","Bajo"))))</f>
        <v/>
      </c>
      <c r="J9" s="32"/>
      <c r="K9" s="32"/>
      <c r="L9" s="42"/>
      <c r="M9" s="42"/>
      <c r="N9" s="42"/>
      <c r="O9" s="42"/>
      <c r="P9" s="32"/>
      <c r="Q9" s="43"/>
      <c r="R9" s="41" t="str">
        <f aca="false">IF(D9="","",IF(AND(L9&lt;&gt;"",M9&lt;&gt;"",N9&lt;&gt;"",O9&lt;&gt;""),"✔ Completo","⚠ Falta: "&amp;TRIM(IF(L9="","disparador ","")&amp;IF(M9="","dueño ","")&amp;IF(N9="","contingencia ","")&amp;IF(O9="","autoridad",""))))</f>
        <v/>
      </c>
    </row>
    <row r="10" customFormat="false" ht="45.75" hidden="false" customHeight="true" outlineLevel="0" collapsed="false">
      <c r="A10" s="32" t="s">
        <v>194</v>
      </c>
      <c r="B10" s="32"/>
      <c r="C10" s="32"/>
      <c r="D10" s="32"/>
      <c r="E10" s="32"/>
      <c r="F10" s="32"/>
      <c r="G10" s="32"/>
      <c r="H10" s="41" t="str">
        <f aca="false">IF(OR(F10="",G10=""),"",F10*G10)</f>
        <v/>
      </c>
      <c r="I10" s="41" t="str">
        <f aca="false">IF(H10="","",IF(H10&gt;=Escalas!$C$14,"Crítico",IF(OR(H10&gt;=Escalas!$C$13,G10=5),"Alto",IF(H10&gt;=Escalas!$C$12,"Medio","Bajo"))))</f>
        <v/>
      </c>
      <c r="J10" s="32"/>
      <c r="K10" s="32"/>
      <c r="L10" s="42"/>
      <c r="M10" s="42"/>
      <c r="N10" s="42"/>
      <c r="O10" s="42"/>
      <c r="P10" s="32"/>
      <c r="Q10" s="43"/>
      <c r="R10" s="41" t="str">
        <f aca="false">IF(D10="","",IF(AND(L10&lt;&gt;"",M10&lt;&gt;"",N10&lt;&gt;"",O10&lt;&gt;""),"✔ Completo","⚠ Falta: "&amp;TRIM(IF(L10="","disparador ","")&amp;IF(M10="","dueño ","")&amp;IF(N10="","contingencia ","")&amp;IF(O10="","autoridad",""))))</f>
        <v/>
      </c>
    </row>
    <row r="11" customFormat="false" ht="45.75" hidden="false" customHeight="true" outlineLevel="0" collapsed="false">
      <c r="A11" s="32" t="s">
        <v>195</v>
      </c>
      <c r="B11" s="32"/>
      <c r="C11" s="32"/>
      <c r="D11" s="32"/>
      <c r="E11" s="32"/>
      <c r="F11" s="32"/>
      <c r="G11" s="32"/>
      <c r="H11" s="41" t="str">
        <f aca="false">IF(OR(F11="",G11=""),"",F11*G11)</f>
        <v/>
      </c>
      <c r="I11" s="41" t="str">
        <f aca="false">IF(H11="","",IF(H11&gt;=Escalas!$C$14,"Crítico",IF(OR(H11&gt;=Escalas!$C$13,G11=5),"Alto",IF(H11&gt;=Escalas!$C$12,"Medio","Bajo"))))</f>
        <v/>
      </c>
      <c r="J11" s="32"/>
      <c r="K11" s="32"/>
      <c r="L11" s="42"/>
      <c r="M11" s="42"/>
      <c r="N11" s="42"/>
      <c r="O11" s="42"/>
      <c r="P11" s="32"/>
      <c r="Q11" s="43"/>
      <c r="R11" s="41" t="str">
        <f aca="false">IF(D11="","",IF(AND(L11&lt;&gt;"",M11&lt;&gt;"",N11&lt;&gt;"",O11&lt;&gt;""),"✔ Completo","⚠ Falta: "&amp;TRIM(IF(L11="","disparador ","")&amp;IF(M11="","dueño ","")&amp;IF(N11="","contingencia ","")&amp;IF(O11="","autoridad",""))))</f>
        <v/>
      </c>
    </row>
    <row r="12" customFormat="false" ht="45.75" hidden="false" customHeight="true" outlineLevel="0" collapsed="false">
      <c r="A12" s="32" t="s">
        <v>196</v>
      </c>
      <c r="B12" s="32"/>
      <c r="C12" s="32"/>
      <c r="D12" s="32"/>
      <c r="E12" s="32"/>
      <c r="F12" s="32"/>
      <c r="G12" s="32"/>
      <c r="H12" s="41" t="str">
        <f aca="false">IF(OR(F12="",G12=""),"",F12*G12)</f>
        <v/>
      </c>
      <c r="I12" s="41" t="str">
        <f aca="false">IF(H12="","",IF(H12&gt;=Escalas!$C$14,"Crítico",IF(OR(H12&gt;=Escalas!$C$13,G12=5),"Alto",IF(H12&gt;=Escalas!$C$12,"Medio","Bajo"))))</f>
        <v/>
      </c>
      <c r="J12" s="32"/>
      <c r="K12" s="32"/>
      <c r="L12" s="42"/>
      <c r="M12" s="42"/>
      <c r="N12" s="42"/>
      <c r="O12" s="42"/>
      <c r="P12" s="32"/>
      <c r="Q12" s="43"/>
      <c r="R12" s="41" t="str">
        <f aca="false">IF(D12="","",IF(AND(L12&lt;&gt;"",M12&lt;&gt;"",N12&lt;&gt;"",O12&lt;&gt;""),"✔ Completo","⚠ Falta: "&amp;TRIM(IF(L12="","disparador ","")&amp;IF(M12="","dueño ","")&amp;IF(N12="","contingencia ","")&amp;IF(O12="","autoridad",""))))</f>
        <v/>
      </c>
    </row>
    <row r="13" customFormat="false" ht="45.75" hidden="false" customHeight="true" outlineLevel="0" collapsed="false">
      <c r="A13" s="32" t="s">
        <v>197</v>
      </c>
      <c r="B13" s="32"/>
      <c r="C13" s="32"/>
      <c r="D13" s="32"/>
      <c r="E13" s="32"/>
      <c r="F13" s="32"/>
      <c r="G13" s="32"/>
      <c r="H13" s="41" t="str">
        <f aca="false">IF(OR(F13="",G13=""),"",F13*G13)</f>
        <v/>
      </c>
      <c r="I13" s="41" t="str">
        <f aca="false">IF(H13="","",IF(H13&gt;=Escalas!$C$14,"Crítico",IF(OR(H13&gt;=Escalas!$C$13,G13=5),"Alto",IF(H13&gt;=Escalas!$C$12,"Medio","Bajo"))))</f>
        <v/>
      </c>
      <c r="J13" s="32"/>
      <c r="K13" s="32"/>
      <c r="L13" s="42"/>
      <c r="M13" s="42"/>
      <c r="N13" s="42"/>
      <c r="O13" s="42"/>
      <c r="P13" s="32"/>
      <c r="Q13" s="43"/>
      <c r="R13" s="41" t="str">
        <f aca="false">IF(D13="","",IF(AND(L13&lt;&gt;"",M13&lt;&gt;"",N13&lt;&gt;"",O13&lt;&gt;""),"✔ Completo","⚠ Falta: "&amp;TRIM(IF(L13="","disparador ","")&amp;IF(M13="","dueño ","")&amp;IF(N13="","contingencia ","")&amp;IF(O13="","autoridad",""))))</f>
        <v/>
      </c>
    </row>
    <row r="14" customFormat="false" ht="45.75" hidden="false" customHeight="true" outlineLevel="0" collapsed="false">
      <c r="A14" s="32" t="s">
        <v>198</v>
      </c>
      <c r="B14" s="32"/>
      <c r="C14" s="32"/>
      <c r="D14" s="32"/>
      <c r="E14" s="32"/>
      <c r="F14" s="32"/>
      <c r="G14" s="32"/>
      <c r="H14" s="41" t="str">
        <f aca="false">IF(OR(F14="",G14=""),"",F14*G14)</f>
        <v/>
      </c>
      <c r="I14" s="41" t="str">
        <f aca="false">IF(H14="","",IF(H14&gt;=Escalas!$C$14,"Crítico",IF(OR(H14&gt;=Escalas!$C$13,G14=5),"Alto",IF(H14&gt;=Escalas!$C$12,"Medio","Bajo"))))</f>
        <v/>
      </c>
      <c r="J14" s="32"/>
      <c r="K14" s="32"/>
      <c r="L14" s="42"/>
      <c r="M14" s="42"/>
      <c r="N14" s="42"/>
      <c r="O14" s="42"/>
      <c r="P14" s="32"/>
      <c r="Q14" s="43"/>
      <c r="R14" s="41" t="str">
        <f aca="false">IF(D14="","",IF(AND(L14&lt;&gt;"",M14&lt;&gt;"",N14&lt;&gt;"",O14&lt;&gt;""),"✔ Completo","⚠ Falta: "&amp;TRIM(IF(L14="","disparador ","")&amp;IF(M14="","dueño ","")&amp;IF(N14="","contingencia ","")&amp;IF(O14="","autoridad",""))))</f>
        <v/>
      </c>
    </row>
    <row r="15" customFormat="false" ht="45.75" hidden="false" customHeight="true" outlineLevel="0" collapsed="false">
      <c r="A15" s="32" t="s">
        <v>199</v>
      </c>
      <c r="B15" s="32"/>
      <c r="C15" s="32"/>
      <c r="D15" s="32"/>
      <c r="E15" s="32"/>
      <c r="F15" s="32"/>
      <c r="G15" s="32"/>
      <c r="H15" s="41" t="str">
        <f aca="false">IF(OR(F15="",G15=""),"",F15*G15)</f>
        <v/>
      </c>
      <c r="I15" s="41" t="str">
        <f aca="false">IF(H15="","",IF(H15&gt;=Escalas!$C$14,"Crítico",IF(OR(H15&gt;=Escalas!$C$13,G15=5),"Alto",IF(H15&gt;=Escalas!$C$12,"Medio","Bajo"))))</f>
        <v/>
      </c>
      <c r="J15" s="32"/>
      <c r="K15" s="32"/>
      <c r="L15" s="42"/>
      <c r="M15" s="42"/>
      <c r="N15" s="42"/>
      <c r="O15" s="42"/>
      <c r="P15" s="32"/>
      <c r="Q15" s="43"/>
      <c r="R15" s="41" t="str">
        <f aca="false">IF(D15="","",IF(AND(L15&lt;&gt;"",M15&lt;&gt;"",N15&lt;&gt;"",O15&lt;&gt;""),"✔ Completo","⚠ Falta: "&amp;TRIM(IF(L15="","disparador ","")&amp;IF(M15="","dueño ","")&amp;IF(N15="","contingencia ","")&amp;IF(O15="","autoridad",""))))</f>
        <v/>
      </c>
    </row>
    <row r="16" customFormat="false" ht="45.75" hidden="false" customHeight="true" outlineLevel="0" collapsed="false">
      <c r="A16" s="32" t="s">
        <v>200</v>
      </c>
      <c r="B16" s="32"/>
      <c r="C16" s="32"/>
      <c r="D16" s="32"/>
      <c r="E16" s="32"/>
      <c r="F16" s="32"/>
      <c r="G16" s="32"/>
      <c r="H16" s="41" t="str">
        <f aca="false">IF(OR(F16="",G16=""),"",F16*G16)</f>
        <v/>
      </c>
      <c r="I16" s="41" t="str">
        <f aca="false">IF(H16="","",IF(H16&gt;=Escalas!$C$14,"Crítico",IF(OR(H16&gt;=Escalas!$C$13,G16=5),"Alto",IF(H16&gt;=Escalas!$C$12,"Medio","Bajo"))))</f>
        <v/>
      </c>
      <c r="J16" s="32"/>
      <c r="K16" s="32"/>
      <c r="L16" s="42"/>
      <c r="M16" s="42"/>
      <c r="N16" s="42"/>
      <c r="O16" s="42"/>
      <c r="P16" s="32"/>
      <c r="Q16" s="43"/>
      <c r="R16" s="41" t="str">
        <f aca="false">IF(D16="","",IF(AND(L16&lt;&gt;"",M16&lt;&gt;"",N16&lt;&gt;"",O16&lt;&gt;""),"✔ Completo","⚠ Falta: "&amp;TRIM(IF(L16="","disparador ","")&amp;IF(M16="","dueño ","")&amp;IF(N16="","contingencia ","")&amp;IF(O16="","autoridad",""))))</f>
        <v/>
      </c>
    </row>
    <row r="17" customFormat="false" ht="45.75" hidden="false" customHeight="true" outlineLevel="0" collapsed="false">
      <c r="A17" s="32" t="s">
        <v>201</v>
      </c>
      <c r="B17" s="32"/>
      <c r="C17" s="32"/>
      <c r="D17" s="32"/>
      <c r="E17" s="32"/>
      <c r="F17" s="32"/>
      <c r="G17" s="32"/>
      <c r="H17" s="41" t="str">
        <f aca="false">IF(OR(F17="",G17=""),"",F17*G17)</f>
        <v/>
      </c>
      <c r="I17" s="41" t="str">
        <f aca="false">IF(H17="","",IF(H17&gt;=Escalas!$C$14,"Crítico",IF(OR(H17&gt;=Escalas!$C$13,G17=5),"Alto",IF(H17&gt;=Escalas!$C$12,"Medio","Bajo"))))</f>
        <v/>
      </c>
      <c r="J17" s="32"/>
      <c r="K17" s="32"/>
      <c r="L17" s="42"/>
      <c r="M17" s="42"/>
      <c r="N17" s="42"/>
      <c r="O17" s="42"/>
      <c r="P17" s="32"/>
      <c r="Q17" s="43"/>
      <c r="R17" s="41" t="str">
        <f aca="false">IF(D17="","",IF(AND(L17&lt;&gt;"",M17&lt;&gt;"",N17&lt;&gt;"",O17&lt;&gt;""),"✔ Completo","⚠ Falta: "&amp;TRIM(IF(L17="","disparador ","")&amp;IF(M17="","dueño ","")&amp;IF(N17="","contingencia ","")&amp;IF(O17="","autoridad",""))))</f>
        <v/>
      </c>
    </row>
    <row r="18" customFormat="false" ht="45.75" hidden="false" customHeight="true" outlineLevel="0" collapsed="false">
      <c r="A18" s="32" t="s">
        <v>202</v>
      </c>
      <c r="B18" s="32"/>
      <c r="C18" s="32"/>
      <c r="D18" s="32"/>
      <c r="E18" s="32"/>
      <c r="F18" s="32"/>
      <c r="G18" s="32"/>
      <c r="H18" s="41" t="str">
        <f aca="false">IF(OR(F18="",G18=""),"",F18*G18)</f>
        <v/>
      </c>
      <c r="I18" s="41" t="str">
        <f aca="false">IF(H18="","",IF(H18&gt;=Escalas!$C$14,"Crítico",IF(OR(H18&gt;=Escalas!$C$13,G18=5),"Alto",IF(H18&gt;=Escalas!$C$12,"Medio","Bajo"))))</f>
        <v/>
      </c>
      <c r="J18" s="32"/>
      <c r="K18" s="32"/>
      <c r="L18" s="42"/>
      <c r="M18" s="42"/>
      <c r="N18" s="42"/>
      <c r="O18" s="42"/>
      <c r="P18" s="32"/>
      <c r="Q18" s="43"/>
      <c r="R18" s="41" t="str">
        <f aca="false">IF(D18="","",IF(AND(L18&lt;&gt;"",M18&lt;&gt;"",N18&lt;&gt;"",O18&lt;&gt;""),"✔ Completo","⚠ Falta: "&amp;TRIM(IF(L18="","disparador ","")&amp;IF(M18="","dueño ","")&amp;IF(N18="","contingencia ","")&amp;IF(O18="","autoridad",""))))</f>
        <v/>
      </c>
    </row>
    <row r="19" customFormat="false" ht="45.75" hidden="false" customHeight="true" outlineLevel="0" collapsed="false">
      <c r="A19" s="32" t="s">
        <v>203</v>
      </c>
      <c r="B19" s="32"/>
      <c r="C19" s="32"/>
      <c r="D19" s="32"/>
      <c r="E19" s="32"/>
      <c r="F19" s="32"/>
      <c r="G19" s="32"/>
      <c r="H19" s="41" t="str">
        <f aca="false">IF(OR(F19="",G19=""),"",F19*G19)</f>
        <v/>
      </c>
      <c r="I19" s="41" t="str">
        <f aca="false">IF(H19="","",IF(H19&gt;=Escalas!$C$14,"Crítico",IF(OR(H19&gt;=Escalas!$C$13,G19=5),"Alto",IF(H19&gt;=Escalas!$C$12,"Medio","Bajo"))))</f>
        <v/>
      </c>
      <c r="J19" s="32"/>
      <c r="K19" s="32"/>
      <c r="L19" s="42"/>
      <c r="M19" s="42"/>
      <c r="N19" s="42"/>
      <c r="O19" s="42"/>
      <c r="P19" s="32"/>
      <c r="Q19" s="43"/>
      <c r="R19" s="41" t="str">
        <f aca="false">IF(D19="","",IF(AND(L19&lt;&gt;"",M19&lt;&gt;"",N19&lt;&gt;"",O19&lt;&gt;""),"✔ Completo","⚠ Falta: "&amp;TRIM(IF(L19="","disparador ","")&amp;IF(M19="","dueño ","")&amp;IF(N19="","contingencia ","")&amp;IF(O19="","autoridad",""))))</f>
        <v/>
      </c>
    </row>
    <row r="20" customFormat="false" ht="45.75" hidden="false" customHeight="true" outlineLevel="0" collapsed="false">
      <c r="A20" s="32" t="s">
        <v>204</v>
      </c>
      <c r="B20" s="32"/>
      <c r="C20" s="32"/>
      <c r="D20" s="32"/>
      <c r="E20" s="32"/>
      <c r="F20" s="32"/>
      <c r="G20" s="32"/>
      <c r="H20" s="41" t="str">
        <f aca="false">IF(OR(F20="",G20=""),"",F20*G20)</f>
        <v/>
      </c>
      <c r="I20" s="41" t="str">
        <f aca="false">IF(H20="","",IF(H20&gt;=Escalas!$C$14,"Crítico",IF(OR(H20&gt;=Escalas!$C$13,G20=5),"Alto",IF(H20&gt;=Escalas!$C$12,"Medio","Bajo"))))</f>
        <v/>
      </c>
      <c r="J20" s="32"/>
      <c r="K20" s="32"/>
      <c r="L20" s="42"/>
      <c r="M20" s="42"/>
      <c r="N20" s="42"/>
      <c r="O20" s="42"/>
      <c r="P20" s="32"/>
      <c r="Q20" s="43"/>
      <c r="R20" s="41" t="str">
        <f aca="false">IF(D20="","",IF(AND(L20&lt;&gt;"",M20&lt;&gt;"",N20&lt;&gt;"",O20&lt;&gt;""),"✔ Completo","⚠ Falta: "&amp;TRIM(IF(L20="","disparador ","")&amp;IF(M20="","dueño ","")&amp;IF(N20="","contingencia ","")&amp;IF(O20="","autoridad",""))))</f>
        <v/>
      </c>
    </row>
    <row r="21" customFormat="false" ht="45.75" hidden="false" customHeight="true" outlineLevel="0" collapsed="false">
      <c r="A21" s="32" t="s">
        <v>205</v>
      </c>
      <c r="B21" s="32"/>
      <c r="C21" s="32"/>
      <c r="D21" s="32"/>
      <c r="E21" s="32"/>
      <c r="F21" s="32"/>
      <c r="G21" s="32"/>
      <c r="H21" s="41" t="str">
        <f aca="false">IF(OR(F21="",G21=""),"",F21*G21)</f>
        <v/>
      </c>
      <c r="I21" s="41" t="str">
        <f aca="false">IF(H21="","",IF(H21&gt;=Escalas!$C$14,"Crítico",IF(OR(H21&gt;=Escalas!$C$13,G21=5),"Alto",IF(H21&gt;=Escalas!$C$12,"Medio","Bajo"))))</f>
        <v/>
      </c>
      <c r="J21" s="32"/>
      <c r="K21" s="32"/>
      <c r="L21" s="42"/>
      <c r="M21" s="42"/>
      <c r="N21" s="42"/>
      <c r="O21" s="42"/>
      <c r="P21" s="32"/>
      <c r="Q21" s="43"/>
      <c r="R21" s="41" t="str">
        <f aca="false">IF(D21="","",IF(AND(L21&lt;&gt;"",M21&lt;&gt;"",N21&lt;&gt;"",O21&lt;&gt;""),"✔ Completo","⚠ Falta: "&amp;TRIM(IF(L21="","disparador ","")&amp;IF(M21="","dueño ","")&amp;IF(N21="","contingencia ","")&amp;IF(O21="","autoridad",""))))</f>
        <v/>
      </c>
    </row>
    <row r="22" customFormat="false" ht="45.75" hidden="false" customHeight="true" outlineLevel="0" collapsed="false">
      <c r="A22" s="32" t="s">
        <v>206</v>
      </c>
      <c r="B22" s="32"/>
      <c r="C22" s="32"/>
      <c r="D22" s="32"/>
      <c r="E22" s="32"/>
      <c r="F22" s="32"/>
      <c r="G22" s="32"/>
      <c r="H22" s="41" t="str">
        <f aca="false">IF(OR(F22="",G22=""),"",F22*G22)</f>
        <v/>
      </c>
      <c r="I22" s="41" t="str">
        <f aca="false">IF(H22="","",IF(H22&gt;=Escalas!$C$14,"Crítico",IF(OR(H22&gt;=Escalas!$C$13,G22=5),"Alto",IF(H22&gt;=Escalas!$C$12,"Medio","Bajo"))))</f>
        <v/>
      </c>
      <c r="J22" s="32"/>
      <c r="K22" s="32"/>
      <c r="L22" s="42"/>
      <c r="M22" s="42"/>
      <c r="N22" s="42"/>
      <c r="O22" s="42"/>
      <c r="P22" s="32"/>
      <c r="Q22" s="43"/>
      <c r="R22" s="41" t="str">
        <f aca="false">IF(D22="","",IF(AND(L22&lt;&gt;"",M22&lt;&gt;"",N22&lt;&gt;"",O22&lt;&gt;""),"✔ Completo","⚠ Falta: "&amp;TRIM(IF(L22="","disparador ","")&amp;IF(M22="","dueño ","")&amp;IF(N22="","contingencia ","")&amp;IF(O22="","autoridad",""))))</f>
        <v/>
      </c>
    </row>
    <row r="23" customFormat="false" ht="45.75" hidden="false" customHeight="true" outlineLevel="0" collapsed="false">
      <c r="A23" s="32" t="s">
        <v>207</v>
      </c>
      <c r="B23" s="32"/>
      <c r="C23" s="32"/>
      <c r="D23" s="32"/>
      <c r="E23" s="32"/>
      <c r="F23" s="32"/>
      <c r="G23" s="32"/>
      <c r="H23" s="41" t="str">
        <f aca="false">IF(OR(F23="",G23=""),"",F23*G23)</f>
        <v/>
      </c>
      <c r="I23" s="41" t="str">
        <f aca="false">IF(H23="","",IF(H23&gt;=Escalas!$C$14,"Crítico",IF(OR(H23&gt;=Escalas!$C$13,G23=5),"Alto",IF(H23&gt;=Escalas!$C$12,"Medio","Bajo"))))</f>
        <v/>
      </c>
      <c r="J23" s="32"/>
      <c r="K23" s="32"/>
      <c r="L23" s="42"/>
      <c r="M23" s="42"/>
      <c r="N23" s="42"/>
      <c r="O23" s="42"/>
      <c r="P23" s="32"/>
      <c r="Q23" s="43"/>
      <c r="R23" s="41" t="str">
        <f aca="false">IF(D23="","",IF(AND(L23&lt;&gt;"",M23&lt;&gt;"",N23&lt;&gt;"",O23&lt;&gt;""),"✔ Completo","⚠ Falta: "&amp;TRIM(IF(L23="","disparador ","")&amp;IF(M23="","dueño ","")&amp;IF(N23="","contingencia ","")&amp;IF(O23="","autoridad",""))))</f>
        <v/>
      </c>
    </row>
    <row r="24" customFormat="false" ht="45.75" hidden="false" customHeight="true" outlineLevel="0" collapsed="false">
      <c r="A24" s="32" t="s">
        <v>208</v>
      </c>
      <c r="B24" s="32"/>
      <c r="C24" s="32"/>
      <c r="D24" s="32"/>
      <c r="E24" s="32"/>
      <c r="F24" s="32"/>
      <c r="G24" s="32"/>
      <c r="H24" s="41" t="str">
        <f aca="false">IF(OR(F24="",G24=""),"",F24*G24)</f>
        <v/>
      </c>
      <c r="I24" s="41" t="str">
        <f aca="false">IF(H24="","",IF(H24&gt;=Escalas!$C$14,"Crítico",IF(OR(H24&gt;=Escalas!$C$13,G24=5),"Alto",IF(H24&gt;=Escalas!$C$12,"Medio","Bajo"))))</f>
        <v/>
      </c>
      <c r="J24" s="32"/>
      <c r="K24" s="32"/>
      <c r="L24" s="42"/>
      <c r="M24" s="42"/>
      <c r="N24" s="42"/>
      <c r="O24" s="42"/>
      <c r="P24" s="32"/>
      <c r="Q24" s="43"/>
      <c r="R24" s="41" t="str">
        <f aca="false">IF(D24="","",IF(AND(L24&lt;&gt;"",M24&lt;&gt;"",N24&lt;&gt;"",O24&lt;&gt;""),"✔ Completo","⚠ Falta: "&amp;TRIM(IF(L24="","disparador ","")&amp;IF(M24="","dueño ","")&amp;IF(N24="","contingencia ","")&amp;IF(O24="","autoridad",""))))</f>
        <v/>
      </c>
    </row>
    <row r="25" customFormat="false" ht="45.75" hidden="false" customHeight="true" outlineLevel="0" collapsed="false">
      <c r="A25" s="32" t="s">
        <v>209</v>
      </c>
      <c r="B25" s="32"/>
      <c r="C25" s="32"/>
      <c r="D25" s="32"/>
      <c r="E25" s="32"/>
      <c r="F25" s="32"/>
      <c r="G25" s="32"/>
      <c r="H25" s="41" t="str">
        <f aca="false">IF(OR(F25="",G25=""),"",F25*G25)</f>
        <v/>
      </c>
      <c r="I25" s="41" t="str">
        <f aca="false">IF(H25="","",IF(H25&gt;=Escalas!$C$14,"Crítico",IF(OR(H25&gt;=Escalas!$C$13,G25=5),"Alto",IF(H25&gt;=Escalas!$C$12,"Medio","Bajo"))))</f>
        <v/>
      </c>
      <c r="J25" s="32"/>
      <c r="K25" s="32"/>
      <c r="L25" s="42"/>
      <c r="M25" s="42"/>
      <c r="N25" s="42"/>
      <c r="O25" s="42"/>
      <c r="P25" s="32"/>
      <c r="Q25" s="43"/>
      <c r="R25" s="41" t="str">
        <f aca="false">IF(D25="","",IF(AND(L25&lt;&gt;"",M25&lt;&gt;"",N25&lt;&gt;"",O25&lt;&gt;""),"✔ Completo","⚠ Falta: "&amp;TRIM(IF(L25="","disparador ","")&amp;IF(M25="","dueño ","")&amp;IF(N25="","contingencia ","")&amp;IF(O25="","autoridad",""))))</f>
        <v/>
      </c>
    </row>
    <row r="26" customFormat="false" ht="45.75" hidden="false" customHeight="true" outlineLevel="0" collapsed="false">
      <c r="A26" s="32" t="s">
        <v>210</v>
      </c>
      <c r="B26" s="32"/>
      <c r="C26" s="32"/>
      <c r="D26" s="32"/>
      <c r="E26" s="32"/>
      <c r="F26" s="32"/>
      <c r="G26" s="32"/>
      <c r="H26" s="41" t="str">
        <f aca="false">IF(OR(F26="",G26=""),"",F26*G26)</f>
        <v/>
      </c>
      <c r="I26" s="41" t="str">
        <f aca="false">IF(H26="","",IF(H26&gt;=Escalas!$C$14,"Crítico",IF(OR(H26&gt;=Escalas!$C$13,G26=5),"Alto",IF(H26&gt;=Escalas!$C$12,"Medio","Bajo"))))</f>
        <v/>
      </c>
      <c r="J26" s="32"/>
      <c r="K26" s="32"/>
      <c r="L26" s="42"/>
      <c r="M26" s="42"/>
      <c r="N26" s="42"/>
      <c r="O26" s="42"/>
      <c r="P26" s="32"/>
      <c r="Q26" s="43"/>
      <c r="R26" s="41" t="str">
        <f aca="false">IF(D26="","",IF(AND(L26&lt;&gt;"",M26&lt;&gt;"",N26&lt;&gt;"",O26&lt;&gt;""),"✔ Completo","⚠ Falta: "&amp;TRIM(IF(L26="","disparador ","")&amp;IF(M26="","dueño ","")&amp;IF(N26="","contingencia ","")&amp;IF(O26="","autoridad",""))))</f>
        <v/>
      </c>
    </row>
    <row r="27" customFormat="false" ht="45.75" hidden="false" customHeight="true" outlineLevel="0" collapsed="false">
      <c r="A27" s="32" t="s">
        <v>211</v>
      </c>
      <c r="B27" s="32"/>
      <c r="C27" s="32"/>
      <c r="D27" s="32"/>
      <c r="E27" s="32"/>
      <c r="F27" s="32"/>
      <c r="G27" s="32"/>
      <c r="H27" s="41" t="str">
        <f aca="false">IF(OR(F27="",G27=""),"",F27*G27)</f>
        <v/>
      </c>
      <c r="I27" s="41" t="str">
        <f aca="false">IF(H27="","",IF(H27&gt;=Escalas!$C$14,"Crítico",IF(OR(H27&gt;=Escalas!$C$13,G27=5),"Alto",IF(H27&gt;=Escalas!$C$12,"Medio","Bajo"))))</f>
        <v/>
      </c>
      <c r="J27" s="32"/>
      <c r="K27" s="32"/>
      <c r="L27" s="42"/>
      <c r="M27" s="42"/>
      <c r="N27" s="42"/>
      <c r="O27" s="42"/>
      <c r="P27" s="32"/>
      <c r="Q27" s="43"/>
      <c r="R27" s="41" t="str">
        <f aca="false">IF(D27="","",IF(AND(L27&lt;&gt;"",M27&lt;&gt;"",N27&lt;&gt;"",O27&lt;&gt;""),"✔ Completo","⚠ Falta: "&amp;TRIM(IF(L27="","disparador ","")&amp;IF(M27="","dueño ","")&amp;IF(N27="","contingencia ","")&amp;IF(O27="","autoridad",""))))</f>
        <v/>
      </c>
    </row>
    <row r="28" customFormat="false" ht="45.75" hidden="false" customHeight="true" outlineLevel="0" collapsed="false">
      <c r="A28" s="32" t="s">
        <v>212</v>
      </c>
      <c r="B28" s="32"/>
      <c r="C28" s="32"/>
      <c r="D28" s="32"/>
      <c r="E28" s="32"/>
      <c r="F28" s="32"/>
      <c r="G28" s="32"/>
      <c r="H28" s="41" t="str">
        <f aca="false">IF(OR(F28="",G28=""),"",F28*G28)</f>
        <v/>
      </c>
      <c r="I28" s="41" t="str">
        <f aca="false">IF(H28="","",IF(H28&gt;=Escalas!$C$14,"Crítico",IF(OR(H28&gt;=Escalas!$C$13,G28=5),"Alto",IF(H28&gt;=Escalas!$C$12,"Medio","Bajo"))))</f>
        <v/>
      </c>
      <c r="J28" s="32"/>
      <c r="K28" s="32"/>
      <c r="L28" s="42"/>
      <c r="M28" s="42"/>
      <c r="N28" s="42"/>
      <c r="O28" s="42"/>
      <c r="P28" s="32"/>
      <c r="Q28" s="43"/>
      <c r="R28" s="41" t="str">
        <f aca="false">IF(D28="","",IF(AND(L28&lt;&gt;"",M28&lt;&gt;"",N28&lt;&gt;"",O28&lt;&gt;""),"✔ Completo","⚠ Falta: "&amp;TRIM(IF(L28="","disparador ","")&amp;IF(M28="","dueño ","")&amp;IF(N28="","contingencia ","")&amp;IF(O28="","autoridad",""))))</f>
        <v/>
      </c>
    </row>
    <row r="29" customFormat="false" ht="45.75" hidden="false" customHeight="true" outlineLevel="0" collapsed="false">
      <c r="A29" s="32" t="s">
        <v>213</v>
      </c>
      <c r="B29" s="32"/>
      <c r="C29" s="32"/>
      <c r="D29" s="32"/>
      <c r="E29" s="32"/>
      <c r="F29" s="32"/>
      <c r="G29" s="32"/>
      <c r="H29" s="41" t="str">
        <f aca="false">IF(OR(F29="",G29=""),"",F29*G29)</f>
        <v/>
      </c>
      <c r="I29" s="41" t="str">
        <f aca="false">IF(H29="","",IF(H29&gt;=Escalas!$C$14,"Crítico",IF(OR(H29&gt;=Escalas!$C$13,G29=5),"Alto",IF(H29&gt;=Escalas!$C$12,"Medio","Bajo"))))</f>
        <v/>
      </c>
      <c r="J29" s="32"/>
      <c r="K29" s="32"/>
      <c r="L29" s="42"/>
      <c r="M29" s="42"/>
      <c r="N29" s="42"/>
      <c r="O29" s="42"/>
      <c r="P29" s="32"/>
      <c r="Q29" s="43"/>
      <c r="R29" s="41" t="str">
        <f aca="false">IF(D29="","",IF(AND(L29&lt;&gt;"",M29&lt;&gt;"",N29&lt;&gt;"",O29&lt;&gt;""),"✔ Completo","⚠ Falta: "&amp;TRIM(IF(L29="","disparador ","")&amp;IF(M29="","dueño ","")&amp;IF(N29="","contingencia ","")&amp;IF(O29="","autoridad",""))))</f>
        <v/>
      </c>
    </row>
    <row r="30" customFormat="false" ht="45.75" hidden="false" customHeight="true" outlineLevel="0" collapsed="false">
      <c r="A30" s="32" t="s">
        <v>214</v>
      </c>
      <c r="B30" s="32"/>
      <c r="C30" s="32"/>
      <c r="D30" s="32"/>
      <c r="E30" s="32"/>
      <c r="F30" s="32"/>
      <c r="G30" s="32"/>
      <c r="H30" s="41" t="str">
        <f aca="false">IF(OR(F30="",G30=""),"",F30*G30)</f>
        <v/>
      </c>
      <c r="I30" s="41" t="str">
        <f aca="false">IF(H30="","",IF(H30&gt;=Escalas!$C$14,"Crítico",IF(OR(H30&gt;=Escalas!$C$13,G30=5),"Alto",IF(H30&gt;=Escalas!$C$12,"Medio","Bajo"))))</f>
        <v/>
      </c>
      <c r="J30" s="32"/>
      <c r="K30" s="32"/>
      <c r="L30" s="42"/>
      <c r="M30" s="42"/>
      <c r="N30" s="42"/>
      <c r="O30" s="42"/>
      <c r="P30" s="32"/>
      <c r="Q30" s="43"/>
      <c r="R30" s="41" t="str">
        <f aca="false">IF(D30="","",IF(AND(L30&lt;&gt;"",M30&lt;&gt;"",N30&lt;&gt;"",O30&lt;&gt;""),"✔ Completo","⚠ Falta: "&amp;TRIM(IF(L30="","disparador ","")&amp;IF(M30="","dueño ","")&amp;IF(N30="","contingencia ","")&amp;IF(O30="","autoridad",""))))</f>
        <v/>
      </c>
    </row>
    <row r="31" customFormat="false" ht="45.75" hidden="false" customHeight="true" outlineLevel="0" collapsed="false">
      <c r="A31" s="32" t="s">
        <v>215</v>
      </c>
      <c r="B31" s="32"/>
      <c r="C31" s="32"/>
      <c r="D31" s="32"/>
      <c r="E31" s="32"/>
      <c r="F31" s="32"/>
      <c r="G31" s="32"/>
      <c r="H31" s="41" t="str">
        <f aca="false">IF(OR(F31="",G31=""),"",F31*G31)</f>
        <v/>
      </c>
      <c r="I31" s="41" t="str">
        <f aca="false">IF(H31="","",IF(H31&gt;=Escalas!$C$14,"Crítico",IF(OR(H31&gt;=Escalas!$C$13,G31=5),"Alto",IF(H31&gt;=Escalas!$C$12,"Medio","Bajo"))))</f>
        <v/>
      </c>
      <c r="J31" s="32"/>
      <c r="K31" s="32"/>
      <c r="L31" s="42"/>
      <c r="M31" s="42"/>
      <c r="N31" s="42"/>
      <c r="O31" s="42"/>
      <c r="P31" s="32"/>
      <c r="Q31" s="43"/>
      <c r="R31" s="41" t="str">
        <f aca="false">IF(D31="","",IF(AND(L31&lt;&gt;"",M31&lt;&gt;"",N31&lt;&gt;"",O31&lt;&gt;""),"✔ Completo","⚠ Falta: "&amp;TRIM(IF(L31="","disparador ","")&amp;IF(M31="","dueño ","")&amp;IF(N31="","contingencia ","")&amp;IF(O31="","autoridad",""))))</f>
        <v/>
      </c>
    </row>
    <row r="32" customFormat="false" ht="45.75" hidden="false" customHeight="true" outlineLevel="0" collapsed="false">
      <c r="A32" s="32" t="s">
        <v>216</v>
      </c>
      <c r="B32" s="32"/>
      <c r="C32" s="32"/>
      <c r="D32" s="32"/>
      <c r="E32" s="32"/>
      <c r="F32" s="32"/>
      <c r="G32" s="32"/>
      <c r="H32" s="41" t="str">
        <f aca="false">IF(OR(F32="",G32=""),"",F32*G32)</f>
        <v/>
      </c>
      <c r="I32" s="41" t="str">
        <f aca="false">IF(H32="","",IF(H32&gt;=Escalas!$C$14,"Crítico",IF(OR(H32&gt;=Escalas!$C$13,G32=5),"Alto",IF(H32&gt;=Escalas!$C$12,"Medio","Bajo"))))</f>
        <v/>
      </c>
      <c r="J32" s="32"/>
      <c r="K32" s="32"/>
      <c r="L32" s="42"/>
      <c r="M32" s="42"/>
      <c r="N32" s="42"/>
      <c r="O32" s="42"/>
      <c r="P32" s="32"/>
      <c r="Q32" s="43"/>
      <c r="R32" s="41" t="str">
        <f aca="false">IF(D32="","",IF(AND(L32&lt;&gt;"",M32&lt;&gt;"",N32&lt;&gt;"",O32&lt;&gt;""),"✔ Completo","⚠ Falta: "&amp;TRIM(IF(L32="","disparador ","")&amp;IF(M32="","dueño ","")&amp;IF(N32="","contingencia ","")&amp;IF(O32="","autoridad",""))))</f>
        <v/>
      </c>
    </row>
    <row r="33" customFormat="false" ht="45.75" hidden="false" customHeight="true" outlineLevel="0" collapsed="false">
      <c r="A33" s="32" t="s">
        <v>217</v>
      </c>
      <c r="B33" s="32"/>
      <c r="C33" s="32"/>
      <c r="D33" s="32"/>
      <c r="E33" s="32"/>
      <c r="F33" s="32"/>
      <c r="G33" s="32"/>
      <c r="H33" s="41" t="str">
        <f aca="false">IF(OR(F33="",G33=""),"",F33*G33)</f>
        <v/>
      </c>
      <c r="I33" s="41" t="str">
        <f aca="false">IF(H33="","",IF(H33&gt;=Escalas!$C$14,"Crítico",IF(OR(H33&gt;=Escalas!$C$13,G33=5),"Alto",IF(H33&gt;=Escalas!$C$12,"Medio","Bajo"))))</f>
        <v/>
      </c>
      <c r="J33" s="32"/>
      <c r="K33" s="32"/>
      <c r="L33" s="42"/>
      <c r="M33" s="42"/>
      <c r="N33" s="42"/>
      <c r="O33" s="42"/>
      <c r="P33" s="32"/>
      <c r="Q33" s="43"/>
      <c r="R33" s="41" t="str">
        <f aca="false">IF(D33="","",IF(AND(L33&lt;&gt;"",M33&lt;&gt;"",N33&lt;&gt;"",O33&lt;&gt;""),"✔ Completo","⚠ Falta: "&amp;TRIM(IF(L33="","disparador ","")&amp;IF(M33="","dueño ","")&amp;IF(N33="","contingencia ","")&amp;IF(O33="","autoridad",""))))</f>
        <v/>
      </c>
    </row>
    <row r="34" customFormat="false" ht="45.75" hidden="false" customHeight="true" outlineLevel="0" collapsed="false">
      <c r="A34" s="32" t="s">
        <v>218</v>
      </c>
      <c r="B34" s="32"/>
      <c r="C34" s="32"/>
      <c r="D34" s="32"/>
      <c r="E34" s="32"/>
      <c r="F34" s="32"/>
      <c r="G34" s="32"/>
      <c r="H34" s="41" t="str">
        <f aca="false">IF(OR(F34="",G34=""),"",F34*G34)</f>
        <v/>
      </c>
      <c r="I34" s="41" t="str">
        <f aca="false">IF(H34="","",IF(H34&gt;=Escalas!$C$14,"Crítico",IF(OR(H34&gt;=Escalas!$C$13,G34=5),"Alto",IF(H34&gt;=Escalas!$C$12,"Medio","Bajo"))))</f>
        <v/>
      </c>
      <c r="J34" s="32"/>
      <c r="K34" s="32"/>
      <c r="L34" s="42"/>
      <c r="M34" s="42"/>
      <c r="N34" s="42"/>
      <c r="O34" s="42"/>
      <c r="P34" s="32"/>
      <c r="Q34" s="43"/>
      <c r="R34" s="41" t="str">
        <f aca="false">IF(D34="","",IF(AND(L34&lt;&gt;"",M34&lt;&gt;"",N34&lt;&gt;"",O34&lt;&gt;""),"✔ Completo","⚠ Falta: "&amp;TRIM(IF(L34="","disparador ","")&amp;IF(M34="","dueño ","")&amp;IF(N34="","contingencia ","")&amp;IF(O34="","autoridad",""))))</f>
        <v/>
      </c>
    </row>
    <row r="35" customFormat="false" ht="45.75" hidden="false" customHeight="true" outlineLevel="0" collapsed="false">
      <c r="A35" s="32" t="s">
        <v>219</v>
      </c>
      <c r="B35" s="32"/>
      <c r="C35" s="32"/>
      <c r="D35" s="32"/>
      <c r="E35" s="32"/>
      <c r="F35" s="32"/>
      <c r="G35" s="32"/>
      <c r="H35" s="41" t="str">
        <f aca="false">IF(OR(F35="",G35=""),"",F35*G35)</f>
        <v/>
      </c>
      <c r="I35" s="41" t="str">
        <f aca="false">IF(H35="","",IF(H35&gt;=Escalas!$C$14,"Crítico",IF(OR(H35&gt;=Escalas!$C$13,G35=5),"Alto",IF(H35&gt;=Escalas!$C$12,"Medio","Bajo"))))</f>
        <v/>
      </c>
      <c r="J35" s="32"/>
      <c r="K35" s="32"/>
      <c r="L35" s="42"/>
      <c r="M35" s="42"/>
      <c r="N35" s="42"/>
      <c r="O35" s="42"/>
      <c r="P35" s="32"/>
      <c r="Q35" s="43"/>
      <c r="R35" s="41" t="str">
        <f aca="false">IF(D35="","",IF(AND(L35&lt;&gt;"",M35&lt;&gt;"",N35&lt;&gt;"",O35&lt;&gt;""),"✔ Completo","⚠ Falta: "&amp;TRIM(IF(L35="","disparador ","")&amp;IF(M35="","dueño ","")&amp;IF(N35="","contingencia ","")&amp;IF(O35="","autoridad",""))))</f>
        <v/>
      </c>
    </row>
    <row r="36" customFormat="false" ht="45.75" hidden="false" customHeight="true" outlineLevel="0" collapsed="false">
      <c r="A36" s="32" t="s">
        <v>220</v>
      </c>
      <c r="B36" s="32"/>
      <c r="C36" s="32"/>
      <c r="D36" s="32"/>
      <c r="E36" s="32"/>
      <c r="F36" s="32"/>
      <c r="G36" s="32"/>
      <c r="H36" s="41" t="str">
        <f aca="false">IF(OR(F36="",G36=""),"",F36*G36)</f>
        <v/>
      </c>
      <c r="I36" s="41" t="str">
        <f aca="false">IF(H36="","",IF(H36&gt;=Escalas!$C$14,"Crítico",IF(OR(H36&gt;=Escalas!$C$13,G36=5),"Alto",IF(H36&gt;=Escalas!$C$12,"Medio","Bajo"))))</f>
        <v/>
      </c>
      <c r="J36" s="32"/>
      <c r="K36" s="32"/>
      <c r="L36" s="42"/>
      <c r="M36" s="42"/>
      <c r="N36" s="42"/>
      <c r="O36" s="42"/>
      <c r="P36" s="32"/>
      <c r="Q36" s="43"/>
      <c r="R36" s="41" t="str">
        <f aca="false">IF(D36="","",IF(AND(L36&lt;&gt;"",M36&lt;&gt;"",N36&lt;&gt;"",O36&lt;&gt;""),"✔ Completo","⚠ Falta: "&amp;TRIM(IF(L36="","disparador ","")&amp;IF(M36="","dueño ","")&amp;IF(N36="","contingencia ","")&amp;IF(O36="","autoridad",""))))</f>
        <v/>
      </c>
    </row>
    <row r="37" customFormat="false" ht="45.75" hidden="false" customHeight="true" outlineLevel="0" collapsed="false">
      <c r="A37" s="32" t="s">
        <v>221</v>
      </c>
      <c r="B37" s="32"/>
      <c r="C37" s="32"/>
      <c r="D37" s="32"/>
      <c r="E37" s="32"/>
      <c r="F37" s="32"/>
      <c r="G37" s="32"/>
      <c r="H37" s="41" t="str">
        <f aca="false">IF(OR(F37="",G37=""),"",F37*G37)</f>
        <v/>
      </c>
      <c r="I37" s="41" t="str">
        <f aca="false">IF(H37="","",IF(H37&gt;=Escalas!$C$14,"Crítico",IF(OR(H37&gt;=Escalas!$C$13,G37=5),"Alto",IF(H37&gt;=Escalas!$C$12,"Medio","Bajo"))))</f>
        <v/>
      </c>
      <c r="J37" s="32"/>
      <c r="K37" s="32"/>
      <c r="L37" s="42"/>
      <c r="M37" s="42"/>
      <c r="N37" s="42"/>
      <c r="O37" s="42"/>
      <c r="P37" s="32"/>
      <c r="Q37" s="43"/>
      <c r="R37" s="41" t="str">
        <f aca="false">IF(D37="","",IF(AND(L37&lt;&gt;"",M37&lt;&gt;"",N37&lt;&gt;"",O37&lt;&gt;""),"✔ Completo","⚠ Falta: "&amp;TRIM(IF(L37="","disparador ","")&amp;IF(M37="","dueño ","")&amp;IF(N37="","contingencia ","")&amp;IF(O37="","autoridad",""))))</f>
        <v/>
      </c>
    </row>
    <row r="38" customFormat="false" ht="45.75" hidden="false" customHeight="true" outlineLevel="0" collapsed="false">
      <c r="A38" s="32" t="s">
        <v>222</v>
      </c>
      <c r="B38" s="32"/>
      <c r="C38" s="32"/>
      <c r="D38" s="32"/>
      <c r="E38" s="32"/>
      <c r="F38" s="32"/>
      <c r="G38" s="32"/>
      <c r="H38" s="41" t="str">
        <f aca="false">IF(OR(F38="",G38=""),"",F38*G38)</f>
        <v/>
      </c>
      <c r="I38" s="41" t="str">
        <f aca="false">IF(H38="","",IF(H38&gt;=Escalas!$C$14,"Crítico",IF(OR(H38&gt;=Escalas!$C$13,G38=5),"Alto",IF(H38&gt;=Escalas!$C$12,"Medio","Bajo"))))</f>
        <v/>
      </c>
      <c r="J38" s="32"/>
      <c r="K38" s="32"/>
      <c r="L38" s="42"/>
      <c r="M38" s="42"/>
      <c r="N38" s="42"/>
      <c r="O38" s="42"/>
      <c r="P38" s="32"/>
      <c r="Q38" s="43"/>
      <c r="R38" s="41" t="str">
        <f aca="false">IF(D38="","",IF(AND(L38&lt;&gt;"",M38&lt;&gt;"",N38&lt;&gt;"",O38&lt;&gt;""),"✔ Completo","⚠ Falta: "&amp;TRIM(IF(L38="","disparador ","")&amp;IF(M38="","dueño ","")&amp;IF(N38="","contingencia ","")&amp;IF(O38="","autoridad",""))))</f>
        <v/>
      </c>
    </row>
    <row r="39" customFormat="false" ht="45.75" hidden="false" customHeight="true" outlineLevel="0" collapsed="false">
      <c r="A39" s="32" t="s">
        <v>223</v>
      </c>
      <c r="B39" s="32"/>
      <c r="C39" s="32"/>
      <c r="D39" s="32"/>
      <c r="E39" s="32"/>
      <c r="F39" s="32"/>
      <c r="G39" s="32"/>
      <c r="H39" s="41" t="str">
        <f aca="false">IF(OR(F39="",G39=""),"",F39*G39)</f>
        <v/>
      </c>
      <c r="I39" s="41" t="str">
        <f aca="false">IF(H39="","",IF(H39&gt;=Escalas!$C$14,"Crítico",IF(OR(H39&gt;=Escalas!$C$13,G39=5),"Alto",IF(H39&gt;=Escalas!$C$12,"Medio","Bajo"))))</f>
        <v/>
      </c>
      <c r="J39" s="32"/>
      <c r="K39" s="32"/>
      <c r="L39" s="42"/>
      <c r="M39" s="42"/>
      <c r="N39" s="42"/>
      <c r="O39" s="42"/>
      <c r="P39" s="32"/>
      <c r="Q39" s="43"/>
      <c r="R39" s="41" t="str">
        <f aca="false">IF(D39="","",IF(AND(L39&lt;&gt;"",M39&lt;&gt;"",N39&lt;&gt;"",O39&lt;&gt;""),"✔ Completo","⚠ Falta: "&amp;TRIM(IF(L39="","disparador ","")&amp;IF(M39="","dueño ","")&amp;IF(N39="","contingencia ","")&amp;IF(O39="","autoridad",""))))</f>
        <v/>
      </c>
    </row>
    <row r="40" customFormat="false" ht="45.75" hidden="false" customHeight="true" outlineLevel="0" collapsed="false">
      <c r="A40" s="32" t="s">
        <v>224</v>
      </c>
      <c r="B40" s="32"/>
      <c r="C40" s="32"/>
      <c r="D40" s="32"/>
      <c r="E40" s="32"/>
      <c r="F40" s="32"/>
      <c r="G40" s="32"/>
      <c r="H40" s="41" t="str">
        <f aca="false">IF(OR(F40="",G40=""),"",F40*G40)</f>
        <v/>
      </c>
      <c r="I40" s="41" t="str">
        <f aca="false">IF(H40="","",IF(H40&gt;=Escalas!$C$14,"Crítico",IF(OR(H40&gt;=Escalas!$C$13,G40=5),"Alto",IF(H40&gt;=Escalas!$C$12,"Medio","Bajo"))))</f>
        <v/>
      </c>
      <c r="J40" s="32"/>
      <c r="K40" s="32"/>
      <c r="L40" s="42"/>
      <c r="M40" s="42"/>
      <c r="N40" s="42"/>
      <c r="O40" s="42"/>
      <c r="P40" s="32"/>
      <c r="Q40" s="43"/>
      <c r="R40" s="41" t="str">
        <f aca="false">IF(D40="","",IF(AND(L40&lt;&gt;"",M40&lt;&gt;"",N40&lt;&gt;"",O40&lt;&gt;""),"✔ Completo","⚠ Falta: "&amp;TRIM(IF(L40="","disparador ","")&amp;IF(M40="","dueño ","")&amp;IF(N40="","contingencia ","")&amp;IF(O40="","autoridad",""))))</f>
        <v/>
      </c>
    </row>
    <row r="41" customFormat="false" ht="45.75" hidden="false" customHeight="true" outlineLevel="0" collapsed="false">
      <c r="A41" s="32" t="s">
        <v>225</v>
      </c>
      <c r="B41" s="32"/>
      <c r="C41" s="32"/>
      <c r="D41" s="32"/>
      <c r="E41" s="32"/>
      <c r="F41" s="32"/>
      <c r="G41" s="32"/>
      <c r="H41" s="41" t="str">
        <f aca="false">IF(OR(F41="",G41=""),"",F41*G41)</f>
        <v/>
      </c>
      <c r="I41" s="41" t="str">
        <f aca="false">IF(H41="","",IF(H41&gt;=Escalas!$C$14,"Crítico",IF(OR(H41&gt;=Escalas!$C$13,G41=5),"Alto",IF(H41&gt;=Escalas!$C$12,"Medio","Bajo"))))</f>
        <v/>
      </c>
      <c r="J41" s="32"/>
      <c r="K41" s="32"/>
      <c r="L41" s="42"/>
      <c r="M41" s="42"/>
      <c r="N41" s="42"/>
      <c r="O41" s="42"/>
      <c r="P41" s="32"/>
      <c r="Q41" s="43"/>
      <c r="R41" s="41" t="str">
        <f aca="false">IF(D41="","",IF(AND(L41&lt;&gt;"",M41&lt;&gt;"",N41&lt;&gt;"",O41&lt;&gt;""),"✔ Completo","⚠ Falta: "&amp;TRIM(IF(L41="","disparador ","")&amp;IF(M41="","dueño ","")&amp;IF(N41="","contingencia ","")&amp;IF(O41="","autoridad",""))))</f>
        <v/>
      </c>
    </row>
    <row r="42" customFormat="false" ht="45.75" hidden="false" customHeight="true" outlineLevel="0" collapsed="false">
      <c r="A42" s="32" t="s">
        <v>226</v>
      </c>
      <c r="B42" s="32"/>
      <c r="C42" s="32"/>
      <c r="D42" s="32"/>
      <c r="E42" s="32"/>
      <c r="F42" s="32"/>
      <c r="G42" s="32"/>
      <c r="H42" s="41" t="str">
        <f aca="false">IF(OR(F42="",G42=""),"",F42*G42)</f>
        <v/>
      </c>
      <c r="I42" s="41" t="str">
        <f aca="false">IF(H42="","",IF(H42&gt;=Escalas!$C$14,"Crítico",IF(OR(H42&gt;=Escalas!$C$13,G42=5),"Alto",IF(H42&gt;=Escalas!$C$12,"Medio","Bajo"))))</f>
        <v/>
      </c>
      <c r="J42" s="32"/>
      <c r="K42" s="32"/>
      <c r="L42" s="42"/>
      <c r="M42" s="42"/>
      <c r="N42" s="42"/>
      <c r="O42" s="42"/>
      <c r="P42" s="32"/>
      <c r="Q42" s="43"/>
      <c r="R42" s="41" t="str">
        <f aca="false">IF(D42="","",IF(AND(L42&lt;&gt;"",M42&lt;&gt;"",N42&lt;&gt;"",O42&lt;&gt;""),"✔ Completo","⚠ Falta: "&amp;TRIM(IF(L42="","disparador ","")&amp;IF(M42="","dueño ","")&amp;IF(N42="","contingencia ","")&amp;IF(O42="","autoridad",""))))</f>
        <v/>
      </c>
    </row>
    <row r="43" customFormat="false" ht="45.75" hidden="false" customHeight="true" outlineLevel="0" collapsed="false">
      <c r="A43" s="32" t="s">
        <v>227</v>
      </c>
      <c r="B43" s="32"/>
      <c r="C43" s="32"/>
      <c r="D43" s="32"/>
      <c r="E43" s="32"/>
      <c r="F43" s="32"/>
      <c r="G43" s="32"/>
      <c r="H43" s="41" t="str">
        <f aca="false">IF(OR(F43="",G43=""),"",F43*G43)</f>
        <v/>
      </c>
      <c r="I43" s="41" t="str">
        <f aca="false">IF(H43="","",IF(H43&gt;=Escalas!$C$14,"Crítico",IF(OR(H43&gt;=Escalas!$C$13,G43=5),"Alto",IF(H43&gt;=Escalas!$C$12,"Medio","Bajo"))))</f>
        <v/>
      </c>
      <c r="J43" s="32"/>
      <c r="K43" s="32"/>
      <c r="L43" s="42"/>
      <c r="M43" s="42"/>
      <c r="N43" s="42"/>
      <c r="O43" s="42"/>
      <c r="P43" s="32"/>
      <c r="Q43" s="43"/>
      <c r="R43" s="41" t="str">
        <f aca="false">IF(D43="","",IF(AND(L43&lt;&gt;"",M43&lt;&gt;"",N43&lt;&gt;"",O43&lt;&gt;""),"✔ Completo","⚠ Falta: "&amp;TRIM(IF(L43="","disparador ","")&amp;IF(M43="","dueño ","")&amp;IF(N43="","contingencia ","")&amp;IF(O43="","autoridad",""))))</f>
        <v/>
      </c>
    </row>
    <row r="44" customFormat="false" ht="45.75" hidden="false" customHeight="true" outlineLevel="0" collapsed="false">
      <c r="A44" s="32" t="s">
        <v>228</v>
      </c>
      <c r="B44" s="32"/>
      <c r="C44" s="32"/>
      <c r="D44" s="32"/>
      <c r="E44" s="32"/>
      <c r="F44" s="32"/>
      <c r="G44" s="32"/>
      <c r="H44" s="41" t="str">
        <f aca="false">IF(OR(F44="",G44=""),"",F44*G44)</f>
        <v/>
      </c>
      <c r="I44" s="41" t="str">
        <f aca="false">IF(H44="","",IF(H44&gt;=Escalas!$C$14,"Crítico",IF(OR(H44&gt;=Escalas!$C$13,G44=5),"Alto",IF(H44&gt;=Escalas!$C$12,"Medio","Bajo"))))</f>
        <v/>
      </c>
      <c r="J44" s="32"/>
      <c r="K44" s="32"/>
      <c r="L44" s="42"/>
      <c r="M44" s="42"/>
      <c r="N44" s="42"/>
      <c r="O44" s="42"/>
      <c r="P44" s="32"/>
      <c r="Q44" s="43"/>
      <c r="R44" s="41" t="str">
        <f aca="false">IF(D44="","",IF(AND(L44&lt;&gt;"",M44&lt;&gt;"",N44&lt;&gt;"",O44&lt;&gt;""),"✔ Completo","⚠ Falta: "&amp;TRIM(IF(L44="","disparador ","")&amp;IF(M44="","dueño ","")&amp;IF(N44="","contingencia ","")&amp;IF(O44="","autoridad",""))))</f>
        <v/>
      </c>
    </row>
    <row r="45" customFormat="false" ht="45.75" hidden="false" customHeight="true" outlineLevel="0" collapsed="false">
      <c r="A45" s="32" t="s">
        <v>229</v>
      </c>
      <c r="B45" s="32"/>
      <c r="C45" s="32"/>
      <c r="D45" s="32"/>
      <c r="E45" s="32"/>
      <c r="F45" s="32"/>
      <c r="G45" s="32"/>
      <c r="H45" s="41" t="str">
        <f aca="false">IF(OR(F45="",G45=""),"",F45*G45)</f>
        <v/>
      </c>
      <c r="I45" s="41" t="str">
        <f aca="false">IF(H45="","",IF(H45&gt;=Escalas!$C$14,"Crítico",IF(OR(H45&gt;=Escalas!$C$13,G45=5),"Alto",IF(H45&gt;=Escalas!$C$12,"Medio","Bajo"))))</f>
        <v/>
      </c>
      <c r="J45" s="32"/>
      <c r="K45" s="32"/>
      <c r="L45" s="42"/>
      <c r="M45" s="42"/>
      <c r="N45" s="42"/>
      <c r="O45" s="42"/>
      <c r="P45" s="32"/>
      <c r="Q45" s="43"/>
      <c r="R45" s="41" t="str">
        <f aca="false">IF(D45="","",IF(AND(L45&lt;&gt;"",M45&lt;&gt;"",N45&lt;&gt;"",O45&lt;&gt;""),"✔ Completo","⚠ Falta: "&amp;TRIM(IF(L45="","disparador ","")&amp;IF(M45="","dueño ","")&amp;IF(N45="","contingencia ","")&amp;IF(O45="","autoridad",""))))</f>
        <v/>
      </c>
    </row>
    <row r="46" customFormat="false" ht="45.75" hidden="false" customHeight="true" outlineLevel="0" collapsed="false">
      <c r="A46" s="32" t="s">
        <v>230</v>
      </c>
      <c r="B46" s="32"/>
      <c r="C46" s="32"/>
      <c r="D46" s="32"/>
      <c r="E46" s="32"/>
      <c r="F46" s="32"/>
      <c r="G46" s="32"/>
      <c r="H46" s="41" t="str">
        <f aca="false">IF(OR(F46="",G46=""),"",F46*G46)</f>
        <v/>
      </c>
      <c r="I46" s="41" t="str">
        <f aca="false">IF(H46="","",IF(H46&gt;=Escalas!$C$14,"Crítico",IF(OR(H46&gt;=Escalas!$C$13,G46=5),"Alto",IF(H46&gt;=Escalas!$C$12,"Medio","Bajo"))))</f>
        <v/>
      </c>
      <c r="J46" s="32"/>
      <c r="K46" s="32"/>
      <c r="L46" s="42"/>
      <c r="M46" s="42"/>
      <c r="N46" s="42"/>
      <c r="O46" s="42"/>
      <c r="P46" s="32"/>
      <c r="Q46" s="43"/>
      <c r="R46" s="41" t="str">
        <f aca="false">IF(D46="","",IF(AND(L46&lt;&gt;"",M46&lt;&gt;"",N46&lt;&gt;"",O46&lt;&gt;""),"✔ Completo","⚠ Falta: "&amp;TRIM(IF(L46="","disparador ","")&amp;IF(M46="","dueño ","")&amp;IF(N46="","contingencia ","")&amp;IF(O46="","autoridad",""))))</f>
        <v/>
      </c>
    </row>
    <row r="47" customFormat="false" ht="45.75" hidden="false" customHeight="true" outlineLevel="0" collapsed="false">
      <c r="A47" s="32" t="s">
        <v>231</v>
      </c>
      <c r="B47" s="32"/>
      <c r="C47" s="32"/>
      <c r="D47" s="32"/>
      <c r="E47" s="32"/>
      <c r="F47" s="32"/>
      <c r="G47" s="32"/>
      <c r="H47" s="41" t="str">
        <f aca="false">IF(OR(F47="",G47=""),"",F47*G47)</f>
        <v/>
      </c>
      <c r="I47" s="41" t="str">
        <f aca="false">IF(H47="","",IF(H47&gt;=Escalas!$C$14,"Crítico",IF(OR(H47&gt;=Escalas!$C$13,G47=5),"Alto",IF(H47&gt;=Escalas!$C$12,"Medio","Bajo"))))</f>
        <v/>
      </c>
      <c r="J47" s="32"/>
      <c r="K47" s="32"/>
      <c r="L47" s="42"/>
      <c r="M47" s="42"/>
      <c r="N47" s="42"/>
      <c r="O47" s="42"/>
      <c r="P47" s="32"/>
      <c r="Q47" s="43"/>
      <c r="R47" s="41" t="str">
        <f aca="false">IF(D47="","",IF(AND(L47&lt;&gt;"",M47&lt;&gt;"",N47&lt;&gt;"",O47&lt;&gt;""),"✔ Completo","⚠ Falta: "&amp;TRIM(IF(L47="","disparador ","")&amp;IF(M47="","dueño ","")&amp;IF(N47="","contingencia ","")&amp;IF(O47="","autoridad",""))))</f>
        <v/>
      </c>
    </row>
    <row r="48" customFormat="false" ht="45.75" hidden="false" customHeight="true" outlineLevel="0" collapsed="false">
      <c r="A48" s="32" t="s">
        <v>232</v>
      </c>
      <c r="B48" s="32"/>
      <c r="C48" s="32"/>
      <c r="D48" s="32"/>
      <c r="E48" s="32"/>
      <c r="F48" s="32"/>
      <c r="G48" s="32"/>
      <c r="H48" s="41" t="str">
        <f aca="false">IF(OR(F48="",G48=""),"",F48*G48)</f>
        <v/>
      </c>
      <c r="I48" s="41" t="str">
        <f aca="false">IF(H48="","",IF(H48&gt;=Escalas!$C$14,"Crítico",IF(OR(H48&gt;=Escalas!$C$13,G48=5),"Alto",IF(H48&gt;=Escalas!$C$12,"Medio","Bajo"))))</f>
        <v/>
      </c>
      <c r="J48" s="32"/>
      <c r="K48" s="32"/>
      <c r="L48" s="42"/>
      <c r="M48" s="42"/>
      <c r="N48" s="42"/>
      <c r="O48" s="42"/>
      <c r="P48" s="32"/>
      <c r="Q48" s="43"/>
      <c r="R48" s="41" t="str">
        <f aca="false">IF(D48="","",IF(AND(L48&lt;&gt;"",M48&lt;&gt;"",N48&lt;&gt;"",O48&lt;&gt;""),"✔ Completo","⚠ Falta: "&amp;TRIM(IF(L48="","disparador ","")&amp;IF(M48="","dueño ","")&amp;IF(N48="","contingencia ","")&amp;IF(O48="","autoridad",""))))</f>
        <v/>
      </c>
    </row>
    <row r="49" customFormat="false" ht="45.75" hidden="false" customHeight="true" outlineLevel="0" collapsed="false">
      <c r="A49" s="32" t="s">
        <v>233</v>
      </c>
      <c r="B49" s="32"/>
      <c r="C49" s="32"/>
      <c r="D49" s="32"/>
      <c r="E49" s="32"/>
      <c r="F49" s="32"/>
      <c r="G49" s="32"/>
      <c r="H49" s="41" t="str">
        <f aca="false">IF(OR(F49="",G49=""),"",F49*G49)</f>
        <v/>
      </c>
      <c r="I49" s="41" t="str">
        <f aca="false">IF(H49="","",IF(H49&gt;=Escalas!$C$14,"Crítico",IF(OR(H49&gt;=Escalas!$C$13,G49=5),"Alto",IF(H49&gt;=Escalas!$C$12,"Medio","Bajo"))))</f>
        <v/>
      </c>
      <c r="J49" s="32"/>
      <c r="K49" s="32"/>
      <c r="L49" s="42"/>
      <c r="M49" s="42"/>
      <c r="N49" s="42"/>
      <c r="O49" s="42"/>
      <c r="P49" s="32"/>
      <c r="Q49" s="43"/>
      <c r="R49" s="41" t="str">
        <f aca="false">IF(D49="","",IF(AND(L49&lt;&gt;"",M49&lt;&gt;"",N49&lt;&gt;"",O49&lt;&gt;""),"✔ Completo","⚠ Falta: "&amp;TRIM(IF(L49="","disparador ","")&amp;IF(M49="","dueño ","")&amp;IF(N49="","contingencia ","")&amp;IF(O49="","autoridad",""))))</f>
        <v/>
      </c>
    </row>
    <row r="50" customFormat="false" ht="45.75" hidden="false" customHeight="true" outlineLevel="0" collapsed="false">
      <c r="A50" s="32" t="s">
        <v>234</v>
      </c>
      <c r="B50" s="32"/>
      <c r="C50" s="32"/>
      <c r="D50" s="32"/>
      <c r="E50" s="32"/>
      <c r="F50" s="32"/>
      <c r="G50" s="32"/>
      <c r="H50" s="41" t="str">
        <f aca="false">IF(OR(F50="",G50=""),"",F50*G50)</f>
        <v/>
      </c>
      <c r="I50" s="41" t="str">
        <f aca="false">IF(H50="","",IF(H50&gt;=Escalas!$C$14,"Crítico",IF(OR(H50&gt;=Escalas!$C$13,G50=5),"Alto",IF(H50&gt;=Escalas!$C$12,"Medio","Bajo"))))</f>
        <v/>
      </c>
      <c r="J50" s="32"/>
      <c r="K50" s="32"/>
      <c r="L50" s="42"/>
      <c r="M50" s="42"/>
      <c r="N50" s="42"/>
      <c r="O50" s="42"/>
      <c r="P50" s="32"/>
      <c r="Q50" s="43"/>
      <c r="R50" s="41" t="str">
        <f aca="false">IF(D50="","",IF(AND(L50&lt;&gt;"",M50&lt;&gt;"",N50&lt;&gt;"",O50&lt;&gt;""),"✔ Completo","⚠ Falta: "&amp;TRIM(IF(L50="","disparador ","")&amp;IF(M50="","dueño ","")&amp;IF(N50="","contingencia ","")&amp;IF(O50="","autoridad",""))))</f>
        <v/>
      </c>
    </row>
    <row r="51" customFormat="false" ht="45.75" hidden="false" customHeight="true" outlineLevel="0" collapsed="false">
      <c r="A51" s="32" t="s">
        <v>235</v>
      </c>
      <c r="B51" s="32"/>
      <c r="C51" s="32"/>
      <c r="D51" s="32"/>
      <c r="E51" s="32"/>
      <c r="F51" s="32"/>
      <c r="G51" s="32"/>
      <c r="H51" s="41" t="str">
        <f aca="false">IF(OR(F51="",G51=""),"",F51*G51)</f>
        <v/>
      </c>
      <c r="I51" s="41" t="str">
        <f aca="false">IF(H51="","",IF(H51&gt;=Escalas!$C$14,"Crítico",IF(OR(H51&gt;=Escalas!$C$13,G51=5),"Alto",IF(H51&gt;=Escalas!$C$12,"Medio","Bajo"))))</f>
        <v/>
      </c>
      <c r="J51" s="32"/>
      <c r="K51" s="32"/>
      <c r="L51" s="42"/>
      <c r="M51" s="42"/>
      <c r="N51" s="42"/>
      <c r="O51" s="42"/>
      <c r="P51" s="32"/>
      <c r="Q51" s="43"/>
      <c r="R51" s="41" t="str">
        <f aca="false">IF(D51="","",IF(AND(L51&lt;&gt;"",M51&lt;&gt;"",N51&lt;&gt;"",O51&lt;&gt;""),"✔ Completo","⚠ Falta: "&amp;TRIM(IF(L51="","disparador ","")&amp;IF(M51="","dueño ","")&amp;IF(N51="","contingencia ","")&amp;IF(O51="","autoridad",""))))</f>
        <v/>
      </c>
    </row>
    <row r="52" customFormat="false" ht="45.75" hidden="false" customHeight="true" outlineLevel="0" collapsed="false">
      <c r="A52" s="32" t="s">
        <v>236</v>
      </c>
      <c r="B52" s="32"/>
      <c r="C52" s="32"/>
      <c r="D52" s="32"/>
      <c r="E52" s="32"/>
      <c r="F52" s="32"/>
      <c r="G52" s="32"/>
      <c r="H52" s="41" t="str">
        <f aca="false">IF(OR(F52="",G52=""),"",F52*G52)</f>
        <v/>
      </c>
      <c r="I52" s="41" t="str">
        <f aca="false">IF(H52="","",IF(H52&gt;=Escalas!$C$14,"Crítico",IF(OR(H52&gt;=Escalas!$C$13,G52=5),"Alto",IF(H52&gt;=Escalas!$C$12,"Medio","Bajo"))))</f>
        <v/>
      </c>
      <c r="J52" s="32"/>
      <c r="K52" s="32"/>
      <c r="L52" s="42"/>
      <c r="M52" s="42"/>
      <c r="N52" s="42"/>
      <c r="O52" s="42"/>
      <c r="P52" s="32"/>
      <c r="Q52" s="43"/>
      <c r="R52" s="41" t="str">
        <f aca="false">IF(D52="","",IF(AND(L52&lt;&gt;"",M52&lt;&gt;"",N52&lt;&gt;"",O52&lt;&gt;""),"✔ Completo","⚠ Falta: "&amp;TRIM(IF(L52="","disparador ","")&amp;IF(M52="","dueño ","")&amp;IF(N52="","contingencia ","")&amp;IF(O52="","autoridad",""))))</f>
        <v/>
      </c>
    </row>
    <row r="53" customFormat="false" ht="45.75" hidden="false" customHeight="true" outlineLevel="0" collapsed="false">
      <c r="A53" s="32" t="s">
        <v>237</v>
      </c>
      <c r="B53" s="32"/>
      <c r="C53" s="32"/>
      <c r="D53" s="32"/>
      <c r="E53" s="32"/>
      <c r="F53" s="32"/>
      <c r="G53" s="32"/>
      <c r="H53" s="41" t="str">
        <f aca="false">IF(OR(F53="",G53=""),"",F53*G53)</f>
        <v/>
      </c>
      <c r="I53" s="41" t="str">
        <f aca="false">IF(H53="","",IF(H53&gt;=Escalas!$C$14,"Crítico",IF(OR(H53&gt;=Escalas!$C$13,G53=5),"Alto",IF(H53&gt;=Escalas!$C$12,"Medio","Bajo"))))</f>
        <v/>
      </c>
      <c r="J53" s="32"/>
      <c r="K53" s="32"/>
      <c r="L53" s="42"/>
      <c r="M53" s="42"/>
      <c r="N53" s="42"/>
      <c r="O53" s="42"/>
      <c r="P53" s="32"/>
      <c r="Q53" s="43"/>
      <c r="R53" s="41" t="str">
        <f aca="false">IF(D53="","",IF(AND(L53&lt;&gt;"",M53&lt;&gt;"",N53&lt;&gt;"",O53&lt;&gt;""),"✔ Completo","⚠ Falta: "&amp;TRIM(IF(L53="","disparador ","")&amp;IF(M53="","dueño ","")&amp;IF(N53="","contingencia ","")&amp;IF(O53="","autoridad",""))))</f>
        <v/>
      </c>
    </row>
    <row r="54" customFormat="false" ht="45.75" hidden="false" customHeight="true" outlineLevel="0" collapsed="false">
      <c r="A54" s="32" t="s">
        <v>238</v>
      </c>
      <c r="B54" s="32"/>
      <c r="C54" s="32"/>
      <c r="D54" s="32"/>
      <c r="E54" s="32"/>
      <c r="F54" s="32"/>
      <c r="G54" s="32"/>
      <c r="H54" s="41" t="str">
        <f aca="false">IF(OR(F54="",G54=""),"",F54*G54)</f>
        <v/>
      </c>
      <c r="I54" s="41" t="str">
        <f aca="false">IF(H54="","",IF(H54&gt;=Escalas!$C$14,"Crítico",IF(OR(H54&gt;=Escalas!$C$13,G54=5),"Alto",IF(H54&gt;=Escalas!$C$12,"Medio","Bajo"))))</f>
        <v/>
      </c>
      <c r="J54" s="32"/>
      <c r="K54" s="32"/>
      <c r="L54" s="42"/>
      <c r="M54" s="42"/>
      <c r="N54" s="42"/>
      <c r="O54" s="42"/>
      <c r="P54" s="32"/>
      <c r="Q54" s="43"/>
      <c r="R54" s="41" t="str">
        <f aca="false">IF(D54="","",IF(AND(L54&lt;&gt;"",M54&lt;&gt;"",N54&lt;&gt;"",O54&lt;&gt;""),"✔ Completo","⚠ Falta: "&amp;TRIM(IF(L54="","disparador ","")&amp;IF(M54="","dueño ","")&amp;IF(N54="","contingencia ","")&amp;IF(O54="","autoridad",""))))</f>
        <v/>
      </c>
    </row>
    <row r="55" customFormat="false" ht="45.75" hidden="false" customHeight="true" outlineLevel="0" collapsed="false">
      <c r="A55" s="32" t="s">
        <v>239</v>
      </c>
      <c r="B55" s="32"/>
      <c r="C55" s="32"/>
      <c r="D55" s="32"/>
      <c r="E55" s="32"/>
      <c r="F55" s="32"/>
      <c r="G55" s="32"/>
      <c r="H55" s="41" t="str">
        <f aca="false">IF(OR(F55="",G55=""),"",F55*G55)</f>
        <v/>
      </c>
      <c r="I55" s="41" t="str">
        <f aca="false">IF(H55="","",IF(H55&gt;=Escalas!$C$14,"Crítico",IF(OR(H55&gt;=Escalas!$C$13,G55=5),"Alto",IF(H55&gt;=Escalas!$C$12,"Medio","Bajo"))))</f>
        <v/>
      </c>
      <c r="J55" s="32"/>
      <c r="K55" s="32"/>
      <c r="L55" s="42"/>
      <c r="M55" s="42"/>
      <c r="N55" s="42"/>
      <c r="O55" s="42"/>
      <c r="P55" s="32"/>
      <c r="Q55" s="43"/>
      <c r="R55" s="41" t="str">
        <f aca="false">IF(D55="","",IF(AND(L55&lt;&gt;"",M55&lt;&gt;"",N55&lt;&gt;"",O55&lt;&gt;""),"✔ Completo","⚠ Falta: "&amp;TRIM(IF(L55="","disparador ","")&amp;IF(M55="","dueño ","")&amp;IF(N55="","contingencia ","")&amp;IF(O55="","autoridad",""))))</f>
        <v/>
      </c>
    </row>
  </sheetData>
  <conditionalFormatting sqref="I6:I55">
    <cfRule type="cellIs" priority="2" operator="equal" aboveAverage="0" equalAverage="0" bottom="0" percent="0" rank="0" text="" dxfId="2">
      <formula>"Crítico"</formula>
    </cfRule>
    <cfRule type="cellIs" priority="3" operator="equal" aboveAverage="0" equalAverage="0" bottom="0" percent="0" rank="0" text="" dxfId="6">
      <formula>"Alto"</formula>
    </cfRule>
    <cfRule type="cellIs" priority="4" operator="equal" aboveAverage="0" equalAverage="0" bottom="0" percent="0" rank="0" text="" dxfId="7">
      <formula>"Medio"</formula>
    </cfRule>
    <cfRule type="cellIs" priority="5" operator="equal" aboveAverage="0" equalAverage="0" bottom="0" percent="0" rank="0" text="" dxfId="8">
      <formula>"Bajo"</formula>
    </cfRule>
  </conditionalFormatting>
  <conditionalFormatting sqref="R6:R55">
    <cfRule type="expression" priority="6" aboveAverage="0" equalAverage="0" bottom="0" percent="0" rank="0" text="" dxfId="0">
      <formula>AND(LEFT(R6,1)="⚠",OR(I6="Crítico",I6="Alto"))</formula>
    </cfRule>
    <cfRule type="expression" priority="7" aboveAverage="0" equalAverage="0" bottom="0" percent="0" rank="0" text="" dxfId="1">
      <formula>LEFT(R6,1)="⚠"</formula>
    </cfRule>
    <cfRule type="expression" priority="8" aboveAverage="0" equalAverage="0" bottom="0" percent="0" rank="0" text="" dxfId="9">
      <formula>LEFT(R6,1)="✔"</formula>
    </cfRule>
  </conditionalFormatting>
  <dataValidations count="5">
    <dataValidation allowBlank="true" error="Valor no válido" errorStyle="stop" errorTitle="Revisa el dato" operator="between" showDropDown="false" showErrorMessage="false" showInputMessage="false" sqref="B6:B55" type="list">
      <formula1>Listas!$H$2:$H$12</formula1>
      <formula2>0</formula2>
    </dataValidation>
    <dataValidation allowBlank="true" error="Valor no válido" errorStyle="stop" errorTitle="Revisa el dato" operator="between" showDropDown="false" showErrorMessage="false" showInputMessage="false" sqref="F6:F55" type="list">
      <formula1>Listas!$I$2:$I$6</formula1>
      <formula2>0</formula2>
    </dataValidation>
    <dataValidation allowBlank="true" error="Valor no válido" errorStyle="stop" errorTitle="Revisa el dato" operator="between" showDropDown="false" showErrorMessage="false" showInputMessage="false" sqref="G6:G55" type="list">
      <formula1>Listas!$I$2:$I$6</formula1>
      <formula2>0</formula2>
    </dataValidation>
    <dataValidation allowBlank="true" error="Valor no válido" errorStyle="stop" errorTitle="Revisa el dato" operator="between" showDropDown="false" showErrorMessage="false" showInputMessage="false" sqref="J6:J55" type="list">
      <formula1>Listas!$J$2:$J$9</formula1>
      <formula2>0</formula2>
    </dataValidation>
    <dataValidation allowBlank="true" error="Valor no válido" errorStyle="stop" errorTitle="Revisa el dato" operator="between" showDropDown="false" showErrorMessage="false" showInputMessage="false" sqref="P6:P55" type="list">
      <formula1>Listas!$K$2:$K$5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9A441"/>
    <pageSetUpPr fitToPage="true"/>
  </sheetPr>
  <dimension ref="A1:AF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5" ySplit="5" topLeftCell="F6" activePane="bottomRight" state="frozen"/>
      <selection pane="topLeft" activeCell="A1" activeCellId="0" sqref="A1"/>
      <selection pane="topRight" activeCell="F1" activeCellId="0" sqref="F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8"/>
    <col collapsed="false" customWidth="true" hidden="false" outlineLevel="0" max="3" min="3" style="0" width="24"/>
    <col collapsed="false" customWidth="true" hidden="false" outlineLevel="0" max="4" min="4" style="0" width="26"/>
    <col collapsed="false" customWidth="true" hidden="false" outlineLevel="0" max="5" min="5" style="0" width="24"/>
    <col collapsed="false" customWidth="true" hidden="false" outlineLevel="0" max="6" min="6" style="0" width="9"/>
    <col collapsed="false" customWidth="true" hidden="false" outlineLevel="0" max="8" min="7" style="0" width="8"/>
    <col collapsed="false" customWidth="true" hidden="false" outlineLevel="0" max="9" min="9" style="0" width="9"/>
    <col collapsed="false" customWidth="true" hidden="false" outlineLevel="0" max="10" min="10" style="0" width="10"/>
    <col collapsed="false" customWidth="true" hidden="false" outlineLevel="0" max="11" min="11" style="0" width="9"/>
    <col collapsed="false" customWidth="true" hidden="false" outlineLevel="0" max="12" min="12" style="0" width="8"/>
    <col collapsed="false" customWidth="true" hidden="false" outlineLevel="0" max="13" min="13" style="0" width="10"/>
    <col collapsed="false" customWidth="true" hidden="false" outlineLevel="0" max="14" min="14" style="0" width="14"/>
    <col collapsed="false" customWidth="true" hidden="false" outlineLevel="0" max="16" min="15" style="0" width="11"/>
    <col collapsed="false" customWidth="true" hidden="false" outlineLevel="0" max="17" min="17" style="0" width="26"/>
    <col collapsed="false" customWidth="true" hidden="false" outlineLevel="0" max="18" min="18" style="0" width="16"/>
    <col collapsed="false" customWidth="true" hidden="false" outlineLevel="0" max="19" min="19" style="0" width="11"/>
    <col collapsed="false" customWidth="true" hidden="false" outlineLevel="0" max="20" min="20" style="0" width="24"/>
    <col collapsed="false" customWidth="true" hidden="false" outlineLevel="0" max="21" min="21" style="0" width="20"/>
    <col collapsed="false" customWidth="true" hidden="false" outlineLevel="0" max="22" min="22" style="0" width="26"/>
    <col collapsed="false" customWidth="true" hidden="false" outlineLevel="0" max="23" min="23" style="0" width="24"/>
    <col collapsed="false" customWidth="true" hidden="false" outlineLevel="0" max="25" min="24" style="0" width="22"/>
    <col collapsed="false" customWidth="true" hidden="false" outlineLevel="0" max="27" min="26" style="0" width="9"/>
    <col collapsed="false" customWidth="true" hidden="false" outlineLevel="0" max="28" min="28" style="0" width="8"/>
    <col collapsed="false" customWidth="true" hidden="false" outlineLevel="0" max="29" min="29" style="0" width="10"/>
    <col collapsed="false" customWidth="true" hidden="false" outlineLevel="0" max="31" min="30" style="0" width="11"/>
    <col collapsed="false" customWidth="true" hidden="false" outlineLevel="0" max="32" min="32" style="0" width="24"/>
  </cols>
  <sheetData>
    <row r="1" customFormat="false" ht="27.75" hidden="false" customHeight="true" outlineLevel="0" collapsed="false">
      <c r="A1" s="15" t="s">
        <v>240</v>
      </c>
    </row>
    <row r="2" customFormat="false" ht="15" hidden="false" customHeight="false" outlineLevel="0" collapsed="false">
      <c r="A2" s="3" t="s">
        <v>241</v>
      </c>
    </row>
    <row r="3" customFormat="false" ht="15" hidden="false" customHeight="false" outlineLevel="0" collapsed="false">
      <c r="A3" s="7" t="s">
        <v>53</v>
      </c>
      <c r="C3" s="39" t="str">
        <f aca="false">IF(Plan!B3="","(escribe el nombre en la pestaña Plan)",Plan!B3)</f>
        <v>(escribe el nombre en la pestaña Plan)</v>
      </c>
    </row>
    <row r="5" customFormat="false" ht="54" hidden="false" customHeight="true" outlineLevel="0" collapsed="false">
      <c r="A5" s="16" t="s">
        <v>174</v>
      </c>
      <c r="B5" s="16" t="s">
        <v>175</v>
      </c>
      <c r="C5" s="16" t="s">
        <v>176</v>
      </c>
      <c r="D5" s="16" t="s">
        <v>177</v>
      </c>
      <c r="E5" s="16" t="s">
        <v>178</v>
      </c>
      <c r="F5" s="16" t="s">
        <v>179</v>
      </c>
      <c r="G5" s="16" t="s">
        <v>242</v>
      </c>
      <c r="H5" s="16" t="s">
        <v>243</v>
      </c>
      <c r="I5" s="16" t="s">
        <v>244</v>
      </c>
      <c r="J5" s="16" t="s">
        <v>245</v>
      </c>
      <c r="K5" s="17" t="s">
        <v>246</v>
      </c>
      <c r="L5" s="17" t="s">
        <v>181</v>
      </c>
      <c r="M5" s="17" t="s">
        <v>33</v>
      </c>
      <c r="N5" s="16" t="s">
        <v>247</v>
      </c>
      <c r="O5" s="16" t="s">
        <v>248</v>
      </c>
      <c r="P5" s="16" t="s">
        <v>182</v>
      </c>
      <c r="Q5" s="16" t="s">
        <v>183</v>
      </c>
      <c r="R5" s="16" t="s">
        <v>249</v>
      </c>
      <c r="S5" s="16" t="s">
        <v>250</v>
      </c>
      <c r="T5" s="40" t="s">
        <v>184</v>
      </c>
      <c r="U5" s="40" t="s">
        <v>185</v>
      </c>
      <c r="V5" s="40" t="s">
        <v>186</v>
      </c>
      <c r="W5" s="40" t="s">
        <v>187</v>
      </c>
      <c r="X5" s="16" t="s">
        <v>251</v>
      </c>
      <c r="Y5" s="16" t="s">
        <v>252</v>
      </c>
      <c r="Z5" s="16" t="s">
        <v>253</v>
      </c>
      <c r="AA5" s="16" t="s">
        <v>254</v>
      </c>
      <c r="AB5" s="17" t="s">
        <v>255</v>
      </c>
      <c r="AC5" s="17" t="s">
        <v>256</v>
      </c>
      <c r="AD5" s="16" t="s">
        <v>60</v>
      </c>
      <c r="AE5" s="16" t="s">
        <v>188</v>
      </c>
      <c r="AF5" s="17" t="s">
        <v>189</v>
      </c>
    </row>
    <row r="6" customFormat="false" ht="45.75" hidden="false" customHeight="true" outlineLevel="0" collapsed="false">
      <c r="A6" s="32" t="s">
        <v>190</v>
      </c>
      <c r="B6" s="32"/>
      <c r="C6" s="32"/>
      <c r="D6" s="32"/>
      <c r="E6" s="32"/>
      <c r="F6" s="32"/>
      <c r="G6" s="32"/>
      <c r="H6" s="32"/>
      <c r="I6" s="32"/>
      <c r="J6" s="32"/>
      <c r="K6" s="41" t="str">
        <f aca="false">IF(COUNT(G6:J6)=0,"",MAX(G6:J6))</f>
        <v/>
      </c>
      <c r="L6" s="41" t="str">
        <f aca="false">IF(OR(F6="",K6=""),"",F6*K6)</f>
        <v/>
      </c>
      <c r="M6" s="41" t="str">
        <f aca="false">IF(L6="","",IF(L6&gt;=Escalas!$C$14,"Crítico",IF(OR(L6&gt;=Escalas!$C$13,K6=5),"Alto",IF(L6&gt;=Escalas!$C$12,"Medio","Bajo"))))</f>
        <v/>
      </c>
      <c r="N6" s="32"/>
      <c r="O6" s="32"/>
      <c r="P6" s="32"/>
      <c r="Q6" s="32"/>
      <c r="R6" s="32"/>
      <c r="S6" s="44"/>
      <c r="T6" s="42"/>
      <c r="U6" s="42"/>
      <c r="V6" s="42"/>
      <c r="W6" s="42"/>
      <c r="X6" s="32"/>
      <c r="Y6" s="32"/>
      <c r="Z6" s="32"/>
      <c r="AA6" s="32"/>
      <c r="AB6" s="41" t="str">
        <f aca="false">IF(OR(Z6="",AA6=""),"",Z6*AA6)</f>
        <v/>
      </c>
      <c r="AC6" s="41" t="str">
        <f aca="false">IF(AB6="","",IF(AB6&gt;=Escalas!$C$14,"Crítico",IF(OR(AB6&gt;=Escalas!$C$13,AA6=5),"Alto",IF(AB6&gt;=Escalas!$C$12,"Medio","Bajo"))))</f>
        <v/>
      </c>
      <c r="AD6" s="32"/>
      <c r="AE6" s="43"/>
      <c r="AF6" s="41" t="str">
        <f aca="false">IF(D6="","",IF(AND(T6&lt;&gt;"",U6&lt;&gt;"",V6&lt;&gt;"",W6&lt;&gt;""),"✔ Completo","⚠ Falta: "&amp;TRIM(IF(T6="","disparador ","")&amp;IF(U6="","dueño ","")&amp;IF(V6="","contingencia ","")&amp;IF(W6="","autoridad",""))))</f>
        <v/>
      </c>
    </row>
    <row r="7" customFormat="false" ht="45.75" hidden="false" customHeight="true" outlineLevel="0" collapsed="false">
      <c r="A7" s="32" t="s">
        <v>191</v>
      </c>
      <c r="B7" s="32"/>
      <c r="C7" s="32"/>
      <c r="D7" s="32"/>
      <c r="E7" s="32"/>
      <c r="F7" s="32"/>
      <c r="G7" s="32"/>
      <c r="H7" s="32"/>
      <c r="I7" s="32"/>
      <c r="J7" s="32"/>
      <c r="K7" s="41" t="str">
        <f aca="false">IF(COUNT(G7:J7)=0,"",MAX(G7:J7))</f>
        <v/>
      </c>
      <c r="L7" s="41" t="str">
        <f aca="false">IF(OR(F7="",K7=""),"",F7*K7)</f>
        <v/>
      </c>
      <c r="M7" s="41" t="str">
        <f aca="false">IF(L7="","",IF(L7&gt;=Escalas!$C$14,"Crítico",IF(OR(L7&gt;=Escalas!$C$13,K7=5),"Alto",IF(L7&gt;=Escalas!$C$12,"Medio","Bajo"))))</f>
        <v/>
      </c>
      <c r="N7" s="32"/>
      <c r="O7" s="32"/>
      <c r="P7" s="32"/>
      <c r="Q7" s="32"/>
      <c r="R7" s="32"/>
      <c r="S7" s="44"/>
      <c r="T7" s="42"/>
      <c r="U7" s="42"/>
      <c r="V7" s="42"/>
      <c r="W7" s="42"/>
      <c r="X7" s="32"/>
      <c r="Y7" s="32"/>
      <c r="Z7" s="32"/>
      <c r="AA7" s="32"/>
      <c r="AB7" s="41" t="str">
        <f aca="false">IF(OR(Z7="",AA7=""),"",Z7*AA7)</f>
        <v/>
      </c>
      <c r="AC7" s="41" t="str">
        <f aca="false">IF(AB7="","",IF(AB7&gt;=Escalas!$C$14,"Crítico",IF(OR(AB7&gt;=Escalas!$C$13,AA7=5),"Alto",IF(AB7&gt;=Escalas!$C$12,"Medio","Bajo"))))</f>
        <v/>
      </c>
      <c r="AD7" s="32"/>
      <c r="AE7" s="43"/>
      <c r="AF7" s="41" t="str">
        <f aca="false">IF(D7="","",IF(AND(T7&lt;&gt;"",U7&lt;&gt;"",V7&lt;&gt;"",W7&lt;&gt;""),"✔ Completo","⚠ Falta: "&amp;TRIM(IF(T7="","disparador ","")&amp;IF(U7="","dueño ","")&amp;IF(V7="","contingencia ","")&amp;IF(W7="","autoridad",""))))</f>
        <v/>
      </c>
    </row>
    <row r="8" customFormat="false" ht="45.75" hidden="false" customHeight="true" outlineLevel="0" collapsed="false">
      <c r="A8" s="32" t="s">
        <v>192</v>
      </c>
      <c r="B8" s="32"/>
      <c r="C8" s="32"/>
      <c r="D8" s="32"/>
      <c r="E8" s="32"/>
      <c r="F8" s="32"/>
      <c r="G8" s="32"/>
      <c r="H8" s="32"/>
      <c r="I8" s="32"/>
      <c r="J8" s="32"/>
      <c r="K8" s="41" t="str">
        <f aca="false">IF(COUNT(G8:J8)=0,"",MAX(G8:J8))</f>
        <v/>
      </c>
      <c r="L8" s="41" t="str">
        <f aca="false">IF(OR(F8="",K8=""),"",F8*K8)</f>
        <v/>
      </c>
      <c r="M8" s="41" t="str">
        <f aca="false">IF(L8="","",IF(L8&gt;=Escalas!$C$14,"Crítico",IF(OR(L8&gt;=Escalas!$C$13,K8=5),"Alto",IF(L8&gt;=Escalas!$C$12,"Medio","Bajo"))))</f>
        <v/>
      </c>
      <c r="N8" s="32"/>
      <c r="O8" s="32"/>
      <c r="P8" s="32"/>
      <c r="Q8" s="32"/>
      <c r="R8" s="32"/>
      <c r="S8" s="44"/>
      <c r="T8" s="42"/>
      <c r="U8" s="42"/>
      <c r="V8" s="42"/>
      <c r="W8" s="42"/>
      <c r="X8" s="32"/>
      <c r="Y8" s="32"/>
      <c r="Z8" s="32"/>
      <c r="AA8" s="32"/>
      <c r="AB8" s="41" t="str">
        <f aca="false">IF(OR(Z8="",AA8=""),"",Z8*AA8)</f>
        <v/>
      </c>
      <c r="AC8" s="41" t="str">
        <f aca="false">IF(AB8="","",IF(AB8&gt;=Escalas!$C$14,"Crítico",IF(OR(AB8&gt;=Escalas!$C$13,AA8=5),"Alto",IF(AB8&gt;=Escalas!$C$12,"Medio","Bajo"))))</f>
        <v/>
      </c>
      <c r="AD8" s="32"/>
      <c r="AE8" s="43"/>
      <c r="AF8" s="41" t="str">
        <f aca="false">IF(D8="","",IF(AND(T8&lt;&gt;"",U8&lt;&gt;"",V8&lt;&gt;"",W8&lt;&gt;""),"✔ Completo","⚠ Falta: "&amp;TRIM(IF(T8="","disparador ","")&amp;IF(U8="","dueño ","")&amp;IF(V8="","contingencia ","")&amp;IF(W8="","autoridad",""))))</f>
        <v/>
      </c>
    </row>
    <row r="9" customFormat="false" ht="45.75" hidden="false" customHeight="true" outlineLevel="0" collapsed="false">
      <c r="A9" s="32" t="s">
        <v>193</v>
      </c>
      <c r="B9" s="32"/>
      <c r="C9" s="32"/>
      <c r="D9" s="32"/>
      <c r="E9" s="32"/>
      <c r="F9" s="32"/>
      <c r="G9" s="32"/>
      <c r="H9" s="32"/>
      <c r="I9" s="32"/>
      <c r="J9" s="32"/>
      <c r="K9" s="41" t="str">
        <f aca="false">IF(COUNT(G9:J9)=0,"",MAX(G9:J9))</f>
        <v/>
      </c>
      <c r="L9" s="41" t="str">
        <f aca="false">IF(OR(F9="",K9=""),"",F9*K9)</f>
        <v/>
      </c>
      <c r="M9" s="41" t="str">
        <f aca="false">IF(L9="","",IF(L9&gt;=Escalas!$C$14,"Crítico",IF(OR(L9&gt;=Escalas!$C$13,K9=5),"Alto",IF(L9&gt;=Escalas!$C$12,"Medio","Bajo"))))</f>
        <v/>
      </c>
      <c r="N9" s="32"/>
      <c r="O9" s="32"/>
      <c r="P9" s="32"/>
      <c r="Q9" s="32"/>
      <c r="R9" s="32"/>
      <c r="S9" s="44"/>
      <c r="T9" s="42"/>
      <c r="U9" s="42"/>
      <c r="V9" s="42"/>
      <c r="W9" s="42"/>
      <c r="X9" s="32"/>
      <c r="Y9" s="32"/>
      <c r="Z9" s="32"/>
      <c r="AA9" s="32"/>
      <c r="AB9" s="41" t="str">
        <f aca="false">IF(OR(Z9="",AA9=""),"",Z9*AA9)</f>
        <v/>
      </c>
      <c r="AC9" s="41" t="str">
        <f aca="false">IF(AB9="","",IF(AB9&gt;=Escalas!$C$14,"Crítico",IF(OR(AB9&gt;=Escalas!$C$13,AA9=5),"Alto",IF(AB9&gt;=Escalas!$C$12,"Medio","Bajo"))))</f>
        <v/>
      </c>
      <c r="AD9" s="32"/>
      <c r="AE9" s="43"/>
      <c r="AF9" s="41" t="str">
        <f aca="false">IF(D9="","",IF(AND(T9&lt;&gt;"",U9&lt;&gt;"",V9&lt;&gt;"",W9&lt;&gt;""),"✔ Completo","⚠ Falta: "&amp;TRIM(IF(T9="","disparador ","")&amp;IF(U9="","dueño ","")&amp;IF(V9="","contingencia ","")&amp;IF(W9="","autoridad",""))))</f>
        <v/>
      </c>
    </row>
    <row r="10" customFormat="false" ht="45.75" hidden="false" customHeight="true" outlineLevel="0" collapsed="false">
      <c r="A10" s="32" t="s">
        <v>194</v>
      </c>
      <c r="B10" s="32"/>
      <c r="C10" s="32"/>
      <c r="D10" s="32"/>
      <c r="E10" s="32"/>
      <c r="F10" s="32"/>
      <c r="G10" s="32"/>
      <c r="H10" s="32"/>
      <c r="I10" s="32"/>
      <c r="J10" s="32"/>
      <c r="K10" s="41" t="str">
        <f aca="false">IF(COUNT(G10:J10)=0,"",MAX(G10:J10))</f>
        <v/>
      </c>
      <c r="L10" s="41" t="str">
        <f aca="false">IF(OR(F10="",K10=""),"",F10*K10)</f>
        <v/>
      </c>
      <c r="M10" s="41" t="str">
        <f aca="false">IF(L10="","",IF(L10&gt;=Escalas!$C$14,"Crítico",IF(OR(L10&gt;=Escalas!$C$13,K10=5),"Alto",IF(L10&gt;=Escalas!$C$12,"Medio","Bajo"))))</f>
        <v/>
      </c>
      <c r="N10" s="32"/>
      <c r="O10" s="32"/>
      <c r="P10" s="32"/>
      <c r="Q10" s="32"/>
      <c r="R10" s="32"/>
      <c r="S10" s="44"/>
      <c r="T10" s="42"/>
      <c r="U10" s="42"/>
      <c r="V10" s="42"/>
      <c r="W10" s="42"/>
      <c r="X10" s="32"/>
      <c r="Y10" s="32"/>
      <c r="Z10" s="32"/>
      <c r="AA10" s="32"/>
      <c r="AB10" s="41" t="str">
        <f aca="false">IF(OR(Z10="",AA10=""),"",Z10*AA10)</f>
        <v/>
      </c>
      <c r="AC10" s="41" t="str">
        <f aca="false">IF(AB10="","",IF(AB10&gt;=Escalas!$C$14,"Crítico",IF(OR(AB10&gt;=Escalas!$C$13,AA10=5),"Alto",IF(AB10&gt;=Escalas!$C$12,"Medio","Bajo"))))</f>
        <v/>
      </c>
      <c r="AD10" s="32"/>
      <c r="AE10" s="43"/>
      <c r="AF10" s="41" t="str">
        <f aca="false">IF(D10="","",IF(AND(T10&lt;&gt;"",U10&lt;&gt;"",V10&lt;&gt;"",W10&lt;&gt;""),"✔ Completo","⚠ Falta: "&amp;TRIM(IF(T10="","disparador ","")&amp;IF(U10="","dueño ","")&amp;IF(V10="","contingencia ","")&amp;IF(W10="","autoridad",""))))</f>
        <v/>
      </c>
    </row>
    <row r="11" customFormat="false" ht="45.75" hidden="false" customHeight="true" outlineLevel="0" collapsed="false">
      <c r="A11" s="32" t="s">
        <v>195</v>
      </c>
      <c r="B11" s="32"/>
      <c r="C11" s="32"/>
      <c r="D11" s="32"/>
      <c r="E11" s="32"/>
      <c r="F11" s="32"/>
      <c r="G11" s="32"/>
      <c r="H11" s="32"/>
      <c r="I11" s="32"/>
      <c r="J11" s="32"/>
      <c r="K11" s="41" t="str">
        <f aca="false">IF(COUNT(G11:J11)=0,"",MAX(G11:J11))</f>
        <v/>
      </c>
      <c r="L11" s="41" t="str">
        <f aca="false">IF(OR(F11="",K11=""),"",F11*K11)</f>
        <v/>
      </c>
      <c r="M11" s="41" t="str">
        <f aca="false">IF(L11="","",IF(L11&gt;=Escalas!$C$14,"Crítico",IF(OR(L11&gt;=Escalas!$C$13,K11=5),"Alto",IF(L11&gt;=Escalas!$C$12,"Medio","Bajo"))))</f>
        <v/>
      </c>
      <c r="N11" s="32"/>
      <c r="O11" s="32"/>
      <c r="P11" s="32"/>
      <c r="Q11" s="32"/>
      <c r="R11" s="32"/>
      <c r="S11" s="44"/>
      <c r="T11" s="42"/>
      <c r="U11" s="42"/>
      <c r="V11" s="42"/>
      <c r="W11" s="42"/>
      <c r="X11" s="32"/>
      <c r="Y11" s="32"/>
      <c r="Z11" s="32"/>
      <c r="AA11" s="32"/>
      <c r="AB11" s="41" t="str">
        <f aca="false">IF(OR(Z11="",AA11=""),"",Z11*AA11)</f>
        <v/>
      </c>
      <c r="AC11" s="41" t="str">
        <f aca="false">IF(AB11="","",IF(AB11&gt;=Escalas!$C$14,"Crítico",IF(OR(AB11&gt;=Escalas!$C$13,AA11=5),"Alto",IF(AB11&gt;=Escalas!$C$12,"Medio","Bajo"))))</f>
        <v/>
      </c>
      <c r="AD11" s="32"/>
      <c r="AE11" s="43"/>
      <c r="AF11" s="41" t="str">
        <f aca="false">IF(D11="","",IF(AND(T11&lt;&gt;"",U11&lt;&gt;"",V11&lt;&gt;"",W11&lt;&gt;""),"✔ Completo","⚠ Falta: "&amp;TRIM(IF(T11="","disparador ","")&amp;IF(U11="","dueño ","")&amp;IF(V11="","contingencia ","")&amp;IF(W11="","autoridad",""))))</f>
        <v/>
      </c>
    </row>
    <row r="12" customFormat="false" ht="45.75" hidden="false" customHeight="true" outlineLevel="0" collapsed="false">
      <c r="A12" s="32" t="s">
        <v>196</v>
      </c>
      <c r="B12" s="32"/>
      <c r="C12" s="32"/>
      <c r="D12" s="32"/>
      <c r="E12" s="32"/>
      <c r="F12" s="32"/>
      <c r="G12" s="32"/>
      <c r="H12" s="32"/>
      <c r="I12" s="32"/>
      <c r="J12" s="32"/>
      <c r="K12" s="41" t="str">
        <f aca="false">IF(COUNT(G12:J12)=0,"",MAX(G12:J12))</f>
        <v/>
      </c>
      <c r="L12" s="41" t="str">
        <f aca="false">IF(OR(F12="",K12=""),"",F12*K12)</f>
        <v/>
      </c>
      <c r="M12" s="41" t="str">
        <f aca="false">IF(L12="","",IF(L12&gt;=Escalas!$C$14,"Crítico",IF(OR(L12&gt;=Escalas!$C$13,K12=5),"Alto",IF(L12&gt;=Escalas!$C$12,"Medio","Bajo"))))</f>
        <v/>
      </c>
      <c r="N12" s="32"/>
      <c r="O12" s="32"/>
      <c r="P12" s="32"/>
      <c r="Q12" s="32"/>
      <c r="R12" s="32"/>
      <c r="S12" s="44"/>
      <c r="T12" s="42"/>
      <c r="U12" s="42"/>
      <c r="V12" s="42"/>
      <c r="W12" s="42"/>
      <c r="X12" s="32"/>
      <c r="Y12" s="32"/>
      <c r="Z12" s="32"/>
      <c r="AA12" s="32"/>
      <c r="AB12" s="41" t="str">
        <f aca="false">IF(OR(Z12="",AA12=""),"",Z12*AA12)</f>
        <v/>
      </c>
      <c r="AC12" s="41" t="str">
        <f aca="false">IF(AB12="","",IF(AB12&gt;=Escalas!$C$14,"Crítico",IF(OR(AB12&gt;=Escalas!$C$13,AA12=5),"Alto",IF(AB12&gt;=Escalas!$C$12,"Medio","Bajo"))))</f>
        <v/>
      </c>
      <c r="AD12" s="32"/>
      <c r="AE12" s="43"/>
      <c r="AF12" s="41" t="str">
        <f aca="false">IF(D12="","",IF(AND(T12&lt;&gt;"",U12&lt;&gt;"",V12&lt;&gt;"",W12&lt;&gt;""),"✔ Completo","⚠ Falta: "&amp;TRIM(IF(T12="","disparador ","")&amp;IF(U12="","dueño ","")&amp;IF(V12="","contingencia ","")&amp;IF(W12="","autoridad",""))))</f>
        <v/>
      </c>
    </row>
    <row r="13" customFormat="false" ht="45.75" hidden="false" customHeight="true" outlineLevel="0" collapsed="false">
      <c r="A13" s="32" t="s">
        <v>197</v>
      </c>
      <c r="B13" s="32"/>
      <c r="C13" s="32"/>
      <c r="D13" s="32"/>
      <c r="E13" s="32"/>
      <c r="F13" s="32"/>
      <c r="G13" s="32"/>
      <c r="H13" s="32"/>
      <c r="I13" s="32"/>
      <c r="J13" s="32"/>
      <c r="K13" s="41" t="str">
        <f aca="false">IF(COUNT(G13:J13)=0,"",MAX(G13:J13))</f>
        <v/>
      </c>
      <c r="L13" s="41" t="str">
        <f aca="false">IF(OR(F13="",K13=""),"",F13*K13)</f>
        <v/>
      </c>
      <c r="M13" s="41" t="str">
        <f aca="false">IF(L13="","",IF(L13&gt;=Escalas!$C$14,"Crítico",IF(OR(L13&gt;=Escalas!$C$13,K13=5),"Alto",IF(L13&gt;=Escalas!$C$12,"Medio","Bajo"))))</f>
        <v/>
      </c>
      <c r="N13" s="32"/>
      <c r="O13" s="32"/>
      <c r="P13" s="32"/>
      <c r="Q13" s="32"/>
      <c r="R13" s="32"/>
      <c r="S13" s="44"/>
      <c r="T13" s="42"/>
      <c r="U13" s="42"/>
      <c r="V13" s="42"/>
      <c r="W13" s="42"/>
      <c r="X13" s="32"/>
      <c r="Y13" s="32"/>
      <c r="Z13" s="32"/>
      <c r="AA13" s="32"/>
      <c r="AB13" s="41" t="str">
        <f aca="false">IF(OR(Z13="",AA13=""),"",Z13*AA13)</f>
        <v/>
      </c>
      <c r="AC13" s="41" t="str">
        <f aca="false">IF(AB13="","",IF(AB13&gt;=Escalas!$C$14,"Crítico",IF(OR(AB13&gt;=Escalas!$C$13,AA13=5),"Alto",IF(AB13&gt;=Escalas!$C$12,"Medio","Bajo"))))</f>
        <v/>
      </c>
      <c r="AD13" s="32"/>
      <c r="AE13" s="43"/>
      <c r="AF13" s="41" t="str">
        <f aca="false">IF(D13="","",IF(AND(T13&lt;&gt;"",U13&lt;&gt;"",V13&lt;&gt;"",W13&lt;&gt;""),"✔ Completo","⚠ Falta: "&amp;TRIM(IF(T13="","disparador ","")&amp;IF(U13="","dueño ","")&amp;IF(V13="","contingencia ","")&amp;IF(W13="","autoridad",""))))</f>
        <v/>
      </c>
    </row>
    <row r="14" customFormat="false" ht="45.75" hidden="false" customHeight="true" outlineLevel="0" collapsed="false">
      <c r="A14" s="32" t="s">
        <v>198</v>
      </c>
      <c r="B14" s="32"/>
      <c r="C14" s="32"/>
      <c r="D14" s="32"/>
      <c r="E14" s="32"/>
      <c r="F14" s="32"/>
      <c r="G14" s="32"/>
      <c r="H14" s="32"/>
      <c r="I14" s="32"/>
      <c r="J14" s="32"/>
      <c r="K14" s="41" t="str">
        <f aca="false">IF(COUNT(G14:J14)=0,"",MAX(G14:J14))</f>
        <v/>
      </c>
      <c r="L14" s="41" t="str">
        <f aca="false">IF(OR(F14="",K14=""),"",F14*K14)</f>
        <v/>
      </c>
      <c r="M14" s="41" t="str">
        <f aca="false">IF(L14="","",IF(L14&gt;=Escalas!$C$14,"Crítico",IF(OR(L14&gt;=Escalas!$C$13,K14=5),"Alto",IF(L14&gt;=Escalas!$C$12,"Medio","Bajo"))))</f>
        <v/>
      </c>
      <c r="N14" s="32"/>
      <c r="O14" s="32"/>
      <c r="P14" s="32"/>
      <c r="Q14" s="32"/>
      <c r="R14" s="32"/>
      <c r="S14" s="44"/>
      <c r="T14" s="42"/>
      <c r="U14" s="42"/>
      <c r="V14" s="42"/>
      <c r="W14" s="42"/>
      <c r="X14" s="32"/>
      <c r="Y14" s="32"/>
      <c r="Z14" s="32"/>
      <c r="AA14" s="32"/>
      <c r="AB14" s="41" t="str">
        <f aca="false">IF(OR(Z14="",AA14=""),"",Z14*AA14)</f>
        <v/>
      </c>
      <c r="AC14" s="41" t="str">
        <f aca="false">IF(AB14="","",IF(AB14&gt;=Escalas!$C$14,"Crítico",IF(OR(AB14&gt;=Escalas!$C$13,AA14=5),"Alto",IF(AB14&gt;=Escalas!$C$12,"Medio","Bajo"))))</f>
        <v/>
      </c>
      <c r="AD14" s="32"/>
      <c r="AE14" s="43"/>
      <c r="AF14" s="41" t="str">
        <f aca="false">IF(D14="","",IF(AND(T14&lt;&gt;"",U14&lt;&gt;"",V14&lt;&gt;"",W14&lt;&gt;""),"✔ Completo","⚠ Falta: "&amp;TRIM(IF(T14="","disparador ","")&amp;IF(U14="","dueño ","")&amp;IF(V14="","contingencia ","")&amp;IF(W14="","autoridad",""))))</f>
        <v/>
      </c>
    </row>
    <row r="15" customFormat="false" ht="45.75" hidden="false" customHeight="true" outlineLevel="0" collapsed="false">
      <c r="A15" s="32" t="s">
        <v>199</v>
      </c>
      <c r="B15" s="32"/>
      <c r="C15" s="32"/>
      <c r="D15" s="32"/>
      <c r="E15" s="32"/>
      <c r="F15" s="32"/>
      <c r="G15" s="32"/>
      <c r="H15" s="32"/>
      <c r="I15" s="32"/>
      <c r="J15" s="32"/>
      <c r="K15" s="41" t="str">
        <f aca="false">IF(COUNT(G15:J15)=0,"",MAX(G15:J15))</f>
        <v/>
      </c>
      <c r="L15" s="41" t="str">
        <f aca="false">IF(OR(F15="",K15=""),"",F15*K15)</f>
        <v/>
      </c>
      <c r="M15" s="41" t="str">
        <f aca="false">IF(L15="","",IF(L15&gt;=Escalas!$C$14,"Crítico",IF(OR(L15&gt;=Escalas!$C$13,K15=5),"Alto",IF(L15&gt;=Escalas!$C$12,"Medio","Bajo"))))</f>
        <v/>
      </c>
      <c r="N15" s="32"/>
      <c r="O15" s="32"/>
      <c r="P15" s="32"/>
      <c r="Q15" s="32"/>
      <c r="R15" s="32"/>
      <c r="S15" s="44"/>
      <c r="T15" s="42"/>
      <c r="U15" s="42"/>
      <c r="V15" s="42"/>
      <c r="W15" s="42"/>
      <c r="X15" s="32"/>
      <c r="Y15" s="32"/>
      <c r="Z15" s="32"/>
      <c r="AA15" s="32"/>
      <c r="AB15" s="41" t="str">
        <f aca="false">IF(OR(Z15="",AA15=""),"",Z15*AA15)</f>
        <v/>
      </c>
      <c r="AC15" s="41" t="str">
        <f aca="false">IF(AB15="","",IF(AB15&gt;=Escalas!$C$14,"Crítico",IF(OR(AB15&gt;=Escalas!$C$13,AA15=5),"Alto",IF(AB15&gt;=Escalas!$C$12,"Medio","Bajo"))))</f>
        <v/>
      </c>
      <c r="AD15" s="32"/>
      <c r="AE15" s="43"/>
      <c r="AF15" s="41" t="str">
        <f aca="false">IF(D15="","",IF(AND(T15&lt;&gt;"",U15&lt;&gt;"",V15&lt;&gt;"",W15&lt;&gt;""),"✔ Completo","⚠ Falta: "&amp;TRIM(IF(T15="","disparador ","")&amp;IF(U15="","dueño ","")&amp;IF(V15="","contingencia ","")&amp;IF(W15="","autoridad",""))))</f>
        <v/>
      </c>
    </row>
    <row r="16" customFormat="false" ht="45.75" hidden="false" customHeight="true" outlineLevel="0" collapsed="false">
      <c r="A16" s="32" t="s">
        <v>200</v>
      </c>
      <c r="B16" s="32"/>
      <c r="C16" s="32"/>
      <c r="D16" s="32"/>
      <c r="E16" s="32"/>
      <c r="F16" s="32"/>
      <c r="G16" s="32"/>
      <c r="H16" s="32"/>
      <c r="I16" s="32"/>
      <c r="J16" s="32"/>
      <c r="K16" s="41" t="str">
        <f aca="false">IF(COUNT(G16:J16)=0,"",MAX(G16:J16))</f>
        <v/>
      </c>
      <c r="L16" s="41" t="str">
        <f aca="false">IF(OR(F16="",K16=""),"",F16*K16)</f>
        <v/>
      </c>
      <c r="M16" s="41" t="str">
        <f aca="false">IF(L16="","",IF(L16&gt;=Escalas!$C$14,"Crítico",IF(OR(L16&gt;=Escalas!$C$13,K16=5),"Alto",IF(L16&gt;=Escalas!$C$12,"Medio","Bajo"))))</f>
        <v/>
      </c>
      <c r="N16" s="32"/>
      <c r="O16" s="32"/>
      <c r="P16" s="32"/>
      <c r="Q16" s="32"/>
      <c r="R16" s="32"/>
      <c r="S16" s="44"/>
      <c r="T16" s="42"/>
      <c r="U16" s="42"/>
      <c r="V16" s="42"/>
      <c r="W16" s="42"/>
      <c r="X16" s="32"/>
      <c r="Y16" s="32"/>
      <c r="Z16" s="32"/>
      <c r="AA16" s="32"/>
      <c r="AB16" s="41" t="str">
        <f aca="false">IF(OR(Z16="",AA16=""),"",Z16*AA16)</f>
        <v/>
      </c>
      <c r="AC16" s="41" t="str">
        <f aca="false">IF(AB16="","",IF(AB16&gt;=Escalas!$C$14,"Crítico",IF(OR(AB16&gt;=Escalas!$C$13,AA16=5),"Alto",IF(AB16&gt;=Escalas!$C$12,"Medio","Bajo"))))</f>
        <v/>
      </c>
      <c r="AD16" s="32"/>
      <c r="AE16" s="43"/>
      <c r="AF16" s="41" t="str">
        <f aca="false">IF(D16="","",IF(AND(T16&lt;&gt;"",U16&lt;&gt;"",V16&lt;&gt;"",W16&lt;&gt;""),"✔ Completo","⚠ Falta: "&amp;TRIM(IF(T16="","disparador ","")&amp;IF(U16="","dueño ","")&amp;IF(V16="","contingencia ","")&amp;IF(W16="","autoridad",""))))</f>
        <v/>
      </c>
    </row>
    <row r="17" customFormat="false" ht="45.75" hidden="false" customHeight="true" outlineLevel="0" collapsed="false">
      <c r="A17" s="32" t="s">
        <v>201</v>
      </c>
      <c r="B17" s="32"/>
      <c r="C17" s="32"/>
      <c r="D17" s="32"/>
      <c r="E17" s="32"/>
      <c r="F17" s="32"/>
      <c r="G17" s="32"/>
      <c r="H17" s="32"/>
      <c r="I17" s="32"/>
      <c r="J17" s="32"/>
      <c r="K17" s="41" t="str">
        <f aca="false">IF(COUNT(G17:J17)=0,"",MAX(G17:J17))</f>
        <v/>
      </c>
      <c r="L17" s="41" t="str">
        <f aca="false">IF(OR(F17="",K17=""),"",F17*K17)</f>
        <v/>
      </c>
      <c r="M17" s="41" t="str">
        <f aca="false">IF(L17="","",IF(L17&gt;=Escalas!$C$14,"Crítico",IF(OR(L17&gt;=Escalas!$C$13,K17=5),"Alto",IF(L17&gt;=Escalas!$C$12,"Medio","Bajo"))))</f>
        <v/>
      </c>
      <c r="N17" s="32"/>
      <c r="O17" s="32"/>
      <c r="P17" s="32"/>
      <c r="Q17" s="32"/>
      <c r="R17" s="32"/>
      <c r="S17" s="44"/>
      <c r="T17" s="42"/>
      <c r="U17" s="42"/>
      <c r="V17" s="42"/>
      <c r="W17" s="42"/>
      <c r="X17" s="32"/>
      <c r="Y17" s="32"/>
      <c r="Z17" s="32"/>
      <c r="AA17" s="32"/>
      <c r="AB17" s="41" t="str">
        <f aca="false">IF(OR(Z17="",AA17=""),"",Z17*AA17)</f>
        <v/>
      </c>
      <c r="AC17" s="41" t="str">
        <f aca="false">IF(AB17="","",IF(AB17&gt;=Escalas!$C$14,"Crítico",IF(OR(AB17&gt;=Escalas!$C$13,AA17=5),"Alto",IF(AB17&gt;=Escalas!$C$12,"Medio","Bajo"))))</f>
        <v/>
      </c>
      <c r="AD17" s="32"/>
      <c r="AE17" s="43"/>
      <c r="AF17" s="41" t="str">
        <f aca="false">IF(D17="","",IF(AND(T17&lt;&gt;"",U17&lt;&gt;"",V17&lt;&gt;"",W17&lt;&gt;""),"✔ Completo","⚠ Falta: "&amp;TRIM(IF(T17="","disparador ","")&amp;IF(U17="","dueño ","")&amp;IF(V17="","contingencia ","")&amp;IF(W17="","autoridad",""))))</f>
        <v/>
      </c>
    </row>
    <row r="18" customFormat="false" ht="45.75" hidden="false" customHeight="true" outlineLevel="0" collapsed="false">
      <c r="A18" s="32" t="s">
        <v>202</v>
      </c>
      <c r="B18" s="32"/>
      <c r="C18" s="32"/>
      <c r="D18" s="32"/>
      <c r="E18" s="32"/>
      <c r="F18" s="32"/>
      <c r="G18" s="32"/>
      <c r="H18" s="32"/>
      <c r="I18" s="32"/>
      <c r="J18" s="32"/>
      <c r="K18" s="41" t="str">
        <f aca="false">IF(COUNT(G18:J18)=0,"",MAX(G18:J18))</f>
        <v/>
      </c>
      <c r="L18" s="41" t="str">
        <f aca="false">IF(OR(F18="",K18=""),"",F18*K18)</f>
        <v/>
      </c>
      <c r="M18" s="41" t="str">
        <f aca="false">IF(L18="","",IF(L18&gt;=Escalas!$C$14,"Crítico",IF(OR(L18&gt;=Escalas!$C$13,K18=5),"Alto",IF(L18&gt;=Escalas!$C$12,"Medio","Bajo"))))</f>
        <v/>
      </c>
      <c r="N18" s="32"/>
      <c r="O18" s="32"/>
      <c r="P18" s="32"/>
      <c r="Q18" s="32"/>
      <c r="R18" s="32"/>
      <c r="S18" s="44"/>
      <c r="T18" s="42"/>
      <c r="U18" s="42"/>
      <c r="V18" s="42"/>
      <c r="W18" s="42"/>
      <c r="X18" s="32"/>
      <c r="Y18" s="32"/>
      <c r="Z18" s="32"/>
      <c r="AA18" s="32"/>
      <c r="AB18" s="41" t="str">
        <f aca="false">IF(OR(Z18="",AA18=""),"",Z18*AA18)</f>
        <v/>
      </c>
      <c r="AC18" s="41" t="str">
        <f aca="false">IF(AB18="","",IF(AB18&gt;=Escalas!$C$14,"Crítico",IF(OR(AB18&gt;=Escalas!$C$13,AA18=5),"Alto",IF(AB18&gt;=Escalas!$C$12,"Medio","Bajo"))))</f>
        <v/>
      </c>
      <c r="AD18" s="32"/>
      <c r="AE18" s="43"/>
      <c r="AF18" s="41" t="str">
        <f aca="false">IF(D18="","",IF(AND(T18&lt;&gt;"",U18&lt;&gt;"",V18&lt;&gt;"",W18&lt;&gt;""),"✔ Completo","⚠ Falta: "&amp;TRIM(IF(T18="","disparador ","")&amp;IF(U18="","dueño ","")&amp;IF(V18="","contingencia ","")&amp;IF(W18="","autoridad",""))))</f>
        <v/>
      </c>
    </row>
    <row r="19" customFormat="false" ht="45.75" hidden="false" customHeight="true" outlineLevel="0" collapsed="false">
      <c r="A19" s="32" t="s">
        <v>203</v>
      </c>
      <c r="B19" s="32"/>
      <c r="C19" s="32"/>
      <c r="D19" s="32"/>
      <c r="E19" s="32"/>
      <c r="F19" s="32"/>
      <c r="G19" s="32"/>
      <c r="H19" s="32"/>
      <c r="I19" s="32"/>
      <c r="J19" s="32"/>
      <c r="K19" s="41" t="str">
        <f aca="false">IF(COUNT(G19:J19)=0,"",MAX(G19:J19))</f>
        <v/>
      </c>
      <c r="L19" s="41" t="str">
        <f aca="false">IF(OR(F19="",K19=""),"",F19*K19)</f>
        <v/>
      </c>
      <c r="M19" s="41" t="str">
        <f aca="false">IF(L19="","",IF(L19&gt;=Escalas!$C$14,"Crítico",IF(OR(L19&gt;=Escalas!$C$13,K19=5),"Alto",IF(L19&gt;=Escalas!$C$12,"Medio","Bajo"))))</f>
        <v/>
      </c>
      <c r="N19" s="32"/>
      <c r="O19" s="32"/>
      <c r="P19" s="32"/>
      <c r="Q19" s="32"/>
      <c r="R19" s="32"/>
      <c r="S19" s="44"/>
      <c r="T19" s="42"/>
      <c r="U19" s="42"/>
      <c r="V19" s="42"/>
      <c r="W19" s="42"/>
      <c r="X19" s="32"/>
      <c r="Y19" s="32"/>
      <c r="Z19" s="32"/>
      <c r="AA19" s="32"/>
      <c r="AB19" s="41" t="str">
        <f aca="false">IF(OR(Z19="",AA19=""),"",Z19*AA19)</f>
        <v/>
      </c>
      <c r="AC19" s="41" t="str">
        <f aca="false">IF(AB19="","",IF(AB19&gt;=Escalas!$C$14,"Crítico",IF(OR(AB19&gt;=Escalas!$C$13,AA19=5),"Alto",IF(AB19&gt;=Escalas!$C$12,"Medio","Bajo"))))</f>
        <v/>
      </c>
      <c r="AD19" s="32"/>
      <c r="AE19" s="43"/>
      <c r="AF19" s="41" t="str">
        <f aca="false">IF(D19="","",IF(AND(T19&lt;&gt;"",U19&lt;&gt;"",V19&lt;&gt;"",W19&lt;&gt;""),"✔ Completo","⚠ Falta: "&amp;TRIM(IF(T19="","disparador ","")&amp;IF(U19="","dueño ","")&amp;IF(V19="","contingencia ","")&amp;IF(W19="","autoridad",""))))</f>
        <v/>
      </c>
    </row>
    <row r="20" customFormat="false" ht="45.75" hidden="false" customHeight="true" outlineLevel="0" collapsed="false">
      <c r="A20" s="32" t="s">
        <v>204</v>
      </c>
      <c r="B20" s="32"/>
      <c r="C20" s="32"/>
      <c r="D20" s="32"/>
      <c r="E20" s="32"/>
      <c r="F20" s="32"/>
      <c r="G20" s="32"/>
      <c r="H20" s="32"/>
      <c r="I20" s="32"/>
      <c r="J20" s="32"/>
      <c r="K20" s="41" t="str">
        <f aca="false">IF(COUNT(G20:J20)=0,"",MAX(G20:J20))</f>
        <v/>
      </c>
      <c r="L20" s="41" t="str">
        <f aca="false">IF(OR(F20="",K20=""),"",F20*K20)</f>
        <v/>
      </c>
      <c r="M20" s="41" t="str">
        <f aca="false">IF(L20="","",IF(L20&gt;=Escalas!$C$14,"Crítico",IF(OR(L20&gt;=Escalas!$C$13,K20=5),"Alto",IF(L20&gt;=Escalas!$C$12,"Medio","Bajo"))))</f>
        <v/>
      </c>
      <c r="N20" s="32"/>
      <c r="O20" s="32"/>
      <c r="P20" s="32"/>
      <c r="Q20" s="32"/>
      <c r="R20" s="32"/>
      <c r="S20" s="44"/>
      <c r="T20" s="42"/>
      <c r="U20" s="42"/>
      <c r="V20" s="42"/>
      <c r="W20" s="42"/>
      <c r="X20" s="32"/>
      <c r="Y20" s="32"/>
      <c r="Z20" s="32"/>
      <c r="AA20" s="32"/>
      <c r="AB20" s="41" t="str">
        <f aca="false">IF(OR(Z20="",AA20=""),"",Z20*AA20)</f>
        <v/>
      </c>
      <c r="AC20" s="41" t="str">
        <f aca="false">IF(AB20="","",IF(AB20&gt;=Escalas!$C$14,"Crítico",IF(OR(AB20&gt;=Escalas!$C$13,AA20=5),"Alto",IF(AB20&gt;=Escalas!$C$12,"Medio","Bajo"))))</f>
        <v/>
      </c>
      <c r="AD20" s="32"/>
      <c r="AE20" s="43"/>
      <c r="AF20" s="41" t="str">
        <f aca="false">IF(D20="","",IF(AND(T20&lt;&gt;"",U20&lt;&gt;"",V20&lt;&gt;"",W20&lt;&gt;""),"✔ Completo","⚠ Falta: "&amp;TRIM(IF(T20="","disparador ","")&amp;IF(U20="","dueño ","")&amp;IF(V20="","contingencia ","")&amp;IF(W20="","autoridad",""))))</f>
        <v/>
      </c>
    </row>
    <row r="21" customFormat="false" ht="45.75" hidden="false" customHeight="true" outlineLevel="0" collapsed="false">
      <c r="A21" s="32" t="s">
        <v>205</v>
      </c>
      <c r="B21" s="32"/>
      <c r="C21" s="32"/>
      <c r="D21" s="32"/>
      <c r="E21" s="32"/>
      <c r="F21" s="32"/>
      <c r="G21" s="32"/>
      <c r="H21" s="32"/>
      <c r="I21" s="32"/>
      <c r="J21" s="32"/>
      <c r="K21" s="41" t="str">
        <f aca="false">IF(COUNT(G21:J21)=0,"",MAX(G21:J21))</f>
        <v/>
      </c>
      <c r="L21" s="41" t="str">
        <f aca="false">IF(OR(F21="",K21=""),"",F21*K21)</f>
        <v/>
      </c>
      <c r="M21" s="41" t="str">
        <f aca="false">IF(L21="","",IF(L21&gt;=Escalas!$C$14,"Crítico",IF(OR(L21&gt;=Escalas!$C$13,K21=5),"Alto",IF(L21&gt;=Escalas!$C$12,"Medio","Bajo"))))</f>
        <v/>
      </c>
      <c r="N21" s="32"/>
      <c r="O21" s="32"/>
      <c r="P21" s="32"/>
      <c r="Q21" s="32"/>
      <c r="R21" s="32"/>
      <c r="S21" s="44"/>
      <c r="T21" s="42"/>
      <c r="U21" s="42"/>
      <c r="V21" s="42"/>
      <c r="W21" s="42"/>
      <c r="X21" s="32"/>
      <c r="Y21" s="32"/>
      <c r="Z21" s="32"/>
      <c r="AA21" s="32"/>
      <c r="AB21" s="41" t="str">
        <f aca="false">IF(OR(Z21="",AA21=""),"",Z21*AA21)</f>
        <v/>
      </c>
      <c r="AC21" s="41" t="str">
        <f aca="false">IF(AB21="","",IF(AB21&gt;=Escalas!$C$14,"Crítico",IF(OR(AB21&gt;=Escalas!$C$13,AA21=5),"Alto",IF(AB21&gt;=Escalas!$C$12,"Medio","Bajo"))))</f>
        <v/>
      </c>
      <c r="AD21" s="32"/>
      <c r="AE21" s="43"/>
      <c r="AF21" s="41" t="str">
        <f aca="false">IF(D21="","",IF(AND(T21&lt;&gt;"",U21&lt;&gt;"",V21&lt;&gt;"",W21&lt;&gt;""),"✔ Completo","⚠ Falta: "&amp;TRIM(IF(T21="","disparador ","")&amp;IF(U21="","dueño ","")&amp;IF(V21="","contingencia ","")&amp;IF(W21="","autoridad",""))))</f>
        <v/>
      </c>
    </row>
    <row r="22" customFormat="false" ht="45.75" hidden="false" customHeight="true" outlineLevel="0" collapsed="false">
      <c r="A22" s="32" t="s">
        <v>206</v>
      </c>
      <c r="B22" s="32"/>
      <c r="C22" s="32"/>
      <c r="D22" s="32"/>
      <c r="E22" s="32"/>
      <c r="F22" s="32"/>
      <c r="G22" s="32"/>
      <c r="H22" s="32"/>
      <c r="I22" s="32"/>
      <c r="J22" s="32"/>
      <c r="K22" s="41" t="str">
        <f aca="false">IF(COUNT(G22:J22)=0,"",MAX(G22:J22))</f>
        <v/>
      </c>
      <c r="L22" s="41" t="str">
        <f aca="false">IF(OR(F22="",K22=""),"",F22*K22)</f>
        <v/>
      </c>
      <c r="M22" s="41" t="str">
        <f aca="false">IF(L22="","",IF(L22&gt;=Escalas!$C$14,"Crítico",IF(OR(L22&gt;=Escalas!$C$13,K22=5),"Alto",IF(L22&gt;=Escalas!$C$12,"Medio","Bajo"))))</f>
        <v/>
      </c>
      <c r="N22" s="32"/>
      <c r="O22" s="32"/>
      <c r="P22" s="32"/>
      <c r="Q22" s="32"/>
      <c r="R22" s="32"/>
      <c r="S22" s="44"/>
      <c r="T22" s="42"/>
      <c r="U22" s="42"/>
      <c r="V22" s="42"/>
      <c r="W22" s="42"/>
      <c r="X22" s="32"/>
      <c r="Y22" s="32"/>
      <c r="Z22" s="32"/>
      <c r="AA22" s="32"/>
      <c r="AB22" s="41" t="str">
        <f aca="false">IF(OR(Z22="",AA22=""),"",Z22*AA22)</f>
        <v/>
      </c>
      <c r="AC22" s="41" t="str">
        <f aca="false">IF(AB22="","",IF(AB22&gt;=Escalas!$C$14,"Crítico",IF(OR(AB22&gt;=Escalas!$C$13,AA22=5),"Alto",IF(AB22&gt;=Escalas!$C$12,"Medio","Bajo"))))</f>
        <v/>
      </c>
      <c r="AD22" s="32"/>
      <c r="AE22" s="43"/>
      <c r="AF22" s="41" t="str">
        <f aca="false">IF(D22="","",IF(AND(T22&lt;&gt;"",U22&lt;&gt;"",V22&lt;&gt;"",W22&lt;&gt;""),"✔ Completo","⚠ Falta: "&amp;TRIM(IF(T22="","disparador ","")&amp;IF(U22="","dueño ","")&amp;IF(V22="","contingencia ","")&amp;IF(W22="","autoridad",""))))</f>
        <v/>
      </c>
    </row>
    <row r="23" customFormat="false" ht="45.75" hidden="false" customHeight="true" outlineLevel="0" collapsed="false">
      <c r="A23" s="32" t="s">
        <v>207</v>
      </c>
      <c r="B23" s="32"/>
      <c r="C23" s="32"/>
      <c r="D23" s="32"/>
      <c r="E23" s="32"/>
      <c r="F23" s="32"/>
      <c r="G23" s="32"/>
      <c r="H23" s="32"/>
      <c r="I23" s="32"/>
      <c r="J23" s="32"/>
      <c r="K23" s="41" t="str">
        <f aca="false">IF(COUNT(G23:J23)=0,"",MAX(G23:J23))</f>
        <v/>
      </c>
      <c r="L23" s="41" t="str">
        <f aca="false">IF(OR(F23="",K23=""),"",F23*K23)</f>
        <v/>
      </c>
      <c r="M23" s="41" t="str">
        <f aca="false">IF(L23="","",IF(L23&gt;=Escalas!$C$14,"Crítico",IF(OR(L23&gt;=Escalas!$C$13,K23=5),"Alto",IF(L23&gt;=Escalas!$C$12,"Medio","Bajo"))))</f>
        <v/>
      </c>
      <c r="N23" s="32"/>
      <c r="O23" s="32"/>
      <c r="P23" s="32"/>
      <c r="Q23" s="32"/>
      <c r="R23" s="32"/>
      <c r="S23" s="44"/>
      <c r="T23" s="42"/>
      <c r="U23" s="42"/>
      <c r="V23" s="42"/>
      <c r="W23" s="42"/>
      <c r="X23" s="32"/>
      <c r="Y23" s="32"/>
      <c r="Z23" s="32"/>
      <c r="AA23" s="32"/>
      <c r="AB23" s="41" t="str">
        <f aca="false">IF(OR(Z23="",AA23=""),"",Z23*AA23)</f>
        <v/>
      </c>
      <c r="AC23" s="41" t="str">
        <f aca="false">IF(AB23="","",IF(AB23&gt;=Escalas!$C$14,"Crítico",IF(OR(AB23&gt;=Escalas!$C$13,AA23=5),"Alto",IF(AB23&gt;=Escalas!$C$12,"Medio","Bajo"))))</f>
        <v/>
      </c>
      <c r="AD23" s="32"/>
      <c r="AE23" s="43"/>
      <c r="AF23" s="41" t="str">
        <f aca="false">IF(D23="","",IF(AND(T23&lt;&gt;"",U23&lt;&gt;"",V23&lt;&gt;"",W23&lt;&gt;""),"✔ Completo","⚠ Falta: "&amp;TRIM(IF(T23="","disparador ","")&amp;IF(U23="","dueño ","")&amp;IF(V23="","contingencia ","")&amp;IF(W23="","autoridad",""))))</f>
        <v/>
      </c>
    </row>
    <row r="24" customFormat="false" ht="45.75" hidden="false" customHeight="true" outlineLevel="0" collapsed="false">
      <c r="A24" s="32" t="s">
        <v>208</v>
      </c>
      <c r="B24" s="32"/>
      <c r="C24" s="32"/>
      <c r="D24" s="32"/>
      <c r="E24" s="32"/>
      <c r="F24" s="32"/>
      <c r="G24" s="32"/>
      <c r="H24" s="32"/>
      <c r="I24" s="32"/>
      <c r="J24" s="32"/>
      <c r="K24" s="41" t="str">
        <f aca="false">IF(COUNT(G24:J24)=0,"",MAX(G24:J24))</f>
        <v/>
      </c>
      <c r="L24" s="41" t="str">
        <f aca="false">IF(OR(F24="",K24=""),"",F24*K24)</f>
        <v/>
      </c>
      <c r="M24" s="41" t="str">
        <f aca="false">IF(L24="","",IF(L24&gt;=Escalas!$C$14,"Crítico",IF(OR(L24&gt;=Escalas!$C$13,K24=5),"Alto",IF(L24&gt;=Escalas!$C$12,"Medio","Bajo"))))</f>
        <v/>
      </c>
      <c r="N24" s="32"/>
      <c r="O24" s="32"/>
      <c r="P24" s="32"/>
      <c r="Q24" s="32"/>
      <c r="R24" s="32"/>
      <c r="S24" s="44"/>
      <c r="T24" s="42"/>
      <c r="U24" s="42"/>
      <c r="V24" s="42"/>
      <c r="W24" s="42"/>
      <c r="X24" s="32"/>
      <c r="Y24" s="32"/>
      <c r="Z24" s="32"/>
      <c r="AA24" s="32"/>
      <c r="AB24" s="41" t="str">
        <f aca="false">IF(OR(Z24="",AA24=""),"",Z24*AA24)</f>
        <v/>
      </c>
      <c r="AC24" s="41" t="str">
        <f aca="false">IF(AB24="","",IF(AB24&gt;=Escalas!$C$14,"Crítico",IF(OR(AB24&gt;=Escalas!$C$13,AA24=5),"Alto",IF(AB24&gt;=Escalas!$C$12,"Medio","Bajo"))))</f>
        <v/>
      </c>
      <c r="AD24" s="32"/>
      <c r="AE24" s="43"/>
      <c r="AF24" s="41" t="str">
        <f aca="false">IF(D24="","",IF(AND(T24&lt;&gt;"",U24&lt;&gt;"",V24&lt;&gt;"",W24&lt;&gt;""),"✔ Completo","⚠ Falta: "&amp;TRIM(IF(T24="","disparador ","")&amp;IF(U24="","dueño ","")&amp;IF(V24="","contingencia ","")&amp;IF(W24="","autoridad",""))))</f>
        <v/>
      </c>
    </row>
    <row r="25" customFormat="false" ht="45.75" hidden="false" customHeight="true" outlineLevel="0" collapsed="false">
      <c r="A25" s="32" t="s">
        <v>209</v>
      </c>
      <c r="B25" s="32"/>
      <c r="C25" s="32"/>
      <c r="D25" s="32"/>
      <c r="E25" s="32"/>
      <c r="F25" s="32"/>
      <c r="G25" s="32"/>
      <c r="H25" s="32"/>
      <c r="I25" s="32"/>
      <c r="J25" s="32"/>
      <c r="K25" s="41" t="str">
        <f aca="false">IF(COUNT(G25:J25)=0,"",MAX(G25:J25))</f>
        <v/>
      </c>
      <c r="L25" s="41" t="str">
        <f aca="false">IF(OR(F25="",K25=""),"",F25*K25)</f>
        <v/>
      </c>
      <c r="M25" s="41" t="str">
        <f aca="false">IF(L25="","",IF(L25&gt;=Escalas!$C$14,"Crítico",IF(OR(L25&gt;=Escalas!$C$13,K25=5),"Alto",IF(L25&gt;=Escalas!$C$12,"Medio","Bajo"))))</f>
        <v/>
      </c>
      <c r="N25" s="32"/>
      <c r="O25" s="32"/>
      <c r="P25" s="32"/>
      <c r="Q25" s="32"/>
      <c r="R25" s="32"/>
      <c r="S25" s="44"/>
      <c r="T25" s="42"/>
      <c r="U25" s="42"/>
      <c r="V25" s="42"/>
      <c r="W25" s="42"/>
      <c r="X25" s="32"/>
      <c r="Y25" s="32"/>
      <c r="Z25" s="32"/>
      <c r="AA25" s="32"/>
      <c r="AB25" s="41" t="str">
        <f aca="false">IF(OR(Z25="",AA25=""),"",Z25*AA25)</f>
        <v/>
      </c>
      <c r="AC25" s="41" t="str">
        <f aca="false">IF(AB25="","",IF(AB25&gt;=Escalas!$C$14,"Crítico",IF(OR(AB25&gt;=Escalas!$C$13,AA25=5),"Alto",IF(AB25&gt;=Escalas!$C$12,"Medio","Bajo"))))</f>
        <v/>
      </c>
      <c r="AD25" s="32"/>
      <c r="AE25" s="43"/>
      <c r="AF25" s="41" t="str">
        <f aca="false">IF(D25="","",IF(AND(T25&lt;&gt;"",U25&lt;&gt;"",V25&lt;&gt;"",W25&lt;&gt;""),"✔ Completo","⚠ Falta: "&amp;TRIM(IF(T25="","disparador ","")&amp;IF(U25="","dueño ","")&amp;IF(V25="","contingencia ","")&amp;IF(W25="","autoridad",""))))</f>
        <v/>
      </c>
    </row>
    <row r="26" customFormat="false" ht="45.75" hidden="false" customHeight="true" outlineLevel="0" collapsed="false">
      <c r="A26" s="32" t="s">
        <v>210</v>
      </c>
      <c r="B26" s="32"/>
      <c r="C26" s="32"/>
      <c r="D26" s="32"/>
      <c r="E26" s="32"/>
      <c r="F26" s="32"/>
      <c r="G26" s="32"/>
      <c r="H26" s="32"/>
      <c r="I26" s="32"/>
      <c r="J26" s="32"/>
      <c r="K26" s="41" t="str">
        <f aca="false">IF(COUNT(G26:J26)=0,"",MAX(G26:J26))</f>
        <v/>
      </c>
      <c r="L26" s="41" t="str">
        <f aca="false">IF(OR(F26="",K26=""),"",F26*K26)</f>
        <v/>
      </c>
      <c r="M26" s="41" t="str">
        <f aca="false">IF(L26="","",IF(L26&gt;=Escalas!$C$14,"Crítico",IF(OR(L26&gt;=Escalas!$C$13,K26=5),"Alto",IF(L26&gt;=Escalas!$C$12,"Medio","Bajo"))))</f>
        <v/>
      </c>
      <c r="N26" s="32"/>
      <c r="O26" s="32"/>
      <c r="P26" s="32"/>
      <c r="Q26" s="32"/>
      <c r="R26" s="32"/>
      <c r="S26" s="44"/>
      <c r="T26" s="42"/>
      <c r="U26" s="42"/>
      <c r="V26" s="42"/>
      <c r="W26" s="42"/>
      <c r="X26" s="32"/>
      <c r="Y26" s="32"/>
      <c r="Z26" s="32"/>
      <c r="AA26" s="32"/>
      <c r="AB26" s="41" t="str">
        <f aca="false">IF(OR(Z26="",AA26=""),"",Z26*AA26)</f>
        <v/>
      </c>
      <c r="AC26" s="41" t="str">
        <f aca="false">IF(AB26="","",IF(AB26&gt;=Escalas!$C$14,"Crítico",IF(OR(AB26&gt;=Escalas!$C$13,AA26=5),"Alto",IF(AB26&gt;=Escalas!$C$12,"Medio","Bajo"))))</f>
        <v/>
      </c>
      <c r="AD26" s="32"/>
      <c r="AE26" s="43"/>
      <c r="AF26" s="41" t="str">
        <f aca="false">IF(D26="","",IF(AND(T26&lt;&gt;"",U26&lt;&gt;"",V26&lt;&gt;"",W26&lt;&gt;""),"✔ Completo","⚠ Falta: "&amp;TRIM(IF(T26="","disparador ","")&amp;IF(U26="","dueño ","")&amp;IF(V26="","contingencia ","")&amp;IF(W26="","autoridad",""))))</f>
        <v/>
      </c>
    </row>
    <row r="27" customFormat="false" ht="45.75" hidden="false" customHeight="true" outlineLevel="0" collapsed="false">
      <c r="A27" s="32" t="s">
        <v>211</v>
      </c>
      <c r="B27" s="32"/>
      <c r="C27" s="32"/>
      <c r="D27" s="32"/>
      <c r="E27" s="32"/>
      <c r="F27" s="32"/>
      <c r="G27" s="32"/>
      <c r="H27" s="32"/>
      <c r="I27" s="32"/>
      <c r="J27" s="32"/>
      <c r="K27" s="41" t="str">
        <f aca="false">IF(COUNT(G27:J27)=0,"",MAX(G27:J27))</f>
        <v/>
      </c>
      <c r="L27" s="41" t="str">
        <f aca="false">IF(OR(F27="",K27=""),"",F27*K27)</f>
        <v/>
      </c>
      <c r="M27" s="41" t="str">
        <f aca="false">IF(L27="","",IF(L27&gt;=Escalas!$C$14,"Crítico",IF(OR(L27&gt;=Escalas!$C$13,K27=5),"Alto",IF(L27&gt;=Escalas!$C$12,"Medio","Bajo"))))</f>
        <v/>
      </c>
      <c r="N27" s="32"/>
      <c r="O27" s="32"/>
      <c r="P27" s="32"/>
      <c r="Q27" s="32"/>
      <c r="R27" s="32"/>
      <c r="S27" s="44"/>
      <c r="T27" s="42"/>
      <c r="U27" s="42"/>
      <c r="V27" s="42"/>
      <c r="W27" s="42"/>
      <c r="X27" s="32"/>
      <c r="Y27" s="32"/>
      <c r="Z27" s="32"/>
      <c r="AA27" s="32"/>
      <c r="AB27" s="41" t="str">
        <f aca="false">IF(OR(Z27="",AA27=""),"",Z27*AA27)</f>
        <v/>
      </c>
      <c r="AC27" s="41" t="str">
        <f aca="false">IF(AB27="","",IF(AB27&gt;=Escalas!$C$14,"Crítico",IF(OR(AB27&gt;=Escalas!$C$13,AA27=5),"Alto",IF(AB27&gt;=Escalas!$C$12,"Medio","Bajo"))))</f>
        <v/>
      </c>
      <c r="AD27" s="32"/>
      <c r="AE27" s="43"/>
      <c r="AF27" s="41" t="str">
        <f aca="false">IF(D27="","",IF(AND(T27&lt;&gt;"",U27&lt;&gt;"",V27&lt;&gt;"",W27&lt;&gt;""),"✔ Completo","⚠ Falta: "&amp;TRIM(IF(T27="","disparador ","")&amp;IF(U27="","dueño ","")&amp;IF(V27="","contingencia ","")&amp;IF(W27="","autoridad",""))))</f>
        <v/>
      </c>
    </row>
    <row r="28" customFormat="false" ht="45.75" hidden="false" customHeight="true" outlineLevel="0" collapsed="false">
      <c r="A28" s="32" t="s">
        <v>212</v>
      </c>
      <c r="B28" s="32"/>
      <c r="C28" s="32"/>
      <c r="D28" s="32"/>
      <c r="E28" s="32"/>
      <c r="F28" s="32"/>
      <c r="G28" s="32"/>
      <c r="H28" s="32"/>
      <c r="I28" s="32"/>
      <c r="J28" s="32"/>
      <c r="K28" s="41" t="str">
        <f aca="false">IF(COUNT(G28:J28)=0,"",MAX(G28:J28))</f>
        <v/>
      </c>
      <c r="L28" s="41" t="str">
        <f aca="false">IF(OR(F28="",K28=""),"",F28*K28)</f>
        <v/>
      </c>
      <c r="M28" s="41" t="str">
        <f aca="false">IF(L28="","",IF(L28&gt;=Escalas!$C$14,"Crítico",IF(OR(L28&gt;=Escalas!$C$13,K28=5),"Alto",IF(L28&gt;=Escalas!$C$12,"Medio","Bajo"))))</f>
        <v/>
      </c>
      <c r="N28" s="32"/>
      <c r="O28" s="32"/>
      <c r="P28" s="32"/>
      <c r="Q28" s="32"/>
      <c r="R28" s="32"/>
      <c r="S28" s="44"/>
      <c r="T28" s="42"/>
      <c r="U28" s="42"/>
      <c r="V28" s="42"/>
      <c r="W28" s="42"/>
      <c r="X28" s="32"/>
      <c r="Y28" s="32"/>
      <c r="Z28" s="32"/>
      <c r="AA28" s="32"/>
      <c r="AB28" s="41" t="str">
        <f aca="false">IF(OR(Z28="",AA28=""),"",Z28*AA28)</f>
        <v/>
      </c>
      <c r="AC28" s="41" t="str">
        <f aca="false">IF(AB28="","",IF(AB28&gt;=Escalas!$C$14,"Crítico",IF(OR(AB28&gt;=Escalas!$C$13,AA28=5),"Alto",IF(AB28&gt;=Escalas!$C$12,"Medio","Bajo"))))</f>
        <v/>
      </c>
      <c r="AD28" s="32"/>
      <c r="AE28" s="43"/>
      <c r="AF28" s="41" t="str">
        <f aca="false">IF(D28="","",IF(AND(T28&lt;&gt;"",U28&lt;&gt;"",V28&lt;&gt;"",W28&lt;&gt;""),"✔ Completo","⚠ Falta: "&amp;TRIM(IF(T28="","disparador ","")&amp;IF(U28="","dueño ","")&amp;IF(V28="","contingencia ","")&amp;IF(W28="","autoridad",""))))</f>
        <v/>
      </c>
    </row>
    <row r="29" customFormat="false" ht="45.75" hidden="false" customHeight="true" outlineLevel="0" collapsed="false">
      <c r="A29" s="32" t="s">
        <v>213</v>
      </c>
      <c r="B29" s="32"/>
      <c r="C29" s="32"/>
      <c r="D29" s="32"/>
      <c r="E29" s="32"/>
      <c r="F29" s="32"/>
      <c r="G29" s="32"/>
      <c r="H29" s="32"/>
      <c r="I29" s="32"/>
      <c r="J29" s="32"/>
      <c r="K29" s="41" t="str">
        <f aca="false">IF(COUNT(G29:J29)=0,"",MAX(G29:J29))</f>
        <v/>
      </c>
      <c r="L29" s="41" t="str">
        <f aca="false">IF(OR(F29="",K29=""),"",F29*K29)</f>
        <v/>
      </c>
      <c r="M29" s="41" t="str">
        <f aca="false">IF(L29="","",IF(L29&gt;=Escalas!$C$14,"Crítico",IF(OR(L29&gt;=Escalas!$C$13,K29=5),"Alto",IF(L29&gt;=Escalas!$C$12,"Medio","Bajo"))))</f>
        <v/>
      </c>
      <c r="N29" s="32"/>
      <c r="O29" s="32"/>
      <c r="P29" s="32"/>
      <c r="Q29" s="32"/>
      <c r="R29" s="32"/>
      <c r="S29" s="44"/>
      <c r="T29" s="42"/>
      <c r="U29" s="42"/>
      <c r="V29" s="42"/>
      <c r="W29" s="42"/>
      <c r="X29" s="32"/>
      <c r="Y29" s="32"/>
      <c r="Z29" s="32"/>
      <c r="AA29" s="32"/>
      <c r="AB29" s="41" t="str">
        <f aca="false">IF(OR(Z29="",AA29=""),"",Z29*AA29)</f>
        <v/>
      </c>
      <c r="AC29" s="41" t="str">
        <f aca="false">IF(AB29="","",IF(AB29&gt;=Escalas!$C$14,"Crítico",IF(OR(AB29&gt;=Escalas!$C$13,AA29=5),"Alto",IF(AB29&gt;=Escalas!$C$12,"Medio","Bajo"))))</f>
        <v/>
      </c>
      <c r="AD29" s="32"/>
      <c r="AE29" s="43"/>
      <c r="AF29" s="41" t="str">
        <f aca="false">IF(D29="","",IF(AND(T29&lt;&gt;"",U29&lt;&gt;"",V29&lt;&gt;"",W29&lt;&gt;""),"✔ Completo","⚠ Falta: "&amp;TRIM(IF(T29="","disparador ","")&amp;IF(U29="","dueño ","")&amp;IF(V29="","contingencia ","")&amp;IF(W29="","autoridad",""))))</f>
        <v/>
      </c>
    </row>
    <row r="30" customFormat="false" ht="45.75" hidden="false" customHeight="true" outlineLevel="0" collapsed="false">
      <c r="A30" s="32" t="s">
        <v>214</v>
      </c>
      <c r="B30" s="32"/>
      <c r="C30" s="32"/>
      <c r="D30" s="32"/>
      <c r="E30" s="32"/>
      <c r="F30" s="32"/>
      <c r="G30" s="32"/>
      <c r="H30" s="32"/>
      <c r="I30" s="32"/>
      <c r="J30" s="32"/>
      <c r="K30" s="41" t="str">
        <f aca="false">IF(COUNT(G30:J30)=0,"",MAX(G30:J30))</f>
        <v/>
      </c>
      <c r="L30" s="41" t="str">
        <f aca="false">IF(OR(F30="",K30=""),"",F30*K30)</f>
        <v/>
      </c>
      <c r="M30" s="41" t="str">
        <f aca="false">IF(L30="","",IF(L30&gt;=Escalas!$C$14,"Crítico",IF(OR(L30&gt;=Escalas!$C$13,K30=5),"Alto",IF(L30&gt;=Escalas!$C$12,"Medio","Bajo"))))</f>
        <v/>
      </c>
      <c r="N30" s="32"/>
      <c r="O30" s="32"/>
      <c r="P30" s="32"/>
      <c r="Q30" s="32"/>
      <c r="R30" s="32"/>
      <c r="S30" s="44"/>
      <c r="T30" s="42"/>
      <c r="U30" s="42"/>
      <c r="V30" s="42"/>
      <c r="W30" s="42"/>
      <c r="X30" s="32"/>
      <c r="Y30" s="32"/>
      <c r="Z30" s="32"/>
      <c r="AA30" s="32"/>
      <c r="AB30" s="41" t="str">
        <f aca="false">IF(OR(Z30="",AA30=""),"",Z30*AA30)</f>
        <v/>
      </c>
      <c r="AC30" s="41" t="str">
        <f aca="false">IF(AB30="","",IF(AB30&gt;=Escalas!$C$14,"Crítico",IF(OR(AB30&gt;=Escalas!$C$13,AA30=5),"Alto",IF(AB30&gt;=Escalas!$C$12,"Medio","Bajo"))))</f>
        <v/>
      </c>
      <c r="AD30" s="32"/>
      <c r="AE30" s="43"/>
      <c r="AF30" s="41" t="str">
        <f aca="false">IF(D30="","",IF(AND(T30&lt;&gt;"",U30&lt;&gt;"",V30&lt;&gt;"",W30&lt;&gt;""),"✔ Completo","⚠ Falta: "&amp;TRIM(IF(T30="","disparador ","")&amp;IF(U30="","dueño ","")&amp;IF(V30="","contingencia ","")&amp;IF(W30="","autoridad",""))))</f>
        <v/>
      </c>
    </row>
    <row r="31" customFormat="false" ht="45.75" hidden="false" customHeight="true" outlineLevel="0" collapsed="false">
      <c r="A31" s="32" t="s">
        <v>215</v>
      </c>
      <c r="B31" s="32"/>
      <c r="C31" s="32"/>
      <c r="D31" s="32"/>
      <c r="E31" s="32"/>
      <c r="F31" s="32"/>
      <c r="G31" s="32"/>
      <c r="H31" s="32"/>
      <c r="I31" s="32"/>
      <c r="J31" s="32"/>
      <c r="K31" s="41" t="str">
        <f aca="false">IF(COUNT(G31:J31)=0,"",MAX(G31:J31))</f>
        <v/>
      </c>
      <c r="L31" s="41" t="str">
        <f aca="false">IF(OR(F31="",K31=""),"",F31*K31)</f>
        <v/>
      </c>
      <c r="M31" s="41" t="str">
        <f aca="false">IF(L31="","",IF(L31&gt;=Escalas!$C$14,"Crítico",IF(OR(L31&gt;=Escalas!$C$13,K31=5),"Alto",IF(L31&gt;=Escalas!$C$12,"Medio","Bajo"))))</f>
        <v/>
      </c>
      <c r="N31" s="32"/>
      <c r="O31" s="32"/>
      <c r="P31" s="32"/>
      <c r="Q31" s="32"/>
      <c r="R31" s="32"/>
      <c r="S31" s="44"/>
      <c r="T31" s="42"/>
      <c r="U31" s="42"/>
      <c r="V31" s="42"/>
      <c r="W31" s="42"/>
      <c r="X31" s="32"/>
      <c r="Y31" s="32"/>
      <c r="Z31" s="32"/>
      <c r="AA31" s="32"/>
      <c r="AB31" s="41" t="str">
        <f aca="false">IF(OR(Z31="",AA31=""),"",Z31*AA31)</f>
        <v/>
      </c>
      <c r="AC31" s="41" t="str">
        <f aca="false">IF(AB31="","",IF(AB31&gt;=Escalas!$C$14,"Crítico",IF(OR(AB31&gt;=Escalas!$C$13,AA31=5),"Alto",IF(AB31&gt;=Escalas!$C$12,"Medio","Bajo"))))</f>
        <v/>
      </c>
      <c r="AD31" s="32"/>
      <c r="AE31" s="43"/>
      <c r="AF31" s="41" t="str">
        <f aca="false">IF(D31="","",IF(AND(T31&lt;&gt;"",U31&lt;&gt;"",V31&lt;&gt;"",W31&lt;&gt;""),"✔ Completo","⚠ Falta: "&amp;TRIM(IF(T31="","disparador ","")&amp;IF(U31="","dueño ","")&amp;IF(V31="","contingencia ","")&amp;IF(W31="","autoridad",""))))</f>
        <v/>
      </c>
    </row>
    <row r="32" customFormat="false" ht="45.75" hidden="false" customHeight="true" outlineLevel="0" collapsed="false">
      <c r="A32" s="32" t="s">
        <v>216</v>
      </c>
      <c r="B32" s="32"/>
      <c r="C32" s="32"/>
      <c r="D32" s="32"/>
      <c r="E32" s="32"/>
      <c r="F32" s="32"/>
      <c r="G32" s="32"/>
      <c r="H32" s="32"/>
      <c r="I32" s="32"/>
      <c r="J32" s="32"/>
      <c r="K32" s="41" t="str">
        <f aca="false">IF(COUNT(G32:J32)=0,"",MAX(G32:J32))</f>
        <v/>
      </c>
      <c r="L32" s="41" t="str">
        <f aca="false">IF(OR(F32="",K32=""),"",F32*K32)</f>
        <v/>
      </c>
      <c r="M32" s="41" t="str">
        <f aca="false">IF(L32="","",IF(L32&gt;=Escalas!$C$14,"Crítico",IF(OR(L32&gt;=Escalas!$C$13,K32=5),"Alto",IF(L32&gt;=Escalas!$C$12,"Medio","Bajo"))))</f>
        <v/>
      </c>
      <c r="N32" s="32"/>
      <c r="O32" s="32"/>
      <c r="P32" s="32"/>
      <c r="Q32" s="32"/>
      <c r="R32" s="32"/>
      <c r="S32" s="44"/>
      <c r="T32" s="42"/>
      <c r="U32" s="42"/>
      <c r="V32" s="42"/>
      <c r="W32" s="42"/>
      <c r="X32" s="32"/>
      <c r="Y32" s="32"/>
      <c r="Z32" s="32"/>
      <c r="AA32" s="32"/>
      <c r="AB32" s="41" t="str">
        <f aca="false">IF(OR(Z32="",AA32=""),"",Z32*AA32)</f>
        <v/>
      </c>
      <c r="AC32" s="41" t="str">
        <f aca="false">IF(AB32="","",IF(AB32&gt;=Escalas!$C$14,"Crítico",IF(OR(AB32&gt;=Escalas!$C$13,AA32=5),"Alto",IF(AB32&gt;=Escalas!$C$12,"Medio","Bajo"))))</f>
        <v/>
      </c>
      <c r="AD32" s="32"/>
      <c r="AE32" s="43"/>
      <c r="AF32" s="41" t="str">
        <f aca="false">IF(D32="","",IF(AND(T32&lt;&gt;"",U32&lt;&gt;"",V32&lt;&gt;"",W32&lt;&gt;""),"✔ Completo","⚠ Falta: "&amp;TRIM(IF(T32="","disparador ","")&amp;IF(U32="","dueño ","")&amp;IF(V32="","contingencia ","")&amp;IF(W32="","autoridad",""))))</f>
        <v/>
      </c>
    </row>
    <row r="33" customFormat="false" ht="45.75" hidden="false" customHeight="true" outlineLevel="0" collapsed="false">
      <c r="A33" s="32" t="s">
        <v>217</v>
      </c>
      <c r="B33" s="32"/>
      <c r="C33" s="32"/>
      <c r="D33" s="32"/>
      <c r="E33" s="32"/>
      <c r="F33" s="32"/>
      <c r="G33" s="32"/>
      <c r="H33" s="32"/>
      <c r="I33" s="32"/>
      <c r="J33" s="32"/>
      <c r="K33" s="41" t="str">
        <f aca="false">IF(COUNT(G33:J33)=0,"",MAX(G33:J33))</f>
        <v/>
      </c>
      <c r="L33" s="41" t="str">
        <f aca="false">IF(OR(F33="",K33=""),"",F33*K33)</f>
        <v/>
      </c>
      <c r="M33" s="41" t="str">
        <f aca="false">IF(L33="","",IF(L33&gt;=Escalas!$C$14,"Crítico",IF(OR(L33&gt;=Escalas!$C$13,K33=5),"Alto",IF(L33&gt;=Escalas!$C$12,"Medio","Bajo"))))</f>
        <v/>
      </c>
      <c r="N33" s="32"/>
      <c r="O33" s="32"/>
      <c r="P33" s="32"/>
      <c r="Q33" s="32"/>
      <c r="R33" s="32"/>
      <c r="S33" s="44"/>
      <c r="T33" s="42"/>
      <c r="U33" s="42"/>
      <c r="V33" s="42"/>
      <c r="W33" s="42"/>
      <c r="X33" s="32"/>
      <c r="Y33" s="32"/>
      <c r="Z33" s="32"/>
      <c r="AA33" s="32"/>
      <c r="AB33" s="41" t="str">
        <f aca="false">IF(OR(Z33="",AA33=""),"",Z33*AA33)</f>
        <v/>
      </c>
      <c r="AC33" s="41" t="str">
        <f aca="false">IF(AB33="","",IF(AB33&gt;=Escalas!$C$14,"Crítico",IF(OR(AB33&gt;=Escalas!$C$13,AA33=5),"Alto",IF(AB33&gt;=Escalas!$C$12,"Medio","Bajo"))))</f>
        <v/>
      </c>
      <c r="AD33" s="32"/>
      <c r="AE33" s="43"/>
      <c r="AF33" s="41" t="str">
        <f aca="false">IF(D33="","",IF(AND(T33&lt;&gt;"",U33&lt;&gt;"",V33&lt;&gt;"",W33&lt;&gt;""),"✔ Completo","⚠ Falta: "&amp;TRIM(IF(T33="","disparador ","")&amp;IF(U33="","dueño ","")&amp;IF(V33="","contingencia ","")&amp;IF(W33="","autoridad",""))))</f>
        <v/>
      </c>
    </row>
    <row r="34" customFormat="false" ht="45.75" hidden="false" customHeight="true" outlineLevel="0" collapsed="false">
      <c r="A34" s="32" t="s">
        <v>218</v>
      </c>
      <c r="B34" s="32"/>
      <c r="C34" s="32"/>
      <c r="D34" s="32"/>
      <c r="E34" s="32"/>
      <c r="F34" s="32"/>
      <c r="G34" s="32"/>
      <c r="H34" s="32"/>
      <c r="I34" s="32"/>
      <c r="J34" s="32"/>
      <c r="K34" s="41" t="str">
        <f aca="false">IF(COUNT(G34:J34)=0,"",MAX(G34:J34))</f>
        <v/>
      </c>
      <c r="L34" s="41" t="str">
        <f aca="false">IF(OR(F34="",K34=""),"",F34*K34)</f>
        <v/>
      </c>
      <c r="M34" s="41" t="str">
        <f aca="false">IF(L34="","",IF(L34&gt;=Escalas!$C$14,"Crítico",IF(OR(L34&gt;=Escalas!$C$13,K34=5),"Alto",IF(L34&gt;=Escalas!$C$12,"Medio","Bajo"))))</f>
        <v/>
      </c>
      <c r="N34" s="32"/>
      <c r="O34" s="32"/>
      <c r="P34" s="32"/>
      <c r="Q34" s="32"/>
      <c r="R34" s="32"/>
      <c r="S34" s="44"/>
      <c r="T34" s="42"/>
      <c r="U34" s="42"/>
      <c r="V34" s="42"/>
      <c r="W34" s="42"/>
      <c r="X34" s="32"/>
      <c r="Y34" s="32"/>
      <c r="Z34" s="32"/>
      <c r="AA34" s="32"/>
      <c r="AB34" s="41" t="str">
        <f aca="false">IF(OR(Z34="",AA34=""),"",Z34*AA34)</f>
        <v/>
      </c>
      <c r="AC34" s="41" t="str">
        <f aca="false">IF(AB34="","",IF(AB34&gt;=Escalas!$C$14,"Crítico",IF(OR(AB34&gt;=Escalas!$C$13,AA34=5),"Alto",IF(AB34&gt;=Escalas!$C$12,"Medio","Bajo"))))</f>
        <v/>
      </c>
      <c r="AD34" s="32"/>
      <c r="AE34" s="43"/>
      <c r="AF34" s="41" t="str">
        <f aca="false">IF(D34="","",IF(AND(T34&lt;&gt;"",U34&lt;&gt;"",V34&lt;&gt;"",W34&lt;&gt;""),"✔ Completo","⚠ Falta: "&amp;TRIM(IF(T34="","disparador ","")&amp;IF(U34="","dueño ","")&amp;IF(V34="","contingencia ","")&amp;IF(W34="","autoridad",""))))</f>
        <v/>
      </c>
    </row>
    <row r="35" customFormat="false" ht="45.75" hidden="false" customHeight="true" outlineLevel="0" collapsed="false">
      <c r="A35" s="32" t="s">
        <v>219</v>
      </c>
      <c r="B35" s="32"/>
      <c r="C35" s="32"/>
      <c r="D35" s="32"/>
      <c r="E35" s="32"/>
      <c r="F35" s="32"/>
      <c r="G35" s="32"/>
      <c r="H35" s="32"/>
      <c r="I35" s="32"/>
      <c r="J35" s="32"/>
      <c r="K35" s="41" t="str">
        <f aca="false">IF(COUNT(G35:J35)=0,"",MAX(G35:J35))</f>
        <v/>
      </c>
      <c r="L35" s="41" t="str">
        <f aca="false">IF(OR(F35="",K35=""),"",F35*K35)</f>
        <v/>
      </c>
      <c r="M35" s="41" t="str">
        <f aca="false">IF(L35="","",IF(L35&gt;=Escalas!$C$14,"Crítico",IF(OR(L35&gt;=Escalas!$C$13,K35=5),"Alto",IF(L35&gt;=Escalas!$C$12,"Medio","Bajo"))))</f>
        <v/>
      </c>
      <c r="N35" s="32"/>
      <c r="O35" s="32"/>
      <c r="P35" s="32"/>
      <c r="Q35" s="32"/>
      <c r="R35" s="32"/>
      <c r="S35" s="44"/>
      <c r="T35" s="42"/>
      <c r="U35" s="42"/>
      <c r="V35" s="42"/>
      <c r="W35" s="42"/>
      <c r="X35" s="32"/>
      <c r="Y35" s="32"/>
      <c r="Z35" s="32"/>
      <c r="AA35" s="32"/>
      <c r="AB35" s="41" t="str">
        <f aca="false">IF(OR(Z35="",AA35=""),"",Z35*AA35)</f>
        <v/>
      </c>
      <c r="AC35" s="41" t="str">
        <f aca="false">IF(AB35="","",IF(AB35&gt;=Escalas!$C$14,"Crítico",IF(OR(AB35&gt;=Escalas!$C$13,AA35=5),"Alto",IF(AB35&gt;=Escalas!$C$12,"Medio","Bajo"))))</f>
        <v/>
      </c>
      <c r="AD35" s="32"/>
      <c r="AE35" s="43"/>
      <c r="AF35" s="41" t="str">
        <f aca="false">IF(D35="","",IF(AND(T35&lt;&gt;"",U35&lt;&gt;"",V35&lt;&gt;"",W35&lt;&gt;""),"✔ Completo","⚠ Falta: "&amp;TRIM(IF(T35="","disparador ","")&amp;IF(U35="","dueño ","")&amp;IF(V35="","contingencia ","")&amp;IF(W35="","autoridad",""))))</f>
        <v/>
      </c>
    </row>
    <row r="36" customFormat="false" ht="45.75" hidden="false" customHeight="true" outlineLevel="0" collapsed="false">
      <c r="A36" s="32" t="s">
        <v>220</v>
      </c>
      <c r="B36" s="32"/>
      <c r="C36" s="32"/>
      <c r="D36" s="32"/>
      <c r="E36" s="32"/>
      <c r="F36" s="32"/>
      <c r="G36" s="32"/>
      <c r="H36" s="32"/>
      <c r="I36" s="32"/>
      <c r="J36" s="32"/>
      <c r="K36" s="41" t="str">
        <f aca="false">IF(COUNT(G36:J36)=0,"",MAX(G36:J36))</f>
        <v/>
      </c>
      <c r="L36" s="41" t="str">
        <f aca="false">IF(OR(F36="",K36=""),"",F36*K36)</f>
        <v/>
      </c>
      <c r="M36" s="41" t="str">
        <f aca="false">IF(L36="","",IF(L36&gt;=Escalas!$C$14,"Crítico",IF(OR(L36&gt;=Escalas!$C$13,K36=5),"Alto",IF(L36&gt;=Escalas!$C$12,"Medio","Bajo"))))</f>
        <v/>
      </c>
      <c r="N36" s="32"/>
      <c r="O36" s="32"/>
      <c r="P36" s="32"/>
      <c r="Q36" s="32"/>
      <c r="R36" s="32"/>
      <c r="S36" s="44"/>
      <c r="T36" s="42"/>
      <c r="U36" s="42"/>
      <c r="V36" s="42"/>
      <c r="W36" s="42"/>
      <c r="X36" s="32"/>
      <c r="Y36" s="32"/>
      <c r="Z36" s="32"/>
      <c r="AA36" s="32"/>
      <c r="AB36" s="41" t="str">
        <f aca="false">IF(OR(Z36="",AA36=""),"",Z36*AA36)</f>
        <v/>
      </c>
      <c r="AC36" s="41" t="str">
        <f aca="false">IF(AB36="","",IF(AB36&gt;=Escalas!$C$14,"Crítico",IF(OR(AB36&gt;=Escalas!$C$13,AA36=5),"Alto",IF(AB36&gt;=Escalas!$C$12,"Medio","Bajo"))))</f>
        <v/>
      </c>
      <c r="AD36" s="32"/>
      <c r="AE36" s="43"/>
      <c r="AF36" s="41" t="str">
        <f aca="false">IF(D36="","",IF(AND(T36&lt;&gt;"",U36&lt;&gt;"",V36&lt;&gt;"",W36&lt;&gt;""),"✔ Completo","⚠ Falta: "&amp;TRIM(IF(T36="","disparador ","")&amp;IF(U36="","dueño ","")&amp;IF(V36="","contingencia ","")&amp;IF(W36="","autoridad",""))))</f>
        <v/>
      </c>
    </row>
    <row r="37" customFormat="false" ht="45.75" hidden="false" customHeight="true" outlineLevel="0" collapsed="false">
      <c r="A37" s="32" t="s">
        <v>221</v>
      </c>
      <c r="B37" s="32"/>
      <c r="C37" s="32"/>
      <c r="D37" s="32"/>
      <c r="E37" s="32"/>
      <c r="F37" s="32"/>
      <c r="G37" s="32"/>
      <c r="H37" s="32"/>
      <c r="I37" s="32"/>
      <c r="J37" s="32"/>
      <c r="K37" s="41" t="str">
        <f aca="false">IF(COUNT(G37:J37)=0,"",MAX(G37:J37))</f>
        <v/>
      </c>
      <c r="L37" s="41" t="str">
        <f aca="false">IF(OR(F37="",K37=""),"",F37*K37)</f>
        <v/>
      </c>
      <c r="M37" s="41" t="str">
        <f aca="false">IF(L37="","",IF(L37&gt;=Escalas!$C$14,"Crítico",IF(OR(L37&gt;=Escalas!$C$13,K37=5),"Alto",IF(L37&gt;=Escalas!$C$12,"Medio","Bajo"))))</f>
        <v/>
      </c>
      <c r="N37" s="32"/>
      <c r="O37" s="32"/>
      <c r="P37" s="32"/>
      <c r="Q37" s="32"/>
      <c r="R37" s="32"/>
      <c r="S37" s="44"/>
      <c r="T37" s="42"/>
      <c r="U37" s="42"/>
      <c r="V37" s="42"/>
      <c r="W37" s="42"/>
      <c r="X37" s="32"/>
      <c r="Y37" s="32"/>
      <c r="Z37" s="32"/>
      <c r="AA37" s="32"/>
      <c r="AB37" s="41" t="str">
        <f aca="false">IF(OR(Z37="",AA37=""),"",Z37*AA37)</f>
        <v/>
      </c>
      <c r="AC37" s="41" t="str">
        <f aca="false">IF(AB37="","",IF(AB37&gt;=Escalas!$C$14,"Crítico",IF(OR(AB37&gt;=Escalas!$C$13,AA37=5),"Alto",IF(AB37&gt;=Escalas!$C$12,"Medio","Bajo"))))</f>
        <v/>
      </c>
      <c r="AD37" s="32"/>
      <c r="AE37" s="43"/>
      <c r="AF37" s="41" t="str">
        <f aca="false">IF(D37="","",IF(AND(T37&lt;&gt;"",U37&lt;&gt;"",V37&lt;&gt;"",W37&lt;&gt;""),"✔ Completo","⚠ Falta: "&amp;TRIM(IF(T37="","disparador ","")&amp;IF(U37="","dueño ","")&amp;IF(V37="","contingencia ","")&amp;IF(W37="","autoridad",""))))</f>
        <v/>
      </c>
    </row>
    <row r="38" customFormat="false" ht="45.75" hidden="false" customHeight="true" outlineLevel="0" collapsed="false">
      <c r="A38" s="32" t="s">
        <v>222</v>
      </c>
      <c r="B38" s="32"/>
      <c r="C38" s="32"/>
      <c r="D38" s="32"/>
      <c r="E38" s="32"/>
      <c r="F38" s="32"/>
      <c r="G38" s="32"/>
      <c r="H38" s="32"/>
      <c r="I38" s="32"/>
      <c r="J38" s="32"/>
      <c r="K38" s="41" t="str">
        <f aca="false">IF(COUNT(G38:J38)=0,"",MAX(G38:J38))</f>
        <v/>
      </c>
      <c r="L38" s="41" t="str">
        <f aca="false">IF(OR(F38="",K38=""),"",F38*K38)</f>
        <v/>
      </c>
      <c r="M38" s="41" t="str">
        <f aca="false">IF(L38="","",IF(L38&gt;=Escalas!$C$14,"Crítico",IF(OR(L38&gt;=Escalas!$C$13,K38=5),"Alto",IF(L38&gt;=Escalas!$C$12,"Medio","Bajo"))))</f>
        <v/>
      </c>
      <c r="N38" s="32"/>
      <c r="O38" s="32"/>
      <c r="P38" s="32"/>
      <c r="Q38" s="32"/>
      <c r="R38" s="32"/>
      <c r="S38" s="44"/>
      <c r="T38" s="42"/>
      <c r="U38" s="42"/>
      <c r="V38" s="42"/>
      <c r="W38" s="42"/>
      <c r="X38" s="32"/>
      <c r="Y38" s="32"/>
      <c r="Z38" s="32"/>
      <c r="AA38" s="32"/>
      <c r="AB38" s="41" t="str">
        <f aca="false">IF(OR(Z38="",AA38=""),"",Z38*AA38)</f>
        <v/>
      </c>
      <c r="AC38" s="41" t="str">
        <f aca="false">IF(AB38="","",IF(AB38&gt;=Escalas!$C$14,"Crítico",IF(OR(AB38&gt;=Escalas!$C$13,AA38=5),"Alto",IF(AB38&gt;=Escalas!$C$12,"Medio","Bajo"))))</f>
        <v/>
      </c>
      <c r="AD38" s="32"/>
      <c r="AE38" s="43"/>
      <c r="AF38" s="41" t="str">
        <f aca="false">IF(D38="","",IF(AND(T38&lt;&gt;"",U38&lt;&gt;"",V38&lt;&gt;"",W38&lt;&gt;""),"✔ Completo","⚠ Falta: "&amp;TRIM(IF(T38="","disparador ","")&amp;IF(U38="","dueño ","")&amp;IF(V38="","contingencia ","")&amp;IF(W38="","autoridad",""))))</f>
        <v/>
      </c>
    </row>
    <row r="39" customFormat="false" ht="45.75" hidden="false" customHeight="true" outlineLevel="0" collapsed="false">
      <c r="A39" s="32" t="s">
        <v>223</v>
      </c>
      <c r="B39" s="32"/>
      <c r="C39" s="32"/>
      <c r="D39" s="32"/>
      <c r="E39" s="32"/>
      <c r="F39" s="32"/>
      <c r="G39" s="32"/>
      <c r="H39" s="32"/>
      <c r="I39" s="32"/>
      <c r="J39" s="32"/>
      <c r="K39" s="41" t="str">
        <f aca="false">IF(COUNT(G39:J39)=0,"",MAX(G39:J39))</f>
        <v/>
      </c>
      <c r="L39" s="41" t="str">
        <f aca="false">IF(OR(F39="",K39=""),"",F39*K39)</f>
        <v/>
      </c>
      <c r="M39" s="41" t="str">
        <f aca="false">IF(L39="","",IF(L39&gt;=Escalas!$C$14,"Crítico",IF(OR(L39&gt;=Escalas!$C$13,K39=5),"Alto",IF(L39&gt;=Escalas!$C$12,"Medio","Bajo"))))</f>
        <v/>
      </c>
      <c r="N39" s="32"/>
      <c r="O39" s="32"/>
      <c r="P39" s="32"/>
      <c r="Q39" s="32"/>
      <c r="R39" s="32"/>
      <c r="S39" s="44"/>
      <c r="T39" s="42"/>
      <c r="U39" s="42"/>
      <c r="V39" s="42"/>
      <c r="W39" s="42"/>
      <c r="X39" s="32"/>
      <c r="Y39" s="32"/>
      <c r="Z39" s="32"/>
      <c r="AA39" s="32"/>
      <c r="AB39" s="41" t="str">
        <f aca="false">IF(OR(Z39="",AA39=""),"",Z39*AA39)</f>
        <v/>
      </c>
      <c r="AC39" s="41" t="str">
        <f aca="false">IF(AB39="","",IF(AB39&gt;=Escalas!$C$14,"Crítico",IF(OR(AB39&gt;=Escalas!$C$13,AA39=5),"Alto",IF(AB39&gt;=Escalas!$C$12,"Medio","Bajo"))))</f>
        <v/>
      </c>
      <c r="AD39" s="32"/>
      <c r="AE39" s="43"/>
      <c r="AF39" s="41" t="str">
        <f aca="false">IF(D39="","",IF(AND(T39&lt;&gt;"",U39&lt;&gt;"",V39&lt;&gt;"",W39&lt;&gt;""),"✔ Completo","⚠ Falta: "&amp;TRIM(IF(T39="","disparador ","")&amp;IF(U39="","dueño ","")&amp;IF(V39="","contingencia ","")&amp;IF(W39="","autoridad",""))))</f>
        <v/>
      </c>
    </row>
    <row r="40" customFormat="false" ht="45.75" hidden="false" customHeight="true" outlineLevel="0" collapsed="false">
      <c r="A40" s="32" t="s">
        <v>224</v>
      </c>
      <c r="B40" s="32"/>
      <c r="C40" s="32"/>
      <c r="D40" s="32"/>
      <c r="E40" s="32"/>
      <c r="F40" s="32"/>
      <c r="G40" s="32"/>
      <c r="H40" s="32"/>
      <c r="I40" s="32"/>
      <c r="J40" s="32"/>
      <c r="K40" s="41" t="str">
        <f aca="false">IF(COUNT(G40:J40)=0,"",MAX(G40:J40))</f>
        <v/>
      </c>
      <c r="L40" s="41" t="str">
        <f aca="false">IF(OR(F40="",K40=""),"",F40*K40)</f>
        <v/>
      </c>
      <c r="M40" s="41" t="str">
        <f aca="false">IF(L40="","",IF(L40&gt;=Escalas!$C$14,"Crítico",IF(OR(L40&gt;=Escalas!$C$13,K40=5),"Alto",IF(L40&gt;=Escalas!$C$12,"Medio","Bajo"))))</f>
        <v/>
      </c>
      <c r="N40" s="32"/>
      <c r="O40" s="32"/>
      <c r="P40" s="32"/>
      <c r="Q40" s="32"/>
      <c r="R40" s="32"/>
      <c r="S40" s="44"/>
      <c r="T40" s="42"/>
      <c r="U40" s="42"/>
      <c r="V40" s="42"/>
      <c r="W40" s="42"/>
      <c r="X40" s="32"/>
      <c r="Y40" s="32"/>
      <c r="Z40" s="32"/>
      <c r="AA40" s="32"/>
      <c r="AB40" s="41" t="str">
        <f aca="false">IF(OR(Z40="",AA40=""),"",Z40*AA40)</f>
        <v/>
      </c>
      <c r="AC40" s="41" t="str">
        <f aca="false">IF(AB40="","",IF(AB40&gt;=Escalas!$C$14,"Crítico",IF(OR(AB40&gt;=Escalas!$C$13,AA40=5),"Alto",IF(AB40&gt;=Escalas!$C$12,"Medio","Bajo"))))</f>
        <v/>
      </c>
      <c r="AD40" s="32"/>
      <c r="AE40" s="43"/>
      <c r="AF40" s="41" t="str">
        <f aca="false">IF(D40="","",IF(AND(T40&lt;&gt;"",U40&lt;&gt;"",V40&lt;&gt;"",W40&lt;&gt;""),"✔ Completo","⚠ Falta: "&amp;TRIM(IF(T40="","disparador ","")&amp;IF(U40="","dueño ","")&amp;IF(V40="","contingencia ","")&amp;IF(W40="","autoridad",""))))</f>
        <v/>
      </c>
    </row>
    <row r="41" customFormat="false" ht="45.75" hidden="false" customHeight="true" outlineLevel="0" collapsed="false">
      <c r="A41" s="32" t="s">
        <v>225</v>
      </c>
      <c r="B41" s="32"/>
      <c r="C41" s="32"/>
      <c r="D41" s="32"/>
      <c r="E41" s="32"/>
      <c r="F41" s="32"/>
      <c r="G41" s="32"/>
      <c r="H41" s="32"/>
      <c r="I41" s="32"/>
      <c r="J41" s="32"/>
      <c r="K41" s="41" t="str">
        <f aca="false">IF(COUNT(G41:J41)=0,"",MAX(G41:J41))</f>
        <v/>
      </c>
      <c r="L41" s="41" t="str">
        <f aca="false">IF(OR(F41="",K41=""),"",F41*K41)</f>
        <v/>
      </c>
      <c r="M41" s="41" t="str">
        <f aca="false">IF(L41="","",IF(L41&gt;=Escalas!$C$14,"Crítico",IF(OR(L41&gt;=Escalas!$C$13,K41=5),"Alto",IF(L41&gt;=Escalas!$C$12,"Medio","Bajo"))))</f>
        <v/>
      </c>
      <c r="N41" s="32"/>
      <c r="O41" s="32"/>
      <c r="P41" s="32"/>
      <c r="Q41" s="32"/>
      <c r="R41" s="32"/>
      <c r="S41" s="44"/>
      <c r="T41" s="42"/>
      <c r="U41" s="42"/>
      <c r="V41" s="42"/>
      <c r="W41" s="42"/>
      <c r="X41" s="32"/>
      <c r="Y41" s="32"/>
      <c r="Z41" s="32"/>
      <c r="AA41" s="32"/>
      <c r="AB41" s="41" t="str">
        <f aca="false">IF(OR(Z41="",AA41=""),"",Z41*AA41)</f>
        <v/>
      </c>
      <c r="AC41" s="41" t="str">
        <f aca="false">IF(AB41="","",IF(AB41&gt;=Escalas!$C$14,"Crítico",IF(OR(AB41&gt;=Escalas!$C$13,AA41=5),"Alto",IF(AB41&gt;=Escalas!$C$12,"Medio","Bajo"))))</f>
        <v/>
      </c>
      <c r="AD41" s="32"/>
      <c r="AE41" s="43"/>
      <c r="AF41" s="41" t="str">
        <f aca="false">IF(D41="","",IF(AND(T41&lt;&gt;"",U41&lt;&gt;"",V41&lt;&gt;"",W41&lt;&gt;""),"✔ Completo","⚠ Falta: "&amp;TRIM(IF(T41="","disparador ","")&amp;IF(U41="","dueño ","")&amp;IF(V41="","contingencia ","")&amp;IF(W41="","autoridad",""))))</f>
        <v/>
      </c>
    </row>
    <row r="42" customFormat="false" ht="45.75" hidden="false" customHeight="true" outlineLevel="0" collapsed="false">
      <c r="A42" s="32" t="s">
        <v>226</v>
      </c>
      <c r="B42" s="32"/>
      <c r="C42" s="32"/>
      <c r="D42" s="32"/>
      <c r="E42" s="32"/>
      <c r="F42" s="32"/>
      <c r="G42" s="32"/>
      <c r="H42" s="32"/>
      <c r="I42" s="32"/>
      <c r="J42" s="32"/>
      <c r="K42" s="41" t="str">
        <f aca="false">IF(COUNT(G42:J42)=0,"",MAX(G42:J42))</f>
        <v/>
      </c>
      <c r="L42" s="41" t="str">
        <f aca="false">IF(OR(F42="",K42=""),"",F42*K42)</f>
        <v/>
      </c>
      <c r="M42" s="41" t="str">
        <f aca="false">IF(L42="","",IF(L42&gt;=Escalas!$C$14,"Crítico",IF(OR(L42&gt;=Escalas!$C$13,K42=5),"Alto",IF(L42&gt;=Escalas!$C$12,"Medio","Bajo"))))</f>
        <v/>
      </c>
      <c r="N42" s="32"/>
      <c r="O42" s="32"/>
      <c r="P42" s="32"/>
      <c r="Q42" s="32"/>
      <c r="R42" s="32"/>
      <c r="S42" s="44"/>
      <c r="T42" s="42"/>
      <c r="U42" s="42"/>
      <c r="V42" s="42"/>
      <c r="W42" s="42"/>
      <c r="X42" s="32"/>
      <c r="Y42" s="32"/>
      <c r="Z42" s="32"/>
      <c r="AA42" s="32"/>
      <c r="AB42" s="41" t="str">
        <f aca="false">IF(OR(Z42="",AA42=""),"",Z42*AA42)</f>
        <v/>
      </c>
      <c r="AC42" s="41" t="str">
        <f aca="false">IF(AB42="","",IF(AB42&gt;=Escalas!$C$14,"Crítico",IF(OR(AB42&gt;=Escalas!$C$13,AA42=5),"Alto",IF(AB42&gt;=Escalas!$C$12,"Medio","Bajo"))))</f>
        <v/>
      </c>
      <c r="AD42" s="32"/>
      <c r="AE42" s="43"/>
      <c r="AF42" s="41" t="str">
        <f aca="false">IF(D42="","",IF(AND(T42&lt;&gt;"",U42&lt;&gt;"",V42&lt;&gt;"",W42&lt;&gt;""),"✔ Completo","⚠ Falta: "&amp;TRIM(IF(T42="","disparador ","")&amp;IF(U42="","dueño ","")&amp;IF(V42="","contingencia ","")&amp;IF(W42="","autoridad",""))))</f>
        <v/>
      </c>
    </row>
    <row r="43" customFormat="false" ht="45.75" hidden="false" customHeight="true" outlineLevel="0" collapsed="false">
      <c r="A43" s="32" t="s">
        <v>227</v>
      </c>
      <c r="B43" s="32"/>
      <c r="C43" s="32"/>
      <c r="D43" s="32"/>
      <c r="E43" s="32"/>
      <c r="F43" s="32"/>
      <c r="G43" s="32"/>
      <c r="H43" s="32"/>
      <c r="I43" s="32"/>
      <c r="J43" s="32"/>
      <c r="K43" s="41" t="str">
        <f aca="false">IF(COUNT(G43:J43)=0,"",MAX(G43:J43))</f>
        <v/>
      </c>
      <c r="L43" s="41" t="str">
        <f aca="false">IF(OR(F43="",K43=""),"",F43*K43)</f>
        <v/>
      </c>
      <c r="M43" s="41" t="str">
        <f aca="false">IF(L43="","",IF(L43&gt;=Escalas!$C$14,"Crítico",IF(OR(L43&gt;=Escalas!$C$13,K43=5),"Alto",IF(L43&gt;=Escalas!$C$12,"Medio","Bajo"))))</f>
        <v/>
      </c>
      <c r="N43" s="32"/>
      <c r="O43" s="32"/>
      <c r="P43" s="32"/>
      <c r="Q43" s="32"/>
      <c r="R43" s="32"/>
      <c r="S43" s="44"/>
      <c r="T43" s="42"/>
      <c r="U43" s="42"/>
      <c r="V43" s="42"/>
      <c r="W43" s="42"/>
      <c r="X43" s="32"/>
      <c r="Y43" s="32"/>
      <c r="Z43" s="32"/>
      <c r="AA43" s="32"/>
      <c r="AB43" s="41" t="str">
        <f aca="false">IF(OR(Z43="",AA43=""),"",Z43*AA43)</f>
        <v/>
      </c>
      <c r="AC43" s="41" t="str">
        <f aca="false">IF(AB43="","",IF(AB43&gt;=Escalas!$C$14,"Crítico",IF(OR(AB43&gt;=Escalas!$C$13,AA43=5),"Alto",IF(AB43&gt;=Escalas!$C$12,"Medio","Bajo"))))</f>
        <v/>
      </c>
      <c r="AD43" s="32"/>
      <c r="AE43" s="43"/>
      <c r="AF43" s="41" t="str">
        <f aca="false">IF(D43="","",IF(AND(T43&lt;&gt;"",U43&lt;&gt;"",V43&lt;&gt;"",W43&lt;&gt;""),"✔ Completo","⚠ Falta: "&amp;TRIM(IF(T43="","disparador ","")&amp;IF(U43="","dueño ","")&amp;IF(V43="","contingencia ","")&amp;IF(W43="","autoridad",""))))</f>
        <v/>
      </c>
    </row>
    <row r="44" customFormat="false" ht="45.75" hidden="false" customHeight="true" outlineLevel="0" collapsed="false">
      <c r="A44" s="32" t="s">
        <v>228</v>
      </c>
      <c r="B44" s="32"/>
      <c r="C44" s="32"/>
      <c r="D44" s="32"/>
      <c r="E44" s="32"/>
      <c r="F44" s="32"/>
      <c r="G44" s="32"/>
      <c r="H44" s="32"/>
      <c r="I44" s="32"/>
      <c r="J44" s="32"/>
      <c r="K44" s="41" t="str">
        <f aca="false">IF(COUNT(G44:J44)=0,"",MAX(G44:J44))</f>
        <v/>
      </c>
      <c r="L44" s="41" t="str">
        <f aca="false">IF(OR(F44="",K44=""),"",F44*K44)</f>
        <v/>
      </c>
      <c r="M44" s="41" t="str">
        <f aca="false">IF(L44="","",IF(L44&gt;=Escalas!$C$14,"Crítico",IF(OR(L44&gt;=Escalas!$C$13,K44=5),"Alto",IF(L44&gt;=Escalas!$C$12,"Medio","Bajo"))))</f>
        <v/>
      </c>
      <c r="N44" s="32"/>
      <c r="O44" s="32"/>
      <c r="P44" s="32"/>
      <c r="Q44" s="32"/>
      <c r="R44" s="32"/>
      <c r="S44" s="44"/>
      <c r="T44" s="42"/>
      <c r="U44" s="42"/>
      <c r="V44" s="42"/>
      <c r="W44" s="42"/>
      <c r="X44" s="32"/>
      <c r="Y44" s="32"/>
      <c r="Z44" s="32"/>
      <c r="AA44" s="32"/>
      <c r="AB44" s="41" t="str">
        <f aca="false">IF(OR(Z44="",AA44=""),"",Z44*AA44)</f>
        <v/>
      </c>
      <c r="AC44" s="41" t="str">
        <f aca="false">IF(AB44="","",IF(AB44&gt;=Escalas!$C$14,"Crítico",IF(OR(AB44&gt;=Escalas!$C$13,AA44=5),"Alto",IF(AB44&gt;=Escalas!$C$12,"Medio","Bajo"))))</f>
        <v/>
      </c>
      <c r="AD44" s="32"/>
      <c r="AE44" s="43"/>
      <c r="AF44" s="41" t="str">
        <f aca="false">IF(D44="","",IF(AND(T44&lt;&gt;"",U44&lt;&gt;"",V44&lt;&gt;"",W44&lt;&gt;""),"✔ Completo","⚠ Falta: "&amp;TRIM(IF(T44="","disparador ","")&amp;IF(U44="","dueño ","")&amp;IF(V44="","contingencia ","")&amp;IF(W44="","autoridad",""))))</f>
        <v/>
      </c>
    </row>
    <row r="45" customFormat="false" ht="45.75" hidden="false" customHeight="true" outlineLevel="0" collapsed="false">
      <c r="A45" s="32" t="s">
        <v>229</v>
      </c>
      <c r="B45" s="32"/>
      <c r="C45" s="32"/>
      <c r="D45" s="32"/>
      <c r="E45" s="32"/>
      <c r="F45" s="32"/>
      <c r="G45" s="32"/>
      <c r="H45" s="32"/>
      <c r="I45" s="32"/>
      <c r="J45" s="32"/>
      <c r="K45" s="41" t="str">
        <f aca="false">IF(COUNT(G45:J45)=0,"",MAX(G45:J45))</f>
        <v/>
      </c>
      <c r="L45" s="41" t="str">
        <f aca="false">IF(OR(F45="",K45=""),"",F45*K45)</f>
        <v/>
      </c>
      <c r="M45" s="41" t="str">
        <f aca="false">IF(L45="","",IF(L45&gt;=Escalas!$C$14,"Crítico",IF(OR(L45&gt;=Escalas!$C$13,K45=5),"Alto",IF(L45&gt;=Escalas!$C$12,"Medio","Bajo"))))</f>
        <v/>
      </c>
      <c r="N45" s="32"/>
      <c r="O45" s="32"/>
      <c r="P45" s="32"/>
      <c r="Q45" s="32"/>
      <c r="R45" s="32"/>
      <c r="S45" s="44"/>
      <c r="T45" s="42"/>
      <c r="U45" s="42"/>
      <c r="V45" s="42"/>
      <c r="W45" s="42"/>
      <c r="X45" s="32"/>
      <c r="Y45" s="32"/>
      <c r="Z45" s="32"/>
      <c r="AA45" s="32"/>
      <c r="AB45" s="41" t="str">
        <f aca="false">IF(OR(Z45="",AA45=""),"",Z45*AA45)</f>
        <v/>
      </c>
      <c r="AC45" s="41" t="str">
        <f aca="false">IF(AB45="","",IF(AB45&gt;=Escalas!$C$14,"Crítico",IF(OR(AB45&gt;=Escalas!$C$13,AA45=5),"Alto",IF(AB45&gt;=Escalas!$C$12,"Medio","Bajo"))))</f>
        <v/>
      </c>
      <c r="AD45" s="32"/>
      <c r="AE45" s="43"/>
      <c r="AF45" s="41" t="str">
        <f aca="false">IF(D45="","",IF(AND(T45&lt;&gt;"",U45&lt;&gt;"",V45&lt;&gt;"",W45&lt;&gt;""),"✔ Completo","⚠ Falta: "&amp;TRIM(IF(T45="","disparador ","")&amp;IF(U45="","dueño ","")&amp;IF(V45="","contingencia ","")&amp;IF(W45="","autoridad",""))))</f>
        <v/>
      </c>
    </row>
    <row r="46" customFormat="false" ht="45.75" hidden="false" customHeight="true" outlineLevel="0" collapsed="false">
      <c r="A46" s="32" t="s">
        <v>230</v>
      </c>
      <c r="B46" s="32"/>
      <c r="C46" s="32"/>
      <c r="D46" s="32"/>
      <c r="E46" s="32"/>
      <c r="F46" s="32"/>
      <c r="G46" s="32"/>
      <c r="H46" s="32"/>
      <c r="I46" s="32"/>
      <c r="J46" s="32"/>
      <c r="K46" s="41" t="str">
        <f aca="false">IF(COUNT(G46:J46)=0,"",MAX(G46:J46))</f>
        <v/>
      </c>
      <c r="L46" s="41" t="str">
        <f aca="false">IF(OR(F46="",K46=""),"",F46*K46)</f>
        <v/>
      </c>
      <c r="M46" s="41" t="str">
        <f aca="false">IF(L46="","",IF(L46&gt;=Escalas!$C$14,"Crítico",IF(OR(L46&gt;=Escalas!$C$13,K46=5),"Alto",IF(L46&gt;=Escalas!$C$12,"Medio","Bajo"))))</f>
        <v/>
      </c>
      <c r="N46" s="32"/>
      <c r="O46" s="32"/>
      <c r="P46" s="32"/>
      <c r="Q46" s="32"/>
      <c r="R46" s="32"/>
      <c r="S46" s="44"/>
      <c r="T46" s="42"/>
      <c r="U46" s="42"/>
      <c r="V46" s="42"/>
      <c r="W46" s="42"/>
      <c r="X46" s="32"/>
      <c r="Y46" s="32"/>
      <c r="Z46" s="32"/>
      <c r="AA46" s="32"/>
      <c r="AB46" s="41" t="str">
        <f aca="false">IF(OR(Z46="",AA46=""),"",Z46*AA46)</f>
        <v/>
      </c>
      <c r="AC46" s="41" t="str">
        <f aca="false">IF(AB46="","",IF(AB46&gt;=Escalas!$C$14,"Crítico",IF(OR(AB46&gt;=Escalas!$C$13,AA46=5),"Alto",IF(AB46&gt;=Escalas!$C$12,"Medio","Bajo"))))</f>
        <v/>
      </c>
      <c r="AD46" s="32"/>
      <c r="AE46" s="43"/>
      <c r="AF46" s="41" t="str">
        <f aca="false">IF(D46="","",IF(AND(T46&lt;&gt;"",U46&lt;&gt;"",V46&lt;&gt;"",W46&lt;&gt;""),"✔ Completo","⚠ Falta: "&amp;TRIM(IF(T46="","disparador ","")&amp;IF(U46="","dueño ","")&amp;IF(V46="","contingencia ","")&amp;IF(W46="","autoridad",""))))</f>
        <v/>
      </c>
    </row>
    <row r="47" customFormat="false" ht="45.75" hidden="false" customHeight="true" outlineLevel="0" collapsed="false">
      <c r="A47" s="32" t="s">
        <v>231</v>
      </c>
      <c r="B47" s="32"/>
      <c r="C47" s="32"/>
      <c r="D47" s="32"/>
      <c r="E47" s="32"/>
      <c r="F47" s="32"/>
      <c r="G47" s="32"/>
      <c r="H47" s="32"/>
      <c r="I47" s="32"/>
      <c r="J47" s="32"/>
      <c r="K47" s="41" t="str">
        <f aca="false">IF(COUNT(G47:J47)=0,"",MAX(G47:J47))</f>
        <v/>
      </c>
      <c r="L47" s="41" t="str">
        <f aca="false">IF(OR(F47="",K47=""),"",F47*K47)</f>
        <v/>
      </c>
      <c r="M47" s="41" t="str">
        <f aca="false">IF(L47="","",IF(L47&gt;=Escalas!$C$14,"Crítico",IF(OR(L47&gt;=Escalas!$C$13,K47=5),"Alto",IF(L47&gt;=Escalas!$C$12,"Medio","Bajo"))))</f>
        <v/>
      </c>
      <c r="N47" s="32"/>
      <c r="O47" s="32"/>
      <c r="P47" s="32"/>
      <c r="Q47" s="32"/>
      <c r="R47" s="32"/>
      <c r="S47" s="44"/>
      <c r="T47" s="42"/>
      <c r="U47" s="42"/>
      <c r="V47" s="42"/>
      <c r="W47" s="42"/>
      <c r="X47" s="32"/>
      <c r="Y47" s="32"/>
      <c r="Z47" s="32"/>
      <c r="AA47" s="32"/>
      <c r="AB47" s="41" t="str">
        <f aca="false">IF(OR(Z47="",AA47=""),"",Z47*AA47)</f>
        <v/>
      </c>
      <c r="AC47" s="41" t="str">
        <f aca="false">IF(AB47="","",IF(AB47&gt;=Escalas!$C$14,"Crítico",IF(OR(AB47&gt;=Escalas!$C$13,AA47=5),"Alto",IF(AB47&gt;=Escalas!$C$12,"Medio","Bajo"))))</f>
        <v/>
      </c>
      <c r="AD47" s="32"/>
      <c r="AE47" s="43"/>
      <c r="AF47" s="41" t="str">
        <f aca="false">IF(D47="","",IF(AND(T47&lt;&gt;"",U47&lt;&gt;"",V47&lt;&gt;"",W47&lt;&gt;""),"✔ Completo","⚠ Falta: "&amp;TRIM(IF(T47="","disparador ","")&amp;IF(U47="","dueño ","")&amp;IF(V47="","contingencia ","")&amp;IF(W47="","autoridad",""))))</f>
        <v/>
      </c>
    </row>
    <row r="48" customFormat="false" ht="45.75" hidden="false" customHeight="true" outlineLevel="0" collapsed="false">
      <c r="A48" s="32" t="s">
        <v>232</v>
      </c>
      <c r="B48" s="32"/>
      <c r="C48" s="32"/>
      <c r="D48" s="32"/>
      <c r="E48" s="32"/>
      <c r="F48" s="32"/>
      <c r="G48" s="32"/>
      <c r="H48" s="32"/>
      <c r="I48" s="32"/>
      <c r="J48" s="32"/>
      <c r="K48" s="41" t="str">
        <f aca="false">IF(COUNT(G48:J48)=0,"",MAX(G48:J48))</f>
        <v/>
      </c>
      <c r="L48" s="41" t="str">
        <f aca="false">IF(OR(F48="",K48=""),"",F48*K48)</f>
        <v/>
      </c>
      <c r="M48" s="41" t="str">
        <f aca="false">IF(L48="","",IF(L48&gt;=Escalas!$C$14,"Crítico",IF(OR(L48&gt;=Escalas!$C$13,K48=5),"Alto",IF(L48&gt;=Escalas!$C$12,"Medio","Bajo"))))</f>
        <v/>
      </c>
      <c r="N48" s="32"/>
      <c r="O48" s="32"/>
      <c r="P48" s="32"/>
      <c r="Q48" s="32"/>
      <c r="R48" s="32"/>
      <c r="S48" s="44"/>
      <c r="T48" s="42"/>
      <c r="U48" s="42"/>
      <c r="V48" s="42"/>
      <c r="W48" s="42"/>
      <c r="X48" s="32"/>
      <c r="Y48" s="32"/>
      <c r="Z48" s="32"/>
      <c r="AA48" s="32"/>
      <c r="AB48" s="41" t="str">
        <f aca="false">IF(OR(Z48="",AA48=""),"",Z48*AA48)</f>
        <v/>
      </c>
      <c r="AC48" s="41" t="str">
        <f aca="false">IF(AB48="","",IF(AB48&gt;=Escalas!$C$14,"Crítico",IF(OR(AB48&gt;=Escalas!$C$13,AA48=5),"Alto",IF(AB48&gt;=Escalas!$C$12,"Medio","Bajo"))))</f>
        <v/>
      </c>
      <c r="AD48" s="32"/>
      <c r="AE48" s="43"/>
      <c r="AF48" s="41" t="str">
        <f aca="false">IF(D48="","",IF(AND(T48&lt;&gt;"",U48&lt;&gt;"",V48&lt;&gt;"",W48&lt;&gt;""),"✔ Completo","⚠ Falta: "&amp;TRIM(IF(T48="","disparador ","")&amp;IF(U48="","dueño ","")&amp;IF(V48="","contingencia ","")&amp;IF(W48="","autoridad",""))))</f>
        <v/>
      </c>
    </row>
    <row r="49" customFormat="false" ht="45.75" hidden="false" customHeight="true" outlineLevel="0" collapsed="false">
      <c r="A49" s="32" t="s">
        <v>233</v>
      </c>
      <c r="B49" s="32"/>
      <c r="C49" s="32"/>
      <c r="D49" s="32"/>
      <c r="E49" s="32"/>
      <c r="F49" s="32"/>
      <c r="G49" s="32"/>
      <c r="H49" s="32"/>
      <c r="I49" s="32"/>
      <c r="J49" s="32"/>
      <c r="K49" s="41" t="str">
        <f aca="false">IF(COUNT(G49:J49)=0,"",MAX(G49:J49))</f>
        <v/>
      </c>
      <c r="L49" s="41" t="str">
        <f aca="false">IF(OR(F49="",K49=""),"",F49*K49)</f>
        <v/>
      </c>
      <c r="M49" s="41" t="str">
        <f aca="false">IF(L49="","",IF(L49&gt;=Escalas!$C$14,"Crítico",IF(OR(L49&gt;=Escalas!$C$13,K49=5),"Alto",IF(L49&gt;=Escalas!$C$12,"Medio","Bajo"))))</f>
        <v/>
      </c>
      <c r="N49" s="32"/>
      <c r="O49" s="32"/>
      <c r="P49" s="32"/>
      <c r="Q49" s="32"/>
      <c r="R49" s="32"/>
      <c r="S49" s="44"/>
      <c r="T49" s="42"/>
      <c r="U49" s="42"/>
      <c r="V49" s="42"/>
      <c r="W49" s="42"/>
      <c r="X49" s="32"/>
      <c r="Y49" s="32"/>
      <c r="Z49" s="32"/>
      <c r="AA49" s="32"/>
      <c r="AB49" s="41" t="str">
        <f aca="false">IF(OR(Z49="",AA49=""),"",Z49*AA49)</f>
        <v/>
      </c>
      <c r="AC49" s="41" t="str">
        <f aca="false">IF(AB49="","",IF(AB49&gt;=Escalas!$C$14,"Crítico",IF(OR(AB49&gt;=Escalas!$C$13,AA49=5),"Alto",IF(AB49&gt;=Escalas!$C$12,"Medio","Bajo"))))</f>
        <v/>
      </c>
      <c r="AD49" s="32"/>
      <c r="AE49" s="43"/>
      <c r="AF49" s="41" t="str">
        <f aca="false">IF(D49="","",IF(AND(T49&lt;&gt;"",U49&lt;&gt;"",V49&lt;&gt;"",W49&lt;&gt;""),"✔ Completo","⚠ Falta: "&amp;TRIM(IF(T49="","disparador ","")&amp;IF(U49="","dueño ","")&amp;IF(V49="","contingencia ","")&amp;IF(W49="","autoridad",""))))</f>
        <v/>
      </c>
    </row>
    <row r="50" customFormat="false" ht="45.75" hidden="false" customHeight="true" outlineLevel="0" collapsed="false">
      <c r="A50" s="32" t="s">
        <v>234</v>
      </c>
      <c r="B50" s="32"/>
      <c r="C50" s="32"/>
      <c r="D50" s="32"/>
      <c r="E50" s="32"/>
      <c r="F50" s="32"/>
      <c r="G50" s="32"/>
      <c r="H50" s="32"/>
      <c r="I50" s="32"/>
      <c r="J50" s="32"/>
      <c r="K50" s="41" t="str">
        <f aca="false">IF(COUNT(G50:J50)=0,"",MAX(G50:J50))</f>
        <v/>
      </c>
      <c r="L50" s="41" t="str">
        <f aca="false">IF(OR(F50="",K50=""),"",F50*K50)</f>
        <v/>
      </c>
      <c r="M50" s="41" t="str">
        <f aca="false">IF(L50="","",IF(L50&gt;=Escalas!$C$14,"Crítico",IF(OR(L50&gt;=Escalas!$C$13,K50=5),"Alto",IF(L50&gt;=Escalas!$C$12,"Medio","Bajo"))))</f>
        <v/>
      </c>
      <c r="N50" s="32"/>
      <c r="O50" s="32"/>
      <c r="P50" s="32"/>
      <c r="Q50" s="32"/>
      <c r="R50" s="32"/>
      <c r="S50" s="44"/>
      <c r="T50" s="42"/>
      <c r="U50" s="42"/>
      <c r="V50" s="42"/>
      <c r="W50" s="42"/>
      <c r="X50" s="32"/>
      <c r="Y50" s="32"/>
      <c r="Z50" s="32"/>
      <c r="AA50" s="32"/>
      <c r="AB50" s="41" t="str">
        <f aca="false">IF(OR(Z50="",AA50=""),"",Z50*AA50)</f>
        <v/>
      </c>
      <c r="AC50" s="41" t="str">
        <f aca="false">IF(AB50="","",IF(AB50&gt;=Escalas!$C$14,"Crítico",IF(OR(AB50&gt;=Escalas!$C$13,AA50=5),"Alto",IF(AB50&gt;=Escalas!$C$12,"Medio","Bajo"))))</f>
        <v/>
      </c>
      <c r="AD50" s="32"/>
      <c r="AE50" s="43"/>
      <c r="AF50" s="41" t="str">
        <f aca="false">IF(D50="","",IF(AND(T50&lt;&gt;"",U50&lt;&gt;"",V50&lt;&gt;"",W50&lt;&gt;""),"✔ Completo","⚠ Falta: "&amp;TRIM(IF(T50="","disparador ","")&amp;IF(U50="","dueño ","")&amp;IF(V50="","contingencia ","")&amp;IF(W50="","autoridad",""))))</f>
        <v/>
      </c>
    </row>
    <row r="51" customFormat="false" ht="45.75" hidden="false" customHeight="true" outlineLevel="0" collapsed="false">
      <c r="A51" s="32" t="s">
        <v>235</v>
      </c>
      <c r="B51" s="32"/>
      <c r="C51" s="32"/>
      <c r="D51" s="32"/>
      <c r="E51" s="32"/>
      <c r="F51" s="32"/>
      <c r="G51" s="32"/>
      <c r="H51" s="32"/>
      <c r="I51" s="32"/>
      <c r="J51" s="32"/>
      <c r="K51" s="41" t="str">
        <f aca="false">IF(COUNT(G51:J51)=0,"",MAX(G51:J51))</f>
        <v/>
      </c>
      <c r="L51" s="41" t="str">
        <f aca="false">IF(OR(F51="",K51=""),"",F51*K51)</f>
        <v/>
      </c>
      <c r="M51" s="41" t="str">
        <f aca="false">IF(L51="","",IF(L51&gt;=Escalas!$C$14,"Crítico",IF(OR(L51&gt;=Escalas!$C$13,K51=5),"Alto",IF(L51&gt;=Escalas!$C$12,"Medio","Bajo"))))</f>
        <v/>
      </c>
      <c r="N51" s="32"/>
      <c r="O51" s="32"/>
      <c r="P51" s="32"/>
      <c r="Q51" s="32"/>
      <c r="R51" s="32"/>
      <c r="S51" s="44"/>
      <c r="T51" s="42"/>
      <c r="U51" s="42"/>
      <c r="V51" s="42"/>
      <c r="W51" s="42"/>
      <c r="X51" s="32"/>
      <c r="Y51" s="32"/>
      <c r="Z51" s="32"/>
      <c r="AA51" s="32"/>
      <c r="AB51" s="41" t="str">
        <f aca="false">IF(OR(Z51="",AA51=""),"",Z51*AA51)</f>
        <v/>
      </c>
      <c r="AC51" s="41" t="str">
        <f aca="false">IF(AB51="","",IF(AB51&gt;=Escalas!$C$14,"Crítico",IF(OR(AB51&gt;=Escalas!$C$13,AA51=5),"Alto",IF(AB51&gt;=Escalas!$C$12,"Medio","Bajo"))))</f>
        <v/>
      </c>
      <c r="AD51" s="32"/>
      <c r="AE51" s="43"/>
      <c r="AF51" s="41" t="str">
        <f aca="false">IF(D51="","",IF(AND(T51&lt;&gt;"",U51&lt;&gt;"",V51&lt;&gt;"",W51&lt;&gt;""),"✔ Completo","⚠ Falta: "&amp;TRIM(IF(T51="","disparador ","")&amp;IF(U51="","dueño ","")&amp;IF(V51="","contingencia ","")&amp;IF(W51="","autoridad",""))))</f>
        <v/>
      </c>
    </row>
    <row r="52" customFormat="false" ht="45.75" hidden="false" customHeight="true" outlineLevel="0" collapsed="false">
      <c r="A52" s="32" t="s">
        <v>236</v>
      </c>
      <c r="B52" s="32"/>
      <c r="C52" s="32"/>
      <c r="D52" s="32"/>
      <c r="E52" s="32"/>
      <c r="F52" s="32"/>
      <c r="G52" s="32"/>
      <c r="H52" s="32"/>
      <c r="I52" s="32"/>
      <c r="J52" s="32"/>
      <c r="K52" s="41" t="str">
        <f aca="false">IF(COUNT(G52:J52)=0,"",MAX(G52:J52))</f>
        <v/>
      </c>
      <c r="L52" s="41" t="str">
        <f aca="false">IF(OR(F52="",K52=""),"",F52*K52)</f>
        <v/>
      </c>
      <c r="M52" s="41" t="str">
        <f aca="false">IF(L52="","",IF(L52&gt;=Escalas!$C$14,"Crítico",IF(OR(L52&gt;=Escalas!$C$13,K52=5),"Alto",IF(L52&gt;=Escalas!$C$12,"Medio","Bajo"))))</f>
        <v/>
      </c>
      <c r="N52" s="32"/>
      <c r="O52" s="32"/>
      <c r="P52" s="32"/>
      <c r="Q52" s="32"/>
      <c r="R52" s="32"/>
      <c r="S52" s="44"/>
      <c r="T52" s="42"/>
      <c r="U52" s="42"/>
      <c r="V52" s="42"/>
      <c r="W52" s="42"/>
      <c r="X52" s="32"/>
      <c r="Y52" s="32"/>
      <c r="Z52" s="32"/>
      <c r="AA52" s="32"/>
      <c r="AB52" s="41" t="str">
        <f aca="false">IF(OR(Z52="",AA52=""),"",Z52*AA52)</f>
        <v/>
      </c>
      <c r="AC52" s="41" t="str">
        <f aca="false">IF(AB52="","",IF(AB52&gt;=Escalas!$C$14,"Crítico",IF(OR(AB52&gt;=Escalas!$C$13,AA52=5),"Alto",IF(AB52&gt;=Escalas!$C$12,"Medio","Bajo"))))</f>
        <v/>
      </c>
      <c r="AD52" s="32"/>
      <c r="AE52" s="43"/>
      <c r="AF52" s="41" t="str">
        <f aca="false">IF(D52="","",IF(AND(T52&lt;&gt;"",U52&lt;&gt;"",V52&lt;&gt;"",W52&lt;&gt;""),"✔ Completo","⚠ Falta: "&amp;TRIM(IF(T52="","disparador ","")&amp;IF(U52="","dueño ","")&amp;IF(V52="","contingencia ","")&amp;IF(W52="","autoridad",""))))</f>
        <v/>
      </c>
    </row>
    <row r="53" customFormat="false" ht="45.75" hidden="false" customHeight="true" outlineLevel="0" collapsed="false">
      <c r="A53" s="32" t="s">
        <v>237</v>
      </c>
      <c r="B53" s="32"/>
      <c r="C53" s="32"/>
      <c r="D53" s="32"/>
      <c r="E53" s="32"/>
      <c r="F53" s="32"/>
      <c r="G53" s="32"/>
      <c r="H53" s="32"/>
      <c r="I53" s="32"/>
      <c r="J53" s="32"/>
      <c r="K53" s="41" t="str">
        <f aca="false">IF(COUNT(G53:J53)=0,"",MAX(G53:J53))</f>
        <v/>
      </c>
      <c r="L53" s="41" t="str">
        <f aca="false">IF(OR(F53="",K53=""),"",F53*K53)</f>
        <v/>
      </c>
      <c r="M53" s="41" t="str">
        <f aca="false">IF(L53="","",IF(L53&gt;=Escalas!$C$14,"Crítico",IF(OR(L53&gt;=Escalas!$C$13,K53=5),"Alto",IF(L53&gt;=Escalas!$C$12,"Medio","Bajo"))))</f>
        <v/>
      </c>
      <c r="N53" s="32"/>
      <c r="O53" s="32"/>
      <c r="P53" s="32"/>
      <c r="Q53" s="32"/>
      <c r="R53" s="32"/>
      <c r="S53" s="44"/>
      <c r="T53" s="42"/>
      <c r="U53" s="42"/>
      <c r="V53" s="42"/>
      <c r="W53" s="42"/>
      <c r="X53" s="32"/>
      <c r="Y53" s="32"/>
      <c r="Z53" s="32"/>
      <c r="AA53" s="32"/>
      <c r="AB53" s="41" t="str">
        <f aca="false">IF(OR(Z53="",AA53=""),"",Z53*AA53)</f>
        <v/>
      </c>
      <c r="AC53" s="41" t="str">
        <f aca="false">IF(AB53="","",IF(AB53&gt;=Escalas!$C$14,"Crítico",IF(OR(AB53&gt;=Escalas!$C$13,AA53=5),"Alto",IF(AB53&gt;=Escalas!$C$12,"Medio","Bajo"))))</f>
        <v/>
      </c>
      <c r="AD53" s="32"/>
      <c r="AE53" s="43"/>
      <c r="AF53" s="41" t="str">
        <f aca="false">IF(D53="","",IF(AND(T53&lt;&gt;"",U53&lt;&gt;"",V53&lt;&gt;"",W53&lt;&gt;""),"✔ Completo","⚠ Falta: "&amp;TRIM(IF(T53="","disparador ","")&amp;IF(U53="","dueño ","")&amp;IF(V53="","contingencia ","")&amp;IF(W53="","autoridad",""))))</f>
        <v/>
      </c>
    </row>
    <row r="54" customFormat="false" ht="45.75" hidden="false" customHeight="true" outlineLevel="0" collapsed="false">
      <c r="A54" s="32" t="s">
        <v>238</v>
      </c>
      <c r="B54" s="32"/>
      <c r="C54" s="32"/>
      <c r="D54" s="32"/>
      <c r="E54" s="32"/>
      <c r="F54" s="32"/>
      <c r="G54" s="32"/>
      <c r="H54" s="32"/>
      <c r="I54" s="32"/>
      <c r="J54" s="32"/>
      <c r="K54" s="41" t="str">
        <f aca="false">IF(COUNT(G54:J54)=0,"",MAX(G54:J54))</f>
        <v/>
      </c>
      <c r="L54" s="41" t="str">
        <f aca="false">IF(OR(F54="",K54=""),"",F54*K54)</f>
        <v/>
      </c>
      <c r="M54" s="41" t="str">
        <f aca="false">IF(L54="","",IF(L54&gt;=Escalas!$C$14,"Crítico",IF(OR(L54&gt;=Escalas!$C$13,K54=5),"Alto",IF(L54&gt;=Escalas!$C$12,"Medio","Bajo"))))</f>
        <v/>
      </c>
      <c r="N54" s="32"/>
      <c r="O54" s="32"/>
      <c r="P54" s="32"/>
      <c r="Q54" s="32"/>
      <c r="R54" s="32"/>
      <c r="S54" s="44"/>
      <c r="T54" s="42"/>
      <c r="U54" s="42"/>
      <c r="V54" s="42"/>
      <c r="W54" s="42"/>
      <c r="X54" s="32"/>
      <c r="Y54" s="32"/>
      <c r="Z54" s="32"/>
      <c r="AA54" s="32"/>
      <c r="AB54" s="41" t="str">
        <f aca="false">IF(OR(Z54="",AA54=""),"",Z54*AA54)</f>
        <v/>
      </c>
      <c r="AC54" s="41" t="str">
        <f aca="false">IF(AB54="","",IF(AB54&gt;=Escalas!$C$14,"Crítico",IF(OR(AB54&gt;=Escalas!$C$13,AA54=5),"Alto",IF(AB54&gt;=Escalas!$C$12,"Medio","Bajo"))))</f>
        <v/>
      </c>
      <c r="AD54" s="32"/>
      <c r="AE54" s="43"/>
      <c r="AF54" s="41" t="str">
        <f aca="false">IF(D54="","",IF(AND(T54&lt;&gt;"",U54&lt;&gt;"",V54&lt;&gt;"",W54&lt;&gt;""),"✔ Completo","⚠ Falta: "&amp;TRIM(IF(T54="","disparador ","")&amp;IF(U54="","dueño ","")&amp;IF(V54="","contingencia ","")&amp;IF(W54="","autoridad",""))))</f>
        <v/>
      </c>
    </row>
    <row r="55" customFormat="false" ht="45.75" hidden="false" customHeight="true" outlineLevel="0" collapsed="false">
      <c r="A55" s="32" t="s">
        <v>239</v>
      </c>
      <c r="B55" s="32"/>
      <c r="C55" s="32"/>
      <c r="D55" s="32"/>
      <c r="E55" s="32"/>
      <c r="F55" s="32"/>
      <c r="G55" s="32"/>
      <c r="H55" s="32"/>
      <c r="I55" s="32"/>
      <c r="J55" s="32"/>
      <c r="K55" s="41" t="str">
        <f aca="false">IF(COUNT(G55:J55)=0,"",MAX(G55:J55))</f>
        <v/>
      </c>
      <c r="L55" s="41" t="str">
        <f aca="false">IF(OR(F55="",K55=""),"",F55*K55)</f>
        <v/>
      </c>
      <c r="M55" s="41" t="str">
        <f aca="false">IF(L55="","",IF(L55&gt;=Escalas!$C$14,"Crítico",IF(OR(L55&gt;=Escalas!$C$13,K55=5),"Alto",IF(L55&gt;=Escalas!$C$12,"Medio","Bajo"))))</f>
        <v/>
      </c>
      <c r="N55" s="32"/>
      <c r="O55" s="32"/>
      <c r="P55" s="32"/>
      <c r="Q55" s="32"/>
      <c r="R55" s="32"/>
      <c r="S55" s="44"/>
      <c r="T55" s="42"/>
      <c r="U55" s="42"/>
      <c r="V55" s="42"/>
      <c r="W55" s="42"/>
      <c r="X55" s="32"/>
      <c r="Y55" s="32"/>
      <c r="Z55" s="32"/>
      <c r="AA55" s="32"/>
      <c r="AB55" s="41" t="str">
        <f aca="false">IF(OR(Z55="",AA55=""),"",Z55*AA55)</f>
        <v/>
      </c>
      <c r="AC55" s="41" t="str">
        <f aca="false">IF(AB55="","",IF(AB55&gt;=Escalas!$C$14,"Crítico",IF(OR(AB55&gt;=Escalas!$C$13,AA55=5),"Alto",IF(AB55&gt;=Escalas!$C$12,"Medio","Bajo"))))</f>
        <v/>
      </c>
      <c r="AD55" s="32"/>
      <c r="AE55" s="43"/>
      <c r="AF55" s="41" t="str">
        <f aca="false">IF(D55="","",IF(AND(T55&lt;&gt;"",U55&lt;&gt;"",V55&lt;&gt;"",W55&lt;&gt;""),"✔ Completo","⚠ Falta: "&amp;TRIM(IF(T55="","disparador ","")&amp;IF(U55="","dueño ","")&amp;IF(V55="","contingencia ","")&amp;IF(W55="","autoridad",""))))</f>
        <v/>
      </c>
    </row>
  </sheetData>
  <conditionalFormatting sqref="M6:M55">
    <cfRule type="cellIs" priority="2" operator="equal" aboveAverage="0" equalAverage="0" bottom="0" percent="0" rank="0" text="" dxfId="2">
      <formula>"Crítico"</formula>
    </cfRule>
    <cfRule type="cellIs" priority="3" operator="equal" aboveAverage="0" equalAverage="0" bottom="0" percent="0" rank="0" text="" dxfId="6">
      <formula>"Alto"</formula>
    </cfRule>
    <cfRule type="cellIs" priority="4" operator="equal" aboveAverage="0" equalAverage="0" bottom="0" percent="0" rank="0" text="" dxfId="7">
      <formula>"Medio"</formula>
    </cfRule>
    <cfRule type="cellIs" priority="5" operator="equal" aboveAverage="0" equalAverage="0" bottom="0" percent="0" rank="0" text="" dxfId="8">
      <formula>"Bajo"</formula>
    </cfRule>
  </conditionalFormatting>
  <conditionalFormatting sqref="AC6:AC55">
    <cfRule type="cellIs" priority="6" operator="equal" aboveAverage="0" equalAverage="0" bottom="0" percent="0" rank="0" text="" dxfId="2">
      <formula>"Crítico"</formula>
    </cfRule>
    <cfRule type="cellIs" priority="7" operator="equal" aboveAverage="0" equalAverage="0" bottom="0" percent="0" rank="0" text="" dxfId="6">
      <formula>"Alto"</formula>
    </cfRule>
    <cfRule type="cellIs" priority="8" operator="equal" aboveAverage="0" equalAverage="0" bottom="0" percent="0" rank="0" text="" dxfId="7">
      <formula>"Medio"</formula>
    </cfRule>
    <cfRule type="cellIs" priority="9" operator="equal" aboveAverage="0" equalAverage="0" bottom="0" percent="0" rank="0" text="" dxfId="8">
      <formula>"Bajo"</formula>
    </cfRule>
  </conditionalFormatting>
  <conditionalFormatting sqref="AF6:AF55">
    <cfRule type="expression" priority="10" aboveAverage="0" equalAverage="0" bottom="0" percent="0" rank="0" text="" dxfId="0">
      <formula>AND(LEFT(AF6,1)="⚠",OR(M6="Crítico",M6="Alto"))</formula>
    </cfRule>
    <cfRule type="expression" priority="11" aboveAverage="0" equalAverage="0" bottom="0" percent="0" rank="0" text="" dxfId="1">
      <formula>LEFT(AF6,1)="⚠"</formula>
    </cfRule>
    <cfRule type="expression" priority="12" aboveAverage="0" equalAverage="0" bottom="0" percent="0" rank="0" text="" dxfId="9">
      <formula>LEFT(AF6,1)="✔"</formula>
    </cfRule>
  </conditionalFormatting>
  <dataValidations count="12">
    <dataValidation allowBlank="true" error="Valor no válido" errorStyle="stop" errorTitle="Revisa el dato" operator="between" showDropDown="false" showErrorMessage="false" showInputMessage="false" sqref="B6:B55" type="list">
      <formula1>Listas!$H$2:$H$12</formula1>
      <formula2>0</formula2>
    </dataValidation>
    <dataValidation allowBlank="true" error="Valor no válido" errorStyle="stop" errorTitle="Revisa el dato" operator="between" showDropDown="false" showErrorMessage="false" showInputMessage="false" sqref="F6:F55" type="list">
      <formula1>Listas!$I$2:$I$6</formula1>
      <formula2>0</formula2>
    </dataValidation>
    <dataValidation allowBlank="true" error="Valor no válido" errorStyle="stop" errorTitle="Revisa el dato" operator="between" showDropDown="false" showErrorMessage="false" showInputMessage="false" sqref="G6:G55" type="list">
      <formula1>Listas!$I$2:$I$6</formula1>
      <formula2>0</formula2>
    </dataValidation>
    <dataValidation allowBlank="true" error="Valor no válido" errorStyle="stop" errorTitle="Revisa el dato" operator="between" showDropDown="false" showErrorMessage="false" showInputMessage="false" sqref="H6:H55" type="list">
      <formula1>Listas!$I$2:$I$6</formula1>
      <formula2>0</formula2>
    </dataValidation>
    <dataValidation allowBlank="true" error="Valor no válido" errorStyle="stop" errorTitle="Revisa el dato" operator="between" showDropDown="false" showErrorMessage="false" showInputMessage="false" sqref="I6:I55" type="list">
      <formula1>Listas!$I$2:$I$6</formula1>
      <formula2>0</formula2>
    </dataValidation>
    <dataValidation allowBlank="true" error="Valor no válido" errorStyle="stop" errorTitle="Revisa el dato" operator="between" showDropDown="false" showErrorMessage="false" showInputMessage="false" sqref="J6:J55" type="list">
      <formula1>Listas!$I$2:$I$6</formula1>
      <formula2>0</formula2>
    </dataValidation>
    <dataValidation allowBlank="true" error="Valor no válido" errorStyle="stop" errorTitle="Revisa el dato" operator="between" showDropDown="false" showErrorMessage="false" showInputMessage="false" sqref="N6:N55" type="list">
      <formula1>Listas!$M$2:$M$5</formula1>
      <formula2>0</formula2>
    </dataValidation>
    <dataValidation allowBlank="true" error="Valor no válido" errorStyle="stop" errorTitle="Revisa el dato" operator="between" showDropDown="false" showErrorMessage="false" showInputMessage="false" sqref="O6:O55" type="list">
      <formula1>Listas!$L$2:$L$4</formula1>
      <formula2>0</formula2>
    </dataValidation>
    <dataValidation allowBlank="true" error="Valor no válido" errorStyle="stop" errorTitle="Revisa el dato" operator="between" showDropDown="false" showErrorMessage="false" showInputMessage="false" sqref="P6:P55" type="list">
      <formula1>Listas!$J$2:$J$9</formula1>
      <formula2>0</formula2>
    </dataValidation>
    <dataValidation allowBlank="true" error="Valor no válido" errorStyle="stop" errorTitle="Revisa el dato" operator="between" showDropDown="false" showErrorMessage="false" showInputMessage="false" sqref="Z6:Z55" type="list">
      <formula1>Listas!$I$2:$I$6</formula1>
      <formula2>0</formula2>
    </dataValidation>
    <dataValidation allowBlank="true" error="Valor no válido" errorStyle="stop" errorTitle="Revisa el dato" operator="between" showDropDown="false" showErrorMessage="false" showInputMessage="false" sqref="AA6:AA55" type="list">
      <formula1>Listas!$I$2:$I$6</formula1>
      <formula2>0</formula2>
    </dataValidation>
    <dataValidation allowBlank="true" error="Valor no válido" errorStyle="stop" errorTitle="Revisa el dato" operator="between" showDropDown="false" showErrorMessage="false" showInputMessage="false" sqref="AD6:AD55" type="list">
      <formula1>Listas!$K$2:$K$5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0611F"/>
    <pageSetUpPr fitToPage="true"/>
  </sheetPr>
  <dimension ref="A1:AS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5" ySplit="5" topLeftCell="F6" activePane="bottomRight" state="frozen"/>
      <selection pane="topLeft" activeCell="A1" activeCellId="0" sqref="A1"/>
      <selection pane="topRight" activeCell="F1" activeCellId="0" sqref="F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8"/>
    <col collapsed="false" customWidth="true" hidden="false" outlineLevel="0" max="3" min="3" style="0" width="24"/>
    <col collapsed="false" customWidth="true" hidden="false" outlineLevel="0" max="4" min="4" style="0" width="26"/>
    <col collapsed="false" customWidth="true" hidden="false" outlineLevel="0" max="5" min="5" style="0" width="24"/>
    <col collapsed="false" customWidth="true" hidden="false" outlineLevel="0" max="6" min="6" style="0" width="10"/>
    <col collapsed="false" customWidth="true" hidden="false" outlineLevel="0" max="7" min="7" style="0" width="9"/>
    <col collapsed="false" customWidth="true" hidden="false" outlineLevel="0" max="9" min="8" style="0" width="8"/>
    <col collapsed="false" customWidth="true" hidden="false" outlineLevel="0" max="10" min="10" style="0" width="9"/>
    <col collapsed="false" customWidth="true" hidden="false" outlineLevel="0" max="11" min="11" style="0" width="10"/>
    <col collapsed="false" customWidth="true" hidden="false" outlineLevel="0" max="12" min="12" style="0" width="9"/>
    <col collapsed="false" customWidth="true" hidden="false" outlineLevel="0" max="13" min="13" style="0" width="8"/>
    <col collapsed="false" customWidth="true" hidden="false" outlineLevel="0" max="14" min="14" style="0" width="10"/>
    <col collapsed="false" customWidth="true" hidden="false" outlineLevel="0" max="15" min="15" style="0" width="14"/>
    <col collapsed="false" customWidth="true" hidden="false" outlineLevel="0" max="17" min="16" style="0" width="11"/>
    <col collapsed="false" customWidth="true" hidden="false" outlineLevel="0" max="18" min="18" style="0" width="26"/>
    <col collapsed="false" customWidth="true" hidden="false" outlineLevel="0" max="19" min="19" style="0" width="16"/>
    <col collapsed="false" customWidth="true" hidden="false" outlineLevel="0" max="20" min="20" style="0" width="11"/>
    <col collapsed="false" customWidth="true" hidden="false" outlineLevel="0" max="21" min="21" style="0" width="24"/>
    <col collapsed="false" customWidth="true" hidden="false" outlineLevel="0" max="22" min="22" style="0" width="20"/>
    <col collapsed="false" customWidth="true" hidden="false" outlineLevel="0" max="23" min="23" style="0" width="26"/>
    <col collapsed="false" customWidth="true" hidden="false" outlineLevel="0" max="24" min="24" style="0" width="24"/>
    <col collapsed="false" customWidth="true" hidden="false" outlineLevel="0" max="26" min="25" style="0" width="22"/>
    <col collapsed="false" customWidth="true" hidden="false" outlineLevel="0" max="28" min="27" style="0" width="9"/>
    <col collapsed="false" customWidth="true" hidden="false" outlineLevel="0" max="29" min="29" style="0" width="8"/>
    <col collapsed="false" customWidth="true" hidden="false" outlineLevel="0" max="33" min="30" style="0" width="10"/>
    <col collapsed="false" customWidth="true" hidden="false" outlineLevel="0" max="34" min="34" style="0" width="11"/>
    <col collapsed="false" customWidth="true" hidden="false" outlineLevel="0" max="37" min="35" style="0" width="9"/>
    <col collapsed="false" customWidth="true" hidden="false" outlineLevel="0" max="38" min="38" style="0" width="10"/>
    <col collapsed="false" customWidth="true" hidden="false" outlineLevel="0" max="39" min="39" style="0" width="18"/>
    <col collapsed="false" customWidth="true" hidden="false" outlineLevel="0" max="40" min="40" style="0" width="14"/>
    <col collapsed="false" customWidth="true" hidden="false" outlineLevel="0" max="44" min="41" style="0" width="11"/>
    <col collapsed="false" customWidth="true" hidden="false" outlineLevel="0" max="45" min="45" style="0" width="24"/>
  </cols>
  <sheetData>
    <row r="1" customFormat="false" ht="27.75" hidden="false" customHeight="true" outlineLevel="0" collapsed="false">
      <c r="A1" s="15" t="s">
        <v>257</v>
      </c>
    </row>
    <row r="2" customFormat="false" ht="15" hidden="false" customHeight="false" outlineLevel="0" collapsed="false">
      <c r="A2" s="3" t="s">
        <v>258</v>
      </c>
    </row>
    <row r="3" customFormat="false" ht="15" hidden="false" customHeight="false" outlineLevel="0" collapsed="false">
      <c r="A3" s="7" t="s">
        <v>53</v>
      </c>
      <c r="C3" s="39" t="str">
        <f aca="false">IF(Plan!B3="","(escribe el nombre en la pestaña Plan)",Plan!B3)</f>
        <v>(escribe el nombre en la pestaña Plan)</v>
      </c>
    </row>
    <row r="5" customFormat="false" ht="54" hidden="false" customHeight="true" outlineLevel="0" collapsed="false">
      <c r="A5" s="16" t="s">
        <v>174</v>
      </c>
      <c r="B5" s="16" t="s">
        <v>175</v>
      </c>
      <c r="C5" s="16" t="s">
        <v>176</v>
      </c>
      <c r="D5" s="16" t="s">
        <v>177</v>
      </c>
      <c r="E5" s="16" t="s">
        <v>178</v>
      </c>
      <c r="F5" s="16" t="s">
        <v>259</v>
      </c>
      <c r="G5" s="17" t="s">
        <v>179</v>
      </c>
      <c r="H5" s="16" t="s">
        <v>242</v>
      </c>
      <c r="I5" s="16" t="s">
        <v>243</v>
      </c>
      <c r="J5" s="16" t="s">
        <v>244</v>
      </c>
      <c r="K5" s="16" t="s">
        <v>245</v>
      </c>
      <c r="L5" s="17" t="s">
        <v>246</v>
      </c>
      <c r="M5" s="17" t="s">
        <v>181</v>
      </c>
      <c r="N5" s="17" t="s">
        <v>33</v>
      </c>
      <c r="O5" s="16" t="s">
        <v>247</v>
      </c>
      <c r="P5" s="16" t="s">
        <v>248</v>
      </c>
      <c r="Q5" s="16" t="s">
        <v>182</v>
      </c>
      <c r="R5" s="16" t="s">
        <v>183</v>
      </c>
      <c r="S5" s="16" t="s">
        <v>249</v>
      </c>
      <c r="T5" s="16" t="s">
        <v>250</v>
      </c>
      <c r="U5" s="40" t="s">
        <v>184</v>
      </c>
      <c r="V5" s="40" t="s">
        <v>185</v>
      </c>
      <c r="W5" s="40" t="s">
        <v>186</v>
      </c>
      <c r="X5" s="40" t="s">
        <v>187</v>
      </c>
      <c r="Y5" s="16" t="s">
        <v>251</v>
      </c>
      <c r="Z5" s="16" t="s">
        <v>252</v>
      </c>
      <c r="AA5" s="16" t="s">
        <v>253</v>
      </c>
      <c r="AB5" s="16" t="s">
        <v>254</v>
      </c>
      <c r="AC5" s="17" t="s">
        <v>255</v>
      </c>
      <c r="AD5" s="17" t="s">
        <v>256</v>
      </c>
      <c r="AE5" s="16" t="s">
        <v>260</v>
      </c>
      <c r="AF5" s="16" t="s">
        <v>261</v>
      </c>
      <c r="AG5" s="16" t="s">
        <v>262</v>
      </c>
      <c r="AH5" s="17" t="s">
        <v>263</v>
      </c>
      <c r="AI5" s="16" t="s">
        <v>264</v>
      </c>
      <c r="AJ5" s="16" t="s">
        <v>265</v>
      </c>
      <c r="AK5" s="16" t="s">
        <v>266</v>
      </c>
      <c r="AL5" s="17" t="s">
        <v>267</v>
      </c>
      <c r="AM5" s="16" t="s">
        <v>268</v>
      </c>
      <c r="AN5" s="16" t="s">
        <v>269</v>
      </c>
      <c r="AO5" s="16" t="s">
        <v>270</v>
      </c>
      <c r="AP5" s="16" t="s">
        <v>271</v>
      </c>
      <c r="AQ5" s="16" t="s">
        <v>60</v>
      </c>
      <c r="AR5" s="16" t="s">
        <v>188</v>
      </c>
      <c r="AS5" s="17" t="s">
        <v>189</v>
      </c>
    </row>
    <row r="6" customFormat="false" ht="45.75" hidden="false" customHeight="true" outlineLevel="0" collapsed="false">
      <c r="A6" s="32" t="s">
        <v>190</v>
      </c>
      <c r="B6" s="32"/>
      <c r="C6" s="32"/>
      <c r="D6" s="32"/>
      <c r="E6" s="32"/>
      <c r="F6" s="34"/>
      <c r="G6" s="41" t="str">
        <f aca="false">IF(F6="","",IF(F6&lt;Escalas!$B$6,1,IF(F6&lt;Escalas!$B$7,2,IF(F6&lt;Escalas!$B$8,3,IF(F6&lt;Escalas!$B$9,4,5)))))</f>
        <v/>
      </c>
      <c r="H6" s="32"/>
      <c r="I6" s="32"/>
      <c r="J6" s="32"/>
      <c r="K6" s="32"/>
      <c r="L6" s="41" t="str">
        <f aca="false">IF(COUNT(H6:K6)=0,"",MAX(H6:K6))</f>
        <v/>
      </c>
      <c r="M6" s="41" t="str">
        <f aca="false">IF(OR(G6="",L6=""),"",G6*L6)</f>
        <v/>
      </c>
      <c r="N6" s="41" t="str">
        <f aca="false">IF(M6="","",IF(M6&gt;=Escalas!$C$14,"Crítico",IF(OR(M6&gt;=Escalas!$C$13,L6=5),"Alto",IF(M6&gt;=Escalas!$C$12,"Medio","Bajo"))))</f>
        <v/>
      </c>
      <c r="O6" s="32"/>
      <c r="P6" s="32"/>
      <c r="Q6" s="32"/>
      <c r="R6" s="32"/>
      <c r="S6" s="32"/>
      <c r="T6" s="44"/>
      <c r="U6" s="42"/>
      <c r="V6" s="42"/>
      <c r="W6" s="42"/>
      <c r="X6" s="42"/>
      <c r="Y6" s="32"/>
      <c r="Z6" s="32"/>
      <c r="AA6" s="32"/>
      <c r="AB6" s="32"/>
      <c r="AC6" s="41" t="str">
        <f aca="false">IF(OR(AA6="",AB6=""),"",AA6*AB6)</f>
        <v/>
      </c>
      <c r="AD6" s="41" t="str">
        <f aca="false">IF(AC6="","",IF(AC6&gt;=Escalas!$C$14,"Crítico",IF(OR(AC6&gt;=Escalas!$C$13,AB6=5),"Alto",IF(AC6&gt;=Escalas!$C$12,"Medio","Bajo"))))</f>
        <v/>
      </c>
      <c r="AE6" s="44"/>
      <c r="AF6" s="44"/>
      <c r="AG6" s="44"/>
      <c r="AH6" s="45" t="str">
        <f aca="false">IF(OR(F6="",AE6="",AF6="",AG6=""),"",F6*(AE6+4*AF6+AG6)/6)</f>
        <v/>
      </c>
      <c r="AI6" s="44"/>
      <c r="AJ6" s="44"/>
      <c r="AK6" s="44"/>
      <c r="AL6" s="46" t="str">
        <f aca="false">IF(OR(F6="",AI6="",AJ6="",AK6=""),"",F6*(AI6+4*AJ6+AK6)/6)</f>
        <v/>
      </c>
      <c r="AM6" s="32"/>
      <c r="AN6" s="32"/>
      <c r="AO6" s="44"/>
      <c r="AP6" s="44"/>
      <c r="AQ6" s="32"/>
      <c r="AR6" s="43"/>
      <c r="AS6" s="41" t="str">
        <f aca="false">IF(D6="","",IF(AND(U6&lt;&gt;"",V6&lt;&gt;"",W6&lt;&gt;"",X6&lt;&gt;""),"✔ Completo","⚠ Falta: "&amp;TRIM(IF(U6="","disparador ","")&amp;IF(V6="","dueño ","")&amp;IF(W6="","contingencia ","")&amp;IF(X6="","autoridad",""))))</f>
        <v/>
      </c>
    </row>
    <row r="7" customFormat="false" ht="45.75" hidden="false" customHeight="true" outlineLevel="0" collapsed="false">
      <c r="A7" s="32" t="s">
        <v>191</v>
      </c>
      <c r="B7" s="32"/>
      <c r="C7" s="32"/>
      <c r="D7" s="32"/>
      <c r="E7" s="32"/>
      <c r="F7" s="34"/>
      <c r="G7" s="41" t="str">
        <f aca="false">IF(F7="","",IF(F7&lt;Escalas!$B$6,1,IF(F7&lt;Escalas!$B$7,2,IF(F7&lt;Escalas!$B$8,3,IF(F7&lt;Escalas!$B$9,4,5)))))</f>
        <v/>
      </c>
      <c r="H7" s="32"/>
      <c r="I7" s="32"/>
      <c r="J7" s="32"/>
      <c r="K7" s="32"/>
      <c r="L7" s="41" t="str">
        <f aca="false">IF(COUNT(H7:K7)=0,"",MAX(H7:K7))</f>
        <v/>
      </c>
      <c r="M7" s="41" t="str">
        <f aca="false">IF(OR(G7="",L7=""),"",G7*L7)</f>
        <v/>
      </c>
      <c r="N7" s="41" t="str">
        <f aca="false">IF(M7="","",IF(M7&gt;=Escalas!$C$14,"Crítico",IF(OR(M7&gt;=Escalas!$C$13,L7=5),"Alto",IF(M7&gt;=Escalas!$C$12,"Medio","Bajo"))))</f>
        <v/>
      </c>
      <c r="O7" s="32"/>
      <c r="P7" s="32"/>
      <c r="Q7" s="32"/>
      <c r="R7" s="32"/>
      <c r="S7" s="32"/>
      <c r="T7" s="44"/>
      <c r="U7" s="42"/>
      <c r="V7" s="42"/>
      <c r="W7" s="42"/>
      <c r="X7" s="42"/>
      <c r="Y7" s="32"/>
      <c r="Z7" s="32"/>
      <c r="AA7" s="32"/>
      <c r="AB7" s="32"/>
      <c r="AC7" s="41" t="str">
        <f aca="false">IF(OR(AA7="",AB7=""),"",AA7*AB7)</f>
        <v/>
      </c>
      <c r="AD7" s="41" t="str">
        <f aca="false">IF(AC7="","",IF(AC7&gt;=Escalas!$C$14,"Crítico",IF(OR(AC7&gt;=Escalas!$C$13,AB7=5),"Alto",IF(AC7&gt;=Escalas!$C$12,"Medio","Bajo"))))</f>
        <v/>
      </c>
      <c r="AE7" s="44"/>
      <c r="AF7" s="44"/>
      <c r="AG7" s="44"/>
      <c r="AH7" s="45" t="str">
        <f aca="false">IF(OR(F7="",AE7="",AF7="",AG7=""),"",F7*(AE7+4*AF7+AG7)/6)</f>
        <v/>
      </c>
      <c r="AI7" s="44"/>
      <c r="AJ7" s="44"/>
      <c r="AK7" s="44"/>
      <c r="AL7" s="46" t="str">
        <f aca="false">IF(OR(F7="",AI7="",AJ7="",AK7=""),"",F7*(AI7+4*AJ7+AK7)/6)</f>
        <v/>
      </c>
      <c r="AM7" s="32"/>
      <c r="AN7" s="32"/>
      <c r="AO7" s="44"/>
      <c r="AP7" s="44"/>
      <c r="AQ7" s="32"/>
      <c r="AR7" s="43"/>
      <c r="AS7" s="41" t="str">
        <f aca="false">IF(D7="","",IF(AND(U7&lt;&gt;"",V7&lt;&gt;"",W7&lt;&gt;"",X7&lt;&gt;""),"✔ Completo","⚠ Falta: "&amp;TRIM(IF(U7="","disparador ","")&amp;IF(V7="","dueño ","")&amp;IF(W7="","contingencia ","")&amp;IF(X7="","autoridad",""))))</f>
        <v/>
      </c>
    </row>
    <row r="8" customFormat="false" ht="45.75" hidden="false" customHeight="true" outlineLevel="0" collapsed="false">
      <c r="A8" s="32" t="s">
        <v>192</v>
      </c>
      <c r="B8" s="32"/>
      <c r="C8" s="32"/>
      <c r="D8" s="32"/>
      <c r="E8" s="32"/>
      <c r="F8" s="34"/>
      <c r="G8" s="41" t="str">
        <f aca="false">IF(F8="","",IF(F8&lt;Escalas!$B$6,1,IF(F8&lt;Escalas!$B$7,2,IF(F8&lt;Escalas!$B$8,3,IF(F8&lt;Escalas!$B$9,4,5)))))</f>
        <v/>
      </c>
      <c r="H8" s="32"/>
      <c r="I8" s="32"/>
      <c r="J8" s="32"/>
      <c r="K8" s="32"/>
      <c r="L8" s="41" t="str">
        <f aca="false">IF(COUNT(H8:K8)=0,"",MAX(H8:K8))</f>
        <v/>
      </c>
      <c r="M8" s="41" t="str">
        <f aca="false">IF(OR(G8="",L8=""),"",G8*L8)</f>
        <v/>
      </c>
      <c r="N8" s="41" t="str">
        <f aca="false">IF(M8="","",IF(M8&gt;=Escalas!$C$14,"Crítico",IF(OR(M8&gt;=Escalas!$C$13,L8=5),"Alto",IF(M8&gt;=Escalas!$C$12,"Medio","Bajo"))))</f>
        <v/>
      </c>
      <c r="O8" s="32"/>
      <c r="P8" s="32"/>
      <c r="Q8" s="32"/>
      <c r="R8" s="32"/>
      <c r="S8" s="32"/>
      <c r="T8" s="44"/>
      <c r="U8" s="42"/>
      <c r="V8" s="42"/>
      <c r="W8" s="42"/>
      <c r="X8" s="42"/>
      <c r="Y8" s="32"/>
      <c r="Z8" s="32"/>
      <c r="AA8" s="32"/>
      <c r="AB8" s="32"/>
      <c r="AC8" s="41" t="str">
        <f aca="false">IF(OR(AA8="",AB8=""),"",AA8*AB8)</f>
        <v/>
      </c>
      <c r="AD8" s="41" t="str">
        <f aca="false">IF(AC8="","",IF(AC8&gt;=Escalas!$C$14,"Crítico",IF(OR(AC8&gt;=Escalas!$C$13,AB8=5),"Alto",IF(AC8&gt;=Escalas!$C$12,"Medio","Bajo"))))</f>
        <v/>
      </c>
      <c r="AE8" s="44"/>
      <c r="AF8" s="44"/>
      <c r="AG8" s="44"/>
      <c r="AH8" s="45" t="str">
        <f aca="false">IF(OR(F8="",AE8="",AF8="",AG8=""),"",F8*(AE8+4*AF8+AG8)/6)</f>
        <v/>
      </c>
      <c r="AI8" s="44"/>
      <c r="AJ8" s="44"/>
      <c r="AK8" s="44"/>
      <c r="AL8" s="46" t="str">
        <f aca="false">IF(OR(F8="",AI8="",AJ8="",AK8=""),"",F8*(AI8+4*AJ8+AK8)/6)</f>
        <v/>
      </c>
      <c r="AM8" s="32"/>
      <c r="AN8" s="32"/>
      <c r="AO8" s="44"/>
      <c r="AP8" s="44"/>
      <c r="AQ8" s="32"/>
      <c r="AR8" s="43"/>
      <c r="AS8" s="41" t="str">
        <f aca="false">IF(D8="","",IF(AND(U8&lt;&gt;"",V8&lt;&gt;"",W8&lt;&gt;"",X8&lt;&gt;""),"✔ Completo","⚠ Falta: "&amp;TRIM(IF(U8="","disparador ","")&amp;IF(V8="","dueño ","")&amp;IF(W8="","contingencia ","")&amp;IF(X8="","autoridad",""))))</f>
        <v/>
      </c>
    </row>
    <row r="9" customFormat="false" ht="45.75" hidden="false" customHeight="true" outlineLevel="0" collapsed="false">
      <c r="A9" s="32" t="s">
        <v>193</v>
      </c>
      <c r="B9" s="32"/>
      <c r="C9" s="32"/>
      <c r="D9" s="32"/>
      <c r="E9" s="32"/>
      <c r="F9" s="34"/>
      <c r="G9" s="41" t="str">
        <f aca="false">IF(F9="","",IF(F9&lt;Escalas!$B$6,1,IF(F9&lt;Escalas!$B$7,2,IF(F9&lt;Escalas!$B$8,3,IF(F9&lt;Escalas!$B$9,4,5)))))</f>
        <v/>
      </c>
      <c r="H9" s="32"/>
      <c r="I9" s="32"/>
      <c r="J9" s="32"/>
      <c r="K9" s="32"/>
      <c r="L9" s="41" t="str">
        <f aca="false">IF(COUNT(H9:K9)=0,"",MAX(H9:K9))</f>
        <v/>
      </c>
      <c r="M9" s="41" t="str">
        <f aca="false">IF(OR(G9="",L9=""),"",G9*L9)</f>
        <v/>
      </c>
      <c r="N9" s="41" t="str">
        <f aca="false">IF(M9="","",IF(M9&gt;=Escalas!$C$14,"Crítico",IF(OR(M9&gt;=Escalas!$C$13,L9=5),"Alto",IF(M9&gt;=Escalas!$C$12,"Medio","Bajo"))))</f>
        <v/>
      </c>
      <c r="O9" s="32"/>
      <c r="P9" s="32"/>
      <c r="Q9" s="32"/>
      <c r="R9" s="32"/>
      <c r="S9" s="32"/>
      <c r="T9" s="44"/>
      <c r="U9" s="42"/>
      <c r="V9" s="42"/>
      <c r="W9" s="42"/>
      <c r="X9" s="42"/>
      <c r="Y9" s="32"/>
      <c r="Z9" s="32"/>
      <c r="AA9" s="32"/>
      <c r="AB9" s="32"/>
      <c r="AC9" s="41" t="str">
        <f aca="false">IF(OR(AA9="",AB9=""),"",AA9*AB9)</f>
        <v/>
      </c>
      <c r="AD9" s="41" t="str">
        <f aca="false">IF(AC9="","",IF(AC9&gt;=Escalas!$C$14,"Crítico",IF(OR(AC9&gt;=Escalas!$C$13,AB9=5),"Alto",IF(AC9&gt;=Escalas!$C$12,"Medio","Bajo"))))</f>
        <v/>
      </c>
      <c r="AE9" s="44"/>
      <c r="AF9" s="44"/>
      <c r="AG9" s="44"/>
      <c r="AH9" s="45" t="str">
        <f aca="false">IF(OR(F9="",AE9="",AF9="",AG9=""),"",F9*(AE9+4*AF9+AG9)/6)</f>
        <v/>
      </c>
      <c r="AI9" s="44"/>
      <c r="AJ9" s="44"/>
      <c r="AK9" s="44"/>
      <c r="AL9" s="46" t="str">
        <f aca="false">IF(OR(F9="",AI9="",AJ9="",AK9=""),"",F9*(AI9+4*AJ9+AK9)/6)</f>
        <v/>
      </c>
      <c r="AM9" s="32"/>
      <c r="AN9" s="32"/>
      <c r="AO9" s="44"/>
      <c r="AP9" s="44"/>
      <c r="AQ9" s="32"/>
      <c r="AR9" s="43"/>
      <c r="AS9" s="41" t="str">
        <f aca="false">IF(D9="","",IF(AND(U9&lt;&gt;"",V9&lt;&gt;"",W9&lt;&gt;"",X9&lt;&gt;""),"✔ Completo","⚠ Falta: "&amp;TRIM(IF(U9="","disparador ","")&amp;IF(V9="","dueño ","")&amp;IF(W9="","contingencia ","")&amp;IF(X9="","autoridad",""))))</f>
        <v/>
      </c>
    </row>
    <row r="10" customFormat="false" ht="45.75" hidden="false" customHeight="true" outlineLevel="0" collapsed="false">
      <c r="A10" s="32" t="s">
        <v>194</v>
      </c>
      <c r="B10" s="32"/>
      <c r="C10" s="32"/>
      <c r="D10" s="32"/>
      <c r="E10" s="32"/>
      <c r="F10" s="34"/>
      <c r="G10" s="41" t="str">
        <f aca="false">IF(F10="","",IF(F10&lt;Escalas!$B$6,1,IF(F10&lt;Escalas!$B$7,2,IF(F10&lt;Escalas!$B$8,3,IF(F10&lt;Escalas!$B$9,4,5)))))</f>
        <v/>
      </c>
      <c r="H10" s="32"/>
      <c r="I10" s="32"/>
      <c r="J10" s="32"/>
      <c r="K10" s="32"/>
      <c r="L10" s="41" t="str">
        <f aca="false">IF(COUNT(H10:K10)=0,"",MAX(H10:K10))</f>
        <v/>
      </c>
      <c r="M10" s="41" t="str">
        <f aca="false">IF(OR(G10="",L10=""),"",G10*L10)</f>
        <v/>
      </c>
      <c r="N10" s="41" t="str">
        <f aca="false">IF(M10="","",IF(M10&gt;=Escalas!$C$14,"Crítico",IF(OR(M10&gt;=Escalas!$C$13,L10=5),"Alto",IF(M10&gt;=Escalas!$C$12,"Medio","Bajo"))))</f>
        <v/>
      </c>
      <c r="O10" s="32"/>
      <c r="P10" s="32"/>
      <c r="Q10" s="32"/>
      <c r="R10" s="32"/>
      <c r="S10" s="32"/>
      <c r="T10" s="44"/>
      <c r="U10" s="42"/>
      <c r="V10" s="42"/>
      <c r="W10" s="42"/>
      <c r="X10" s="42"/>
      <c r="Y10" s="32"/>
      <c r="Z10" s="32"/>
      <c r="AA10" s="32"/>
      <c r="AB10" s="32"/>
      <c r="AC10" s="41" t="str">
        <f aca="false">IF(OR(AA10="",AB10=""),"",AA10*AB10)</f>
        <v/>
      </c>
      <c r="AD10" s="41" t="str">
        <f aca="false">IF(AC10="","",IF(AC10&gt;=Escalas!$C$14,"Crítico",IF(OR(AC10&gt;=Escalas!$C$13,AB10=5),"Alto",IF(AC10&gt;=Escalas!$C$12,"Medio","Bajo"))))</f>
        <v/>
      </c>
      <c r="AE10" s="44"/>
      <c r="AF10" s="44"/>
      <c r="AG10" s="44"/>
      <c r="AH10" s="45" t="str">
        <f aca="false">IF(OR(F10="",AE10="",AF10="",AG10=""),"",F10*(AE10+4*AF10+AG10)/6)</f>
        <v/>
      </c>
      <c r="AI10" s="44"/>
      <c r="AJ10" s="44"/>
      <c r="AK10" s="44"/>
      <c r="AL10" s="46" t="str">
        <f aca="false">IF(OR(F10="",AI10="",AJ10="",AK10=""),"",F10*(AI10+4*AJ10+AK10)/6)</f>
        <v/>
      </c>
      <c r="AM10" s="32"/>
      <c r="AN10" s="32"/>
      <c r="AO10" s="44"/>
      <c r="AP10" s="44"/>
      <c r="AQ10" s="32"/>
      <c r="AR10" s="43"/>
      <c r="AS10" s="41" t="str">
        <f aca="false">IF(D10="","",IF(AND(U10&lt;&gt;"",V10&lt;&gt;"",W10&lt;&gt;"",X10&lt;&gt;""),"✔ Completo","⚠ Falta: "&amp;TRIM(IF(U10="","disparador ","")&amp;IF(V10="","dueño ","")&amp;IF(W10="","contingencia ","")&amp;IF(X10="","autoridad",""))))</f>
        <v/>
      </c>
    </row>
    <row r="11" customFormat="false" ht="45.75" hidden="false" customHeight="true" outlineLevel="0" collapsed="false">
      <c r="A11" s="32" t="s">
        <v>195</v>
      </c>
      <c r="B11" s="32"/>
      <c r="C11" s="32"/>
      <c r="D11" s="32"/>
      <c r="E11" s="32"/>
      <c r="F11" s="34"/>
      <c r="G11" s="41" t="str">
        <f aca="false">IF(F11="","",IF(F11&lt;Escalas!$B$6,1,IF(F11&lt;Escalas!$B$7,2,IF(F11&lt;Escalas!$B$8,3,IF(F11&lt;Escalas!$B$9,4,5)))))</f>
        <v/>
      </c>
      <c r="H11" s="32"/>
      <c r="I11" s="32"/>
      <c r="J11" s="32"/>
      <c r="K11" s="32"/>
      <c r="L11" s="41" t="str">
        <f aca="false">IF(COUNT(H11:K11)=0,"",MAX(H11:K11))</f>
        <v/>
      </c>
      <c r="M11" s="41" t="str">
        <f aca="false">IF(OR(G11="",L11=""),"",G11*L11)</f>
        <v/>
      </c>
      <c r="N11" s="41" t="str">
        <f aca="false">IF(M11="","",IF(M11&gt;=Escalas!$C$14,"Crítico",IF(OR(M11&gt;=Escalas!$C$13,L11=5),"Alto",IF(M11&gt;=Escalas!$C$12,"Medio","Bajo"))))</f>
        <v/>
      </c>
      <c r="O11" s="32"/>
      <c r="P11" s="32"/>
      <c r="Q11" s="32"/>
      <c r="R11" s="32"/>
      <c r="S11" s="32"/>
      <c r="T11" s="44"/>
      <c r="U11" s="42"/>
      <c r="V11" s="42"/>
      <c r="W11" s="42"/>
      <c r="X11" s="42"/>
      <c r="Y11" s="32"/>
      <c r="Z11" s="32"/>
      <c r="AA11" s="32"/>
      <c r="AB11" s="32"/>
      <c r="AC11" s="41" t="str">
        <f aca="false">IF(OR(AA11="",AB11=""),"",AA11*AB11)</f>
        <v/>
      </c>
      <c r="AD11" s="41" t="str">
        <f aca="false">IF(AC11="","",IF(AC11&gt;=Escalas!$C$14,"Crítico",IF(OR(AC11&gt;=Escalas!$C$13,AB11=5),"Alto",IF(AC11&gt;=Escalas!$C$12,"Medio","Bajo"))))</f>
        <v/>
      </c>
      <c r="AE11" s="44"/>
      <c r="AF11" s="44"/>
      <c r="AG11" s="44"/>
      <c r="AH11" s="45" t="str">
        <f aca="false">IF(OR(F11="",AE11="",AF11="",AG11=""),"",F11*(AE11+4*AF11+AG11)/6)</f>
        <v/>
      </c>
      <c r="AI11" s="44"/>
      <c r="AJ11" s="44"/>
      <c r="AK11" s="44"/>
      <c r="AL11" s="46" t="str">
        <f aca="false">IF(OR(F11="",AI11="",AJ11="",AK11=""),"",F11*(AI11+4*AJ11+AK11)/6)</f>
        <v/>
      </c>
      <c r="AM11" s="32"/>
      <c r="AN11" s="32"/>
      <c r="AO11" s="44"/>
      <c r="AP11" s="44"/>
      <c r="AQ11" s="32"/>
      <c r="AR11" s="43"/>
      <c r="AS11" s="41" t="str">
        <f aca="false">IF(D11="","",IF(AND(U11&lt;&gt;"",V11&lt;&gt;"",W11&lt;&gt;"",X11&lt;&gt;""),"✔ Completo","⚠ Falta: "&amp;TRIM(IF(U11="","disparador ","")&amp;IF(V11="","dueño ","")&amp;IF(W11="","contingencia ","")&amp;IF(X11="","autoridad",""))))</f>
        <v/>
      </c>
    </row>
    <row r="12" customFormat="false" ht="45.75" hidden="false" customHeight="true" outlineLevel="0" collapsed="false">
      <c r="A12" s="32" t="s">
        <v>196</v>
      </c>
      <c r="B12" s="32"/>
      <c r="C12" s="32"/>
      <c r="D12" s="32"/>
      <c r="E12" s="32"/>
      <c r="F12" s="34"/>
      <c r="G12" s="41" t="str">
        <f aca="false">IF(F12="","",IF(F12&lt;Escalas!$B$6,1,IF(F12&lt;Escalas!$B$7,2,IF(F12&lt;Escalas!$B$8,3,IF(F12&lt;Escalas!$B$9,4,5)))))</f>
        <v/>
      </c>
      <c r="H12" s="32"/>
      <c r="I12" s="32"/>
      <c r="J12" s="32"/>
      <c r="K12" s="32"/>
      <c r="L12" s="41" t="str">
        <f aca="false">IF(COUNT(H12:K12)=0,"",MAX(H12:K12))</f>
        <v/>
      </c>
      <c r="M12" s="41" t="str">
        <f aca="false">IF(OR(G12="",L12=""),"",G12*L12)</f>
        <v/>
      </c>
      <c r="N12" s="41" t="str">
        <f aca="false">IF(M12="","",IF(M12&gt;=Escalas!$C$14,"Crítico",IF(OR(M12&gt;=Escalas!$C$13,L12=5),"Alto",IF(M12&gt;=Escalas!$C$12,"Medio","Bajo"))))</f>
        <v/>
      </c>
      <c r="O12" s="32"/>
      <c r="P12" s="32"/>
      <c r="Q12" s="32"/>
      <c r="R12" s="32"/>
      <c r="S12" s="32"/>
      <c r="T12" s="44"/>
      <c r="U12" s="42"/>
      <c r="V12" s="42"/>
      <c r="W12" s="42"/>
      <c r="X12" s="42"/>
      <c r="Y12" s="32"/>
      <c r="Z12" s="32"/>
      <c r="AA12" s="32"/>
      <c r="AB12" s="32"/>
      <c r="AC12" s="41" t="str">
        <f aca="false">IF(OR(AA12="",AB12=""),"",AA12*AB12)</f>
        <v/>
      </c>
      <c r="AD12" s="41" t="str">
        <f aca="false">IF(AC12="","",IF(AC12&gt;=Escalas!$C$14,"Crítico",IF(OR(AC12&gt;=Escalas!$C$13,AB12=5),"Alto",IF(AC12&gt;=Escalas!$C$12,"Medio","Bajo"))))</f>
        <v/>
      </c>
      <c r="AE12" s="44"/>
      <c r="AF12" s="44"/>
      <c r="AG12" s="44"/>
      <c r="AH12" s="45" t="str">
        <f aca="false">IF(OR(F12="",AE12="",AF12="",AG12=""),"",F12*(AE12+4*AF12+AG12)/6)</f>
        <v/>
      </c>
      <c r="AI12" s="44"/>
      <c r="AJ12" s="44"/>
      <c r="AK12" s="44"/>
      <c r="AL12" s="46" t="str">
        <f aca="false">IF(OR(F12="",AI12="",AJ12="",AK12=""),"",F12*(AI12+4*AJ12+AK12)/6)</f>
        <v/>
      </c>
      <c r="AM12" s="32"/>
      <c r="AN12" s="32"/>
      <c r="AO12" s="44"/>
      <c r="AP12" s="44"/>
      <c r="AQ12" s="32"/>
      <c r="AR12" s="43"/>
      <c r="AS12" s="41" t="str">
        <f aca="false">IF(D12="","",IF(AND(U12&lt;&gt;"",V12&lt;&gt;"",W12&lt;&gt;"",X12&lt;&gt;""),"✔ Completo","⚠ Falta: "&amp;TRIM(IF(U12="","disparador ","")&amp;IF(V12="","dueño ","")&amp;IF(W12="","contingencia ","")&amp;IF(X12="","autoridad",""))))</f>
        <v/>
      </c>
    </row>
    <row r="13" customFormat="false" ht="45.75" hidden="false" customHeight="true" outlineLevel="0" collapsed="false">
      <c r="A13" s="32" t="s">
        <v>197</v>
      </c>
      <c r="B13" s="32"/>
      <c r="C13" s="32"/>
      <c r="D13" s="32"/>
      <c r="E13" s="32"/>
      <c r="F13" s="34"/>
      <c r="G13" s="41" t="str">
        <f aca="false">IF(F13="","",IF(F13&lt;Escalas!$B$6,1,IF(F13&lt;Escalas!$B$7,2,IF(F13&lt;Escalas!$B$8,3,IF(F13&lt;Escalas!$B$9,4,5)))))</f>
        <v/>
      </c>
      <c r="H13" s="32"/>
      <c r="I13" s="32"/>
      <c r="J13" s="32"/>
      <c r="K13" s="32"/>
      <c r="L13" s="41" t="str">
        <f aca="false">IF(COUNT(H13:K13)=0,"",MAX(H13:K13))</f>
        <v/>
      </c>
      <c r="M13" s="41" t="str">
        <f aca="false">IF(OR(G13="",L13=""),"",G13*L13)</f>
        <v/>
      </c>
      <c r="N13" s="41" t="str">
        <f aca="false">IF(M13="","",IF(M13&gt;=Escalas!$C$14,"Crítico",IF(OR(M13&gt;=Escalas!$C$13,L13=5),"Alto",IF(M13&gt;=Escalas!$C$12,"Medio","Bajo"))))</f>
        <v/>
      </c>
      <c r="O13" s="32"/>
      <c r="P13" s="32"/>
      <c r="Q13" s="32"/>
      <c r="R13" s="32"/>
      <c r="S13" s="32"/>
      <c r="T13" s="44"/>
      <c r="U13" s="42"/>
      <c r="V13" s="42"/>
      <c r="W13" s="42"/>
      <c r="X13" s="42"/>
      <c r="Y13" s="32"/>
      <c r="Z13" s="32"/>
      <c r="AA13" s="32"/>
      <c r="AB13" s="32"/>
      <c r="AC13" s="41" t="str">
        <f aca="false">IF(OR(AA13="",AB13=""),"",AA13*AB13)</f>
        <v/>
      </c>
      <c r="AD13" s="41" t="str">
        <f aca="false">IF(AC13="","",IF(AC13&gt;=Escalas!$C$14,"Crítico",IF(OR(AC13&gt;=Escalas!$C$13,AB13=5),"Alto",IF(AC13&gt;=Escalas!$C$12,"Medio","Bajo"))))</f>
        <v/>
      </c>
      <c r="AE13" s="44"/>
      <c r="AF13" s="44"/>
      <c r="AG13" s="44"/>
      <c r="AH13" s="45" t="str">
        <f aca="false">IF(OR(F13="",AE13="",AF13="",AG13=""),"",F13*(AE13+4*AF13+AG13)/6)</f>
        <v/>
      </c>
      <c r="AI13" s="44"/>
      <c r="AJ13" s="44"/>
      <c r="AK13" s="44"/>
      <c r="AL13" s="46" t="str">
        <f aca="false">IF(OR(F13="",AI13="",AJ13="",AK13=""),"",F13*(AI13+4*AJ13+AK13)/6)</f>
        <v/>
      </c>
      <c r="AM13" s="32"/>
      <c r="AN13" s="32"/>
      <c r="AO13" s="44"/>
      <c r="AP13" s="44"/>
      <c r="AQ13" s="32"/>
      <c r="AR13" s="43"/>
      <c r="AS13" s="41" t="str">
        <f aca="false">IF(D13="","",IF(AND(U13&lt;&gt;"",V13&lt;&gt;"",W13&lt;&gt;"",X13&lt;&gt;""),"✔ Completo","⚠ Falta: "&amp;TRIM(IF(U13="","disparador ","")&amp;IF(V13="","dueño ","")&amp;IF(W13="","contingencia ","")&amp;IF(X13="","autoridad",""))))</f>
        <v/>
      </c>
    </row>
    <row r="14" customFormat="false" ht="45.75" hidden="false" customHeight="true" outlineLevel="0" collapsed="false">
      <c r="A14" s="32" t="s">
        <v>198</v>
      </c>
      <c r="B14" s="32"/>
      <c r="C14" s="32"/>
      <c r="D14" s="32"/>
      <c r="E14" s="32"/>
      <c r="F14" s="34"/>
      <c r="G14" s="41" t="str">
        <f aca="false">IF(F14="","",IF(F14&lt;Escalas!$B$6,1,IF(F14&lt;Escalas!$B$7,2,IF(F14&lt;Escalas!$B$8,3,IF(F14&lt;Escalas!$B$9,4,5)))))</f>
        <v/>
      </c>
      <c r="H14" s="32"/>
      <c r="I14" s="32"/>
      <c r="J14" s="32"/>
      <c r="K14" s="32"/>
      <c r="L14" s="41" t="str">
        <f aca="false">IF(COUNT(H14:K14)=0,"",MAX(H14:K14))</f>
        <v/>
      </c>
      <c r="M14" s="41" t="str">
        <f aca="false">IF(OR(G14="",L14=""),"",G14*L14)</f>
        <v/>
      </c>
      <c r="N14" s="41" t="str">
        <f aca="false">IF(M14="","",IF(M14&gt;=Escalas!$C$14,"Crítico",IF(OR(M14&gt;=Escalas!$C$13,L14=5),"Alto",IF(M14&gt;=Escalas!$C$12,"Medio","Bajo"))))</f>
        <v/>
      </c>
      <c r="O14" s="32"/>
      <c r="P14" s="32"/>
      <c r="Q14" s="32"/>
      <c r="R14" s="32"/>
      <c r="S14" s="32"/>
      <c r="T14" s="44"/>
      <c r="U14" s="42"/>
      <c r="V14" s="42"/>
      <c r="W14" s="42"/>
      <c r="X14" s="42"/>
      <c r="Y14" s="32"/>
      <c r="Z14" s="32"/>
      <c r="AA14" s="32"/>
      <c r="AB14" s="32"/>
      <c r="AC14" s="41" t="str">
        <f aca="false">IF(OR(AA14="",AB14=""),"",AA14*AB14)</f>
        <v/>
      </c>
      <c r="AD14" s="41" t="str">
        <f aca="false">IF(AC14="","",IF(AC14&gt;=Escalas!$C$14,"Crítico",IF(OR(AC14&gt;=Escalas!$C$13,AB14=5),"Alto",IF(AC14&gt;=Escalas!$C$12,"Medio","Bajo"))))</f>
        <v/>
      </c>
      <c r="AE14" s="44"/>
      <c r="AF14" s="44"/>
      <c r="AG14" s="44"/>
      <c r="AH14" s="45" t="str">
        <f aca="false">IF(OR(F14="",AE14="",AF14="",AG14=""),"",F14*(AE14+4*AF14+AG14)/6)</f>
        <v/>
      </c>
      <c r="AI14" s="44"/>
      <c r="AJ14" s="44"/>
      <c r="AK14" s="44"/>
      <c r="AL14" s="46" t="str">
        <f aca="false">IF(OR(F14="",AI14="",AJ14="",AK14=""),"",F14*(AI14+4*AJ14+AK14)/6)</f>
        <v/>
      </c>
      <c r="AM14" s="32"/>
      <c r="AN14" s="32"/>
      <c r="AO14" s="44"/>
      <c r="AP14" s="44"/>
      <c r="AQ14" s="32"/>
      <c r="AR14" s="43"/>
      <c r="AS14" s="41" t="str">
        <f aca="false">IF(D14="","",IF(AND(U14&lt;&gt;"",V14&lt;&gt;"",W14&lt;&gt;"",X14&lt;&gt;""),"✔ Completo","⚠ Falta: "&amp;TRIM(IF(U14="","disparador ","")&amp;IF(V14="","dueño ","")&amp;IF(W14="","contingencia ","")&amp;IF(X14="","autoridad",""))))</f>
        <v/>
      </c>
    </row>
    <row r="15" customFormat="false" ht="45.75" hidden="false" customHeight="true" outlineLevel="0" collapsed="false">
      <c r="A15" s="32" t="s">
        <v>199</v>
      </c>
      <c r="B15" s="32"/>
      <c r="C15" s="32"/>
      <c r="D15" s="32"/>
      <c r="E15" s="32"/>
      <c r="F15" s="34"/>
      <c r="G15" s="41" t="str">
        <f aca="false">IF(F15="","",IF(F15&lt;Escalas!$B$6,1,IF(F15&lt;Escalas!$B$7,2,IF(F15&lt;Escalas!$B$8,3,IF(F15&lt;Escalas!$B$9,4,5)))))</f>
        <v/>
      </c>
      <c r="H15" s="32"/>
      <c r="I15" s="32"/>
      <c r="J15" s="32"/>
      <c r="K15" s="32"/>
      <c r="L15" s="41" t="str">
        <f aca="false">IF(COUNT(H15:K15)=0,"",MAX(H15:K15))</f>
        <v/>
      </c>
      <c r="M15" s="41" t="str">
        <f aca="false">IF(OR(G15="",L15=""),"",G15*L15)</f>
        <v/>
      </c>
      <c r="N15" s="41" t="str">
        <f aca="false">IF(M15="","",IF(M15&gt;=Escalas!$C$14,"Crítico",IF(OR(M15&gt;=Escalas!$C$13,L15=5),"Alto",IF(M15&gt;=Escalas!$C$12,"Medio","Bajo"))))</f>
        <v/>
      </c>
      <c r="O15" s="32"/>
      <c r="P15" s="32"/>
      <c r="Q15" s="32"/>
      <c r="R15" s="32"/>
      <c r="S15" s="32"/>
      <c r="T15" s="44"/>
      <c r="U15" s="42"/>
      <c r="V15" s="42"/>
      <c r="W15" s="42"/>
      <c r="X15" s="42"/>
      <c r="Y15" s="32"/>
      <c r="Z15" s="32"/>
      <c r="AA15" s="32"/>
      <c r="AB15" s="32"/>
      <c r="AC15" s="41" t="str">
        <f aca="false">IF(OR(AA15="",AB15=""),"",AA15*AB15)</f>
        <v/>
      </c>
      <c r="AD15" s="41" t="str">
        <f aca="false">IF(AC15="","",IF(AC15&gt;=Escalas!$C$14,"Crítico",IF(OR(AC15&gt;=Escalas!$C$13,AB15=5),"Alto",IF(AC15&gt;=Escalas!$C$12,"Medio","Bajo"))))</f>
        <v/>
      </c>
      <c r="AE15" s="44"/>
      <c r="AF15" s="44"/>
      <c r="AG15" s="44"/>
      <c r="AH15" s="45" t="str">
        <f aca="false">IF(OR(F15="",AE15="",AF15="",AG15=""),"",F15*(AE15+4*AF15+AG15)/6)</f>
        <v/>
      </c>
      <c r="AI15" s="44"/>
      <c r="AJ15" s="44"/>
      <c r="AK15" s="44"/>
      <c r="AL15" s="46" t="str">
        <f aca="false">IF(OR(F15="",AI15="",AJ15="",AK15=""),"",F15*(AI15+4*AJ15+AK15)/6)</f>
        <v/>
      </c>
      <c r="AM15" s="32"/>
      <c r="AN15" s="32"/>
      <c r="AO15" s="44"/>
      <c r="AP15" s="44"/>
      <c r="AQ15" s="32"/>
      <c r="AR15" s="43"/>
      <c r="AS15" s="41" t="str">
        <f aca="false">IF(D15="","",IF(AND(U15&lt;&gt;"",V15&lt;&gt;"",W15&lt;&gt;"",X15&lt;&gt;""),"✔ Completo","⚠ Falta: "&amp;TRIM(IF(U15="","disparador ","")&amp;IF(V15="","dueño ","")&amp;IF(W15="","contingencia ","")&amp;IF(X15="","autoridad",""))))</f>
        <v/>
      </c>
    </row>
    <row r="16" customFormat="false" ht="45.75" hidden="false" customHeight="true" outlineLevel="0" collapsed="false">
      <c r="A16" s="32" t="s">
        <v>200</v>
      </c>
      <c r="B16" s="32"/>
      <c r="C16" s="32"/>
      <c r="D16" s="32"/>
      <c r="E16" s="32"/>
      <c r="F16" s="34"/>
      <c r="G16" s="41" t="str">
        <f aca="false">IF(F16="","",IF(F16&lt;Escalas!$B$6,1,IF(F16&lt;Escalas!$B$7,2,IF(F16&lt;Escalas!$B$8,3,IF(F16&lt;Escalas!$B$9,4,5)))))</f>
        <v/>
      </c>
      <c r="H16" s="32"/>
      <c r="I16" s="32"/>
      <c r="J16" s="32"/>
      <c r="K16" s="32"/>
      <c r="L16" s="41" t="str">
        <f aca="false">IF(COUNT(H16:K16)=0,"",MAX(H16:K16))</f>
        <v/>
      </c>
      <c r="M16" s="41" t="str">
        <f aca="false">IF(OR(G16="",L16=""),"",G16*L16)</f>
        <v/>
      </c>
      <c r="N16" s="41" t="str">
        <f aca="false">IF(M16="","",IF(M16&gt;=Escalas!$C$14,"Crítico",IF(OR(M16&gt;=Escalas!$C$13,L16=5),"Alto",IF(M16&gt;=Escalas!$C$12,"Medio","Bajo"))))</f>
        <v/>
      </c>
      <c r="O16" s="32"/>
      <c r="P16" s="32"/>
      <c r="Q16" s="32"/>
      <c r="R16" s="32"/>
      <c r="S16" s="32"/>
      <c r="T16" s="44"/>
      <c r="U16" s="42"/>
      <c r="V16" s="42"/>
      <c r="W16" s="42"/>
      <c r="X16" s="42"/>
      <c r="Y16" s="32"/>
      <c r="Z16" s="32"/>
      <c r="AA16" s="32"/>
      <c r="AB16" s="32"/>
      <c r="AC16" s="41" t="str">
        <f aca="false">IF(OR(AA16="",AB16=""),"",AA16*AB16)</f>
        <v/>
      </c>
      <c r="AD16" s="41" t="str">
        <f aca="false">IF(AC16="","",IF(AC16&gt;=Escalas!$C$14,"Crítico",IF(OR(AC16&gt;=Escalas!$C$13,AB16=5),"Alto",IF(AC16&gt;=Escalas!$C$12,"Medio","Bajo"))))</f>
        <v/>
      </c>
      <c r="AE16" s="44"/>
      <c r="AF16" s="44"/>
      <c r="AG16" s="44"/>
      <c r="AH16" s="45" t="str">
        <f aca="false">IF(OR(F16="",AE16="",AF16="",AG16=""),"",F16*(AE16+4*AF16+AG16)/6)</f>
        <v/>
      </c>
      <c r="AI16" s="44"/>
      <c r="AJ16" s="44"/>
      <c r="AK16" s="44"/>
      <c r="AL16" s="46" t="str">
        <f aca="false">IF(OR(F16="",AI16="",AJ16="",AK16=""),"",F16*(AI16+4*AJ16+AK16)/6)</f>
        <v/>
      </c>
      <c r="AM16" s="32"/>
      <c r="AN16" s="32"/>
      <c r="AO16" s="44"/>
      <c r="AP16" s="44"/>
      <c r="AQ16" s="32"/>
      <c r="AR16" s="43"/>
      <c r="AS16" s="41" t="str">
        <f aca="false">IF(D16="","",IF(AND(U16&lt;&gt;"",V16&lt;&gt;"",W16&lt;&gt;"",X16&lt;&gt;""),"✔ Completo","⚠ Falta: "&amp;TRIM(IF(U16="","disparador ","")&amp;IF(V16="","dueño ","")&amp;IF(W16="","contingencia ","")&amp;IF(X16="","autoridad",""))))</f>
        <v/>
      </c>
    </row>
    <row r="17" customFormat="false" ht="45.75" hidden="false" customHeight="true" outlineLevel="0" collapsed="false">
      <c r="A17" s="32" t="s">
        <v>201</v>
      </c>
      <c r="B17" s="32"/>
      <c r="C17" s="32"/>
      <c r="D17" s="32"/>
      <c r="E17" s="32"/>
      <c r="F17" s="34"/>
      <c r="G17" s="41" t="str">
        <f aca="false">IF(F17="","",IF(F17&lt;Escalas!$B$6,1,IF(F17&lt;Escalas!$B$7,2,IF(F17&lt;Escalas!$B$8,3,IF(F17&lt;Escalas!$B$9,4,5)))))</f>
        <v/>
      </c>
      <c r="H17" s="32"/>
      <c r="I17" s="32"/>
      <c r="J17" s="32"/>
      <c r="K17" s="32"/>
      <c r="L17" s="41" t="str">
        <f aca="false">IF(COUNT(H17:K17)=0,"",MAX(H17:K17))</f>
        <v/>
      </c>
      <c r="M17" s="41" t="str">
        <f aca="false">IF(OR(G17="",L17=""),"",G17*L17)</f>
        <v/>
      </c>
      <c r="N17" s="41" t="str">
        <f aca="false">IF(M17="","",IF(M17&gt;=Escalas!$C$14,"Crítico",IF(OR(M17&gt;=Escalas!$C$13,L17=5),"Alto",IF(M17&gt;=Escalas!$C$12,"Medio","Bajo"))))</f>
        <v/>
      </c>
      <c r="O17" s="32"/>
      <c r="P17" s="32"/>
      <c r="Q17" s="32"/>
      <c r="R17" s="32"/>
      <c r="S17" s="32"/>
      <c r="T17" s="44"/>
      <c r="U17" s="42"/>
      <c r="V17" s="42"/>
      <c r="W17" s="42"/>
      <c r="X17" s="42"/>
      <c r="Y17" s="32"/>
      <c r="Z17" s="32"/>
      <c r="AA17" s="32"/>
      <c r="AB17" s="32"/>
      <c r="AC17" s="41" t="str">
        <f aca="false">IF(OR(AA17="",AB17=""),"",AA17*AB17)</f>
        <v/>
      </c>
      <c r="AD17" s="41" t="str">
        <f aca="false">IF(AC17="","",IF(AC17&gt;=Escalas!$C$14,"Crítico",IF(OR(AC17&gt;=Escalas!$C$13,AB17=5),"Alto",IF(AC17&gt;=Escalas!$C$12,"Medio","Bajo"))))</f>
        <v/>
      </c>
      <c r="AE17" s="44"/>
      <c r="AF17" s="44"/>
      <c r="AG17" s="44"/>
      <c r="AH17" s="45" t="str">
        <f aca="false">IF(OR(F17="",AE17="",AF17="",AG17=""),"",F17*(AE17+4*AF17+AG17)/6)</f>
        <v/>
      </c>
      <c r="AI17" s="44"/>
      <c r="AJ17" s="44"/>
      <c r="AK17" s="44"/>
      <c r="AL17" s="46" t="str">
        <f aca="false">IF(OR(F17="",AI17="",AJ17="",AK17=""),"",F17*(AI17+4*AJ17+AK17)/6)</f>
        <v/>
      </c>
      <c r="AM17" s="32"/>
      <c r="AN17" s="32"/>
      <c r="AO17" s="44"/>
      <c r="AP17" s="44"/>
      <c r="AQ17" s="32"/>
      <c r="AR17" s="43"/>
      <c r="AS17" s="41" t="str">
        <f aca="false">IF(D17="","",IF(AND(U17&lt;&gt;"",V17&lt;&gt;"",W17&lt;&gt;"",X17&lt;&gt;""),"✔ Completo","⚠ Falta: "&amp;TRIM(IF(U17="","disparador ","")&amp;IF(V17="","dueño ","")&amp;IF(W17="","contingencia ","")&amp;IF(X17="","autoridad",""))))</f>
        <v/>
      </c>
    </row>
    <row r="18" customFormat="false" ht="45.75" hidden="false" customHeight="true" outlineLevel="0" collapsed="false">
      <c r="A18" s="32" t="s">
        <v>202</v>
      </c>
      <c r="B18" s="32"/>
      <c r="C18" s="32"/>
      <c r="D18" s="32"/>
      <c r="E18" s="32"/>
      <c r="F18" s="34"/>
      <c r="G18" s="41" t="str">
        <f aca="false">IF(F18="","",IF(F18&lt;Escalas!$B$6,1,IF(F18&lt;Escalas!$B$7,2,IF(F18&lt;Escalas!$B$8,3,IF(F18&lt;Escalas!$B$9,4,5)))))</f>
        <v/>
      </c>
      <c r="H18" s="32"/>
      <c r="I18" s="32"/>
      <c r="J18" s="32"/>
      <c r="K18" s="32"/>
      <c r="L18" s="41" t="str">
        <f aca="false">IF(COUNT(H18:K18)=0,"",MAX(H18:K18))</f>
        <v/>
      </c>
      <c r="M18" s="41" t="str">
        <f aca="false">IF(OR(G18="",L18=""),"",G18*L18)</f>
        <v/>
      </c>
      <c r="N18" s="41" t="str">
        <f aca="false">IF(M18="","",IF(M18&gt;=Escalas!$C$14,"Crítico",IF(OR(M18&gt;=Escalas!$C$13,L18=5),"Alto",IF(M18&gt;=Escalas!$C$12,"Medio","Bajo"))))</f>
        <v/>
      </c>
      <c r="O18" s="32"/>
      <c r="P18" s="32"/>
      <c r="Q18" s="32"/>
      <c r="R18" s="32"/>
      <c r="S18" s="32"/>
      <c r="T18" s="44"/>
      <c r="U18" s="42"/>
      <c r="V18" s="42"/>
      <c r="W18" s="42"/>
      <c r="X18" s="42"/>
      <c r="Y18" s="32"/>
      <c r="Z18" s="32"/>
      <c r="AA18" s="32"/>
      <c r="AB18" s="32"/>
      <c r="AC18" s="41" t="str">
        <f aca="false">IF(OR(AA18="",AB18=""),"",AA18*AB18)</f>
        <v/>
      </c>
      <c r="AD18" s="41" t="str">
        <f aca="false">IF(AC18="","",IF(AC18&gt;=Escalas!$C$14,"Crítico",IF(OR(AC18&gt;=Escalas!$C$13,AB18=5),"Alto",IF(AC18&gt;=Escalas!$C$12,"Medio","Bajo"))))</f>
        <v/>
      </c>
      <c r="AE18" s="44"/>
      <c r="AF18" s="44"/>
      <c r="AG18" s="44"/>
      <c r="AH18" s="45" t="str">
        <f aca="false">IF(OR(F18="",AE18="",AF18="",AG18=""),"",F18*(AE18+4*AF18+AG18)/6)</f>
        <v/>
      </c>
      <c r="AI18" s="44"/>
      <c r="AJ18" s="44"/>
      <c r="AK18" s="44"/>
      <c r="AL18" s="46" t="str">
        <f aca="false">IF(OR(F18="",AI18="",AJ18="",AK18=""),"",F18*(AI18+4*AJ18+AK18)/6)</f>
        <v/>
      </c>
      <c r="AM18" s="32"/>
      <c r="AN18" s="32"/>
      <c r="AO18" s="44"/>
      <c r="AP18" s="44"/>
      <c r="AQ18" s="32"/>
      <c r="AR18" s="43"/>
      <c r="AS18" s="41" t="str">
        <f aca="false">IF(D18="","",IF(AND(U18&lt;&gt;"",V18&lt;&gt;"",W18&lt;&gt;"",X18&lt;&gt;""),"✔ Completo","⚠ Falta: "&amp;TRIM(IF(U18="","disparador ","")&amp;IF(V18="","dueño ","")&amp;IF(W18="","contingencia ","")&amp;IF(X18="","autoridad",""))))</f>
        <v/>
      </c>
    </row>
    <row r="19" customFormat="false" ht="45.75" hidden="false" customHeight="true" outlineLevel="0" collapsed="false">
      <c r="A19" s="32" t="s">
        <v>203</v>
      </c>
      <c r="B19" s="32"/>
      <c r="C19" s="32"/>
      <c r="D19" s="32"/>
      <c r="E19" s="32"/>
      <c r="F19" s="34"/>
      <c r="G19" s="41" t="str">
        <f aca="false">IF(F19="","",IF(F19&lt;Escalas!$B$6,1,IF(F19&lt;Escalas!$B$7,2,IF(F19&lt;Escalas!$B$8,3,IF(F19&lt;Escalas!$B$9,4,5)))))</f>
        <v/>
      </c>
      <c r="H19" s="32"/>
      <c r="I19" s="32"/>
      <c r="J19" s="32"/>
      <c r="K19" s="32"/>
      <c r="L19" s="41" t="str">
        <f aca="false">IF(COUNT(H19:K19)=0,"",MAX(H19:K19))</f>
        <v/>
      </c>
      <c r="M19" s="41" t="str">
        <f aca="false">IF(OR(G19="",L19=""),"",G19*L19)</f>
        <v/>
      </c>
      <c r="N19" s="41" t="str">
        <f aca="false">IF(M19="","",IF(M19&gt;=Escalas!$C$14,"Crítico",IF(OR(M19&gt;=Escalas!$C$13,L19=5),"Alto",IF(M19&gt;=Escalas!$C$12,"Medio","Bajo"))))</f>
        <v/>
      </c>
      <c r="O19" s="32"/>
      <c r="P19" s="32"/>
      <c r="Q19" s="32"/>
      <c r="R19" s="32"/>
      <c r="S19" s="32"/>
      <c r="T19" s="44"/>
      <c r="U19" s="42"/>
      <c r="V19" s="42"/>
      <c r="W19" s="42"/>
      <c r="X19" s="42"/>
      <c r="Y19" s="32"/>
      <c r="Z19" s="32"/>
      <c r="AA19" s="32"/>
      <c r="AB19" s="32"/>
      <c r="AC19" s="41" t="str">
        <f aca="false">IF(OR(AA19="",AB19=""),"",AA19*AB19)</f>
        <v/>
      </c>
      <c r="AD19" s="41" t="str">
        <f aca="false">IF(AC19="","",IF(AC19&gt;=Escalas!$C$14,"Crítico",IF(OR(AC19&gt;=Escalas!$C$13,AB19=5),"Alto",IF(AC19&gt;=Escalas!$C$12,"Medio","Bajo"))))</f>
        <v/>
      </c>
      <c r="AE19" s="44"/>
      <c r="AF19" s="44"/>
      <c r="AG19" s="44"/>
      <c r="AH19" s="45" t="str">
        <f aca="false">IF(OR(F19="",AE19="",AF19="",AG19=""),"",F19*(AE19+4*AF19+AG19)/6)</f>
        <v/>
      </c>
      <c r="AI19" s="44"/>
      <c r="AJ19" s="44"/>
      <c r="AK19" s="44"/>
      <c r="AL19" s="46" t="str">
        <f aca="false">IF(OR(F19="",AI19="",AJ19="",AK19=""),"",F19*(AI19+4*AJ19+AK19)/6)</f>
        <v/>
      </c>
      <c r="AM19" s="32"/>
      <c r="AN19" s="32"/>
      <c r="AO19" s="44"/>
      <c r="AP19" s="44"/>
      <c r="AQ19" s="32"/>
      <c r="AR19" s="43"/>
      <c r="AS19" s="41" t="str">
        <f aca="false">IF(D19="","",IF(AND(U19&lt;&gt;"",V19&lt;&gt;"",W19&lt;&gt;"",X19&lt;&gt;""),"✔ Completo","⚠ Falta: "&amp;TRIM(IF(U19="","disparador ","")&amp;IF(V19="","dueño ","")&amp;IF(W19="","contingencia ","")&amp;IF(X19="","autoridad",""))))</f>
        <v/>
      </c>
    </row>
    <row r="20" customFormat="false" ht="45.75" hidden="false" customHeight="true" outlineLevel="0" collapsed="false">
      <c r="A20" s="32" t="s">
        <v>204</v>
      </c>
      <c r="B20" s="32"/>
      <c r="C20" s="32"/>
      <c r="D20" s="32"/>
      <c r="E20" s="32"/>
      <c r="F20" s="34"/>
      <c r="G20" s="41" t="str">
        <f aca="false">IF(F20="","",IF(F20&lt;Escalas!$B$6,1,IF(F20&lt;Escalas!$B$7,2,IF(F20&lt;Escalas!$B$8,3,IF(F20&lt;Escalas!$B$9,4,5)))))</f>
        <v/>
      </c>
      <c r="H20" s="32"/>
      <c r="I20" s="32"/>
      <c r="J20" s="32"/>
      <c r="K20" s="32"/>
      <c r="L20" s="41" t="str">
        <f aca="false">IF(COUNT(H20:K20)=0,"",MAX(H20:K20))</f>
        <v/>
      </c>
      <c r="M20" s="41" t="str">
        <f aca="false">IF(OR(G20="",L20=""),"",G20*L20)</f>
        <v/>
      </c>
      <c r="N20" s="41" t="str">
        <f aca="false">IF(M20="","",IF(M20&gt;=Escalas!$C$14,"Crítico",IF(OR(M20&gt;=Escalas!$C$13,L20=5),"Alto",IF(M20&gt;=Escalas!$C$12,"Medio","Bajo"))))</f>
        <v/>
      </c>
      <c r="O20" s="32"/>
      <c r="P20" s="32"/>
      <c r="Q20" s="32"/>
      <c r="R20" s="32"/>
      <c r="S20" s="32"/>
      <c r="T20" s="44"/>
      <c r="U20" s="42"/>
      <c r="V20" s="42"/>
      <c r="W20" s="42"/>
      <c r="X20" s="42"/>
      <c r="Y20" s="32"/>
      <c r="Z20" s="32"/>
      <c r="AA20" s="32"/>
      <c r="AB20" s="32"/>
      <c r="AC20" s="41" t="str">
        <f aca="false">IF(OR(AA20="",AB20=""),"",AA20*AB20)</f>
        <v/>
      </c>
      <c r="AD20" s="41" t="str">
        <f aca="false">IF(AC20="","",IF(AC20&gt;=Escalas!$C$14,"Crítico",IF(OR(AC20&gt;=Escalas!$C$13,AB20=5),"Alto",IF(AC20&gt;=Escalas!$C$12,"Medio","Bajo"))))</f>
        <v/>
      </c>
      <c r="AE20" s="44"/>
      <c r="AF20" s="44"/>
      <c r="AG20" s="44"/>
      <c r="AH20" s="45" t="str">
        <f aca="false">IF(OR(F20="",AE20="",AF20="",AG20=""),"",F20*(AE20+4*AF20+AG20)/6)</f>
        <v/>
      </c>
      <c r="AI20" s="44"/>
      <c r="AJ20" s="44"/>
      <c r="AK20" s="44"/>
      <c r="AL20" s="46" t="str">
        <f aca="false">IF(OR(F20="",AI20="",AJ20="",AK20=""),"",F20*(AI20+4*AJ20+AK20)/6)</f>
        <v/>
      </c>
      <c r="AM20" s="32"/>
      <c r="AN20" s="32"/>
      <c r="AO20" s="44"/>
      <c r="AP20" s="44"/>
      <c r="AQ20" s="32"/>
      <c r="AR20" s="43"/>
      <c r="AS20" s="41" t="str">
        <f aca="false">IF(D20="","",IF(AND(U20&lt;&gt;"",V20&lt;&gt;"",W20&lt;&gt;"",X20&lt;&gt;""),"✔ Completo","⚠ Falta: "&amp;TRIM(IF(U20="","disparador ","")&amp;IF(V20="","dueño ","")&amp;IF(W20="","contingencia ","")&amp;IF(X20="","autoridad",""))))</f>
        <v/>
      </c>
    </row>
    <row r="21" customFormat="false" ht="45.75" hidden="false" customHeight="true" outlineLevel="0" collapsed="false">
      <c r="A21" s="32" t="s">
        <v>205</v>
      </c>
      <c r="B21" s="32"/>
      <c r="C21" s="32"/>
      <c r="D21" s="32"/>
      <c r="E21" s="32"/>
      <c r="F21" s="34"/>
      <c r="G21" s="41" t="str">
        <f aca="false">IF(F21="","",IF(F21&lt;Escalas!$B$6,1,IF(F21&lt;Escalas!$B$7,2,IF(F21&lt;Escalas!$B$8,3,IF(F21&lt;Escalas!$B$9,4,5)))))</f>
        <v/>
      </c>
      <c r="H21" s="32"/>
      <c r="I21" s="32"/>
      <c r="J21" s="32"/>
      <c r="K21" s="32"/>
      <c r="L21" s="41" t="str">
        <f aca="false">IF(COUNT(H21:K21)=0,"",MAX(H21:K21))</f>
        <v/>
      </c>
      <c r="M21" s="41" t="str">
        <f aca="false">IF(OR(G21="",L21=""),"",G21*L21)</f>
        <v/>
      </c>
      <c r="N21" s="41" t="str">
        <f aca="false">IF(M21="","",IF(M21&gt;=Escalas!$C$14,"Crítico",IF(OR(M21&gt;=Escalas!$C$13,L21=5),"Alto",IF(M21&gt;=Escalas!$C$12,"Medio","Bajo"))))</f>
        <v/>
      </c>
      <c r="O21" s="32"/>
      <c r="P21" s="32"/>
      <c r="Q21" s="32"/>
      <c r="R21" s="32"/>
      <c r="S21" s="32"/>
      <c r="T21" s="44"/>
      <c r="U21" s="42"/>
      <c r="V21" s="42"/>
      <c r="W21" s="42"/>
      <c r="X21" s="42"/>
      <c r="Y21" s="32"/>
      <c r="Z21" s="32"/>
      <c r="AA21" s="32"/>
      <c r="AB21" s="32"/>
      <c r="AC21" s="41" t="str">
        <f aca="false">IF(OR(AA21="",AB21=""),"",AA21*AB21)</f>
        <v/>
      </c>
      <c r="AD21" s="41" t="str">
        <f aca="false">IF(AC21="","",IF(AC21&gt;=Escalas!$C$14,"Crítico",IF(OR(AC21&gt;=Escalas!$C$13,AB21=5),"Alto",IF(AC21&gt;=Escalas!$C$12,"Medio","Bajo"))))</f>
        <v/>
      </c>
      <c r="AE21" s="44"/>
      <c r="AF21" s="44"/>
      <c r="AG21" s="44"/>
      <c r="AH21" s="45" t="str">
        <f aca="false">IF(OR(F21="",AE21="",AF21="",AG21=""),"",F21*(AE21+4*AF21+AG21)/6)</f>
        <v/>
      </c>
      <c r="AI21" s="44"/>
      <c r="AJ21" s="44"/>
      <c r="AK21" s="44"/>
      <c r="AL21" s="46" t="str">
        <f aca="false">IF(OR(F21="",AI21="",AJ21="",AK21=""),"",F21*(AI21+4*AJ21+AK21)/6)</f>
        <v/>
      </c>
      <c r="AM21" s="32"/>
      <c r="AN21" s="32"/>
      <c r="AO21" s="44"/>
      <c r="AP21" s="44"/>
      <c r="AQ21" s="32"/>
      <c r="AR21" s="43"/>
      <c r="AS21" s="41" t="str">
        <f aca="false">IF(D21="","",IF(AND(U21&lt;&gt;"",V21&lt;&gt;"",W21&lt;&gt;"",X21&lt;&gt;""),"✔ Completo","⚠ Falta: "&amp;TRIM(IF(U21="","disparador ","")&amp;IF(V21="","dueño ","")&amp;IF(W21="","contingencia ","")&amp;IF(X21="","autoridad",""))))</f>
        <v/>
      </c>
    </row>
    <row r="22" customFormat="false" ht="45.75" hidden="false" customHeight="true" outlineLevel="0" collapsed="false">
      <c r="A22" s="32" t="s">
        <v>206</v>
      </c>
      <c r="B22" s="32"/>
      <c r="C22" s="32"/>
      <c r="D22" s="32"/>
      <c r="E22" s="32"/>
      <c r="F22" s="34"/>
      <c r="G22" s="41" t="str">
        <f aca="false">IF(F22="","",IF(F22&lt;Escalas!$B$6,1,IF(F22&lt;Escalas!$B$7,2,IF(F22&lt;Escalas!$B$8,3,IF(F22&lt;Escalas!$B$9,4,5)))))</f>
        <v/>
      </c>
      <c r="H22" s="32"/>
      <c r="I22" s="32"/>
      <c r="J22" s="32"/>
      <c r="K22" s="32"/>
      <c r="L22" s="41" t="str">
        <f aca="false">IF(COUNT(H22:K22)=0,"",MAX(H22:K22))</f>
        <v/>
      </c>
      <c r="M22" s="41" t="str">
        <f aca="false">IF(OR(G22="",L22=""),"",G22*L22)</f>
        <v/>
      </c>
      <c r="N22" s="41" t="str">
        <f aca="false">IF(M22="","",IF(M22&gt;=Escalas!$C$14,"Crítico",IF(OR(M22&gt;=Escalas!$C$13,L22=5),"Alto",IF(M22&gt;=Escalas!$C$12,"Medio","Bajo"))))</f>
        <v/>
      </c>
      <c r="O22" s="32"/>
      <c r="P22" s="32"/>
      <c r="Q22" s="32"/>
      <c r="R22" s="32"/>
      <c r="S22" s="32"/>
      <c r="T22" s="44"/>
      <c r="U22" s="42"/>
      <c r="V22" s="42"/>
      <c r="W22" s="42"/>
      <c r="X22" s="42"/>
      <c r="Y22" s="32"/>
      <c r="Z22" s="32"/>
      <c r="AA22" s="32"/>
      <c r="AB22" s="32"/>
      <c r="AC22" s="41" t="str">
        <f aca="false">IF(OR(AA22="",AB22=""),"",AA22*AB22)</f>
        <v/>
      </c>
      <c r="AD22" s="41" t="str">
        <f aca="false">IF(AC22="","",IF(AC22&gt;=Escalas!$C$14,"Crítico",IF(OR(AC22&gt;=Escalas!$C$13,AB22=5),"Alto",IF(AC22&gt;=Escalas!$C$12,"Medio","Bajo"))))</f>
        <v/>
      </c>
      <c r="AE22" s="44"/>
      <c r="AF22" s="44"/>
      <c r="AG22" s="44"/>
      <c r="AH22" s="45" t="str">
        <f aca="false">IF(OR(F22="",AE22="",AF22="",AG22=""),"",F22*(AE22+4*AF22+AG22)/6)</f>
        <v/>
      </c>
      <c r="AI22" s="44"/>
      <c r="AJ22" s="44"/>
      <c r="AK22" s="44"/>
      <c r="AL22" s="46" t="str">
        <f aca="false">IF(OR(F22="",AI22="",AJ22="",AK22=""),"",F22*(AI22+4*AJ22+AK22)/6)</f>
        <v/>
      </c>
      <c r="AM22" s="32"/>
      <c r="AN22" s="32"/>
      <c r="AO22" s="44"/>
      <c r="AP22" s="44"/>
      <c r="AQ22" s="32"/>
      <c r="AR22" s="43"/>
      <c r="AS22" s="41" t="str">
        <f aca="false">IF(D22="","",IF(AND(U22&lt;&gt;"",V22&lt;&gt;"",W22&lt;&gt;"",X22&lt;&gt;""),"✔ Completo","⚠ Falta: "&amp;TRIM(IF(U22="","disparador ","")&amp;IF(V22="","dueño ","")&amp;IF(W22="","contingencia ","")&amp;IF(X22="","autoridad",""))))</f>
        <v/>
      </c>
    </row>
    <row r="23" customFormat="false" ht="45.75" hidden="false" customHeight="true" outlineLevel="0" collapsed="false">
      <c r="A23" s="32" t="s">
        <v>207</v>
      </c>
      <c r="B23" s="32"/>
      <c r="C23" s="32"/>
      <c r="D23" s="32"/>
      <c r="E23" s="32"/>
      <c r="F23" s="34"/>
      <c r="G23" s="41" t="str">
        <f aca="false">IF(F23="","",IF(F23&lt;Escalas!$B$6,1,IF(F23&lt;Escalas!$B$7,2,IF(F23&lt;Escalas!$B$8,3,IF(F23&lt;Escalas!$B$9,4,5)))))</f>
        <v/>
      </c>
      <c r="H23" s="32"/>
      <c r="I23" s="32"/>
      <c r="J23" s="32"/>
      <c r="K23" s="32"/>
      <c r="L23" s="41" t="str">
        <f aca="false">IF(COUNT(H23:K23)=0,"",MAX(H23:K23))</f>
        <v/>
      </c>
      <c r="M23" s="41" t="str">
        <f aca="false">IF(OR(G23="",L23=""),"",G23*L23)</f>
        <v/>
      </c>
      <c r="N23" s="41" t="str">
        <f aca="false">IF(M23="","",IF(M23&gt;=Escalas!$C$14,"Crítico",IF(OR(M23&gt;=Escalas!$C$13,L23=5),"Alto",IF(M23&gt;=Escalas!$C$12,"Medio","Bajo"))))</f>
        <v/>
      </c>
      <c r="O23" s="32"/>
      <c r="P23" s="32"/>
      <c r="Q23" s="32"/>
      <c r="R23" s="32"/>
      <c r="S23" s="32"/>
      <c r="T23" s="44"/>
      <c r="U23" s="42"/>
      <c r="V23" s="42"/>
      <c r="W23" s="42"/>
      <c r="X23" s="42"/>
      <c r="Y23" s="32"/>
      <c r="Z23" s="32"/>
      <c r="AA23" s="32"/>
      <c r="AB23" s="32"/>
      <c r="AC23" s="41" t="str">
        <f aca="false">IF(OR(AA23="",AB23=""),"",AA23*AB23)</f>
        <v/>
      </c>
      <c r="AD23" s="41" t="str">
        <f aca="false">IF(AC23="","",IF(AC23&gt;=Escalas!$C$14,"Crítico",IF(OR(AC23&gt;=Escalas!$C$13,AB23=5),"Alto",IF(AC23&gt;=Escalas!$C$12,"Medio","Bajo"))))</f>
        <v/>
      </c>
      <c r="AE23" s="44"/>
      <c r="AF23" s="44"/>
      <c r="AG23" s="44"/>
      <c r="AH23" s="45" t="str">
        <f aca="false">IF(OR(F23="",AE23="",AF23="",AG23=""),"",F23*(AE23+4*AF23+AG23)/6)</f>
        <v/>
      </c>
      <c r="AI23" s="44"/>
      <c r="AJ23" s="44"/>
      <c r="AK23" s="44"/>
      <c r="AL23" s="46" t="str">
        <f aca="false">IF(OR(F23="",AI23="",AJ23="",AK23=""),"",F23*(AI23+4*AJ23+AK23)/6)</f>
        <v/>
      </c>
      <c r="AM23" s="32"/>
      <c r="AN23" s="32"/>
      <c r="AO23" s="44"/>
      <c r="AP23" s="44"/>
      <c r="AQ23" s="32"/>
      <c r="AR23" s="43"/>
      <c r="AS23" s="41" t="str">
        <f aca="false">IF(D23="","",IF(AND(U23&lt;&gt;"",V23&lt;&gt;"",W23&lt;&gt;"",X23&lt;&gt;""),"✔ Completo","⚠ Falta: "&amp;TRIM(IF(U23="","disparador ","")&amp;IF(V23="","dueño ","")&amp;IF(W23="","contingencia ","")&amp;IF(X23="","autoridad",""))))</f>
        <v/>
      </c>
    </row>
    <row r="24" customFormat="false" ht="45.75" hidden="false" customHeight="true" outlineLevel="0" collapsed="false">
      <c r="A24" s="32" t="s">
        <v>208</v>
      </c>
      <c r="B24" s="32"/>
      <c r="C24" s="32"/>
      <c r="D24" s="32"/>
      <c r="E24" s="32"/>
      <c r="F24" s="34"/>
      <c r="G24" s="41" t="str">
        <f aca="false">IF(F24="","",IF(F24&lt;Escalas!$B$6,1,IF(F24&lt;Escalas!$B$7,2,IF(F24&lt;Escalas!$B$8,3,IF(F24&lt;Escalas!$B$9,4,5)))))</f>
        <v/>
      </c>
      <c r="H24" s="32"/>
      <c r="I24" s="32"/>
      <c r="J24" s="32"/>
      <c r="K24" s="32"/>
      <c r="L24" s="41" t="str">
        <f aca="false">IF(COUNT(H24:K24)=0,"",MAX(H24:K24))</f>
        <v/>
      </c>
      <c r="M24" s="41" t="str">
        <f aca="false">IF(OR(G24="",L24=""),"",G24*L24)</f>
        <v/>
      </c>
      <c r="N24" s="41" t="str">
        <f aca="false">IF(M24="","",IF(M24&gt;=Escalas!$C$14,"Crítico",IF(OR(M24&gt;=Escalas!$C$13,L24=5),"Alto",IF(M24&gt;=Escalas!$C$12,"Medio","Bajo"))))</f>
        <v/>
      </c>
      <c r="O24" s="32"/>
      <c r="P24" s="32"/>
      <c r="Q24" s="32"/>
      <c r="R24" s="32"/>
      <c r="S24" s="32"/>
      <c r="T24" s="44"/>
      <c r="U24" s="42"/>
      <c r="V24" s="42"/>
      <c r="W24" s="42"/>
      <c r="X24" s="42"/>
      <c r="Y24" s="32"/>
      <c r="Z24" s="32"/>
      <c r="AA24" s="32"/>
      <c r="AB24" s="32"/>
      <c r="AC24" s="41" t="str">
        <f aca="false">IF(OR(AA24="",AB24=""),"",AA24*AB24)</f>
        <v/>
      </c>
      <c r="AD24" s="41" t="str">
        <f aca="false">IF(AC24="","",IF(AC24&gt;=Escalas!$C$14,"Crítico",IF(OR(AC24&gt;=Escalas!$C$13,AB24=5),"Alto",IF(AC24&gt;=Escalas!$C$12,"Medio","Bajo"))))</f>
        <v/>
      </c>
      <c r="AE24" s="44"/>
      <c r="AF24" s="44"/>
      <c r="AG24" s="44"/>
      <c r="AH24" s="45" t="str">
        <f aca="false">IF(OR(F24="",AE24="",AF24="",AG24=""),"",F24*(AE24+4*AF24+AG24)/6)</f>
        <v/>
      </c>
      <c r="AI24" s="44"/>
      <c r="AJ24" s="44"/>
      <c r="AK24" s="44"/>
      <c r="AL24" s="46" t="str">
        <f aca="false">IF(OR(F24="",AI24="",AJ24="",AK24=""),"",F24*(AI24+4*AJ24+AK24)/6)</f>
        <v/>
      </c>
      <c r="AM24" s="32"/>
      <c r="AN24" s="32"/>
      <c r="AO24" s="44"/>
      <c r="AP24" s="44"/>
      <c r="AQ24" s="32"/>
      <c r="AR24" s="43"/>
      <c r="AS24" s="41" t="str">
        <f aca="false">IF(D24="","",IF(AND(U24&lt;&gt;"",V24&lt;&gt;"",W24&lt;&gt;"",X24&lt;&gt;""),"✔ Completo","⚠ Falta: "&amp;TRIM(IF(U24="","disparador ","")&amp;IF(V24="","dueño ","")&amp;IF(W24="","contingencia ","")&amp;IF(X24="","autoridad",""))))</f>
        <v/>
      </c>
    </row>
    <row r="25" customFormat="false" ht="45.75" hidden="false" customHeight="true" outlineLevel="0" collapsed="false">
      <c r="A25" s="32" t="s">
        <v>209</v>
      </c>
      <c r="B25" s="32"/>
      <c r="C25" s="32"/>
      <c r="D25" s="32"/>
      <c r="E25" s="32"/>
      <c r="F25" s="34"/>
      <c r="G25" s="41" t="str">
        <f aca="false">IF(F25="","",IF(F25&lt;Escalas!$B$6,1,IF(F25&lt;Escalas!$B$7,2,IF(F25&lt;Escalas!$B$8,3,IF(F25&lt;Escalas!$B$9,4,5)))))</f>
        <v/>
      </c>
      <c r="H25" s="32"/>
      <c r="I25" s="32"/>
      <c r="J25" s="32"/>
      <c r="K25" s="32"/>
      <c r="L25" s="41" t="str">
        <f aca="false">IF(COUNT(H25:K25)=0,"",MAX(H25:K25))</f>
        <v/>
      </c>
      <c r="M25" s="41" t="str">
        <f aca="false">IF(OR(G25="",L25=""),"",G25*L25)</f>
        <v/>
      </c>
      <c r="N25" s="41" t="str">
        <f aca="false">IF(M25="","",IF(M25&gt;=Escalas!$C$14,"Crítico",IF(OR(M25&gt;=Escalas!$C$13,L25=5),"Alto",IF(M25&gt;=Escalas!$C$12,"Medio","Bajo"))))</f>
        <v/>
      </c>
      <c r="O25" s="32"/>
      <c r="P25" s="32"/>
      <c r="Q25" s="32"/>
      <c r="R25" s="32"/>
      <c r="S25" s="32"/>
      <c r="T25" s="44"/>
      <c r="U25" s="42"/>
      <c r="V25" s="42"/>
      <c r="W25" s="42"/>
      <c r="X25" s="42"/>
      <c r="Y25" s="32"/>
      <c r="Z25" s="32"/>
      <c r="AA25" s="32"/>
      <c r="AB25" s="32"/>
      <c r="AC25" s="41" t="str">
        <f aca="false">IF(OR(AA25="",AB25=""),"",AA25*AB25)</f>
        <v/>
      </c>
      <c r="AD25" s="41" t="str">
        <f aca="false">IF(AC25="","",IF(AC25&gt;=Escalas!$C$14,"Crítico",IF(OR(AC25&gt;=Escalas!$C$13,AB25=5),"Alto",IF(AC25&gt;=Escalas!$C$12,"Medio","Bajo"))))</f>
        <v/>
      </c>
      <c r="AE25" s="44"/>
      <c r="AF25" s="44"/>
      <c r="AG25" s="44"/>
      <c r="AH25" s="45" t="str">
        <f aca="false">IF(OR(F25="",AE25="",AF25="",AG25=""),"",F25*(AE25+4*AF25+AG25)/6)</f>
        <v/>
      </c>
      <c r="AI25" s="44"/>
      <c r="AJ25" s="44"/>
      <c r="AK25" s="44"/>
      <c r="AL25" s="46" t="str">
        <f aca="false">IF(OR(F25="",AI25="",AJ25="",AK25=""),"",F25*(AI25+4*AJ25+AK25)/6)</f>
        <v/>
      </c>
      <c r="AM25" s="32"/>
      <c r="AN25" s="32"/>
      <c r="AO25" s="44"/>
      <c r="AP25" s="44"/>
      <c r="AQ25" s="32"/>
      <c r="AR25" s="43"/>
      <c r="AS25" s="41" t="str">
        <f aca="false">IF(D25="","",IF(AND(U25&lt;&gt;"",V25&lt;&gt;"",W25&lt;&gt;"",X25&lt;&gt;""),"✔ Completo","⚠ Falta: "&amp;TRIM(IF(U25="","disparador ","")&amp;IF(V25="","dueño ","")&amp;IF(W25="","contingencia ","")&amp;IF(X25="","autoridad",""))))</f>
        <v/>
      </c>
    </row>
    <row r="26" customFormat="false" ht="45.75" hidden="false" customHeight="true" outlineLevel="0" collapsed="false">
      <c r="A26" s="32" t="s">
        <v>210</v>
      </c>
      <c r="B26" s="32"/>
      <c r="C26" s="32"/>
      <c r="D26" s="32"/>
      <c r="E26" s="32"/>
      <c r="F26" s="34"/>
      <c r="G26" s="41" t="str">
        <f aca="false">IF(F26="","",IF(F26&lt;Escalas!$B$6,1,IF(F26&lt;Escalas!$B$7,2,IF(F26&lt;Escalas!$B$8,3,IF(F26&lt;Escalas!$B$9,4,5)))))</f>
        <v/>
      </c>
      <c r="H26" s="32"/>
      <c r="I26" s="32"/>
      <c r="J26" s="32"/>
      <c r="K26" s="32"/>
      <c r="L26" s="41" t="str">
        <f aca="false">IF(COUNT(H26:K26)=0,"",MAX(H26:K26))</f>
        <v/>
      </c>
      <c r="M26" s="41" t="str">
        <f aca="false">IF(OR(G26="",L26=""),"",G26*L26)</f>
        <v/>
      </c>
      <c r="N26" s="41" t="str">
        <f aca="false">IF(M26="","",IF(M26&gt;=Escalas!$C$14,"Crítico",IF(OR(M26&gt;=Escalas!$C$13,L26=5),"Alto",IF(M26&gt;=Escalas!$C$12,"Medio","Bajo"))))</f>
        <v/>
      </c>
      <c r="O26" s="32"/>
      <c r="P26" s="32"/>
      <c r="Q26" s="32"/>
      <c r="R26" s="32"/>
      <c r="S26" s="32"/>
      <c r="T26" s="44"/>
      <c r="U26" s="42"/>
      <c r="V26" s="42"/>
      <c r="W26" s="42"/>
      <c r="X26" s="42"/>
      <c r="Y26" s="32"/>
      <c r="Z26" s="32"/>
      <c r="AA26" s="32"/>
      <c r="AB26" s="32"/>
      <c r="AC26" s="41" t="str">
        <f aca="false">IF(OR(AA26="",AB26=""),"",AA26*AB26)</f>
        <v/>
      </c>
      <c r="AD26" s="41" t="str">
        <f aca="false">IF(AC26="","",IF(AC26&gt;=Escalas!$C$14,"Crítico",IF(OR(AC26&gt;=Escalas!$C$13,AB26=5),"Alto",IF(AC26&gt;=Escalas!$C$12,"Medio","Bajo"))))</f>
        <v/>
      </c>
      <c r="AE26" s="44"/>
      <c r="AF26" s="44"/>
      <c r="AG26" s="44"/>
      <c r="AH26" s="45" t="str">
        <f aca="false">IF(OR(F26="",AE26="",AF26="",AG26=""),"",F26*(AE26+4*AF26+AG26)/6)</f>
        <v/>
      </c>
      <c r="AI26" s="44"/>
      <c r="AJ26" s="44"/>
      <c r="AK26" s="44"/>
      <c r="AL26" s="46" t="str">
        <f aca="false">IF(OR(F26="",AI26="",AJ26="",AK26=""),"",F26*(AI26+4*AJ26+AK26)/6)</f>
        <v/>
      </c>
      <c r="AM26" s="32"/>
      <c r="AN26" s="32"/>
      <c r="AO26" s="44"/>
      <c r="AP26" s="44"/>
      <c r="AQ26" s="32"/>
      <c r="AR26" s="43"/>
      <c r="AS26" s="41" t="str">
        <f aca="false">IF(D26="","",IF(AND(U26&lt;&gt;"",V26&lt;&gt;"",W26&lt;&gt;"",X26&lt;&gt;""),"✔ Completo","⚠ Falta: "&amp;TRIM(IF(U26="","disparador ","")&amp;IF(V26="","dueño ","")&amp;IF(W26="","contingencia ","")&amp;IF(X26="","autoridad",""))))</f>
        <v/>
      </c>
    </row>
    <row r="27" customFormat="false" ht="45.75" hidden="false" customHeight="true" outlineLevel="0" collapsed="false">
      <c r="A27" s="32" t="s">
        <v>211</v>
      </c>
      <c r="B27" s="32"/>
      <c r="C27" s="32"/>
      <c r="D27" s="32"/>
      <c r="E27" s="32"/>
      <c r="F27" s="34"/>
      <c r="G27" s="41" t="str">
        <f aca="false">IF(F27="","",IF(F27&lt;Escalas!$B$6,1,IF(F27&lt;Escalas!$B$7,2,IF(F27&lt;Escalas!$B$8,3,IF(F27&lt;Escalas!$B$9,4,5)))))</f>
        <v/>
      </c>
      <c r="H27" s="32"/>
      <c r="I27" s="32"/>
      <c r="J27" s="32"/>
      <c r="K27" s="32"/>
      <c r="L27" s="41" t="str">
        <f aca="false">IF(COUNT(H27:K27)=0,"",MAX(H27:K27))</f>
        <v/>
      </c>
      <c r="M27" s="41" t="str">
        <f aca="false">IF(OR(G27="",L27=""),"",G27*L27)</f>
        <v/>
      </c>
      <c r="N27" s="41" t="str">
        <f aca="false">IF(M27="","",IF(M27&gt;=Escalas!$C$14,"Crítico",IF(OR(M27&gt;=Escalas!$C$13,L27=5),"Alto",IF(M27&gt;=Escalas!$C$12,"Medio","Bajo"))))</f>
        <v/>
      </c>
      <c r="O27" s="32"/>
      <c r="P27" s="32"/>
      <c r="Q27" s="32"/>
      <c r="R27" s="32"/>
      <c r="S27" s="32"/>
      <c r="T27" s="44"/>
      <c r="U27" s="42"/>
      <c r="V27" s="42"/>
      <c r="W27" s="42"/>
      <c r="X27" s="42"/>
      <c r="Y27" s="32"/>
      <c r="Z27" s="32"/>
      <c r="AA27" s="32"/>
      <c r="AB27" s="32"/>
      <c r="AC27" s="41" t="str">
        <f aca="false">IF(OR(AA27="",AB27=""),"",AA27*AB27)</f>
        <v/>
      </c>
      <c r="AD27" s="41" t="str">
        <f aca="false">IF(AC27="","",IF(AC27&gt;=Escalas!$C$14,"Crítico",IF(OR(AC27&gt;=Escalas!$C$13,AB27=5),"Alto",IF(AC27&gt;=Escalas!$C$12,"Medio","Bajo"))))</f>
        <v/>
      </c>
      <c r="AE27" s="44"/>
      <c r="AF27" s="44"/>
      <c r="AG27" s="44"/>
      <c r="AH27" s="45" t="str">
        <f aca="false">IF(OR(F27="",AE27="",AF27="",AG27=""),"",F27*(AE27+4*AF27+AG27)/6)</f>
        <v/>
      </c>
      <c r="AI27" s="44"/>
      <c r="AJ27" s="44"/>
      <c r="AK27" s="44"/>
      <c r="AL27" s="46" t="str">
        <f aca="false">IF(OR(F27="",AI27="",AJ27="",AK27=""),"",F27*(AI27+4*AJ27+AK27)/6)</f>
        <v/>
      </c>
      <c r="AM27" s="32"/>
      <c r="AN27" s="32"/>
      <c r="AO27" s="44"/>
      <c r="AP27" s="44"/>
      <c r="AQ27" s="32"/>
      <c r="AR27" s="43"/>
      <c r="AS27" s="41" t="str">
        <f aca="false">IF(D27="","",IF(AND(U27&lt;&gt;"",V27&lt;&gt;"",W27&lt;&gt;"",X27&lt;&gt;""),"✔ Completo","⚠ Falta: "&amp;TRIM(IF(U27="","disparador ","")&amp;IF(V27="","dueño ","")&amp;IF(W27="","contingencia ","")&amp;IF(X27="","autoridad",""))))</f>
        <v/>
      </c>
    </row>
    <row r="28" customFormat="false" ht="45.75" hidden="false" customHeight="true" outlineLevel="0" collapsed="false">
      <c r="A28" s="32" t="s">
        <v>212</v>
      </c>
      <c r="B28" s="32"/>
      <c r="C28" s="32"/>
      <c r="D28" s="32"/>
      <c r="E28" s="32"/>
      <c r="F28" s="34"/>
      <c r="G28" s="41" t="str">
        <f aca="false">IF(F28="","",IF(F28&lt;Escalas!$B$6,1,IF(F28&lt;Escalas!$B$7,2,IF(F28&lt;Escalas!$B$8,3,IF(F28&lt;Escalas!$B$9,4,5)))))</f>
        <v/>
      </c>
      <c r="H28" s="32"/>
      <c r="I28" s="32"/>
      <c r="J28" s="32"/>
      <c r="K28" s="32"/>
      <c r="L28" s="41" t="str">
        <f aca="false">IF(COUNT(H28:K28)=0,"",MAX(H28:K28))</f>
        <v/>
      </c>
      <c r="M28" s="41" t="str">
        <f aca="false">IF(OR(G28="",L28=""),"",G28*L28)</f>
        <v/>
      </c>
      <c r="N28" s="41" t="str">
        <f aca="false">IF(M28="","",IF(M28&gt;=Escalas!$C$14,"Crítico",IF(OR(M28&gt;=Escalas!$C$13,L28=5),"Alto",IF(M28&gt;=Escalas!$C$12,"Medio","Bajo"))))</f>
        <v/>
      </c>
      <c r="O28" s="32"/>
      <c r="P28" s="32"/>
      <c r="Q28" s="32"/>
      <c r="R28" s="32"/>
      <c r="S28" s="32"/>
      <c r="T28" s="44"/>
      <c r="U28" s="42"/>
      <c r="V28" s="42"/>
      <c r="W28" s="42"/>
      <c r="X28" s="42"/>
      <c r="Y28" s="32"/>
      <c r="Z28" s="32"/>
      <c r="AA28" s="32"/>
      <c r="AB28" s="32"/>
      <c r="AC28" s="41" t="str">
        <f aca="false">IF(OR(AA28="",AB28=""),"",AA28*AB28)</f>
        <v/>
      </c>
      <c r="AD28" s="41" t="str">
        <f aca="false">IF(AC28="","",IF(AC28&gt;=Escalas!$C$14,"Crítico",IF(OR(AC28&gt;=Escalas!$C$13,AB28=5),"Alto",IF(AC28&gt;=Escalas!$C$12,"Medio","Bajo"))))</f>
        <v/>
      </c>
      <c r="AE28" s="44"/>
      <c r="AF28" s="44"/>
      <c r="AG28" s="44"/>
      <c r="AH28" s="45" t="str">
        <f aca="false">IF(OR(F28="",AE28="",AF28="",AG28=""),"",F28*(AE28+4*AF28+AG28)/6)</f>
        <v/>
      </c>
      <c r="AI28" s="44"/>
      <c r="AJ28" s="44"/>
      <c r="AK28" s="44"/>
      <c r="AL28" s="46" t="str">
        <f aca="false">IF(OR(F28="",AI28="",AJ28="",AK28=""),"",F28*(AI28+4*AJ28+AK28)/6)</f>
        <v/>
      </c>
      <c r="AM28" s="32"/>
      <c r="AN28" s="32"/>
      <c r="AO28" s="44"/>
      <c r="AP28" s="44"/>
      <c r="AQ28" s="32"/>
      <c r="AR28" s="43"/>
      <c r="AS28" s="41" t="str">
        <f aca="false">IF(D28="","",IF(AND(U28&lt;&gt;"",V28&lt;&gt;"",W28&lt;&gt;"",X28&lt;&gt;""),"✔ Completo","⚠ Falta: "&amp;TRIM(IF(U28="","disparador ","")&amp;IF(V28="","dueño ","")&amp;IF(W28="","contingencia ","")&amp;IF(X28="","autoridad",""))))</f>
        <v/>
      </c>
    </row>
    <row r="29" customFormat="false" ht="45.75" hidden="false" customHeight="true" outlineLevel="0" collapsed="false">
      <c r="A29" s="32" t="s">
        <v>213</v>
      </c>
      <c r="B29" s="32"/>
      <c r="C29" s="32"/>
      <c r="D29" s="32"/>
      <c r="E29" s="32"/>
      <c r="F29" s="34"/>
      <c r="G29" s="41" t="str">
        <f aca="false">IF(F29="","",IF(F29&lt;Escalas!$B$6,1,IF(F29&lt;Escalas!$B$7,2,IF(F29&lt;Escalas!$B$8,3,IF(F29&lt;Escalas!$B$9,4,5)))))</f>
        <v/>
      </c>
      <c r="H29" s="32"/>
      <c r="I29" s="32"/>
      <c r="J29" s="32"/>
      <c r="K29" s="32"/>
      <c r="L29" s="41" t="str">
        <f aca="false">IF(COUNT(H29:K29)=0,"",MAX(H29:K29))</f>
        <v/>
      </c>
      <c r="M29" s="41" t="str">
        <f aca="false">IF(OR(G29="",L29=""),"",G29*L29)</f>
        <v/>
      </c>
      <c r="N29" s="41" t="str">
        <f aca="false">IF(M29="","",IF(M29&gt;=Escalas!$C$14,"Crítico",IF(OR(M29&gt;=Escalas!$C$13,L29=5),"Alto",IF(M29&gt;=Escalas!$C$12,"Medio","Bajo"))))</f>
        <v/>
      </c>
      <c r="O29" s="32"/>
      <c r="P29" s="32"/>
      <c r="Q29" s="32"/>
      <c r="R29" s="32"/>
      <c r="S29" s="32"/>
      <c r="T29" s="44"/>
      <c r="U29" s="42"/>
      <c r="V29" s="42"/>
      <c r="W29" s="42"/>
      <c r="X29" s="42"/>
      <c r="Y29" s="32"/>
      <c r="Z29" s="32"/>
      <c r="AA29" s="32"/>
      <c r="AB29" s="32"/>
      <c r="AC29" s="41" t="str">
        <f aca="false">IF(OR(AA29="",AB29=""),"",AA29*AB29)</f>
        <v/>
      </c>
      <c r="AD29" s="41" t="str">
        <f aca="false">IF(AC29="","",IF(AC29&gt;=Escalas!$C$14,"Crítico",IF(OR(AC29&gt;=Escalas!$C$13,AB29=5),"Alto",IF(AC29&gt;=Escalas!$C$12,"Medio","Bajo"))))</f>
        <v/>
      </c>
      <c r="AE29" s="44"/>
      <c r="AF29" s="44"/>
      <c r="AG29" s="44"/>
      <c r="AH29" s="45" t="str">
        <f aca="false">IF(OR(F29="",AE29="",AF29="",AG29=""),"",F29*(AE29+4*AF29+AG29)/6)</f>
        <v/>
      </c>
      <c r="AI29" s="44"/>
      <c r="AJ29" s="44"/>
      <c r="AK29" s="44"/>
      <c r="AL29" s="46" t="str">
        <f aca="false">IF(OR(F29="",AI29="",AJ29="",AK29=""),"",F29*(AI29+4*AJ29+AK29)/6)</f>
        <v/>
      </c>
      <c r="AM29" s="32"/>
      <c r="AN29" s="32"/>
      <c r="AO29" s="44"/>
      <c r="AP29" s="44"/>
      <c r="AQ29" s="32"/>
      <c r="AR29" s="43"/>
      <c r="AS29" s="41" t="str">
        <f aca="false">IF(D29="","",IF(AND(U29&lt;&gt;"",V29&lt;&gt;"",W29&lt;&gt;"",X29&lt;&gt;""),"✔ Completo","⚠ Falta: "&amp;TRIM(IF(U29="","disparador ","")&amp;IF(V29="","dueño ","")&amp;IF(W29="","contingencia ","")&amp;IF(X29="","autoridad",""))))</f>
        <v/>
      </c>
    </row>
    <row r="30" customFormat="false" ht="45.75" hidden="false" customHeight="true" outlineLevel="0" collapsed="false">
      <c r="A30" s="32" t="s">
        <v>214</v>
      </c>
      <c r="B30" s="32"/>
      <c r="C30" s="32"/>
      <c r="D30" s="32"/>
      <c r="E30" s="32"/>
      <c r="F30" s="34"/>
      <c r="G30" s="41" t="str">
        <f aca="false">IF(F30="","",IF(F30&lt;Escalas!$B$6,1,IF(F30&lt;Escalas!$B$7,2,IF(F30&lt;Escalas!$B$8,3,IF(F30&lt;Escalas!$B$9,4,5)))))</f>
        <v/>
      </c>
      <c r="H30" s="32"/>
      <c r="I30" s="32"/>
      <c r="J30" s="32"/>
      <c r="K30" s="32"/>
      <c r="L30" s="41" t="str">
        <f aca="false">IF(COUNT(H30:K30)=0,"",MAX(H30:K30))</f>
        <v/>
      </c>
      <c r="M30" s="41" t="str">
        <f aca="false">IF(OR(G30="",L30=""),"",G30*L30)</f>
        <v/>
      </c>
      <c r="N30" s="41" t="str">
        <f aca="false">IF(M30="","",IF(M30&gt;=Escalas!$C$14,"Crítico",IF(OR(M30&gt;=Escalas!$C$13,L30=5),"Alto",IF(M30&gt;=Escalas!$C$12,"Medio","Bajo"))))</f>
        <v/>
      </c>
      <c r="O30" s="32"/>
      <c r="P30" s="32"/>
      <c r="Q30" s="32"/>
      <c r="R30" s="32"/>
      <c r="S30" s="32"/>
      <c r="T30" s="44"/>
      <c r="U30" s="42"/>
      <c r="V30" s="42"/>
      <c r="W30" s="42"/>
      <c r="X30" s="42"/>
      <c r="Y30" s="32"/>
      <c r="Z30" s="32"/>
      <c r="AA30" s="32"/>
      <c r="AB30" s="32"/>
      <c r="AC30" s="41" t="str">
        <f aca="false">IF(OR(AA30="",AB30=""),"",AA30*AB30)</f>
        <v/>
      </c>
      <c r="AD30" s="41" t="str">
        <f aca="false">IF(AC30="","",IF(AC30&gt;=Escalas!$C$14,"Crítico",IF(OR(AC30&gt;=Escalas!$C$13,AB30=5),"Alto",IF(AC30&gt;=Escalas!$C$12,"Medio","Bajo"))))</f>
        <v/>
      </c>
      <c r="AE30" s="44"/>
      <c r="AF30" s="44"/>
      <c r="AG30" s="44"/>
      <c r="AH30" s="45" t="str">
        <f aca="false">IF(OR(F30="",AE30="",AF30="",AG30=""),"",F30*(AE30+4*AF30+AG30)/6)</f>
        <v/>
      </c>
      <c r="AI30" s="44"/>
      <c r="AJ30" s="44"/>
      <c r="AK30" s="44"/>
      <c r="AL30" s="46" t="str">
        <f aca="false">IF(OR(F30="",AI30="",AJ30="",AK30=""),"",F30*(AI30+4*AJ30+AK30)/6)</f>
        <v/>
      </c>
      <c r="AM30" s="32"/>
      <c r="AN30" s="32"/>
      <c r="AO30" s="44"/>
      <c r="AP30" s="44"/>
      <c r="AQ30" s="32"/>
      <c r="AR30" s="43"/>
      <c r="AS30" s="41" t="str">
        <f aca="false">IF(D30="","",IF(AND(U30&lt;&gt;"",V30&lt;&gt;"",W30&lt;&gt;"",X30&lt;&gt;""),"✔ Completo","⚠ Falta: "&amp;TRIM(IF(U30="","disparador ","")&amp;IF(V30="","dueño ","")&amp;IF(W30="","contingencia ","")&amp;IF(X30="","autoridad",""))))</f>
        <v/>
      </c>
    </row>
    <row r="31" customFormat="false" ht="45.75" hidden="false" customHeight="true" outlineLevel="0" collapsed="false">
      <c r="A31" s="32" t="s">
        <v>215</v>
      </c>
      <c r="B31" s="32"/>
      <c r="C31" s="32"/>
      <c r="D31" s="32"/>
      <c r="E31" s="32"/>
      <c r="F31" s="34"/>
      <c r="G31" s="41" t="str">
        <f aca="false">IF(F31="","",IF(F31&lt;Escalas!$B$6,1,IF(F31&lt;Escalas!$B$7,2,IF(F31&lt;Escalas!$B$8,3,IF(F31&lt;Escalas!$B$9,4,5)))))</f>
        <v/>
      </c>
      <c r="H31" s="32"/>
      <c r="I31" s="32"/>
      <c r="J31" s="32"/>
      <c r="K31" s="32"/>
      <c r="L31" s="41" t="str">
        <f aca="false">IF(COUNT(H31:K31)=0,"",MAX(H31:K31))</f>
        <v/>
      </c>
      <c r="M31" s="41" t="str">
        <f aca="false">IF(OR(G31="",L31=""),"",G31*L31)</f>
        <v/>
      </c>
      <c r="N31" s="41" t="str">
        <f aca="false">IF(M31="","",IF(M31&gt;=Escalas!$C$14,"Crítico",IF(OR(M31&gt;=Escalas!$C$13,L31=5),"Alto",IF(M31&gt;=Escalas!$C$12,"Medio","Bajo"))))</f>
        <v/>
      </c>
      <c r="O31" s="32"/>
      <c r="P31" s="32"/>
      <c r="Q31" s="32"/>
      <c r="R31" s="32"/>
      <c r="S31" s="32"/>
      <c r="T31" s="44"/>
      <c r="U31" s="42"/>
      <c r="V31" s="42"/>
      <c r="W31" s="42"/>
      <c r="X31" s="42"/>
      <c r="Y31" s="32"/>
      <c r="Z31" s="32"/>
      <c r="AA31" s="32"/>
      <c r="AB31" s="32"/>
      <c r="AC31" s="41" t="str">
        <f aca="false">IF(OR(AA31="",AB31=""),"",AA31*AB31)</f>
        <v/>
      </c>
      <c r="AD31" s="41" t="str">
        <f aca="false">IF(AC31="","",IF(AC31&gt;=Escalas!$C$14,"Crítico",IF(OR(AC31&gt;=Escalas!$C$13,AB31=5),"Alto",IF(AC31&gt;=Escalas!$C$12,"Medio","Bajo"))))</f>
        <v/>
      </c>
      <c r="AE31" s="44"/>
      <c r="AF31" s="44"/>
      <c r="AG31" s="44"/>
      <c r="AH31" s="45" t="str">
        <f aca="false">IF(OR(F31="",AE31="",AF31="",AG31=""),"",F31*(AE31+4*AF31+AG31)/6)</f>
        <v/>
      </c>
      <c r="AI31" s="44"/>
      <c r="AJ31" s="44"/>
      <c r="AK31" s="44"/>
      <c r="AL31" s="46" t="str">
        <f aca="false">IF(OR(F31="",AI31="",AJ31="",AK31=""),"",F31*(AI31+4*AJ31+AK31)/6)</f>
        <v/>
      </c>
      <c r="AM31" s="32"/>
      <c r="AN31" s="32"/>
      <c r="AO31" s="44"/>
      <c r="AP31" s="44"/>
      <c r="AQ31" s="32"/>
      <c r="AR31" s="43"/>
      <c r="AS31" s="41" t="str">
        <f aca="false">IF(D31="","",IF(AND(U31&lt;&gt;"",V31&lt;&gt;"",W31&lt;&gt;"",X31&lt;&gt;""),"✔ Completo","⚠ Falta: "&amp;TRIM(IF(U31="","disparador ","")&amp;IF(V31="","dueño ","")&amp;IF(W31="","contingencia ","")&amp;IF(X31="","autoridad",""))))</f>
        <v/>
      </c>
    </row>
    <row r="32" customFormat="false" ht="45.75" hidden="false" customHeight="true" outlineLevel="0" collapsed="false">
      <c r="A32" s="32" t="s">
        <v>216</v>
      </c>
      <c r="B32" s="32"/>
      <c r="C32" s="32"/>
      <c r="D32" s="32"/>
      <c r="E32" s="32"/>
      <c r="F32" s="34"/>
      <c r="G32" s="41" t="str">
        <f aca="false">IF(F32="","",IF(F32&lt;Escalas!$B$6,1,IF(F32&lt;Escalas!$B$7,2,IF(F32&lt;Escalas!$B$8,3,IF(F32&lt;Escalas!$B$9,4,5)))))</f>
        <v/>
      </c>
      <c r="H32" s="32"/>
      <c r="I32" s="32"/>
      <c r="J32" s="32"/>
      <c r="K32" s="32"/>
      <c r="L32" s="41" t="str">
        <f aca="false">IF(COUNT(H32:K32)=0,"",MAX(H32:K32))</f>
        <v/>
      </c>
      <c r="M32" s="41" t="str">
        <f aca="false">IF(OR(G32="",L32=""),"",G32*L32)</f>
        <v/>
      </c>
      <c r="N32" s="41" t="str">
        <f aca="false">IF(M32="","",IF(M32&gt;=Escalas!$C$14,"Crítico",IF(OR(M32&gt;=Escalas!$C$13,L32=5),"Alto",IF(M32&gt;=Escalas!$C$12,"Medio","Bajo"))))</f>
        <v/>
      </c>
      <c r="O32" s="32"/>
      <c r="P32" s="32"/>
      <c r="Q32" s="32"/>
      <c r="R32" s="32"/>
      <c r="S32" s="32"/>
      <c r="T32" s="44"/>
      <c r="U32" s="42"/>
      <c r="V32" s="42"/>
      <c r="W32" s="42"/>
      <c r="X32" s="42"/>
      <c r="Y32" s="32"/>
      <c r="Z32" s="32"/>
      <c r="AA32" s="32"/>
      <c r="AB32" s="32"/>
      <c r="AC32" s="41" t="str">
        <f aca="false">IF(OR(AA32="",AB32=""),"",AA32*AB32)</f>
        <v/>
      </c>
      <c r="AD32" s="41" t="str">
        <f aca="false">IF(AC32="","",IF(AC32&gt;=Escalas!$C$14,"Crítico",IF(OR(AC32&gt;=Escalas!$C$13,AB32=5),"Alto",IF(AC32&gt;=Escalas!$C$12,"Medio","Bajo"))))</f>
        <v/>
      </c>
      <c r="AE32" s="44"/>
      <c r="AF32" s="44"/>
      <c r="AG32" s="44"/>
      <c r="AH32" s="45" t="str">
        <f aca="false">IF(OR(F32="",AE32="",AF32="",AG32=""),"",F32*(AE32+4*AF32+AG32)/6)</f>
        <v/>
      </c>
      <c r="AI32" s="44"/>
      <c r="AJ32" s="44"/>
      <c r="AK32" s="44"/>
      <c r="AL32" s="46" t="str">
        <f aca="false">IF(OR(F32="",AI32="",AJ32="",AK32=""),"",F32*(AI32+4*AJ32+AK32)/6)</f>
        <v/>
      </c>
      <c r="AM32" s="32"/>
      <c r="AN32" s="32"/>
      <c r="AO32" s="44"/>
      <c r="AP32" s="44"/>
      <c r="AQ32" s="32"/>
      <c r="AR32" s="43"/>
      <c r="AS32" s="41" t="str">
        <f aca="false">IF(D32="","",IF(AND(U32&lt;&gt;"",V32&lt;&gt;"",W32&lt;&gt;"",X32&lt;&gt;""),"✔ Completo","⚠ Falta: "&amp;TRIM(IF(U32="","disparador ","")&amp;IF(V32="","dueño ","")&amp;IF(W32="","contingencia ","")&amp;IF(X32="","autoridad",""))))</f>
        <v/>
      </c>
    </row>
    <row r="33" customFormat="false" ht="45.75" hidden="false" customHeight="true" outlineLevel="0" collapsed="false">
      <c r="A33" s="32" t="s">
        <v>217</v>
      </c>
      <c r="B33" s="32"/>
      <c r="C33" s="32"/>
      <c r="D33" s="32"/>
      <c r="E33" s="32"/>
      <c r="F33" s="34"/>
      <c r="G33" s="41" t="str">
        <f aca="false">IF(F33="","",IF(F33&lt;Escalas!$B$6,1,IF(F33&lt;Escalas!$B$7,2,IF(F33&lt;Escalas!$B$8,3,IF(F33&lt;Escalas!$B$9,4,5)))))</f>
        <v/>
      </c>
      <c r="H33" s="32"/>
      <c r="I33" s="32"/>
      <c r="J33" s="32"/>
      <c r="K33" s="32"/>
      <c r="L33" s="41" t="str">
        <f aca="false">IF(COUNT(H33:K33)=0,"",MAX(H33:K33))</f>
        <v/>
      </c>
      <c r="M33" s="41" t="str">
        <f aca="false">IF(OR(G33="",L33=""),"",G33*L33)</f>
        <v/>
      </c>
      <c r="N33" s="41" t="str">
        <f aca="false">IF(M33="","",IF(M33&gt;=Escalas!$C$14,"Crítico",IF(OR(M33&gt;=Escalas!$C$13,L33=5),"Alto",IF(M33&gt;=Escalas!$C$12,"Medio","Bajo"))))</f>
        <v/>
      </c>
      <c r="O33" s="32"/>
      <c r="P33" s="32"/>
      <c r="Q33" s="32"/>
      <c r="R33" s="32"/>
      <c r="S33" s="32"/>
      <c r="T33" s="44"/>
      <c r="U33" s="42"/>
      <c r="V33" s="42"/>
      <c r="W33" s="42"/>
      <c r="X33" s="42"/>
      <c r="Y33" s="32"/>
      <c r="Z33" s="32"/>
      <c r="AA33" s="32"/>
      <c r="AB33" s="32"/>
      <c r="AC33" s="41" t="str">
        <f aca="false">IF(OR(AA33="",AB33=""),"",AA33*AB33)</f>
        <v/>
      </c>
      <c r="AD33" s="41" t="str">
        <f aca="false">IF(AC33="","",IF(AC33&gt;=Escalas!$C$14,"Crítico",IF(OR(AC33&gt;=Escalas!$C$13,AB33=5),"Alto",IF(AC33&gt;=Escalas!$C$12,"Medio","Bajo"))))</f>
        <v/>
      </c>
      <c r="AE33" s="44"/>
      <c r="AF33" s="44"/>
      <c r="AG33" s="44"/>
      <c r="AH33" s="45" t="str">
        <f aca="false">IF(OR(F33="",AE33="",AF33="",AG33=""),"",F33*(AE33+4*AF33+AG33)/6)</f>
        <v/>
      </c>
      <c r="AI33" s="44"/>
      <c r="AJ33" s="44"/>
      <c r="AK33" s="44"/>
      <c r="AL33" s="46" t="str">
        <f aca="false">IF(OR(F33="",AI33="",AJ33="",AK33=""),"",F33*(AI33+4*AJ33+AK33)/6)</f>
        <v/>
      </c>
      <c r="AM33" s="32"/>
      <c r="AN33" s="32"/>
      <c r="AO33" s="44"/>
      <c r="AP33" s="44"/>
      <c r="AQ33" s="32"/>
      <c r="AR33" s="43"/>
      <c r="AS33" s="41" t="str">
        <f aca="false">IF(D33="","",IF(AND(U33&lt;&gt;"",V33&lt;&gt;"",W33&lt;&gt;"",X33&lt;&gt;""),"✔ Completo","⚠ Falta: "&amp;TRIM(IF(U33="","disparador ","")&amp;IF(V33="","dueño ","")&amp;IF(W33="","contingencia ","")&amp;IF(X33="","autoridad",""))))</f>
        <v/>
      </c>
    </row>
    <row r="34" customFormat="false" ht="45.75" hidden="false" customHeight="true" outlineLevel="0" collapsed="false">
      <c r="A34" s="32" t="s">
        <v>218</v>
      </c>
      <c r="B34" s="32"/>
      <c r="C34" s="32"/>
      <c r="D34" s="32"/>
      <c r="E34" s="32"/>
      <c r="F34" s="34"/>
      <c r="G34" s="41" t="str">
        <f aca="false">IF(F34="","",IF(F34&lt;Escalas!$B$6,1,IF(F34&lt;Escalas!$B$7,2,IF(F34&lt;Escalas!$B$8,3,IF(F34&lt;Escalas!$B$9,4,5)))))</f>
        <v/>
      </c>
      <c r="H34" s="32"/>
      <c r="I34" s="32"/>
      <c r="J34" s="32"/>
      <c r="K34" s="32"/>
      <c r="L34" s="41" t="str">
        <f aca="false">IF(COUNT(H34:K34)=0,"",MAX(H34:K34))</f>
        <v/>
      </c>
      <c r="M34" s="41" t="str">
        <f aca="false">IF(OR(G34="",L34=""),"",G34*L34)</f>
        <v/>
      </c>
      <c r="N34" s="41" t="str">
        <f aca="false">IF(M34="","",IF(M34&gt;=Escalas!$C$14,"Crítico",IF(OR(M34&gt;=Escalas!$C$13,L34=5),"Alto",IF(M34&gt;=Escalas!$C$12,"Medio","Bajo"))))</f>
        <v/>
      </c>
      <c r="O34" s="32"/>
      <c r="P34" s="32"/>
      <c r="Q34" s="32"/>
      <c r="R34" s="32"/>
      <c r="S34" s="32"/>
      <c r="T34" s="44"/>
      <c r="U34" s="42"/>
      <c r="V34" s="42"/>
      <c r="W34" s="42"/>
      <c r="X34" s="42"/>
      <c r="Y34" s="32"/>
      <c r="Z34" s="32"/>
      <c r="AA34" s="32"/>
      <c r="AB34" s="32"/>
      <c r="AC34" s="41" t="str">
        <f aca="false">IF(OR(AA34="",AB34=""),"",AA34*AB34)</f>
        <v/>
      </c>
      <c r="AD34" s="41" t="str">
        <f aca="false">IF(AC34="","",IF(AC34&gt;=Escalas!$C$14,"Crítico",IF(OR(AC34&gt;=Escalas!$C$13,AB34=5),"Alto",IF(AC34&gt;=Escalas!$C$12,"Medio","Bajo"))))</f>
        <v/>
      </c>
      <c r="AE34" s="44"/>
      <c r="AF34" s="44"/>
      <c r="AG34" s="44"/>
      <c r="AH34" s="45" t="str">
        <f aca="false">IF(OR(F34="",AE34="",AF34="",AG34=""),"",F34*(AE34+4*AF34+AG34)/6)</f>
        <v/>
      </c>
      <c r="AI34" s="44"/>
      <c r="AJ34" s="44"/>
      <c r="AK34" s="44"/>
      <c r="AL34" s="46" t="str">
        <f aca="false">IF(OR(F34="",AI34="",AJ34="",AK34=""),"",F34*(AI34+4*AJ34+AK34)/6)</f>
        <v/>
      </c>
      <c r="AM34" s="32"/>
      <c r="AN34" s="32"/>
      <c r="AO34" s="44"/>
      <c r="AP34" s="44"/>
      <c r="AQ34" s="32"/>
      <c r="AR34" s="43"/>
      <c r="AS34" s="41" t="str">
        <f aca="false">IF(D34="","",IF(AND(U34&lt;&gt;"",V34&lt;&gt;"",W34&lt;&gt;"",X34&lt;&gt;""),"✔ Completo","⚠ Falta: "&amp;TRIM(IF(U34="","disparador ","")&amp;IF(V34="","dueño ","")&amp;IF(W34="","contingencia ","")&amp;IF(X34="","autoridad",""))))</f>
        <v/>
      </c>
    </row>
    <row r="35" customFormat="false" ht="45.75" hidden="false" customHeight="true" outlineLevel="0" collapsed="false">
      <c r="A35" s="32" t="s">
        <v>219</v>
      </c>
      <c r="B35" s="32"/>
      <c r="C35" s="32"/>
      <c r="D35" s="32"/>
      <c r="E35" s="32"/>
      <c r="F35" s="34"/>
      <c r="G35" s="41" t="str">
        <f aca="false">IF(F35="","",IF(F35&lt;Escalas!$B$6,1,IF(F35&lt;Escalas!$B$7,2,IF(F35&lt;Escalas!$B$8,3,IF(F35&lt;Escalas!$B$9,4,5)))))</f>
        <v/>
      </c>
      <c r="H35" s="32"/>
      <c r="I35" s="32"/>
      <c r="J35" s="32"/>
      <c r="K35" s="32"/>
      <c r="L35" s="41" t="str">
        <f aca="false">IF(COUNT(H35:K35)=0,"",MAX(H35:K35))</f>
        <v/>
      </c>
      <c r="M35" s="41" t="str">
        <f aca="false">IF(OR(G35="",L35=""),"",G35*L35)</f>
        <v/>
      </c>
      <c r="N35" s="41" t="str">
        <f aca="false">IF(M35="","",IF(M35&gt;=Escalas!$C$14,"Crítico",IF(OR(M35&gt;=Escalas!$C$13,L35=5),"Alto",IF(M35&gt;=Escalas!$C$12,"Medio","Bajo"))))</f>
        <v/>
      </c>
      <c r="O35" s="32"/>
      <c r="P35" s="32"/>
      <c r="Q35" s="32"/>
      <c r="R35" s="32"/>
      <c r="S35" s="32"/>
      <c r="T35" s="44"/>
      <c r="U35" s="42"/>
      <c r="V35" s="42"/>
      <c r="W35" s="42"/>
      <c r="X35" s="42"/>
      <c r="Y35" s="32"/>
      <c r="Z35" s="32"/>
      <c r="AA35" s="32"/>
      <c r="AB35" s="32"/>
      <c r="AC35" s="41" t="str">
        <f aca="false">IF(OR(AA35="",AB35=""),"",AA35*AB35)</f>
        <v/>
      </c>
      <c r="AD35" s="41" t="str">
        <f aca="false">IF(AC35="","",IF(AC35&gt;=Escalas!$C$14,"Crítico",IF(OR(AC35&gt;=Escalas!$C$13,AB35=5),"Alto",IF(AC35&gt;=Escalas!$C$12,"Medio","Bajo"))))</f>
        <v/>
      </c>
      <c r="AE35" s="44"/>
      <c r="AF35" s="44"/>
      <c r="AG35" s="44"/>
      <c r="AH35" s="45" t="str">
        <f aca="false">IF(OR(F35="",AE35="",AF35="",AG35=""),"",F35*(AE35+4*AF35+AG35)/6)</f>
        <v/>
      </c>
      <c r="AI35" s="44"/>
      <c r="AJ35" s="44"/>
      <c r="AK35" s="44"/>
      <c r="AL35" s="46" t="str">
        <f aca="false">IF(OR(F35="",AI35="",AJ35="",AK35=""),"",F35*(AI35+4*AJ35+AK35)/6)</f>
        <v/>
      </c>
      <c r="AM35" s="32"/>
      <c r="AN35" s="32"/>
      <c r="AO35" s="44"/>
      <c r="AP35" s="44"/>
      <c r="AQ35" s="32"/>
      <c r="AR35" s="43"/>
      <c r="AS35" s="41" t="str">
        <f aca="false">IF(D35="","",IF(AND(U35&lt;&gt;"",V35&lt;&gt;"",W35&lt;&gt;"",X35&lt;&gt;""),"✔ Completo","⚠ Falta: "&amp;TRIM(IF(U35="","disparador ","")&amp;IF(V35="","dueño ","")&amp;IF(W35="","contingencia ","")&amp;IF(X35="","autoridad",""))))</f>
        <v/>
      </c>
    </row>
    <row r="36" customFormat="false" ht="45.75" hidden="false" customHeight="true" outlineLevel="0" collapsed="false">
      <c r="A36" s="32" t="s">
        <v>220</v>
      </c>
      <c r="B36" s="32"/>
      <c r="C36" s="32"/>
      <c r="D36" s="32"/>
      <c r="E36" s="32"/>
      <c r="F36" s="34"/>
      <c r="G36" s="41" t="str">
        <f aca="false">IF(F36="","",IF(F36&lt;Escalas!$B$6,1,IF(F36&lt;Escalas!$B$7,2,IF(F36&lt;Escalas!$B$8,3,IF(F36&lt;Escalas!$B$9,4,5)))))</f>
        <v/>
      </c>
      <c r="H36" s="32"/>
      <c r="I36" s="32"/>
      <c r="J36" s="32"/>
      <c r="K36" s="32"/>
      <c r="L36" s="41" t="str">
        <f aca="false">IF(COUNT(H36:K36)=0,"",MAX(H36:K36))</f>
        <v/>
      </c>
      <c r="M36" s="41" t="str">
        <f aca="false">IF(OR(G36="",L36=""),"",G36*L36)</f>
        <v/>
      </c>
      <c r="N36" s="41" t="str">
        <f aca="false">IF(M36="","",IF(M36&gt;=Escalas!$C$14,"Crítico",IF(OR(M36&gt;=Escalas!$C$13,L36=5),"Alto",IF(M36&gt;=Escalas!$C$12,"Medio","Bajo"))))</f>
        <v/>
      </c>
      <c r="O36" s="32"/>
      <c r="P36" s="32"/>
      <c r="Q36" s="32"/>
      <c r="R36" s="32"/>
      <c r="S36" s="32"/>
      <c r="T36" s="44"/>
      <c r="U36" s="42"/>
      <c r="V36" s="42"/>
      <c r="W36" s="42"/>
      <c r="X36" s="42"/>
      <c r="Y36" s="32"/>
      <c r="Z36" s="32"/>
      <c r="AA36" s="32"/>
      <c r="AB36" s="32"/>
      <c r="AC36" s="41" t="str">
        <f aca="false">IF(OR(AA36="",AB36=""),"",AA36*AB36)</f>
        <v/>
      </c>
      <c r="AD36" s="41" t="str">
        <f aca="false">IF(AC36="","",IF(AC36&gt;=Escalas!$C$14,"Crítico",IF(OR(AC36&gt;=Escalas!$C$13,AB36=5),"Alto",IF(AC36&gt;=Escalas!$C$12,"Medio","Bajo"))))</f>
        <v/>
      </c>
      <c r="AE36" s="44"/>
      <c r="AF36" s="44"/>
      <c r="AG36" s="44"/>
      <c r="AH36" s="45" t="str">
        <f aca="false">IF(OR(F36="",AE36="",AF36="",AG36=""),"",F36*(AE36+4*AF36+AG36)/6)</f>
        <v/>
      </c>
      <c r="AI36" s="44"/>
      <c r="AJ36" s="44"/>
      <c r="AK36" s="44"/>
      <c r="AL36" s="46" t="str">
        <f aca="false">IF(OR(F36="",AI36="",AJ36="",AK36=""),"",F36*(AI36+4*AJ36+AK36)/6)</f>
        <v/>
      </c>
      <c r="AM36" s="32"/>
      <c r="AN36" s="32"/>
      <c r="AO36" s="44"/>
      <c r="AP36" s="44"/>
      <c r="AQ36" s="32"/>
      <c r="AR36" s="43"/>
      <c r="AS36" s="41" t="str">
        <f aca="false">IF(D36="","",IF(AND(U36&lt;&gt;"",V36&lt;&gt;"",W36&lt;&gt;"",X36&lt;&gt;""),"✔ Completo","⚠ Falta: "&amp;TRIM(IF(U36="","disparador ","")&amp;IF(V36="","dueño ","")&amp;IF(W36="","contingencia ","")&amp;IF(X36="","autoridad",""))))</f>
        <v/>
      </c>
    </row>
    <row r="37" customFormat="false" ht="45.75" hidden="false" customHeight="true" outlineLevel="0" collapsed="false">
      <c r="A37" s="32" t="s">
        <v>221</v>
      </c>
      <c r="B37" s="32"/>
      <c r="C37" s="32"/>
      <c r="D37" s="32"/>
      <c r="E37" s="32"/>
      <c r="F37" s="34"/>
      <c r="G37" s="41" t="str">
        <f aca="false">IF(F37="","",IF(F37&lt;Escalas!$B$6,1,IF(F37&lt;Escalas!$B$7,2,IF(F37&lt;Escalas!$B$8,3,IF(F37&lt;Escalas!$B$9,4,5)))))</f>
        <v/>
      </c>
      <c r="H37" s="32"/>
      <c r="I37" s="32"/>
      <c r="J37" s="32"/>
      <c r="K37" s="32"/>
      <c r="L37" s="41" t="str">
        <f aca="false">IF(COUNT(H37:K37)=0,"",MAX(H37:K37))</f>
        <v/>
      </c>
      <c r="M37" s="41" t="str">
        <f aca="false">IF(OR(G37="",L37=""),"",G37*L37)</f>
        <v/>
      </c>
      <c r="N37" s="41" t="str">
        <f aca="false">IF(M37="","",IF(M37&gt;=Escalas!$C$14,"Crítico",IF(OR(M37&gt;=Escalas!$C$13,L37=5),"Alto",IF(M37&gt;=Escalas!$C$12,"Medio","Bajo"))))</f>
        <v/>
      </c>
      <c r="O37" s="32"/>
      <c r="P37" s="32"/>
      <c r="Q37" s="32"/>
      <c r="R37" s="32"/>
      <c r="S37" s="32"/>
      <c r="T37" s="44"/>
      <c r="U37" s="42"/>
      <c r="V37" s="42"/>
      <c r="W37" s="42"/>
      <c r="X37" s="42"/>
      <c r="Y37" s="32"/>
      <c r="Z37" s="32"/>
      <c r="AA37" s="32"/>
      <c r="AB37" s="32"/>
      <c r="AC37" s="41" t="str">
        <f aca="false">IF(OR(AA37="",AB37=""),"",AA37*AB37)</f>
        <v/>
      </c>
      <c r="AD37" s="41" t="str">
        <f aca="false">IF(AC37="","",IF(AC37&gt;=Escalas!$C$14,"Crítico",IF(OR(AC37&gt;=Escalas!$C$13,AB37=5),"Alto",IF(AC37&gt;=Escalas!$C$12,"Medio","Bajo"))))</f>
        <v/>
      </c>
      <c r="AE37" s="44"/>
      <c r="AF37" s="44"/>
      <c r="AG37" s="44"/>
      <c r="AH37" s="45" t="str">
        <f aca="false">IF(OR(F37="",AE37="",AF37="",AG37=""),"",F37*(AE37+4*AF37+AG37)/6)</f>
        <v/>
      </c>
      <c r="AI37" s="44"/>
      <c r="AJ37" s="44"/>
      <c r="AK37" s="44"/>
      <c r="AL37" s="46" t="str">
        <f aca="false">IF(OR(F37="",AI37="",AJ37="",AK37=""),"",F37*(AI37+4*AJ37+AK37)/6)</f>
        <v/>
      </c>
      <c r="AM37" s="32"/>
      <c r="AN37" s="32"/>
      <c r="AO37" s="44"/>
      <c r="AP37" s="44"/>
      <c r="AQ37" s="32"/>
      <c r="AR37" s="43"/>
      <c r="AS37" s="41" t="str">
        <f aca="false">IF(D37="","",IF(AND(U37&lt;&gt;"",V37&lt;&gt;"",W37&lt;&gt;"",X37&lt;&gt;""),"✔ Completo","⚠ Falta: "&amp;TRIM(IF(U37="","disparador ","")&amp;IF(V37="","dueño ","")&amp;IF(W37="","contingencia ","")&amp;IF(X37="","autoridad",""))))</f>
        <v/>
      </c>
    </row>
    <row r="38" customFormat="false" ht="45.75" hidden="false" customHeight="true" outlineLevel="0" collapsed="false">
      <c r="A38" s="32" t="s">
        <v>222</v>
      </c>
      <c r="B38" s="32"/>
      <c r="C38" s="32"/>
      <c r="D38" s="32"/>
      <c r="E38" s="32"/>
      <c r="F38" s="34"/>
      <c r="G38" s="41" t="str">
        <f aca="false">IF(F38="","",IF(F38&lt;Escalas!$B$6,1,IF(F38&lt;Escalas!$B$7,2,IF(F38&lt;Escalas!$B$8,3,IF(F38&lt;Escalas!$B$9,4,5)))))</f>
        <v/>
      </c>
      <c r="H38" s="32"/>
      <c r="I38" s="32"/>
      <c r="J38" s="32"/>
      <c r="K38" s="32"/>
      <c r="L38" s="41" t="str">
        <f aca="false">IF(COUNT(H38:K38)=0,"",MAX(H38:K38))</f>
        <v/>
      </c>
      <c r="M38" s="41" t="str">
        <f aca="false">IF(OR(G38="",L38=""),"",G38*L38)</f>
        <v/>
      </c>
      <c r="N38" s="41" t="str">
        <f aca="false">IF(M38="","",IF(M38&gt;=Escalas!$C$14,"Crítico",IF(OR(M38&gt;=Escalas!$C$13,L38=5),"Alto",IF(M38&gt;=Escalas!$C$12,"Medio","Bajo"))))</f>
        <v/>
      </c>
      <c r="O38" s="32"/>
      <c r="P38" s="32"/>
      <c r="Q38" s="32"/>
      <c r="R38" s="32"/>
      <c r="S38" s="32"/>
      <c r="T38" s="44"/>
      <c r="U38" s="42"/>
      <c r="V38" s="42"/>
      <c r="W38" s="42"/>
      <c r="X38" s="42"/>
      <c r="Y38" s="32"/>
      <c r="Z38" s="32"/>
      <c r="AA38" s="32"/>
      <c r="AB38" s="32"/>
      <c r="AC38" s="41" t="str">
        <f aca="false">IF(OR(AA38="",AB38=""),"",AA38*AB38)</f>
        <v/>
      </c>
      <c r="AD38" s="41" t="str">
        <f aca="false">IF(AC38="","",IF(AC38&gt;=Escalas!$C$14,"Crítico",IF(OR(AC38&gt;=Escalas!$C$13,AB38=5),"Alto",IF(AC38&gt;=Escalas!$C$12,"Medio","Bajo"))))</f>
        <v/>
      </c>
      <c r="AE38" s="44"/>
      <c r="AF38" s="44"/>
      <c r="AG38" s="44"/>
      <c r="AH38" s="45" t="str">
        <f aca="false">IF(OR(F38="",AE38="",AF38="",AG38=""),"",F38*(AE38+4*AF38+AG38)/6)</f>
        <v/>
      </c>
      <c r="AI38" s="44"/>
      <c r="AJ38" s="44"/>
      <c r="AK38" s="44"/>
      <c r="AL38" s="46" t="str">
        <f aca="false">IF(OR(F38="",AI38="",AJ38="",AK38=""),"",F38*(AI38+4*AJ38+AK38)/6)</f>
        <v/>
      </c>
      <c r="AM38" s="32"/>
      <c r="AN38" s="32"/>
      <c r="AO38" s="44"/>
      <c r="AP38" s="44"/>
      <c r="AQ38" s="32"/>
      <c r="AR38" s="43"/>
      <c r="AS38" s="41" t="str">
        <f aca="false">IF(D38="","",IF(AND(U38&lt;&gt;"",V38&lt;&gt;"",W38&lt;&gt;"",X38&lt;&gt;""),"✔ Completo","⚠ Falta: "&amp;TRIM(IF(U38="","disparador ","")&amp;IF(V38="","dueño ","")&amp;IF(W38="","contingencia ","")&amp;IF(X38="","autoridad",""))))</f>
        <v/>
      </c>
    </row>
    <row r="39" customFormat="false" ht="45.75" hidden="false" customHeight="true" outlineLevel="0" collapsed="false">
      <c r="A39" s="32" t="s">
        <v>223</v>
      </c>
      <c r="B39" s="32"/>
      <c r="C39" s="32"/>
      <c r="D39" s="32"/>
      <c r="E39" s="32"/>
      <c r="F39" s="34"/>
      <c r="G39" s="41" t="str">
        <f aca="false">IF(F39="","",IF(F39&lt;Escalas!$B$6,1,IF(F39&lt;Escalas!$B$7,2,IF(F39&lt;Escalas!$B$8,3,IF(F39&lt;Escalas!$B$9,4,5)))))</f>
        <v/>
      </c>
      <c r="H39" s="32"/>
      <c r="I39" s="32"/>
      <c r="J39" s="32"/>
      <c r="K39" s="32"/>
      <c r="L39" s="41" t="str">
        <f aca="false">IF(COUNT(H39:K39)=0,"",MAX(H39:K39))</f>
        <v/>
      </c>
      <c r="M39" s="41" t="str">
        <f aca="false">IF(OR(G39="",L39=""),"",G39*L39)</f>
        <v/>
      </c>
      <c r="N39" s="41" t="str">
        <f aca="false">IF(M39="","",IF(M39&gt;=Escalas!$C$14,"Crítico",IF(OR(M39&gt;=Escalas!$C$13,L39=5),"Alto",IF(M39&gt;=Escalas!$C$12,"Medio","Bajo"))))</f>
        <v/>
      </c>
      <c r="O39" s="32"/>
      <c r="P39" s="32"/>
      <c r="Q39" s="32"/>
      <c r="R39" s="32"/>
      <c r="S39" s="32"/>
      <c r="T39" s="44"/>
      <c r="U39" s="42"/>
      <c r="V39" s="42"/>
      <c r="W39" s="42"/>
      <c r="X39" s="42"/>
      <c r="Y39" s="32"/>
      <c r="Z39" s="32"/>
      <c r="AA39" s="32"/>
      <c r="AB39" s="32"/>
      <c r="AC39" s="41" t="str">
        <f aca="false">IF(OR(AA39="",AB39=""),"",AA39*AB39)</f>
        <v/>
      </c>
      <c r="AD39" s="41" t="str">
        <f aca="false">IF(AC39="","",IF(AC39&gt;=Escalas!$C$14,"Crítico",IF(OR(AC39&gt;=Escalas!$C$13,AB39=5),"Alto",IF(AC39&gt;=Escalas!$C$12,"Medio","Bajo"))))</f>
        <v/>
      </c>
      <c r="AE39" s="44"/>
      <c r="AF39" s="44"/>
      <c r="AG39" s="44"/>
      <c r="AH39" s="45" t="str">
        <f aca="false">IF(OR(F39="",AE39="",AF39="",AG39=""),"",F39*(AE39+4*AF39+AG39)/6)</f>
        <v/>
      </c>
      <c r="AI39" s="44"/>
      <c r="AJ39" s="44"/>
      <c r="AK39" s="44"/>
      <c r="AL39" s="46" t="str">
        <f aca="false">IF(OR(F39="",AI39="",AJ39="",AK39=""),"",F39*(AI39+4*AJ39+AK39)/6)</f>
        <v/>
      </c>
      <c r="AM39" s="32"/>
      <c r="AN39" s="32"/>
      <c r="AO39" s="44"/>
      <c r="AP39" s="44"/>
      <c r="AQ39" s="32"/>
      <c r="AR39" s="43"/>
      <c r="AS39" s="41" t="str">
        <f aca="false">IF(D39="","",IF(AND(U39&lt;&gt;"",V39&lt;&gt;"",W39&lt;&gt;"",X39&lt;&gt;""),"✔ Completo","⚠ Falta: "&amp;TRIM(IF(U39="","disparador ","")&amp;IF(V39="","dueño ","")&amp;IF(W39="","contingencia ","")&amp;IF(X39="","autoridad",""))))</f>
        <v/>
      </c>
    </row>
    <row r="40" customFormat="false" ht="45.75" hidden="false" customHeight="true" outlineLevel="0" collapsed="false">
      <c r="A40" s="32" t="s">
        <v>224</v>
      </c>
      <c r="B40" s="32"/>
      <c r="C40" s="32"/>
      <c r="D40" s="32"/>
      <c r="E40" s="32"/>
      <c r="F40" s="34"/>
      <c r="G40" s="41" t="str">
        <f aca="false">IF(F40="","",IF(F40&lt;Escalas!$B$6,1,IF(F40&lt;Escalas!$B$7,2,IF(F40&lt;Escalas!$B$8,3,IF(F40&lt;Escalas!$B$9,4,5)))))</f>
        <v/>
      </c>
      <c r="H40" s="32"/>
      <c r="I40" s="32"/>
      <c r="J40" s="32"/>
      <c r="K40" s="32"/>
      <c r="L40" s="41" t="str">
        <f aca="false">IF(COUNT(H40:K40)=0,"",MAX(H40:K40))</f>
        <v/>
      </c>
      <c r="M40" s="41" t="str">
        <f aca="false">IF(OR(G40="",L40=""),"",G40*L40)</f>
        <v/>
      </c>
      <c r="N40" s="41" t="str">
        <f aca="false">IF(M40="","",IF(M40&gt;=Escalas!$C$14,"Crítico",IF(OR(M40&gt;=Escalas!$C$13,L40=5),"Alto",IF(M40&gt;=Escalas!$C$12,"Medio","Bajo"))))</f>
        <v/>
      </c>
      <c r="O40" s="32"/>
      <c r="P40" s="32"/>
      <c r="Q40" s="32"/>
      <c r="R40" s="32"/>
      <c r="S40" s="32"/>
      <c r="T40" s="44"/>
      <c r="U40" s="42"/>
      <c r="V40" s="42"/>
      <c r="W40" s="42"/>
      <c r="X40" s="42"/>
      <c r="Y40" s="32"/>
      <c r="Z40" s="32"/>
      <c r="AA40" s="32"/>
      <c r="AB40" s="32"/>
      <c r="AC40" s="41" t="str">
        <f aca="false">IF(OR(AA40="",AB40=""),"",AA40*AB40)</f>
        <v/>
      </c>
      <c r="AD40" s="41" t="str">
        <f aca="false">IF(AC40="","",IF(AC40&gt;=Escalas!$C$14,"Crítico",IF(OR(AC40&gt;=Escalas!$C$13,AB40=5),"Alto",IF(AC40&gt;=Escalas!$C$12,"Medio","Bajo"))))</f>
        <v/>
      </c>
      <c r="AE40" s="44"/>
      <c r="AF40" s="44"/>
      <c r="AG40" s="44"/>
      <c r="AH40" s="45" t="str">
        <f aca="false">IF(OR(F40="",AE40="",AF40="",AG40=""),"",F40*(AE40+4*AF40+AG40)/6)</f>
        <v/>
      </c>
      <c r="AI40" s="44"/>
      <c r="AJ40" s="44"/>
      <c r="AK40" s="44"/>
      <c r="AL40" s="46" t="str">
        <f aca="false">IF(OR(F40="",AI40="",AJ40="",AK40=""),"",F40*(AI40+4*AJ40+AK40)/6)</f>
        <v/>
      </c>
      <c r="AM40" s="32"/>
      <c r="AN40" s="32"/>
      <c r="AO40" s="44"/>
      <c r="AP40" s="44"/>
      <c r="AQ40" s="32"/>
      <c r="AR40" s="43"/>
      <c r="AS40" s="41" t="str">
        <f aca="false">IF(D40="","",IF(AND(U40&lt;&gt;"",V40&lt;&gt;"",W40&lt;&gt;"",X40&lt;&gt;""),"✔ Completo","⚠ Falta: "&amp;TRIM(IF(U40="","disparador ","")&amp;IF(V40="","dueño ","")&amp;IF(W40="","contingencia ","")&amp;IF(X40="","autoridad",""))))</f>
        <v/>
      </c>
    </row>
    <row r="41" customFormat="false" ht="45.75" hidden="false" customHeight="true" outlineLevel="0" collapsed="false">
      <c r="A41" s="32" t="s">
        <v>225</v>
      </c>
      <c r="B41" s="32"/>
      <c r="C41" s="32"/>
      <c r="D41" s="32"/>
      <c r="E41" s="32"/>
      <c r="F41" s="34"/>
      <c r="G41" s="41" t="str">
        <f aca="false">IF(F41="","",IF(F41&lt;Escalas!$B$6,1,IF(F41&lt;Escalas!$B$7,2,IF(F41&lt;Escalas!$B$8,3,IF(F41&lt;Escalas!$B$9,4,5)))))</f>
        <v/>
      </c>
      <c r="H41" s="32"/>
      <c r="I41" s="32"/>
      <c r="J41" s="32"/>
      <c r="K41" s="32"/>
      <c r="L41" s="41" t="str">
        <f aca="false">IF(COUNT(H41:K41)=0,"",MAX(H41:K41))</f>
        <v/>
      </c>
      <c r="M41" s="41" t="str">
        <f aca="false">IF(OR(G41="",L41=""),"",G41*L41)</f>
        <v/>
      </c>
      <c r="N41" s="41" t="str">
        <f aca="false">IF(M41="","",IF(M41&gt;=Escalas!$C$14,"Crítico",IF(OR(M41&gt;=Escalas!$C$13,L41=5),"Alto",IF(M41&gt;=Escalas!$C$12,"Medio","Bajo"))))</f>
        <v/>
      </c>
      <c r="O41" s="32"/>
      <c r="P41" s="32"/>
      <c r="Q41" s="32"/>
      <c r="R41" s="32"/>
      <c r="S41" s="32"/>
      <c r="T41" s="44"/>
      <c r="U41" s="42"/>
      <c r="V41" s="42"/>
      <c r="W41" s="42"/>
      <c r="X41" s="42"/>
      <c r="Y41" s="32"/>
      <c r="Z41" s="32"/>
      <c r="AA41" s="32"/>
      <c r="AB41" s="32"/>
      <c r="AC41" s="41" t="str">
        <f aca="false">IF(OR(AA41="",AB41=""),"",AA41*AB41)</f>
        <v/>
      </c>
      <c r="AD41" s="41" t="str">
        <f aca="false">IF(AC41="","",IF(AC41&gt;=Escalas!$C$14,"Crítico",IF(OR(AC41&gt;=Escalas!$C$13,AB41=5),"Alto",IF(AC41&gt;=Escalas!$C$12,"Medio","Bajo"))))</f>
        <v/>
      </c>
      <c r="AE41" s="44"/>
      <c r="AF41" s="44"/>
      <c r="AG41" s="44"/>
      <c r="AH41" s="45" t="str">
        <f aca="false">IF(OR(F41="",AE41="",AF41="",AG41=""),"",F41*(AE41+4*AF41+AG41)/6)</f>
        <v/>
      </c>
      <c r="AI41" s="44"/>
      <c r="AJ41" s="44"/>
      <c r="AK41" s="44"/>
      <c r="AL41" s="46" t="str">
        <f aca="false">IF(OR(F41="",AI41="",AJ41="",AK41=""),"",F41*(AI41+4*AJ41+AK41)/6)</f>
        <v/>
      </c>
      <c r="AM41" s="32"/>
      <c r="AN41" s="32"/>
      <c r="AO41" s="44"/>
      <c r="AP41" s="44"/>
      <c r="AQ41" s="32"/>
      <c r="AR41" s="43"/>
      <c r="AS41" s="41" t="str">
        <f aca="false">IF(D41="","",IF(AND(U41&lt;&gt;"",V41&lt;&gt;"",W41&lt;&gt;"",X41&lt;&gt;""),"✔ Completo","⚠ Falta: "&amp;TRIM(IF(U41="","disparador ","")&amp;IF(V41="","dueño ","")&amp;IF(W41="","contingencia ","")&amp;IF(X41="","autoridad",""))))</f>
        <v/>
      </c>
    </row>
    <row r="42" customFormat="false" ht="45.75" hidden="false" customHeight="true" outlineLevel="0" collapsed="false">
      <c r="A42" s="32" t="s">
        <v>226</v>
      </c>
      <c r="B42" s="32"/>
      <c r="C42" s="32"/>
      <c r="D42" s="32"/>
      <c r="E42" s="32"/>
      <c r="F42" s="34"/>
      <c r="G42" s="41" t="str">
        <f aca="false">IF(F42="","",IF(F42&lt;Escalas!$B$6,1,IF(F42&lt;Escalas!$B$7,2,IF(F42&lt;Escalas!$B$8,3,IF(F42&lt;Escalas!$B$9,4,5)))))</f>
        <v/>
      </c>
      <c r="H42" s="32"/>
      <c r="I42" s="32"/>
      <c r="J42" s="32"/>
      <c r="K42" s="32"/>
      <c r="L42" s="41" t="str">
        <f aca="false">IF(COUNT(H42:K42)=0,"",MAX(H42:K42))</f>
        <v/>
      </c>
      <c r="M42" s="41" t="str">
        <f aca="false">IF(OR(G42="",L42=""),"",G42*L42)</f>
        <v/>
      </c>
      <c r="N42" s="41" t="str">
        <f aca="false">IF(M42="","",IF(M42&gt;=Escalas!$C$14,"Crítico",IF(OR(M42&gt;=Escalas!$C$13,L42=5),"Alto",IF(M42&gt;=Escalas!$C$12,"Medio","Bajo"))))</f>
        <v/>
      </c>
      <c r="O42" s="32"/>
      <c r="P42" s="32"/>
      <c r="Q42" s="32"/>
      <c r="R42" s="32"/>
      <c r="S42" s="32"/>
      <c r="T42" s="44"/>
      <c r="U42" s="42"/>
      <c r="V42" s="42"/>
      <c r="W42" s="42"/>
      <c r="X42" s="42"/>
      <c r="Y42" s="32"/>
      <c r="Z42" s="32"/>
      <c r="AA42" s="32"/>
      <c r="AB42" s="32"/>
      <c r="AC42" s="41" t="str">
        <f aca="false">IF(OR(AA42="",AB42=""),"",AA42*AB42)</f>
        <v/>
      </c>
      <c r="AD42" s="41" t="str">
        <f aca="false">IF(AC42="","",IF(AC42&gt;=Escalas!$C$14,"Crítico",IF(OR(AC42&gt;=Escalas!$C$13,AB42=5),"Alto",IF(AC42&gt;=Escalas!$C$12,"Medio","Bajo"))))</f>
        <v/>
      </c>
      <c r="AE42" s="44"/>
      <c r="AF42" s="44"/>
      <c r="AG42" s="44"/>
      <c r="AH42" s="45" t="str">
        <f aca="false">IF(OR(F42="",AE42="",AF42="",AG42=""),"",F42*(AE42+4*AF42+AG42)/6)</f>
        <v/>
      </c>
      <c r="AI42" s="44"/>
      <c r="AJ42" s="44"/>
      <c r="AK42" s="44"/>
      <c r="AL42" s="46" t="str">
        <f aca="false">IF(OR(F42="",AI42="",AJ42="",AK42=""),"",F42*(AI42+4*AJ42+AK42)/6)</f>
        <v/>
      </c>
      <c r="AM42" s="32"/>
      <c r="AN42" s="32"/>
      <c r="AO42" s="44"/>
      <c r="AP42" s="44"/>
      <c r="AQ42" s="32"/>
      <c r="AR42" s="43"/>
      <c r="AS42" s="41" t="str">
        <f aca="false">IF(D42="","",IF(AND(U42&lt;&gt;"",V42&lt;&gt;"",W42&lt;&gt;"",X42&lt;&gt;""),"✔ Completo","⚠ Falta: "&amp;TRIM(IF(U42="","disparador ","")&amp;IF(V42="","dueño ","")&amp;IF(W42="","contingencia ","")&amp;IF(X42="","autoridad",""))))</f>
        <v/>
      </c>
    </row>
    <row r="43" customFormat="false" ht="45.75" hidden="false" customHeight="true" outlineLevel="0" collapsed="false">
      <c r="A43" s="32" t="s">
        <v>227</v>
      </c>
      <c r="B43" s="32"/>
      <c r="C43" s="32"/>
      <c r="D43" s="32"/>
      <c r="E43" s="32"/>
      <c r="F43" s="34"/>
      <c r="G43" s="41" t="str">
        <f aca="false">IF(F43="","",IF(F43&lt;Escalas!$B$6,1,IF(F43&lt;Escalas!$B$7,2,IF(F43&lt;Escalas!$B$8,3,IF(F43&lt;Escalas!$B$9,4,5)))))</f>
        <v/>
      </c>
      <c r="H43" s="32"/>
      <c r="I43" s="32"/>
      <c r="J43" s="32"/>
      <c r="K43" s="32"/>
      <c r="L43" s="41" t="str">
        <f aca="false">IF(COUNT(H43:K43)=0,"",MAX(H43:K43))</f>
        <v/>
      </c>
      <c r="M43" s="41" t="str">
        <f aca="false">IF(OR(G43="",L43=""),"",G43*L43)</f>
        <v/>
      </c>
      <c r="N43" s="41" t="str">
        <f aca="false">IF(M43="","",IF(M43&gt;=Escalas!$C$14,"Crítico",IF(OR(M43&gt;=Escalas!$C$13,L43=5),"Alto",IF(M43&gt;=Escalas!$C$12,"Medio","Bajo"))))</f>
        <v/>
      </c>
      <c r="O43" s="32"/>
      <c r="P43" s="32"/>
      <c r="Q43" s="32"/>
      <c r="R43" s="32"/>
      <c r="S43" s="32"/>
      <c r="T43" s="44"/>
      <c r="U43" s="42"/>
      <c r="V43" s="42"/>
      <c r="W43" s="42"/>
      <c r="X43" s="42"/>
      <c r="Y43" s="32"/>
      <c r="Z43" s="32"/>
      <c r="AA43" s="32"/>
      <c r="AB43" s="32"/>
      <c r="AC43" s="41" t="str">
        <f aca="false">IF(OR(AA43="",AB43=""),"",AA43*AB43)</f>
        <v/>
      </c>
      <c r="AD43" s="41" t="str">
        <f aca="false">IF(AC43="","",IF(AC43&gt;=Escalas!$C$14,"Crítico",IF(OR(AC43&gt;=Escalas!$C$13,AB43=5),"Alto",IF(AC43&gt;=Escalas!$C$12,"Medio","Bajo"))))</f>
        <v/>
      </c>
      <c r="AE43" s="44"/>
      <c r="AF43" s="44"/>
      <c r="AG43" s="44"/>
      <c r="AH43" s="45" t="str">
        <f aca="false">IF(OR(F43="",AE43="",AF43="",AG43=""),"",F43*(AE43+4*AF43+AG43)/6)</f>
        <v/>
      </c>
      <c r="AI43" s="44"/>
      <c r="AJ43" s="44"/>
      <c r="AK43" s="44"/>
      <c r="AL43" s="46" t="str">
        <f aca="false">IF(OR(F43="",AI43="",AJ43="",AK43=""),"",F43*(AI43+4*AJ43+AK43)/6)</f>
        <v/>
      </c>
      <c r="AM43" s="32"/>
      <c r="AN43" s="32"/>
      <c r="AO43" s="44"/>
      <c r="AP43" s="44"/>
      <c r="AQ43" s="32"/>
      <c r="AR43" s="43"/>
      <c r="AS43" s="41" t="str">
        <f aca="false">IF(D43="","",IF(AND(U43&lt;&gt;"",V43&lt;&gt;"",W43&lt;&gt;"",X43&lt;&gt;""),"✔ Completo","⚠ Falta: "&amp;TRIM(IF(U43="","disparador ","")&amp;IF(V43="","dueño ","")&amp;IF(W43="","contingencia ","")&amp;IF(X43="","autoridad",""))))</f>
        <v/>
      </c>
    </row>
    <row r="44" customFormat="false" ht="45.75" hidden="false" customHeight="true" outlineLevel="0" collapsed="false">
      <c r="A44" s="32" t="s">
        <v>228</v>
      </c>
      <c r="B44" s="32"/>
      <c r="C44" s="32"/>
      <c r="D44" s="32"/>
      <c r="E44" s="32"/>
      <c r="F44" s="34"/>
      <c r="G44" s="41" t="str">
        <f aca="false">IF(F44="","",IF(F44&lt;Escalas!$B$6,1,IF(F44&lt;Escalas!$B$7,2,IF(F44&lt;Escalas!$B$8,3,IF(F44&lt;Escalas!$B$9,4,5)))))</f>
        <v/>
      </c>
      <c r="H44" s="32"/>
      <c r="I44" s="32"/>
      <c r="J44" s="32"/>
      <c r="K44" s="32"/>
      <c r="L44" s="41" t="str">
        <f aca="false">IF(COUNT(H44:K44)=0,"",MAX(H44:K44))</f>
        <v/>
      </c>
      <c r="M44" s="41" t="str">
        <f aca="false">IF(OR(G44="",L44=""),"",G44*L44)</f>
        <v/>
      </c>
      <c r="N44" s="41" t="str">
        <f aca="false">IF(M44="","",IF(M44&gt;=Escalas!$C$14,"Crítico",IF(OR(M44&gt;=Escalas!$C$13,L44=5),"Alto",IF(M44&gt;=Escalas!$C$12,"Medio","Bajo"))))</f>
        <v/>
      </c>
      <c r="O44" s="32"/>
      <c r="P44" s="32"/>
      <c r="Q44" s="32"/>
      <c r="R44" s="32"/>
      <c r="S44" s="32"/>
      <c r="T44" s="44"/>
      <c r="U44" s="42"/>
      <c r="V44" s="42"/>
      <c r="W44" s="42"/>
      <c r="X44" s="42"/>
      <c r="Y44" s="32"/>
      <c r="Z44" s="32"/>
      <c r="AA44" s="32"/>
      <c r="AB44" s="32"/>
      <c r="AC44" s="41" t="str">
        <f aca="false">IF(OR(AA44="",AB44=""),"",AA44*AB44)</f>
        <v/>
      </c>
      <c r="AD44" s="41" t="str">
        <f aca="false">IF(AC44="","",IF(AC44&gt;=Escalas!$C$14,"Crítico",IF(OR(AC44&gt;=Escalas!$C$13,AB44=5),"Alto",IF(AC44&gt;=Escalas!$C$12,"Medio","Bajo"))))</f>
        <v/>
      </c>
      <c r="AE44" s="44"/>
      <c r="AF44" s="44"/>
      <c r="AG44" s="44"/>
      <c r="AH44" s="45" t="str">
        <f aca="false">IF(OR(F44="",AE44="",AF44="",AG44=""),"",F44*(AE44+4*AF44+AG44)/6)</f>
        <v/>
      </c>
      <c r="AI44" s="44"/>
      <c r="AJ44" s="44"/>
      <c r="AK44" s="44"/>
      <c r="AL44" s="46" t="str">
        <f aca="false">IF(OR(F44="",AI44="",AJ44="",AK44=""),"",F44*(AI44+4*AJ44+AK44)/6)</f>
        <v/>
      </c>
      <c r="AM44" s="32"/>
      <c r="AN44" s="32"/>
      <c r="AO44" s="44"/>
      <c r="AP44" s="44"/>
      <c r="AQ44" s="32"/>
      <c r="AR44" s="43"/>
      <c r="AS44" s="41" t="str">
        <f aca="false">IF(D44="","",IF(AND(U44&lt;&gt;"",V44&lt;&gt;"",W44&lt;&gt;"",X44&lt;&gt;""),"✔ Completo","⚠ Falta: "&amp;TRIM(IF(U44="","disparador ","")&amp;IF(V44="","dueño ","")&amp;IF(W44="","contingencia ","")&amp;IF(X44="","autoridad",""))))</f>
        <v/>
      </c>
    </row>
    <row r="45" customFormat="false" ht="45.75" hidden="false" customHeight="true" outlineLevel="0" collapsed="false">
      <c r="A45" s="32" t="s">
        <v>229</v>
      </c>
      <c r="B45" s="32"/>
      <c r="C45" s="32"/>
      <c r="D45" s="32"/>
      <c r="E45" s="32"/>
      <c r="F45" s="34"/>
      <c r="G45" s="41" t="str">
        <f aca="false">IF(F45="","",IF(F45&lt;Escalas!$B$6,1,IF(F45&lt;Escalas!$B$7,2,IF(F45&lt;Escalas!$B$8,3,IF(F45&lt;Escalas!$B$9,4,5)))))</f>
        <v/>
      </c>
      <c r="H45" s="32"/>
      <c r="I45" s="32"/>
      <c r="J45" s="32"/>
      <c r="K45" s="32"/>
      <c r="L45" s="41" t="str">
        <f aca="false">IF(COUNT(H45:K45)=0,"",MAX(H45:K45))</f>
        <v/>
      </c>
      <c r="M45" s="41" t="str">
        <f aca="false">IF(OR(G45="",L45=""),"",G45*L45)</f>
        <v/>
      </c>
      <c r="N45" s="41" t="str">
        <f aca="false">IF(M45="","",IF(M45&gt;=Escalas!$C$14,"Crítico",IF(OR(M45&gt;=Escalas!$C$13,L45=5),"Alto",IF(M45&gt;=Escalas!$C$12,"Medio","Bajo"))))</f>
        <v/>
      </c>
      <c r="O45" s="32"/>
      <c r="P45" s="32"/>
      <c r="Q45" s="32"/>
      <c r="R45" s="32"/>
      <c r="S45" s="32"/>
      <c r="T45" s="44"/>
      <c r="U45" s="42"/>
      <c r="V45" s="42"/>
      <c r="W45" s="42"/>
      <c r="X45" s="42"/>
      <c r="Y45" s="32"/>
      <c r="Z45" s="32"/>
      <c r="AA45" s="32"/>
      <c r="AB45" s="32"/>
      <c r="AC45" s="41" t="str">
        <f aca="false">IF(OR(AA45="",AB45=""),"",AA45*AB45)</f>
        <v/>
      </c>
      <c r="AD45" s="41" t="str">
        <f aca="false">IF(AC45="","",IF(AC45&gt;=Escalas!$C$14,"Crítico",IF(OR(AC45&gt;=Escalas!$C$13,AB45=5),"Alto",IF(AC45&gt;=Escalas!$C$12,"Medio","Bajo"))))</f>
        <v/>
      </c>
      <c r="AE45" s="44"/>
      <c r="AF45" s="44"/>
      <c r="AG45" s="44"/>
      <c r="AH45" s="45" t="str">
        <f aca="false">IF(OR(F45="",AE45="",AF45="",AG45=""),"",F45*(AE45+4*AF45+AG45)/6)</f>
        <v/>
      </c>
      <c r="AI45" s="44"/>
      <c r="AJ45" s="44"/>
      <c r="AK45" s="44"/>
      <c r="AL45" s="46" t="str">
        <f aca="false">IF(OR(F45="",AI45="",AJ45="",AK45=""),"",F45*(AI45+4*AJ45+AK45)/6)</f>
        <v/>
      </c>
      <c r="AM45" s="32"/>
      <c r="AN45" s="32"/>
      <c r="AO45" s="44"/>
      <c r="AP45" s="44"/>
      <c r="AQ45" s="32"/>
      <c r="AR45" s="43"/>
      <c r="AS45" s="41" t="str">
        <f aca="false">IF(D45="","",IF(AND(U45&lt;&gt;"",V45&lt;&gt;"",W45&lt;&gt;"",X45&lt;&gt;""),"✔ Completo","⚠ Falta: "&amp;TRIM(IF(U45="","disparador ","")&amp;IF(V45="","dueño ","")&amp;IF(W45="","contingencia ","")&amp;IF(X45="","autoridad",""))))</f>
        <v/>
      </c>
    </row>
    <row r="46" customFormat="false" ht="45.75" hidden="false" customHeight="true" outlineLevel="0" collapsed="false">
      <c r="A46" s="32" t="s">
        <v>230</v>
      </c>
      <c r="B46" s="32"/>
      <c r="C46" s="32"/>
      <c r="D46" s="32"/>
      <c r="E46" s="32"/>
      <c r="F46" s="34"/>
      <c r="G46" s="41" t="str">
        <f aca="false">IF(F46="","",IF(F46&lt;Escalas!$B$6,1,IF(F46&lt;Escalas!$B$7,2,IF(F46&lt;Escalas!$B$8,3,IF(F46&lt;Escalas!$B$9,4,5)))))</f>
        <v/>
      </c>
      <c r="H46" s="32"/>
      <c r="I46" s="32"/>
      <c r="J46" s="32"/>
      <c r="K46" s="32"/>
      <c r="L46" s="41" t="str">
        <f aca="false">IF(COUNT(H46:K46)=0,"",MAX(H46:K46))</f>
        <v/>
      </c>
      <c r="M46" s="41" t="str">
        <f aca="false">IF(OR(G46="",L46=""),"",G46*L46)</f>
        <v/>
      </c>
      <c r="N46" s="41" t="str">
        <f aca="false">IF(M46="","",IF(M46&gt;=Escalas!$C$14,"Crítico",IF(OR(M46&gt;=Escalas!$C$13,L46=5),"Alto",IF(M46&gt;=Escalas!$C$12,"Medio","Bajo"))))</f>
        <v/>
      </c>
      <c r="O46" s="32"/>
      <c r="P46" s="32"/>
      <c r="Q46" s="32"/>
      <c r="R46" s="32"/>
      <c r="S46" s="32"/>
      <c r="T46" s="44"/>
      <c r="U46" s="42"/>
      <c r="V46" s="42"/>
      <c r="W46" s="42"/>
      <c r="X46" s="42"/>
      <c r="Y46" s="32"/>
      <c r="Z46" s="32"/>
      <c r="AA46" s="32"/>
      <c r="AB46" s="32"/>
      <c r="AC46" s="41" t="str">
        <f aca="false">IF(OR(AA46="",AB46=""),"",AA46*AB46)</f>
        <v/>
      </c>
      <c r="AD46" s="41" t="str">
        <f aca="false">IF(AC46="","",IF(AC46&gt;=Escalas!$C$14,"Crítico",IF(OR(AC46&gt;=Escalas!$C$13,AB46=5),"Alto",IF(AC46&gt;=Escalas!$C$12,"Medio","Bajo"))))</f>
        <v/>
      </c>
      <c r="AE46" s="44"/>
      <c r="AF46" s="44"/>
      <c r="AG46" s="44"/>
      <c r="AH46" s="45" t="str">
        <f aca="false">IF(OR(F46="",AE46="",AF46="",AG46=""),"",F46*(AE46+4*AF46+AG46)/6)</f>
        <v/>
      </c>
      <c r="AI46" s="44"/>
      <c r="AJ46" s="44"/>
      <c r="AK46" s="44"/>
      <c r="AL46" s="46" t="str">
        <f aca="false">IF(OR(F46="",AI46="",AJ46="",AK46=""),"",F46*(AI46+4*AJ46+AK46)/6)</f>
        <v/>
      </c>
      <c r="AM46" s="32"/>
      <c r="AN46" s="32"/>
      <c r="AO46" s="44"/>
      <c r="AP46" s="44"/>
      <c r="AQ46" s="32"/>
      <c r="AR46" s="43"/>
      <c r="AS46" s="41" t="str">
        <f aca="false">IF(D46="","",IF(AND(U46&lt;&gt;"",V46&lt;&gt;"",W46&lt;&gt;"",X46&lt;&gt;""),"✔ Completo","⚠ Falta: "&amp;TRIM(IF(U46="","disparador ","")&amp;IF(V46="","dueño ","")&amp;IF(W46="","contingencia ","")&amp;IF(X46="","autoridad",""))))</f>
        <v/>
      </c>
    </row>
    <row r="47" customFormat="false" ht="45.75" hidden="false" customHeight="true" outlineLevel="0" collapsed="false">
      <c r="A47" s="32" t="s">
        <v>231</v>
      </c>
      <c r="B47" s="32"/>
      <c r="C47" s="32"/>
      <c r="D47" s="32"/>
      <c r="E47" s="32"/>
      <c r="F47" s="34"/>
      <c r="G47" s="41" t="str">
        <f aca="false">IF(F47="","",IF(F47&lt;Escalas!$B$6,1,IF(F47&lt;Escalas!$B$7,2,IF(F47&lt;Escalas!$B$8,3,IF(F47&lt;Escalas!$B$9,4,5)))))</f>
        <v/>
      </c>
      <c r="H47" s="32"/>
      <c r="I47" s="32"/>
      <c r="J47" s="32"/>
      <c r="K47" s="32"/>
      <c r="L47" s="41" t="str">
        <f aca="false">IF(COUNT(H47:K47)=0,"",MAX(H47:K47))</f>
        <v/>
      </c>
      <c r="M47" s="41" t="str">
        <f aca="false">IF(OR(G47="",L47=""),"",G47*L47)</f>
        <v/>
      </c>
      <c r="N47" s="41" t="str">
        <f aca="false">IF(M47="","",IF(M47&gt;=Escalas!$C$14,"Crítico",IF(OR(M47&gt;=Escalas!$C$13,L47=5),"Alto",IF(M47&gt;=Escalas!$C$12,"Medio","Bajo"))))</f>
        <v/>
      </c>
      <c r="O47" s="32"/>
      <c r="P47" s="32"/>
      <c r="Q47" s="32"/>
      <c r="R47" s="32"/>
      <c r="S47" s="32"/>
      <c r="T47" s="44"/>
      <c r="U47" s="42"/>
      <c r="V47" s="42"/>
      <c r="W47" s="42"/>
      <c r="X47" s="42"/>
      <c r="Y47" s="32"/>
      <c r="Z47" s="32"/>
      <c r="AA47" s="32"/>
      <c r="AB47" s="32"/>
      <c r="AC47" s="41" t="str">
        <f aca="false">IF(OR(AA47="",AB47=""),"",AA47*AB47)</f>
        <v/>
      </c>
      <c r="AD47" s="41" t="str">
        <f aca="false">IF(AC47="","",IF(AC47&gt;=Escalas!$C$14,"Crítico",IF(OR(AC47&gt;=Escalas!$C$13,AB47=5),"Alto",IF(AC47&gt;=Escalas!$C$12,"Medio","Bajo"))))</f>
        <v/>
      </c>
      <c r="AE47" s="44"/>
      <c r="AF47" s="44"/>
      <c r="AG47" s="44"/>
      <c r="AH47" s="45" t="str">
        <f aca="false">IF(OR(F47="",AE47="",AF47="",AG47=""),"",F47*(AE47+4*AF47+AG47)/6)</f>
        <v/>
      </c>
      <c r="AI47" s="44"/>
      <c r="AJ47" s="44"/>
      <c r="AK47" s="44"/>
      <c r="AL47" s="46" t="str">
        <f aca="false">IF(OR(F47="",AI47="",AJ47="",AK47=""),"",F47*(AI47+4*AJ47+AK47)/6)</f>
        <v/>
      </c>
      <c r="AM47" s="32"/>
      <c r="AN47" s="32"/>
      <c r="AO47" s="44"/>
      <c r="AP47" s="44"/>
      <c r="AQ47" s="32"/>
      <c r="AR47" s="43"/>
      <c r="AS47" s="41" t="str">
        <f aca="false">IF(D47="","",IF(AND(U47&lt;&gt;"",V47&lt;&gt;"",W47&lt;&gt;"",X47&lt;&gt;""),"✔ Completo","⚠ Falta: "&amp;TRIM(IF(U47="","disparador ","")&amp;IF(V47="","dueño ","")&amp;IF(W47="","contingencia ","")&amp;IF(X47="","autoridad",""))))</f>
        <v/>
      </c>
    </row>
    <row r="48" customFormat="false" ht="45.75" hidden="false" customHeight="true" outlineLevel="0" collapsed="false">
      <c r="A48" s="32" t="s">
        <v>232</v>
      </c>
      <c r="B48" s="32"/>
      <c r="C48" s="32"/>
      <c r="D48" s="32"/>
      <c r="E48" s="32"/>
      <c r="F48" s="34"/>
      <c r="G48" s="41" t="str">
        <f aca="false">IF(F48="","",IF(F48&lt;Escalas!$B$6,1,IF(F48&lt;Escalas!$B$7,2,IF(F48&lt;Escalas!$B$8,3,IF(F48&lt;Escalas!$B$9,4,5)))))</f>
        <v/>
      </c>
      <c r="H48" s="32"/>
      <c r="I48" s="32"/>
      <c r="J48" s="32"/>
      <c r="K48" s="32"/>
      <c r="L48" s="41" t="str">
        <f aca="false">IF(COUNT(H48:K48)=0,"",MAX(H48:K48))</f>
        <v/>
      </c>
      <c r="M48" s="41" t="str">
        <f aca="false">IF(OR(G48="",L48=""),"",G48*L48)</f>
        <v/>
      </c>
      <c r="N48" s="41" t="str">
        <f aca="false">IF(M48="","",IF(M48&gt;=Escalas!$C$14,"Crítico",IF(OR(M48&gt;=Escalas!$C$13,L48=5),"Alto",IF(M48&gt;=Escalas!$C$12,"Medio","Bajo"))))</f>
        <v/>
      </c>
      <c r="O48" s="32"/>
      <c r="P48" s="32"/>
      <c r="Q48" s="32"/>
      <c r="R48" s="32"/>
      <c r="S48" s="32"/>
      <c r="T48" s="44"/>
      <c r="U48" s="42"/>
      <c r="V48" s="42"/>
      <c r="W48" s="42"/>
      <c r="X48" s="42"/>
      <c r="Y48" s="32"/>
      <c r="Z48" s="32"/>
      <c r="AA48" s="32"/>
      <c r="AB48" s="32"/>
      <c r="AC48" s="41" t="str">
        <f aca="false">IF(OR(AA48="",AB48=""),"",AA48*AB48)</f>
        <v/>
      </c>
      <c r="AD48" s="41" t="str">
        <f aca="false">IF(AC48="","",IF(AC48&gt;=Escalas!$C$14,"Crítico",IF(OR(AC48&gt;=Escalas!$C$13,AB48=5),"Alto",IF(AC48&gt;=Escalas!$C$12,"Medio","Bajo"))))</f>
        <v/>
      </c>
      <c r="AE48" s="44"/>
      <c r="AF48" s="44"/>
      <c r="AG48" s="44"/>
      <c r="AH48" s="45" t="str">
        <f aca="false">IF(OR(F48="",AE48="",AF48="",AG48=""),"",F48*(AE48+4*AF48+AG48)/6)</f>
        <v/>
      </c>
      <c r="AI48" s="44"/>
      <c r="AJ48" s="44"/>
      <c r="AK48" s="44"/>
      <c r="AL48" s="46" t="str">
        <f aca="false">IF(OR(F48="",AI48="",AJ48="",AK48=""),"",F48*(AI48+4*AJ48+AK48)/6)</f>
        <v/>
      </c>
      <c r="AM48" s="32"/>
      <c r="AN48" s="32"/>
      <c r="AO48" s="44"/>
      <c r="AP48" s="44"/>
      <c r="AQ48" s="32"/>
      <c r="AR48" s="43"/>
      <c r="AS48" s="41" t="str">
        <f aca="false">IF(D48="","",IF(AND(U48&lt;&gt;"",V48&lt;&gt;"",W48&lt;&gt;"",X48&lt;&gt;""),"✔ Completo","⚠ Falta: "&amp;TRIM(IF(U48="","disparador ","")&amp;IF(V48="","dueño ","")&amp;IF(W48="","contingencia ","")&amp;IF(X48="","autoridad",""))))</f>
        <v/>
      </c>
    </row>
    <row r="49" customFormat="false" ht="45.75" hidden="false" customHeight="true" outlineLevel="0" collapsed="false">
      <c r="A49" s="32" t="s">
        <v>233</v>
      </c>
      <c r="B49" s="32"/>
      <c r="C49" s="32"/>
      <c r="D49" s="32"/>
      <c r="E49" s="32"/>
      <c r="F49" s="34"/>
      <c r="G49" s="41" t="str">
        <f aca="false">IF(F49="","",IF(F49&lt;Escalas!$B$6,1,IF(F49&lt;Escalas!$B$7,2,IF(F49&lt;Escalas!$B$8,3,IF(F49&lt;Escalas!$B$9,4,5)))))</f>
        <v/>
      </c>
      <c r="H49" s="32"/>
      <c r="I49" s="32"/>
      <c r="J49" s="32"/>
      <c r="K49" s="32"/>
      <c r="L49" s="41" t="str">
        <f aca="false">IF(COUNT(H49:K49)=0,"",MAX(H49:K49))</f>
        <v/>
      </c>
      <c r="M49" s="41" t="str">
        <f aca="false">IF(OR(G49="",L49=""),"",G49*L49)</f>
        <v/>
      </c>
      <c r="N49" s="41" t="str">
        <f aca="false">IF(M49="","",IF(M49&gt;=Escalas!$C$14,"Crítico",IF(OR(M49&gt;=Escalas!$C$13,L49=5),"Alto",IF(M49&gt;=Escalas!$C$12,"Medio","Bajo"))))</f>
        <v/>
      </c>
      <c r="O49" s="32"/>
      <c r="P49" s="32"/>
      <c r="Q49" s="32"/>
      <c r="R49" s="32"/>
      <c r="S49" s="32"/>
      <c r="T49" s="44"/>
      <c r="U49" s="42"/>
      <c r="V49" s="42"/>
      <c r="W49" s="42"/>
      <c r="X49" s="42"/>
      <c r="Y49" s="32"/>
      <c r="Z49" s="32"/>
      <c r="AA49" s="32"/>
      <c r="AB49" s="32"/>
      <c r="AC49" s="41" t="str">
        <f aca="false">IF(OR(AA49="",AB49=""),"",AA49*AB49)</f>
        <v/>
      </c>
      <c r="AD49" s="41" t="str">
        <f aca="false">IF(AC49="","",IF(AC49&gt;=Escalas!$C$14,"Crítico",IF(OR(AC49&gt;=Escalas!$C$13,AB49=5),"Alto",IF(AC49&gt;=Escalas!$C$12,"Medio","Bajo"))))</f>
        <v/>
      </c>
      <c r="AE49" s="44"/>
      <c r="AF49" s="44"/>
      <c r="AG49" s="44"/>
      <c r="AH49" s="45" t="str">
        <f aca="false">IF(OR(F49="",AE49="",AF49="",AG49=""),"",F49*(AE49+4*AF49+AG49)/6)</f>
        <v/>
      </c>
      <c r="AI49" s="44"/>
      <c r="AJ49" s="44"/>
      <c r="AK49" s="44"/>
      <c r="AL49" s="46" t="str">
        <f aca="false">IF(OR(F49="",AI49="",AJ49="",AK49=""),"",F49*(AI49+4*AJ49+AK49)/6)</f>
        <v/>
      </c>
      <c r="AM49" s="32"/>
      <c r="AN49" s="32"/>
      <c r="AO49" s="44"/>
      <c r="AP49" s="44"/>
      <c r="AQ49" s="32"/>
      <c r="AR49" s="43"/>
      <c r="AS49" s="41" t="str">
        <f aca="false">IF(D49="","",IF(AND(U49&lt;&gt;"",V49&lt;&gt;"",W49&lt;&gt;"",X49&lt;&gt;""),"✔ Completo","⚠ Falta: "&amp;TRIM(IF(U49="","disparador ","")&amp;IF(V49="","dueño ","")&amp;IF(W49="","contingencia ","")&amp;IF(X49="","autoridad",""))))</f>
        <v/>
      </c>
    </row>
    <row r="50" customFormat="false" ht="45.75" hidden="false" customHeight="true" outlineLevel="0" collapsed="false">
      <c r="A50" s="32" t="s">
        <v>234</v>
      </c>
      <c r="B50" s="32"/>
      <c r="C50" s="32"/>
      <c r="D50" s="32"/>
      <c r="E50" s="32"/>
      <c r="F50" s="34"/>
      <c r="G50" s="41" t="str">
        <f aca="false">IF(F50="","",IF(F50&lt;Escalas!$B$6,1,IF(F50&lt;Escalas!$B$7,2,IF(F50&lt;Escalas!$B$8,3,IF(F50&lt;Escalas!$B$9,4,5)))))</f>
        <v/>
      </c>
      <c r="H50" s="32"/>
      <c r="I50" s="32"/>
      <c r="J50" s="32"/>
      <c r="K50" s="32"/>
      <c r="L50" s="41" t="str">
        <f aca="false">IF(COUNT(H50:K50)=0,"",MAX(H50:K50))</f>
        <v/>
      </c>
      <c r="M50" s="41" t="str">
        <f aca="false">IF(OR(G50="",L50=""),"",G50*L50)</f>
        <v/>
      </c>
      <c r="N50" s="41" t="str">
        <f aca="false">IF(M50="","",IF(M50&gt;=Escalas!$C$14,"Crítico",IF(OR(M50&gt;=Escalas!$C$13,L50=5),"Alto",IF(M50&gt;=Escalas!$C$12,"Medio","Bajo"))))</f>
        <v/>
      </c>
      <c r="O50" s="32"/>
      <c r="P50" s="32"/>
      <c r="Q50" s="32"/>
      <c r="R50" s="32"/>
      <c r="S50" s="32"/>
      <c r="T50" s="44"/>
      <c r="U50" s="42"/>
      <c r="V50" s="42"/>
      <c r="W50" s="42"/>
      <c r="X50" s="42"/>
      <c r="Y50" s="32"/>
      <c r="Z50" s="32"/>
      <c r="AA50" s="32"/>
      <c r="AB50" s="32"/>
      <c r="AC50" s="41" t="str">
        <f aca="false">IF(OR(AA50="",AB50=""),"",AA50*AB50)</f>
        <v/>
      </c>
      <c r="AD50" s="41" t="str">
        <f aca="false">IF(AC50="","",IF(AC50&gt;=Escalas!$C$14,"Crítico",IF(OR(AC50&gt;=Escalas!$C$13,AB50=5),"Alto",IF(AC50&gt;=Escalas!$C$12,"Medio","Bajo"))))</f>
        <v/>
      </c>
      <c r="AE50" s="44"/>
      <c r="AF50" s="44"/>
      <c r="AG50" s="44"/>
      <c r="AH50" s="45" t="str">
        <f aca="false">IF(OR(F50="",AE50="",AF50="",AG50=""),"",F50*(AE50+4*AF50+AG50)/6)</f>
        <v/>
      </c>
      <c r="AI50" s="44"/>
      <c r="AJ50" s="44"/>
      <c r="AK50" s="44"/>
      <c r="AL50" s="46" t="str">
        <f aca="false">IF(OR(F50="",AI50="",AJ50="",AK50=""),"",F50*(AI50+4*AJ50+AK50)/6)</f>
        <v/>
      </c>
      <c r="AM50" s="32"/>
      <c r="AN50" s="32"/>
      <c r="AO50" s="44"/>
      <c r="AP50" s="44"/>
      <c r="AQ50" s="32"/>
      <c r="AR50" s="43"/>
      <c r="AS50" s="41" t="str">
        <f aca="false">IF(D50="","",IF(AND(U50&lt;&gt;"",V50&lt;&gt;"",W50&lt;&gt;"",X50&lt;&gt;""),"✔ Completo","⚠ Falta: "&amp;TRIM(IF(U50="","disparador ","")&amp;IF(V50="","dueño ","")&amp;IF(W50="","contingencia ","")&amp;IF(X50="","autoridad",""))))</f>
        <v/>
      </c>
    </row>
    <row r="51" customFormat="false" ht="45.75" hidden="false" customHeight="true" outlineLevel="0" collapsed="false">
      <c r="A51" s="32" t="s">
        <v>235</v>
      </c>
      <c r="B51" s="32"/>
      <c r="C51" s="32"/>
      <c r="D51" s="32"/>
      <c r="E51" s="32"/>
      <c r="F51" s="34"/>
      <c r="G51" s="41" t="str">
        <f aca="false">IF(F51="","",IF(F51&lt;Escalas!$B$6,1,IF(F51&lt;Escalas!$B$7,2,IF(F51&lt;Escalas!$B$8,3,IF(F51&lt;Escalas!$B$9,4,5)))))</f>
        <v/>
      </c>
      <c r="H51" s="32"/>
      <c r="I51" s="32"/>
      <c r="J51" s="32"/>
      <c r="K51" s="32"/>
      <c r="L51" s="41" t="str">
        <f aca="false">IF(COUNT(H51:K51)=0,"",MAX(H51:K51))</f>
        <v/>
      </c>
      <c r="M51" s="41" t="str">
        <f aca="false">IF(OR(G51="",L51=""),"",G51*L51)</f>
        <v/>
      </c>
      <c r="N51" s="41" t="str">
        <f aca="false">IF(M51="","",IF(M51&gt;=Escalas!$C$14,"Crítico",IF(OR(M51&gt;=Escalas!$C$13,L51=5),"Alto",IF(M51&gt;=Escalas!$C$12,"Medio","Bajo"))))</f>
        <v/>
      </c>
      <c r="O51" s="32"/>
      <c r="P51" s="32"/>
      <c r="Q51" s="32"/>
      <c r="R51" s="32"/>
      <c r="S51" s="32"/>
      <c r="T51" s="44"/>
      <c r="U51" s="42"/>
      <c r="V51" s="42"/>
      <c r="W51" s="42"/>
      <c r="X51" s="42"/>
      <c r="Y51" s="32"/>
      <c r="Z51" s="32"/>
      <c r="AA51" s="32"/>
      <c r="AB51" s="32"/>
      <c r="AC51" s="41" t="str">
        <f aca="false">IF(OR(AA51="",AB51=""),"",AA51*AB51)</f>
        <v/>
      </c>
      <c r="AD51" s="41" t="str">
        <f aca="false">IF(AC51="","",IF(AC51&gt;=Escalas!$C$14,"Crítico",IF(OR(AC51&gt;=Escalas!$C$13,AB51=5),"Alto",IF(AC51&gt;=Escalas!$C$12,"Medio","Bajo"))))</f>
        <v/>
      </c>
      <c r="AE51" s="44"/>
      <c r="AF51" s="44"/>
      <c r="AG51" s="44"/>
      <c r="AH51" s="45" t="str">
        <f aca="false">IF(OR(F51="",AE51="",AF51="",AG51=""),"",F51*(AE51+4*AF51+AG51)/6)</f>
        <v/>
      </c>
      <c r="AI51" s="44"/>
      <c r="AJ51" s="44"/>
      <c r="AK51" s="44"/>
      <c r="AL51" s="46" t="str">
        <f aca="false">IF(OR(F51="",AI51="",AJ51="",AK51=""),"",F51*(AI51+4*AJ51+AK51)/6)</f>
        <v/>
      </c>
      <c r="AM51" s="32"/>
      <c r="AN51" s="32"/>
      <c r="AO51" s="44"/>
      <c r="AP51" s="44"/>
      <c r="AQ51" s="32"/>
      <c r="AR51" s="43"/>
      <c r="AS51" s="41" t="str">
        <f aca="false">IF(D51="","",IF(AND(U51&lt;&gt;"",V51&lt;&gt;"",W51&lt;&gt;"",X51&lt;&gt;""),"✔ Completo","⚠ Falta: "&amp;TRIM(IF(U51="","disparador ","")&amp;IF(V51="","dueño ","")&amp;IF(W51="","contingencia ","")&amp;IF(X51="","autoridad",""))))</f>
        <v/>
      </c>
    </row>
    <row r="52" customFormat="false" ht="45.75" hidden="false" customHeight="true" outlineLevel="0" collapsed="false">
      <c r="A52" s="32" t="s">
        <v>236</v>
      </c>
      <c r="B52" s="32"/>
      <c r="C52" s="32"/>
      <c r="D52" s="32"/>
      <c r="E52" s="32"/>
      <c r="F52" s="34"/>
      <c r="G52" s="41" t="str">
        <f aca="false">IF(F52="","",IF(F52&lt;Escalas!$B$6,1,IF(F52&lt;Escalas!$B$7,2,IF(F52&lt;Escalas!$B$8,3,IF(F52&lt;Escalas!$B$9,4,5)))))</f>
        <v/>
      </c>
      <c r="H52" s="32"/>
      <c r="I52" s="32"/>
      <c r="J52" s="32"/>
      <c r="K52" s="32"/>
      <c r="L52" s="41" t="str">
        <f aca="false">IF(COUNT(H52:K52)=0,"",MAX(H52:K52))</f>
        <v/>
      </c>
      <c r="M52" s="41" t="str">
        <f aca="false">IF(OR(G52="",L52=""),"",G52*L52)</f>
        <v/>
      </c>
      <c r="N52" s="41" t="str">
        <f aca="false">IF(M52="","",IF(M52&gt;=Escalas!$C$14,"Crítico",IF(OR(M52&gt;=Escalas!$C$13,L52=5),"Alto",IF(M52&gt;=Escalas!$C$12,"Medio","Bajo"))))</f>
        <v/>
      </c>
      <c r="O52" s="32"/>
      <c r="P52" s="32"/>
      <c r="Q52" s="32"/>
      <c r="R52" s="32"/>
      <c r="S52" s="32"/>
      <c r="T52" s="44"/>
      <c r="U52" s="42"/>
      <c r="V52" s="42"/>
      <c r="W52" s="42"/>
      <c r="X52" s="42"/>
      <c r="Y52" s="32"/>
      <c r="Z52" s="32"/>
      <c r="AA52" s="32"/>
      <c r="AB52" s="32"/>
      <c r="AC52" s="41" t="str">
        <f aca="false">IF(OR(AA52="",AB52=""),"",AA52*AB52)</f>
        <v/>
      </c>
      <c r="AD52" s="41" t="str">
        <f aca="false">IF(AC52="","",IF(AC52&gt;=Escalas!$C$14,"Crítico",IF(OR(AC52&gt;=Escalas!$C$13,AB52=5),"Alto",IF(AC52&gt;=Escalas!$C$12,"Medio","Bajo"))))</f>
        <v/>
      </c>
      <c r="AE52" s="44"/>
      <c r="AF52" s="44"/>
      <c r="AG52" s="44"/>
      <c r="AH52" s="45" t="str">
        <f aca="false">IF(OR(F52="",AE52="",AF52="",AG52=""),"",F52*(AE52+4*AF52+AG52)/6)</f>
        <v/>
      </c>
      <c r="AI52" s="44"/>
      <c r="AJ52" s="44"/>
      <c r="AK52" s="44"/>
      <c r="AL52" s="46" t="str">
        <f aca="false">IF(OR(F52="",AI52="",AJ52="",AK52=""),"",F52*(AI52+4*AJ52+AK52)/6)</f>
        <v/>
      </c>
      <c r="AM52" s="32"/>
      <c r="AN52" s="32"/>
      <c r="AO52" s="44"/>
      <c r="AP52" s="44"/>
      <c r="AQ52" s="32"/>
      <c r="AR52" s="43"/>
      <c r="AS52" s="41" t="str">
        <f aca="false">IF(D52="","",IF(AND(U52&lt;&gt;"",V52&lt;&gt;"",W52&lt;&gt;"",X52&lt;&gt;""),"✔ Completo","⚠ Falta: "&amp;TRIM(IF(U52="","disparador ","")&amp;IF(V52="","dueño ","")&amp;IF(W52="","contingencia ","")&amp;IF(X52="","autoridad",""))))</f>
        <v/>
      </c>
    </row>
    <row r="53" customFormat="false" ht="45.75" hidden="false" customHeight="true" outlineLevel="0" collapsed="false">
      <c r="A53" s="32" t="s">
        <v>237</v>
      </c>
      <c r="B53" s="32"/>
      <c r="C53" s="32"/>
      <c r="D53" s="32"/>
      <c r="E53" s="32"/>
      <c r="F53" s="34"/>
      <c r="G53" s="41" t="str">
        <f aca="false">IF(F53="","",IF(F53&lt;Escalas!$B$6,1,IF(F53&lt;Escalas!$B$7,2,IF(F53&lt;Escalas!$B$8,3,IF(F53&lt;Escalas!$B$9,4,5)))))</f>
        <v/>
      </c>
      <c r="H53" s="32"/>
      <c r="I53" s="32"/>
      <c r="J53" s="32"/>
      <c r="K53" s="32"/>
      <c r="L53" s="41" t="str">
        <f aca="false">IF(COUNT(H53:K53)=0,"",MAX(H53:K53))</f>
        <v/>
      </c>
      <c r="M53" s="41" t="str">
        <f aca="false">IF(OR(G53="",L53=""),"",G53*L53)</f>
        <v/>
      </c>
      <c r="N53" s="41" t="str">
        <f aca="false">IF(M53="","",IF(M53&gt;=Escalas!$C$14,"Crítico",IF(OR(M53&gt;=Escalas!$C$13,L53=5),"Alto",IF(M53&gt;=Escalas!$C$12,"Medio","Bajo"))))</f>
        <v/>
      </c>
      <c r="O53" s="32"/>
      <c r="P53" s="32"/>
      <c r="Q53" s="32"/>
      <c r="R53" s="32"/>
      <c r="S53" s="32"/>
      <c r="T53" s="44"/>
      <c r="U53" s="42"/>
      <c r="V53" s="42"/>
      <c r="W53" s="42"/>
      <c r="X53" s="42"/>
      <c r="Y53" s="32"/>
      <c r="Z53" s="32"/>
      <c r="AA53" s="32"/>
      <c r="AB53" s="32"/>
      <c r="AC53" s="41" t="str">
        <f aca="false">IF(OR(AA53="",AB53=""),"",AA53*AB53)</f>
        <v/>
      </c>
      <c r="AD53" s="41" t="str">
        <f aca="false">IF(AC53="","",IF(AC53&gt;=Escalas!$C$14,"Crítico",IF(OR(AC53&gt;=Escalas!$C$13,AB53=5),"Alto",IF(AC53&gt;=Escalas!$C$12,"Medio","Bajo"))))</f>
        <v/>
      </c>
      <c r="AE53" s="44"/>
      <c r="AF53" s="44"/>
      <c r="AG53" s="44"/>
      <c r="AH53" s="45" t="str">
        <f aca="false">IF(OR(F53="",AE53="",AF53="",AG53=""),"",F53*(AE53+4*AF53+AG53)/6)</f>
        <v/>
      </c>
      <c r="AI53" s="44"/>
      <c r="AJ53" s="44"/>
      <c r="AK53" s="44"/>
      <c r="AL53" s="46" t="str">
        <f aca="false">IF(OR(F53="",AI53="",AJ53="",AK53=""),"",F53*(AI53+4*AJ53+AK53)/6)</f>
        <v/>
      </c>
      <c r="AM53" s="32"/>
      <c r="AN53" s="32"/>
      <c r="AO53" s="44"/>
      <c r="AP53" s="44"/>
      <c r="AQ53" s="32"/>
      <c r="AR53" s="43"/>
      <c r="AS53" s="41" t="str">
        <f aca="false">IF(D53="","",IF(AND(U53&lt;&gt;"",V53&lt;&gt;"",W53&lt;&gt;"",X53&lt;&gt;""),"✔ Completo","⚠ Falta: "&amp;TRIM(IF(U53="","disparador ","")&amp;IF(V53="","dueño ","")&amp;IF(W53="","contingencia ","")&amp;IF(X53="","autoridad",""))))</f>
        <v/>
      </c>
    </row>
    <row r="54" customFormat="false" ht="45.75" hidden="false" customHeight="true" outlineLevel="0" collapsed="false">
      <c r="A54" s="32" t="s">
        <v>238</v>
      </c>
      <c r="B54" s="32"/>
      <c r="C54" s="32"/>
      <c r="D54" s="32"/>
      <c r="E54" s="32"/>
      <c r="F54" s="34"/>
      <c r="G54" s="41" t="str">
        <f aca="false">IF(F54="","",IF(F54&lt;Escalas!$B$6,1,IF(F54&lt;Escalas!$B$7,2,IF(F54&lt;Escalas!$B$8,3,IF(F54&lt;Escalas!$B$9,4,5)))))</f>
        <v/>
      </c>
      <c r="H54" s="32"/>
      <c r="I54" s="32"/>
      <c r="J54" s="32"/>
      <c r="K54" s="32"/>
      <c r="L54" s="41" t="str">
        <f aca="false">IF(COUNT(H54:K54)=0,"",MAX(H54:K54))</f>
        <v/>
      </c>
      <c r="M54" s="41" t="str">
        <f aca="false">IF(OR(G54="",L54=""),"",G54*L54)</f>
        <v/>
      </c>
      <c r="N54" s="41" t="str">
        <f aca="false">IF(M54="","",IF(M54&gt;=Escalas!$C$14,"Crítico",IF(OR(M54&gt;=Escalas!$C$13,L54=5),"Alto",IF(M54&gt;=Escalas!$C$12,"Medio","Bajo"))))</f>
        <v/>
      </c>
      <c r="O54" s="32"/>
      <c r="P54" s="32"/>
      <c r="Q54" s="32"/>
      <c r="R54" s="32"/>
      <c r="S54" s="32"/>
      <c r="T54" s="44"/>
      <c r="U54" s="42"/>
      <c r="V54" s="42"/>
      <c r="W54" s="42"/>
      <c r="X54" s="42"/>
      <c r="Y54" s="32"/>
      <c r="Z54" s="32"/>
      <c r="AA54" s="32"/>
      <c r="AB54" s="32"/>
      <c r="AC54" s="41" t="str">
        <f aca="false">IF(OR(AA54="",AB54=""),"",AA54*AB54)</f>
        <v/>
      </c>
      <c r="AD54" s="41" t="str">
        <f aca="false">IF(AC54="","",IF(AC54&gt;=Escalas!$C$14,"Crítico",IF(OR(AC54&gt;=Escalas!$C$13,AB54=5),"Alto",IF(AC54&gt;=Escalas!$C$12,"Medio","Bajo"))))</f>
        <v/>
      </c>
      <c r="AE54" s="44"/>
      <c r="AF54" s="44"/>
      <c r="AG54" s="44"/>
      <c r="AH54" s="45" t="str">
        <f aca="false">IF(OR(F54="",AE54="",AF54="",AG54=""),"",F54*(AE54+4*AF54+AG54)/6)</f>
        <v/>
      </c>
      <c r="AI54" s="44"/>
      <c r="AJ54" s="44"/>
      <c r="AK54" s="44"/>
      <c r="AL54" s="46" t="str">
        <f aca="false">IF(OR(F54="",AI54="",AJ54="",AK54=""),"",F54*(AI54+4*AJ54+AK54)/6)</f>
        <v/>
      </c>
      <c r="AM54" s="32"/>
      <c r="AN54" s="32"/>
      <c r="AO54" s="44"/>
      <c r="AP54" s="44"/>
      <c r="AQ54" s="32"/>
      <c r="AR54" s="43"/>
      <c r="AS54" s="41" t="str">
        <f aca="false">IF(D54="","",IF(AND(U54&lt;&gt;"",V54&lt;&gt;"",W54&lt;&gt;"",X54&lt;&gt;""),"✔ Completo","⚠ Falta: "&amp;TRIM(IF(U54="","disparador ","")&amp;IF(V54="","dueño ","")&amp;IF(W54="","contingencia ","")&amp;IF(X54="","autoridad",""))))</f>
        <v/>
      </c>
    </row>
    <row r="55" customFormat="false" ht="45.75" hidden="false" customHeight="true" outlineLevel="0" collapsed="false">
      <c r="A55" s="32" t="s">
        <v>239</v>
      </c>
      <c r="B55" s="32"/>
      <c r="C55" s="32"/>
      <c r="D55" s="32"/>
      <c r="E55" s="32"/>
      <c r="F55" s="34"/>
      <c r="G55" s="41" t="str">
        <f aca="false">IF(F55="","",IF(F55&lt;Escalas!$B$6,1,IF(F55&lt;Escalas!$B$7,2,IF(F55&lt;Escalas!$B$8,3,IF(F55&lt;Escalas!$B$9,4,5)))))</f>
        <v/>
      </c>
      <c r="H55" s="32"/>
      <c r="I55" s="32"/>
      <c r="J55" s="32"/>
      <c r="K55" s="32"/>
      <c r="L55" s="41" t="str">
        <f aca="false">IF(COUNT(H55:K55)=0,"",MAX(H55:K55))</f>
        <v/>
      </c>
      <c r="M55" s="41" t="str">
        <f aca="false">IF(OR(G55="",L55=""),"",G55*L55)</f>
        <v/>
      </c>
      <c r="N55" s="41" t="str">
        <f aca="false">IF(M55="","",IF(M55&gt;=Escalas!$C$14,"Crítico",IF(OR(M55&gt;=Escalas!$C$13,L55=5),"Alto",IF(M55&gt;=Escalas!$C$12,"Medio","Bajo"))))</f>
        <v/>
      </c>
      <c r="O55" s="32"/>
      <c r="P55" s="32"/>
      <c r="Q55" s="32"/>
      <c r="R55" s="32"/>
      <c r="S55" s="32"/>
      <c r="T55" s="44"/>
      <c r="U55" s="42"/>
      <c r="V55" s="42"/>
      <c r="W55" s="42"/>
      <c r="X55" s="42"/>
      <c r="Y55" s="32"/>
      <c r="Z55" s="32"/>
      <c r="AA55" s="32"/>
      <c r="AB55" s="32"/>
      <c r="AC55" s="41" t="str">
        <f aca="false">IF(OR(AA55="",AB55=""),"",AA55*AB55)</f>
        <v/>
      </c>
      <c r="AD55" s="41" t="str">
        <f aca="false">IF(AC55="","",IF(AC55&gt;=Escalas!$C$14,"Crítico",IF(OR(AC55&gt;=Escalas!$C$13,AB55=5),"Alto",IF(AC55&gt;=Escalas!$C$12,"Medio","Bajo"))))</f>
        <v/>
      </c>
      <c r="AE55" s="44"/>
      <c r="AF55" s="44"/>
      <c r="AG55" s="44"/>
      <c r="AH55" s="45" t="str">
        <f aca="false">IF(OR(F55="",AE55="",AF55="",AG55=""),"",F55*(AE55+4*AF55+AG55)/6)</f>
        <v/>
      </c>
      <c r="AI55" s="44"/>
      <c r="AJ55" s="44"/>
      <c r="AK55" s="44"/>
      <c r="AL55" s="46" t="str">
        <f aca="false">IF(OR(F55="",AI55="",AJ55="",AK55=""),"",F55*(AI55+4*AJ55+AK55)/6)</f>
        <v/>
      </c>
      <c r="AM55" s="32"/>
      <c r="AN55" s="32"/>
      <c r="AO55" s="44"/>
      <c r="AP55" s="44"/>
      <c r="AQ55" s="32"/>
      <c r="AR55" s="43"/>
      <c r="AS55" s="41" t="str">
        <f aca="false">IF(D55="","",IF(AND(U55&lt;&gt;"",V55&lt;&gt;"",W55&lt;&gt;"",X55&lt;&gt;""),"✔ Completo","⚠ Falta: "&amp;TRIM(IF(U55="","disparador ","")&amp;IF(V55="","dueño ","")&amp;IF(W55="","contingencia ","")&amp;IF(X55="","autoridad",""))))</f>
        <v/>
      </c>
    </row>
  </sheetData>
  <conditionalFormatting sqref="N6:N55">
    <cfRule type="cellIs" priority="2" operator="equal" aboveAverage="0" equalAverage="0" bottom="0" percent="0" rank="0" text="" dxfId="2">
      <formula>"Crítico"</formula>
    </cfRule>
    <cfRule type="cellIs" priority="3" operator="equal" aboveAverage="0" equalAverage="0" bottom="0" percent="0" rank="0" text="" dxfId="6">
      <formula>"Alto"</formula>
    </cfRule>
    <cfRule type="cellIs" priority="4" operator="equal" aboveAverage="0" equalAverage="0" bottom="0" percent="0" rank="0" text="" dxfId="7">
      <formula>"Medio"</formula>
    </cfRule>
    <cfRule type="cellIs" priority="5" operator="equal" aboveAverage="0" equalAverage="0" bottom="0" percent="0" rank="0" text="" dxfId="8">
      <formula>"Bajo"</formula>
    </cfRule>
  </conditionalFormatting>
  <conditionalFormatting sqref="AD6:AD55">
    <cfRule type="cellIs" priority="6" operator="equal" aboveAverage="0" equalAverage="0" bottom="0" percent="0" rank="0" text="" dxfId="2">
      <formula>"Crítico"</formula>
    </cfRule>
    <cfRule type="cellIs" priority="7" operator="equal" aboveAverage="0" equalAverage="0" bottom="0" percent="0" rank="0" text="" dxfId="6">
      <formula>"Alto"</formula>
    </cfRule>
    <cfRule type="cellIs" priority="8" operator="equal" aboveAverage="0" equalAverage="0" bottom="0" percent="0" rank="0" text="" dxfId="7">
      <formula>"Medio"</formula>
    </cfRule>
    <cfRule type="cellIs" priority="9" operator="equal" aboveAverage="0" equalAverage="0" bottom="0" percent="0" rank="0" text="" dxfId="8">
      <formula>"Bajo"</formula>
    </cfRule>
  </conditionalFormatting>
  <conditionalFormatting sqref="AS6:AS55">
    <cfRule type="expression" priority="10" aboveAverage="0" equalAverage="0" bottom="0" percent="0" rank="0" text="" dxfId="0">
      <formula>AND(LEFT(AS6,1)="⚠",OR(N6="Crítico",N6="Alto"))</formula>
    </cfRule>
    <cfRule type="expression" priority="11" aboveAverage="0" equalAverage="0" bottom="0" percent="0" rank="0" text="" dxfId="1">
      <formula>LEFT(AS6,1)="⚠"</formula>
    </cfRule>
    <cfRule type="expression" priority="12" aboveAverage="0" equalAverage="0" bottom="0" percent="0" rank="0" text="" dxfId="9">
      <formula>LEFT(AS6,1)="✔"</formula>
    </cfRule>
  </conditionalFormatting>
  <dataValidations count="12">
    <dataValidation allowBlank="true" error="Valor no válido" errorStyle="stop" errorTitle="Revisa el dato" operator="between" showDropDown="false" showErrorMessage="false" showInputMessage="false" sqref="B6:B55" type="list">
      <formula1>Listas!$H$2:$H$12</formula1>
      <formula2>0</formula2>
    </dataValidation>
    <dataValidation allowBlank="true" error="Valor no válido" errorStyle="stop" errorTitle="Revisa el dato" operator="between" showDropDown="false" showErrorMessage="false" showInputMessage="false" sqref="F6:F55" type="decimal">
      <formula1>0</formula1>
      <formula2>1</formula2>
    </dataValidation>
    <dataValidation allowBlank="true" error="Valor no válido" errorStyle="stop" errorTitle="Revisa el dato" operator="between" showDropDown="false" showErrorMessage="false" showInputMessage="false" sqref="H6:H55" type="list">
      <formula1>Listas!$I$2:$I$6</formula1>
      <formula2>0</formula2>
    </dataValidation>
    <dataValidation allowBlank="true" error="Valor no válido" errorStyle="stop" errorTitle="Revisa el dato" operator="between" showDropDown="false" showErrorMessage="false" showInputMessage="false" sqref="I6:I55" type="list">
      <formula1>Listas!$I$2:$I$6</formula1>
      <formula2>0</formula2>
    </dataValidation>
    <dataValidation allowBlank="true" error="Valor no válido" errorStyle="stop" errorTitle="Revisa el dato" operator="between" showDropDown="false" showErrorMessage="false" showInputMessage="false" sqref="J6:J55" type="list">
      <formula1>Listas!$I$2:$I$6</formula1>
      <formula2>0</formula2>
    </dataValidation>
    <dataValidation allowBlank="true" error="Valor no válido" errorStyle="stop" errorTitle="Revisa el dato" operator="between" showDropDown="false" showErrorMessage="false" showInputMessage="false" sqref="K6:K55" type="list">
      <formula1>Listas!$I$2:$I$6</formula1>
      <formula2>0</formula2>
    </dataValidation>
    <dataValidation allowBlank="true" error="Valor no válido" errorStyle="stop" errorTitle="Revisa el dato" operator="between" showDropDown="false" showErrorMessage="false" showInputMessage="false" sqref="O6:O55" type="list">
      <formula1>Listas!$M$2:$M$5</formula1>
      <formula2>0</formula2>
    </dataValidation>
    <dataValidation allowBlank="true" error="Valor no válido" errorStyle="stop" errorTitle="Revisa el dato" operator="between" showDropDown="false" showErrorMessage="false" showInputMessage="false" sqref="P6:P55" type="list">
      <formula1>Listas!$L$2:$L$4</formula1>
      <formula2>0</formula2>
    </dataValidation>
    <dataValidation allowBlank="true" error="Valor no válido" errorStyle="stop" errorTitle="Revisa el dato" operator="between" showDropDown="false" showErrorMessage="false" showInputMessage="false" sqref="Q6:Q55" type="list">
      <formula1>Listas!$J$2:$J$9</formula1>
      <formula2>0</formula2>
    </dataValidation>
    <dataValidation allowBlank="true" error="Valor no válido" errorStyle="stop" errorTitle="Revisa el dato" operator="between" showDropDown="false" showErrorMessage="false" showInputMessage="false" sqref="AA6:AA55" type="list">
      <formula1>Listas!$I$2:$I$6</formula1>
      <formula2>0</formula2>
    </dataValidation>
    <dataValidation allowBlank="true" error="Valor no válido" errorStyle="stop" errorTitle="Revisa el dato" operator="between" showDropDown="false" showErrorMessage="false" showInputMessage="false" sqref="AB6:AB55" type="list">
      <formula1>Listas!$I$2:$I$6</formula1>
      <formula2>0</formula2>
    </dataValidation>
    <dataValidation allowBlank="true" error="Valor no válido" errorStyle="stop" errorTitle="Revisa el dato" operator="between" showDropDown="false" showErrorMessage="false" showInputMessage="false" sqref="AQ6:AQ55" type="list">
      <formula1>Listas!$K$2:$K$5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A0E06"/>
    <pageSetUpPr fitToPage="true"/>
  </sheetPr>
  <dimension ref="A1:BC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5" ySplit="5" topLeftCell="F6" activePane="bottomRight" state="frozen"/>
      <selection pane="topLeft" activeCell="A1" activeCellId="0" sqref="A1"/>
      <selection pane="topRight" activeCell="F1" activeCellId="0" sqref="F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8"/>
    <col collapsed="false" customWidth="true" hidden="false" outlineLevel="0" max="3" min="3" style="0" width="24"/>
    <col collapsed="false" customWidth="true" hidden="false" outlineLevel="0" max="4" min="4" style="0" width="26"/>
    <col collapsed="false" customWidth="true" hidden="false" outlineLevel="0" max="5" min="5" style="0" width="24"/>
    <col collapsed="false" customWidth="true" hidden="false" outlineLevel="0" max="6" min="6" style="0" width="10"/>
    <col collapsed="false" customWidth="true" hidden="false" outlineLevel="0" max="7" min="7" style="0" width="9"/>
    <col collapsed="false" customWidth="true" hidden="false" outlineLevel="0" max="9" min="8" style="0" width="8"/>
    <col collapsed="false" customWidth="true" hidden="false" outlineLevel="0" max="10" min="10" style="0" width="9"/>
    <col collapsed="false" customWidth="true" hidden="false" outlineLevel="0" max="11" min="11" style="0" width="10"/>
    <col collapsed="false" customWidth="true" hidden="false" outlineLevel="0" max="12" min="12" style="0" width="9"/>
    <col collapsed="false" customWidth="true" hidden="false" outlineLevel="0" max="13" min="13" style="0" width="8"/>
    <col collapsed="false" customWidth="true" hidden="false" outlineLevel="0" max="14" min="14" style="0" width="10"/>
    <col collapsed="false" customWidth="true" hidden="false" outlineLevel="0" max="15" min="15" style="0" width="14"/>
    <col collapsed="false" customWidth="true" hidden="false" outlineLevel="0" max="17" min="16" style="0" width="11"/>
    <col collapsed="false" customWidth="true" hidden="false" outlineLevel="0" max="18" min="18" style="0" width="26"/>
    <col collapsed="false" customWidth="true" hidden="false" outlineLevel="0" max="19" min="19" style="0" width="16"/>
    <col collapsed="false" customWidth="true" hidden="false" outlineLevel="0" max="20" min="20" style="0" width="11"/>
    <col collapsed="false" customWidth="true" hidden="false" outlineLevel="0" max="21" min="21" style="0" width="24"/>
    <col collapsed="false" customWidth="true" hidden="false" outlineLevel="0" max="22" min="22" style="0" width="20"/>
    <col collapsed="false" customWidth="true" hidden="false" outlineLevel="0" max="23" min="23" style="0" width="26"/>
    <col collapsed="false" customWidth="true" hidden="false" outlineLevel="0" max="24" min="24" style="0" width="24"/>
    <col collapsed="false" customWidth="true" hidden="false" outlineLevel="0" max="26" min="25" style="0" width="22"/>
    <col collapsed="false" customWidth="true" hidden="false" outlineLevel="0" max="28" min="27" style="0" width="9"/>
    <col collapsed="false" customWidth="true" hidden="false" outlineLevel="0" max="29" min="29" style="0" width="8"/>
    <col collapsed="false" customWidth="true" hidden="false" outlineLevel="0" max="33" min="30" style="0" width="10"/>
    <col collapsed="false" customWidth="true" hidden="false" outlineLevel="0" max="34" min="34" style="0" width="11"/>
    <col collapsed="false" customWidth="true" hidden="false" outlineLevel="0" max="37" min="35" style="0" width="9"/>
    <col collapsed="false" customWidth="true" hidden="false" outlineLevel="0" max="38" min="38" style="0" width="10"/>
    <col collapsed="false" customWidth="true" hidden="false" outlineLevel="0" max="39" min="39" style="0" width="18"/>
    <col collapsed="false" customWidth="true" hidden="false" outlineLevel="0" max="40" min="40" style="0" width="14"/>
    <col collapsed="false" customWidth="true" hidden="false" outlineLevel="0" max="42" min="41" style="0" width="11"/>
    <col collapsed="false" customWidth="true" hidden="false" outlineLevel="0" max="43" min="43" style="0" width="12"/>
    <col collapsed="false" customWidth="true" hidden="false" outlineLevel="0" max="45" min="44" style="0" width="16"/>
    <col collapsed="false" customWidth="true" hidden="false" outlineLevel="0" max="46" min="46" style="0" width="18"/>
    <col collapsed="false" customWidth="true" hidden="false" outlineLevel="0" max="47" min="47" style="0" width="9"/>
    <col collapsed="false" customWidth="true" hidden="false" outlineLevel="0" max="49" min="48" style="0" width="10"/>
    <col collapsed="false" customWidth="true" hidden="false" outlineLevel="0" max="51" min="50" style="0" width="16"/>
    <col collapsed="false" customWidth="true" hidden="false" outlineLevel="0" max="54" min="52" style="0" width="11"/>
    <col collapsed="false" customWidth="true" hidden="false" outlineLevel="0" max="55" min="55" style="0" width="24"/>
  </cols>
  <sheetData>
    <row r="1" customFormat="false" ht="27.75" hidden="false" customHeight="true" outlineLevel="0" collapsed="false">
      <c r="A1" s="15" t="s">
        <v>272</v>
      </c>
    </row>
    <row r="2" customFormat="false" ht="15" hidden="false" customHeight="false" outlineLevel="0" collapsed="false">
      <c r="A2" s="3" t="s">
        <v>273</v>
      </c>
    </row>
    <row r="3" customFormat="false" ht="15" hidden="false" customHeight="false" outlineLevel="0" collapsed="false">
      <c r="A3" s="7" t="s">
        <v>53</v>
      </c>
      <c r="C3" s="39" t="str">
        <f aca="false">IF(Plan!B3="","(escribe el nombre en la pestaña Plan)",Plan!B3)</f>
        <v>(escribe el nombre en la pestaña Plan)</v>
      </c>
    </row>
    <row r="5" customFormat="false" ht="54" hidden="false" customHeight="true" outlineLevel="0" collapsed="false">
      <c r="A5" s="16" t="s">
        <v>174</v>
      </c>
      <c r="B5" s="16" t="s">
        <v>175</v>
      </c>
      <c r="C5" s="16" t="s">
        <v>176</v>
      </c>
      <c r="D5" s="16" t="s">
        <v>177</v>
      </c>
      <c r="E5" s="16" t="s">
        <v>178</v>
      </c>
      <c r="F5" s="16" t="s">
        <v>259</v>
      </c>
      <c r="G5" s="17" t="s">
        <v>179</v>
      </c>
      <c r="H5" s="16" t="s">
        <v>242</v>
      </c>
      <c r="I5" s="16" t="s">
        <v>243</v>
      </c>
      <c r="J5" s="16" t="s">
        <v>244</v>
      </c>
      <c r="K5" s="16" t="s">
        <v>245</v>
      </c>
      <c r="L5" s="17" t="s">
        <v>246</v>
      </c>
      <c r="M5" s="17" t="s">
        <v>181</v>
      </c>
      <c r="N5" s="17" t="s">
        <v>33</v>
      </c>
      <c r="O5" s="16" t="s">
        <v>247</v>
      </c>
      <c r="P5" s="16" t="s">
        <v>248</v>
      </c>
      <c r="Q5" s="16" t="s">
        <v>182</v>
      </c>
      <c r="R5" s="16" t="s">
        <v>183</v>
      </c>
      <c r="S5" s="16" t="s">
        <v>249</v>
      </c>
      <c r="T5" s="16" t="s">
        <v>250</v>
      </c>
      <c r="U5" s="40" t="s">
        <v>184</v>
      </c>
      <c r="V5" s="40" t="s">
        <v>185</v>
      </c>
      <c r="W5" s="40" t="s">
        <v>186</v>
      </c>
      <c r="X5" s="40" t="s">
        <v>187</v>
      </c>
      <c r="Y5" s="16" t="s">
        <v>251</v>
      </c>
      <c r="Z5" s="16" t="s">
        <v>252</v>
      </c>
      <c r="AA5" s="16" t="s">
        <v>253</v>
      </c>
      <c r="AB5" s="16" t="s">
        <v>254</v>
      </c>
      <c r="AC5" s="17" t="s">
        <v>255</v>
      </c>
      <c r="AD5" s="17" t="s">
        <v>256</v>
      </c>
      <c r="AE5" s="16" t="s">
        <v>260</v>
      </c>
      <c r="AF5" s="16" t="s">
        <v>261</v>
      </c>
      <c r="AG5" s="16" t="s">
        <v>262</v>
      </c>
      <c r="AH5" s="17" t="s">
        <v>263</v>
      </c>
      <c r="AI5" s="16" t="s">
        <v>264</v>
      </c>
      <c r="AJ5" s="16" t="s">
        <v>265</v>
      </c>
      <c r="AK5" s="16" t="s">
        <v>266</v>
      </c>
      <c r="AL5" s="17" t="s">
        <v>267</v>
      </c>
      <c r="AM5" s="16" t="s">
        <v>268</v>
      </c>
      <c r="AN5" s="16" t="s">
        <v>269</v>
      </c>
      <c r="AO5" s="16" t="s">
        <v>270</v>
      </c>
      <c r="AP5" s="16" t="s">
        <v>271</v>
      </c>
      <c r="AQ5" s="16" t="s">
        <v>274</v>
      </c>
      <c r="AR5" s="16" t="s">
        <v>275</v>
      </c>
      <c r="AS5" s="16" t="s">
        <v>276</v>
      </c>
      <c r="AT5" s="16" t="s">
        <v>277</v>
      </c>
      <c r="AU5" s="16" t="s">
        <v>278</v>
      </c>
      <c r="AV5" s="16" t="s">
        <v>279</v>
      </c>
      <c r="AW5" s="16" t="s">
        <v>280</v>
      </c>
      <c r="AX5" s="16" t="s">
        <v>281</v>
      </c>
      <c r="AY5" s="16" t="s">
        <v>282</v>
      </c>
      <c r="AZ5" s="16" t="s">
        <v>283</v>
      </c>
      <c r="BA5" s="16" t="s">
        <v>60</v>
      </c>
      <c r="BB5" s="16" t="s">
        <v>188</v>
      </c>
      <c r="BC5" s="17" t="s">
        <v>189</v>
      </c>
    </row>
    <row r="6" customFormat="false" ht="45.75" hidden="false" customHeight="true" outlineLevel="0" collapsed="false">
      <c r="A6" s="32" t="s">
        <v>190</v>
      </c>
      <c r="B6" s="32"/>
      <c r="C6" s="32"/>
      <c r="D6" s="32"/>
      <c r="E6" s="32"/>
      <c r="F6" s="34"/>
      <c r="G6" s="41" t="str">
        <f aca="false">IF(F6="","",IF(F6&lt;Escalas!$B$6,1,IF(F6&lt;Escalas!$B$7,2,IF(F6&lt;Escalas!$B$8,3,IF(F6&lt;Escalas!$B$9,4,5)))))</f>
        <v/>
      </c>
      <c r="H6" s="32"/>
      <c r="I6" s="32"/>
      <c r="J6" s="32"/>
      <c r="K6" s="32"/>
      <c r="L6" s="41" t="str">
        <f aca="false">IF(COUNT(H6:K6)=0,"",MAX(H6:K6))</f>
        <v/>
      </c>
      <c r="M6" s="41" t="str">
        <f aca="false">IF(OR(G6="",L6=""),"",G6*L6)</f>
        <v/>
      </c>
      <c r="N6" s="41" t="str">
        <f aca="false">IF(M6="","",IF(M6&gt;=Escalas!$C$14,"Crítico",IF(OR(M6&gt;=Escalas!$C$13,L6=5),"Alto",IF(M6&gt;=Escalas!$C$12,"Medio","Bajo"))))</f>
        <v/>
      </c>
      <c r="O6" s="32"/>
      <c r="P6" s="32"/>
      <c r="Q6" s="32"/>
      <c r="R6" s="32"/>
      <c r="S6" s="32"/>
      <c r="T6" s="44"/>
      <c r="U6" s="42"/>
      <c r="V6" s="42"/>
      <c r="W6" s="42"/>
      <c r="X6" s="42"/>
      <c r="Y6" s="32"/>
      <c r="Z6" s="32"/>
      <c r="AA6" s="32"/>
      <c r="AB6" s="32"/>
      <c r="AC6" s="41" t="str">
        <f aca="false">IF(OR(AA6="",AB6=""),"",AA6*AB6)</f>
        <v/>
      </c>
      <c r="AD6" s="41" t="str">
        <f aca="false">IF(AC6="","",IF(AC6&gt;=Escalas!$C$14,"Crítico",IF(OR(AC6&gt;=Escalas!$C$13,AB6=5),"Alto",IF(AC6&gt;=Escalas!$C$12,"Medio","Bajo"))))</f>
        <v/>
      </c>
      <c r="AE6" s="44"/>
      <c r="AF6" s="44"/>
      <c r="AG6" s="44"/>
      <c r="AH6" s="45" t="str">
        <f aca="false">IF(OR(F6="",AE6="",AF6="",AG6=""),"",F6*(AE6+4*AF6+AG6)/6)</f>
        <v/>
      </c>
      <c r="AI6" s="44"/>
      <c r="AJ6" s="44"/>
      <c r="AK6" s="44"/>
      <c r="AL6" s="46" t="str">
        <f aca="false">IF(OR(F6="",AI6="",AJ6="",AK6=""),"",F6*(AI6+4*AJ6+AK6)/6)</f>
        <v/>
      </c>
      <c r="AM6" s="32"/>
      <c r="AN6" s="32"/>
      <c r="AO6" s="44"/>
      <c r="AP6" s="44"/>
      <c r="AQ6" s="32"/>
      <c r="AR6" s="32"/>
      <c r="AS6" s="32"/>
      <c r="AT6" s="32"/>
      <c r="AU6" s="32"/>
      <c r="AV6" s="32"/>
      <c r="AW6" s="34"/>
      <c r="AX6" s="32"/>
      <c r="AY6" s="32"/>
      <c r="AZ6" s="32"/>
      <c r="BA6" s="32"/>
      <c r="BB6" s="43"/>
      <c r="BC6" s="41" t="str">
        <f aca="false">IF(D6="","",IF(AND(U6&lt;&gt;"",V6&lt;&gt;"",W6&lt;&gt;"",X6&lt;&gt;""),"✔ Completo","⚠ Falta: "&amp;TRIM(IF(U6="","disparador ","")&amp;IF(V6="","dueño ","")&amp;IF(W6="","contingencia ","")&amp;IF(X6="","autoridad",""))))</f>
        <v/>
      </c>
    </row>
    <row r="7" customFormat="false" ht="45.75" hidden="false" customHeight="true" outlineLevel="0" collapsed="false">
      <c r="A7" s="32" t="s">
        <v>191</v>
      </c>
      <c r="B7" s="32"/>
      <c r="C7" s="32"/>
      <c r="D7" s="32"/>
      <c r="E7" s="32"/>
      <c r="F7" s="34"/>
      <c r="G7" s="41" t="str">
        <f aca="false">IF(F7="","",IF(F7&lt;Escalas!$B$6,1,IF(F7&lt;Escalas!$B$7,2,IF(F7&lt;Escalas!$B$8,3,IF(F7&lt;Escalas!$B$9,4,5)))))</f>
        <v/>
      </c>
      <c r="H7" s="32"/>
      <c r="I7" s="32"/>
      <c r="J7" s="32"/>
      <c r="K7" s="32"/>
      <c r="L7" s="41" t="str">
        <f aca="false">IF(COUNT(H7:K7)=0,"",MAX(H7:K7))</f>
        <v/>
      </c>
      <c r="M7" s="41" t="str">
        <f aca="false">IF(OR(G7="",L7=""),"",G7*L7)</f>
        <v/>
      </c>
      <c r="N7" s="41" t="str">
        <f aca="false">IF(M7="","",IF(M7&gt;=Escalas!$C$14,"Crítico",IF(OR(M7&gt;=Escalas!$C$13,L7=5),"Alto",IF(M7&gt;=Escalas!$C$12,"Medio","Bajo"))))</f>
        <v/>
      </c>
      <c r="O7" s="32"/>
      <c r="P7" s="32"/>
      <c r="Q7" s="32"/>
      <c r="R7" s="32"/>
      <c r="S7" s="32"/>
      <c r="T7" s="44"/>
      <c r="U7" s="42"/>
      <c r="V7" s="42"/>
      <c r="W7" s="42"/>
      <c r="X7" s="42"/>
      <c r="Y7" s="32"/>
      <c r="Z7" s="32"/>
      <c r="AA7" s="32"/>
      <c r="AB7" s="32"/>
      <c r="AC7" s="41" t="str">
        <f aca="false">IF(OR(AA7="",AB7=""),"",AA7*AB7)</f>
        <v/>
      </c>
      <c r="AD7" s="41" t="str">
        <f aca="false">IF(AC7="","",IF(AC7&gt;=Escalas!$C$14,"Crítico",IF(OR(AC7&gt;=Escalas!$C$13,AB7=5),"Alto",IF(AC7&gt;=Escalas!$C$12,"Medio","Bajo"))))</f>
        <v/>
      </c>
      <c r="AE7" s="44"/>
      <c r="AF7" s="44"/>
      <c r="AG7" s="44"/>
      <c r="AH7" s="45" t="str">
        <f aca="false">IF(OR(F7="",AE7="",AF7="",AG7=""),"",F7*(AE7+4*AF7+AG7)/6)</f>
        <v/>
      </c>
      <c r="AI7" s="44"/>
      <c r="AJ7" s="44"/>
      <c r="AK7" s="44"/>
      <c r="AL7" s="46" t="str">
        <f aca="false">IF(OR(F7="",AI7="",AJ7="",AK7=""),"",F7*(AI7+4*AJ7+AK7)/6)</f>
        <v/>
      </c>
      <c r="AM7" s="32"/>
      <c r="AN7" s="32"/>
      <c r="AO7" s="44"/>
      <c r="AP7" s="44"/>
      <c r="AQ7" s="32"/>
      <c r="AR7" s="32"/>
      <c r="AS7" s="32"/>
      <c r="AT7" s="32"/>
      <c r="AU7" s="32"/>
      <c r="AV7" s="32"/>
      <c r="AW7" s="34"/>
      <c r="AX7" s="32"/>
      <c r="AY7" s="32"/>
      <c r="AZ7" s="32"/>
      <c r="BA7" s="32"/>
      <c r="BB7" s="43"/>
      <c r="BC7" s="41" t="str">
        <f aca="false">IF(D7="","",IF(AND(U7&lt;&gt;"",V7&lt;&gt;"",W7&lt;&gt;"",X7&lt;&gt;""),"✔ Completo","⚠ Falta: "&amp;TRIM(IF(U7="","disparador ","")&amp;IF(V7="","dueño ","")&amp;IF(W7="","contingencia ","")&amp;IF(X7="","autoridad",""))))</f>
        <v/>
      </c>
    </row>
    <row r="8" customFormat="false" ht="45.75" hidden="false" customHeight="true" outlineLevel="0" collapsed="false">
      <c r="A8" s="32" t="s">
        <v>192</v>
      </c>
      <c r="B8" s="32"/>
      <c r="C8" s="32"/>
      <c r="D8" s="32"/>
      <c r="E8" s="32"/>
      <c r="F8" s="34"/>
      <c r="G8" s="41" t="str">
        <f aca="false">IF(F8="","",IF(F8&lt;Escalas!$B$6,1,IF(F8&lt;Escalas!$B$7,2,IF(F8&lt;Escalas!$B$8,3,IF(F8&lt;Escalas!$B$9,4,5)))))</f>
        <v/>
      </c>
      <c r="H8" s="32"/>
      <c r="I8" s="32"/>
      <c r="J8" s="32"/>
      <c r="K8" s="32"/>
      <c r="L8" s="41" t="str">
        <f aca="false">IF(COUNT(H8:K8)=0,"",MAX(H8:K8))</f>
        <v/>
      </c>
      <c r="M8" s="41" t="str">
        <f aca="false">IF(OR(G8="",L8=""),"",G8*L8)</f>
        <v/>
      </c>
      <c r="N8" s="41" t="str">
        <f aca="false">IF(M8="","",IF(M8&gt;=Escalas!$C$14,"Crítico",IF(OR(M8&gt;=Escalas!$C$13,L8=5),"Alto",IF(M8&gt;=Escalas!$C$12,"Medio","Bajo"))))</f>
        <v/>
      </c>
      <c r="O8" s="32"/>
      <c r="P8" s="32"/>
      <c r="Q8" s="32"/>
      <c r="R8" s="32"/>
      <c r="S8" s="32"/>
      <c r="T8" s="44"/>
      <c r="U8" s="42"/>
      <c r="V8" s="42"/>
      <c r="W8" s="42"/>
      <c r="X8" s="42"/>
      <c r="Y8" s="32"/>
      <c r="Z8" s="32"/>
      <c r="AA8" s="32"/>
      <c r="AB8" s="32"/>
      <c r="AC8" s="41" t="str">
        <f aca="false">IF(OR(AA8="",AB8=""),"",AA8*AB8)</f>
        <v/>
      </c>
      <c r="AD8" s="41" t="str">
        <f aca="false">IF(AC8="","",IF(AC8&gt;=Escalas!$C$14,"Crítico",IF(OR(AC8&gt;=Escalas!$C$13,AB8=5),"Alto",IF(AC8&gt;=Escalas!$C$12,"Medio","Bajo"))))</f>
        <v/>
      </c>
      <c r="AE8" s="44"/>
      <c r="AF8" s="44"/>
      <c r="AG8" s="44"/>
      <c r="AH8" s="45" t="str">
        <f aca="false">IF(OR(F8="",AE8="",AF8="",AG8=""),"",F8*(AE8+4*AF8+AG8)/6)</f>
        <v/>
      </c>
      <c r="AI8" s="44"/>
      <c r="AJ8" s="44"/>
      <c r="AK8" s="44"/>
      <c r="AL8" s="46" t="str">
        <f aca="false">IF(OR(F8="",AI8="",AJ8="",AK8=""),"",F8*(AI8+4*AJ8+AK8)/6)</f>
        <v/>
      </c>
      <c r="AM8" s="32"/>
      <c r="AN8" s="32"/>
      <c r="AO8" s="44"/>
      <c r="AP8" s="44"/>
      <c r="AQ8" s="32"/>
      <c r="AR8" s="32"/>
      <c r="AS8" s="32"/>
      <c r="AT8" s="32"/>
      <c r="AU8" s="32"/>
      <c r="AV8" s="32"/>
      <c r="AW8" s="34"/>
      <c r="AX8" s="32"/>
      <c r="AY8" s="32"/>
      <c r="AZ8" s="32"/>
      <c r="BA8" s="32"/>
      <c r="BB8" s="43"/>
      <c r="BC8" s="41" t="str">
        <f aca="false">IF(D8="","",IF(AND(U8&lt;&gt;"",V8&lt;&gt;"",W8&lt;&gt;"",X8&lt;&gt;""),"✔ Completo","⚠ Falta: "&amp;TRIM(IF(U8="","disparador ","")&amp;IF(V8="","dueño ","")&amp;IF(W8="","contingencia ","")&amp;IF(X8="","autoridad",""))))</f>
        <v/>
      </c>
    </row>
    <row r="9" customFormat="false" ht="45.75" hidden="false" customHeight="true" outlineLevel="0" collapsed="false">
      <c r="A9" s="32" t="s">
        <v>193</v>
      </c>
      <c r="B9" s="32"/>
      <c r="C9" s="32"/>
      <c r="D9" s="32"/>
      <c r="E9" s="32"/>
      <c r="F9" s="34"/>
      <c r="G9" s="41" t="str">
        <f aca="false">IF(F9="","",IF(F9&lt;Escalas!$B$6,1,IF(F9&lt;Escalas!$B$7,2,IF(F9&lt;Escalas!$B$8,3,IF(F9&lt;Escalas!$B$9,4,5)))))</f>
        <v/>
      </c>
      <c r="H9" s="32"/>
      <c r="I9" s="32"/>
      <c r="J9" s="32"/>
      <c r="K9" s="32"/>
      <c r="L9" s="41" t="str">
        <f aca="false">IF(COUNT(H9:K9)=0,"",MAX(H9:K9))</f>
        <v/>
      </c>
      <c r="M9" s="41" t="str">
        <f aca="false">IF(OR(G9="",L9=""),"",G9*L9)</f>
        <v/>
      </c>
      <c r="N9" s="41" t="str">
        <f aca="false">IF(M9="","",IF(M9&gt;=Escalas!$C$14,"Crítico",IF(OR(M9&gt;=Escalas!$C$13,L9=5),"Alto",IF(M9&gt;=Escalas!$C$12,"Medio","Bajo"))))</f>
        <v/>
      </c>
      <c r="O9" s="32"/>
      <c r="P9" s="32"/>
      <c r="Q9" s="32"/>
      <c r="R9" s="32"/>
      <c r="S9" s="32"/>
      <c r="T9" s="44"/>
      <c r="U9" s="42"/>
      <c r="V9" s="42"/>
      <c r="W9" s="42"/>
      <c r="X9" s="42"/>
      <c r="Y9" s="32"/>
      <c r="Z9" s="32"/>
      <c r="AA9" s="32"/>
      <c r="AB9" s="32"/>
      <c r="AC9" s="41" t="str">
        <f aca="false">IF(OR(AA9="",AB9=""),"",AA9*AB9)</f>
        <v/>
      </c>
      <c r="AD9" s="41" t="str">
        <f aca="false">IF(AC9="","",IF(AC9&gt;=Escalas!$C$14,"Crítico",IF(OR(AC9&gt;=Escalas!$C$13,AB9=5),"Alto",IF(AC9&gt;=Escalas!$C$12,"Medio","Bajo"))))</f>
        <v/>
      </c>
      <c r="AE9" s="44"/>
      <c r="AF9" s="44"/>
      <c r="AG9" s="44"/>
      <c r="AH9" s="45" t="str">
        <f aca="false">IF(OR(F9="",AE9="",AF9="",AG9=""),"",F9*(AE9+4*AF9+AG9)/6)</f>
        <v/>
      </c>
      <c r="AI9" s="44"/>
      <c r="AJ9" s="44"/>
      <c r="AK9" s="44"/>
      <c r="AL9" s="46" t="str">
        <f aca="false">IF(OR(F9="",AI9="",AJ9="",AK9=""),"",F9*(AI9+4*AJ9+AK9)/6)</f>
        <v/>
      </c>
      <c r="AM9" s="32"/>
      <c r="AN9" s="32"/>
      <c r="AO9" s="44"/>
      <c r="AP9" s="44"/>
      <c r="AQ9" s="32"/>
      <c r="AR9" s="32"/>
      <c r="AS9" s="32"/>
      <c r="AT9" s="32"/>
      <c r="AU9" s="32"/>
      <c r="AV9" s="32"/>
      <c r="AW9" s="34"/>
      <c r="AX9" s="32"/>
      <c r="AY9" s="32"/>
      <c r="AZ9" s="32"/>
      <c r="BA9" s="32"/>
      <c r="BB9" s="43"/>
      <c r="BC9" s="41" t="str">
        <f aca="false">IF(D9="","",IF(AND(U9&lt;&gt;"",V9&lt;&gt;"",W9&lt;&gt;"",X9&lt;&gt;""),"✔ Completo","⚠ Falta: "&amp;TRIM(IF(U9="","disparador ","")&amp;IF(V9="","dueño ","")&amp;IF(W9="","contingencia ","")&amp;IF(X9="","autoridad",""))))</f>
        <v/>
      </c>
    </row>
    <row r="10" customFormat="false" ht="45.75" hidden="false" customHeight="true" outlineLevel="0" collapsed="false">
      <c r="A10" s="32" t="s">
        <v>194</v>
      </c>
      <c r="B10" s="32"/>
      <c r="C10" s="32"/>
      <c r="D10" s="32"/>
      <c r="E10" s="32"/>
      <c r="F10" s="34"/>
      <c r="G10" s="41" t="str">
        <f aca="false">IF(F10="","",IF(F10&lt;Escalas!$B$6,1,IF(F10&lt;Escalas!$B$7,2,IF(F10&lt;Escalas!$B$8,3,IF(F10&lt;Escalas!$B$9,4,5)))))</f>
        <v/>
      </c>
      <c r="H10" s="32"/>
      <c r="I10" s="32"/>
      <c r="J10" s="32"/>
      <c r="K10" s="32"/>
      <c r="L10" s="41" t="str">
        <f aca="false">IF(COUNT(H10:K10)=0,"",MAX(H10:K10))</f>
        <v/>
      </c>
      <c r="M10" s="41" t="str">
        <f aca="false">IF(OR(G10="",L10=""),"",G10*L10)</f>
        <v/>
      </c>
      <c r="N10" s="41" t="str">
        <f aca="false">IF(M10="","",IF(M10&gt;=Escalas!$C$14,"Crítico",IF(OR(M10&gt;=Escalas!$C$13,L10=5),"Alto",IF(M10&gt;=Escalas!$C$12,"Medio","Bajo"))))</f>
        <v/>
      </c>
      <c r="O10" s="32"/>
      <c r="P10" s="32"/>
      <c r="Q10" s="32"/>
      <c r="R10" s="32"/>
      <c r="S10" s="32"/>
      <c r="T10" s="44"/>
      <c r="U10" s="42"/>
      <c r="V10" s="42"/>
      <c r="W10" s="42"/>
      <c r="X10" s="42"/>
      <c r="Y10" s="32"/>
      <c r="Z10" s="32"/>
      <c r="AA10" s="32"/>
      <c r="AB10" s="32"/>
      <c r="AC10" s="41" t="str">
        <f aca="false">IF(OR(AA10="",AB10=""),"",AA10*AB10)</f>
        <v/>
      </c>
      <c r="AD10" s="41" t="str">
        <f aca="false">IF(AC10="","",IF(AC10&gt;=Escalas!$C$14,"Crítico",IF(OR(AC10&gt;=Escalas!$C$13,AB10=5),"Alto",IF(AC10&gt;=Escalas!$C$12,"Medio","Bajo"))))</f>
        <v/>
      </c>
      <c r="AE10" s="44"/>
      <c r="AF10" s="44"/>
      <c r="AG10" s="44"/>
      <c r="AH10" s="45" t="str">
        <f aca="false">IF(OR(F10="",AE10="",AF10="",AG10=""),"",F10*(AE10+4*AF10+AG10)/6)</f>
        <v/>
      </c>
      <c r="AI10" s="44"/>
      <c r="AJ10" s="44"/>
      <c r="AK10" s="44"/>
      <c r="AL10" s="46" t="str">
        <f aca="false">IF(OR(F10="",AI10="",AJ10="",AK10=""),"",F10*(AI10+4*AJ10+AK10)/6)</f>
        <v/>
      </c>
      <c r="AM10" s="32"/>
      <c r="AN10" s="32"/>
      <c r="AO10" s="44"/>
      <c r="AP10" s="44"/>
      <c r="AQ10" s="32"/>
      <c r="AR10" s="32"/>
      <c r="AS10" s="32"/>
      <c r="AT10" s="32"/>
      <c r="AU10" s="32"/>
      <c r="AV10" s="32"/>
      <c r="AW10" s="34"/>
      <c r="AX10" s="32"/>
      <c r="AY10" s="32"/>
      <c r="AZ10" s="32"/>
      <c r="BA10" s="32"/>
      <c r="BB10" s="43"/>
      <c r="BC10" s="41" t="str">
        <f aca="false">IF(D10="","",IF(AND(U10&lt;&gt;"",V10&lt;&gt;"",W10&lt;&gt;"",X10&lt;&gt;""),"✔ Completo","⚠ Falta: "&amp;TRIM(IF(U10="","disparador ","")&amp;IF(V10="","dueño ","")&amp;IF(W10="","contingencia ","")&amp;IF(X10="","autoridad",""))))</f>
        <v/>
      </c>
    </row>
    <row r="11" customFormat="false" ht="45.75" hidden="false" customHeight="true" outlineLevel="0" collapsed="false">
      <c r="A11" s="32" t="s">
        <v>195</v>
      </c>
      <c r="B11" s="32"/>
      <c r="C11" s="32"/>
      <c r="D11" s="32"/>
      <c r="E11" s="32"/>
      <c r="F11" s="34"/>
      <c r="G11" s="41" t="str">
        <f aca="false">IF(F11="","",IF(F11&lt;Escalas!$B$6,1,IF(F11&lt;Escalas!$B$7,2,IF(F11&lt;Escalas!$B$8,3,IF(F11&lt;Escalas!$B$9,4,5)))))</f>
        <v/>
      </c>
      <c r="H11" s="32"/>
      <c r="I11" s="32"/>
      <c r="J11" s="32"/>
      <c r="K11" s="32"/>
      <c r="L11" s="41" t="str">
        <f aca="false">IF(COUNT(H11:K11)=0,"",MAX(H11:K11))</f>
        <v/>
      </c>
      <c r="M11" s="41" t="str">
        <f aca="false">IF(OR(G11="",L11=""),"",G11*L11)</f>
        <v/>
      </c>
      <c r="N11" s="41" t="str">
        <f aca="false">IF(M11="","",IF(M11&gt;=Escalas!$C$14,"Crítico",IF(OR(M11&gt;=Escalas!$C$13,L11=5),"Alto",IF(M11&gt;=Escalas!$C$12,"Medio","Bajo"))))</f>
        <v/>
      </c>
      <c r="O11" s="32"/>
      <c r="P11" s="32"/>
      <c r="Q11" s="32"/>
      <c r="R11" s="32"/>
      <c r="S11" s="32"/>
      <c r="T11" s="44"/>
      <c r="U11" s="42"/>
      <c r="V11" s="42"/>
      <c r="W11" s="42"/>
      <c r="X11" s="42"/>
      <c r="Y11" s="32"/>
      <c r="Z11" s="32"/>
      <c r="AA11" s="32"/>
      <c r="AB11" s="32"/>
      <c r="AC11" s="41" t="str">
        <f aca="false">IF(OR(AA11="",AB11=""),"",AA11*AB11)</f>
        <v/>
      </c>
      <c r="AD11" s="41" t="str">
        <f aca="false">IF(AC11="","",IF(AC11&gt;=Escalas!$C$14,"Crítico",IF(OR(AC11&gt;=Escalas!$C$13,AB11=5),"Alto",IF(AC11&gt;=Escalas!$C$12,"Medio","Bajo"))))</f>
        <v/>
      </c>
      <c r="AE11" s="44"/>
      <c r="AF11" s="44"/>
      <c r="AG11" s="44"/>
      <c r="AH11" s="45" t="str">
        <f aca="false">IF(OR(F11="",AE11="",AF11="",AG11=""),"",F11*(AE11+4*AF11+AG11)/6)</f>
        <v/>
      </c>
      <c r="AI11" s="44"/>
      <c r="AJ11" s="44"/>
      <c r="AK11" s="44"/>
      <c r="AL11" s="46" t="str">
        <f aca="false">IF(OR(F11="",AI11="",AJ11="",AK11=""),"",F11*(AI11+4*AJ11+AK11)/6)</f>
        <v/>
      </c>
      <c r="AM11" s="32"/>
      <c r="AN11" s="32"/>
      <c r="AO11" s="44"/>
      <c r="AP11" s="44"/>
      <c r="AQ11" s="32"/>
      <c r="AR11" s="32"/>
      <c r="AS11" s="32"/>
      <c r="AT11" s="32"/>
      <c r="AU11" s="32"/>
      <c r="AV11" s="32"/>
      <c r="AW11" s="34"/>
      <c r="AX11" s="32"/>
      <c r="AY11" s="32"/>
      <c r="AZ11" s="32"/>
      <c r="BA11" s="32"/>
      <c r="BB11" s="43"/>
      <c r="BC11" s="41" t="str">
        <f aca="false">IF(D11="","",IF(AND(U11&lt;&gt;"",V11&lt;&gt;"",W11&lt;&gt;"",X11&lt;&gt;""),"✔ Completo","⚠ Falta: "&amp;TRIM(IF(U11="","disparador ","")&amp;IF(V11="","dueño ","")&amp;IF(W11="","contingencia ","")&amp;IF(X11="","autoridad",""))))</f>
        <v/>
      </c>
    </row>
    <row r="12" customFormat="false" ht="45.75" hidden="false" customHeight="true" outlineLevel="0" collapsed="false">
      <c r="A12" s="32" t="s">
        <v>196</v>
      </c>
      <c r="B12" s="32"/>
      <c r="C12" s="32"/>
      <c r="D12" s="32"/>
      <c r="E12" s="32"/>
      <c r="F12" s="34"/>
      <c r="G12" s="41" t="str">
        <f aca="false">IF(F12="","",IF(F12&lt;Escalas!$B$6,1,IF(F12&lt;Escalas!$B$7,2,IF(F12&lt;Escalas!$B$8,3,IF(F12&lt;Escalas!$B$9,4,5)))))</f>
        <v/>
      </c>
      <c r="H12" s="32"/>
      <c r="I12" s="32"/>
      <c r="J12" s="32"/>
      <c r="K12" s="32"/>
      <c r="L12" s="41" t="str">
        <f aca="false">IF(COUNT(H12:K12)=0,"",MAX(H12:K12))</f>
        <v/>
      </c>
      <c r="M12" s="41" t="str">
        <f aca="false">IF(OR(G12="",L12=""),"",G12*L12)</f>
        <v/>
      </c>
      <c r="N12" s="41" t="str">
        <f aca="false">IF(M12="","",IF(M12&gt;=Escalas!$C$14,"Crítico",IF(OR(M12&gt;=Escalas!$C$13,L12=5),"Alto",IF(M12&gt;=Escalas!$C$12,"Medio","Bajo"))))</f>
        <v/>
      </c>
      <c r="O12" s="32"/>
      <c r="P12" s="32"/>
      <c r="Q12" s="32"/>
      <c r="R12" s="32"/>
      <c r="S12" s="32"/>
      <c r="T12" s="44"/>
      <c r="U12" s="42"/>
      <c r="V12" s="42"/>
      <c r="W12" s="42"/>
      <c r="X12" s="42"/>
      <c r="Y12" s="32"/>
      <c r="Z12" s="32"/>
      <c r="AA12" s="32"/>
      <c r="AB12" s="32"/>
      <c r="AC12" s="41" t="str">
        <f aca="false">IF(OR(AA12="",AB12=""),"",AA12*AB12)</f>
        <v/>
      </c>
      <c r="AD12" s="41" t="str">
        <f aca="false">IF(AC12="","",IF(AC12&gt;=Escalas!$C$14,"Crítico",IF(OR(AC12&gt;=Escalas!$C$13,AB12=5),"Alto",IF(AC12&gt;=Escalas!$C$12,"Medio","Bajo"))))</f>
        <v/>
      </c>
      <c r="AE12" s="44"/>
      <c r="AF12" s="44"/>
      <c r="AG12" s="44"/>
      <c r="AH12" s="45" t="str">
        <f aca="false">IF(OR(F12="",AE12="",AF12="",AG12=""),"",F12*(AE12+4*AF12+AG12)/6)</f>
        <v/>
      </c>
      <c r="AI12" s="44"/>
      <c r="AJ12" s="44"/>
      <c r="AK12" s="44"/>
      <c r="AL12" s="46" t="str">
        <f aca="false">IF(OR(F12="",AI12="",AJ12="",AK12=""),"",F12*(AI12+4*AJ12+AK12)/6)</f>
        <v/>
      </c>
      <c r="AM12" s="32"/>
      <c r="AN12" s="32"/>
      <c r="AO12" s="44"/>
      <c r="AP12" s="44"/>
      <c r="AQ12" s="32"/>
      <c r="AR12" s="32"/>
      <c r="AS12" s="32"/>
      <c r="AT12" s="32"/>
      <c r="AU12" s="32"/>
      <c r="AV12" s="32"/>
      <c r="AW12" s="34"/>
      <c r="AX12" s="32"/>
      <c r="AY12" s="32"/>
      <c r="AZ12" s="32"/>
      <c r="BA12" s="32"/>
      <c r="BB12" s="43"/>
      <c r="BC12" s="41" t="str">
        <f aca="false">IF(D12="","",IF(AND(U12&lt;&gt;"",V12&lt;&gt;"",W12&lt;&gt;"",X12&lt;&gt;""),"✔ Completo","⚠ Falta: "&amp;TRIM(IF(U12="","disparador ","")&amp;IF(V12="","dueño ","")&amp;IF(W12="","contingencia ","")&amp;IF(X12="","autoridad",""))))</f>
        <v/>
      </c>
    </row>
    <row r="13" customFormat="false" ht="45.75" hidden="false" customHeight="true" outlineLevel="0" collapsed="false">
      <c r="A13" s="32" t="s">
        <v>197</v>
      </c>
      <c r="B13" s="32"/>
      <c r="C13" s="32"/>
      <c r="D13" s="32"/>
      <c r="E13" s="32"/>
      <c r="F13" s="34"/>
      <c r="G13" s="41" t="str">
        <f aca="false">IF(F13="","",IF(F13&lt;Escalas!$B$6,1,IF(F13&lt;Escalas!$B$7,2,IF(F13&lt;Escalas!$B$8,3,IF(F13&lt;Escalas!$B$9,4,5)))))</f>
        <v/>
      </c>
      <c r="H13" s="32"/>
      <c r="I13" s="32"/>
      <c r="J13" s="32"/>
      <c r="K13" s="32"/>
      <c r="L13" s="41" t="str">
        <f aca="false">IF(COUNT(H13:K13)=0,"",MAX(H13:K13))</f>
        <v/>
      </c>
      <c r="M13" s="41" t="str">
        <f aca="false">IF(OR(G13="",L13=""),"",G13*L13)</f>
        <v/>
      </c>
      <c r="N13" s="41" t="str">
        <f aca="false">IF(M13="","",IF(M13&gt;=Escalas!$C$14,"Crítico",IF(OR(M13&gt;=Escalas!$C$13,L13=5),"Alto",IF(M13&gt;=Escalas!$C$12,"Medio","Bajo"))))</f>
        <v/>
      </c>
      <c r="O13" s="32"/>
      <c r="P13" s="32"/>
      <c r="Q13" s="32"/>
      <c r="R13" s="32"/>
      <c r="S13" s="32"/>
      <c r="T13" s="44"/>
      <c r="U13" s="42"/>
      <c r="V13" s="42"/>
      <c r="W13" s="42"/>
      <c r="X13" s="42"/>
      <c r="Y13" s="32"/>
      <c r="Z13" s="32"/>
      <c r="AA13" s="32"/>
      <c r="AB13" s="32"/>
      <c r="AC13" s="41" t="str">
        <f aca="false">IF(OR(AA13="",AB13=""),"",AA13*AB13)</f>
        <v/>
      </c>
      <c r="AD13" s="41" t="str">
        <f aca="false">IF(AC13="","",IF(AC13&gt;=Escalas!$C$14,"Crítico",IF(OR(AC13&gt;=Escalas!$C$13,AB13=5),"Alto",IF(AC13&gt;=Escalas!$C$12,"Medio","Bajo"))))</f>
        <v/>
      </c>
      <c r="AE13" s="44"/>
      <c r="AF13" s="44"/>
      <c r="AG13" s="44"/>
      <c r="AH13" s="45" t="str">
        <f aca="false">IF(OR(F13="",AE13="",AF13="",AG13=""),"",F13*(AE13+4*AF13+AG13)/6)</f>
        <v/>
      </c>
      <c r="AI13" s="44"/>
      <c r="AJ13" s="44"/>
      <c r="AK13" s="44"/>
      <c r="AL13" s="46" t="str">
        <f aca="false">IF(OR(F13="",AI13="",AJ13="",AK13=""),"",F13*(AI13+4*AJ13+AK13)/6)</f>
        <v/>
      </c>
      <c r="AM13" s="32"/>
      <c r="AN13" s="32"/>
      <c r="AO13" s="44"/>
      <c r="AP13" s="44"/>
      <c r="AQ13" s="32"/>
      <c r="AR13" s="32"/>
      <c r="AS13" s="32"/>
      <c r="AT13" s="32"/>
      <c r="AU13" s="32"/>
      <c r="AV13" s="32"/>
      <c r="AW13" s="34"/>
      <c r="AX13" s="32"/>
      <c r="AY13" s="32"/>
      <c r="AZ13" s="32"/>
      <c r="BA13" s="32"/>
      <c r="BB13" s="43"/>
      <c r="BC13" s="41" t="str">
        <f aca="false">IF(D13="","",IF(AND(U13&lt;&gt;"",V13&lt;&gt;"",W13&lt;&gt;"",X13&lt;&gt;""),"✔ Completo","⚠ Falta: "&amp;TRIM(IF(U13="","disparador ","")&amp;IF(V13="","dueño ","")&amp;IF(W13="","contingencia ","")&amp;IF(X13="","autoridad",""))))</f>
        <v/>
      </c>
    </row>
    <row r="14" customFormat="false" ht="45.75" hidden="false" customHeight="true" outlineLevel="0" collapsed="false">
      <c r="A14" s="32" t="s">
        <v>198</v>
      </c>
      <c r="B14" s="32"/>
      <c r="C14" s="32"/>
      <c r="D14" s="32"/>
      <c r="E14" s="32"/>
      <c r="F14" s="34"/>
      <c r="G14" s="41" t="str">
        <f aca="false">IF(F14="","",IF(F14&lt;Escalas!$B$6,1,IF(F14&lt;Escalas!$B$7,2,IF(F14&lt;Escalas!$B$8,3,IF(F14&lt;Escalas!$B$9,4,5)))))</f>
        <v/>
      </c>
      <c r="H14" s="32"/>
      <c r="I14" s="32"/>
      <c r="J14" s="32"/>
      <c r="K14" s="32"/>
      <c r="L14" s="41" t="str">
        <f aca="false">IF(COUNT(H14:K14)=0,"",MAX(H14:K14))</f>
        <v/>
      </c>
      <c r="M14" s="41" t="str">
        <f aca="false">IF(OR(G14="",L14=""),"",G14*L14)</f>
        <v/>
      </c>
      <c r="N14" s="41" t="str">
        <f aca="false">IF(M14="","",IF(M14&gt;=Escalas!$C$14,"Crítico",IF(OR(M14&gt;=Escalas!$C$13,L14=5),"Alto",IF(M14&gt;=Escalas!$C$12,"Medio","Bajo"))))</f>
        <v/>
      </c>
      <c r="O14" s="32"/>
      <c r="P14" s="32"/>
      <c r="Q14" s="32"/>
      <c r="R14" s="32"/>
      <c r="S14" s="32"/>
      <c r="T14" s="44"/>
      <c r="U14" s="42"/>
      <c r="V14" s="42"/>
      <c r="W14" s="42"/>
      <c r="X14" s="42"/>
      <c r="Y14" s="32"/>
      <c r="Z14" s="32"/>
      <c r="AA14" s="32"/>
      <c r="AB14" s="32"/>
      <c r="AC14" s="41" t="str">
        <f aca="false">IF(OR(AA14="",AB14=""),"",AA14*AB14)</f>
        <v/>
      </c>
      <c r="AD14" s="41" t="str">
        <f aca="false">IF(AC14="","",IF(AC14&gt;=Escalas!$C$14,"Crítico",IF(OR(AC14&gt;=Escalas!$C$13,AB14=5),"Alto",IF(AC14&gt;=Escalas!$C$12,"Medio","Bajo"))))</f>
        <v/>
      </c>
      <c r="AE14" s="44"/>
      <c r="AF14" s="44"/>
      <c r="AG14" s="44"/>
      <c r="AH14" s="45" t="str">
        <f aca="false">IF(OR(F14="",AE14="",AF14="",AG14=""),"",F14*(AE14+4*AF14+AG14)/6)</f>
        <v/>
      </c>
      <c r="AI14" s="44"/>
      <c r="AJ14" s="44"/>
      <c r="AK14" s="44"/>
      <c r="AL14" s="46" t="str">
        <f aca="false">IF(OR(F14="",AI14="",AJ14="",AK14=""),"",F14*(AI14+4*AJ14+AK14)/6)</f>
        <v/>
      </c>
      <c r="AM14" s="32"/>
      <c r="AN14" s="32"/>
      <c r="AO14" s="44"/>
      <c r="AP14" s="44"/>
      <c r="AQ14" s="32"/>
      <c r="AR14" s="32"/>
      <c r="AS14" s="32"/>
      <c r="AT14" s="32"/>
      <c r="AU14" s="32"/>
      <c r="AV14" s="32"/>
      <c r="AW14" s="34"/>
      <c r="AX14" s="32"/>
      <c r="AY14" s="32"/>
      <c r="AZ14" s="32"/>
      <c r="BA14" s="32"/>
      <c r="BB14" s="43"/>
      <c r="BC14" s="41" t="str">
        <f aca="false">IF(D14="","",IF(AND(U14&lt;&gt;"",V14&lt;&gt;"",W14&lt;&gt;"",X14&lt;&gt;""),"✔ Completo","⚠ Falta: "&amp;TRIM(IF(U14="","disparador ","")&amp;IF(V14="","dueño ","")&amp;IF(W14="","contingencia ","")&amp;IF(X14="","autoridad",""))))</f>
        <v/>
      </c>
    </row>
    <row r="15" customFormat="false" ht="45.75" hidden="false" customHeight="true" outlineLevel="0" collapsed="false">
      <c r="A15" s="32" t="s">
        <v>199</v>
      </c>
      <c r="B15" s="32"/>
      <c r="C15" s="32"/>
      <c r="D15" s="32"/>
      <c r="E15" s="32"/>
      <c r="F15" s="34"/>
      <c r="G15" s="41" t="str">
        <f aca="false">IF(F15="","",IF(F15&lt;Escalas!$B$6,1,IF(F15&lt;Escalas!$B$7,2,IF(F15&lt;Escalas!$B$8,3,IF(F15&lt;Escalas!$B$9,4,5)))))</f>
        <v/>
      </c>
      <c r="H15" s="32"/>
      <c r="I15" s="32"/>
      <c r="J15" s="32"/>
      <c r="K15" s="32"/>
      <c r="L15" s="41" t="str">
        <f aca="false">IF(COUNT(H15:K15)=0,"",MAX(H15:K15))</f>
        <v/>
      </c>
      <c r="M15" s="41" t="str">
        <f aca="false">IF(OR(G15="",L15=""),"",G15*L15)</f>
        <v/>
      </c>
      <c r="N15" s="41" t="str">
        <f aca="false">IF(M15="","",IF(M15&gt;=Escalas!$C$14,"Crítico",IF(OR(M15&gt;=Escalas!$C$13,L15=5),"Alto",IF(M15&gt;=Escalas!$C$12,"Medio","Bajo"))))</f>
        <v/>
      </c>
      <c r="O15" s="32"/>
      <c r="P15" s="32"/>
      <c r="Q15" s="32"/>
      <c r="R15" s="32"/>
      <c r="S15" s="32"/>
      <c r="T15" s="44"/>
      <c r="U15" s="42"/>
      <c r="V15" s="42"/>
      <c r="W15" s="42"/>
      <c r="X15" s="42"/>
      <c r="Y15" s="32"/>
      <c r="Z15" s="32"/>
      <c r="AA15" s="32"/>
      <c r="AB15" s="32"/>
      <c r="AC15" s="41" t="str">
        <f aca="false">IF(OR(AA15="",AB15=""),"",AA15*AB15)</f>
        <v/>
      </c>
      <c r="AD15" s="41" t="str">
        <f aca="false">IF(AC15="","",IF(AC15&gt;=Escalas!$C$14,"Crítico",IF(OR(AC15&gt;=Escalas!$C$13,AB15=5),"Alto",IF(AC15&gt;=Escalas!$C$12,"Medio","Bajo"))))</f>
        <v/>
      </c>
      <c r="AE15" s="44"/>
      <c r="AF15" s="44"/>
      <c r="AG15" s="44"/>
      <c r="AH15" s="45" t="str">
        <f aca="false">IF(OR(F15="",AE15="",AF15="",AG15=""),"",F15*(AE15+4*AF15+AG15)/6)</f>
        <v/>
      </c>
      <c r="AI15" s="44"/>
      <c r="AJ15" s="44"/>
      <c r="AK15" s="44"/>
      <c r="AL15" s="46" t="str">
        <f aca="false">IF(OR(F15="",AI15="",AJ15="",AK15=""),"",F15*(AI15+4*AJ15+AK15)/6)</f>
        <v/>
      </c>
      <c r="AM15" s="32"/>
      <c r="AN15" s="32"/>
      <c r="AO15" s="44"/>
      <c r="AP15" s="44"/>
      <c r="AQ15" s="32"/>
      <c r="AR15" s="32"/>
      <c r="AS15" s="32"/>
      <c r="AT15" s="32"/>
      <c r="AU15" s="32"/>
      <c r="AV15" s="32"/>
      <c r="AW15" s="34"/>
      <c r="AX15" s="32"/>
      <c r="AY15" s="32"/>
      <c r="AZ15" s="32"/>
      <c r="BA15" s="32"/>
      <c r="BB15" s="43"/>
      <c r="BC15" s="41" t="str">
        <f aca="false">IF(D15="","",IF(AND(U15&lt;&gt;"",V15&lt;&gt;"",W15&lt;&gt;"",X15&lt;&gt;""),"✔ Completo","⚠ Falta: "&amp;TRIM(IF(U15="","disparador ","")&amp;IF(V15="","dueño ","")&amp;IF(W15="","contingencia ","")&amp;IF(X15="","autoridad",""))))</f>
        <v/>
      </c>
    </row>
    <row r="16" customFormat="false" ht="45.75" hidden="false" customHeight="true" outlineLevel="0" collapsed="false">
      <c r="A16" s="32" t="s">
        <v>200</v>
      </c>
      <c r="B16" s="32"/>
      <c r="C16" s="32"/>
      <c r="D16" s="32"/>
      <c r="E16" s="32"/>
      <c r="F16" s="34"/>
      <c r="G16" s="41" t="str">
        <f aca="false">IF(F16="","",IF(F16&lt;Escalas!$B$6,1,IF(F16&lt;Escalas!$B$7,2,IF(F16&lt;Escalas!$B$8,3,IF(F16&lt;Escalas!$B$9,4,5)))))</f>
        <v/>
      </c>
      <c r="H16" s="32"/>
      <c r="I16" s="32"/>
      <c r="J16" s="32"/>
      <c r="K16" s="32"/>
      <c r="L16" s="41" t="str">
        <f aca="false">IF(COUNT(H16:K16)=0,"",MAX(H16:K16))</f>
        <v/>
      </c>
      <c r="M16" s="41" t="str">
        <f aca="false">IF(OR(G16="",L16=""),"",G16*L16)</f>
        <v/>
      </c>
      <c r="N16" s="41" t="str">
        <f aca="false">IF(M16="","",IF(M16&gt;=Escalas!$C$14,"Crítico",IF(OR(M16&gt;=Escalas!$C$13,L16=5),"Alto",IF(M16&gt;=Escalas!$C$12,"Medio","Bajo"))))</f>
        <v/>
      </c>
      <c r="O16" s="32"/>
      <c r="P16" s="32"/>
      <c r="Q16" s="32"/>
      <c r="R16" s="32"/>
      <c r="S16" s="32"/>
      <c r="T16" s="44"/>
      <c r="U16" s="42"/>
      <c r="V16" s="42"/>
      <c r="W16" s="42"/>
      <c r="X16" s="42"/>
      <c r="Y16" s="32"/>
      <c r="Z16" s="32"/>
      <c r="AA16" s="32"/>
      <c r="AB16" s="32"/>
      <c r="AC16" s="41" t="str">
        <f aca="false">IF(OR(AA16="",AB16=""),"",AA16*AB16)</f>
        <v/>
      </c>
      <c r="AD16" s="41" t="str">
        <f aca="false">IF(AC16="","",IF(AC16&gt;=Escalas!$C$14,"Crítico",IF(OR(AC16&gt;=Escalas!$C$13,AB16=5),"Alto",IF(AC16&gt;=Escalas!$C$12,"Medio","Bajo"))))</f>
        <v/>
      </c>
      <c r="AE16" s="44"/>
      <c r="AF16" s="44"/>
      <c r="AG16" s="44"/>
      <c r="AH16" s="45" t="str">
        <f aca="false">IF(OR(F16="",AE16="",AF16="",AG16=""),"",F16*(AE16+4*AF16+AG16)/6)</f>
        <v/>
      </c>
      <c r="AI16" s="44"/>
      <c r="AJ16" s="44"/>
      <c r="AK16" s="44"/>
      <c r="AL16" s="46" t="str">
        <f aca="false">IF(OR(F16="",AI16="",AJ16="",AK16=""),"",F16*(AI16+4*AJ16+AK16)/6)</f>
        <v/>
      </c>
      <c r="AM16" s="32"/>
      <c r="AN16" s="32"/>
      <c r="AO16" s="44"/>
      <c r="AP16" s="44"/>
      <c r="AQ16" s="32"/>
      <c r="AR16" s="32"/>
      <c r="AS16" s="32"/>
      <c r="AT16" s="32"/>
      <c r="AU16" s="32"/>
      <c r="AV16" s="32"/>
      <c r="AW16" s="34"/>
      <c r="AX16" s="32"/>
      <c r="AY16" s="32"/>
      <c r="AZ16" s="32"/>
      <c r="BA16" s="32"/>
      <c r="BB16" s="43"/>
      <c r="BC16" s="41" t="str">
        <f aca="false">IF(D16="","",IF(AND(U16&lt;&gt;"",V16&lt;&gt;"",W16&lt;&gt;"",X16&lt;&gt;""),"✔ Completo","⚠ Falta: "&amp;TRIM(IF(U16="","disparador ","")&amp;IF(V16="","dueño ","")&amp;IF(W16="","contingencia ","")&amp;IF(X16="","autoridad",""))))</f>
        <v/>
      </c>
    </row>
    <row r="17" customFormat="false" ht="45.75" hidden="false" customHeight="true" outlineLevel="0" collapsed="false">
      <c r="A17" s="32" t="s">
        <v>201</v>
      </c>
      <c r="B17" s="32"/>
      <c r="C17" s="32"/>
      <c r="D17" s="32"/>
      <c r="E17" s="32"/>
      <c r="F17" s="34"/>
      <c r="G17" s="41" t="str">
        <f aca="false">IF(F17="","",IF(F17&lt;Escalas!$B$6,1,IF(F17&lt;Escalas!$B$7,2,IF(F17&lt;Escalas!$B$8,3,IF(F17&lt;Escalas!$B$9,4,5)))))</f>
        <v/>
      </c>
      <c r="H17" s="32"/>
      <c r="I17" s="32"/>
      <c r="J17" s="32"/>
      <c r="K17" s="32"/>
      <c r="L17" s="41" t="str">
        <f aca="false">IF(COUNT(H17:K17)=0,"",MAX(H17:K17))</f>
        <v/>
      </c>
      <c r="M17" s="41" t="str">
        <f aca="false">IF(OR(G17="",L17=""),"",G17*L17)</f>
        <v/>
      </c>
      <c r="N17" s="41" t="str">
        <f aca="false">IF(M17="","",IF(M17&gt;=Escalas!$C$14,"Crítico",IF(OR(M17&gt;=Escalas!$C$13,L17=5),"Alto",IF(M17&gt;=Escalas!$C$12,"Medio","Bajo"))))</f>
        <v/>
      </c>
      <c r="O17" s="32"/>
      <c r="P17" s="32"/>
      <c r="Q17" s="32"/>
      <c r="R17" s="32"/>
      <c r="S17" s="32"/>
      <c r="T17" s="44"/>
      <c r="U17" s="42"/>
      <c r="V17" s="42"/>
      <c r="W17" s="42"/>
      <c r="X17" s="42"/>
      <c r="Y17" s="32"/>
      <c r="Z17" s="32"/>
      <c r="AA17" s="32"/>
      <c r="AB17" s="32"/>
      <c r="AC17" s="41" t="str">
        <f aca="false">IF(OR(AA17="",AB17=""),"",AA17*AB17)</f>
        <v/>
      </c>
      <c r="AD17" s="41" t="str">
        <f aca="false">IF(AC17="","",IF(AC17&gt;=Escalas!$C$14,"Crítico",IF(OR(AC17&gt;=Escalas!$C$13,AB17=5),"Alto",IF(AC17&gt;=Escalas!$C$12,"Medio","Bajo"))))</f>
        <v/>
      </c>
      <c r="AE17" s="44"/>
      <c r="AF17" s="44"/>
      <c r="AG17" s="44"/>
      <c r="AH17" s="45" t="str">
        <f aca="false">IF(OR(F17="",AE17="",AF17="",AG17=""),"",F17*(AE17+4*AF17+AG17)/6)</f>
        <v/>
      </c>
      <c r="AI17" s="44"/>
      <c r="AJ17" s="44"/>
      <c r="AK17" s="44"/>
      <c r="AL17" s="46" t="str">
        <f aca="false">IF(OR(F17="",AI17="",AJ17="",AK17=""),"",F17*(AI17+4*AJ17+AK17)/6)</f>
        <v/>
      </c>
      <c r="AM17" s="32"/>
      <c r="AN17" s="32"/>
      <c r="AO17" s="44"/>
      <c r="AP17" s="44"/>
      <c r="AQ17" s="32"/>
      <c r="AR17" s="32"/>
      <c r="AS17" s="32"/>
      <c r="AT17" s="32"/>
      <c r="AU17" s="32"/>
      <c r="AV17" s="32"/>
      <c r="AW17" s="34"/>
      <c r="AX17" s="32"/>
      <c r="AY17" s="32"/>
      <c r="AZ17" s="32"/>
      <c r="BA17" s="32"/>
      <c r="BB17" s="43"/>
      <c r="BC17" s="41" t="str">
        <f aca="false">IF(D17="","",IF(AND(U17&lt;&gt;"",V17&lt;&gt;"",W17&lt;&gt;"",X17&lt;&gt;""),"✔ Completo","⚠ Falta: "&amp;TRIM(IF(U17="","disparador ","")&amp;IF(V17="","dueño ","")&amp;IF(W17="","contingencia ","")&amp;IF(X17="","autoridad",""))))</f>
        <v/>
      </c>
    </row>
    <row r="18" customFormat="false" ht="45.75" hidden="false" customHeight="true" outlineLevel="0" collapsed="false">
      <c r="A18" s="32" t="s">
        <v>202</v>
      </c>
      <c r="B18" s="32"/>
      <c r="C18" s="32"/>
      <c r="D18" s="32"/>
      <c r="E18" s="32"/>
      <c r="F18" s="34"/>
      <c r="G18" s="41" t="str">
        <f aca="false">IF(F18="","",IF(F18&lt;Escalas!$B$6,1,IF(F18&lt;Escalas!$B$7,2,IF(F18&lt;Escalas!$B$8,3,IF(F18&lt;Escalas!$B$9,4,5)))))</f>
        <v/>
      </c>
      <c r="H18" s="32"/>
      <c r="I18" s="32"/>
      <c r="J18" s="32"/>
      <c r="K18" s="32"/>
      <c r="L18" s="41" t="str">
        <f aca="false">IF(COUNT(H18:K18)=0,"",MAX(H18:K18))</f>
        <v/>
      </c>
      <c r="M18" s="41" t="str">
        <f aca="false">IF(OR(G18="",L18=""),"",G18*L18)</f>
        <v/>
      </c>
      <c r="N18" s="41" t="str">
        <f aca="false">IF(M18="","",IF(M18&gt;=Escalas!$C$14,"Crítico",IF(OR(M18&gt;=Escalas!$C$13,L18=5),"Alto",IF(M18&gt;=Escalas!$C$12,"Medio","Bajo"))))</f>
        <v/>
      </c>
      <c r="O18" s="32"/>
      <c r="P18" s="32"/>
      <c r="Q18" s="32"/>
      <c r="R18" s="32"/>
      <c r="S18" s="32"/>
      <c r="T18" s="44"/>
      <c r="U18" s="42"/>
      <c r="V18" s="42"/>
      <c r="W18" s="42"/>
      <c r="X18" s="42"/>
      <c r="Y18" s="32"/>
      <c r="Z18" s="32"/>
      <c r="AA18" s="32"/>
      <c r="AB18" s="32"/>
      <c r="AC18" s="41" t="str">
        <f aca="false">IF(OR(AA18="",AB18=""),"",AA18*AB18)</f>
        <v/>
      </c>
      <c r="AD18" s="41" t="str">
        <f aca="false">IF(AC18="","",IF(AC18&gt;=Escalas!$C$14,"Crítico",IF(OR(AC18&gt;=Escalas!$C$13,AB18=5),"Alto",IF(AC18&gt;=Escalas!$C$12,"Medio","Bajo"))))</f>
        <v/>
      </c>
      <c r="AE18" s="44"/>
      <c r="AF18" s="44"/>
      <c r="AG18" s="44"/>
      <c r="AH18" s="45" t="str">
        <f aca="false">IF(OR(F18="",AE18="",AF18="",AG18=""),"",F18*(AE18+4*AF18+AG18)/6)</f>
        <v/>
      </c>
      <c r="AI18" s="44"/>
      <c r="AJ18" s="44"/>
      <c r="AK18" s="44"/>
      <c r="AL18" s="46" t="str">
        <f aca="false">IF(OR(F18="",AI18="",AJ18="",AK18=""),"",F18*(AI18+4*AJ18+AK18)/6)</f>
        <v/>
      </c>
      <c r="AM18" s="32"/>
      <c r="AN18" s="32"/>
      <c r="AO18" s="44"/>
      <c r="AP18" s="44"/>
      <c r="AQ18" s="32"/>
      <c r="AR18" s="32"/>
      <c r="AS18" s="32"/>
      <c r="AT18" s="32"/>
      <c r="AU18" s="32"/>
      <c r="AV18" s="32"/>
      <c r="AW18" s="34"/>
      <c r="AX18" s="32"/>
      <c r="AY18" s="32"/>
      <c r="AZ18" s="32"/>
      <c r="BA18" s="32"/>
      <c r="BB18" s="43"/>
      <c r="BC18" s="41" t="str">
        <f aca="false">IF(D18="","",IF(AND(U18&lt;&gt;"",V18&lt;&gt;"",W18&lt;&gt;"",X18&lt;&gt;""),"✔ Completo","⚠ Falta: "&amp;TRIM(IF(U18="","disparador ","")&amp;IF(V18="","dueño ","")&amp;IF(W18="","contingencia ","")&amp;IF(X18="","autoridad",""))))</f>
        <v/>
      </c>
    </row>
    <row r="19" customFormat="false" ht="45.75" hidden="false" customHeight="true" outlineLevel="0" collapsed="false">
      <c r="A19" s="32" t="s">
        <v>203</v>
      </c>
      <c r="B19" s="32"/>
      <c r="C19" s="32"/>
      <c r="D19" s="32"/>
      <c r="E19" s="32"/>
      <c r="F19" s="34"/>
      <c r="G19" s="41" t="str">
        <f aca="false">IF(F19="","",IF(F19&lt;Escalas!$B$6,1,IF(F19&lt;Escalas!$B$7,2,IF(F19&lt;Escalas!$B$8,3,IF(F19&lt;Escalas!$B$9,4,5)))))</f>
        <v/>
      </c>
      <c r="H19" s="32"/>
      <c r="I19" s="32"/>
      <c r="J19" s="32"/>
      <c r="K19" s="32"/>
      <c r="L19" s="41" t="str">
        <f aca="false">IF(COUNT(H19:K19)=0,"",MAX(H19:K19))</f>
        <v/>
      </c>
      <c r="M19" s="41" t="str">
        <f aca="false">IF(OR(G19="",L19=""),"",G19*L19)</f>
        <v/>
      </c>
      <c r="N19" s="41" t="str">
        <f aca="false">IF(M19="","",IF(M19&gt;=Escalas!$C$14,"Crítico",IF(OR(M19&gt;=Escalas!$C$13,L19=5),"Alto",IF(M19&gt;=Escalas!$C$12,"Medio","Bajo"))))</f>
        <v/>
      </c>
      <c r="O19" s="32"/>
      <c r="P19" s="32"/>
      <c r="Q19" s="32"/>
      <c r="R19" s="32"/>
      <c r="S19" s="32"/>
      <c r="T19" s="44"/>
      <c r="U19" s="42"/>
      <c r="V19" s="42"/>
      <c r="W19" s="42"/>
      <c r="X19" s="42"/>
      <c r="Y19" s="32"/>
      <c r="Z19" s="32"/>
      <c r="AA19" s="32"/>
      <c r="AB19" s="32"/>
      <c r="AC19" s="41" t="str">
        <f aca="false">IF(OR(AA19="",AB19=""),"",AA19*AB19)</f>
        <v/>
      </c>
      <c r="AD19" s="41" t="str">
        <f aca="false">IF(AC19="","",IF(AC19&gt;=Escalas!$C$14,"Crítico",IF(OR(AC19&gt;=Escalas!$C$13,AB19=5),"Alto",IF(AC19&gt;=Escalas!$C$12,"Medio","Bajo"))))</f>
        <v/>
      </c>
      <c r="AE19" s="44"/>
      <c r="AF19" s="44"/>
      <c r="AG19" s="44"/>
      <c r="AH19" s="45" t="str">
        <f aca="false">IF(OR(F19="",AE19="",AF19="",AG19=""),"",F19*(AE19+4*AF19+AG19)/6)</f>
        <v/>
      </c>
      <c r="AI19" s="44"/>
      <c r="AJ19" s="44"/>
      <c r="AK19" s="44"/>
      <c r="AL19" s="46" t="str">
        <f aca="false">IF(OR(F19="",AI19="",AJ19="",AK19=""),"",F19*(AI19+4*AJ19+AK19)/6)</f>
        <v/>
      </c>
      <c r="AM19" s="32"/>
      <c r="AN19" s="32"/>
      <c r="AO19" s="44"/>
      <c r="AP19" s="44"/>
      <c r="AQ19" s="32"/>
      <c r="AR19" s="32"/>
      <c r="AS19" s="32"/>
      <c r="AT19" s="32"/>
      <c r="AU19" s="32"/>
      <c r="AV19" s="32"/>
      <c r="AW19" s="34"/>
      <c r="AX19" s="32"/>
      <c r="AY19" s="32"/>
      <c r="AZ19" s="32"/>
      <c r="BA19" s="32"/>
      <c r="BB19" s="43"/>
      <c r="BC19" s="41" t="str">
        <f aca="false">IF(D19="","",IF(AND(U19&lt;&gt;"",V19&lt;&gt;"",W19&lt;&gt;"",X19&lt;&gt;""),"✔ Completo","⚠ Falta: "&amp;TRIM(IF(U19="","disparador ","")&amp;IF(V19="","dueño ","")&amp;IF(W19="","contingencia ","")&amp;IF(X19="","autoridad",""))))</f>
        <v/>
      </c>
    </row>
    <row r="20" customFormat="false" ht="45.75" hidden="false" customHeight="true" outlineLevel="0" collapsed="false">
      <c r="A20" s="32" t="s">
        <v>204</v>
      </c>
      <c r="B20" s="32"/>
      <c r="C20" s="32"/>
      <c r="D20" s="32"/>
      <c r="E20" s="32"/>
      <c r="F20" s="34"/>
      <c r="G20" s="41" t="str">
        <f aca="false">IF(F20="","",IF(F20&lt;Escalas!$B$6,1,IF(F20&lt;Escalas!$B$7,2,IF(F20&lt;Escalas!$B$8,3,IF(F20&lt;Escalas!$B$9,4,5)))))</f>
        <v/>
      </c>
      <c r="H20" s="32"/>
      <c r="I20" s="32"/>
      <c r="J20" s="32"/>
      <c r="K20" s="32"/>
      <c r="L20" s="41" t="str">
        <f aca="false">IF(COUNT(H20:K20)=0,"",MAX(H20:K20))</f>
        <v/>
      </c>
      <c r="M20" s="41" t="str">
        <f aca="false">IF(OR(G20="",L20=""),"",G20*L20)</f>
        <v/>
      </c>
      <c r="N20" s="41" t="str">
        <f aca="false">IF(M20="","",IF(M20&gt;=Escalas!$C$14,"Crítico",IF(OR(M20&gt;=Escalas!$C$13,L20=5),"Alto",IF(M20&gt;=Escalas!$C$12,"Medio","Bajo"))))</f>
        <v/>
      </c>
      <c r="O20" s="32"/>
      <c r="P20" s="32"/>
      <c r="Q20" s="32"/>
      <c r="R20" s="32"/>
      <c r="S20" s="32"/>
      <c r="T20" s="44"/>
      <c r="U20" s="42"/>
      <c r="V20" s="42"/>
      <c r="W20" s="42"/>
      <c r="X20" s="42"/>
      <c r="Y20" s="32"/>
      <c r="Z20" s="32"/>
      <c r="AA20" s="32"/>
      <c r="AB20" s="32"/>
      <c r="AC20" s="41" t="str">
        <f aca="false">IF(OR(AA20="",AB20=""),"",AA20*AB20)</f>
        <v/>
      </c>
      <c r="AD20" s="41" t="str">
        <f aca="false">IF(AC20="","",IF(AC20&gt;=Escalas!$C$14,"Crítico",IF(OR(AC20&gt;=Escalas!$C$13,AB20=5),"Alto",IF(AC20&gt;=Escalas!$C$12,"Medio","Bajo"))))</f>
        <v/>
      </c>
      <c r="AE20" s="44"/>
      <c r="AF20" s="44"/>
      <c r="AG20" s="44"/>
      <c r="AH20" s="45" t="str">
        <f aca="false">IF(OR(F20="",AE20="",AF20="",AG20=""),"",F20*(AE20+4*AF20+AG20)/6)</f>
        <v/>
      </c>
      <c r="AI20" s="44"/>
      <c r="AJ20" s="44"/>
      <c r="AK20" s="44"/>
      <c r="AL20" s="46" t="str">
        <f aca="false">IF(OR(F20="",AI20="",AJ20="",AK20=""),"",F20*(AI20+4*AJ20+AK20)/6)</f>
        <v/>
      </c>
      <c r="AM20" s="32"/>
      <c r="AN20" s="32"/>
      <c r="AO20" s="44"/>
      <c r="AP20" s="44"/>
      <c r="AQ20" s="32"/>
      <c r="AR20" s="32"/>
      <c r="AS20" s="32"/>
      <c r="AT20" s="32"/>
      <c r="AU20" s="32"/>
      <c r="AV20" s="32"/>
      <c r="AW20" s="34"/>
      <c r="AX20" s="32"/>
      <c r="AY20" s="32"/>
      <c r="AZ20" s="32"/>
      <c r="BA20" s="32"/>
      <c r="BB20" s="43"/>
      <c r="BC20" s="41" t="str">
        <f aca="false">IF(D20="","",IF(AND(U20&lt;&gt;"",V20&lt;&gt;"",W20&lt;&gt;"",X20&lt;&gt;""),"✔ Completo","⚠ Falta: "&amp;TRIM(IF(U20="","disparador ","")&amp;IF(V20="","dueño ","")&amp;IF(W20="","contingencia ","")&amp;IF(X20="","autoridad",""))))</f>
        <v/>
      </c>
    </row>
    <row r="21" customFormat="false" ht="45.75" hidden="false" customHeight="true" outlineLevel="0" collapsed="false">
      <c r="A21" s="32" t="s">
        <v>205</v>
      </c>
      <c r="B21" s="32"/>
      <c r="C21" s="32"/>
      <c r="D21" s="32"/>
      <c r="E21" s="32"/>
      <c r="F21" s="34"/>
      <c r="G21" s="41" t="str">
        <f aca="false">IF(F21="","",IF(F21&lt;Escalas!$B$6,1,IF(F21&lt;Escalas!$B$7,2,IF(F21&lt;Escalas!$B$8,3,IF(F21&lt;Escalas!$B$9,4,5)))))</f>
        <v/>
      </c>
      <c r="H21" s="32"/>
      <c r="I21" s="32"/>
      <c r="J21" s="32"/>
      <c r="K21" s="32"/>
      <c r="L21" s="41" t="str">
        <f aca="false">IF(COUNT(H21:K21)=0,"",MAX(H21:K21))</f>
        <v/>
      </c>
      <c r="M21" s="41" t="str">
        <f aca="false">IF(OR(G21="",L21=""),"",G21*L21)</f>
        <v/>
      </c>
      <c r="N21" s="41" t="str">
        <f aca="false">IF(M21="","",IF(M21&gt;=Escalas!$C$14,"Crítico",IF(OR(M21&gt;=Escalas!$C$13,L21=5),"Alto",IF(M21&gt;=Escalas!$C$12,"Medio","Bajo"))))</f>
        <v/>
      </c>
      <c r="O21" s="32"/>
      <c r="P21" s="32"/>
      <c r="Q21" s="32"/>
      <c r="R21" s="32"/>
      <c r="S21" s="32"/>
      <c r="T21" s="44"/>
      <c r="U21" s="42"/>
      <c r="V21" s="42"/>
      <c r="W21" s="42"/>
      <c r="X21" s="42"/>
      <c r="Y21" s="32"/>
      <c r="Z21" s="32"/>
      <c r="AA21" s="32"/>
      <c r="AB21" s="32"/>
      <c r="AC21" s="41" t="str">
        <f aca="false">IF(OR(AA21="",AB21=""),"",AA21*AB21)</f>
        <v/>
      </c>
      <c r="AD21" s="41" t="str">
        <f aca="false">IF(AC21="","",IF(AC21&gt;=Escalas!$C$14,"Crítico",IF(OR(AC21&gt;=Escalas!$C$13,AB21=5),"Alto",IF(AC21&gt;=Escalas!$C$12,"Medio","Bajo"))))</f>
        <v/>
      </c>
      <c r="AE21" s="44"/>
      <c r="AF21" s="44"/>
      <c r="AG21" s="44"/>
      <c r="AH21" s="45" t="str">
        <f aca="false">IF(OR(F21="",AE21="",AF21="",AG21=""),"",F21*(AE21+4*AF21+AG21)/6)</f>
        <v/>
      </c>
      <c r="AI21" s="44"/>
      <c r="AJ21" s="44"/>
      <c r="AK21" s="44"/>
      <c r="AL21" s="46" t="str">
        <f aca="false">IF(OR(F21="",AI21="",AJ21="",AK21=""),"",F21*(AI21+4*AJ21+AK21)/6)</f>
        <v/>
      </c>
      <c r="AM21" s="32"/>
      <c r="AN21" s="32"/>
      <c r="AO21" s="44"/>
      <c r="AP21" s="44"/>
      <c r="AQ21" s="32"/>
      <c r="AR21" s="32"/>
      <c r="AS21" s="32"/>
      <c r="AT21" s="32"/>
      <c r="AU21" s="32"/>
      <c r="AV21" s="32"/>
      <c r="AW21" s="34"/>
      <c r="AX21" s="32"/>
      <c r="AY21" s="32"/>
      <c r="AZ21" s="32"/>
      <c r="BA21" s="32"/>
      <c r="BB21" s="43"/>
      <c r="BC21" s="41" t="str">
        <f aca="false">IF(D21="","",IF(AND(U21&lt;&gt;"",V21&lt;&gt;"",W21&lt;&gt;"",X21&lt;&gt;""),"✔ Completo","⚠ Falta: "&amp;TRIM(IF(U21="","disparador ","")&amp;IF(V21="","dueño ","")&amp;IF(W21="","contingencia ","")&amp;IF(X21="","autoridad",""))))</f>
        <v/>
      </c>
    </row>
    <row r="22" customFormat="false" ht="45.75" hidden="false" customHeight="true" outlineLevel="0" collapsed="false">
      <c r="A22" s="32" t="s">
        <v>206</v>
      </c>
      <c r="B22" s="32"/>
      <c r="C22" s="32"/>
      <c r="D22" s="32"/>
      <c r="E22" s="32"/>
      <c r="F22" s="34"/>
      <c r="G22" s="41" t="str">
        <f aca="false">IF(F22="","",IF(F22&lt;Escalas!$B$6,1,IF(F22&lt;Escalas!$B$7,2,IF(F22&lt;Escalas!$B$8,3,IF(F22&lt;Escalas!$B$9,4,5)))))</f>
        <v/>
      </c>
      <c r="H22" s="32"/>
      <c r="I22" s="32"/>
      <c r="J22" s="32"/>
      <c r="K22" s="32"/>
      <c r="L22" s="41" t="str">
        <f aca="false">IF(COUNT(H22:K22)=0,"",MAX(H22:K22))</f>
        <v/>
      </c>
      <c r="M22" s="41" t="str">
        <f aca="false">IF(OR(G22="",L22=""),"",G22*L22)</f>
        <v/>
      </c>
      <c r="N22" s="41" t="str">
        <f aca="false">IF(M22="","",IF(M22&gt;=Escalas!$C$14,"Crítico",IF(OR(M22&gt;=Escalas!$C$13,L22=5),"Alto",IF(M22&gt;=Escalas!$C$12,"Medio","Bajo"))))</f>
        <v/>
      </c>
      <c r="O22" s="32"/>
      <c r="P22" s="32"/>
      <c r="Q22" s="32"/>
      <c r="R22" s="32"/>
      <c r="S22" s="32"/>
      <c r="T22" s="44"/>
      <c r="U22" s="42"/>
      <c r="V22" s="42"/>
      <c r="W22" s="42"/>
      <c r="X22" s="42"/>
      <c r="Y22" s="32"/>
      <c r="Z22" s="32"/>
      <c r="AA22" s="32"/>
      <c r="AB22" s="32"/>
      <c r="AC22" s="41" t="str">
        <f aca="false">IF(OR(AA22="",AB22=""),"",AA22*AB22)</f>
        <v/>
      </c>
      <c r="AD22" s="41" t="str">
        <f aca="false">IF(AC22="","",IF(AC22&gt;=Escalas!$C$14,"Crítico",IF(OR(AC22&gt;=Escalas!$C$13,AB22=5),"Alto",IF(AC22&gt;=Escalas!$C$12,"Medio","Bajo"))))</f>
        <v/>
      </c>
      <c r="AE22" s="44"/>
      <c r="AF22" s="44"/>
      <c r="AG22" s="44"/>
      <c r="AH22" s="45" t="str">
        <f aca="false">IF(OR(F22="",AE22="",AF22="",AG22=""),"",F22*(AE22+4*AF22+AG22)/6)</f>
        <v/>
      </c>
      <c r="AI22" s="44"/>
      <c r="AJ22" s="44"/>
      <c r="AK22" s="44"/>
      <c r="AL22" s="46" t="str">
        <f aca="false">IF(OR(F22="",AI22="",AJ22="",AK22=""),"",F22*(AI22+4*AJ22+AK22)/6)</f>
        <v/>
      </c>
      <c r="AM22" s="32"/>
      <c r="AN22" s="32"/>
      <c r="AO22" s="44"/>
      <c r="AP22" s="44"/>
      <c r="AQ22" s="32"/>
      <c r="AR22" s="32"/>
      <c r="AS22" s="32"/>
      <c r="AT22" s="32"/>
      <c r="AU22" s="32"/>
      <c r="AV22" s="32"/>
      <c r="AW22" s="34"/>
      <c r="AX22" s="32"/>
      <c r="AY22" s="32"/>
      <c r="AZ22" s="32"/>
      <c r="BA22" s="32"/>
      <c r="BB22" s="43"/>
      <c r="BC22" s="41" t="str">
        <f aca="false">IF(D22="","",IF(AND(U22&lt;&gt;"",V22&lt;&gt;"",W22&lt;&gt;"",X22&lt;&gt;""),"✔ Completo","⚠ Falta: "&amp;TRIM(IF(U22="","disparador ","")&amp;IF(V22="","dueño ","")&amp;IF(W22="","contingencia ","")&amp;IF(X22="","autoridad",""))))</f>
        <v/>
      </c>
    </row>
    <row r="23" customFormat="false" ht="45.75" hidden="false" customHeight="true" outlineLevel="0" collapsed="false">
      <c r="A23" s="32" t="s">
        <v>207</v>
      </c>
      <c r="B23" s="32"/>
      <c r="C23" s="32"/>
      <c r="D23" s="32"/>
      <c r="E23" s="32"/>
      <c r="F23" s="34"/>
      <c r="G23" s="41" t="str">
        <f aca="false">IF(F23="","",IF(F23&lt;Escalas!$B$6,1,IF(F23&lt;Escalas!$B$7,2,IF(F23&lt;Escalas!$B$8,3,IF(F23&lt;Escalas!$B$9,4,5)))))</f>
        <v/>
      </c>
      <c r="H23" s="32"/>
      <c r="I23" s="32"/>
      <c r="J23" s="32"/>
      <c r="K23" s="32"/>
      <c r="L23" s="41" t="str">
        <f aca="false">IF(COUNT(H23:K23)=0,"",MAX(H23:K23))</f>
        <v/>
      </c>
      <c r="M23" s="41" t="str">
        <f aca="false">IF(OR(G23="",L23=""),"",G23*L23)</f>
        <v/>
      </c>
      <c r="N23" s="41" t="str">
        <f aca="false">IF(M23="","",IF(M23&gt;=Escalas!$C$14,"Crítico",IF(OR(M23&gt;=Escalas!$C$13,L23=5),"Alto",IF(M23&gt;=Escalas!$C$12,"Medio","Bajo"))))</f>
        <v/>
      </c>
      <c r="O23" s="32"/>
      <c r="P23" s="32"/>
      <c r="Q23" s="32"/>
      <c r="R23" s="32"/>
      <c r="S23" s="32"/>
      <c r="T23" s="44"/>
      <c r="U23" s="42"/>
      <c r="V23" s="42"/>
      <c r="W23" s="42"/>
      <c r="X23" s="42"/>
      <c r="Y23" s="32"/>
      <c r="Z23" s="32"/>
      <c r="AA23" s="32"/>
      <c r="AB23" s="32"/>
      <c r="AC23" s="41" t="str">
        <f aca="false">IF(OR(AA23="",AB23=""),"",AA23*AB23)</f>
        <v/>
      </c>
      <c r="AD23" s="41" t="str">
        <f aca="false">IF(AC23="","",IF(AC23&gt;=Escalas!$C$14,"Crítico",IF(OR(AC23&gt;=Escalas!$C$13,AB23=5),"Alto",IF(AC23&gt;=Escalas!$C$12,"Medio","Bajo"))))</f>
        <v/>
      </c>
      <c r="AE23" s="44"/>
      <c r="AF23" s="44"/>
      <c r="AG23" s="44"/>
      <c r="AH23" s="45" t="str">
        <f aca="false">IF(OR(F23="",AE23="",AF23="",AG23=""),"",F23*(AE23+4*AF23+AG23)/6)</f>
        <v/>
      </c>
      <c r="AI23" s="44"/>
      <c r="AJ23" s="44"/>
      <c r="AK23" s="44"/>
      <c r="AL23" s="46" t="str">
        <f aca="false">IF(OR(F23="",AI23="",AJ23="",AK23=""),"",F23*(AI23+4*AJ23+AK23)/6)</f>
        <v/>
      </c>
      <c r="AM23" s="32"/>
      <c r="AN23" s="32"/>
      <c r="AO23" s="44"/>
      <c r="AP23" s="44"/>
      <c r="AQ23" s="32"/>
      <c r="AR23" s="32"/>
      <c r="AS23" s="32"/>
      <c r="AT23" s="32"/>
      <c r="AU23" s="32"/>
      <c r="AV23" s="32"/>
      <c r="AW23" s="34"/>
      <c r="AX23" s="32"/>
      <c r="AY23" s="32"/>
      <c r="AZ23" s="32"/>
      <c r="BA23" s="32"/>
      <c r="BB23" s="43"/>
      <c r="BC23" s="41" t="str">
        <f aca="false">IF(D23="","",IF(AND(U23&lt;&gt;"",V23&lt;&gt;"",W23&lt;&gt;"",X23&lt;&gt;""),"✔ Completo","⚠ Falta: "&amp;TRIM(IF(U23="","disparador ","")&amp;IF(V23="","dueño ","")&amp;IF(W23="","contingencia ","")&amp;IF(X23="","autoridad",""))))</f>
        <v/>
      </c>
    </row>
    <row r="24" customFormat="false" ht="45.75" hidden="false" customHeight="true" outlineLevel="0" collapsed="false">
      <c r="A24" s="32" t="s">
        <v>208</v>
      </c>
      <c r="B24" s="32"/>
      <c r="C24" s="32"/>
      <c r="D24" s="32"/>
      <c r="E24" s="32"/>
      <c r="F24" s="34"/>
      <c r="G24" s="41" t="str">
        <f aca="false">IF(F24="","",IF(F24&lt;Escalas!$B$6,1,IF(F24&lt;Escalas!$B$7,2,IF(F24&lt;Escalas!$B$8,3,IF(F24&lt;Escalas!$B$9,4,5)))))</f>
        <v/>
      </c>
      <c r="H24" s="32"/>
      <c r="I24" s="32"/>
      <c r="J24" s="32"/>
      <c r="K24" s="32"/>
      <c r="L24" s="41" t="str">
        <f aca="false">IF(COUNT(H24:K24)=0,"",MAX(H24:K24))</f>
        <v/>
      </c>
      <c r="M24" s="41" t="str">
        <f aca="false">IF(OR(G24="",L24=""),"",G24*L24)</f>
        <v/>
      </c>
      <c r="N24" s="41" t="str">
        <f aca="false">IF(M24="","",IF(M24&gt;=Escalas!$C$14,"Crítico",IF(OR(M24&gt;=Escalas!$C$13,L24=5),"Alto",IF(M24&gt;=Escalas!$C$12,"Medio","Bajo"))))</f>
        <v/>
      </c>
      <c r="O24" s="32"/>
      <c r="P24" s="32"/>
      <c r="Q24" s="32"/>
      <c r="R24" s="32"/>
      <c r="S24" s="32"/>
      <c r="T24" s="44"/>
      <c r="U24" s="42"/>
      <c r="V24" s="42"/>
      <c r="W24" s="42"/>
      <c r="X24" s="42"/>
      <c r="Y24" s="32"/>
      <c r="Z24" s="32"/>
      <c r="AA24" s="32"/>
      <c r="AB24" s="32"/>
      <c r="AC24" s="41" t="str">
        <f aca="false">IF(OR(AA24="",AB24=""),"",AA24*AB24)</f>
        <v/>
      </c>
      <c r="AD24" s="41" t="str">
        <f aca="false">IF(AC24="","",IF(AC24&gt;=Escalas!$C$14,"Crítico",IF(OR(AC24&gt;=Escalas!$C$13,AB24=5),"Alto",IF(AC24&gt;=Escalas!$C$12,"Medio","Bajo"))))</f>
        <v/>
      </c>
      <c r="AE24" s="44"/>
      <c r="AF24" s="44"/>
      <c r="AG24" s="44"/>
      <c r="AH24" s="45" t="str">
        <f aca="false">IF(OR(F24="",AE24="",AF24="",AG24=""),"",F24*(AE24+4*AF24+AG24)/6)</f>
        <v/>
      </c>
      <c r="AI24" s="44"/>
      <c r="AJ24" s="44"/>
      <c r="AK24" s="44"/>
      <c r="AL24" s="46" t="str">
        <f aca="false">IF(OR(F24="",AI24="",AJ24="",AK24=""),"",F24*(AI24+4*AJ24+AK24)/6)</f>
        <v/>
      </c>
      <c r="AM24" s="32"/>
      <c r="AN24" s="32"/>
      <c r="AO24" s="44"/>
      <c r="AP24" s="44"/>
      <c r="AQ24" s="32"/>
      <c r="AR24" s="32"/>
      <c r="AS24" s="32"/>
      <c r="AT24" s="32"/>
      <c r="AU24" s="32"/>
      <c r="AV24" s="32"/>
      <c r="AW24" s="34"/>
      <c r="AX24" s="32"/>
      <c r="AY24" s="32"/>
      <c r="AZ24" s="32"/>
      <c r="BA24" s="32"/>
      <c r="BB24" s="43"/>
      <c r="BC24" s="41" t="str">
        <f aca="false">IF(D24="","",IF(AND(U24&lt;&gt;"",V24&lt;&gt;"",W24&lt;&gt;"",X24&lt;&gt;""),"✔ Completo","⚠ Falta: "&amp;TRIM(IF(U24="","disparador ","")&amp;IF(V24="","dueño ","")&amp;IF(W24="","contingencia ","")&amp;IF(X24="","autoridad",""))))</f>
        <v/>
      </c>
    </row>
    <row r="25" customFormat="false" ht="45.75" hidden="false" customHeight="true" outlineLevel="0" collapsed="false">
      <c r="A25" s="32" t="s">
        <v>209</v>
      </c>
      <c r="B25" s="32"/>
      <c r="C25" s="32"/>
      <c r="D25" s="32"/>
      <c r="E25" s="32"/>
      <c r="F25" s="34"/>
      <c r="G25" s="41" t="str">
        <f aca="false">IF(F25="","",IF(F25&lt;Escalas!$B$6,1,IF(F25&lt;Escalas!$B$7,2,IF(F25&lt;Escalas!$B$8,3,IF(F25&lt;Escalas!$B$9,4,5)))))</f>
        <v/>
      </c>
      <c r="H25" s="32"/>
      <c r="I25" s="32"/>
      <c r="J25" s="32"/>
      <c r="K25" s="32"/>
      <c r="L25" s="41" t="str">
        <f aca="false">IF(COUNT(H25:K25)=0,"",MAX(H25:K25))</f>
        <v/>
      </c>
      <c r="M25" s="41" t="str">
        <f aca="false">IF(OR(G25="",L25=""),"",G25*L25)</f>
        <v/>
      </c>
      <c r="N25" s="41" t="str">
        <f aca="false">IF(M25="","",IF(M25&gt;=Escalas!$C$14,"Crítico",IF(OR(M25&gt;=Escalas!$C$13,L25=5),"Alto",IF(M25&gt;=Escalas!$C$12,"Medio","Bajo"))))</f>
        <v/>
      </c>
      <c r="O25" s="32"/>
      <c r="P25" s="32"/>
      <c r="Q25" s="32"/>
      <c r="R25" s="32"/>
      <c r="S25" s="32"/>
      <c r="T25" s="44"/>
      <c r="U25" s="42"/>
      <c r="V25" s="42"/>
      <c r="W25" s="42"/>
      <c r="X25" s="42"/>
      <c r="Y25" s="32"/>
      <c r="Z25" s="32"/>
      <c r="AA25" s="32"/>
      <c r="AB25" s="32"/>
      <c r="AC25" s="41" t="str">
        <f aca="false">IF(OR(AA25="",AB25=""),"",AA25*AB25)</f>
        <v/>
      </c>
      <c r="AD25" s="41" t="str">
        <f aca="false">IF(AC25="","",IF(AC25&gt;=Escalas!$C$14,"Crítico",IF(OR(AC25&gt;=Escalas!$C$13,AB25=5),"Alto",IF(AC25&gt;=Escalas!$C$12,"Medio","Bajo"))))</f>
        <v/>
      </c>
      <c r="AE25" s="44"/>
      <c r="AF25" s="44"/>
      <c r="AG25" s="44"/>
      <c r="AH25" s="45" t="str">
        <f aca="false">IF(OR(F25="",AE25="",AF25="",AG25=""),"",F25*(AE25+4*AF25+AG25)/6)</f>
        <v/>
      </c>
      <c r="AI25" s="44"/>
      <c r="AJ25" s="44"/>
      <c r="AK25" s="44"/>
      <c r="AL25" s="46" t="str">
        <f aca="false">IF(OR(F25="",AI25="",AJ25="",AK25=""),"",F25*(AI25+4*AJ25+AK25)/6)</f>
        <v/>
      </c>
      <c r="AM25" s="32"/>
      <c r="AN25" s="32"/>
      <c r="AO25" s="44"/>
      <c r="AP25" s="44"/>
      <c r="AQ25" s="32"/>
      <c r="AR25" s="32"/>
      <c r="AS25" s="32"/>
      <c r="AT25" s="32"/>
      <c r="AU25" s="32"/>
      <c r="AV25" s="32"/>
      <c r="AW25" s="34"/>
      <c r="AX25" s="32"/>
      <c r="AY25" s="32"/>
      <c r="AZ25" s="32"/>
      <c r="BA25" s="32"/>
      <c r="BB25" s="43"/>
      <c r="BC25" s="41" t="str">
        <f aca="false">IF(D25="","",IF(AND(U25&lt;&gt;"",V25&lt;&gt;"",W25&lt;&gt;"",X25&lt;&gt;""),"✔ Completo","⚠ Falta: "&amp;TRIM(IF(U25="","disparador ","")&amp;IF(V25="","dueño ","")&amp;IF(W25="","contingencia ","")&amp;IF(X25="","autoridad",""))))</f>
        <v/>
      </c>
    </row>
    <row r="26" customFormat="false" ht="45.75" hidden="false" customHeight="true" outlineLevel="0" collapsed="false">
      <c r="A26" s="32" t="s">
        <v>210</v>
      </c>
      <c r="B26" s="32"/>
      <c r="C26" s="32"/>
      <c r="D26" s="32"/>
      <c r="E26" s="32"/>
      <c r="F26" s="34"/>
      <c r="G26" s="41" t="str">
        <f aca="false">IF(F26="","",IF(F26&lt;Escalas!$B$6,1,IF(F26&lt;Escalas!$B$7,2,IF(F26&lt;Escalas!$B$8,3,IF(F26&lt;Escalas!$B$9,4,5)))))</f>
        <v/>
      </c>
      <c r="H26" s="32"/>
      <c r="I26" s="32"/>
      <c r="J26" s="32"/>
      <c r="K26" s="32"/>
      <c r="L26" s="41" t="str">
        <f aca="false">IF(COUNT(H26:K26)=0,"",MAX(H26:K26))</f>
        <v/>
      </c>
      <c r="M26" s="41" t="str">
        <f aca="false">IF(OR(G26="",L26=""),"",G26*L26)</f>
        <v/>
      </c>
      <c r="N26" s="41" t="str">
        <f aca="false">IF(M26="","",IF(M26&gt;=Escalas!$C$14,"Crítico",IF(OR(M26&gt;=Escalas!$C$13,L26=5),"Alto",IF(M26&gt;=Escalas!$C$12,"Medio","Bajo"))))</f>
        <v/>
      </c>
      <c r="O26" s="32"/>
      <c r="P26" s="32"/>
      <c r="Q26" s="32"/>
      <c r="R26" s="32"/>
      <c r="S26" s="32"/>
      <c r="T26" s="44"/>
      <c r="U26" s="42"/>
      <c r="V26" s="42"/>
      <c r="W26" s="42"/>
      <c r="X26" s="42"/>
      <c r="Y26" s="32"/>
      <c r="Z26" s="32"/>
      <c r="AA26" s="32"/>
      <c r="AB26" s="32"/>
      <c r="AC26" s="41" t="str">
        <f aca="false">IF(OR(AA26="",AB26=""),"",AA26*AB26)</f>
        <v/>
      </c>
      <c r="AD26" s="41" t="str">
        <f aca="false">IF(AC26="","",IF(AC26&gt;=Escalas!$C$14,"Crítico",IF(OR(AC26&gt;=Escalas!$C$13,AB26=5),"Alto",IF(AC26&gt;=Escalas!$C$12,"Medio","Bajo"))))</f>
        <v/>
      </c>
      <c r="AE26" s="44"/>
      <c r="AF26" s="44"/>
      <c r="AG26" s="44"/>
      <c r="AH26" s="45" t="str">
        <f aca="false">IF(OR(F26="",AE26="",AF26="",AG26=""),"",F26*(AE26+4*AF26+AG26)/6)</f>
        <v/>
      </c>
      <c r="AI26" s="44"/>
      <c r="AJ26" s="44"/>
      <c r="AK26" s="44"/>
      <c r="AL26" s="46" t="str">
        <f aca="false">IF(OR(F26="",AI26="",AJ26="",AK26=""),"",F26*(AI26+4*AJ26+AK26)/6)</f>
        <v/>
      </c>
      <c r="AM26" s="32"/>
      <c r="AN26" s="32"/>
      <c r="AO26" s="44"/>
      <c r="AP26" s="44"/>
      <c r="AQ26" s="32"/>
      <c r="AR26" s="32"/>
      <c r="AS26" s="32"/>
      <c r="AT26" s="32"/>
      <c r="AU26" s="32"/>
      <c r="AV26" s="32"/>
      <c r="AW26" s="34"/>
      <c r="AX26" s="32"/>
      <c r="AY26" s="32"/>
      <c r="AZ26" s="32"/>
      <c r="BA26" s="32"/>
      <c r="BB26" s="43"/>
      <c r="BC26" s="41" t="str">
        <f aca="false">IF(D26="","",IF(AND(U26&lt;&gt;"",V26&lt;&gt;"",W26&lt;&gt;"",X26&lt;&gt;""),"✔ Completo","⚠ Falta: "&amp;TRIM(IF(U26="","disparador ","")&amp;IF(V26="","dueño ","")&amp;IF(W26="","contingencia ","")&amp;IF(X26="","autoridad",""))))</f>
        <v/>
      </c>
    </row>
    <row r="27" customFormat="false" ht="45.75" hidden="false" customHeight="true" outlineLevel="0" collapsed="false">
      <c r="A27" s="32" t="s">
        <v>211</v>
      </c>
      <c r="B27" s="32"/>
      <c r="C27" s="32"/>
      <c r="D27" s="32"/>
      <c r="E27" s="32"/>
      <c r="F27" s="34"/>
      <c r="G27" s="41" t="str">
        <f aca="false">IF(F27="","",IF(F27&lt;Escalas!$B$6,1,IF(F27&lt;Escalas!$B$7,2,IF(F27&lt;Escalas!$B$8,3,IF(F27&lt;Escalas!$B$9,4,5)))))</f>
        <v/>
      </c>
      <c r="H27" s="32"/>
      <c r="I27" s="32"/>
      <c r="J27" s="32"/>
      <c r="K27" s="32"/>
      <c r="L27" s="41" t="str">
        <f aca="false">IF(COUNT(H27:K27)=0,"",MAX(H27:K27))</f>
        <v/>
      </c>
      <c r="M27" s="41" t="str">
        <f aca="false">IF(OR(G27="",L27=""),"",G27*L27)</f>
        <v/>
      </c>
      <c r="N27" s="41" t="str">
        <f aca="false">IF(M27="","",IF(M27&gt;=Escalas!$C$14,"Crítico",IF(OR(M27&gt;=Escalas!$C$13,L27=5),"Alto",IF(M27&gt;=Escalas!$C$12,"Medio","Bajo"))))</f>
        <v/>
      </c>
      <c r="O27" s="32"/>
      <c r="P27" s="32"/>
      <c r="Q27" s="32"/>
      <c r="R27" s="32"/>
      <c r="S27" s="32"/>
      <c r="T27" s="44"/>
      <c r="U27" s="42"/>
      <c r="V27" s="42"/>
      <c r="W27" s="42"/>
      <c r="X27" s="42"/>
      <c r="Y27" s="32"/>
      <c r="Z27" s="32"/>
      <c r="AA27" s="32"/>
      <c r="AB27" s="32"/>
      <c r="AC27" s="41" t="str">
        <f aca="false">IF(OR(AA27="",AB27=""),"",AA27*AB27)</f>
        <v/>
      </c>
      <c r="AD27" s="41" t="str">
        <f aca="false">IF(AC27="","",IF(AC27&gt;=Escalas!$C$14,"Crítico",IF(OR(AC27&gt;=Escalas!$C$13,AB27=5),"Alto",IF(AC27&gt;=Escalas!$C$12,"Medio","Bajo"))))</f>
        <v/>
      </c>
      <c r="AE27" s="44"/>
      <c r="AF27" s="44"/>
      <c r="AG27" s="44"/>
      <c r="AH27" s="45" t="str">
        <f aca="false">IF(OR(F27="",AE27="",AF27="",AG27=""),"",F27*(AE27+4*AF27+AG27)/6)</f>
        <v/>
      </c>
      <c r="AI27" s="44"/>
      <c r="AJ27" s="44"/>
      <c r="AK27" s="44"/>
      <c r="AL27" s="46" t="str">
        <f aca="false">IF(OR(F27="",AI27="",AJ27="",AK27=""),"",F27*(AI27+4*AJ27+AK27)/6)</f>
        <v/>
      </c>
      <c r="AM27" s="32"/>
      <c r="AN27" s="32"/>
      <c r="AO27" s="44"/>
      <c r="AP27" s="44"/>
      <c r="AQ27" s="32"/>
      <c r="AR27" s="32"/>
      <c r="AS27" s="32"/>
      <c r="AT27" s="32"/>
      <c r="AU27" s="32"/>
      <c r="AV27" s="32"/>
      <c r="AW27" s="34"/>
      <c r="AX27" s="32"/>
      <c r="AY27" s="32"/>
      <c r="AZ27" s="32"/>
      <c r="BA27" s="32"/>
      <c r="BB27" s="43"/>
      <c r="BC27" s="41" t="str">
        <f aca="false">IF(D27="","",IF(AND(U27&lt;&gt;"",V27&lt;&gt;"",W27&lt;&gt;"",X27&lt;&gt;""),"✔ Completo","⚠ Falta: "&amp;TRIM(IF(U27="","disparador ","")&amp;IF(V27="","dueño ","")&amp;IF(W27="","contingencia ","")&amp;IF(X27="","autoridad",""))))</f>
        <v/>
      </c>
    </row>
    <row r="28" customFormat="false" ht="45.75" hidden="false" customHeight="true" outlineLevel="0" collapsed="false">
      <c r="A28" s="32" t="s">
        <v>212</v>
      </c>
      <c r="B28" s="32"/>
      <c r="C28" s="32"/>
      <c r="D28" s="32"/>
      <c r="E28" s="32"/>
      <c r="F28" s="34"/>
      <c r="G28" s="41" t="str">
        <f aca="false">IF(F28="","",IF(F28&lt;Escalas!$B$6,1,IF(F28&lt;Escalas!$B$7,2,IF(F28&lt;Escalas!$B$8,3,IF(F28&lt;Escalas!$B$9,4,5)))))</f>
        <v/>
      </c>
      <c r="H28" s="32"/>
      <c r="I28" s="32"/>
      <c r="J28" s="32"/>
      <c r="K28" s="32"/>
      <c r="L28" s="41" t="str">
        <f aca="false">IF(COUNT(H28:K28)=0,"",MAX(H28:K28))</f>
        <v/>
      </c>
      <c r="M28" s="41" t="str">
        <f aca="false">IF(OR(G28="",L28=""),"",G28*L28)</f>
        <v/>
      </c>
      <c r="N28" s="41" t="str">
        <f aca="false">IF(M28="","",IF(M28&gt;=Escalas!$C$14,"Crítico",IF(OR(M28&gt;=Escalas!$C$13,L28=5),"Alto",IF(M28&gt;=Escalas!$C$12,"Medio","Bajo"))))</f>
        <v/>
      </c>
      <c r="O28" s="32"/>
      <c r="P28" s="32"/>
      <c r="Q28" s="32"/>
      <c r="R28" s="32"/>
      <c r="S28" s="32"/>
      <c r="T28" s="44"/>
      <c r="U28" s="42"/>
      <c r="V28" s="42"/>
      <c r="W28" s="42"/>
      <c r="X28" s="42"/>
      <c r="Y28" s="32"/>
      <c r="Z28" s="32"/>
      <c r="AA28" s="32"/>
      <c r="AB28" s="32"/>
      <c r="AC28" s="41" t="str">
        <f aca="false">IF(OR(AA28="",AB28=""),"",AA28*AB28)</f>
        <v/>
      </c>
      <c r="AD28" s="41" t="str">
        <f aca="false">IF(AC28="","",IF(AC28&gt;=Escalas!$C$14,"Crítico",IF(OR(AC28&gt;=Escalas!$C$13,AB28=5),"Alto",IF(AC28&gt;=Escalas!$C$12,"Medio","Bajo"))))</f>
        <v/>
      </c>
      <c r="AE28" s="44"/>
      <c r="AF28" s="44"/>
      <c r="AG28" s="44"/>
      <c r="AH28" s="45" t="str">
        <f aca="false">IF(OR(F28="",AE28="",AF28="",AG28=""),"",F28*(AE28+4*AF28+AG28)/6)</f>
        <v/>
      </c>
      <c r="AI28" s="44"/>
      <c r="AJ28" s="44"/>
      <c r="AK28" s="44"/>
      <c r="AL28" s="46" t="str">
        <f aca="false">IF(OR(F28="",AI28="",AJ28="",AK28=""),"",F28*(AI28+4*AJ28+AK28)/6)</f>
        <v/>
      </c>
      <c r="AM28" s="32"/>
      <c r="AN28" s="32"/>
      <c r="AO28" s="44"/>
      <c r="AP28" s="44"/>
      <c r="AQ28" s="32"/>
      <c r="AR28" s="32"/>
      <c r="AS28" s="32"/>
      <c r="AT28" s="32"/>
      <c r="AU28" s="32"/>
      <c r="AV28" s="32"/>
      <c r="AW28" s="34"/>
      <c r="AX28" s="32"/>
      <c r="AY28" s="32"/>
      <c r="AZ28" s="32"/>
      <c r="BA28" s="32"/>
      <c r="BB28" s="43"/>
      <c r="BC28" s="41" t="str">
        <f aca="false">IF(D28="","",IF(AND(U28&lt;&gt;"",V28&lt;&gt;"",W28&lt;&gt;"",X28&lt;&gt;""),"✔ Completo","⚠ Falta: "&amp;TRIM(IF(U28="","disparador ","")&amp;IF(V28="","dueño ","")&amp;IF(W28="","contingencia ","")&amp;IF(X28="","autoridad",""))))</f>
        <v/>
      </c>
    </row>
    <row r="29" customFormat="false" ht="45.75" hidden="false" customHeight="true" outlineLevel="0" collapsed="false">
      <c r="A29" s="32" t="s">
        <v>213</v>
      </c>
      <c r="B29" s="32"/>
      <c r="C29" s="32"/>
      <c r="D29" s="32"/>
      <c r="E29" s="32"/>
      <c r="F29" s="34"/>
      <c r="G29" s="41" t="str">
        <f aca="false">IF(F29="","",IF(F29&lt;Escalas!$B$6,1,IF(F29&lt;Escalas!$B$7,2,IF(F29&lt;Escalas!$B$8,3,IF(F29&lt;Escalas!$B$9,4,5)))))</f>
        <v/>
      </c>
      <c r="H29" s="32"/>
      <c r="I29" s="32"/>
      <c r="J29" s="32"/>
      <c r="K29" s="32"/>
      <c r="L29" s="41" t="str">
        <f aca="false">IF(COUNT(H29:K29)=0,"",MAX(H29:K29))</f>
        <v/>
      </c>
      <c r="M29" s="41" t="str">
        <f aca="false">IF(OR(G29="",L29=""),"",G29*L29)</f>
        <v/>
      </c>
      <c r="N29" s="41" t="str">
        <f aca="false">IF(M29="","",IF(M29&gt;=Escalas!$C$14,"Crítico",IF(OR(M29&gt;=Escalas!$C$13,L29=5),"Alto",IF(M29&gt;=Escalas!$C$12,"Medio","Bajo"))))</f>
        <v/>
      </c>
      <c r="O29" s="32"/>
      <c r="P29" s="32"/>
      <c r="Q29" s="32"/>
      <c r="R29" s="32"/>
      <c r="S29" s="32"/>
      <c r="T29" s="44"/>
      <c r="U29" s="42"/>
      <c r="V29" s="42"/>
      <c r="W29" s="42"/>
      <c r="X29" s="42"/>
      <c r="Y29" s="32"/>
      <c r="Z29" s="32"/>
      <c r="AA29" s="32"/>
      <c r="AB29" s="32"/>
      <c r="AC29" s="41" t="str">
        <f aca="false">IF(OR(AA29="",AB29=""),"",AA29*AB29)</f>
        <v/>
      </c>
      <c r="AD29" s="41" t="str">
        <f aca="false">IF(AC29="","",IF(AC29&gt;=Escalas!$C$14,"Crítico",IF(OR(AC29&gt;=Escalas!$C$13,AB29=5),"Alto",IF(AC29&gt;=Escalas!$C$12,"Medio","Bajo"))))</f>
        <v/>
      </c>
      <c r="AE29" s="44"/>
      <c r="AF29" s="44"/>
      <c r="AG29" s="44"/>
      <c r="AH29" s="45" t="str">
        <f aca="false">IF(OR(F29="",AE29="",AF29="",AG29=""),"",F29*(AE29+4*AF29+AG29)/6)</f>
        <v/>
      </c>
      <c r="AI29" s="44"/>
      <c r="AJ29" s="44"/>
      <c r="AK29" s="44"/>
      <c r="AL29" s="46" t="str">
        <f aca="false">IF(OR(F29="",AI29="",AJ29="",AK29=""),"",F29*(AI29+4*AJ29+AK29)/6)</f>
        <v/>
      </c>
      <c r="AM29" s="32"/>
      <c r="AN29" s="32"/>
      <c r="AO29" s="44"/>
      <c r="AP29" s="44"/>
      <c r="AQ29" s="32"/>
      <c r="AR29" s="32"/>
      <c r="AS29" s="32"/>
      <c r="AT29" s="32"/>
      <c r="AU29" s="32"/>
      <c r="AV29" s="32"/>
      <c r="AW29" s="34"/>
      <c r="AX29" s="32"/>
      <c r="AY29" s="32"/>
      <c r="AZ29" s="32"/>
      <c r="BA29" s="32"/>
      <c r="BB29" s="43"/>
      <c r="BC29" s="41" t="str">
        <f aca="false">IF(D29="","",IF(AND(U29&lt;&gt;"",V29&lt;&gt;"",W29&lt;&gt;"",X29&lt;&gt;""),"✔ Completo","⚠ Falta: "&amp;TRIM(IF(U29="","disparador ","")&amp;IF(V29="","dueño ","")&amp;IF(W29="","contingencia ","")&amp;IF(X29="","autoridad",""))))</f>
        <v/>
      </c>
    </row>
    <row r="30" customFormat="false" ht="45.75" hidden="false" customHeight="true" outlineLevel="0" collapsed="false">
      <c r="A30" s="32" t="s">
        <v>214</v>
      </c>
      <c r="B30" s="32"/>
      <c r="C30" s="32"/>
      <c r="D30" s="32"/>
      <c r="E30" s="32"/>
      <c r="F30" s="34"/>
      <c r="G30" s="41" t="str">
        <f aca="false">IF(F30="","",IF(F30&lt;Escalas!$B$6,1,IF(F30&lt;Escalas!$B$7,2,IF(F30&lt;Escalas!$B$8,3,IF(F30&lt;Escalas!$B$9,4,5)))))</f>
        <v/>
      </c>
      <c r="H30" s="32"/>
      <c r="I30" s="32"/>
      <c r="J30" s="32"/>
      <c r="K30" s="32"/>
      <c r="L30" s="41" t="str">
        <f aca="false">IF(COUNT(H30:K30)=0,"",MAX(H30:K30))</f>
        <v/>
      </c>
      <c r="M30" s="41" t="str">
        <f aca="false">IF(OR(G30="",L30=""),"",G30*L30)</f>
        <v/>
      </c>
      <c r="N30" s="41" t="str">
        <f aca="false">IF(M30="","",IF(M30&gt;=Escalas!$C$14,"Crítico",IF(OR(M30&gt;=Escalas!$C$13,L30=5),"Alto",IF(M30&gt;=Escalas!$C$12,"Medio","Bajo"))))</f>
        <v/>
      </c>
      <c r="O30" s="32"/>
      <c r="P30" s="32"/>
      <c r="Q30" s="32"/>
      <c r="R30" s="32"/>
      <c r="S30" s="32"/>
      <c r="T30" s="44"/>
      <c r="U30" s="42"/>
      <c r="V30" s="42"/>
      <c r="W30" s="42"/>
      <c r="X30" s="42"/>
      <c r="Y30" s="32"/>
      <c r="Z30" s="32"/>
      <c r="AA30" s="32"/>
      <c r="AB30" s="32"/>
      <c r="AC30" s="41" t="str">
        <f aca="false">IF(OR(AA30="",AB30=""),"",AA30*AB30)</f>
        <v/>
      </c>
      <c r="AD30" s="41" t="str">
        <f aca="false">IF(AC30="","",IF(AC30&gt;=Escalas!$C$14,"Crítico",IF(OR(AC30&gt;=Escalas!$C$13,AB30=5),"Alto",IF(AC30&gt;=Escalas!$C$12,"Medio","Bajo"))))</f>
        <v/>
      </c>
      <c r="AE30" s="44"/>
      <c r="AF30" s="44"/>
      <c r="AG30" s="44"/>
      <c r="AH30" s="45" t="str">
        <f aca="false">IF(OR(F30="",AE30="",AF30="",AG30=""),"",F30*(AE30+4*AF30+AG30)/6)</f>
        <v/>
      </c>
      <c r="AI30" s="44"/>
      <c r="AJ30" s="44"/>
      <c r="AK30" s="44"/>
      <c r="AL30" s="46" t="str">
        <f aca="false">IF(OR(F30="",AI30="",AJ30="",AK30=""),"",F30*(AI30+4*AJ30+AK30)/6)</f>
        <v/>
      </c>
      <c r="AM30" s="32"/>
      <c r="AN30" s="32"/>
      <c r="AO30" s="44"/>
      <c r="AP30" s="44"/>
      <c r="AQ30" s="32"/>
      <c r="AR30" s="32"/>
      <c r="AS30" s="32"/>
      <c r="AT30" s="32"/>
      <c r="AU30" s="32"/>
      <c r="AV30" s="32"/>
      <c r="AW30" s="34"/>
      <c r="AX30" s="32"/>
      <c r="AY30" s="32"/>
      <c r="AZ30" s="32"/>
      <c r="BA30" s="32"/>
      <c r="BB30" s="43"/>
      <c r="BC30" s="41" t="str">
        <f aca="false">IF(D30="","",IF(AND(U30&lt;&gt;"",V30&lt;&gt;"",W30&lt;&gt;"",X30&lt;&gt;""),"✔ Completo","⚠ Falta: "&amp;TRIM(IF(U30="","disparador ","")&amp;IF(V30="","dueño ","")&amp;IF(W30="","contingencia ","")&amp;IF(X30="","autoridad",""))))</f>
        <v/>
      </c>
    </row>
    <row r="31" customFormat="false" ht="45.75" hidden="false" customHeight="true" outlineLevel="0" collapsed="false">
      <c r="A31" s="32" t="s">
        <v>215</v>
      </c>
      <c r="B31" s="32"/>
      <c r="C31" s="32"/>
      <c r="D31" s="32"/>
      <c r="E31" s="32"/>
      <c r="F31" s="34"/>
      <c r="G31" s="41" t="str">
        <f aca="false">IF(F31="","",IF(F31&lt;Escalas!$B$6,1,IF(F31&lt;Escalas!$B$7,2,IF(F31&lt;Escalas!$B$8,3,IF(F31&lt;Escalas!$B$9,4,5)))))</f>
        <v/>
      </c>
      <c r="H31" s="32"/>
      <c r="I31" s="32"/>
      <c r="J31" s="32"/>
      <c r="K31" s="32"/>
      <c r="L31" s="41" t="str">
        <f aca="false">IF(COUNT(H31:K31)=0,"",MAX(H31:K31))</f>
        <v/>
      </c>
      <c r="M31" s="41" t="str">
        <f aca="false">IF(OR(G31="",L31=""),"",G31*L31)</f>
        <v/>
      </c>
      <c r="N31" s="41" t="str">
        <f aca="false">IF(M31="","",IF(M31&gt;=Escalas!$C$14,"Crítico",IF(OR(M31&gt;=Escalas!$C$13,L31=5),"Alto",IF(M31&gt;=Escalas!$C$12,"Medio","Bajo"))))</f>
        <v/>
      </c>
      <c r="O31" s="32"/>
      <c r="P31" s="32"/>
      <c r="Q31" s="32"/>
      <c r="R31" s="32"/>
      <c r="S31" s="32"/>
      <c r="T31" s="44"/>
      <c r="U31" s="42"/>
      <c r="V31" s="42"/>
      <c r="W31" s="42"/>
      <c r="X31" s="42"/>
      <c r="Y31" s="32"/>
      <c r="Z31" s="32"/>
      <c r="AA31" s="32"/>
      <c r="AB31" s="32"/>
      <c r="AC31" s="41" t="str">
        <f aca="false">IF(OR(AA31="",AB31=""),"",AA31*AB31)</f>
        <v/>
      </c>
      <c r="AD31" s="41" t="str">
        <f aca="false">IF(AC31="","",IF(AC31&gt;=Escalas!$C$14,"Crítico",IF(OR(AC31&gt;=Escalas!$C$13,AB31=5),"Alto",IF(AC31&gt;=Escalas!$C$12,"Medio","Bajo"))))</f>
        <v/>
      </c>
      <c r="AE31" s="44"/>
      <c r="AF31" s="44"/>
      <c r="AG31" s="44"/>
      <c r="AH31" s="45" t="str">
        <f aca="false">IF(OR(F31="",AE31="",AF31="",AG31=""),"",F31*(AE31+4*AF31+AG31)/6)</f>
        <v/>
      </c>
      <c r="AI31" s="44"/>
      <c r="AJ31" s="44"/>
      <c r="AK31" s="44"/>
      <c r="AL31" s="46" t="str">
        <f aca="false">IF(OR(F31="",AI31="",AJ31="",AK31=""),"",F31*(AI31+4*AJ31+AK31)/6)</f>
        <v/>
      </c>
      <c r="AM31" s="32"/>
      <c r="AN31" s="32"/>
      <c r="AO31" s="44"/>
      <c r="AP31" s="44"/>
      <c r="AQ31" s="32"/>
      <c r="AR31" s="32"/>
      <c r="AS31" s="32"/>
      <c r="AT31" s="32"/>
      <c r="AU31" s="32"/>
      <c r="AV31" s="32"/>
      <c r="AW31" s="34"/>
      <c r="AX31" s="32"/>
      <c r="AY31" s="32"/>
      <c r="AZ31" s="32"/>
      <c r="BA31" s="32"/>
      <c r="BB31" s="43"/>
      <c r="BC31" s="41" t="str">
        <f aca="false">IF(D31="","",IF(AND(U31&lt;&gt;"",V31&lt;&gt;"",W31&lt;&gt;"",X31&lt;&gt;""),"✔ Completo","⚠ Falta: "&amp;TRIM(IF(U31="","disparador ","")&amp;IF(V31="","dueño ","")&amp;IF(W31="","contingencia ","")&amp;IF(X31="","autoridad",""))))</f>
        <v/>
      </c>
    </row>
    <row r="32" customFormat="false" ht="45.75" hidden="false" customHeight="true" outlineLevel="0" collapsed="false">
      <c r="A32" s="32" t="s">
        <v>216</v>
      </c>
      <c r="B32" s="32"/>
      <c r="C32" s="32"/>
      <c r="D32" s="32"/>
      <c r="E32" s="32"/>
      <c r="F32" s="34"/>
      <c r="G32" s="41" t="str">
        <f aca="false">IF(F32="","",IF(F32&lt;Escalas!$B$6,1,IF(F32&lt;Escalas!$B$7,2,IF(F32&lt;Escalas!$B$8,3,IF(F32&lt;Escalas!$B$9,4,5)))))</f>
        <v/>
      </c>
      <c r="H32" s="32"/>
      <c r="I32" s="32"/>
      <c r="J32" s="32"/>
      <c r="K32" s="32"/>
      <c r="L32" s="41" t="str">
        <f aca="false">IF(COUNT(H32:K32)=0,"",MAX(H32:K32))</f>
        <v/>
      </c>
      <c r="M32" s="41" t="str">
        <f aca="false">IF(OR(G32="",L32=""),"",G32*L32)</f>
        <v/>
      </c>
      <c r="N32" s="41" t="str">
        <f aca="false">IF(M32="","",IF(M32&gt;=Escalas!$C$14,"Crítico",IF(OR(M32&gt;=Escalas!$C$13,L32=5),"Alto",IF(M32&gt;=Escalas!$C$12,"Medio","Bajo"))))</f>
        <v/>
      </c>
      <c r="O32" s="32"/>
      <c r="P32" s="32"/>
      <c r="Q32" s="32"/>
      <c r="R32" s="32"/>
      <c r="S32" s="32"/>
      <c r="T32" s="44"/>
      <c r="U32" s="42"/>
      <c r="V32" s="42"/>
      <c r="W32" s="42"/>
      <c r="X32" s="42"/>
      <c r="Y32" s="32"/>
      <c r="Z32" s="32"/>
      <c r="AA32" s="32"/>
      <c r="AB32" s="32"/>
      <c r="AC32" s="41" t="str">
        <f aca="false">IF(OR(AA32="",AB32=""),"",AA32*AB32)</f>
        <v/>
      </c>
      <c r="AD32" s="41" t="str">
        <f aca="false">IF(AC32="","",IF(AC32&gt;=Escalas!$C$14,"Crítico",IF(OR(AC32&gt;=Escalas!$C$13,AB32=5),"Alto",IF(AC32&gt;=Escalas!$C$12,"Medio","Bajo"))))</f>
        <v/>
      </c>
      <c r="AE32" s="44"/>
      <c r="AF32" s="44"/>
      <c r="AG32" s="44"/>
      <c r="AH32" s="45" t="str">
        <f aca="false">IF(OR(F32="",AE32="",AF32="",AG32=""),"",F32*(AE32+4*AF32+AG32)/6)</f>
        <v/>
      </c>
      <c r="AI32" s="44"/>
      <c r="AJ32" s="44"/>
      <c r="AK32" s="44"/>
      <c r="AL32" s="46" t="str">
        <f aca="false">IF(OR(F32="",AI32="",AJ32="",AK32=""),"",F32*(AI32+4*AJ32+AK32)/6)</f>
        <v/>
      </c>
      <c r="AM32" s="32"/>
      <c r="AN32" s="32"/>
      <c r="AO32" s="44"/>
      <c r="AP32" s="44"/>
      <c r="AQ32" s="32"/>
      <c r="AR32" s="32"/>
      <c r="AS32" s="32"/>
      <c r="AT32" s="32"/>
      <c r="AU32" s="32"/>
      <c r="AV32" s="32"/>
      <c r="AW32" s="34"/>
      <c r="AX32" s="32"/>
      <c r="AY32" s="32"/>
      <c r="AZ32" s="32"/>
      <c r="BA32" s="32"/>
      <c r="BB32" s="43"/>
      <c r="BC32" s="41" t="str">
        <f aca="false">IF(D32="","",IF(AND(U32&lt;&gt;"",V32&lt;&gt;"",W32&lt;&gt;"",X32&lt;&gt;""),"✔ Completo","⚠ Falta: "&amp;TRIM(IF(U32="","disparador ","")&amp;IF(V32="","dueño ","")&amp;IF(W32="","contingencia ","")&amp;IF(X32="","autoridad",""))))</f>
        <v/>
      </c>
    </row>
    <row r="33" customFormat="false" ht="45.75" hidden="false" customHeight="true" outlineLevel="0" collapsed="false">
      <c r="A33" s="32" t="s">
        <v>217</v>
      </c>
      <c r="B33" s="32"/>
      <c r="C33" s="32"/>
      <c r="D33" s="32"/>
      <c r="E33" s="32"/>
      <c r="F33" s="34"/>
      <c r="G33" s="41" t="str">
        <f aca="false">IF(F33="","",IF(F33&lt;Escalas!$B$6,1,IF(F33&lt;Escalas!$B$7,2,IF(F33&lt;Escalas!$B$8,3,IF(F33&lt;Escalas!$B$9,4,5)))))</f>
        <v/>
      </c>
      <c r="H33" s="32"/>
      <c r="I33" s="32"/>
      <c r="J33" s="32"/>
      <c r="K33" s="32"/>
      <c r="L33" s="41" t="str">
        <f aca="false">IF(COUNT(H33:K33)=0,"",MAX(H33:K33))</f>
        <v/>
      </c>
      <c r="M33" s="41" t="str">
        <f aca="false">IF(OR(G33="",L33=""),"",G33*L33)</f>
        <v/>
      </c>
      <c r="N33" s="41" t="str">
        <f aca="false">IF(M33="","",IF(M33&gt;=Escalas!$C$14,"Crítico",IF(OR(M33&gt;=Escalas!$C$13,L33=5),"Alto",IF(M33&gt;=Escalas!$C$12,"Medio","Bajo"))))</f>
        <v/>
      </c>
      <c r="O33" s="32"/>
      <c r="P33" s="32"/>
      <c r="Q33" s="32"/>
      <c r="R33" s="32"/>
      <c r="S33" s="32"/>
      <c r="T33" s="44"/>
      <c r="U33" s="42"/>
      <c r="V33" s="42"/>
      <c r="W33" s="42"/>
      <c r="X33" s="42"/>
      <c r="Y33" s="32"/>
      <c r="Z33" s="32"/>
      <c r="AA33" s="32"/>
      <c r="AB33" s="32"/>
      <c r="AC33" s="41" t="str">
        <f aca="false">IF(OR(AA33="",AB33=""),"",AA33*AB33)</f>
        <v/>
      </c>
      <c r="AD33" s="41" t="str">
        <f aca="false">IF(AC33="","",IF(AC33&gt;=Escalas!$C$14,"Crítico",IF(OR(AC33&gt;=Escalas!$C$13,AB33=5),"Alto",IF(AC33&gt;=Escalas!$C$12,"Medio","Bajo"))))</f>
        <v/>
      </c>
      <c r="AE33" s="44"/>
      <c r="AF33" s="44"/>
      <c r="AG33" s="44"/>
      <c r="AH33" s="45" t="str">
        <f aca="false">IF(OR(F33="",AE33="",AF33="",AG33=""),"",F33*(AE33+4*AF33+AG33)/6)</f>
        <v/>
      </c>
      <c r="AI33" s="44"/>
      <c r="AJ33" s="44"/>
      <c r="AK33" s="44"/>
      <c r="AL33" s="46" t="str">
        <f aca="false">IF(OR(F33="",AI33="",AJ33="",AK33=""),"",F33*(AI33+4*AJ33+AK33)/6)</f>
        <v/>
      </c>
      <c r="AM33" s="32"/>
      <c r="AN33" s="32"/>
      <c r="AO33" s="44"/>
      <c r="AP33" s="44"/>
      <c r="AQ33" s="32"/>
      <c r="AR33" s="32"/>
      <c r="AS33" s="32"/>
      <c r="AT33" s="32"/>
      <c r="AU33" s="32"/>
      <c r="AV33" s="32"/>
      <c r="AW33" s="34"/>
      <c r="AX33" s="32"/>
      <c r="AY33" s="32"/>
      <c r="AZ33" s="32"/>
      <c r="BA33" s="32"/>
      <c r="BB33" s="43"/>
      <c r="BC33" s="41" t="str">
        <f aca="false">IF(D33="","",IF(AND(U33&lt;&gt;"",V33&lt;&gt;"",W33&lt;&gt;"",X33&lt;&gt;""),"✔ Completo","⚠ Falta: "&amp;TRIM(IF(U33="","disparador ","")&amp;IF(V33="","dueño ","")&amp;IF(W33="","contingencia ","")&amp;IF(X33="","autoridad",""))))</f>
        <v/>
      </c>
    </row>
    <row r="34" customFormat="false" ht="45.75" hidden="false" customHeight="true" outlineLevel="0" collapsed="false">
      <c r="A34" s="32" t="s">
        <v>218</v>
      </c>
      <c r="B34" s="32"/>
      <c r="C34" s="32"/>
      <c r="D34" s="32"/>
      <c r="E34" s="32"/>
      <c r="F34" s="34"/>
      <c r="G34" s="41" t="str">
        <f aca="false">IF(F34="","",IF(F34&lt;Escalas!$B$6,1,IF(F34&lt;Escalas!$B$7,2,IF(F34&lt;Escalas!$B$8,3,IF(F34&lt;Escalas!$B$9,4,5)))))</f>
        <v/>
      </c>
      <c r="H34" s="32"/>
      <c r="I34" s="32"/>
      <c r="J34" s="32"/>
      <c r="K34" s="32"/>
      <c r="L34" s="41" t="str">
        <f aca="false">IF(COUNT(H34:K34)=0,"",MAX(H34:K34))</f>
        <v/>
      </c>
      <c r="M34" s="41" t="str">
        <f aca="false">IF(OR(G34="",L34=""),"",G34*L34)</f>
        <v/>
      </c>
      <c r="N34" s="41" t="str">
        <f aca="false">IF(M34="","",IF(M34&gt;=Escalas!$C$14,"Crítico",IF(OR(M34&gt;=Escalas!$C$13,L34=5),"Alto",IF(M34&gt;=Escalas!$C$12,"Medio","Bajo"))))</f>
        <v/>
      </c>
      <c r="O34" s="32"/>
      <c r="P34" s="32"/>
      <c r="Q34" s="32"/>
      <c r="R34" s="32"/>
      <c r="S34" s="32"/>
      <c r="T34" s="44"/>
      <c r="U34" s="42"/>
      <c r="V34" s="42"/>
      <c r="W34" s="42"/>
      <c r="X34" s="42"/>
      <c r="Y34" s="32"/>
      <c r="Z34" s="32"/>
      <c r="AA34" s="32"/>
      <c r="AB34" s="32"/>
      <c r="AC34" s="41" t="str">
        <f aca="false">IF(OR(AA34="",AB34=""),"",AA34*AB34)</f>
        <v/>
      </c>
      <c r="AD34" s="41" t="str">
        <f aca="false">IF(AC34="","",IF(AC34&gt;=Escalas!$C$14,"Crítico",IF(OR(AC34&gt;=Escalas!$C$13,AB34=5),"Alto",IF(AC34&gt;=Escalas!$C$12,"Medio","Bajo"))))</f>
        <v/>
      </c>
      <c r="AE34" s="44"/>
      <c r="AF34" s="44"/>
      <c r="AG34" s="44"/>
      <c r="AH34" s="45" t="str">
        <f aca="false">IF(OR(F34="",AE34="",AF34="",AG34=""),"",F34*(AE34+4*AF34+AG34)/6)</f>
        <v/>
      </c>
      <c r="AI34" s="44"/>
      <c r="AJ34" s="44"/>
      <c r="AK34" s="44"/>
      <c r="AL34" s="46" t="str">
        <f aca="false">IF(OR(F34="",AI34="",AJ34="",AK34=""),"",F34*(AI34+4*AJ34+AK34)/6)</f>
        <v/>
      </c>
      <c r="AM34" s="32"/>
      <c r="AN34" s="32"/>
      <c r="AO34" s="44"/>
      <c r="AP34" s="44"/>
      <c r="AQ34" s="32"/>
      <c r="AR34" s="32"/>
      <c r="AS34" s="32"/>
      <c r="AT34" s="32"/>
      <c r="AU34" s="32"/>
      <c r="AV34" s="32"/>
      <c r="AW34" s="34"/>
      <c r="AX34" s="32"/>
      <c r="AY34" s="32"/>
      <c r="AZ34" s="32"/>
      <c r="BA34" s="32"/>
      <c r="BB34" s="43"/>
      <c r="BC34" s="41" t="str">
        <f aca="false">IF(D34="","",IF(AND(U34&lt;&gt;"",V34&lt;&gt;"",W34&lt;&gt;"",X34&lt;&gt;""),"✔ Completo","⚠ Falta: "&amp;TRIM(IF(U34="","disparador ","")&amp;IF(V34="","dueño ","")&amp;IF(W34="","contingencia ","")&amp;IF(X34="","autoridad",""))))</f>
        <v/>
      </c>
    </row>
    <row r="35" customFormat="false" ht="45.75" hidden="false" customHeight="true" outlineLevel="0" collapsed="false">
      <c r="A35" s="32" t="s">
        <v>219</v>
      </c>
      <c r="B35" s="32"/>
      <c r="C35" s="32"/>
      <c r="D35" s="32"/>
      <c r="E35" s="32"/>
      <c r="F35" s="34"/>
      <c r="G35" s="41" t="str">
        <f aca="false">IF(F35="","",IF(F35&lt;Escalas!$B$6,1,IF(F35&lt;Escalas!$B$7,2,IF(F35&lt;Escalas!$B$8,3,IF(F35&lt;Escalas!$B$9,4,5)))))</f>
        <v/>
      </c>
      <c r="H35" s="32"/>
      <c r="I35" s="32"/>
      <c r="J35" s="32"/>
      <c r="K35" s="32"/>
      <c r="L35" s="41" t="str">
        <f aca="false">IF(COUNT(H35:K35)=0,"",MAX(H35:K35))</f>
        <v/>
      </c>
      <c r="M35" s="41" t="str">
        <f aca="false">IF(OR(G35="",L35=""),"",G35*L35)</f>
        <v/>
      </c>
      <c r="N35" s="41" t="str">
        <f aca="false">IF(M35="","",IF(M35&gt;=Escalas!$C$14,"Crítico",IF(OR(M35&gt;=Escalas!$C$13,L35=5),"Alto",IF(M35&gt;=Escalas!$C$12,"Medio","Bajo"))))</f>
        <v/>
      </c>
      <c r="O35" s="32"/>
      <c r="P35" s="32"/>
      <c r="Q35" s="32"/>
      <c r="R35" s="32"/>
      <c r="S35" s="32"/>
      <c r="T35" s="44"/>
      <c r="U35" s="42"/>
      <c r="V35" s="42"/>
      <c r="W35" s="42"/>
      <c r="X35" s="42"/>
      <c r="Y35" s="32"/>
      <c r="Z35" s="32"/>
      <c r="AA35" s="32"/>
      <c r="AB35" s="32"/>
      <c r="AC35" s="41" t="str">
        <f aca="false">IF(OR(AA35="",AB35=""),"",AA35*AB35)</f>
        <v/>
      </c>
      <c r="AD35" s="41" t="str">
        <f aca="false">IF(AC35="","",IF(AC35&gt;=Escalas!$C$14,"Crítico",IF(OR(AC35&gt;=Escalas!$C$13,AB35=5),"Alto",IF(AC35&gt;=Escalas!$C$12,"Medio","Bajo"))))</f>
        <v/>
      </c>
      <c r="AE35" s="44"/>
      <c r="AF35" s="44"/>
      <c r="AG35" s="44"/>
      <c r="AH35" s="45" t="str">
        <f aca="false">IF(OR(F35="",AE35="",AF35="",AG35=""),"",F35*(AE35+4*AF35+AG35)/6)</f>
        <v/>
      </c>
      <c r="AI35" s="44"/>
      <c r="AJ35" s="44"/>
      <c r="AK35" s="44"/>
      <c r="AL35" s="46" t="str">
        <f aca="false">IF(OR(F35="",AI35="",AJ35="",AK35=""),"",F35*(AI35+4*AJ35+AK35)/6)</f>
        <v/>
      </c>
      <c r="AM35" s="32"/>
      <c r="AN35" s="32"/>
      <c r="AO35" s="44"/>
      <c r="AP35" s="44"/>
      <c r="AQ35" s="32"/>
      <c r="AR35" s="32"/>
      <c r="AS35" s="32"/>
      <c r="AT35" s="32"/>
      <c r="AU35" s="32"/>
      <c r="AV35" s="32"/>
      <c r="AW35" s="34"/>
      <c r="AX35" s="32"/>
      <c r="AY35" s="32"/>
      <c r="AZ35" s="32"/>
      <c r="BA35" s="32"/>
      <c r="BB35" s="43"/>
      <c r="BC35" s="41" t="str">
        <f aca="false">IF(D35="","",IF(AND(U35&lt;&gt;"",V35&lt;&gt;"",W35&lt;&gt;"",X35&lt;&gt;""),"✔ Completo","⚠ Falta: "&amp;TRIM(IF(U35="","disparador ","")&amp;IF(V35="","dueño ","")&amp;IF(W35="","contingencia ","")&amp;IF(X35="","autoridad",""))))</f>
        <v/>
      </c>
    </row>
    <row r="36" customFormat="false" ht="45.75" hidden="false" customHeight="true" outlineLevel="0" collapsed="false">
      <c r="A36" s="32" t="s">
        <v>220</v>
      </c>
      <c r="B36" s="32"/>
      <c r="C36" s="32"/>
      <c r="D36" s="32"/>
      <c r="E36" s="32"/>
      <c r="F36" s="34"/>
      <c r="G36" s="41" t="str">
        <f aca="false">IF(F36="","",IF(F36&lt;Escalas!$B$6,1,IF(F36&lt;Escalas!$B$7,2,IF(F36&lt;Escalas!$B$8,3,IF(F36&lt;Escalas!$B$9,4,5)))))</f>
        <v/>
      </c>
      <c r="H36" s="32"/>
      <c r="I36" s="32"/>
      <c r="J36" s="32"/>
      <c r="K36" s="32"/>
      <c r="L36" s="41" t="str">
        <f aca="false">IF(COUNT(H36:K36)=0,"",MAX(H36:K36))</f>
        <v/>
      </c>
      <c r="M36" s="41" t="str">
        <f aca="false">IF(OR(G36="",L36=""),"",G36*L36)</f>
        <v/>
      </c>
      <c r="N36" s="41" t="str">
        <f aca="false">IF(M36="","",IF(M36&gt;=Escalas!$C$14,"Crítico",IF(OR(M36&gt;=Escalas!$C$13,L36=5),"Alto",IF(M36&gt;=Escalas!$C$12,"Medio","Bajo"))))</f>
        <v/>
      </c>
      <c r="O36" s="32"/>
      <c r="P36" s="32"/>
      <c r="Q36" s="32"/>
      <c r="R36" s="32"/>
      <c r="S36" s="32"/>
      <c r="T36" s="44"/>
      <c r="U36" s="42"/>
      <c r="V36" s="42"/>
      <c r="W36" s="42"/>
      <c r="X36" s="42"/>
      <c r="Y36" s="32"/>
      <c r="Z36" s="32"/>
      <c r="AA36" s="32"/>
      <c r="AB36" s="32"/>
      <c r="AC36" s="41" t="str">
        <f aca="false">IF(OR(AA36="",AB36=""),"",AA36*AB36)</f>
        <v/>
      </c>
      <c r="AD36" s="41" t="str">
        <f aca="false">IF(AC36="","",IF(AC36&gt;=Escalas!$C$14,"Crítico",IF(OR(AC36&gt;=Escalas!$C$13,AB36=5),"Alto",IF(AC36&gt;=Escalas!$C$12,"Medio","Bajo"))))</f>
        <v/>
      </c>
      <c r="AE36" s="44"/>
      <c r="AF36" s="44"/>
      <c r="AG36" s="44"/>
      <c r="AH36" s="45" t="str">
        <f aca="false">IF(OR(F36="",AE36="",AF36="",AG36=""),"",F36*(AE36+4*AF36+AG36)/6)</f>
        <v/>
      </c>
      <c r="AI36" s="44"/>
      <c r="AJ36" s="44"/>
      <c r="AK36" s="44"/>
      <c r="AL36" s="46" t="str">
        <f aca="false">IF(OR(F36="",AI36="",AJ36="",AK36=""),"",F36*(AI36+4*AJ36+AK36)/6)</f>
        <v/>
      </c>
      <c r="AM36" s="32"/>
      <c r="AN36" s="32"/>
      <c r="AO36" s="44"/>
      <c r="AP36" s="44"/>
      <c r="AQ36" s="32"/>
      <c r="AR36" s="32"/>
      <c r="AS36" s="32"/>
      <c r="AT36" s="32"/>
      <c r="AU36" s="32"/>
      <c r="AV36" s="32"/>
      <c r="AW36" s="34"/>
      <c r="AX36" s="32"/>
      <c r="AY36" s="32"/>
      <c r="AZ36" s="32"/>
      <c r="BA36" s="32"/>
      <c r="BB36" s="43"/>
      <c r="BC36" s="41" t="str">
        <f aca="false">IF(D36="","",IF(AND(U36&lt;&gt;"",V36&lt;&gt;"",W36&lt;&gt;"",X36&lt;&gt;""),"✔ Completo","⚠ Falta: "&amp;TRIM(IF(U36="","disparador ","")&amp;IF(V36="","dueño ","")&amp;IF(W36="","contingencia ","")&amp;IF(X36="","autoridad",""))))</f>
        <v/>
      </c>
    </row>
    <row r="37" customFormat="false" ht="45.75" hidden="false" customHeight="true" outlineLevel="0" collapsed="false">
      <c r="A37" s="32" t="s">
        <v>221</v>
      </c>
      <c r="B37" s="32"/>
      <c r="C37" s="32"/>
      <c r="D37" s="32"/>
      <c r="E37" s="32"/>
      <c r="F37" s="34"/>
      <c r="G37" s="41" t="str">
        <f aca="false">IF(F37="","",IF(F37&lt;Escalas!$B$6,1,IF(F37&lt;Escalas!$B$7,2,IF(F37&lt;Escalas!$B$8,3,IF(F37&lt;Escalas!$B$9,4,5)))))</f>
        <v/>
      </c>
      <c r="H37" s="32"/>
      <c r="I37" s="32"/>
      <c r="J37" s="32"/>
      <c r="K37" s="32"/>
      <c r="L37" s="41" t="str">
        <f aca="false">IF(COUNT(H37:K37)=0,"",MAX(H37:K37))</f>
        <v/>
      </c>
      <c r="M37" s="41" t="str">
        <f aca="false">IF(OR(G37="",L37=""),"",G37*L37)</f>
        <v/>
      </c>
      <c r="N37" s="41" t="str">
        <f aca="false">IF(M37="","",IF(M37&gt;=Escalas!$C$14,"Crítico",IF(OR(M37&gt;=Escalas!$C$13,L37=5),"Alto",IF(M37&gt;=Escalas!$C$12,"Medio","Bajo"))))</f>
        <v/>
      </c>
      <c r="O37" s="32"/>
      <c r="P37" s="32"/>
      <c r="Q37" s="32"/>
      <c r="R37" s="32"/>
      <c r="S37" s="32"/>
      <c r="T37" s="44"/>
      <c r="U37" s="42"/>
      <c r="V37" s="42"/>
      <c r="W37" s="42"/>
      <c r="X37" s="42"/>
      <c r="Y37" s="32"/>
      <c r="Z37" s="32"/>
      <c r="AA37" s="32"/>
      <c r="AB37" s="32"/>
      <c r="AC37" s="41" t="str">
        <f aca="false">IF(OR(AA37="",AB37=""),"",AA37*AB37)</f>
        <v/>
      </c>
      <c r="AD37" s="41" t="str">
        <f aca="false">IF(AC37="","",IF(AC37&gt;=Escalas!$C$14,"Crítico",IF(OR(AC37&gt;=Escalas!$C$13,AB37=5),"Alto",IF(AC37&gt;=Escalas!$C$12,"Medio","Bajo"))))</f>
        <v/>
      </c>
      <c r="AE37" s="44"/>
      <c r="AF37" s="44"/>
      <c r="AG37" s="44"/>
      <c r="AH37" s="45" t="str">
        <f aca="false">IF(OR(F37="",AE37="",AF37="",AG37=""),"",F37*(AE37+4*AF37+AG37)/6)</f>
        <v/>
      </c>
      <c r="AI37" s="44"/>
      <c r="AJ37" s="44"/>
      <c r="AK37" s="44"/>
      <c r="AL37" s="46" t="str">
        <f aca="false">IF(OR(F37="",AI37="",AJ37="",AK37=""),"",F37*(AI37+4*AJ37+AK37)/6)</f>
        <v/>
      </c>
      <c r="AM37" s="32"/>
      <c r="AN37" s="32"/>
      <c r="AO37" s="44"/>
      <c r="AP37" s="44"/>
      <c r="AQ37" s="32"/>
      <c r="AR37" s="32"/>
      <c r="AS37" s="32"/>
      <c r="AT37" s="32"/>
      <c r="AU37" s="32"/>
      <c r="AV37" s="32"/>
      <c r="AW37" s="34"/>
      <c r="AX37" s="32"/>
      <c r="AY37" s="32"/>
      <c r="AZ37" s="32"/>
      <c r="BA37" s="32"/>
      <c r="BB37" s="43"/>
      <c r="BC37" s="41" t="str">
        <f aca="false">IF(D37="","",IF(AND(U37&lt;&gt;"",V37&lt;&gt;"",W37&lt;&gt;"",X37&lt;&gt;""),"✔ Completo","⚠ Falta: "&amp;TRIM(IF(U37="","disparador ","")&amp;IF(V37="","dueño ","")&amp;IF(W37="","contingencia ","")&amp;IF(X37="","autoridad",""))))</f>
        <v/>
      </c>
    </row>
    <row r="38" customFormat="false" ht="45.75" hidden="false" customHeight="true" outlineLevel="0" collapsed="false">
      <c r="A38" s="32" t="s">
        <v>222</v>
      </c>
      <c r="B38" s="32"/>
      <c r="C38" s="32"/>
      <c r="D38" s="32"/>
      <c r="E38" s="32"/>
      <c r="F38" s="34"/>
      <c r="G38" s="41" t="str">
        <f aca="false">IF(F38="","",IF(F38&lt;Escalas!$B$6,1,IF(F38&lt;Escalas!$B$7,2,IF(F38&lt;Escalas!$B$8,3,IF(F38&lt;Escalas!$B$9,4,5)))))</f>
        <v/>
      </c>
      <c r="H38" s="32"/>
      <c r="I38" s="32"/>
      <c r="J38" s="32"/>
      <c r="K38" s="32"/>
      <c r="L38" s="41" t="str">
        <f aca="false">IF(COUNT(H38:K38)=0,"",MAX(H38:K38))</f>
        <v/>
      </c>
      <c r="M38" s="41" t="str">
        <f aca="false">IF(OR(G38="",L38=""),"",G38*L38)</f>
        <v/>
      </c>
      <c r="N38" s="41" t="str">
        <f aca="false">IF(M38="","",IF(M38&gt;=Escalas!$C$14,"Crítico",IF(OR(M38&gt;=Escalas!$C$13,L38=5),"Alto",IF(M38&gt;=Escalas!$C$12,"Medio","Bajo"))))</f>
        <v/>
      </c>
      <c r="O38" s="32"/>
      <c r="P38" s="32"/>
      <c r="Q38" s="32"/>
      <c r="R38" s="32"/>
      <c r="S38" s="32"/>
      <c r="T38" s="44"/>
      <c r="U38" s="42"/>
      <c r="V38" s="42"/>
      <c r="W38" s="42"/>
      <c r="X38" s="42"/>
      <c r="Y38" s="32"/>
      <c r="Z38" s="32"/>
      <c r="AA38" s="32"/>
      <c r="AB38" s="32"/>
      <c r="AC38" s="41" t="str">
        <f aca="false">IF(OR(AA38="",AB38=""),"",AA38*AB38)</f>
        <v/>
      </c>
      <c r="AD38" s="41" t="str">
        <f aca="false">IF(AC38="","",IF(AC38&gt;=Escalas!$C$14,"Crítico",IF(OR(AC38&gt;=Escalas!$C$13,AB38=5),"Alto",IF(AC38&gt;=Escalas!$C$12,"Medio","Bajo"))))</f>
        <v/>
      </c>
      <c r="AE38" s="44"/>
      <c r="AF38" s="44"/>
      <c r="AG38" s="44"/>
      <c r="AH38" s="45" t="str">
        <f aca="false">IF(OR(F38="",AE38="",AF38="",AG38=""),"",F38*(AE38+4*AF38+AG38)/6)</f>
        <v/>
      </c>
      <c r="AI38" s="44"/>
      <c r="AJ38" s="44"/>
      <c r="AK38" s="44"/>
      <c r="AL38" s="46" t="str">
        <f aca="false">IF(OR(F38="",AI38="",AJ38="",AK38=""),"",F38*(AI38+4*AJ38+AK38)/6)</f>
        <v/>
      </c>
      <c r="AM38" s="32"/>
      <c r="AN38" s="32"/>
      <c r="AO38" s="44"/>
      <c r="AP38" s="44"/>
      <c r="AQ38" s="32"/>
      <c r="AR38" s="32"/>
      <c r="AS38" s="32"/>
      <c r="AT38" s="32"/>
      <c r="AU38" s="32"/>
      <c r="AV38" s="32"/>
      <c r="AW38" s="34"/>
      <c r="AX38" s="32"/>
      <c r="AY38" s="32"/>
      <c r="AZ38" s="32"/>
      <c r="BA38" s="32"/>
      <c r="BB38" s="43"/>
      <c r="BC38" s="41" t="str">
        <f aca="false">IF(D38="","",IF(AND(U38&lt;&gt;"",V38&lt;&gt;"",W38&lt;&gt;"",X38&lt;&gt;""),"✔ Completo","⚠ Falta: "&amp;TRIM(IF(U38="","disparador ","")&amp;IF(V38="","dueño ","")&amp;IF(W38="","contingencia ","")&amp;IF(X38="","autoridad",""))))</f>
        <v/>
      </c>
    </row>
    <row r="39" customFormat="false" ht="45.75" hidden="false" customHeight="true" outlineLevel="0" collapsed="false">
      <c r="A39" s="32" t="s">
        <v>223</v>
      </c>
      <c r="B39" s="32"/>
      <c r="C39" s="32"/>
      <c r="D39" s="32"/>
      <c r="E39" s="32"/>
      <c r="F39" s="34"/>
      <c r="G39" s="41" t="str">
        <f aca="false">IF(F39="","",IF(F39&lt;Escalas!$B$6,1,IF(F39&lt;Escalas!$B$7,2,IF(F39&lt;Escalas!$B$8,3,IF(F39&lt;Escalas!$B$9,4,5)))))</f>
        <v/>
      </c>
      <c r="H39" s="32"/>
      <c r="I39" s="32"/>
      <c r="J39" s="32"/>
      <c r="K39" s="32"/>
      <c r="L39" s="41" t="str">
        <f aca="false">IF(COUNT(H39:K39)=0,"",MAX(H39:K39))</f>
        <v/>
      </c>
      <c r="M39" s="41" t="str">
        <f aca="false">IF(OR(G39="",L39=""),"",G39*L39)</f>
        <v/>
      </c>
      <c r="N39" s="41" t="str">
        <f aca="false">IF(M39="","",IF(M39&gt;=Escalas!$C$14,"Crítico",IF(OR(M39&gt;=Escalas!$C$13,L39=5),"Alto",IF(M39&gt;=Escalas!$C$12,"Medio","Bajo"))))</f>
        <v/>
      </c>
      <c r="O39" s="32"/>
      <c r="P39" s="32"/>
      <c r="Q39" s="32"/>
      <c r="R39" s="32"/>
      <c r="S39" s="32"/>
      <c r="T39" s="44"/>
      <c r="U39" s="42"/>
      <c r="V39" s="42"/>
      <c r="W39" s="42"/>
      <c r="X39" s="42"/>
      <c r="Y39" s="32"/>
      <c r="Z39" s="32"/>
      <c r="AA39" s="32"/>
      <c r="AB39" s="32"/>
      <c r="AC39" s="41" t="str">
        <f aca="false">IF(OR(AA39="",AB39=""),"",AA39*AB39)</f>
        <v/>
      </c>
      <c r="AD39" s="41" t="str">
        <f aca="false">IF(AC39="","",IF(AC39&gt;=Escalas!$C$14,"Crítico",IF(OR(AC39&gt;=Escalas!$C$13,AB39=5),"Alto",IF(AC39&gt;=Escalas!$C$12,"Medio","Bajo"))))</f>
        <v/>
      </c>
      <c r="AE39" s="44"/>
      <c r="AF39" s="44"/>
      <c r="AG39" s="44"/>
      <c r="AH39" s="45" t="str">
        <f aca="false">IF(OR(F39="",AE39="",AF39="",AG39=""),"",F39*(AE39+4*AF39+AG39)/6)</f>
        <v/>
      </c>
      <c r="AI39" s="44"/>
      <c r="AJ39" s="44"/>
      <c r="AK39" s="44"/>
      <c r="AL39" s="46" t="str">
        <f aca="false">IF(OR(F39="",AI39="",AJ39="",AK39=""),"",F39*(AI39+4*AJ39+AK39)/6)</f>
        <v/>
      </c>
      <c r="AM39" s="32"/>
      <c r="AN39" s="32"/>
      <c r="AO39" s="44"/>
      <c r="AP39" s="44"/>
      <c r="AQ39" s="32"/>
      <c r="AR39" s="32"/>
      <c r="AS39" s="32"/>
      <c r="AT39" s="32"/>
      <c r="AU39" s="32"/>
      <c r="AV39" s="32"/>
      <c r="AW39" s="34"/>
      <c r="AX39" s="32"/>
      <c r="AY39" s="32"/>
      <c r="AZ39" s="32"/>
      <c r="BA39" s="32"/>
      <c r="BB39" s="43"/>
      <c r="BC39" s="41" t="str">
        <f aca="false">IF(D39="","",IF(AND(U39&lt;&gt;"",V39&lt;&gt;"",W39&lt;&gt;"",X39&lt;&gt;""),"✔ Completo","⚠ Falta: "&amp;TRIM(IF(U39="","disparador ","")&amp;IF(V39="","dueño ","")&amp;IF(W39="","contingencia ","")&amp;IF(X39="","autoridad",""))))</f>
        <v/>
      </c>
    </row>
    <row r="40" customFormat="false" ht="45.75" hidden="false" customHeight="true" outlineLevel="0" collapsed="false">
      <c r="A40" s="32" t="s">
        <v>224</v>
      </c>
      <c r="B40" s="32"/>
      <c r="C40" s="32"/>
      <c r="D40" s="32"/>
      <c r="E40" s="32"/>
      <c r="F40" s="34"/>
      <c r="G40" s="41" t="str">
        <f aca="false">IF(F40="","",IF(F40&lt;Escalas!$B$6,1,IF(F40&lt;Escalas!$B$7,2,IF(F40&lt;Escalas!$B$8,3,IF(F40&lt;Escalas!$B$9,4,5)))))</f>
        <v/>
      </c>
      <c r="H40" s="32"/>
      <c r="I40" s="32"/>
      <c r="J40" s="32"/>
      <c r="K40" s="32"/>
      <c r="L40" s="41" t="str">
        <f aca="false">IF(COUNT(H40:K40)=0,"",MAX(H40:K40))</f>
        <v/>
      </c>
      <c r="M40" s="41" t="str">
        <f aca="false">IF(OR(G40="",L40=""),"",G40*L40)</f>
        <v/>
      </c>
      <c r="N40" s="41" t="str">
        <f aca="false">IF(M40="","",IF(M40&gt;=Escalas!$C$14,"Crítico",IF(OR(M40&gt;=Escalas!$C$13,L40=5),"Alto",IF(M40&gt;=Escalas!$C$12,"Medio","Bajo"))))</f>
        <v/>
      </c>
      <c r="O40" s="32"/>
      <c r="P40" s="32"/>
      <c r="Q40" s="32"/>
      <c r="R40" s="32"/>
      <c r="S40" s="32"/>
      <c r="T40" s="44"/>
      <c r="U40" s="42"/>
      <c r="V40" s="42"/>
      <c r="W40" s="42"/>
      <c r="X40" s="42"/>
      <c r="Y40" s="32"/>
      <c r="Z40" s="32"/>
      <c r="AA40" s="32"/>
      <c r="AB40" s="32"/>
      <c r="AC40" s="41" t="str">
        <f aca="false">IF(OR(AA40="",AB40=""),"",AA40*AB40)</f>
        <v/>
      </c>
      <c r="AD40" s="41" t="str">
        <f aca="false">IF(AC40="","",IF(AC40&gt;=Escalas!$C$14,"Crítico",IF(OR(AC40&gt;=Escalas!$C$13,AB40=5),"Alto",IF(AC40&gt;=Escalas!$C$12,"Medio","Bajo"))))</f>
        <v/>
      </c>
      <c r="AE40" s="44"/>
      <c r="AF40" s="44"/>
      <c r="AG40" s="44"/>
      <c r="AH40" s="45" t="str">
        <f aca="false">IF(OR(F40="",AE40="",AF40="",AG40=""),"",F40*(AE40+4*AF40+AG40)/6)</f>
        <v/>
      </c>
      <c r="AI40" s="44"/>
      <c r="AJ40" s="44"/>
      <c r="AK40" s="44"/>
      <c r="AL40" s="46" t="str">
        <f aca="false">IF(OR(F40="",AI40="",AJ40="",AK40=""),"",F40*(AI40+4*AJ40+AK40)/6)</f>
        <v/>
      </c>
      <c r="AM40" s="32"/>
      <c r="AN40" s="32"/>
      <c r="AO40" s="44"/>
      <c r="AP40" s="44"/>
      <c r="AQ40" s="32"/>
      <c r="AR40" s="32"/>
      <c r="AS40" s="32"/>
      <c r="AT40" s="32"/>
      <c r="AU40" s="32"/>
      <c r="AV40" s="32"/>
      <c r="AW40" s="34"/>
      <c r="AX40" s="32"/>
      <c r="AY40" s="32"/>
      <c r="AZ40" s="32"/>
      <c r="BA40" s="32"/>
      <c r="BB40" s="43"/>
      <c r="BC40" s="41" t="str">
        <f aca="false">IF(D40="","",IF(AND(U40&lt;&gt;"",V40&lt;&gt;"",W40&lt;&gt;"",X40&lt;&gt;""),"✔ Completo","⚠ Falta: "&amp;TRIM(IF(U40="","disparador ","")&amp;IF(V40="","dueño ","")&amp;IF(W40="","contingencia ","")&amp;IF(X40="","autoridad",""))))</f>
        <v/>
      </c>
    </row>
    <row r="41" customFormat="false" ht="45.75" hidden="false" customHeight="true" outlineLevel="0" collapsed="false">
      <c r="A41" s="32" t="s">
        <v>225</v>
      </c>
      <c r="B41" s="32"/>
      <c r="C41" s="32"/>
      <c r="D41" s="32"/>
      <c r="E41" s="32"/>
      <c r="F41" s="34"/>
      <c r="G41" s="41" t="str">
        <f aca="false">IF(F41="","",IF(F41&lt;Escalas!$B$6,1,IF(F41&lt;Escalas!$B$7,2,IF(F41&lt;Escalas!$B$8,3,IF(F41&lt;Escalas!$B$9,4,5)))))</f>
        <v/>
      </c>
      <c r="H41" s="32"/>
      <c r="I41" s="32"/>
      <c r="J41" s="32"/>
      <c r="K41" s="32"/>
      <c r="L41" s="41" t="str">
        <f aca="false">IF(COUNT(H41:K41)=0,"",MAX(H41:K41))</f>
        <v/>
      </c>
      <c r="M41" s="41" t="str">
        <f aca="false">IF(OR(G41="",L41=""),"",G41*L41)</f>
        <v/>
      </c>
      <c r="N41" s="41" t="str">
        <f aca="false">IF(M41="","",IF(M41&gt;=Escalas!$C$14,"Crítico",IF(OR(M41&gt;=Escalas!$C$13,L41=5),"Alto",IF(M41&gt;=Escalas!$C$12,"Medio","Bajo"))))</f>
        <v/>
      </c>
      <c r="O41" s="32"/>
      <c r="P41" s="32"/>
      <c r="Q41" s="32"/>
      <c r="R41" s="32"/>
      <c r="S41" s="32"/>
      <c r="T41" s="44"/>
      <c r="U41" s="42"/>
      <c r="V41" s="42"/>
      <c r="W41" s="42"/>
      <c r="X41" s="42"/>
      <c r="Y41" s="32"/>
      <c r="Z41" s="32"/>
      <c r="AA41" s="32"/>
      <c r="AB41" s="32"/>
      <c r="AC41" s="41" t="str">
        <f aca="false">IF(OR(AA41="",AB41=""),"",AA41*AB41)</f>
        <v/>
      </c>
      <c r="AD41" s="41" t="str">
        <f aca="false">IF(AC41="","",IF(AC41&gt;=Escalas!$C$14,"Crítico",IF(OR(AC41&gt;=Escalas!$C$13,AB41=5),"Alto",IF(AC41&gt;=Escalas!$C$12,"Medio","Bajo"))))</f>
        <v/>
      </c>
      <c r="AE41" s="44"/>
      <c r="AF41" s="44"/>
      <c r="AG41" s="44"/>
      <c r="AH41" s="45" t="str">
        <f aca="false">IF(OR(F41="",AE41="",AF41="",AG41=""),"",F41*(AE41+4*AF41+AG41)/6)</f>
        <v/>
      </c>
      <c r="AI41" s="44"/>
      <c r="AJ41" s="44"/>
      <c r="AK41" s="44"/>
      <c r="AL41" s="46" t="str">
        <f aca="false">IF(OR(F41="",AI41="",AJ41="",AK41=""),"",F41*(AI41+4*AJ41+AK41)/6)</f>
        <v/>
      </c>
      <c r="AM41" s="32"/>
      <c r="AN41" s="32"/>
      <c r="AO41" s="44"/>
      <c r="AP41" s="44"/>
      <c r="AQ41" s="32"/>
      <c r="AR41" s="32"/>
      <c r="AS41" s="32"/>
      <c r="AT41" s="32"/>
      <c r="AU41" s="32"/>
      <c r="AV41" s="32"/>
      <c r="AW41" s="34"/>
      <c r="AX41" s="32"/>
      <c r="AY41" s="32"/>
      <c r="AZ41" s="32"/>
      <c r="BA41" s="32"/>
      <c r="BB41" s="43"/>
      <c r="BC41" s="41" t="str">
        <f aca="false">IF(D41="","",IF(AND(U41&lt;&gt;"",V41&lt;&gt;"",W41&lt;&gt;"",X41&lt;&gt;""),"✔ Completo","⚠ Falta: "&amp;TRIM(IF(U41="","disparador ","")&amp;IF(V41="","dueño ","")&amp;IF(W41="","contingencia ","")&amp;IF(X41="","autoridad",""))))</f>
        <v/>
      </c>
    </row>
    <row r="42" customFormat="false" ht="45.75" hidden="false" customHeight="true" outlineLevel="0" collapsed="false">
      <c r="A42" s="32" t="s">
        <v>226</v>
      </c>
      <c r="B42" s="32"/>
      <c r="C42" s="32"/>
      <c r="D42" s="32"/>
      <c r="E42" s="32"/>
      <c r="F42" s="34"/>
      <c r="G42" s="41" t="str">
        <f aca="false">IF(F42="","",IF(F42&lt;Escalas!$B$6,1,IF(F42&lt;Escalas!$B$7,2,IF(F42&lt;Escalas!$B$8,3,IF(F42&lt;Escalas!$B$9,4,5)))))</f>
        <v/>
      </c>
      <c r="H42" s="32"/>
      <c r="I42" s="32"/>
      <c r="J42" s="32"/>
      <c r="K42" s="32"/>
      <c r="L42" s="41" t="str">
        <f aca="false">IF(COUNT(H42:K42)=0,"",MAX(H42:K42))</f>
        <v/>
      </c>
      <c r="M42" s="41" t="str">
        <f aca="false">IF(OR(G42="",L42=""),"",G42*L42)</f>
        <v/>
      </c>
      <c r="N42" s="41" t="str">
        <f aca="false">IF(M42="","",IF(M42&gt;=Escalas!$C$14,"Crítico",IF(OR(M42&gt;=Escalas!$C$13,L42=5),"Alto",IF(M42&gt;=Escalas!$C$12,"Medio","Bajo"))))</f>
        <v/>
      </c>
      <c r="O42" s="32"/>
      <c r="P42" s="32"/>
      <c r="Q42" s="32"/>
      <c r="R42" s="32"/>
      <c r="S42" s="32"/>
      <c r="T42" s="44"/>
      <c r="U42" s="42"/>
      <c r="V42" s="42"/>
      <c r="W42" s="42"/>
      <c r="X42" s="42"/>
      <c r="Y42" s="32"/>
      <c r="Z42" s="32"/>
      <c r="AA42" s="32"/>
      <c r="AB42" s="32"/>
      <c r="AC42" s="41" t="str">
        <f aca="false">IF(OR(AA42="",AB42=""),"",AA42*AB42)</f>
        <v/>
      </c>
      <c r="AD42" s="41" t="str">
        <f aca="false">IF(AC42="","",IF(AC42&gt;=Escalas!$C$14,"Crítico",IF(OR(AC42&gt;=Escalas!$C$13,AB42=5),"Alto",IF(AC42&gt;=Escalas!$C$12,"Medio","Bajo"))))</f>
        <v/>
      </c>
      <c r="AE42" s="44"/>
      <c r="AF42" s="44"/>
      <c r="AG42" s="44"/>
      <c r="AH42" s="45" t="str">
        <f aca="false">IF(OR(F42="",AE42="",AF42="",AG42=""),"",F42*(AE42+4*AF42+AG42)/6)</f>
        <v/>
      </c>
      <c r="AI42" s="44"/>
      <c r="AJ42" s="44"/>
      <c r="AK42" s="44"/>
      <c r="AL42" s="46" t="str">
        <f aca="false">IF(OR(F42="",AI42="",AJ42="",AK42=""),"",F42*(AI42+4*AJ42+AK42)/6)</f>
        <v/>
      </c>
      <c r="AM42" s="32"/>
      <c r="AN42" s="32"/>
      <c r="AO42" s="44"/>
      <c r="AP42" s="44"/>
      <c r="AQ42" s="32"/>
      <c r="AR42" s="32"/>
      <c r="AS42" s="32"/>
      <c r="AT42" s="32"/>
      <c r="AU42" s="32"/>
      <c r="AV42" s="32"/>
      <c r="AW42" s="34"/>
      <c r="AX42" s="32"/>
      <c r="AY42" s="32"/>
      <c r="AZ42" s="32"/>
      <c r="BA42" s="32"/>
      <c r="BB42" s="43"/>
      <c r="BC42" s="41" t="str">
        <f aca="false">IF(D42="","",IF(AND(U42&lt;&gt;"",V42&lt;&gt;"",W42&lt;&gt;"",X42&lt;&gt;""),"✔ Completo","⚠ Falta: "&amp;TRIM(IF(U42="","disparador ","")&amp;IF(V42="","dueño ","")&amp;IF(W42="","contingencia ","")&amp;IF(X42="","autoridad",""))))</f>
        <v/>
      </c>
    </row>
    <row r="43" customFormat="false" ht="45.75" hidden="false" customHeight="true" outlineLevel="0" collapsed="false">
      <c r="A43" s="32" t="s">
        <v>227</v>
      </c>
      <c r="B43" s="32"/>
      <c r="C43" s="32"/>
      <c r="D43" s="32"/>
      <c r="E43" s="32"/>
      <c r="F43" s="34"/>
      <c r="G43" s="41" t="str">
        <f aca="false">IF(F43="","",IF(F43&lt;Escalas!$B$6,1,IF(F43&lt;Escalas!$B$7,2,IF(F43&lt;Escalas!$B$8,3,IF(F43&lt;Escalas!$B$9,4,5)))))</f>
        <v/>
      </c>
      <c r="H43" s="32"/>
      <c r="I43" s="32"/>
      <c r="J43" s="32"/>
      <c r="K43" s="32"/>
      <c r="L43" s="41" t="str">
        <f aca="false">IF(COUNT(H43:K43)=0,"",MAX(H43:K43))</f>
        <v/>
      </c>
      <c r="M43" s="41" t="str">
        <f aca="false">IF(OR(G43="",L43=""),"",G43*L43)</f>
        <v/>
      </c>
      <c r="N43" s="41" t="str">
        <f aca="false">IF(M43="","",IF(M43&gt;=Escalas!$C$14,"Crítico",IF(OR(M43&gt;=Escalas!$C$13,L43=5),"Alto",IF(M43&gt;=Escalas!$C$12,"Medio","Bajo"))))</f>
        <v/>
      </c>
      <c r="O43" s="32"/>
      <c r="P43" s="32"/>
      <c r="Q43" s="32"/>
      <c r="R43" s="32"/>
      <c r="S43" s="32"/>
      <c r="T43" s="44"/>
      <c r="U43" s="42"/>
      <c r="V43" s="42"/>
      <c r="W43" s="42"/>
      <c r="X43" s="42"/>
      <c r="Y43" s="32"/>
      <c r="Z43" s="32"/>
      <c r="AA43" s="32"/>
      <c r="AB43" s="32"/>
      <c r="AC43" s="41" t="str">
        <f aca="false">IF(OR(AA43="",AB43=""),"",AA43*AB43)</f>
        <v/>
      </c>
      <c r="AD43" s="41" t="str">
        <f aca="false">IF(AC43="","",IF(AC43&gt;=Escalas!$C$14,"Crítico",IF(OR(AC43&gt;=Escalas!$C$13,AB43=5),"Alto",IF(AC43&gt;=Escalas!$C$12,"Medio","Bajo"))))</f>
        <v/>
      </c>
      <c r="AE43" s="44"/>
      <c r="AF43" s="44"/>
      <c r="AG43" s="44"/>
      <c r="AH43" s="45" t="str">
        <f aca="false">IF(OR(F43="",AE43="",AF43="",AG43=""),"",F43*(AE43+4*AF43+AG43)/6)</f>
        <v/>
      </c>
      <c r="AI43" s="44"/>
      <c r="AJ43" s="44"/>
      <c r="AK43" s="44"/>
      <c r="AL43" s="46" t="str">
        <f aca="false">IF(OR(F43="",AI43="",AJ43="",AK43=""),"",F43*(AI43+4*AJ43+AK43)/6)</f>
        <v/>
      </c>
      <c r="AM43" s="32"/>
      <c r="AN43" s="32"/>
      <c r="AO43" s="44"/>
      <c r="AP43" s="44"/>
      <c r="AQ43" s="32"/>
      <c r="AR43" s="32"/>
      <c r="AS43" s="32"/>
      <c r="AT43" s="32"/>
      <c r="AU43" s="32"/>
      <c r="AV43" s="32"/>
      <c r="AW43" s="34"/>
      <c r="AX43" s="32"/>
      <c r="AY43" s="32"/>
      <c r="AZ43" s="32"/>
      <c r="BA43" s="32"/>
      <c r="BB43" s="43"/>
      <c r="BC43" s="41" t="str">
        <f aca="false">IF(D43="","",IF(AND(U43&lt;&gt;"",V43&lt;&gt;"",W43&lt;&gt;"",X43&lt;&gt;""),"✔ Completo","⚠ Falta: "&amp;TRIM(IF(U43="","disparador ","")&amp;IF(V43="","dueño ","")&amp;IF(W43="","contingencia ","")&amp;IF(X43="","autoridad",""))))</f>
        <v/>
      </c>
    </row>
    <row r="44" customFormat="false" ht="45.75" hidden="false" customHeight="true" outlineLevel="0" collapsed="false">
      <c r="A44" s="32" t="s">
        <v>228</v>
      </c>
      <c r="B44" s="32"/>
      <c r="C44" s="32"/>
      <c r="D44" s="32"/>
      <c r="E44" s="32"/>
      <c r="F44" s="34"/>
      <c r="G44" s="41" t="str">
        <f aca="false">IF(F44="","",IF(F44&lt;Escalas!$B$6,1,IF(F44&lt;Escalas!$B$7,2,IF(F44&lt;Escalas!$B$8,3,IF(F44&lt;Escalas!$B$9,4,5)))))</f>
        <v/>
      </c>
      <c r="H44" s="32"/>
      <c r="I44" s="32"/>
      <c r="J44" s="32"/>
      <c r="K44" s="32"/>
      <c r="L44" s="41" t="str">
        <f aca="false">IF(COUNT(H44:K44)=0,"",MAX(H44:K44))</f>
        <v/>
      </c>
      <c r="M44" s="41" t="str">
        <f aca="false">IF(OR(G44="",L44=""),"",G44*L44)</f>
        <v/>
      </c>
      <c r="N44" s="41" t="str">
        <f aca="false">IF(M44="","",IF(M44&gt;=Escalas!$C$14,"Crítico",IF(OR(M44&gt;=Escalas!$C$13,L44=5),"Alto",IF(M44&gt;=Escalas!$C$12,"Medio","Bajo"))))</f>
        <v/>
      </c>
      <c r="O44" s="32"/>
      <c r="P44" s="32"/>
      <c r="Q44" s="32"/>
      <c r="R44" s="32"/>
      <c r="S44" s="32"/>
      <c r="T44" s="44"/>
      <c r="U44" s="42"/>
      <c r="V44" s="42"/>
      <c r="W44" s="42"/>
      <c r="X44" s="42"/>
      <c r="Y44" s="32"/>
      <c r="Z44" s="32"/>
      <c r="AA44" s="32"/>
      <c r="AB44" s="32"/>
      <c r="AC44" s="41" t="str">
        <f aca="false">IF(OR(AA44="",AB44=""),"",AA44*AB44)</f>
        <v/>
      </c>
      <c r="AD44" s="41" t="str">
        <f aca="false">IF(AC44="","",IF(AC44&gt;=Escalas!$C$14,"Crítico",IF(OR(AC44&gt;=Escalas!$C$13,AB44=5),"Alto",IF(AC44&gt;=Escalas!$C$12,"Medio","Bajo"))))</f>
        <v/>
      </c>
      <c r="AE44" s="44"/>
      <c r="AF44" s="44"/>
      <c r="AG44" s="44"/>
      <c r="AH44" s="45" t="str">
        <f aca="false">IF(OR(F44="",AE44="",AF44="",AG44=""),"",F44*(AE44+4*AF44+AG44)/6)</f>
        <v/>
      </c>
      <c r="AI44" s="44"/>
      <c r="AJ44" s="44"/>
      <c r="AK44" s="44"/>
      <c r="AL44" s="46" t="str">
        <f aca="false">IF(OR(F44="",AI44="",AJ44="",AK44=""),"",F44*(AI44+4*AJ44+AK44)/6)</f>
        <v/>
      </c>
      <c r="AM44" s="32"/>
      <c r="AN44" s="32"/>
      <c r="AO44" s="44"/>
      <c r="AP44" s="44"/>
      <c r="AQ44" s="32"/>
      <c r="AR44" s="32"/>
      <c r="AS44" s="32"/>
      <c r="AT44" s="32"/>
      <c r="AU44" s="32"/>
      <c r="AV44" s="32"/>
      <c r="AW44" s="34"/>
      <c r="AX44" s="32"/>
      <c r="AY44" s="32"/>
      <c r="AZ44" s="32"/>
      <c r="BA44" s="32"/>
      <c r="BB44" s="43"/>
      <c r="BC44" s="41" t="str">
        <f aca="false">IF(D44="","",IF(AND(U44&lt;&gt;"",V44&lt;&gt;"",W44&lt;&gt;"",X44&lt;&gt;""),"✔ Completo","⚠ Falta: "&amp;TRIM(IF(U44="","disparador ","")&amp;IF(V44="","dueño ","")&amp;IF(W44="","contingencia ","")&amp;IF(X44="","autoridad",""))))</f>
        <v/>
      </c>
    </row>
    <row r="45" customFormat="false" ht="45.75" hidden="false" customHeight="true" outlineLevel="0" collapsed="false">
      <c r="A45" s="32" t="s">
        <v>229</v>
      </c>
      <c r="B45" s="32"/>
      <c r="C45" s="32"/>
      <c r="D45" s="32"/>
      <c r="E45" s="32"/>
      <c r="F45" s="34"/>
      <c r="G45" s="41" t="str">
        <f aca="false">IF(F45="","",IF(F45&lt;Escalas!$B$6,1,IF(F45&lt;Escalas!$B$7,2,IF(F45&lt;Escalas!$B$8,3,IF(F45&lt;Escalas!$B$9,4,5)))))</f>
        <v/>
      </c>
      <c r="H45" s="32"/>
      <c r="I45" s="32"/>
      <c r="J45" s="32"/>
      <c r="K45" s="32"/>
      <c r="L45" s="41" t="str">
        <f aca="false">IF(COUNT(H45:K45)=0,"",MAX(H45:K45))</f>
        <v/>
      </c>
      <c r="M45" s="41" t="str">
        <f aca="false">IF(OR(G45="",L45=""),"",G45*L45)</f>
        <v/>
      </c>
      <c r="N45" s="41" t="str">
        <f aca="false">IF(M45="","",IF(M45&gt;=Escalas!$C$14,"Crítico",IF(OR(M45&gt;=Escalas!$C$13,L45=5),"Alto",IF(M45&gt;=Escalas!$C$12,"Medio","Bajo"))))</f>
        <v/>
      </c>
      <c r="O45" s="32"/>
      <c r="P45" s="32"/>
      <c r="Q45" s="32"/>
      <c r="R45" s="32"/>
      <c r="S45" s="32"/>
      <c r="T45" s="44"/>
      <c r="U45" s="42"/>
      <c r="V45" s="42"/>
      <c r="W45" s="42"/>
      <c r="X45" s="42"/>
      <c r="Y45" s="32"/>
      <c r="Z45" s="32"/>
      <c r="AA45" s="32"/>
      <c r="AB45" s="32"/>
      <c r="AC45" s="41" t="str">
        <f aca="false">IF(OR(AA45="",AB45=""),"",AA45*AB45)</f>
        <v/>
      </c>
      <c r="AD45" s="41" t="str">
        <f aca="false">IF(AC45="","",IF(AC45&gt;=Escalas!$C$14,"Crítico",IF(OR(AC45&gt;=Escalas!$C$13,AB45=5),"Alto",IF(AC45&gt;=Escalas!$C$12,"Medio","Bajo"))))</f>
        <v/>
      </c>
      <c r="AE45" s="44"/>
      <c r="AF45" s="44"/>
      <c r="AG45" s="44"/>
      <c r="AH45" s="45" t="str">
        <f aca="false">IF(OR(F45="",AE45="",AF45="",AG45=""),"",F45*(AE45+4*AF45+AG45)/6)</f>
        <v/>
      </c>
      <c r="AI45" s="44"/>
      <c r="AJ45" s="44"/>
      <c r="AK45" s="44"/>
      <c r="AL45" s="46" t="str">
        <f aca="false">IF(OR(F45="",AI45="",AJ45="",AK45=""),"",F45*(AI45+4*AJ45+AK45)/6)</f>
        <v/>
      </c>
      <c r="AM45" s="32"/>
      <c r="AN45" s="32"/>
      <c r="AO45" s="44"/>
      <c r="AP45" s="44"/>
      <c r="AQ45" s="32"/>
      <c r="AR45" s="32"/>
      <c r="AS45" s="32"/>
      <c r="AT45" s="32"/>
      <c r="AU45" s="32"/>
      <c r="AV45" s="32"/>
      <c r="AW45" s="34"/>
      <c r="AX45" s="32"/>
      <c r="AY45" s="32"/>
      <c r="AZ45" s="32"/>
      <c r="BA45" s="32"/>
      <c r="BB45" s="43"/>
      <c r="BC45" s="41" t="str">
        <f aca="false">IF(D45="","",IF(AND(U45&lt;&gt;"",V45&lt;&gt;"",W45&lt;&gt;"",X45&lt;&gt;""),"✔ Completo","⚠ Falta: "&amp;TRIM(IF(U45="","disparador ","")&amp;IF(V45="","dueño ","")&amp;IF(W45="","contingencia ","")&amp;IF(X45="","autoridad",""))))</f>
        <v/>
      </c>
    </row>
    <row r="46" customFormat="false" ht="45.75" hidden="false" customHeight="true" outlineLevel="0" collapsed="false">
      <c r="A46" s="32" t="s">
        <v>230</v>
      </c>
      <c r="B46" s="32"/>
      <c r="C46" s="32"/>
      <c r="D46" s="32"/>
      <c r="E46" s="32"/>
      <c r="F46" s="34"/>
      <c r="G46" s="41" t="str">
        <f aca="false">IF(F46="","",IF(F46&lt;Escalas!$B$6,1,IF(F46&lt;Escalas!$B$7,2,IF(F46&lt;Escalas!$B$8,3,IF(F46&lt;Escalas!$B$9,4,5)))))</f>
        <v/>
      </c>
      <c r="H46" s="32"/>
      <c r="I46" s="32"/>
      <c r="J46" s="32"/>
      <c r="K46" s="32"/>
      <c r="L46" s="41" t="str">
        <f aca="false">IF(COUNT(H46:K46)=0,"",MAX(H46:K46))</f>
        <v/>
      </c>
      <c r="M46" s="41" t="str">
        <f aca="false">IF(OR(G46="",L46=""),"",G46*L46)</f>
        <v/>
      </c>
      <c r="N46" s="41" t="str">
        <f aca="false">IF(M46="","",IF(M46&gt;=Escalas!$C$14,"Crítico",IF(OR(M46&gt;=Escalas!$C$13,L46=5),"Alto",IF(M46&gt;=Escalas!$C$12,"Medio","Bajo"))))</f>
        <v/>
      </c>
      <c r="O46" s="32"/>
      <c r="P46" s="32"/>
      <c r="Q46" s="32"/>
      <c r="R46" s="32"/>
      <c r="S46" s="32"/>
      <c r="T46" s="44"/>
      <c r="U46" s="42"/>
      <c r="V46" s="42"/>
      <c r="W46" s="42"/>
      <c r="X46" s="42"/>
      <c r="Y46" s="32"/>
      <c r="Z46" s="32"/>
      <c r="AA46" s="32"/>
      <c r="AB46" s="32"/>
      <c r="AC46" s="41" t="str">
        <f aca="false">IF(OR(AA46="",AB46=""),"",AA46*AB46)</f>
        <v/>
      </c>
      <c r="AD46" s="41" t="str">
        <f aca="false">IF(AC46="","",IF(AC46&gt;=Escalas!$C$14,"Crítico",IF(OR(AC46&gt;=Escalas!$C$13,AB46=5),"Alto",IF(AC46&gt;=Escalas!$C$12,"Medio","Bajo"))))</f>
        <v/>
      </c>
      <c r="AE46" s="44"/>
      <c r="AF46" s="44"/>
      <c r="AG46" s="44"/>
      <c r="AH46" s="45" t="str">
        <f aca="false">IF(OR(F46="",AE46="",AF46="",AG46=""),"",F46*(AE46+4*AF46+AG46)/6)</f>
        <v/>
      </c>
      <c r="AI46" s="44"/>
      <c r="AJ46" s="44"/>
      <c r="AK46" s="44"/>
      <c r="AL46" s="46" t="str">
        <f aca="false">IF(OR(F46="",AI46="",AJ46="",AK46=""),"",F46*(AI46+4*AJ46+AK46)/6)</f>
        <v/>
      </c>
      <c r="AM46" s="32"/>
      <c r="AN46" s="32"/>
      <c r="AO46" s="44"/>
      <c r="AP46" s="44"/>
      <c r="AQ46" s="32"/>
      <c r="AR46" s="32"/>
      <c r="AS46" s="32"/>
      <c r="AT46" s="32"/>
      <c r="AU46" s="32"/>
      <c r="AV46" s="32"/>
      <c r="AW46" s="34"/>
      <c r="AX46" s="32"/>
      <c r="AY46" s="32"/>
      <c r="AZ46" s="32"/>
      <c r="BA46" s="32"/>
      <c r="BB46" s="43"/>
      <c r="BC46" s="41" t="str">
        <f aca="false">IF(D46="","",IF(AND(U46&lt;&gt;"",V46&lt;&gt;"",W46&lt;&gt;"",X46&lt;&gt;""),"✔ Completo","⚠ Falta: "&amp;TRIM(IF(U46="","disparador ","")&amp;IF(V46="","dueño ","")&amp;IF(W46="","contingencia ","")&amp;IF(X46="","autoridad",""))))</f>
        <v/>
      </c>
    </row>
    <row r="47" customFormat="false" ht="45.75" hidden="false" customHeight="true" outlineLevel="0" collapsed="false">
      <c r="A47" s="32" t="s">
        <v>231</v>
      </c>
      <c r="B47" s="32"/>
      <c r="C47" s="32"/>
      <c r="D47" s="32"/>
      <c r="E47" s="32"/>
      <c r="F47" s="34"/>
      <c r="G47" s="41" t="str">
        <f aca="false">IF(F47="","",IF(F47&lt;Escalas!$B$6,1,IF(F47&lt;Escalas!$B$7,2,IF(F47&lt;Escalas!$B$8,3,IF(F47&lt;Escalas!$B$9,4,5)))))</f>
        <v/>
      </c>
      <c r="H47" s="32"/>
      <c r="I47" s="32"/>
      <c r="J47" s="32"/>
      <c r="K47" s="32"/>
      <c r="L47" s="41" t="str">
        <f aca="false">IF(COUNT(H47:K47)=0,"",MAX(H47:K47))</f>
        <v/>
      </c>
      <c r="M47" s="41" t="str">
        <f aca="false">IF(OR(G47="",L47=""),"",G47*L47)</f>
        <v/>
      </c>
      <c r="N47" s="41" t="str">
        <f aca="false">IF(M47="","",IF(M47&gt;=Escalas!$C$14,"Crítico",IF(OR(M47&gt;=Escalas!$C$13,L47=5),"Alto",IF(M47&gt;=Escalas!$C$12,"Medio","Bajo"))))</f>
        <v/>
      </c>
      <c r="O47" s="32"/>
      <c r="P47" s="32"/>
      <c r="Q47" s="32"/>
      <c r="R47" s="32"/>
      <c r="S47" s="32"/>
      <c r="T47" s="44"/>
      <c r="U47" s="42"/>
      <c r="V47" s="42"/>
      <c r="W47" s="42"/>
      <c r="X47" s="42"/>
      <c r="Y47" s="32"/>
      <c r="Z47" s="32"/>
      <c r="AA47" s="32"/>
      <c r="AB47" s="32"/>
      <c r="AC47" s="41" t="str">
        <f aca="false">IF(OR(AA47="",AB47=""),"",AA47*AB47)</f>
        <v/>
      </c>
      <c r="AD47" s="41" t="str">
        <f aca="false">IF(AC47="","",IF(AC47&gt;=Escalas!$C$14,"Crítico",IF(OR(AC47&gt;=Escalas!$C$13,AB47=5),"Alto",IF(AC47&gt;=Escalas!$C$12,"Medio","Bajo"))))</f>
        <v/>
      </c>
      <c r="AE47" s="44"/>
      <c r="AF47" s="44"/>
      <c r="AG47" s="44"/>
      <c r="AH47" s="45" t="str">
        <f aca="false">IF(OR(F47="",AE47="",AF47="",AG47=""),"",F47*(AE47+4*AF47+AG47)/6)</f>
        <v/>
      </c>
      <c r="AI47" s="44"/>
      <c r="AJ47" s="44"/>
      <c r="AK47" s="44"/>
      <c r="AL47" s="46" t="str">
        <f aca="false">IF(OR(F47="",AI47="",AJ47="",AK47=""),"",F47*(AI47+4*AJ47+AK47)/6)</f>
        <v/>
      </c>
      <c r="AM47" s="32"/>
      <c r="AN47" s="32"/>
      <c r="AO47" s="44"/>
      <c r="AP47" s="44"/>
      <c r="AQ47" s="32"/>
      <c r="AR47" s="32"/>
      <c r="AS47" s="32"/>
      <c r="AT47" s="32"/>
      <c r="AU47" s="32"/>
      <c r="AV47" s="32"/>
      <c r="AW47" s="34"/>
      <c r="AX47" s="32"/>
      <c r="AY47" s="32"/>
      <c r="AZ47" s="32"/>
      <c r="BA47" s="32"/>
      <c r="BB47" s="43"/>
      <c r="BC47" s="41" t="str">
        <f aca="false">IF(D47="","",IF(AND(U47&lt;&gt;"",V47&lt;&gt;"",W47&lt;&gt;"",X47&lt;&gt;""),"✔ Completo","⚠ Falta: "&amp;TRIM(IF(U47="","disparador ","")&amp;IF(V47="","dueño ","")&amp;IF(W47="","contingencia ","")&amp;IF(X47="","autoridad",""))))</f>
        <v/>
      </c>
    </row>
    <row r="48" customFormat="false" ht="45.75" hidden="false" customHeight="true" outlineLevel="0" collapsed="false">
      <c r="A48" s="32" t="s">
        <v>232</v>
      </c>
      <c r="B48" s="32"/>
      <c r="C48" s="32"/>
      <c r="D48" s="32"/>
      <c r="E48" s="32"/>
      <c r="F48" s="34"/>
      <c r="G48" s="41" t="str">
        <f aca="false">IF(F48="","",IF(F48&lt;Escalas!$B$6,1,IF(F48&lt;Escalas!$B$7,2,IF(F48&lt;Escalas!$B$8,3,IF(F48&lt;Escalas!$B$9,4,5)))))</f>
        <v/>
      </c>
      <c r="H48" s="32"/>
      <c r="I48" s="32"/>
      <c r="J48" s="32"/>
      <c r="K48" s="32"/>
      <c r="L48" s="41" t="str">
        <f aca="false">IF(COUNT(H48:K48)=0,"",MAX(H48:K48))</f>
        <v/>
      </c>
      <c r="M48" s="41" t="str">
        <f aca="false">IF(OR(G48="",L48=""),"",G48*L48)</f>
        <v/>
      </c>
      <c r="N48" s="41" t="str">
        <f aca="false">IF(M48="","",IF(M48&gt;=Escalas!$C$14,"Crítico",IF(OR(M48&gt;=Escalas!$C$13,L48=5),"Alto",IF(M48&gt;=Escalas!$C$12,"Medio","Bajo"))))</f>
        <v/>
      </c>
      <c r="O48" s="32"/>
      <c r="P48" s="32"/>
      <c r="Q48" s="32"/>
      <c r="R48" s="32"/>
      <c r="S48" s="32"/>
      <c r="T48" s="44"/>
      <c r="U48" s="42"/>
      <c r="V48" s="42"/>
      <c r="W48" s="42"/>
      <c r="X48" s="42"/>
      <c r="Y48" s="32"/>
      <c r="Z48" s="32"/>
      <c r="AA48" s="32"/>
      <c r="AB48" s="32"/>
      <c r="AC48" s="41" t="str">
        <f aca="false">IF(OR(AA48="",AB48=""),"",AA48*AB48)</f>
        <v/>
      </c>
      <c r="AD48" s="41" t="str">
        <f aca="false">IF(AC48="","",IF(AC48&gt;=Escalas!$C$14,"Crítico",IF(OR(AC48&gt;=Escalas!$C$13,AB48=5),"Alto",IF(AC48&gt;=Escalas!$C$12,"Medio","Bajo"))))</f>
        <v/>
      </c>
      <c r="AE48" s="44"/>
      <c r="AF48" s="44"/>
      <c r="AG48" s="44"/>
      <c r="AH48" s="45" t="str">
        <f aca="false">IF(OR(F48="",AE48="",AF48="",AG48=""),"",F48*(AE48+4*AF48+AG48)/6)</f>
        <v/>
      </c>
      <c r="AI48" s="44"/>
      <c r="AJ48" s="44"/>
      <c r="AK48" s="44"/>
      <c r="AL48" s="46" t="str">
        <f aca="false">IF(OR(F48="",AI48="",AJ48="",AK48=""),"",F48*(AI48+4*AJ48+AK48)/6)</f>
        <v/>
      </c>
      <c r="AM48" s="32"/>
      <c r="AN48" s="32"/>
      <c r="AO48" s="44"/>
      <c r="AP48" s="44"/>
      <c r="AQ48" s="32"/>
      <c r="AR48" s="32"/>
      <c r="AS48" s="32"/>
      <c r="AT48" s="32"/>
      <c r="AU48" s="32"/>
      <c r="AV48" s="32"/>
      <c r="AW48" s="34"/>
      <c r="AX48" s="32"/>
      <c r="AY48" s="32"/>
      <c r="AZ48" s="32"/>
      <c r="BA48" s="32"/>
      <c r="BB48" s="43"/>
      <c r="BC48" s="41" t="str">
        <f aca="false">IF(D48="","",IF(AND(U48&lt;&gt;"",V48&lt;&gt;"",W48&lt;&gt;"",X48&lt;&gt;""),"✔ Completo","⚠ Falta: "&amp;TRIM(IF(U48="","disparador ","")&amp;IF(V48="","dueño ","")&amp;IF(W48="","contingencia ","")&amp;IF(X48="","autoridad",""))))</f>
        <v/>
      </c>
    </row>
    <row r="49" customFormat="false" ht="45.75" hidden="false" customHeight="true" outlineLevel="0" collapsed="false">
      <c r="A49" s="32" t="s">
        <v>233</v>
      </c>
      <c r="B49" s="32"/>
      <c r="C49" s="32"/>
      <c r="D49" s="32"/>
      <c r="E49" s="32"/>
      <c r="F49" s="34"/>
      <c r="G49" s="41" t="str">
        <f aca="false">IF(F49="","",IF(F49&lt;Escalas!$B$6,1,IF(F49&lt;Escalas!$B$7,2,IF(F49&lt;Escalas!$B$8,3,IF(F49&lt;Escalas!$B$9,4,5)))))</f>
        <v/>
      </c>
      <c r="H49" s="32"/>
      <c r="I49" s="32"/>
      <c r="J49" s="32"/>
      <c r="K49" s="32"/>
      <c r="L49" s="41" t="str">
        <f aca="false">IF(COUNT(H49:K49)=0,"",MAX(H49:K49))</f>
        <v/>
      </c>
      <c r="M49" s="41" t="str">
        <f aca="false">IF(OR(G49="",L49=""),"",G49*L49)</f>
        <v/>
      </c>
      <c r="N49" s="41" t="str">
        <f aca="false">IF(M49="","",IF(M49&gt;=Escalas!$C$14,"Crítico",IF(OR(M49&gt;=Escalas!$C$13,L49=5),"Alto",IF(M49&gt;=Escalas!$C$12,"Medio","Bajo"))))</f>
        <v/>
      </c>
      <c r="O49" s="32"/>
      <c r="P49" s="32"/>
      <c r="Q49" s="32"/>
      <c r="R49" s="32"/>
      <c r="S49" s="32"/>
      <c r="T49" s="44"/>
      <c r="U49" s="42"/>
      <c r="V49" s="42"/>
      <c r="W49" s="42"/>
      <c r="X49" s="42"/>
      <c r="Y49" s="32"/>
      <c r="Z49" s="32"/>
      <c r="AA49" s="32"/>
      <c r="AB49" s="32"/>
      <c r="AC49" s="41" t="str">
        <f aca="false">IF(OR(AA49="",AB49=""),"",AA49*AB49)</f>
        <v/>
      </c>
      <c r="AD49" s="41" t="str">
        <f aca="false">IF(AC49="","",IF(AC49&gt;=Escalas!$C$14,"Crítico",IF(OR(AC49&gt;=Escalas!$C$13,AB49=5),"Alto",IF(AC49&gt;=Escalas!$C$12,"Medio","Bajo"))))</f>
        <v/>
      </c>
      <c r="AE49" s="44"/>
      <c r="AF49" s="44"/>
      <c r="AG49" s="44"/>
      <c r="AH49" s="45" t="str">
        <f aca="false">IF(OR(F49="",AE49="",AF49="",AG49=""),"",F49*(AE49+4*AF49+AG49)/6)</f>
        <v/>
      </c>
      <c r="AI49" s="44"/>
      <c r="AJ49" s="44"/>
      <c r="AK49" s="44"/>
      <c r="AL49" s="46" t="str">
        <f aca="false">IF(OR(F49="",AI49="",AJ49="",AK49=""),"",F49*(AI49+4*AJ49+AK49)/6)</f>
        <v/>
      </c>
      <c r="AM49" s="32"/>
      <c r="AN49" s="32"/>
      <c r="AO49" s="44"/>
      <c r="AP49" s="44"/>
      <c r="AQ49" s="32"/>
      <c r="AR49" s="32"/>
      <c r="AS49" s="32"/>
      <c r="AT49" s="32"/>
      <c r="AU49" s="32"/>
      <c r="AV49" s="32"/>
      <c r="AW49" s="34"/>
      <c r="AX49" s="32"/>
      <c r="AY49" s="32"/>
      <c r="AZ49" s="32"/>
      <c r="BA49" s="32"/>
      <c r="BB49" s="43"/>
      <c r="BC49" s="41" t="str">
        <f aca="false">IF(D49="","",IF(AND(U49&lt;&gt;"",V49&lt;&gt;"",W49&lt;&gt;"",X49&lt;&gt;""),"✔ Completo","⚠ Falta: "&amp;TRIM(IF(U49="","disparador ","")&amp;IF(V49="","dueño ","")&amp;IF(W49="","contingencia ","")&amp;IF(X49="","autoridad",""))))</f>
        <v/>
      </c>
    </row>
    <row r="50" customFormat="false" ht="45.75" hidden="false" customHeight="true" outlineLevel="0" collapsed="false">
      <c r="A50" s="32" t="s">
        <v>234</v>
      </c>
      <c r="B50" s="32"/>
      <c r="C50" s="32"/>
      <c r="D50" s="32"/>
      <c r="E50" s="32"/>
      <c r="F50" s="34"/>
      <c r="G50" s="41" t="str">
        <f aca="false">IF(F50="","",IF(F50&lt;Escalas!$B$6,1,IF(F50&lt;Escalas!$B$7,2,IF(F50&lt;Escalas!$B$8,3,IF(F50&lt;Escalas!$B$9,4,5)))))</f>
        <v/>
      </c>
      <c r="H50" s="32"/>
      <c r="I50" s="32"/>
      <c r="J50" s="32"/>
      <c r="K50" s="32"/>
      <c r="L50" s="41" t="str">
        <f aca="false">IF(COUNT(H50:K50)=0,"",MAX(H50:K50))</f>
        <v/>
      </c>
      <c r="M50" s="41" t="str">
        <f aca="false">IF(OR(G50="",L50=""),"",G50*L50)</f>
        <v/>
      </c>
      <c r="N50" s="41" t="str">
        <f aca="false">IF(M50="","",IF(M50&gt;=Escalas!$C$14,"Crítico",IF(OR(M50&gt;=Escalas!$C$13,L50=5),"Alto",IF(M50&gt;=Escalas!$C$12,"Medio","Bajo"))))</f>
        <v/>
      </c>
      <c r="O50" s="32"/>
      <c r="P50" s="32"/>
      <c r="Q50" s="32"/>
      <c r="R50" s="32"/>
      <c r="S50" s="32"/>
      <c r="T50" s="44"/>
      <c r="U50" s="42"/>
      <c r="V50" s="42"/>
      <c r="W50" s="42"/>
      <c r="X50" s="42"/>
      <c r="Y50" s="32"/>
      <c r="Z50" s="32"/>
      <c r="AA50" s="32"/>
      <c r="AB50" s="32"/>
      <c r="AC50" s="41" t="str">
        <f aca="false">IF(OR(AA50="",AB50=""),"",AA50*AB50)</f>
        <v/>
      </c>
      <c r="AD50" s="41" t="str">
        <f aca="false">IF(AC50="","",IF(AC50&gt;=Escalas!$C$14,"Crítico",IF(OR(AC50&gt;=Escalas!$C$13,AB50=5),"Alto",IF(AC50&gt;=Escalas!$C$12,"Medio","Bajo"))))</f>
        <v/>
      </c>
      <c r="AE50" s="44"/>
      <c r="AF50" s="44"/>
      <c r="AG50" s="44"/>
      <c r="AH50" s="45" t="str">
        <f aca="false">IF(OR(F50="",AE50="",AF50="",AG50=""),"",F50*(AE50+4*AF50+AG50)/6)</f>
        <v/>
      </c>
      <c r="AI50" s="44"/>
      <c r="AJ50" s="44"/>
      <c r="AK50" s="44"/>
      <c r="AL50" s="46" t="str">
        <f aca="false">IF(OR(F50="",AI50="",AJ50="",AK50=""),"",F50*(AI50+4*AJ50+AK50)/6)</f>
        <v/>
      </c>
      <c r="AM50" s="32"/>
      <c r="AN50" s="32"/>
      <c r="AO50" s="44"/>
      <c r="AP50" s="44"/>
      <c r="AQ50" s="32"/>
      <c r="AR50" s="32"/>
      <c r="AS50" s="32"/>
      <c r="AT50" s="32"/>
      <c r="AU50" s="32"/>
      <c r="AV50" s="32"/>
      <c r="AW50" s="34"/>
      <c r="AX50" s="32"/>
      <c r="AY50" s="32"/>
      <c r="AZ50" s="32"/>
      <c r="BA50" s="32"/>
      <c r="BB50" s="43"/>
      <c r="BC50" s="41" t="str">
        <f aca="false">IF(D50="","",IF(AND(U50&lt;&gt;"",V50&lt;&gt;"",W50&lt;&gt;"",X50&lt;&gt;""),"✔ Completo","⚠ Falta: "&amp;TRIM(IF(U50="","disparador ","")&amp;IF(V50="","dueño ","")&amp;IF(W50="","contingencia ","")&amp;IF(X50="","autoridad",""))))</f>
        <v/>
      </c>
    </row>
    <row r="51" customFormat="false" ht="45.75" hidden="false" customHeight="true" outlineLevel="0" collapsed="false">
      <c r="A51" s="32" t="s">
        <v>235</v>
      </c>
      <c r="B51" s="32"/>
      <c r="C51" s="32"/>
      <c r="D51" s="32"/>
      <c r="E51" s="32"/>
      <c r="F51" s="34"/>
      <c r="G51" s="41" t="str">
        <f aca="false">IF(F51="","",IF(F51&lt;Escalas!$B$6,1,IF(F51&lt;Escalas!$B$7,2,IF(F51&lt;Escalas!$B$8,3,IF(F51&lt;Escalas!$B$9,4,5)))))</f>
        <v/>
      </c>
      <c r="H51" s="32"/>
      <c r="I51" s="32"/>
      <c r="J51" s="32"/>
      <c r="K51" s="32"/>
      <c r="L51" s="41" t="str">
        <f aca="false">IF(COUNT(H51:K51)=0,"",MAX(H51:K51))</f>
        <v/>
      </c>
      <c r="M51" s="41" t="str">
        <f aca="false">IF(OR(G51="",L51=""),"",G51*L51)</f>
        <v/>
      </c>
      <c r="N51" s="41" t="str">
        <f aca="false">IF(M51="","",IF(M51&gt;=Escalas!$C$14,"Crítico",IF(OR(M51&gt;=Escalas!$C$13,L51=5),"Alto",IF(M51&gt;=Escalas!$C$12,"Medio","Bajo"))))</f>
        <v/>
      </c>
      <c r="O51" s="32"/>
      <c r="P51" s="32"/>
      <c r="Q51" s="32"/>
      <c r="R51" s="32"/>
      <c r="S51" s="32"/>
      <c r="T51" s="44"/>
      <c r="U51" s="42"/>
      <c r="V51" s="42"/>
      <c r="W51" s="42"/>
      <c r="X51" s="42"/>
      <c r="Y51" s="32"/>
      <c r="Z51" s="32"/>
      <c r="AA51" s="32"/>
      <c r="AB51" s="32"/>
      <c r="AC51" s="41" t="str">
        <f aca="false">IF(OR(AA51="",AB51=""),"",AA51*AB51)</f>
        <v/>
      </c>
      <c r="AD51" s="41" t="str">
        <f aca="false">IF(AC51="","",IF(AC51&gt;=Escalas!$C$14,"Crítico",IF(OR(AC51&gt;=Escalas!$C$13,AB51=5),"Alto",IF(AC51&gt;=Escalas!$C$12,"Medio","Bajo"))))</f>
        <v/>
      </c>
      <c r="AE51" s="44"/>
      <c r="AF51" s="44"/>
      <c r="AG51" s="44"/>
      <c r="AH51" s="45" t="str">
        <f aca="false">IF(OR(F51="",AE51="",AF51="",AG51=""),"",F51*(AE51+4*AF51+AG51)/6)</f>
        <v/>
      </c>
      <c r="AI51" s="44"/>
      <c r="AJ51" s="44"/>
      <c r="AK51" s="44"/>
      <c r="AL51" s="46" t="str">
        <f aca="false">IF(OR(F51="",AI51="",AJ51="",AK51=""),"",F51*(AI51+4*AJ51+AK51)/6)</f>
        <v/>
      </c>
      <c r="AM51" s="32"/>
      <c r="AN51" s="32"/>
      <c r="AO51" s="44"/>
      <c r="AP51" s="44"/>
      <c r="AQ51" s="32"/>
      <c r="AR51" s="32"/>
      <c r="AS51" s="32"/>
      <c r="AT51" s="32"/>
      <c r="AU51" s="32"/>
      <c r="AV51" s="32"/>
      <c r="AW51" s="34"/>
      <c r="AX51" s="32"/>
      <c r="AY51" s="32"/>
      <c r="AZ51" s="32"/>
      <c r="BA51" s="32"/>
      <c r="BB51" s="43"/>
      <c r="BC51" s="41" t="str">
        <f aca="false">IF(D51="","",IF(AND(U51&lt;&gt;"",V51&lt;&gt;"",W51&lt;&gt;"",X51&lt;&gt;""),"✔ Completo","⚠ Falta: "&amp;TRIM(IF(U51="","disparador ","")&amp;IF(V51="","dueño ","")&amp;IF(W51="","contingencia ","")&amp;IF(X51="","autoridad",""))))</f>
        <v/>
      </c>
    </row>
    <row r="52" customFormat="false" ht="45.75" hidden="false" customHeight="true" outlineLevel="0" collapsed="false">
      <c r="A52" s="32" t="s">
        <v>236</v>
      </c>
      <c r="B52" s="32"/>
      <c r="C52" s="32"/>
      <c r="D52" s="32"/>
      <c r="E52" s="32"/>
      <c r="F52" s="34"/>
      <c r="G52" s="41" t="str">
        <f aca="false">IF(F52="","",IF(F52&lt;Escalas!$B$6,1,IF(F52&lt;Escalas!$B$7,2,IF(F52&lt;Escalas!$B$8,3,IF(F52&lt;Escalas!$B$9,4,5)))))</f>
        <v/>
      </c>
      <c r="H52" s="32"/>
      <c r="I52" s="32"/>
      <c r="J52" s="32"/>
      <c r="K52" s="32"/>
      <c r="L52" s="41" t="str">
        <f aca="false">IF(COUNT(H52:K52)=0,"",MAX(H52:K52))</f>
        <v/>
      </c>
      <c r="M52" s="41" t="str">
        <f aca="false">IF(OR(G52="",L52=""),"",G52*L52)</f>
        <v/>
      </c>
      <c r="N52" s="41" t="str">
        <f aca="false">IF(M52="","",IF(M52&gt;=Escalas!$C$14,"Crítico",IF(OR(M52&gt;=Escalas!$C$13,L52=5),"Alto",IF(M52&gt;=Escalas!$C$12,"Medio","Bajo"))))</f>
        <v/>
      </c>
      <c r="O52" s="32"/>
      <c r="P52" s="32"/>
      <c r="Q52" s="32"/>
      <c r="R52" s="32"/>
      <c r="S52" s="32"/>
      <c r="T52" s="44"/>
      <c r="U52" s="42"/>
      <c r="V52" s="42"/>
      <c r="W52" s="42"/>
      <c r="X52" s="42"/>
      <c r="Y52" s="32"/>
      <c r="Z52" s="32"/>
      <c r="AA52" s="32"/>
      <c r="AB52" s="32"/>
      <c r="AC52" s="41" t="str">
        <f aca="false">IF(OR(AA52="",AB52=""),"",AA52*AB52)</f>
        <v/>
      </c>
      <c r="AD52" s="41" t="str">
        <f aca="false">IF(AC52="","",IF(AC52&gt;=Escalas!$C$14,"Crítico",IF(OR(AC52&gt;=Escalas!$C$13,AB52=5),"Alto",IF(AC52&gt;=Escalas!$C$12,"Medio","Bajo"))))</f>
        <v/>
      </c>
      <c r="AE52" s="44"/>
      <c r="AF52" s="44"/>
      <c r="AG52" s="44"/>
      <c r="AH52" s="45" t="str">
        <f aca="false">IF(OR(F52="",AE52="",AF52="",AG52=""),"",F52*(AE52+4*AF52+AG52)/6)</f>
        <v/>
      </c>
      <c r="AI52" s="44"/>
      <c r="AJ52" s="44"/>
      <c r="AK52" s="44"/>
      <c r="AL52" s="46" t="str">
        <f aca="false">IF(OR(F52="",AI52="",AJ52="",AK52=""),"",F52*(AI52+4*AJ52+AK52)/6)</f>
        <v/>
      </c>
      <c r="AM52" s="32"/>
      <c r="AN52" s="32"/>
      <c r="AO52" s="44"/>
      <c r="AP52" s="44"/>
      <c r="AQ52" s="32"/>
      <c r="AR52" s="32"/>
      <c r="AS52" s="32"/>
      <c r="AT52" s="32"/>
      <c r="AU52" s="32"/>
      <c r="AV52" s="32"/>
      <c r="AW52" s="34"/>
      <c r="AX52" s="32"/>
      <c r="AY52" s="32"/>
      <c r="AZ52" s="32"/>
      <c r="BA52" s="32"/>
      <c r="BB52" s="43"/>
      <c r="BC52" s="41" t="str">
        <f aca="false">IF(D52="","",IF(AND(U52&lt;&gt;"",V52&lt;&gt;"",W52&lt;&gt;"",X52&lt;&gt;""),"✔ Completo","⚠ Falta: "&amp;TRIM(IF(U52="","disparador ","")&amp;IF(V52="","dueño ","")&amp;IF(W52="","contingencia ","")&amp;IF(X52="","autoridad",""))))</f>
        <v/>
      </c>
    </row>
    <row r="53" customFormat="false" ht="45.75" hidden="false" customHeight="true" outlineLevel="0" collapsed="false">
      <c r="A53" s="32" t="s">
        <v>237</v>
      </c>
      <c r="B53" s="32"/>
      <c r="C53" s="32"/>
      <c r="D53" s="32"/>
      <c r="E53" s="32"/>
      <c r="F53" s="34"/>
      <c r="G53" s="41" t="str">
        <f aca="false">IF(F53="","",IF(F53&lt;Escalas!$B$6,1,IF(F53&lt;Escalas!$B$7,2,IF(F53&lt;Escalas!$B$8,3,IF(F53&lt;Escalas!$B$9,4,5)))))</f>
        <v/>
      </c>
      <c r="H53" s="32"/>
      <c r="I53" s="32"/>
      <c r="J53" s="32"/>
      <c r="K53" s="32"/>
      <c r="L53" s="41" t="str">
        <f aca="false">IF(COUNT(H53:K53)=0,"",MAX(H53:K53))</f>
        <v/>
      </c>
      <c r="M53" s="41" t="str">
        <f aca="false">IF(OR(G53="",L53=""),"",G53*L53)</f>
        <v/>
      </c>
      <c r="N53" s="41" t="str">
        <f aca="false">IF(M53="","",IF(M53&gt;=Escalas!$C$14,"Crítico",IF(OR(M53&gt;=Escalas!$C$13,L53=5),"Alto",IF(M53&gt;=Escalas!$C$12,"Medio","Bajo"))))</f>
        <v/>
      </c>
      <c r="O53" s="32"/>
      <c r="P53" s="32"/>
      <c r="Q53" s="32"/>
      <c r="R53" s="32"/>
      <c r="S53" s="32"/>
      <c r="T53" s="44"/>
      <c r="U53" s="42"/>
      <c r="V53" s="42"/>
      <c r="W53" s="42"/>
      <c r="X53" s="42"/>
      <c r="Y53" s="32"/>
      <c r="Z53" s="32"/>
      <c r="AA53" s="32"/>
      <c r="AB53" s="32"/>
      <c r="AC53" s="41" t="str">
        <f aca="false">IF(OR(AA53="",AB53=""),"",AA53*AB53)</f>
        <v/>
      </c>
      <c r="AD53" s="41" t="str">
        <f aca="false">IF(AC53="","",IF(AC53&gt;=Escalas!$C$14,"Crítico",IF(OR(AC53&gt;=Escalas!$C$13,AB53=5),"Alto",IF(AC53&gt;=Escalas!$C$12,"Medio","Bajo"))))</f>
        <v/>
      </c>
      <c r="AE53" s="44"/>
      <c r="AF53" s="44"/>
      <c r="AG53" s="44"/>
      <c r="AH53" s="45" t="str">
        <f aca="false">IF(OR(F53="",AE53="",AF53="",AG53=""),"",F53*(AE53+4*AF53+AG53)/6)</f>
        <v/>
      </c>
      <c r="AI53" s="44"/>
      <c r="AJ53" s="44"/>
      <c r="AK53" s="44"/>
      <c r="AL53" s="46" t="str">
        <f aca="false">IF(OR(F53="",AI53="",AJ53="",AK53=""),"",F53*(AI53+4*AJ53+AK53)/6)</f>
        <v/>
      </c>
      <c r="AM53" s="32"/>
      <c r="AN53" s="32"/>
      <c r="AO53" s="44"/>
      <c r="AP53" s="44"/>
      <c r="AQ53" s="32"/>
      <c r="AR53" s="32"/>
      <c r="AS53" s="32"/>
      <c r="AT53" s="32"/>
      <c r="AU53" s="32"/>
      <c r="AV53" s="32"/>
      <c r="AW53" s="34"/>
      <c r="AX53" s="32"/>
      <c r="AY53" s="32"/>
      <c r="AZ53" s="32"/>
      <c r="BA53" s="32"/>
      <c r="BB53" s="43"/>
      <c r="BC53" s="41" t="str">
        <f aca="false">IF(D53="","",IF(AND(U53&lt;&gt;"",V53&lt;&gt;"",W53&lt;&gt;"",X53&lt;&gt;""),"✔ Completo","⚠ Falta: "&amp;TRIM(IF(U53="","disparador ","")&amp;IF(V53="","dueño ","")&amp;IF(W53="","contingencia ","")&amp;IF(X53="","autoridad",""))))</f>
        <v/>
      </c>
    </row>
    <row r="54" customFormat="false" ht="45.75" hidden="false" customHeight="true" outlineLevel="0" collapsed="false">
      <c r="A54" s="32" t="s">
        <v>238</v>
      </c>
      <c r="B54" s="32"/>
      <c r="C54" s="32"/>
      <c r="D54" s="32"/>
      <c r="E54" s="32"/>
      <c r="F54" s="34"/>
      <c r="G54" s="41" t="str">
        <f aca="false">IF(F54="","",IF(F54&lt;Escalas!$B$6,1,IF(F54&lt;Escalas!$B$7,2,IF(F54&lt;Escalas!$B$8,3,IF(F54&lt;Escalas!$B$9,4,5)))))</f>
        <v/>
      </c>
      <c r="H54" s="32"/>
      <c r="I54" s="32"/>
      <c r="J54" s="32"/>
      <c r="K54" s="32"/>
      <c r="L54" s="41" t="str">
        <f aca="false">IF(COUNT(H54:K54)=0,"",MAX(H54:K54))</f>
        <v/>
      </c>
      <c r="M54" s="41" t="str">
        <f aca="false">IF(OR(G54="",L54=""),"",G54*L54)</f>
        <v/>
      </c>
      <c r="N54" s="41" t="str">
        <f aca="false">IF(M54="","",IF(M54&gt;=Escalas!$C$14,"Crítico",IF(OR(M54&gt;=Escalas!$C$13,L54=5),"Alto",IF(M54&gt;=Escalas!$C$12,"Medio","Bajo"))))</f>
        <v/>
      </c>
      <c r="O54" s="32"/>
      <c r="P54" s="32"/>
      <c r="Q54" s="32"/>
      <c r="R54" s="32"/>
      <c r="S54" s="32"/>
      <c r="T54" s="44"/>
      <c r="U54" s="42"/>
      <c r="V54" s="42"/>
      <c r="W54" s="42"/>
      <c r="X54" s="42"/>
      <c r="Y54" s="32"/>
      <c r="Z54" s="32"/>
      <c r="AA54" s="32"/>
      <c r="AB54" s="32"/>
      <c r="AC54" s="41" t="str">
        <f aca="false">IF(OR(AA54="",AB54=""),"",AA54*AB54)</f>
        <v/>
      </c>
      <c r="AD54" s="41" t="str">
        <f aca="false">IF(AC54="","",IF(AC54&gt;=Escalas!$C$14,"Crítico",IF(OR(AC54&gt;=Escalas!$C$13,AB54=5),"Alto",IF(AC54&gt;=Escalas!$C$12,"Medio","Bajo"))))</f>
        <v/>
      </c>
      <c r="AE54" s="44"/>
      <c r="AF54" s="44"/>
      <c r="AG54" s="44"/>
      <c r="AH54" s="45" t="str">
        <f aca="false">IF(OR(F54="",AE54="",AF54="",AG54=""),"",F54*(AE54+4*AF54+AG54)/6)</f>
        <v/>
      </c>
      <c r="AI54" s="44"/>
      <c r="AJ54" s="44"/>
      <c r="AK54" s="44"/>
      <c r="AL54" s="46" t="str">
        <f aca="false">IF(OR(F54="",AI54="",AJ54="",AK54=""),"",F54*(AI54+4*AJ54+AK54)/6)</f>
        <v/>
      </c>
      <c r="AM54" s="32"/>
      <c r="AN54" s="32"/>
      <c r="AO54" s="44"/>
      <c r="AP54" s="44"/>
      <c r="AQ54" s="32"/>
      <c r="AR54" s="32"/>
      <c r="AS54" s="32"/>
      <c r="AT54" s="32"/>
      <c r="AU54" s="32"/>
      <c r="AV54" s="32"/>
      <c r="AW54" s="34"/>
      <c r="AX54" s="32"/>
      <c r="AY54" s="32"/>
      <c r="AZ54" s="32"/>
      <c r="BA54" s="32"/>
      <c r="BB54" s="43"/>
      <c r="BC54" s="41" t="str">
        <f aca="false">IF(D54="","",IF(AND(U54&lt;&gt;"",V54&lt;&gt;"",W54&lt;&gt;"",X54&lt;&gt;""),"✔ Completo","⚠ Falta: "&amp;TRIM(IF(U54="","disparador ","")&amp;IF(V54="","dueño ","")&amp;IF(W54="","contingencia ","")&amp;IF(X54="","autoridad",""))))</f>
        <v/>
      </c>
    </row>
    <row r="55" customFormat="false" ht="45.75" hidden="false" customHeight="true" outlineLevel="0" collapsed="false">
      <c r="A55" s="32" t="s">
        <v>239</v>
      </c>
      <c r="B55" s="32"/>
      <c r="C55" s="32"/>
      <c r="D55" s="32"/>
      <c r="E55" s="32"/>
      <c r="F55" s="34"/>
      <c r="G55" s="41" t="str">
        <f aca="false">IF(F55="","",IF(F55&lt;Escalas!$B$6,1,IF(F55&lt;Escalas!$B$7,2,IF(F55&lt;Escalas!$B$8,3,IF(F55&lt;Escalas!$B$9,4,5)))))</f>
        <v/>
      </c>
      <c r="H55" s="32"/>
      <c r="I55" s="32"/>
      <c r="J55" s="32"/>
      <c r="K55" s="32"/>
      <c r="L55" s="41" t="str">
        <f aca="false">IF(COUNT(H55:K55)=0,"",MAX(H55:K55))</f>
        <v/>
      </c>
      <c r="M55" s="41" t="str">
        <f aca="false">IF(OR(G55="",L55=""),"",G55*L55)</f>
        <v/>
      </c>
      <c r="N55" s="41" t="str">
        <f aca="false">IF(M55="","",IF(M55&gt;=Escalas!$C$14,"Crítico",IF(OR(M55&gt;=Escalas!$C$13,L55=5),"Alto",IF(M55&gt;=Escalas!$C$12,"Medio","Bajo"))))</f>
        <v/>
      </c>
      <c r="O55" s="32"/>
      <c r="P55" s="32"/>
      <c r="Q55" s="32"/>
      <c r="R55" s="32"/>
      <c r="S55" s="32"/>
      <c r="T55" s="44"/>
      <c r="U55" s="42"/>
      <c r="V55" s="42"/>
      <c r="W55" s="42"/>
      <c r="X55" s="42"/>
      <c r="Y55" s="32"/>
      <c r="Z55" s="32"/>
      <c r="AA55" s="32"/>
      <c r="AB55" s="32"/>
      <c r="AC55" s="41" t="str">
        <f aca="false">IF(OR(AA55="",AB55=""),"",AA55*AB55)</f>
        <v/>
      </c>
      <c r="AD55" s="41" t="str">
        <f aca="false">IF(AC55="","",IF(AC55&gt;=Escalas!$C$14,"Crítico",IF(OR(AC55&gt;=Escalas!$C$13,AB55=5),"Alto",IF(AC55&gt;=Escalas!$C$12,"Medio","Bajo"))))</f>
        <v/>
      </c>
      <c r="AE55" s="44"/>
      <c r="AF55" s="44"/>
      <c r="AG55" s="44"/>
      <c r="AH55" s="45" t="str">
        <f aca="false">IF(OR(F55="",AE55="",AF55="",AG55=""),"",F55*(AE55+4*AF55+AG55)/6)</f>
        <v/>
      </c>
      <c r="AI55" s="44"/>
      <c r="AJ55" s="44"/>
      <c r="AK55" s="44"/>
      <c r="AL55" s="46" t="str">
        <f aca="false">IF(OR(F55="",AI55="",AJ55="",AK55=""),"",F55*(AI55+4*AJ55+AK55)/6)</f>
        <v/>
      </c>
      <c r="AM55" s="32"/>
      <c r="AN55" s="32"/>
      <c r="AO55" s="44"/>
      <c r="AP55" s="44"/>
      <c r="AQ55" s="32"/>
      <c r="AR55" s="32"/>
      <c r="AS55" s="32"/>
      <c r="AT55" s="32"/>
      <c r="AU55" s="32"/>
      <c r="AV55" s="32"/>
      <c r="AW55" s="34"/>
      <c r="AX55" s="32"/>
      <c r="AY55" s="32"/>
      <c r="AZ55" s="32"/>
      <c r="BA55" s="32"/>
      <c r="BB55" s="43"/>
      <c r="BC55" s="41" t="str">
        <f aca="false">IF(D55="","",IF(AND(U55&lt;&gt;"",V55&lt;&gt;"",W55&lt;&gt;"",X55&lt;&gt;""),"✔ Completo","⚠ Falta: "&amp;TRIM(IF(U55="","disparador ","")&amp;IF(V55="","dueño ","")&amp;IF(W55="","contingencia ","")&amp;IF(X55="","autoridad",""))))</f>
        <v/>
      </c>
    </row>
  </sheetData>
  <conditionalFormatting sqref="N6:N55">
    <cfRule type="cellIs" priority="2" operator="equal" aboveAverage="0" equalAverage="0" bottom="0" percent="0" rank="0" text="" dxfId="2">
      <formula>"Crítico"</formula>
    </cfRule>
    <cfRule type="cellIs" priority="3" operator="equal" aboveAverage="0" equalAverage="0" bottom="0" percent="0" rank="0" text="" dxfId="6">
      <formula>"Alto"</formula>
    </cfRule>
    <cfRule type="cellIs" priority="4" operator="equal" aboveAverage="0" equalAverage="0" bottom="0" percent="0" rank="0" text="" dxfId="7">
      <formula>"Medio"</formula>
    </cfRule>
    <cfRule type="cellIs" priority="5" operator="equal" aboveAverage="0" equalAverage="0" bottom="0" percent="0" rank="0" text="" dxfId="8">
      <formula>"Bajo"</formula>
    </cfRule>
  </conditionalFormatting>
  <conditionalFormatting sqref="AD6:AD55">
    <cfRule type="cellIs" priority="6" operator="equal" aboveAverage="0" equalAverage="0" bottom="0" percent="0" rank="0" text="" dxfId="2">
      <formula>"Crítico"</formula>
    </cfRule>
    <cfRule type="cellIs" priority="7" operator="equal" aboveAverage="0" equalAverage="0" bottom="0" percent="0" rank="0" text="" dxfId="6">
      <formula>"Alto"</formula>
    </cfRule>
    <cfRule type="cellIs" priority="8" operator="equal" aboveAverage="0" equalAverage="0" bottom="0" percent="0" rank="0" text="" dxfId="7">
      <formula>"Medio"</formula>
    </cfRule>
    <cfRule type="cellIs" priority="9" operator="equal" aboveAverage="0" equalAverage="0" bottom="0" percent="0" rank="0" text="" dxfId="8">
      <formula>"Bajo"</formula>
    </cfRule>
  </conditionalFormatting>
  <conditionalFormatting sqref="BC6:BC55">
    <cfRule type="expression" priority="10" aboveAverage="0" equalAverage="0" bottom="0" percent="0" rank="0" text="" dxfId="0">
      <formula>AND(LEFT(BC6,1)="⚠",OR(N6="Crítico",N6="Alto"))</formula>
    </cfRule>
    <cfRule type="expression" priority="11" aboveAverage="0" equalAverage="0" bottom="0" percent="0" rank="0" text="" dxfId="1">
      <formula>LEFT(BC6,1)="⚠"</formula>
    </cfRule>
    <cfRule type="expression" priority="12" aboveAverage="0" equalAverage="0" bottom="0" percent="0" rank="0" text="" dxfId="9">
      <formula>LEFT(BC6,1)="✔"</formula>
    </cfRule>
  </conditionalFormatting>
  <dataValidations count="16">
    <dataValidation allowBlank="true" error="Valor no válido" errorStyle="stop" errorTitle="Revisa el dato" operator="between" showDropDown="false" showErrorMessage="false" showInputMessage="false" sqref="F6:F55" type="decimal">
      <formula1>0</formula1>
      <formula2>1</formula2>
    </dataValidation>
    <dataValidation allowBlank="true" error="Valor no válido" errorStyle="stop" errorTitle="Revisa el dato" operator="between" showDropDown="false" showErrorMessage="false" showInputMessage="false" sqref="B6:B55" type="list">
      <formula1>Listas!$H$2:$H$12</formula1>
      <formula2>0</formula2>
    </dataValidation>
    <dataValidation allowBlank="true" error="Valor no válido" errorStyle="stop" errorTitle="Revisa el dato" operator="between" showDropDown="false" showErrorMessage="false" showInputMessage="false" sqref="H6:H55" type="list">
      <formula1>Listas!$I$2:$I$6</formula1>
      <formula2>0</formula2>
    </dataValidation>
    <dataValidation allowBlank="true" error="Valor no válido" errorStyle="stop" errorTitle="Revisa el dato" operator="between" showDropDown="false" showErrorMessage="false" showInputMessage="false" sqref="I6:I55" type="list">
      <formula1>Listas!$I$2:$I$6</formula1>
      <formula2>0</formula2>
    </dataValidation>
    <dataValidation allowBlank="true" error="Valor no válido" errorStyle="stop" errorTitle="Revisa el dato" operator="between" showDropDown="false" showErrorMessage="false" showInputMessage="false" sqref="J6:J55" type="list">
      <formula1>Listas!$I$2:$I$6</formula1>
      <formula2>0</formula2>
    </dataValidation>
    <dataValidation allowBlank="true" error="Valor no válido" errorStyle="stop" errorTitle="Revisa el dato" operator="between" showDropDown="false" showErrorMessage="false" showInputMessage="false" sqref="K6:K55" type="list">
      <formula1>Listas!$I$2:$I$6</formula1>
      <formula2>0</formula2>
    </dataValidation>
    <dataValidation allowBlank="true" error="Valor no válido" errorStyle="stop" errorTitle="Revisa el dato" operator="between" showDropDown="false" showErrorMessage="false" showInputMessage="false" sqref="O6:O55" type="list">
      <formula1>Listas!$M$2:$M$5</formula1>
      <formula2>0</formula2>
    </dataValidation>
    <dataValidation allowBlank="true" error="Valor no válido" errorStyle="stop" errorTitle="Revisa el dato" operator="between" showDropDown="false" showErrorMessage="false" showInputMessage="false" sqref="P6:P55" type="list">
      <formula1>Listas!$L$2:$L$4</formula1>
      <formula2>0</formula2>
    </dataValidation>
    <dataValidation allowBlank="true" error="Valor no válido" errorStyle="stop" errorTitle="Revisa el dato" operator="between" showDropDown="false" showErrorMessage="false" showInputMessage="false" sqref="Q6:Q55" type="list">
      <formula1>Listas!$J$2:$J$9</formula1>
      <formula2>0</formula2>
    </dataValidation>
    <dataValidation allowBlank="true" error="Valor no válido" errorStyle="stop" errorTitle="Revisa el dato" operator="between" showDropDown="false" showErrorMessage="false" showInputMessage="false" sqref="AA6:AA55" type="list">
      <formula1>Listas!$I$2:$I$6</formula1>
      <formula2>0</formula2>
    </dataValidation>
    <dataValidation allowBlank="true" error="Valor no válido" errorStyle="stop" errorTitle="Revisa el dato" operator="between" showDropDown="false" showErrorMessage="false" showInputMessage="false" sqref="AB6:AB55" type="list">
      <formula1>Listas!$I$2:$I$6</formula1>
      <formula2>0</formula2>
    </dataValidation>
    <dataValidation allowBlank="true" error="Valor no válido" errorStyle="stop" errorTitle="Revisa el dato" operator="between" showDropDown="false" showErrorMessage="false" showInputMessage="false" sqref="AQ6:AQ55" type="list">
      <formula1>Listas!$N$2:$N$5</formula1>
      <formula2>0</formula2>
    </dataValidation>
    <dataValidation allowBlank="true" error="Valor no válido" errorStyle="stop" errorTitle="Revisa el dato" operator="between" showDropDown="false" showErrorMessage="false" showInputMessage="false" sqref="AU6:AU55" type="list">
      <formula1>Listas!$O$2:$O$3</formula1>
      <formula2>0</formula2>
    </dataValidation>
    <dataValidation allowBlank="true" error="Valor no válido" errorStyle="stop" errorTitle="Revisa el dato" operator="between" showDropDown="false" showErrorMessage="false" showInputMessage="false" sqref="AV6:AV55" type="list">
      <formula1>Listas!$O$2:$O$3</formula1>
      <formula2>0</formula2>
    </dataValidation>
    <dataValidation allowBlank="true" error="Valor no válido" errorStyle="stop" errorTitle="Revisa el dato" operator="between" showDropDown="false" showErrorMessage="false" showInputMessage="false" sqref="AZ6:AZ55" type="list">
      <formula1>Listas!$P$2:$P$4</formula1>
      <formula2>0</formula2>
    </dataValidation>
    <dataValidation allowBlank="true" error="Valor no válido" errorStyle="stop" errorTitle="Revisa el dato" operator="between" showDropDown="false" showErrorMessage="false" showInputMessage="false" sqref="BA6:BA55" type="list">
      <formula1>Listas!$K$2:$K$5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C3A12"/>
    <pageSetUpPr fitToPage="true"/>
  </sheetPr>
  <dimension ref="A1:O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7" min="2" style="0" width="12"/>
    <col collapsed="false" customWidth="true" hidden="false" outlineLevel="0" max="8" min="8" style="0" width="8"/>
    <col collapsed="false" customWidth="true" hidden="false" outlineLevel="0" max="9" min="9" style="0" width="30"/>
    <col collapsed="false" customWidth="true" hidden="false" outlineLevel="0" max="10" min="10" style="0" width="14"/>
    <col collapsed="false" customWidth="true" hidden="false" outlineLevel="0" max="11" min="11" style="0" width="4"/>
    <col collapsed="false" customWidth="true" hidden="false" outlineLevel="0" max="13" min="12" style="0" width="12"/>
    <col collapsed="false" customWidth="true" hidden="false" outlineLevel="0" max="14" min="14" style="0" width="10"/>
    <col collapsed="false" customWidth="true" hidden="false" outlineLevel="0" max="15" min="15" style="0" width="12"/>
    <col collapsed="false" customWidth="true" hidden="false" outlineLevel="0" max="16" min="16" style="0" width="4"/>
  </cols>
  <sheetData>
    <row r="1" customFormat="false" ht="27.75" hidden="false" customHeight="true" outlineLevel="0" collapsed="false">
      <c r="A1" s="15" t="s">
        <v>284</v>
      </c>
    </row>
    <row r="2" customFormat="false" ht="15" hidden="false" customHeight="false" outlineLevel="0" collapsed="false">
      <c r="A2" s="3" t="s">
        <v>285</v>
      </c>
    </row>
    <row r="3" customFormat="false" ht="15" hidden="false" customHeight="false" outlineLevel="0" collapsed="false">
      <c r="A3" s="7" t="s">
        <v>286</v>
      </c>
      <c r="B3" s="27" t="s">
        <v>287</v>
      </c>
      <c r="C3" s="27"/>
      <c r="D3" s="7" t="s">
        <v>288</v>
      </c>
      <c r="F3" s="47" t="n">
        <v>0.8</v>
      </c>
    </row>
    <row r="4" customFormat="false" ht="30" hidden="false" customHeight="true" outlineLevel="0" collapsed="false">
      <c r="A4" s="48" t="s">
        <v>289</v>
      </c>
      <c r="B4" s="48"/>
      <c r="C4" s="48"/>
      <c r="D4" s="48"/>
      <c r="E4" s="48"/>
      <c r="F4" s="48"/>
      <c r="G4" s="48"/>
    </row>
    <row r="5" customFormat="false" ht="15" hidden="false" customHeight="false" outlineLevel="0" collapsed="false">
      <c r="A5" s="7" t="s">
        <v>290</v>
      </c>
      <c r="I5" s="7" t="s">
        <v>291</v>
      </c>
    </row>
    <row r="6" customFormat="false" ht="25.5" hidden="false" customHeight="true" outlineLevel="0" collapsed="false">
      <c r="A6" s="16" t="s">
        <v>292</v>
      </c>
      <c r="B6" s="16" t="s">
        <v>293</v>
      </c>
      <c r="C6" s="16" t="s">
        <v>294</v>
      </c>
      <c r="D6" s="16" t="s">
        <v>295</v>
      </c>
      <c r="E6" s="17" t="s">
        <v>296</v>
      </c>
      <c r="F6" s="17" t="s">
        <v>297</v>
      </c>
      <c r="G6" s="17" t="s">
        <v>298</v>
      </c>
      <c r="I6" s="5" t="s">
        <v>299</v>
      </c>
      <c r="J6" s="49" t="n">
        <f aca="false">SUM(C7:C18)</f>
        <v>2100</v>
      </c>
    </row>
    <row r="7" customFormat="false" ht="25.5" hidden="false" customHeight="true" outlineLevel="0" collapsed="false">
      <c r="A7" s="19" t="s">
        <v>300</v>
      </c>
      <c r="B7" s="50" t="n">
        <v>120</v>
      </c>
      <c r="C7" s="50" t="n">
        <v>150</v>
      </c>
      <c r="D7" s="50" t="n">
        <v>220</v>
      </c>
      <c r="E7" s="51" t="n">
        <f aca="false">IF(B7="","",(B7+4*C7+D7)/6)</f>
        <v>156.666666666667</v>
      </c>
      <c r="F7" s="52" t="n">
        <f aca="false">IF(OR(B7="",D7=B7),"",1+4*(C7-B7)/(D7-B7))</f>
        <v>2.2</v>
      </c>
      <c r="G7" s="52" t="n">
        <f aca="false">IF(OR(B7="",D7=B7),"",1+4*(D7-C7)/(D7-B7))</f>
        <v>3.8</v>
      </c>
      <c r="I7" s="5" t="s">
        <v>301</v>
      </c>
      <c r="J7" s="49" t="n">
        <f aca="false">SUM(F22:F33)</f>
        <v>140.333333333333</v>
      </c>
    </row>
    <row r="8" customFormat="false" ht="15" hidden="false" customHeight="true" outlineLevel="0" collapsed="false">
      <c r="A8" s="19" t="s">
        <v>302</v>
      </c>
      <c r="B8" s="50" t="n">
        <v>900</v>
      </c>
      <c r="C8" s="50" t="n">
        <v>1000</v>
      </c>
      <c r="D8" s="50" t="n">
        <v>1250</v>
      </c>
      <c r="E8" s="51" t="n">
        <f aca="false">IF(B8="","",(B8+4*C8+D8)/6)</f>
        <v>1025</v>
      </c>
      <c r="F8" s="52" t="n">
        <f aca="false">IF(OR(B8="",D8=B8),"",1+4*(C8-B8)/(D8-B8))</f>
        <v>2.14285714285714</v>
      </c>
      <c r="G8" s="52" t="n">
        <f aca="false">IF(OR(B8="",D8=B8),"",1+4*(D8-C8)/(D8-B8))</f>
        <v>3.85714285714286</v>
      </c>
      <c r="I8" s="5" t="s">
        <v>303</v>
      </c>
      <c r="J8" s="49" t="n">
        <f aca="false">AVERAGE(MC_Calculo!$Y$3:$Y$1002)</f>
        <v>2305.99499802408</v>
      </c>
    </row>
    <row r="9" customFormat="false" ht="15" hidden="false" customHeight="true" outlineLevel="0" collapsed="false">
      <c r="A9" s="19" t="s">
        <v>304</v>
      </c>
      <c r="B9" s="50" t="n">
        <v>400</v>
      </c>
      <c r="C9" s="50" t="n">
        <v>450</v>
      </c>
      <c r="D9" s="50" t="n">
        <v>600</v>
      </c>
      <c r="E9" s="51" t="n">
        <f aca="false">IF(B9="","",(B9+4*C9+D9)/6)</f>
        <v>466.666666666667</v>
      </c>
      <c r="F9" s="52" t="n">
        <f aca="false">IF(OR(B9="",D9=B9),"",1+4*(C9-B9)/(D9-B9))</f>
        <v>2</v>
      </c>
      <c r="G9" s="52" t="n">
        <f aca="false">IF(OR(B9="",D9=B9),"",1+4*(D9-C9)/(D9-B9))</f>
        <v>4</v>
      </c>
      <c r="I9" s="5" t="s">
        <v>305</v>
      </c>
      <c r="J9" s="49" t="n">
        <f aca="false">PERCENTILE(MC_Calculo!$Y$3:$Y$1002,0.1)</f>
        <v>2110.5186776638</v>
      </c>
    </row>
    <row r="10" customFormat="false" ht="15" hidden="false" customHeight="true" outlineLevel="0" collapsed="false">
      <c r="A10" s="19" t="s">
        <v>306</v>
      </c>
      <c r="B10" s="50" t="n">
        <v>250</v>
      </c>
      <c r="C10" s="50" t="n">
        <v>300</v>
      </c>
      <c r="D10" s="50" t="n">
        <v>380</v>
      </c>
      <c r="E10" s="51" t="n">
        <f aca="false">IF(B10="","",(B10+4*C10+D10)/6)</f>
        <v>305</v>
      </c>
      <c r="F10" s="52" t="n">
        <f aca="false">IF(OR(B10="",D10=B10),"",1+4*(C10-B10)/(D10-B10))</f>
        <v>2.53846153846154</v>
      </c>
      <c r="G10" s="52" t="n">
        <f aca="false">IF(OR(B10="",D10=B10),"",1+4*(D10-C10)/(D10-B10))</f>
        <v>3.46153846153846</v>
      </c>
      <c r="I10" s="5" t="s">
        <v>307</v>
      </c>
      <c r="J10" s="49" t="n">
        <f aca="false">PERCENTILE(MC_Calculo!$Y$3:$Y$1002,0.5)</f>
        <v>2279.6265944941</v>
      </c>
    </row>
    <row r="11" customFormat="false" ht="15" hidden="false" customHeight="true" outlineLevel="0" collapsed="false">
      <c r="A11" s="19" t="s">
        <v>308</v>
      </c>
      <c r="B11" s="50" t="n">
        <v>80</v>
      </c>
      <c r="C11" s="50" t="n">
        <v>100</v>
      </c>
      <c r="D11" s="50" t="n">
        <v>160</v>
      </c>
      <c r="E11" s="51" t="n">
        <f aca="false">IF(B11="","",(B11+4*C11+D11)/6)</f>
        <v>106.666666666667</v>
      </c>
      <c r="F11" s="52" t="n">
        <f aca="false">IF(OR(B11="",D11=B11),"",1+4*(C11-B11)/(D11-B11))</f>
        <v>2</v>
      </c>
      <c r="G11" s="52" t="n">
        <f aca="false">IF(OR(B11="",D11=B11),"",1+4*(D11-C11)/(D11-B11))</f>
        <v>4</v>
      </c>
      <c r="I11" s="53" t="s">
        <v>309</v>
      </c>
      <c r="J11" s="54" t="n">
        <f aca="false">PERCENTILE(MC_Calculo!$Y$3:$Y$1002,0.8)</f>
        <v>2442.35012798966</v>
      </c>
    </row>
    <row r="12" customFormat="false" ht="15" hidden="false" customHeight="true" outlineLevel="0" collapsed="false">
      <c r="A12" s="19" t="s">
        <v>310</v>
      </c>
      <c r="B12" s="50" t="n">
        <v>90</v>
      </c>
      <c r="C12" s="50" t="n">
        <v>100</v>
      </c>
      <c r="D12" s="50" t="n">
        <v>130</v>
      </c>
      <c r="E12" s="51" t="n">
        <f aca="false">IF(B12="","",(B12+4*C12+D12)/6)</f>
        <v>103.333333333333</v>
      </c>
      <c r="F12" s="52" t="n">
        <f aca="false">IF(OR(B12="",D12=B12),"",1+4*(C12-B12)/(D12-B12))</f>
        <v>2</v>
      </c>
      <c r="G12" s="52" t="n">
        <f aca="false">IF(OR(B12="",D12=B12),"",1+4*(D12-C12)/(D12-B12))</f>
        <v>4</v>
      </c>
      <c r="I12" s="5" t="s">
        <v>311</v>
      </c>
      <c r="J12" s="49" t="n">
        <f aca="false">PERCENTILE(MC_Calculo!$Y$3:$Y$1002,0.9)</f>
        <v>2528.32340800539</v>
      </c>
    </row>
    <row r="13" customFormat="false" ht="25.5" hidden="false" customHeight="true" outlineLevel="0" collapsed="false">
      <c r="A13" s="19"/>
      <c r="B13" s="50"/>
      <c r="C13" s="50"/>
      <c r="D13" s="50"/>
      <c r="E13" s="51" t="str">
        <f aca="false">IF(B13="","",(B13+4*C13+D13)/6)</f>
        <v/>
      </c>
      <c r="F13" s="52" t="str">
        <f aca="false">IF(OR(B13="",D13=B13),"",1+4*(C13-B13)/(D13-B13))</f>
        <v/>
      </c>
      <c r="G13" s="52" t="str">
        <f aca="false">IF(OR(B13="",D13=B13),"",1+4*(D13-C13)/(D13-B13))</f>
        <v/>
      </c>
      <c r="I13" s="53" t="s">
        <v>312</v>
      </c>
      <c r="J13" s="54" t="n">
        <f aca="false">PERCENTILE(MC_Calculo!$Y$3:$Y$1002,$F$3)</f>
        <v>2442.35012798966</v>
      </c>
    </row>
    <row r="14" customFormat="false" ht="25.5" hidden="false" customHeight="true" outlineLevel="0" collapsed="false">
      <c r="A14" s="19"/>
      <c r="B14" s="50"/>
      <c r="C14" s="50"/>
      <c r="D14" s="50"/>
      <c r="E14" s="51" t="str">
        <f aca="false">IF(B14="","",(B14+4*C14+D14)/6)</f>
        <v/>
      </c>
      <c r="F14" s="52" t="str">
        <f aca="false">IF(OR(B14="",D14=B14),"",1+4*(C14-B14)/(D14-B14))</f>
        <v/>
      </c>
      <c r="G14" s="52" t="str">
        <f aca="false">IF(OR(B14="",D14=B14),"",1+4*(D14-C14)/(D14-B14))</f>
        <v/>
      </c>
      <c r="I14" s="53" t="s">
        <v>313</v>
      </c>
      <c r="J14" s="54" t="n">
        <f aca="false">J13-J6</f>
        <v>342.350127989658</v>
      </c>
    </row>
    <row r="15" customFormat="false" ht="25.5" hidden="false" customHeight="true" outlineLevel="0" collapsed="false">
      <c r="A15" s="19"/>
      <c r="B15" s="50"/>
      <c r="C15" s="50"/>
      <c r="D15" s="50"/>
      <c r="E15" s="51" t="str">
        <f aca="false">IF(B15="","",(B15+4*C15+D15)/6)</f>
        <v/>
      </c>
      <c r="F15" s="52" t="str">
        <f aca="false">IF(OR(B15="",D15=B15),"",1+4*(C15-B15)/(D15-B15))</f>
        <v/>
      </c>
      <c r="G15" s="52" t="str">
        <f aca="false">IF(OR(B15="",D15=B15),"",1+4*(D15-C15)/(D15-B15))</f>
        <v/>
      </c>
      <c r="I15" s="5" t="s">
        <v>314</v>
      </c>
      <c r="J15" s="55" t="n">
        <f aca="false">IF(J6=0,"",J14/J6)</f>
        <v>0.163023870471266</v>
      </c>
    </row>
    <row r="16" customFormat="false" ht="25.5" hidden="false" customHeight="true" outlineLevel="0" collapsed="false">
      <c r="A16" s="19"/>
      <c r="B16" s="50"/>
      <c r="C16" s="50"/>
      <c r="D16" s="50"/>
      <c r="E16" s="51" t="str">
        <f aca="false">IF(B16="","",(B16+4*C16+D16)/6)</f>
        <v/>
      </c>
      <c r="F16" s="52" t="str">
        <f aca="false">IF(OR(B16="",D16=B16),"",1+4*(C16-B16)/(D16-B16))</f>
        <v/>
      </c>
      <c r="G16" s="52" t="str">
        <f aca="false">IF(OR(B16="",D16=B16),"",1+4*(D16-C16)/(D16-B16))</f>
        <v/>
      </c>
      <c r="I16" s="5" t="s">
        <v>315</v>
      </c>
      <c r="J16" s="55" t="n">
        <f aca="false">COUNTIF(MC_Calculo!$Y$3:$Y$1002,"&lt;="&amp;J6)/1000</f>
        <v>0.077</v>
      </c>
    </row>
    <row r="17" customFormat="false" ht="15" hidden="false" customHeight="false" outlineLevel="0" collapsed="false">
      <c r="A17" s="19"/>
      <c r="B17" s="50"/>
      <c r="C17" s="50"/>
      <c r="D17" s="50"/>
      <c r="E17" s="51" t="str">
        <f aca="false">IF(B17="","",(B17+4*C17+D17)/6)</f>
        <v/>
      </c>
      <c r="F17" s="52" t="str">
        <f aca="false">IF(OR(B17="",D17=B17),"",1+4*(C17-B17)/(D17-B17))</f>
        <v/>
      </c>
      <c r="G17" s="52" t="str">
        <f aca="false">IF(OR(B17="",D17=B17),"",1+4*(D17-C17)/(D17-B17))</f>
        <v/>
      </c>
    </row>
    <row r="18" customFormat="false" ht="15" hidden="false" customHeight="true" outlineLevel="0" collapsed="false">
      <c r="A18" s="19"/>
      <c r="B18" s="50"/>
      <c r="C18" s="50"/>
      <c r="D18" s="50"/>
      <c r="E18" s="51" t="str">
        <f aca="false">IF(B18="","",(B18+4*C18+D18)/6)</f>
        <v/>
      </c>
      <c r="F18" s="52" t="str">
        <f aca="false">IF(OR(B18="",D18=B18),"",1+4*(C18-B18)/(D18-B18))</f>
        <v/>
      </c>
      <c r="G18" s="52" t="str">
        <f aca="false">IF(OR(B18="",D18=B18),"",1+4*(D18-C18)/(D18-B18))</f>
        <v/>
      </c>
      <c r="I18" s="56" t="s">
        <v>316</v>
      </c>
      <c r="J18" s="56"/>
    </row>
    <row r="19" customFormat="false" ht="15" hidden="false" customHeight="false" outlineLevel="0" collapsed="false">
      <c r="I19" s="56"/>
      <c r="J19" s="56"/>
    </row>
    <row r="20" customFormat="false" ht="15" hidden="false" customHeight="false" outlineLevel="0" collapsed="false">
      <c r="A20" s="7" t="s">
        <v>317</v>
      </c>
      <c r="I20" s="56"/>
      <c r="J20" s="56"/>
    </row>
    <row r="21" customFormat="false" ht="22.35" hidden="false" customHeight="false" outlineLevel="0" collapsed="false">
      <c r="A21" s="16" t="s">
        <v>318</v>
      </c>
      <c r="B21" s="16" t="s">
        <v>259</v>
      </c>
      <c r="C21" s="16" t="s">
        <v>319</v>
      </c>
      <c r="D21" s="16" t="s">
        <v>320</v>
      </c>
      <c r="E21" s="16" t="s">
        <v>321</v>
      </c>
      <c r="F21" s="17" t="s">
        <v>322</v>
      </c>
      <c r="G21" s="17" t="s">
        <v>297</v>
      </c>
      <c r="H21" s="17" t="s">
        <v>298</v>
      </c>
      <c r="I21" s="56"/>
      <c r="J21" s="56"/>
    </row>
    <row r="22" customFormat="false" ht="15" hidden="false" customHeight="false" outlineLevel="0" collapsed="false">
      <c r="A22" s="19" t="s">
        <v>323</v>
      </c>
      <c r="B22" s="57" t="n">
        <v>0.3</v>
      </c>
      <c r="C22" s="50" t="n">
        <v>50</v>
      </c>
      <c r="D22" s="50" t="n">
        <v>120</v>
      </c>
      <c r="E22" s="50" t="n">
        <v>250</v>
      </c>
      <c r="F22" s="51" t="n">
        <f aca="false">IF(OR(B22="",C22=""),"",B22*(C22+4*D22+E22)/6)</f>
        <v>39</v>
      </c>
      <c r="G22" s="52" t="n">
        <f aca="false">IF(OR(C22="",E22=C22),"",1+4*(D22-C22)/(E22-C22))</f>
        <v>2.4</v>
      </c>
      <c r="H22" s="52" t="n">
        <f aca="false">IF(OR(C22="",E22=C22),"",1+4*(E22-D22)/(E22-C22))</f>
        <v>3.6</v>
      </c>
      <c r="L22" s="58" t="s">
        <v>324</v>
      </c>
      <c r="M22" s="59" t="n">
        <f aca="false">MIN(MC_Calculo!$Y$3:$Y$1002)</f>
        <v>1976.37449546106</v>
      </c>
      <c r="N22" s="58" t="s">
        <v>325</v>
      </c>
      <c r="O22" s="59" t="n">
        <f aca="false">MAX(MC_Calculo!$Y$3:$Y$1002)</f>
        <v>3066.74174730012</v>
      </c>
    </row>
    <row r="23" customFormat="false" ht="15" hidden="false" customHeight="false" outlineLevel="0" collapsed="false">
      <c r="A23" s="19" t="s">
        <v>326</v>
      </c>
      <c r="B23" s="57" t="n">
        <v>0.4</v>
      </c>
      <c r="C23" s="50" t="n">
        <v>20</v>
      </c>
      <c r="D23" s="50" t="n">
        <v>40</v>
      </c>
      <c r="E23" s="50" t="n">
        <v>90</v>
      </c>
      <c r="F23" s="51" t="n">
        <f aca="false">IF(OR(B23="",C23=""),"",B23*(C23+4*D23+E23)/6)</f>
        <v>18</v>
      </c>
      <c r="G23" s="52" t="n">
        <f aca="false">IF(OR(C23="",E23=C23),"",1+4*(D23-C23)/(E23-C23))</f>
        <v>2.14285714285714</v>
      </c>
      <c r="H23" s="52" t="n">
        <f aca="false">IF(OR(C23="",E23=C23),"",1+4*(E23-D23)/(E23-C23))</f>
        <v>3.85714285714286</v>
      </c>
      <c r="L23" s="7" t="s">
        <v>327</v>
      </c>
    </row>
    <row r="24" customFormat="false" ht="15" hidden="false" customHeight="false" outlineLevel="0" collapsed="false">
      <c r="A24" s="19" t="s">
        <v>328</v>
      </c>
      <c r="B24" s="57" t="n">
        <v>0.2</v>
      </c>
      <c r="C24" s="50" t="n">
        <v>60</v>
      </c>
      <c r="D24" s="50" t="n">
        <v>150</v>
      </c>
      <c r="E24" s="50" t="n">
        <v>300</v>
      </c>
      <c r="F24" s="51" t="n">
        <f aca="false">IF(OR(B24="",C24=""),"",B24*(C24+4*D24+E24)/6)</f>
        <v>32</v>
      </c>
      <c r="G24" s="52" t="n">
        <f aca="false">IF(OR(C24="",E24=C24),"",1+4*(D24-C24)/(E24-C24))</f>
        <v>2.5</v>
      </c>
      <c r="H24" s="52" t="n">
        <f aca="false">IF(OR(C24="",E24=C24),"",1+4*(E24-D24)/(E24-C24))</f>
        <v>3.5</v>
      </c>
      <c r="L24" s="60" t="s">
        <v>329</v>
      </c>
      <c r="M24" s="60" t="s">
        <v>330</v>
      </c>
      <c r="N24" s="60" t="s">
        <v>331</v>
      </c>
      <c r="O24" s="60" t="s">
        <v>332</v>
      </c>
    </row>
    <row r="25" customFormat="false" ht="15" hidden="false" customHeight="false" outlineLevel="0" collapsed="false">
      <c r="A25" s="19" t="s">
        <v>333</v>
      </c>
      <c r="B25" s="57" t="n">
        <v>0.1</v>
      </c>
      <c r="C25" s="50" t="n">
        <v>80</v>
      </c>
      <c r="D25" s="50" t="n">
        <v>200</v>
      </c>
      <c r="E25" s="50" t="n">
        <v>500</v>
      </c>
      <c r="F25" s="51" t="n">
        <f aca="false">IF(OR(B25="",C25=""),"",B25*(C25+4*D25+E25)/6)</f>
        <v>23</v>
      </c>
      <c r="G25" s="52" t="n">
        <f aca="false">IF(OR(C25="",E25=C25),"",1+4*(D25-C25)/(E25-C25))</f>
        <v>2.14285714285714</v>
      </c>
      <c r="H25" s="52" t="n">
        <f aca="false">IF(OR(C25="",E25=C25),"",1+4*(E25-D25)/(E25-C25))</f>
        <v>3.85714285714286</v>
      </c>
      <c r="L25" s="61" t="n">
        <f aca="false">$M$22+(0)*($O$22-$M$22)/20</f>
        <v>1976.37449546106</v>
      </c>
      <c r="M25" s="61" t="n">
        <f aca="false">$M$22+(1)*($O$22-$M$22)/20</f>
        <v>2030.89285805302</v>
      </c>
      <c r="N25" s="62" t="n">
        <f aca="false">COUNTIFS(MC_Calculo!$Y$3:$Y$1002,"&gt;="&amp;L25,MC_Calculo!$Y$3:$Y$1002,"&lt;"&amp;M25)</f>
        <v>10</v>
      </c>
      <c r="O25" s="63" t="n">
        <f aca="false">SUM($N$25:N25)/1000</f>
        <v>0.01</v>
      </c>
    </row>
    <row r="26" customFormat="false" ht="15" hidden="false" customHeight="false" outlineLevel="0" collapsed="false">
      <c r="A26" s="19" t="s">
        <v>334</v>
      </c>
      <c r="B26" s="57" t="n">
        <v>0.1</v>
      </c>
      <c r="C26" s="50" t="n">
        <v>100</v>
      </c>
      <c r="D26" s="50" t="n">
        <v>250</v>
      </c>
      <c r="E26" s="50" t="n">
        <v>600</v>
      </c>
      <c r="F26" s="51" t="n">
        <f aca="false">IF(OR(B26="",C26=""),"",B26*(C26+4*D26+E26)/6)</f>
        <v>28.3333333333333</v>
      </c>
      <c r="G26" s="52" t="n">
        <f aca="false">IF(OR(C26="",E26=C26),"",1+4*(D26-C26)/(E26-C26))</f>
        <v>2.2</v>
      </c>
      <c r="H26" s="52" t="n">
        <f aca="false">IF(OR(C26="",E26=C26),"",1+4*(E26-D26)/(E26-C26))</f>
        <v>3.8</v>
      </c>
      <c r="L26" s="61" t="n">
        <f aca="false">$M$22+(1)*($O$22-$M$22)/20</f>
        <v>2030.89285805302</v>
      </c>
      <c r="M26" s="61" t="n">
        <f aca="false">$M$22+(2)*($O$22-$M$22)/20</f>
        <v>2085.41122064497</v>
      </c>
      <c r="N26" s="62" t="n">
        <f aca="false">COUNTIFS(MC_Calculo!$Y$3:$Y$1002,"&gt;="&amp;L26,MC_Calculo!$Y$3:$Y$1002,"&lt;"&amp;M26)</f>
        <v>49</v>
      </c>
      <c r="O26" s="63" t="n">
        <f aca="false">SUM($N$25:N26)/1000</f>
        <v>0.059</v>
      </c>
    </row>
    <row r="27" customFormat="false" ht="15" hidden="false" customHeight="false" outlineLevel="0" collapsed="false">
      <c r="A27" s="19"/>
      <c r="B27" s="57"/>
      <c r="C27" s="50"/>
      <c r="D27" s="50"/>
      <c r="E27" s="50"/>
      <c r="F27" s="51" t="str">
        <f aca="false">IF(OR(B27="",C27=""),"",B27*(C27+4*D27+E27)/6)</f>
        <v/>
      </c>
      <c r="G27" s="52" t="str">
        <f aca="false">IF(OR(C27="",E27=C27),"",1+4*(D27-C27)/(E27-C27))</f>
        <v/>
      </c>
      <c r="H27" s="52" t="str">
        <f aca="false">IF(OR(C27="",E27=C27),"",1+4*(E27-D27)/(E27-C27))</f>
        <v/>
      </c>
      <c r="L27" s="61" t="n">
        <f aca="false">$M$22+(2)*($O$22-$M$22)/20</f>
        <v>2085.41122064497</v>
      </c>
      <c r="M27" s="61" t="n">
        <f aca="false">$M$22+(3)*($O$22-$M$22)/20</f>
        <v>2139.92958323692</v>
      </c>
      <c r="N27" s="62" t="n">
        <f aca="false">COUNTIFS(MC_Calculo!$Y$3:$Y$1002,"&gt;="&amp;L27,MC_Calculo!$Y$3:$Y$1002,"&lt;"&amp;M27)</f>
        <v>94</v>
      </c>
      <c r="O27" s="63" t="n">
        <f aca="false">SUM($N$25:N27)/1000</f>
        <v>0.153</v>
      </c>
    </row>
    <row r="28" customFormat="false" ht="15" hidden="false" customHeight="false" outlineLevel="0" collapsed="false">
      <c r="A28" s="19"/>
      <c r="B28" s="57"/>
      <c r="C28" s="50"/>
      <c r="D28" s="50"/>
      <c r="E28" s="50"/>
      <c r="F28" s="51" t="str">
        <f aca="false">IF(OR(B28="",C28=""),"",B28*(C28+4*D28+E28)/6)</f>
        <v/>
      </c>
      <c r="G28" s="52" t="str">
        <f aca="false">IF(OR(C28="",E28=C28),"",1+4*(D28-C28)/(E28-C28))</f>
        <v/>
      </c>
      <c r="H28" s="52" t="str">
        <f aca="false">IF(OR(C28="",E28=C28),"",1+4*(E28-D28)/(E28-C28))</f>
        <v/>
      </c>
      <c r="L28" s="61" t="n">
        <f aca="false">$M$22+(3)*($O$22-$M$22)/20</f>
        <v>2139.92958323692</v>
      </c>
      <c r="M28" s="61" t="n">
        <f aca="false">$M$22+(4)*($O$22-$M$22)/20</f>
        <v>2194.44794582887</v>
      </c>
      <c r="N28" s="62" t="n">
        <f aca="false">COUNTIFS(MC_Calculo!$Y$3:$Y$1002,"&gt;="&amp;L28,MC_Calculo!$Y$3:$Y$1002,"&lt;"&amp;M28)</f>
        <v>120</v>
      </c>
      <c r="O28" s="63" t="n">
        <f aca="false">SUM($N$25:N28)/1000</f>
        <v>0.273</v>
      </c>
    </row>
    <row r="29" customFormat="false" ht="15" hidden="false" customHeight="false" outlineLevel="0" collapsed="false">
      <c r="A29" s="19"/>
      <c r="B29" s="57"/>
      <c r="C29" s="50"/>
      <c r="D29" s="50"/>
      <c r="E29" s="50"/>
      <c r="F29" s="51" t="str">
        <f aca="false">IF(OR(B29="",C29=""),"",B29*(C29+4*D29+E29)/6)</f>
        <v/>
      </c>
      <c r="G29" s="52" t="str">
        <f aca="false">IF(OR(C29="",E29=C29),"",1+4*(D29-C29)/(E29-C29))</f>
        <v/>
      </c>
      <c r="H29" s="52" t="str">
        <f aca="false">IF(OR(C29="",E29=C29),"",1+4*(E29-D29)/(E29-C29))</f>
        <v/>
      </c>
      <c r="L29" s="61" t="n">
        <f aca="false">$M$22+(4)*($O$22-$M$22)/20</f>
        <v>2194.44794582887</v>
      </c>
      <c r="M29" s="61" t="n">
        <f aca="false">$M$22+(5)*($O$22-$M$22)/20</f>
        <v>2248.96630842083</v>
      </c>
      <c r="N29" s="62" t="n">
        <f aca="false">COUNTIFS(MC_Calculo!$Y$3:$Y$1002,"&gt;="&amp;L29,MC_Calculo!$Y$3:$Y$1002,"&lt;"&amp;M29)</f>
        <v>156</v>
      </c>
      <c r="O29" s="63" t="n">
        <f aca="false">SUM($N$25:N29)/1000</f>
        <v>0.429</v>
      </c>
    </row>
    <row r="30" customFormat="false" ht="15" hidden="false" customHeight="false" outlineLevel="0" collapsed="false">
      <c r="A30" s="19"/>
      <c r="B30" s="57"/>
      <c r="C30" s="50"/>
      <c r="D30" s="50"/>
      <c r="E30" s="50"/>
      <c r="F30" s="51" t="str">
        <f aca="false">IF(OR(B30="",C30=""),"",B30*(C30+4*D30+E30)/6)</f>
        <v/>
      </c>
      <c r="G30" s="52" t="str">
        <f aca="false">IF(OR(C30="",E30=C30),"",1+4*(D30-C30)/(E30-C30))</f>
        <v/>
      </c>
      <c r="H30" s="52" t="str">
        <f aca="false">IF(OR(C30="",E30=C30),"",1+4*(E30-D30)/(E30-C30))</f>
        <v/>
      </c>
      <c r="L30" s="61" t="n">
        <f aca="false">$M$22+(5)*($O$22-$M$22)/20</f>
        <v>2248.96630842083</v>
      </c>
      <c r="M30" s="61" t="n">
        <f aca="false">$M$22+(6)*($O$22-$M$22)/20</f>
        <v>2303.48467101278</v>
      </c>
      <c r="N30" s="62" t="n">
        <f aca="false">COUNTIFS(MC_Calculo!$Y$3:$Y$1002,"&gt;="&amp;L30,MC_Calculo!$Y$3:$Y$1002,"&lt;"&amp;M30)</f>
        <v>118</v>
      </c>
      <c r="O30" s="63" t="n">
        <f aca="false">SUM($N$25:N30)/1000</f>
        <v>0.547</v>
      </c>
    </row>
    <row r="31" customFormat="false" ht="15" hidden="false" customHeight="false" outlineLevel="0" collapsed="false">
      <c r="A31" s="19"/>
      <c r="B31" s="57"/>
      <c r="C31" s="50"/>
      <c r="D31" s="50"/>
      <c r="E31" s="50"/>
      <c r="F31" s="51" t="str">
        <f aca="false">IF(OR(B31="",C31=""),"",B31*(C31+4*D31+E31)/6)</f>
        <v/>
      </c>
      <c r="G31" s="52" t="str">
        <f aca="false">IF(OR(C31="",E31=C31),"",1+4*(D31-C31)/(E31-C31))</f>
        <v/>
      </c>
      <c r="H31" s="52" t="str">
        <f aca="false">IF(OR(C31="",E31=C31),"",1+4*(E31-D31)/(E31-C31))</f>
        <v/>
      </c>
      <c r="L31" s="61" t="n">
        <f aca="false">$M$22+(6)*($O$22-$M$22)/20</f>
        <v>2303.48467101278</v>
      </c>
      <c r="M31" s="61" t="n">
        <f aca="false">$M$22+(7)*($O$22-$M$22)/20</f>
        <v>2358.00303360473</v>
      </c>
      <c r="N31" s="62" t="n">
        <f aca="false">COUNTIFS(MC_Calculo!$Y$3:$Y$1002,"&gt;="&amp;L31,MC_Calculo!$Y$3:$Y$1002,"&lt;"&amp;M31)</f>
        <v>114</v>
      </c>
      <c r="O31" s="63" t="n">
        <f aca="false">SUM($N$25:N31)/1000</f>
        <v>0.661</v>
      </c>
    </row>
    <row r="32" customFormat="false" ht="15" hidden="false" customHeight="false" outlineLevel="0" collapsed="false">
      <c r="A32" s="19"/>
      <c r="B32" s="57"/>
      <c r="C32" s="50"/>
      <c r="D32" s="50"/>
      <c r="E32" s="50"/>
      <c r="F32" s="51" t="str">
        <f aca="false">IF(OR(B32="",C32=""),"",B32*(C32+4*D32+E32)/6)</f>
        <v/>
      </c>
      <c r="G32" s="52" t="str">
        <f aca="false">IF(OR(C32="",E32=C32),"",1+4*(D32-C32)/(E32-C32))</f>
        <v/>
      </c>
      <c r="H32" s="52" t="str">
        <f aca="false">IF(OR(C32="",E32=C32),"",1+4*(E32-D32)/(E32-C32))</f>
        <v/>
      </c>
      <c r="L32" s="61" t="n">
        <f aca="false">$M$22+(7)*($O$22-$M$22)/20</f>
        <v>2358.00303360473</v>
      </c>
      <c r="M32" s="61" t="n">
        <f aca="false">$M$22+(8)*($O$22-$M$22)/20</f>
        <v>2412.52139619669</v>
      </c>
      <c r="N32" s="62" t="n">
        <f aca="false">COUNTIFS(MC_Calculo!$Y$3:$Y$1002,"&gt;="&amp;L32,MC_Calculo!$Y$3:$Y$1002,"&lt;"&amp;M32)</f>
        <v>100</v>
      </c>
      <c r="O32" s="63" t="n">
        <f aca="false">SUM($N$25:N32)/1000</f>
        <v>0.761</v>
      </c>
    </row>
    <row r="33" customFormat="false" ht="15" hidden="false" customHeight="false" outlineLevel="0" collapsed="false">
      <c r="A33" s="19"/>
      <c r="B33" s="57"/>
      <c r="C33" s="50"/>
      <c r="D33" s="50"/>
      <c r="E33" s="50"/>
      <c r="F33" s="51" t="str">
        <f aca="false">IF(OR(B33="",C33=""),"",B33*(C33+4*D33+E33)/6)</f>
        <v/>
      </c>
      <c r="G33" s="52" t="str">
        <f aca="false">IF(OR(C33="",E33=C33),"",1+4*(D33-C33)/(E33-C33))</f>
        <v/>
      </c>
      <c r="H33" s="52" t="str">
        <f aca="false">IF(OR(C33="",E33=C33),"",1+4*(E33-D33)/(E33-C33))</f>
        <v/>
      </c>
      <c r="L33" s="61" t="n">
        <f aca="false">$M$22+(8)*($O$22-$M$22)/20</f>
        <v>2412.52139619669</v>
      </c>
      <c r="M33" s="61" t="n">
        <f aca="false">$M$22+(9)*($O$22-$M$22)/20</f>
        <v>2467.03975878864</v>
      </c>
      <c r="N33" s="62" t="n">
        <f aca="false">COUNTIFS(MC_Calculo!$Y$3:$Y$1002,"&gt;="&amp;L33,MC_Calculo!$Y$3:$Y$1002,"&lt;"&amp;M33)</f>
        <v>73</v>
      </c>
      <c r="O33" s="63" t="n">
        <f aca="false">SUM($N$25:N33)/1000</f>
        <v>0.834</v>
      </c>
    </row>
    <row r="34" customFormat="false" ht="15" hidden="false" customHeight="false" outlineLevel="0" collapsed="false">
      <c r="L34" s="61" t="n">
        <f aca="false">$M$22+(9)*($O$22-$M$22)/20</f>
        <v>2467.03975878864</v>
      </c>
      <c r="M34" s="61" t="n">
        <f aca="false">$M$22+(10)*($O$22-$M$22)/20</f>
        <v>2521.55812138059</v>
      </c>
      <c r="N34" s="62" t="n">
        <f aca="false">COUNTIFS(MC_Calculo!$Y$3:$Y$1002,"&gt;="&amp;L34,MC_Calculo!$Y$3:$Y$1002,"&lt;"&amp;M34)</f>
        <v>59</v>
      </c>
      <c r="O34" s="63" t="n">
        <f aca="false">SUM($N$25:N34)/1000</f>
        <v>0.893</v>
      </c>
    </row>
    <row r="35" customFormat="false" ht="15" hidden="false" customHeight="false" outlineLevel="0" collapsed="false">
      <c r="A35" s="7" t="s">
        <v>335</v>
      </c>
      <c r="B35" s="35" t="str">
        <f aca="false">IF(SUMPRODUCT((B7:B18&lt;&gt;"")*((C7:C18&lt;B7:B18)+(C7:C18&gt;D7:D18)))+SUMPRODUCT((C22:C33&lt;&gt;"")*((D22:D33&lt;C22:C33)+(D22:D33&gt;E22:E33)))&gt;0,"⚠ Revisa: en cada fila debe cumplirse mínimo ≤ más probable ≤ máximo","✔ Datos consistentes")</f>
        <v>✔ Datos consistentes</v>
      </c>
      <c r="C35" s="35"/>
      <c r="D35" s="35"/>
      <c r="E35" s="35"/>
      <c r="F35" s="35"/>
      <c r="G35" s="35"/>
      <c r="L35" s="61" t="n">
        <f aca="false">$M$22+(10)*($O$22-$M$22)/20</f>
        <v>2521.55812138059</v>
      </c>
      <c r="M35" s="61" t="n">
        <f aca="false">$M$22+(11)*($O$22-$M$22)/20</f>
        <v>2576.07648397255</v>
      </c>
      <c r="N35" s="62" t="n">
        <f aca="false">COUNTIFS(MC_Calculo!$Y$3:$Y$1002,"&gt;="&amp;L35,MC_Calculo!$Y$3:$Y$1002,"&lt;"&amp;M35)</f>
        <v>44</v>
      </c>
      <c r="O35" s="63" t="n">
        <f aca="false">SUM($N$25:N35)/1000</f>
        <v>0.937</v>
      </c>
    </row>
    <row r="36" customFormat="false" ht="15" hidden="false" customHeight="false" outlineLevel="0" collapsed="false">
      <c r="L36" s="61" t="n">
        <f aca="false">$M$22+(11)*($O$22-$M$22)/20</f>
        <v>2576.07648397255</v>
      </c>
      <c r="M36" s="61" t="n">
        <f aca="false">$M$22+(12)*($O$22-$M$22)/20</f>
        <v>2630.5948465645</v>
      </c>
      <c r="N36" s="62" t="n">
        <f aca="false">COUNTIFS(MC_Calculo!$Y$3:$Y$1002,"&gt;="&amp;L36,MC_Calculo!$Y$3:$Y$1002,"&lt;"&amp;M36)</f>
        <v>18</v>
      </c>
      <c r="O36" s="63" t="n">
        <f aca="false">SUM($N$25:N36)/1000</f>
        <v>0.955</v>
      </c>
    </row>
    <row r="37" customFormat="false" ht="15" hidden="false" customHeight="false" outlineLevel="0" collapsed="false">
      <c r="L37" s="61" t="n">
        <f aca="false">$M$22+(12)*($O$22-$M$22)/20</f>
        <v>2630.5948465645</v>
      </c>
      <c r="M37" s="61" t="n">
        <f aca="false">$M$22+(13)*($O$22-$M$22)/20</f>
        <v>2685.11320915645</v>
      </c>
      <c r="N37" s="62" t="n">
        <f aca="false">COUNTIFS(MC_Calculo!$Y$3:$Y$1002,"&gt;="&amp;L37,MC_Calculo!$Y$3:$Y$1002,"&lt;"&amp;M37)</f>
        <v>16</v>
      </c>
      <c r="O37" s="63" t="n">
        <f aca="false">SUM($N$25:N37)/1000</f>
        <v>0.971</v>
      </c>
    </row>
    <row r="38" customFormat="false" ht="15" hidden="false" customHeight="false" outlineLevel="0" collapsed="false">
      <c r="L38" s="61" t="n">
        <f aca="false">$M$22+(13)*($O$22-$M$22)/20</f>
        <v>2685.11320915645</v>
      </c>
      <c r="M38" s="61" t="n">
        <f aca="false">$M$22+(14)*($O$22-$M$22)/20</f>
        <v>2739.6315717484</v>
      </c>
      <c r="N38" s="62" t="n">
        <f aca="false">COUNTIFS(MC_Calculo!$Y$3:$Y$1002,"&gt;="&amp;L38,MC_Calculo!$Y$3:$Y$1002,"&lt;"&amp;M38)</f>
        <v>12</v>
      </c>
      <c r="O38" s="63" t="n">
        <f aca="false">SUM($N$25:N38)/1000</f>
        <v>0.983</v>
      </c>
    </row>
    <row r="39" customFormat="false" ht="15" hidden="false" customHeight="false" outlineLevel="0" collapsed="false">
      <c r="L39" s="61" t="n">
        <f aca="false">$M$22+(14)*($O$22-$M$22)/20</f>
        <v>2739.6315717484</v>
      </c>
      <c r="M39" s="61" t="n">
        <f aca="false">$M$22+(15)*($O$22-$M$22)/20</f>
        <v>2794.14993434036</v>
      </c>
      <c r="N39" s="62" t="n">
        <f aca="false">COUNTIFS(MC_Calculo!$Y$3:$Y$1002,"&gt;="&amp;L39,MC_Calculo!$Y$3:$Y$1002,"&lt;"&amp;M39)</f>
        <v>6</v>
      </c>
      <c r="O39" s="63" t="n">
        <f aca="false">SUM($N$25:N39)/1000</f>
        <v>0.989</v>
      </c>
    </row>
    <row r="40" customFormat="false" ht="15" hidden="false" customHeight="false" outlineLevel="0" collapsed="false">
      <c r="L40" s="61" t="n">
        <f aca="false">$M$22+(15)*($O$22-$M$22)/20</f>
        <v>2794.14993434036</v>
      </c>
      <c r="M40" s="61" t="n">
        <f aca="false">$M$22+(16)*($O$22-$M$22)/20</f>
        <v>2848.66829693231</v>
      </c>
      <c r="N40" s="62" t="n">
        <f aca="false">COUNTIFS(MC_Calculo!$Y$3:$Y$1002,"&gt;="&amp;L40,MC_Calculo!$Y$3:$Y$1002,"&lt;"&amp;M40)</f>
        <v>7</v>
      </c>
      <c r="O40" s="63" t="n">
        <f aca="false">SUM($N$25:N40)/1000</f>
        <v>0.996</v>
      </c>
    </row>
    <row r="41" customFormat="false" ht="15" hidden="false" customHeight="false" outlineLevel="0" collapsed="false">
      <c r="L41" s="61" t="n">
        <f aca="false">$M$22+(16)*($O$22-$M$22)/20</f>
        <v>2848.66829693231</v>
      </c>
      <c r="M41" s="61" t="n">
        <f aca="false">$M$22+(17)*($O$22-$M$22)/20</f>
        <v>2903.18665952426</v>
      </c>
      <c r="N41" s="62" t="n">
        <f aca="false">COUNTIFS(MC_Calculo!$Y$3:$Y$1002,"&gt;="&amp;L41,MC_Calculo!$Y$3:$Y$1002,"&lt;"&amp;M41)</f>
        <v>1</v>
      </c>
      <c r="O41" s="63" t="n">
        <f aca="false">SUM($N$25:N41)/1000</f>
        <v>0.997</v>
      </c>
    </row>
    <row r="42" customFormat="false" ht="15" hidden="false" customHeight="false" outlineLevel="0" collapsed="false">
      <c r="L42" s="61" t="n">
        <f aca="false">$M$22+(17)*($O$22-$M$22)/20</f>
        <v>2903.18665952426</v>
      </c>
      <c r="M42" s="61" t="n">
        <f aca="false">$M$22+(18)*($O$22-$M$22)/20</f>
        <v>2957.70502211622</v>
      </c>
      <c r="N42" s="62" t="n">
        <f aca="false">COUNTIFS(MC_Calculo!$Y$3:$Y$1002,"&gt;="&amp;L42,MC_Calculo!$Y$3:$Y$1002,"&lt;"&amp;M42)</f>
        <v>1</v>
      </c>
      <c r="O42" s="63" t="n">
        <f aca="false">SUM($N$25:N42)/1000</f>
        <v>0.998</v>
      </c>
    </row>
    <row r="43" customFormat="false" ht="15" hidden="false" customHeight="false" outlineLevel="0" collapsed="false">
      <c r="L43" s="61" t="n">
        <f aca="false">$M$22+(18)*($O$22-$M$22)/20</f>
        <v>2957.70502211622</v>
      </c>
      <c r="M43" s="61" t="n">
        <f aca="false">$M$22+(19)*($O$22-$M$22)/20</f>
        <v>3012.22338470817</v>
      </c>
      <c r="N43" s="62" t="n">
        <f aca="false">COUNTIFS(MC_Calculo!$Y$3:$Y$1002,"&gt;="&amp;L43,MC_Calculo!$Y$3:$Y$1002,"&lt;"&amp;M43)</f>
        <v>1</v>
      </c>
      <c r="O43" s="63" t="n">
        <f aca="false">SUM($N$25:N43)/1000</f>
        <v>0.999</v>
      </c>
    </row>
    <row r="44" customFormat="false" ht="15" hidden="false" customHeight="false" outlineLevel="0" collapsed="false">
      <c r="L44" s="61" t="n">
        <f aca="false">$M$22+(19)*($O$22-$M$22)/20</f>
        <v>3012.22338470817</v>
      </c>
      <c r="M44" s="61" t="n">
        <f aca="false">$M$22+(20)*($O$22-$M$22)/20</f>
        <v>3066.74174730012</v>
      </c>
      <c r="N44" s="62" t="n">
        <f aca="false">COUNTIFS(MC_Calculo!$Y$3:$Y$1002,"&gt;="&amp;L44,MC_Calculo!$Y$3:$Y$1002,"&lt;="&amp;M44)</f>
        <v>1</v>
      </c>
      <c r="O44" s="63" t="n">
        <f aca="false">SUM($N$25:N44)/1000</f>
        <v>1</v>
      </c>
    </row>
  </sheetData>
  <mergeCells count="4">
    <mergeCell ref="B3:C3"/>
    <mergeCell ref="A4:G4"/>
    <mergeCell ref="I18:J21"/>
    <mergeCell ref="B35:G35"/>
  </mergeCells>
  <dataValidations count="2">
    <dataValidation allowBlank="true" error="Valor no válido" errorStyle="stop" errorTitle="Revisa el dato" operator="between" showDropDown="false" showErrorMessage="false" showInputMessage="false" sqref="B22:B33" type="decimal">
      <formula1>0</formula1>
      <formula2>1</formula2>
    </dataValidation>
    <dataValidation allowBlank="true" error="Valor no válido" errorStyle="stop" errorTitle="Revisa el dato" operator="between" showDropDown="false" showErrorMessage="false" showInputMessage="false" sqref="F3" type="decimal">
      <formula1>0.5</formula1>
      <formula2>0.99</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0611F"/>
    <pageSetUpPr fitToPage="true"/>
  </sheetPr>
  <dimension ref="A1:AE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4"/>
    <col collapsed="false" customWidth="true" hidden="false" outlineLevel="0" max="6" min="3" style="0" width="10"/>
    <col collapsed="false" customWidth="true" hidden="false" outlineLevel="0" max="7" min="7" style="0" width="4"/>
    <col collapsed="false" customWidth="true" hidden="false" outlineLevel="0" max="8" min="8" style="0" width="34"/>
    <col collapsed="false" customWidth="true" hidden="false" outlineLevel="0" max="9" min="9" style="0" width="14"/>
    <col collapsed="false" customWidth="true" hidden="false" outlineLevel="0" max="11" min="10" style="0" width="4"/>
    <col collapsed="false" customWidth="true" hidden="true" outlineLevel="0" max="31" min="26" style="0" width="13"/>
  </cols>
  <sheetData>
    <row r="1" customFormat="false" ht="27.75" hidden="false" customHeight="true" outlineLevel="0" collapsed="false">
      <c r="A1" s="15" t="s">
        <v>336</v>
      </c>
    </row>
    <row r="2" customFormat="false" ht="15" hidden="false" customHeight="false" outlineLevel="0" collapsed="false">
      <c r="A2" s="3" t="s">
        <v>337</v>
      </c>
    </row>
    <row r="3" customFormat="false" ht="15" hidden="false" customHeight="false" outlineLevel="0" collapsed="false">
      <c r="Z3" s="0" t="s">
        <v>338</v>
      </c>
      <c r="AA3" s="0" t="s">
        <v>339</v>
      </c>
      <c r="AB3" s="0" t="s">
        <v>340</v>
      </c>
      <c r="AC3" s="0" t="s">
        <v>33</v>
      </c>
      <c r="AD3" s="0" t="s">
        <v>341</v>
      </c>
      <c r="AE3" s="0" t="s">
        <v>342</v>
      </c>
    </row>
    <row r="4" customFormat="false" ht="15" hidden="false" customHeight="false" outlineLevel="0" collapsed="false">
      <c r="A4" s="7" t="s">
        <v>343</v>
      </c>
      <c r="B4" s="64" t="s">
        <v>344</v>
      </c>
      <c r="Z4" s="58" t="s">
        <v>344</v>
      </c>
      <c r="AA4" s="58" t="s">
        <v>345</v>
      </c>
      <c r="AB4" s="58" t="s">
        <v>346</v>
      </c>
      <c r="AC4" s="58" t="s">
        <v>340</v>
      </c>
      <c r="AD4" s="58" t="s">
        <v>347</v>
      </c>
      <c r="AE4" s="58" t="s">
        <v>348</v>
      </c>
    </row>
    <row r="5" customFormat="false" ht="15" hidden="false" customHeight="false" outlineLevel="0" collapsed="false">
      <c r="Z5" s="0" t="s">
        <v>349</v>
      </c>
      <c r="AA5" s="0" t="s">
        <v>345</v>
      </c>
      <c r="AB5" s="0" t="s">
        <v>350</v>
      </c>
      <c r="AC5" s="0" t="s">
        <v>351</v>
      </c>
      <c r="AD5" s="0" t="s">
        <v>352</v>
      </c>
      <c r="AE5" s="0" t="s">
        <v>348</v>
      </c>
    </row>
    <row r="6" customFormat="false" ht="15" hidden="false" customHeight="false" outlineLevel="0" collapsed="false">
      <c r="A6" s="7" t="s">
        <v>353</v>
      </c>
      <c r="H6" s="7" t="s">
        <v>354</v>
      </c>
      <c r="Z6" s="58" t="s">
        <v>355</v>
      </c>
      <c r="AA6" s="58" t="s">
        <v>346</v>
      </c>
      <c r="AB6" s="58" t="s">
        <v>356</v>
      </c>
      <c r="AC6" s="58" t="s">
        <v>357</v>
      </c>
      <c r="AD6" s="58" t="s">
        <v>358</v>
      </c>
      <c r="AE6" s="58" t="s">
        <v>348</v>
      </c>
    </row>
    <row r="7" customFormat="false" ht="15" hidden="false" customHeight="false" outlineLevel="0" collapsed="false">
      <c r="A7" s="36" t="s">
        <v>133</v>
      </c>
      <c r="B7" s="36" t="n">
        <v>1</v>
      </c>
      <c r="C7" s="36" t="n">
        <v>2</v>
      </c>
      <c r="D7" s="36" t="n">
        <v>3</v>
      </c>
      <c r="E7" s="36" t="n">
        <v>4</v>
      </c>
      <c r="F7" s="36" t="n">
        <v>5</v>
      </c>
      <c r="H7" s="9" t="s">
        <v>359</v>
      </c>
      <c r="I7" s="65" t="n">
        <f aca="true">COUNTIF(INDIRECT("'"&amp;$B$4&amp;"'!"&amp;INDEX($AE$4:$AE$7,MATCH($B$4,$Z$4:$Z$7,0))&amp;"6:"&amp;INDEX($AE$4:$AE$7,MATCH($B$4,$Z$4:$Z$7,0))&amp;"55"),"?*")</f>
        <v>0</v>
      </c>
      <c r="Z7" s="58" t="s">
        <v>360</v>
      </c>
      <c r="AA7" s="58" t="s">
        <v>346</v>
      </c>
      <c r="AB7" s="58" t="s">
        <v>356</v>
      </c>
      <c r="AC7" s="58" t="s">
        <v>357</v>
      </c>
      <c r="AD7" s="58" t="s">
        <v>361</v>
      </c>
      <c r="AE7" s="58" t="s">
        <v>348</v>
      </c>
    </row>
    <row r="8" customFormat="false" ht="30" hidden="false" customHeight="true" outlineLevel="0" collapsed="false">
      <c r="A8" s="36" t="n">
        <v>5</v>
      </c>
      <c r="B8" s="66" t="n">
        <f aca="true">COUNTIFS(INDIRECT("'"&amp;$B$4&amp;"'!"&amp;INDEX($AA$4:$AA$7,MATCH($B$4,$Z$4:$Z$7,0))&amp;"6:"&amp;INDEX($AA$4:$AA$7,MATCH($B$4,$Z$4:$Z$7,0))&amp;"55"),$A8,INDIRECT("'"&amp;$B$4&amp;"'!"&amp;INDEX($AB$4:$AB$7,MATCH($B$4,$Z$4:$Z$7,0))&amp;"6:"&amp;INDEX($AB$4:$AB$7,MATCH($B$4,$Z$4:$Z$7,0))&amp;"55"),B$7)</f>
        <v>0</v>
      </c>
      <c r="C8" s="66" t="n">
        <f aca="true">COUNTIFS(INDIRECT("'"&amp;$B$4&amp;"'!"&amp;INDEX($AA$4:$AA$7,MATCH($B$4,$Z$4:$Z$7,0))&amp;"6:"&amp;INDEX($AA$4:$AA$7,MATCH($B$4,$Z$4:$Z$7,0))&amp;"55"),$A8,INDIRECT("'"&amp;$B$4&amp;"'!"&amp;INDEX($AB$4:$AB$7,MATCH($B$4,$Z$4:$Z$7,0))&amp;"6:"&amp;INDEX($AB$4:$AB$7,MATCH($B$4,$Z$4:$Z$7,0))&amp;"55"),C$7)</f>
        <v>0</v>
      </c>
      <c r="D8" s="66" t="n">
        <f aca="true">COUNTIFS(INDIRECT("'"&amp;$B$4&amp;"'!"&amp;INDEX($AA$4:$AA$7,MATCH($B$4,$Z$4:$Z$7,0))&amp;"6:"&amp;INDEX($AA$4:$AA$7,MATCH($B$4,$Z$4:$Z$7,0))&amp;"55"),$A8,INDIRECT("'"&amp;$B$4&amp;"'!"&amp;INDEX($AB$4:$AB$7,MATCH($B$4,$Z$4:$Z$7,0))&amp;"6:"&amp;INDEX($AB$4:$AB$7,MATCH($B$4,$Z$4:$Z$7,0))&amp;"55"),D$7)</f>
        <v>0</v>
      </c>
      <c r="E8" s="66" t="n">
        <f aca="true">COUNTIFS(INDIRECT("'"&amp;$B$4&amp;"'!"&amp;INDEX($AA$4:$AA$7,MATCH($B$4,$Z$4:$Z$7,0))&amp;"6:"&amp;INDEX($AA$4:$AA$7,MATCH($B$4,$Z$4:$Z$7,0))&amp;"55"),$A8,INDIRECT("'"&amp;$B$4&amp;"'!"&amp;INDEX($AB$4:$AB$7,MATCH($B$4,$Z$4:$Z$7,0))&amp;"6:"&amp;INDEX($AB$4:$AB$7,MATCH($B$4,$Z$4:$Z$7,0))&amp;"55"),E$7)</f>
        <v>0</v>
      </c>
      <c r="F8" s="66" t="n">
        <f aca="true">COUNTIFS(INDIRECT("'"&amp;$B$4&amp;"'!"&amp;INDEX($AA$4:$AA$7,MATCH($B$4,$Z$4:$Z$7,0))&amp;"6:"&amp;INDEX($AA$4:$AA$7,MATCH($B$4,$Z$4:$Z$7,0))&amp;"55"),$A8,INDIRECT("'"&amp;$B$4&amp;"'!"&amp;INDEX($AB$4:$AB$7,MATCH($B$4,$Z$4:$Z$7,0))&amp;"6:"&amp;INDEX($AB$4:$AB$7,MATCH($B$4,$Z$4:$Z$7,0))&amp;"55"),F$7)</f>
        <v>0</v>
      </c>
      <c r="H8" s="9" t="s">
        <v>362</v>
      </c>
      <c r="I8" s="65" t="n">
        <f aca="true">COUNTIF(INDIRECT("'"&amp;$B$4&amp;"'!"&amp;INDEX($AC$4:$AC$7,MATCH($B$4,$Z$4:$Z$7,0))&amp;"6:"&amp;INDEX($AC$4:$AC$7,MATCH($B$4,$Z$4:$Z$7,0))&amp;"55"),"Crítico")</f>
        <v>0</v>
      </c>
    </row>
    <row r="9" customFormat="false" ht="30" hidden="false" customHeight="true" outlineLevel="0" collapsed="false">
      <c r="A9" s="36" t="n">
        <v>4</v>
      </c>
      <c r="B9" s="66" t="n">
        <f aca="true">COUNTIFS(INDIRECT("'"&amp;$B$4&amp;"'!"&amp;INDEX($AA$4:$AA$7,MATCH($B$4,$Z$4:$Z$7,0))&amp;"6:"&amp;INDEX($AA$4:$AA$7,MATCH($B$4,$Z$4:$Z$7,0))&amp;"55"),$A9,INDIRECT("'"&amp;$B$4&amp;"'!"&amp;INDEX($AB$4:$AB$7,MATCH($B$4,$Z$4:$Z$7,0))&amp;"6:"&amp;INDEX($AB$4:$AB$7,MATCH($B$4,$Z$4:$Z$7,0))&amp;"55"),B$7)</f>
        <v>0</v>
      </c>
      <c r="C9" s="66" t="n">
        <f aca="true">COUNTIFS(INDIRECT("'"&amp;$B$4&amp;"'!"&amp;INDEX($AA$4:$AA$7,MATCH($B$4,$Z$4:$Z$7,0))&amp;"6:"&amp;INDEX($AA$4:$AA$7,MATCH($B$4,$Z$4:$Z$7,0))&amp;"55"),$A9,INDIRECT("'"&amp;$B$4&amp;"'!"&amp;INDEX($AB$4:$AB$7,MATCH($B$4,$Z$4:$Z$7,0))&amp;"6:"&amp;INDEX($AB$4:$AB$7,MATCH($B$4,$Z$4:$Z$7,0))&amp;"55"),C$7)</f>
        <v>0</v>
      </c>
      <c r="D9" s="66" t="n">
        <f aca="true">COUNTIFS(INDIRECT("'"&amp;$B$4&amp;"'!"&amp;INDEX($AA$4:$AA$7,MATCH($B$4,$Z$4:$Z$7,0))&amp;"6:"&amp;INDEX($AA$4:$AA$7,MATCH($B$4,$Z$4:$Z$7,0))&amp;"55"),$A9,INDIRECT("'"&amp;$B$4&amp;"'!"&amp;INDEX($AB$4:$AB$7,MATCH($B$4,$Z$4:$Z$7,0))&amp;"6:"&amp;INDEX($AB$4:$AB$7,MATCH($B$4,$Z$4:$Z$7,0))&amp;"55"),D$7)</f>
        <v>0</v>
      </c>
      <c r="E9" s="66" t="n">
        <f aca="true">COUNTIFS(INDIRECT("'"&amp;$B$4&amp;"'!"&amp;INDEX($AA$4:$AA$7,MATCH($B$4,$Z$4:$Z$7,0))&amp;"6:"&amp;INDEX($AA$4:$AA$7,MATCH($B$4,$Z$4:$Z$7,0))&amp;"55"),$A9,INDIRECT("'"&amp;$B$4&amp;"'!"&amp;INDEX($AB$4:$AB$7,MATCH($B$4,$Z$4:$Z$7,0))&amp;"6:"&amp;INDEX($AB$4:$AB$7,MATCH($B$4,$Z$4:$Z$7,0))&amp;"55"),E$7)</f>
        <v>0</v>
      </c>
      <c r="F9" s="66" t="n">
        <f aca="true">COUNTIFS(INDIRECT("'"&amp;$B$4&amp;"'!"&amp;INDEX($AA$4:$AA$7,MATCH($B$4,$Z$4:$Z$7,0))&amp;"6:"&amp;INDEX($AA$4:$AA$7,MATCH($B$4,$Z$4:$Z$7,0))&amp;"55"),$A9,INDIRECT("'"&amp;$B$4&amp;"'!"&amp;INDEX($AB$4:$AB$7,MATCH($B$4,$Z$4:$Z$7,0))&amp;"6:"&amp;INDEX($AB$4:$AB$7,MATCH($B$4,$Z$4:$Z$7,0))&amp;"55"),F$7)</f>
        <v>0</v>
      </c>
      <c r="H9" s="9" t="s">
        <v>363</v>
      </c>
      <c r="I9" s="65" t="n">
        <f aca="true">COUNTIF(INDIRECT("'"&amp;$B$4&amp;"'!"&amp;INDEX($AC$4:$AC$7,MATCH($B$4,$Z$4:$Z$7,0))&amp;"6:"&amp;INDEX($AC$4:$AC$7,MATCH($B$4,$Z$4:$Z$7,0))&amp;"55"),"Alto")</f>
        <v>0</v>
      </c>
    </row>
    <row r="10" customFormat="false" ht="30" hidden="false" customHeight="true" outlineLevel="0" collapsed="false">
      <c r="A10" s="36" t="n">
        <v>3</v>
      </c>
      <c r="B10" s="66" t="n">
        <f aca="true">COUNTIFS(INDIRECT("'"&amp;$B$4&amp;"'!"&amp;INDEX($AA$4:$AA$7,MATCH($B$4,$Z$4:$Z$7,0))&amp;"6:"&amp;INDEX($AA$4:$AA$7,MATCH($B$4,$Z$4:$Z$7,0))&amp;"55"),$A10,INDIRECT("'"&amp;$B$4&amp;"'!"&amp;INDEX($AB$4:$AB$7,MATCH($B$4,$Z$4:$Z$7,0))&amp;"6:"&amp;INDEX($AB$4:$AB$7,MATCH($B$4,$Z$4:$Z$7,0))&amp;"55"),B$7)</f>
        <v>0</v>
      </c>
      <c r="C10" s="66" t="n">
        <f aca="true">COUNTIFS(INDIRECT("'"&amp;$B$4&amp;"'!"&amp;INDEX($AA$4:$AA$7,MATCH($B$4,$Z$4:$Z$7,0))&amp;"6:"&amp;INDEX($AA$4:$AA$7,MATCH($B$4,$Z$4:$Z$7,0))&amp;"55"),$A10,INDIRECT("'"&amp;$B$4&amp;"'!"&amp;INDEX($AB$4:$AB$7,MATCH($B$4,$Z$4:$Z$7,0))&amp;"6:"&amp;INDEX($AB$4:$AB$7,MATCH($B$4,$Z$4:$Z$7,0))&amp;"55"),C$7)</f>
        <v>0</v>
      </c>
      <c r="D10" s="66" t="n">
        <f aca="true">COUNTIFS(INDIRECT("'"&amp;$B$4&amp;"'!"&amp;INDEX($AA$4:$AA$7,MATCH($B$4,$Z$4:$Z$7,0))&amp;"6:"&amp;INDEX($AA$4:$AA$7,MATCH($B$4,$Z$4:$Z$7,0))&amp;"55"),$A10,INDIRECT("'"&amp;$B$4&amp;"'!"&amp;INDEX($AB$4:$AB$7,MATCH($B$4,$Z$4:$Z$7,0))&amp;"6:"&amp;INDEX($AB$4:$AB$7,MATCH($B$4,$Z$4:$Z$7,0))&amp;"55"),D$7)</f>
        <v>0</v>
      </c>
      <c r="E10" s="66" t="n">
        <f aca="true">COUNTIFS(INDIRECT("'"&amp;$B$4&amp;"'!"&amp;INDEX($AA$4:$AA$7,MATCH($B$4,$Z$4:$Z$7,0))&amp;"6:"&amp;INDEX($AA$4:$AA$7,MATCH($B$4,$Z$4:$Z$7,0))&amp;"55"),$A10,INDIRECT("'"&amp;$B$4&amp;"'!"&amp;INDEX($AB$4:$AB$7,MATCH($B$4,$Z$4:$Z$7,0))&amp;"6:"&amp;INDEX($AB$4:$AB$7,MATCH($B$4,$Z$4:$Z$7,0))&amp;"55"),E$7)</f>
        <v>0</v>
      </c>
      <c r="F10" s="66" t="n">
        <f aca="true">COUNTIFS(INDIRECT("'"&amp;$B$4&amp;"'!"&amp;INDEX($AA$4:$AA$7,MATCH($B$4,$Z$4:$Z$7,0))&amp;"6:"&amp;INDEX($AA$4:$AA$7,MATCH($B$4,$Z$4:$Z$7,0))&amp;"55"),$A10,INDIRECT("'"&amp;$B$4&amp;"'!"&amp;INDEX($AB$4:$AB$7,MATCH($B$4,$Z$4:$Z$7,0))&amp;"6:"&amp;INDEX($AB$4:$AB$7,MATCH($B$4,$Z$4:$Z$7,0))&amp;"55"),F$7)</f>
        <v>0</v>
      </c>
      <c r="H10" s="9" t="s">
        <v>364</v>
      </c>
      <c r="I10" s="65" t="n">
        <f aca="true">COUNTIF(INDIRECT("'"&amp;$B$4&amp;"'!"&amp;INDEX($AC$4:$AC$7,MATCH($B$4,$Z$4:$Z$7,0))&amp;"6:"&amp;INDEX($AC$4:$AC$7,MATCH($B$4,$Z$4:$Z$7,0))&amp;"55"),"Medio")</f>
        <v>0</v>
      </c>
    </row>
    <row r="11" customFormat="false" ht="30" hidden="false" customHeight="true" outlineLevel="0" collapsed="false">
      <c r="A11" s="36" t="n">
        <v>2</v>
      </c>
      <c r="B11" s="66" t="n">
        <f aca="true">COUNTIFS(INDIRECT("'"&amp;$B$4&amp;"'!"&amp;INDEX($AA$4:$AA$7,MATCH($B$4,$Z$4:$Z$7,0))&amp;"6:"&amp;INDEX($AA$4:$AA$7,MATCH($B$4,$Z$4:$Z$7,0))&amp;"55"),$A11,INDIRECT("'"&amp;$B$4&amp;"'!"&amp;INDEX($AB$4:$AB$7,MATCH($B$4,$Z$4:$Z$7,0))&amp;"6:"&amp;INDEX($AB$4:$AB$7,MATCH($B$4,$Z$4:$Z$7,0))&amp;"55"),B$7)</f>
        <v>0</v>
      </c>
      <c r="C11" s="66" t="n">
        <f aca="true">COUNTIFS(INDIRECT("'"&amp;$B$4&amp;"'!"&amp;INDEX($AA$4:$AA$7,MATCH($B$4,$Z$4:$Z$7,0))&amp;"6:"&amp;INDEX($AA$4:$AA$7,MATCH($B$4,$Z$4:$Z$7,0))&amp;"55"),$A11,INDIRECT("'"&amp;$B$4&amp;"'!"&amp;INDEX($AB$4:$AB$7,MATCH($B$4,$Z$4:$Z$7,0))&amp;"6:"&amp;INDEX($AB$4:$AB$7,MATCH($B$4,$Z$4:$Z$7,0))&amp;"55"),C$7)</f>
        <v>0</v>
      </c>
      <c r="D11" s="66" t="n">
        <f aca="true">COUNTIFS(INDIRECT("'"&amp;$B$4&amp;"'!"&amp;INDEX($AA$4:$AA$7,MATCH($B$4,$Z$4:$Z$7,0))&amp;"6:"&amp;INDEX($AA$4:$AA$7,MATCH($B$4,$Z$4:$Z$7,0))&amp;"55"),$A11,INDIRECT("'"&amp;$B$4&amp;"'!"&amp;INDEX($AB$4:$AB$7,MATCH($B$4,$Z$4:$Z$7,0))&amp;"6:"&amp;INDEX($AB$4:$AB$7,MATCH($B$4,$Z$4:$Z$7,0))&amp;"55"),D$7)</f>
        <v>0</v>
      </c>
      <c r="E11" s="66" t="n">
        <f aca="true">COUNTIFS(INDIRECT("'"&amp;$B$4&amp;"'!"&amp;INDEX($AA$4:$AA$7,MATCH($B$4,$Z$4:$Z$7,0))&amp;"6:"&amp;INDEX($AA$4:$AA$7,MATCH($B$4,$Z$4:$Z$7,0))&amp;"55"),$A11,INDIRECT("'"&amp;$B$4&amp;"'!"&amp;INDEX($AB$4:$AB$7,MATCH($B$4,$Z$4:$Z$7,0))&amp;"6:"&amp;INDEX($AB$4:$AB$7,MATCH($B$4,$Z$4:$Z$7,0))&amp;"55"),E$7)</f>
        <v>0</v>
      </c>
      <c r="F11" s="66" t="n">
        <f aca="true">COUNTIFS(INDIRECT("'"&amp;$B$4&amp;"'!"&amp;INDEX($AA$4:$AA$7,MATCH($B$4,$Z$4:$Z$7,0))&amp;"6:"&amp;INDEX($AA$4:$AA$7,MATCH($B$4,$Z$4:$Z$7,0))&amp;"55"),$A11,INDIRECT("'"&amp;$B$4&amp;"'!"&amp;INDEX($AB$4:$AB$7,MATCH($B$4,$Z$4:$Z$7,0))&amp;"6:"&amp;INDEX($AB$4:$AB$7,MATCH($B$4,$Z$4:$Z$7,0))&amp;"55"),F$7)</f>
        <v>0</v>
      </c>
      <c r="H11" s="9" t="s">
        <v>365</v>
      </c>
      <c r="I11" s="65" t="n">
        <f aca="true">COUNTIF(INDIRECT("'"&amp;$B$4&amp;"'!"&amp;INDEX($AC$4:$AC$7,MATCH($B$4,$Z$4:$Z$7,0))&amp;"6:"&amp;INDEX($AC$4:$AC$7,MATCH($B$4,$Z$4:$Z$7,0))&amp;"55"),"Bajo")</f>
        <v>0</v>
      </c>
    </row>
    <row r="12" customFormat="false" ht="30" hidden="false" customHeight="true" outlineLevel="0" collapsed="false">
      <c r="A12" s="36" t="n">
        <v>1</v>
      </c>
      <c r="B12" s="66" t="n">
        <f aca="true">COUNTIFS(INDIRECT("'"&amp;$B$4&amp;"'!"&amp;INDEX($AA$4:$AA$7,MATCH($B$4,$Z$4:$Z$7,0))&amp;"6:"&amp;INDEX($AA$4:$AA$7,MATCH($B$4,$Z$4:$Z$7,0))&amp;"55"),$A12,INDIRECT("'"&amp;$B$4&amp;"'!"&amp;INDEX($AB$4:$AB$7,MATCH($B$4,$Z$4:$Z$7,0))&amp;"6:"&amp;INDEX($AB$4:$AB$7,MATCH($B$4,$Z$4:$Z$7,0))&amp;"55"),B$7)</f>
        <v>0</v>
      </c>
      <c r="C12" s="66" t="n">
        <f aca="true">COUNTIFS(INDIRECT("'"&amp;$B$4&amp;"'!"&amp;INDEX($AA$4:$AA$7,MATCH($B$4,$Z$4:$Z$7,0))&amp;"6:"&amp;INDEX($AA$4:$AA$7,MATCH($B$4,$Z$4:$Z$7,0))&amp;"55"),$A12,INDIRECT("'"&amp;$B$4&amp;"'!"&amp;INDEX($AB$4:$AB$7,MATCH($B$4,$Z$4:$Z$7,0))&amp;"6:"&amp;INDEX($AB$4:$AB$7,MATCH($B$4,$Z$4:$Z$7,0))&amp;"55"),C$7)</f>
        <v>0</v>
      </c>
      <c r="D12" s="66" t="n">
        <f aca="true">COUNTIFS(INDIRECT("'"&amp;$B$4&amp;"'!"&amp;INDEX($AA$4:$AA$7,MATCH($B$4,$Z$4:$Z$7,0))&amp;"6:"&amp;INDEX($AA$4:$AA$7,MATCH($B$4,$Z$4:$Z$7,0))&amp;"55"),$A12,INDIRECT("'"&amp;$B$4&amp;"'!"&amp;INDEX($AB$4:$AB$7,MATCH($B$4,$Z$4:$Z$7,0))&amp;"6:"&amp;INDEX($AB$4:$AB$7,MATCH($B$4,$Z$4:$Z$7,0))&amp;"55"),D$7)</f>
        <v>0</v>
      </c>
      <c r="E12" s="66" t="n">
        <f aca="true">COUNTIFS(INDIRECT("'"&amp;$B$4&amp;"'!"&amp;INDEX($AA$4:$AA$7,MATCH($B$4,$Z$4:$Z$7,0))&amp;"6:"&amp;INDEX($AA$4:$AA$7,MATCH($B$4,$Z$4:$Z$7,0))&amp;"55"),$A12,INDIRECT("'"&amp;$B$4&amp;"'!"&amp;INDEX($AB$4:$AB$7,MATCH($B$4,$Z$4:$Z$7,0))&amp;"6:"&amp;INDEX($AB$4:$AB$7,MATCH($B$4,$Z$4:$Z$7,0))&amp;"55"),E$7)</f>
        <v>0</v>
      </c>
      <c r="F12" s="66" t="n">
        <f aca="true">COUNTIFS(INDIRECT("'"&amp;$B$4&amp;"'!"&amp;INDEX($AA$4:$AA$7,MATCH($B$4,$Z$4:$Z$7,0))&amp;"6:"&amp;INDEX($AA$4:$AA$7,MATCH($B$4,$Z$4:$Z$7,0))&amp;"55"),$A12,INDIRECT("'"&amp;$B$4&amp;"'!"&amp;INDEX($AB$4:$AB$7,MATCH($B$4,$Z$4:$Z$7,0))&amp;"6:"&amp;INDEX($AB$4:$AB$7,MATCH($B$4,$Z$4:$Z$7,0))&amp;"55"),F$7)</f>
        <v>0</v>
      </c>
      <c r="H12" s="9" t="s">
        <v>366</v>
      </c>
      <c r="I12" s="65" t="n">
        <f aca="true">COUNTIF(INDIRECT("'"&amp;$B$4&amp;"'!"&amp;INDEX($AD$4:$AD$7,MATCH($B$4,$Z$4:$Z$7,0))&amp;"6:"&amp;INDEX($AD$4:$AD$7,MATCH($B$4,$Z$4:$Z$7,0))&amp;"55"),"✔*")</f>
        <v>0</v>
      </c>
    </row>
    <row r="13" customFormat="false" ht="15" hidden="false" customHeight="false" outlineLevel="0" collapsed="false">
      <c r="H13" s="9" t="s">
        <v>367</v>
      </c>
      <c r="I13" s="67" t="str">
        <f aca="false">IF(I7=0,"",I12/I7)</f>
        <v/>
      </c>
    </row>
    <row r="14" customFormat="false" ht="15" hidden="false" customHeight="false" outlineLevel="0" collapsed="false">
      <c r="H14" s="18" t="s">
        <v>368</v>
      </c>
      <c r="I14" s="65" t="n">
        <f aca="true">COUNTIFS(INDIRECT("'"&amp;$B$4&amp;"'!"&amp;INDEX($AC$4:$AC$7,MATCH($B$4,$Z$4:$Z$7,0))&amp;"6:"&amp;INDEX($AC$4:$AC$7,MATCH($B$4,$Z$4:$Z$7,0))&amp;"55"),"Crítico",INDIRECT("'"&amp;$B$4&amp;"'!"&amp;INDEX($AD$4:$AD$7,MATCH($B$4,$Z$4:$Z$7,0))&amp;"6:"&amp;INDEX($AD$4:$AD$7,MATCH($B$4,$Z$4:$Z$7,0))&amp;"55"),"⚠*")+COUNTIFS(INDIRECT("'"&amp;$B$4&amp;"'!"&amp;INDEX($AC$4:$AC$7,MATCH($B$4,$Z$4:$Z$7,0))&amp;"6:"&amp;INDEX($AC$4:$AC$7,MATCH($B$4,$Z$4:$Z$7,0))&amp;"55"),"Alto",INDIRECT("'"&amp;$B$4&amp;"'!"&amp;INDEX($AD$4:$AD$7,MATCH($B$4,$Z$4:$Z$7,0))&amp;"6:"&amp;INDEX($AD$4:$AD$7,MATCH($B$4,$Z$4:$Z$7,0))&amp;"55"),"⚠*")</f>
        <v>0</v>
      </c>
    </row>
    <row r="16" customFormat="false" ht="15" hidden="false" customHeight="true" outlineLevel="0" collapsed="false">
      <c r="H16" s="56" t="s">
        <v>369</v>
      </c>
      <c r="I16" s="56"/>
    </row>
    <row r="17" customFormat="false" ht="15" hidden="false" customHeight="false" outlineLevel="0" collapsed="false">
      <c r="H17" s="56"/>
      <c r="I17" s="56"/>
    </row>
    <row r="18" customFormat="false" ht="15" hidden="false" customHeight="false" outlineLevel="0" collapsed="false">
      <c r="H18" s="56"/>
      <c r="I18" s="56"/>
    </row>
    <row r="19" customFormat="false" ht="15" hidden="false" customHeight="false" outlineLevel="0" collapsed="false">
      <c r="H19" s="56"/>
      <c r="I19" s="56"/>
    </row>
  </sheetData>
  <mergeCells count="1">
    <mergeCell ref="H16:I19"/>
  </mergeCells>
  <conditionalFormatting sqref="B8:F12">
    <cfRule type="expression" priority="2" aboveAverage="0" equalAverage="0" bottom="0" percent="0" rank="0" text="" dxfId="2">
      <formula>$A8*B$7&gt;=Escalas!$C$14</formula>
    </cfRule>
    <cfRule type="expression" priority="3" aboveAverage="0" equalAverage="0" bottom="0" percent="0" rank="0" text="" dxfId="3">
      <formula>OR($A8*B$7&gt;=Escalas!$C$13,B$7=5)</formula>
    </cfRule>
    <cfRule type="expression" priority="4" aboveAverage="0" equalAverage="0" bottom="0" percent="0" rank="0" text="" dxfId="4">
      <formula>$A8*B$7&gt;=Escalas!$C$12</formula>
    </cfRule>
    <cfRule type="expression" priority="5" aboveAverage="0" equalAverage="0" bottom="0" percent="0" rank="0" text="" dxfId="5">
      <formula>$A8*B$7&gt;0</formula>
    </cfRule>
  </conditionalFormatting>
  <conditionalFormatting sqref="I14">
    <cfRule type="cellIs" priority="6" operator="greaterThan" aboveAverage="0" equalAverage="0" bottom="0" percent="0" rank="0" text="" dxfId="0">
      <formula>0</formula>
    </cfRule>
  </conditionalFormatting>
  <dataValidations count="1">
    <dataValidation allowBlank="true" error="Valor no válido" errorStyle="stop" errorTitle="Revisa el dato" operator="between" showDropDown="false" showErrorMessage="false" showInputMessage="false" sqref="B4" type="list">
      <formula1>"1 Pequeño,2 Mediano,3 Grande,4 Estado"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9A441"/>
    <pageSetUpPr fitToPage="true"/>
  </sheetPr>
  <dimension ref="A1:BC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5" ySplit="5" topLeftCell="F6" activePane="bottomRight" state="frozen"/>
      <selection pane="topLeft" activeCell="A1" activeCellId="0" sqref="A1"/>
      <selection pane="topRight" activeCell="F1" activeCellId="0" sqref="F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8"/>
    <col collapsed="false" customWidth="true" hidden="false" outlineLevel="0" max="3" min="3" style="0" width="24"/>
    <col collapsed="false" customWidth="true" hidden="false" outlineLevel="0" max="4" min="4" style="0" width="26"/>
    <col collapsed="false" customWidth="true" hidden="false" outlineLevel="0" max="5" min="5" style="0" width="24"/>
    <col collapsed="false" customWidth="true" hidden="false" outlineLevel="0" max="6" min="6" style="0" width="10"/>
    <col collapsed="false" customWidth="true" hidden="false" outlineLevel="0" max="7" min="7" style="0" width="9"/>
    <col collapsed="false" customWidth="true" hidden="false" outlineLevel="0" max="9" min="8" style="0" width="8"/>
    <col collapsed="false" customWidth="true" hidden="false" outlineLevel="0" max="10" min="10" style="0" width="9"/>
    <col collapsed="false" customWidth="true" hidden="false" outlineLevel="0" max="11" min="11" style="0" width="10"/>
    <col collapsed="false" customWidth="true" hidden="false" outlineLevel="0" max="12" min="12" style="0" width="9"/>
    <col collapsed="false" customWidth="true" hidden="false" outlineLevel="0" max="13" min="13" style="0" width="8"/>
    <col collapsed="false" customWidth="true" hidden="false" outlineLevel="0" max="14" min="14" style="0" width="10"/>
    <col collapsed="false" customWidth="true" hidden="false" outlineLevel="0" max="15" min="15" style="0" width="14"/>
    <col collapsed="false" customWidth="true" hidden="false" outlineLevel="0" max="17" min="16" style="0" width="11"/>
    <col collapsed="false" customWidth="true" hidden="false" outlineLevel="0" max="18" min="18" style="0" width="26"/>
    <col collapsed="false" customWidth="true" hidden="false" outlineLevel="0" max="19" min="19" style="0" width="16"/>
    <col collapsed="false" customWidth="true" hidden="false" outlineLevel="0" max="20" min="20" style="0" width="11"/>
    <col collapsed="false" customWidth="true" hidden="false" outlineLevel="0" max="21" min="21" style="0" width="24"/>
    <col collapsed="false" customWidth="true" hidden="false" outlineLevel="0" max="22" min="22" style="0" width="20"/>
    <col collapsed="false" customWidth="true" hidden="false" outlineLevel="0" max="23" min="23" style="0" width="26"/>
    <col collapsed="false" customWidth="true" hidden="false" outlineLevel="0" max="24" min="24" style="0" width="24"/>
    <col collapsed="false" customWidth="true" hidden="false" outlineLevel="0" max="26" min="25" style="0" width="22"/>
    <col collapsed="false" customWidth="true" hidden="false" outlineLevel="0" max="28" min="27" style="0" width="9"/>
    <col collapsed="false" customWidth="true" hidden="false" outlineLevel="0" max="29" min="29" style="0" width="8"/>
    <col collapsed="false" customWidth="true" hidden="false" outlineLevel="0" max="33" min="30" style="0" width="10"/>
    <col collapsed="false" customWidth="true" hidden="false" outlineLevel="0" max="34" min="34" style="0" width="11"/>
    <col collapsed="false" customWidth="true" hidden="false" outlineLevel="0" max="37" min="35" style="0" width="9"/>
    <col collapsed="false" customWidth="true" hidden="false" outlineLevel="0" max="38" min="38" style="0" width="10"/>
    <col collapsed="false" customWidth="true" hidden="false" outlineLevel="0" max="39" min="39" style="0" width="18"/>
    <col collapsed="false" customWidth="true" hidden="false" outlineLevel="0" max="40" min="40" style="0" width="14"/>
    <col collapsed="false" customWidth="true" hidden="false" outlineLevel="0" max="42" min="41" style="0" width="11"/>
    <col collapsed="false" customWidth="true" hidden="false" outlineLevel="0" max="43" min="43" style="0" width="12"/>
    <col collapsed="false" customWidth="true" hidden="false" outlineLevel="0" max="45" min="44" style="0" width="16"/>
    <col collapsed="false" customWidth="true" hidden="false" outlineLevel="0" max="46" min="46" style="0" width="18"/>
    <col collapsed="false" customWidth="true" hidden="false" outlineLevel="0" max="47" min="47" style="0" width="9"/>
    <col collapsed="false" customWidth="true" hidden="false" outlineLevel="0" max="49" min="48" style="0" width="10"/>
    <col collapsed="false" customWidth="true" hidden="false" outlineLevel="0" max="51" min="50" style="0" width="16"/>
    <col collapsed="false" customWidth="true" hidden="false" outlineLevel="0" max="54" min="52" style="0" width="11"/>
    <col collapsed="false" customWidth="true" hidden="false" outlineLevel="0" max="55" min="55" style="0" width="24"/>
  </cols>
  <sheetData>
    <row r="1" customFormat="false" ht="27.75" hidden="false" customHeight="true" outlineLevel="0" collapsed="false">
      <c r="A1" s="15" t="s">
        <v>370</v>
      </c>
    </row>
    <row r="2" customFormat="false" ht="15" hidden="false" customHeight="false" outlineLevel="0" collapsed="false">
      <c r="A2" s="3" t="s">
        <v>371</v>
      </c>
    </row>
    <row r="3" customFormat="false" ht="15" hidden="false" customHeight="false" outlineLevel="0" collapsed="false">
      <c r="A3" s="6" t="s">
        <v>372</v>
      </c>
    </row>
    <row r="5" customFormat="false" ht="54" hidden="false" customHeight="true" outlineLevel="0" collapsed="false">
      <c r="A5" s="16" t="s">
        <v>174</v>
      </c>
      <c r="B5" s="16" t="s">
        <v>175</v>
      </c>
      <c r="C5" s="16" t="s">
        <v>176</v>
      </c>
      <c r="D5" s="16" t="s">
        <v>177</v>
      </c>
      <c r="E5" s="16" t="s">
        <v>178</v>
      </c>
      <c r="F5" s="16" t="s">
        <v>259</v>
      </c>
      <c r="G5" s="17" t="s">
        <v>179</v>
      </c>
      <c r="H5" s="16" t="s">
        <v>242</v>
      </c>
      <c r="I5" s="16" t="s">
        <v>243</v>
      </c>
      <c r="J5" s="16" t="s">
        <v>244</v>
      </c>
      <c r="K5" s="16" t="s">
        <v>245</v>
      </c>
      <c r="L5" s="17" t="s">
        <v>246</v>
      </c>
      <c r="M5" s="17" t="s">
        <v>181</v>
      </c>
      <c r="N5" s="17" t="s">
        <v>33</v>
      </c>
      <c r="O5" s="16" t="s">
        <v>247</v>
      </c>
      <c r="P5" s="16" t="s">
        <v>248</v>
      </c>
      <c r="Q5" s="16" t="s">
        <v>182</v>
      </c>
      <c r="R5" s="16" t="s">
        <v>183</v>
      </c>
      <c r="S5" s="16" t="s">
        <v>249</v>
      </c>
      <c r="T5" s="16" t="s">
        <v>250</v>
      </c>
      <c r="U5" s="40" t="s">
        <v>184</v>
      </c>
      <c r="V5" s="40" t="s">
        <v>185</v>
      </c>
      <c r="W5" s="40" t="s">
        <v>186</v>
      </c>
      <c r="X5" s="40" t="s">
        <v>187</v>
      </c>
      <c r="Y5" s="16" t="s">
        <v>251</v>
      </c>
      <c r="Z5" s="16" t="s">
        <v>252</v>
      </c>
      <c r="AA5" s="16" t="s">
        <v>253</v>
      </c>
      <c r="AB5" s="16" t="s">
        <v>254</v>
      </c>
      <c r="AC5" s="17" t="s">
        <v>255</v>
      </c>
      <c r="AD5" s="17" t="s">
        <v>256</v>
      </c>
      <c r="AE5" s="16" t="s">
        <v>260</v>
      </c>
      <c r="AF5" s="16" t="s">
        <v>261</v>
      </c>
      <c r="AG5" s="16" t="s">
        <v>262</v>
      </c>
      <c r="AH5" s="17" t="s">
        <v>263</v>
      </c>
      <c r="AI5" s="16" t="s">
        <v>264</v>
      </c>
      <c r="AJ5" s="16" t="s">
        <v>265</v>
      </c>
      <c r="AK5" s="16" t="s">
        <v>266</v>
      </c>
      <c r="AL5" s="17" t="s">
        <v>267</v>
      </c>
      <c r="AM5" s="16" t="s">
        <v>268</v>
      </c>
      <c r="AN5" s="16" t="s">
        <v>269</v>
      </c>
      <c r="AO5" s="16" t="s">
        <v>270</v>
      </c>
      <c r="AP5" s="16" t="s">
        <v>271</v>
      </c>
      <c r="AQ5" s="16" t="s">
        <v>274</v>
      </c>
      <c r="AR5" s="16" t="s">
        <v>275</v>
      </c>
      <c r="AS5" s="16" t="s">
        <v>276</v>
      </c>
      <c r="AT5" s="16" t="s">
        <v>277</v>
      </c>
      <c r="AU5" s="16" t="s">
        <v>278</v>
      </c>
      <c r="AV5" s="16" t="s">
        <v>279</v>
      </c>
      <c r="AW5" s="16" t="s">
        <v>280</v>
      </c>
      <c r="AX5" s="16" t="s">
        <v>281</v>
      </c>
      <c r="AY5" s="16" t="s">
        <v>282</v>
      </c>
      <c r="AZ5" s="16" t="s">
        <v>283</v>
      </c>
      <c r="BA5" s="16" t="s">
        <v>60</v>
      </c>
      <c r="BB5" s="16" t="s">
        <v>188</v>
      </c>
      <c r="BC5" s="17" t="s">
        <v>189</v>
      </c>
    </row>
    <row r="6" customFormat="false" ht="45.75" hidden="false" customHeight="true" outlineLevel="0" collapsed="false">
      <c r="A6" s="32" t="s">
        <v>190</v>
      </c>
      <c r="B6" s="32" t="s">
        <v>139</v>
      </c>
      <c r="C6" s="32" t="s">
        <v>373</v>
      </c>
      <c r="D6" s="32" t="s">
        <v>374</v>
      </c>
      <c r="E6" s="32" t="s">
        <v>375</v>
      </c>
      <c r="F6" s="34" t="n">
        <v>0.15</v>
      </c>
      <c r="G6" s="41" t="n">
        <f aca="false">IF(F6="","",IF(F6&lt;Escalas!$B$6,1,IF(F6&lt;Escalas!$B$7,2,IF(F6&lt;Escalas!$B$8,3,IF(F6&lt;Escalas!$B$9,4,5)))))</f>
        <v>2</v>
      </c>
      <c r="H6" s="32" t="n">
        <v>5</v>
      </c>
      <c r="I6" s="32" t="n">
        <v>5</v>
      </c>
      <c r="J6" s="32" t="n">
        <v>5</v>
      </c>
      <c r="K6" s="32" t="n">
        <v>5</v>
      </c>
      <c r="L6" s="41" t="n">
        <f aca="false">IF(COUNT(H6:K6)=0,"",MAX(H6:K6))</f>
        <v>5</v>
      </c>
      <c r="M6" s="41" t="n">
        <f aca="false">IF(OR(G6="",L6=""),"",G6*L6)</f>
        <v>10</v>
      </c>
      <c r="N6" s="41" t="str">
        <f aca="false">IF(M6="","",IF(M6&gt;=Escalas!$C$14,"Crítico",IF(OR(M6&gt;=Escalas!$C$13,L6=5),"Alto",IF(M6&gt;=Escalas!$C$12,"Medio","Bajo"))))</f>
        <v>Alto</v>
      </c>
      <c r="O6" s="32" t="s">
        <v>376</v>
      </c>
      <c r="P6" s="32" t="s">
        <v>377</v>
      </c>
      <c r="Q6" s="32" t="s">
        <v>378</v>
      </c>
      <c r="R6" s="32" t="s">
        <v>379</v>
      </c>
      <c r="S6" s="32" t="s">
        <v>380</v>
      </c>
      <c r="T6" s="44"/>
      <c r="U6" s="42" t="s">
        <v>381</v>
      </c>
      <c r="V6" s="42" t="s">
        <v>382</v>
      </c>
      <c r="W6" s="42" t="s">
        <v>383</v>
      </c>
      <c r="X6" s="42" t="s">
        <v>384</v>
      </c>
      <c r="Y6" s="32" t="s">
        <v>385</v>
      </c>
      <c r="Z6" s="32" t="s">
        <v>386</v>
      </c>
      <c r="AA6" s="32" t="n">
        <v>2</v>
      </c>
      <c r="AB6" s="32" t="n">
        <v>4</v>
      </c>
      <c r="AC6" s="41" t="n">
        <f aca="false">IF(OR(AA6="",AB6=""),"",AA6*AB6)</f>
        <v>8</v>
      </c>
      <c r="AD6" s="41" t="str">
        <f aca="false">IF(AC6="","",IF(AC6&gt;=Escalas!$C$14,"Crítico",IF(OR(AC6&gt;=Escalas!$C$13,AB6=5),"Alto",IF(AC6&gt;=Escalas!$C$12,"Medio","Bajo"))))</f>
        <v>Medio</v>
      </c>
      <c r="AE6" s="44"/>
      <c r="AF6" s="44"/>
      <c r="AG6" s="44"/>
      <c r="AH6" s="45" t="str">
        <f aca="false">IF(OR(F6="",AE6="",AF6="",AG6=""),"",F6*(AE6+4*AF6+AG6)/6)</f>
        <v/>
      </c>
      <c r="AI6" s="44"/>
      <c r="AJ6" s="44"/>
      <c r="AK6" s="44"/>
      <c r="AL6" s="46" t="str">
        <f aca="false">IF(OR(F6="",AI6="",AJ6="",AK6=""),"",F6*(AI6+4*AJ6+AK6)/6)</f>
        <v/>
      </c>
      <c r="AM6" s="32"/>
      <c r="AN6" s="32"/>
      <c r="AO6" s="44"/>
      <c r="AP6" s="44"/>
      <c r="AQ6" s="32" t="s">
        <v>387</v>
      </c>
      <c r="AR6" s="32"/>
      <c r="AS6" s="32"/>
      <c r="AT6" s="32" t="s">
        <v>388</v>
      </c>
      <c r="AU6" s="32" t="s">
        <v>389</v>
      </c>
      <c r="AV6" s="32" t="s">
        <v>389</v>
      </c>
      <c r="AW6" s="34"/>
      <c r="AX6" s="32"/>
      <c r="AY6" s="32"/>
      <c r="AZ6" s="32" t="s">
        <v>390</v>
      </c>
      <c r="BA6" s="32" t="s">
        <v>391</v>
      </c>
      <c r="BB6" s="43"/>
      <c r="BC6" s="41" t="str">
        <f aca="false">IF(D6="","",IF(AND(U6&lt;&gt;"",V6&lt;&gt;"",W6&lt;&gt;"",X6&lt;&gt;""),"✔ Completo","⚠ Falta: "&amp;TRIM(IF(U6="","disparador ","")&amp;IF(V6="","dueño ","")&amp;IF(W6="","contingencia ","")&amp;IF(X6="","autoridad",""))))</f>
        <v>✔ Completo</v>
      </c>
    </row>
    <row r="7" customFormat="false" ht="45.75" hidden="false" customHeight="true" outlineLevel="0" collapsed="false">
      <c r="A7" s="32" t="s">
        <v>191</v>
      </c>
      <c r="B7" s="32" t="s">
        <v>151</v>
      </c>
      <c r="C7" s="32" t="s">
        <v>392</v>
      </c>
      <c r="D7" s="32" t="s">
        <v>393</v>
      </c>
      <c r="E7" s="32" t="s">
        <v>394</v>
      </c>
      <c r="F7" s="34" t="n">
        <v>0.1</v>
      </c>
      <c r="G7" s="41" t="n">
        <f aca="false">IF(F7="","",IF(F7&lt;Escalas!$B$6,1,IF(F7&lt;Escalas!$B$7,2,IF(F7&lt;Escalas!$B$8,3,IF(F7&lt;Escalas!$B$9,4,5)))))</f>
        <v>2</v>
      </c>
      <c r="H7" s="32" t="n">
        <v>4</v>
      </c>
      <c r="I7" s="32" t="n">
        <v>3</v>
      </c>
      <c r="J7" s="32" t="n">
        <v>3</v>
      </c>
      <c r="K7" s="32" t="n">
        <v>5</v>
      </c>
      <c r="L7" s="41" t="n">
        <f aca="false">IF(COUNT(H7:K7)=0,"",MAX(H7:K7))</f>
        <v>5</v>
      </c>
      <c r="M7" s="41" t="n">
        <f aca="false">IF(OR(G7="",L7=""),"",G7*L7)</f>
        <v>10</v>
      </c>
      <c r="N7" s="41" t="str">
        <f aca="false">IF(M7="","",IF(M7&gt;=Escalas!$C$14,"Crítico",IF(OR(M7&gt;=Escalas!$C$13,L7=5),"Alto",IF(M7&gt;=Escalas!$C$12,"Medio","Bajo"))))</f>
        <v>Alto</v>
      </c>
      <c r="O7" s="32" t="s">
        <v>376</v>
      </c>
      <c r="P7" s="32" t="s">
        <v>395</v>
      </c>
      <c r="Q7" s="32" t="s">
        <v>378</v>
      </c>
      <c r="R7" s="32" t="s">
        <v>396</v>
      </c>
      <c r="S7" s="32" t="s">
        <v>397</v>
      </c>
      <c r="T7" s="44"/>
      <c r="U7" s="42" t="s">
        <v>398</v>
      </c>
      <c r="V7" s="42" t="s">
        <v>399</v>
      </c>
      <c r="W7" s="42" t="s">
        <v>400</v>
      </c>
      <c r="X7" s="42" t="s">
        <v>401</v>
      </c>
      <c r="Y7" s="32" t="s">
        <v>402</v>
      </c>
      <c r="Z7" s="32" t="s">
        <v>403</v>
      </c>
      <c r="AA7" s="32" t="n">
        <v>2</v>
      </c>
      <c r="AB7" s="32" t="n">
        <v>4</v>
      </c>
      <c r="AC7" s="41" t="n">
        <f aca="false">IF(OR(AA7="",AB7=""),"",AA7*AB7)</f>
        <v>8</v>
      </c>
      <c r="AD7" s="41" t="str">
        <f aca="false">IF(AC7="","",IF(AC7&gt;=Escalas!$C$14,"Crítico",IF(OR(AC7&gt;=Escalas!$C$13,AB7=5),"Alto",IF(AC7&gt;=Escalas!$C$12,"Medio","Bajo"))))</f>
        <v>Medio</v>
      </c>
      <c r="AE7" s="44"/>
      <c r="AF7" s="44"/>
      <c r="AG7" s="44"/>
      <c r="AH7" s="45" t="str">
        <f aca="false">IF(OR(F7="",AE7="",AF7="",AG7=""),"",F7*(AE7+4*AF7+AG7)/6)</f>
        <v/>
      </c>
      <c r="AI7" s="44"/>
      <c r="AJ7" s="44"/>
      <c r="AK7" s="44"/>
      <c r="AL7" s="46" t="str">
        <f aca="false">IF(OR(F7="",AI7="",AJ7="",AK7=""),"",F7*(AI7+4*AJ7+AK7)/6)</f>
        <v/>
      </c>
      <c r="AM7" s="32"/>
      <c r="AN7" s="32"/>
      <c r="AO7" s="44"/>
      <c r="AP7" s="44"/>
      <c r="AQ7" s="32" t="s">
        <v>60</v>
      </c>
      <c r="AR7" s="32"/>
      <c r="AS7" s="32"/>
      <c r="AT7" s="32" t="s">
        <v>404</v>
      </c>
      <c r="AU7" s="32" t="s">
        <v>389</v>
      </c>
      <c r="AV7" s="32" t="s">
        <v>405</v>
      </c>
      <c r="AW7" s="34"/>
      <c r="AX7" s="32"/>
      <c r="AY7" s="32"/>
      <c r="AZ7" s="32" t="s">
        <v>390</v>
      </c>
      <c r="BA7" s="32" t="s">
        <v>406</v>
      </c>
      <c r="BB7" s="43"/>
      <c r="BC7" s="41" t="str">
        <f aca="false">IF(D7="","",IF(AND(U7&lt;&gt;"",V7&lt;&gt;"",W7&lt;&gt;"",X7&lt;&gt;""),"✔ Completo","⚠ Falta: "&amp;TRIM(IF(U7="","disparador ","")&amp;IF(V7="","dueño ","")&amp;IF(W7="","contingencia ","")&amp;IF(X7="","autoridad",""))))</f>
        <v>✔ Completo</v>
      </c>
    </row>
    <row r="8" customFormat="false" ht="45.75" hidden="false" customHeight="true" outlineLevel="0" collapsed="false">
      <c r="A8" s="32" t="s">
        <v>192</v>
      </c>
      <c r="B8" s="32" t="s">
        <v>166</v>
      </c>
      <c r="C8" s="32" t="s">
        <v>407</v>
      </c>
      <c r="D8" s="32" t="s">
        <v>408</v>
      </c>
      <c r="E8" s="32" t="s">
        <v>409</v>
      </c>
      <c r="F8" s="34" t="n">
        <v>0.25</v>
      </c>
      <c r="G8" s="41" t="n">
        <f aca="false">IF(F8="","",IF(F8&lt;Escalas!$B$6,1,IF(F8&lt;Escalas!$B$7,2,IF(F8&lt;Escalas!$B$8,3,IF(F8&lt;Escalas!$B$9,4,5)))))</f>
        <v>2</v>
      </c>
      <c r="H8" s="32" t="n">
        <v>4</v>
      </c>
      <c r="I8" s="32" t="n">
        <v>4</v>
      </c>
      <c r="J8" s="32" t="n">
        <v>3</v>
      </c>
      <c r="K8" s="32" t="n">
        <v>5</v>
      </c>
      <c r="L8" s="41" t="n">
        <f aca="false">IF(COUNT(H8:K8)=0,"",MAX(H8:K8))</f>
        <v>5</v>
      </c>
      <c r="M8" s="41" t="n">
        <f aca="false">IF(OR(G8="",L8=""),"",G8*L8)</f>
        <v>10</v>
      </c>
      <c r="N8" s="41" t="str">
        <f aca="false">IF(M8="","",IF(M8&gt;=Escalas!$C$14,"Crítico",IF(OR(M8&gt;=Escalas!$C$13,L8=5),"Alto",IF(M8&gt;=Escalas!$C$12,"Medio","Bajo"))))</f>
        <v>Alto</v>
      </c>
      <c r="O8" s="32" t="s">
        <v>410</v>
      </c>
      <c r="P8" s="32" t="s">
        <v>377</v>
      </c>
      <c r="Q8" s="32" t="s">
        <v>411</v>
      </c>
      <c r="R8" s="32" t="s">
        <v>412</v>
      </c>
      <c r="S8" s="32" t="s">
        <v>413</v>
      </c>
      <c r="T8" s="44"/>
      <c r="U8" s="42" t="s">
        <v>414</v>
      </c>
      <c r="V8" s="42" t="s">
        <v>415</v>
      </c>
      <c r="W8" s="42" t="s">
        <v>416</v>
      </c>
      <c r="X8" s="42" t="s">
        <v>417</v>
      </c>
      <c r="Y8" s="32" t="s">
        <v>418</v>
      </c>
      <c r="Z8" s="32" t="s">
        <v>419</v>
      </c>
      <c r="AA8" s="32" t="n">
        <v>1</v>
      </c>
      <c r="AB8" s="32" t="n">
        <v>4</v>
      </c>
      <c r="AC8" s="41" t="n">
        <f aca="false">IF(OR(AA8="",AB8=""),"",AA8*AB8)</f>
        <v>4</v>
      </c>
      <c r="AD8" s="41" t="str">
        <f aca="false">IF(AC8="","",IF(AC8&gt;=Escalas!$C$14,"Crítico",IF(OR(AC8&gt;=Escalas!$C$13,AB8=5),"Alto",IF(AC8&gt;=Escalas!$C$12,"Medio","Bajo"))))</f>
        <v>Bajo</v>
      </c>
      <c r="AE8" s="44"/>
      <c r="AF8" s="44"/>
      <c r="AG8" s="44"/>
      <c r="AH8" s="45" t="str">
        <f aca="false">IF(OR(F8="",AE8="",AF8="",AG8=""),"",F8*(AE8+4*AF8+AG8)/6)</f>
        <v/>
      </c>
      <c r="AI8" s="44"/>
      <c r="AJ8" s="44"/>
      <c r="AK8" s="44"/>
      <c r="AL8" s="46" t="str">
        <f aca="false">IF(OR(F8="",AI8="",AJ8="",AK8=""),"",F8*(AI8+4*AJ8+AK8)/6)</f>
        <v/>
      </c>
      <c r="AM8" s="32"/>
      <c r="AN8" s="32"/>
      <c r="AO8" s="44"/>
      <c r="AP8" s="44"/>
      <c r="AQ8" s="32" t="s">
        <v>60</v>
      </c>
      <c r="AR8" s="32"/>
      <c r="AS8" s="32"/>
      <c r="AT8" s="32" t="s">
        <v>420</v>
      </c>
      <c r="AU8" s="32" t="s">
        <v>405</v>
      </c>
      <c r="AV8" s="32" t="s">
        <v>405</v>
      </c>
      <c r="AW8" s="34"/>
      <c r="AX8" s="32"/>
      <c r="AY8" s="32"/>
      <c r="AZ8" s="32" t="s">
        <v>421</v>
      </c>
      <c r="BA8" s="32" t="s">
        <v>406</v>
      </c>
      <c r="BB8" s="43"/>
      <c r="BC8" s="41" t="str">
        <f aca="false">IF(D8="","",IF(AND(U8&lt;&gt;"",V8&lt;&gt;"",W8&lt;&gt;"",X8&lt;&gt;""),"✔ Completo","⚠ Falta: "&amp;TRIM(IF(U8="","disparador ","")&amp;IF(V8="","dueño ","")&amp;IF(W8="","contingencia ","")&amp;IF(X8="","autoridad",""))))</f>
        <v>✔ Completo</v>
      </c>
    </row>
  </sheetData>
  <conditionalFormatting sqref="N6:N8">
    <cfRule type="cellIs" priority="2" operator="equal" aboveAverage="0" equalAverage="0" bottom="0" percent="0" rank="0" text="" dxfId="2">
      <formula>"Crítico"</formula>
    </cfRule>
    <cfRule type="cellIs" priority="3" operator="equal" aboveAverage="0" equalAverage="0" bottom="0" percent="0" rank="0" text="" dxfId="6">
      <formula>"Alto"</formula>
    </cfRule>
    <cfRule type="cellIs" priority="4" operator="equal" aboveAverage="0" equalAverage="0" bottom="0" percent="0" rank="0" text="" dxfId="7">
      <formula>"Medio"</formula>
    </cfRule>
    <cfRule type="cellIs" priority="5" operator="equal" aboveAverage="0" equalAverage="0" bottom="0" percent="0" rank="0" text="" dxfId="8">
      <formula>"Bajo"</formula>
    </cfRule>
  </conditionalFormatting>
  <conditionalFormatting sqref="AD6:AD8">
    <cfRule type="cellIs" priority="6" operator="equal" aboveAverage="0" equalAverage="0" bottom="0" percent="0" rank="0" text="" dxfId="2">
      <formula>"Crítico"</formula>
    </cfRule>
    <cfRule type="cellIs" priority="7" operator="equal" aboveAverage="0" equalAverage="0" bottom="0" percent="0" rank="0" text="" dxfId="6">
      <formula>"Alto"</formula>
    </cfRule>
    <cfRule type="cellIs" priority="8" operator="equal" aboveAverage="0" equalAverage="0" bottom="0" percent="0" rank="0" text="" dxfId="7">
      <formula>"Medio"</formula>
    </cfRule>
    <cfRule type="cellIs" priority="9" operator="equal" aboveAverage="0" equalAverage="0" bottom="0" percent="0" rank="0" text="" dxfId="8">
      <formula>"Bajo"</formula>
    </cfRule>
  </conditionalFormatting>
  <conditionalFormatting sqref="BC6:BC8">
    <cfRule type="expression" priority="10" aboveAverage="0" equalAverage="0" bottom="0" percent="0" rank="0" text="" dxfId="0">
      <formula>AND(LEFT(BC6,1)="⚠",OR(N6="Crítico",N6="Alto"))</formula>
    </cfRule>
    <cfRule type="expression" priority="11" aboveAverage="0" equalAverage="0" bottom="0" percent="0" rank="0" text="" dxfId="1">
      <formula>LEFT(BC6,1)="⚠"</formula>
    </cfRule>
    <cfRule type="expression" priority="12" aboveAverage="0" equalAverage="0" bottom="0" percent="0" rank="0" text="" dxfId="9">
      <formula>LEFT(BC6,1)="✔"</formula>
    </cfRule>
  </conditionalFormatting>
  <dataValidations count="16">
    <dataValidation allowBlank="true" error="Valor no válido" errorStyle="stop" errorTitle="Revisa el dato" operator="between" showDropDown="false" showErrorMessage="false" showInputMessage="false" sqref="F6:F8" type="decimal">
      <formula1>0</formula1>
      <formula2>1</formula2>
    </dataValidation>
    <dataValidation allowBlank="true" error="Valor no válido" errorStyle="stop" errorTitle="Revisa el dato" operator="between" showDropDown="false" showErrorMessage="false" showInputMessage="false" sqref="B6:B8" type="list">
      <formula1>Listas!$H$2:$H$12</formula1>
      <formula2>0</formula2>
    </dataValidation>
    <dataValidation allowBlank="true" error="Valor no válido" errorStyle="stop" errorTitle="Revisa el dato" operator="between" showDropDown="false" showErrorMessage="false" showInputMessage="false" sqref="H6:H8" type="list">
      <formula1>Listas!$I$2:$I$6</formula1>
      <formula2>0</formula2>
    </dataValidation>
    <dataValidation allowBlank="true" error="Valor no válido" errorStyle="stop" errorTitle="Revisa el dato" operator="between" showDropDown="false" showErrorMessage="false" showInputMessage="false" sqref="I6:I8" type="list">
      <formula1>Listas!$I$2:$I$6</formula1>
      <formula2>0</formula2>
    </dataValidation>
    <dataValidation allowBlank="true" error="Valor no válido" errorStyle="stop" errorTitle="Revisa el dato" operator="between" showDropDown="false" showErrorMessage="false" showInputMessage="false" sqref="J6:J8" type="list">
      <formula1>Listas!$I$2:$I$6</formula1>
      <formula2>0</formula2>
    </dataValidation>
    <dataValidation allowBlank="true" error="Valor no válido" errorStyle="stop" errorTitle="Revisa el dato" operator="between" showDropDown="false" showErrorMessage="false" showInputMessage="false" sqref="K6:K8" type="list">
      <formula1>Listas!$I$2:$I$6</formula1>
      <formula2>0</formula2>
    </dataValidation>
    <dataValidation allowBlank="true" error="Valor no válido" errorStyle="stop" errorTitle="Revisa el dato" operator="between" showDropDown="false" showErrorMessage="false" showInputMessage="false" sqref="O6:O8" type="list">
      <formula1>Listas!$M$2:$M$5</formula1>
      <formula2>0</formula2>
    </dataValidation>
    <dataValidation allowBlank="true" error="Valor no válido" errorStyle="stop" errorTitle="Revisa el dato" operator="between" showDropDown="false" showErrorMessage="false" showInputMessage="false" sqref="P6:P8" type="list">
      <formula1>Listas!$L$2:$L$4</formula1>
      <formula2>0</formula2>
    </dataValidation>
    <dataValidation allowBlank="true" error="Valor no válido" errorStyle="stop" errorTitle="Revisa el dato" operator="between" showDropDown="false" showErrorMessage="false" showInputMessage="false" sqref="Q6:Q8" type="list">
      <formula1>Listas!$J$2:$J$9</formula1>
      <formula2>0</formula2>
    </dataValidation>
    <dataValidation allowBlank="true" error="Valor no válido" errorStyle="stop" errorTitle="Revisa el dato" operator="between" showDropDown="false" showErrorMessage="false" showInputMessage="false" sqref="AA6:AA8" type="list">
      <formula1>Listas!$I$2:$I$6</formula1>
      <formula2>0</formula2>
    </dataValidation>
    <dataValidation allowBlank="true" error="Valor no válido" errorStyle="stop" errorTitle="Revisa el dato" operator="between" showDropDown="false" showErrorMessage="false" showInputMessage="false" sqref="AB6:AB8" type="list">
      <formula1>Listas!$I$2:$I$6</formula1>
      <formula2>0</formula2>
    </dataValidation>
    <dataValidation allowBlank="true" error="Valor no válido" errorStyle="stop" errorTitle="Revisa el dato" operator="between" showDropDown="false" showErrorMessage="false" showInputMessage="false" sqref="AQ6:AQ8" type="list">
      <formula1>Listas!$N$2:$N$5</formula1>
      <formula2>0</formula2>
    </dataValidation>
    <dataValidation allowBlank="true" error="Valor no válido" errorStyle="stop" errorTitle="Revisa el dato" operator="between" showDropDown="false" showErrorMessage="false" showInputMessage="false" sqref="AU6:AU8" type="list">
      <formula1>Listas!$O$2:$O$3</formula1>
      <formula2>0</formula2>
    </dataValidation>
    <dataValidation allowBlank="true" error="Valor no válido" errorStyle="stop" errorTitle="Revisa el dato" operator="between" showDropDown="false" showErrorMessage="false" showInputMessage="false" sqref="AV6:AV8" type="list">
      <formula1>Listas!$O$2:$O$3</formula1>
      <formula2>0</formula2>
    </dataValidation>
    <dataValidation allowBlank="true" error="Valor no válido" errorStyle="stop" errorTitle="Revisa el dato" operator="between" showDropDown="false" showErrorMessage="false" showInputMessage="false" sqref="AZ6:AZ8" type="list">
      <formula1>Listas!$P$2:$P$4</formula1>
      <formula2>0</formula2>
    </dataValidation>
    <dataValidation allowBlank="true" error="Valor no válido" errorStyle="stop" errorTitle="Revisa el dato" operator="between" showDropDown="false" showErrorMessage="false" showInputMessage="false" sqref="BA6:BA8" type="list">
      <formula1>Listas!$K$2:$K$5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BBBBB"/>
    <pageSetUpPr fitToPage="false"/>
  </sheetPr>
  <dimension ref="A1:Y100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3" t="s">
        <v>422</v>
      </c>
    </row>
    <row r="2" customFormat="false" ht="15" hidden="false" customHeight="false" outlineLevel="0" collapsed="false">
      <c r="A2" s="68" t="s">
        <v>423</v>
      </c>
      <c r="B2" s="68" t="s">
        <v>424</v>
      </c>
      <c r="C2" s="68" t="s">
        <v>425</v>
      </c>
      <c r="D2" s="68" t="s">
        <v>426</v>
      </c>
      <c r="E2" s="68" t="s">
        <v>427</v>
      </c>
      <c r="F2" s="68" t="s">
        <v>428</v>
      </c>
      <c r="G2" s="68" t="s">
        <v>429</v>
      </c>
      <c r="H2" s="68" t="s">
        <v>430</v>
      </c>
      <c r="I2" s="68" t="s">
        <v>431</v>
      </c>
      <c r="J2" s="68" t="s">
        <v>305</v>
      </c>
      <c r="K2" s="68" t="s">
        <v>432</v>
      </c>
      <c r="L2" s="68" t="s">
        <v>433</v>
      </c>
      <c r="M2" s="68" t="s">
        <v>434</v>
      </c>
      <c r="N2" s="68" t="s">
        <v>435</v>
      </c>
      <c r="O2" s="68" t="s">
        <v>436</v>
      </c>
      <c r="P2" s="68" t="s">
        <v>437</v>
      </c>
      <c r="Q2" s="68" t="s">
        <v>438</v>
      </c>
      <c r="R2" s="68" t="s">
        <v>439</v>
      </c>
      <c r="S2" s="68" t="s">
        <v>440</v>
      </c>
      <c r="T2" s="68" t="s">
        <v>441</v>
      </c>
      <c r="U2" s="68" t="s">
        <v>442</v>
      </c>
      <c r="V2" s="68" t="s">
        <v>199</v>
      </c>
      <c r="W2" s="68" t="s">
        <v>200</v>
      </c>
      <c r="X2" s="68" t="s">
        <v>201</v>
      </c>
      <c r="Y2" s="69" t="s">
        <v>443</v>
      </c>
    </row>
    <row r="3" customFormat="false" ht="15" hidden="false" customHeight="false" outlineLevel="0" collapsed="false">
      <c r="A3" s="0" t="n">
        <f aca="true">IF('Monte Carlo'!$B$7="",0,IF('Monte Carlo'!$D$7='Monte Carlo'!$B$7,'Monte Carlo'!$B$7,BETAINV(RAND(),'Monte Carlo'!$F$7,'Monte Carlo'!$G$7,'Monte Carlo'!$B$7,'Monte Carlo'!$D$7)))</f>
        <v>179.881594172763</v>
      </c>
      <c r="B3" s="0" t="n">
        <f aca="true">IF('Monte Carlo'!$B$8="",0,IF('Monte Carlo'!$D$8='Monte Carlo'!$B$8,'Monte Carlo'!$B$8,BETAINV(RAND(),'Monte Carlo'!$F$8,'Monte Carlo'!$G$8,'Monte Carlo'!$B$8,'Monte Carlo'!$D$8)))</f>
        <v>1182.8192036814</v>
      </c>
      <c r="C3" s="0" t="n">
        <f aca="true">IF('Monte Carlo'!$B$9="",0,IF('Monte Carlo'!$D$9='Monte Carlo'!$B$9,'Monte Carlo'!$B$9,BETAINV(RAND(),'Monte Carlo'!$F$9,'Monte Carlo'!$G$9,'Monte Carlo'!$B$9,'Monte Carlo'!$D$9)))</f>
        <v>493.932799468657</v>
      </c>
      <c r="D3" s="0" t="n">
        <f aca="true">IF('Monte Carlo'!$B$10="",0,IF('Monte Carlo'!$D$10='Monte Carlo'!$B$10,'Monte Carlo'!$B$10,BETAINV(RAND(),'Monte Carlo'!$F$10,'Monte Carlo'!$G$10,'Monte Carlo'!$B$10,'Monte Carlo'!$D$10)))</f>
        <v>289.653761820057</v>
      </c>
      <c r="E3" s="0" t="n">
        <f aca="true">IF('Monte Carlo'!$B$11="",0,IF('Monte Carlo'!$D$11='Monte Carlo'!$B$11,'Monte Carlo'!$B$11,BETAINV(RAND(),'Monte Carlo'!$F$11,'Monte Carlo'!$G$11,'Monte Carlo'!$B$11,'Monte Carlo'!$D$11)))</f>
        <v>113.902546084884</v>
      </c>
      <c r="F3" s="0" t="n">
        <f aca="true">IF('Monte Carlo'!$B$12="",0,IF('Monte Carlo'!$D$12='Monte Carlo'!$B$12,'Monte Carlo'!$B$12,BETAINV(RAND(),'Monte Carlo'!$F$12,'Monte Carlo'!$G$12,'Monte Carlo'!$B$12,'Monte Carlo'!$D$12)))</f>
        <v>106.001880331408</v>
      </c>
      <c r="G3" s="0" t="n">
        <f aca="true">IF('Monte Carlo'!$B$13="",0,IF('Monte Carlo'!$D$13='Monte Carlo'!$B$13,'Monte Carlo'!$B$13,BETAINV(RAND(),'Monte Carlo'!$F$13,'Monte Carlo'!$G$13,'Monte Carlo'!$B$13,'Monte Carlo'!$D$13)))</f>
        <v>0</v>
      </c>
      <c r="H3" s="0" t="n">
        <f aca="true">IF('Monte Carlo'!$B$14="",0,IF('Monte Carlo'!$D$14='Monte Carlo'!$B$14,'Monte Carlo'!$B$14,BETAINV(RAND(),'Monte Carlo'!$F$14,'Monte Carlo'!$G$14,'Monte Carlo'!$B$14,'Monte Carlo'!$D$14)))</f>
        <v>0</v>
      </c>
      <c r="I3" s="0" t="n">
        <f aca="true">IF('Monte Carlo'!$B$15="",0,IF('Monte Carlo'!$D$15='Monte Carlo'!$B$15,'Monte Carlo'!$B$15,BETAINV(RAND(),'Monte Carlo'!$F$15,'Monte Carlo'!$G$15,'Monte Carlo'!$B$15,'Monte Carlo'!$D$15)))</f>
        <v>0</v>
      </c>
      <c r="J3" s="0" t="n">
        <f aca="true">IF('Monte Carlo'!$B$16="",0,IF('Monte Carlo'!$D$16='Monte Carlo'!$B$16,'Monte Carlo'!$B$16,BETAINV(RAND(),'Monte Carlo'!$F$16,'Monte Carlo'!$G$16,'Monte Carlo'!$B$16,'Monte Carlo'!$D$16)))</f>
        <v>0</v>
      </c>
      <c r="K3" s="0" t="n">
        <f aca="true">IF('Monte Carlo'!$B$17="",0,IF('Monte Carlo'!$D$17='Monte Carlo'!$B$17,'Monte Carlo'!$B$17,BETAINV(RAND(),'Monte Carlo'!$F$17,'Monte Carlo'!$G$17,'Monte Carlo'!$B$17,'Monte Carlo'!$D$17)))</f>
        <v>0</v>
      </c>
      <c r="L3" s="0" t="n">
        <f aca="true">IF('Monte Carlo'!$B$18="",0,IF('Monte Carlo'!$D$18='Monte Carlo'!$B$18,'Monte Carlo'!$B$18,BETAINV(RAND(),'Monte Carlo'!$F$18,'Monte Carlo'!$G$18,'Monte Carlo'!$B$18,'Monte Carlo'!$D$18)))</f>
        <v>0</v>
      </c>
      <c r="M3" s="0" t="n">
        <f aca="true">IF(OR('Monte Carlo'!$B$22="",'Monte Carlo'!$C$22=""),0,IF(RAND()&lt;'Monte Carlo'!$B$22,IF('Monte Carlo'!$E$22='Monte Carlo'!$C$22,'Monte Carlo'!$C$22,BETAINV(RAND(),'Monte Carlo'!$G$22,'Monte Carlo'!$H$22,'Monte Carlo'!$C$22,'Monte Carlo'!$E$22)),0))</f>
        <v>0</v>
      </c>
      <c r="N3" s="0" t="n">
        <f aca="true">IF(OR('Monte Carlo'!$B$23="",'Monte Carlo'!$C$23=""),0,IF(RAND()&lt;'Monte Carlo'!$B$23,IF('Monte Carlo'!$E$23='Monte Carlo'!$C$23,'Monte Carlo'!$C$23,BETAINV(RAND(),'Monte Carlo'!$G$23,'Monte Carlo'!$H$23,'Monte Carlo'!$C$23,'Monte Carlo'!$E$23)),0))</f>
        <v>27.8578933959504</v>
      </c>
      <c r="O3" s="0" t="n">
        <f aca="true">IF(OR('Monte Carlo'!$B$24="",'Monte Carlo'!$C$24=""),0,IF(RAND()&lt;'Monte Carlo'!$B$24,IF('Monte Carlo'!$E$24='Monte Carlo'!$C$24,'Monte Carlo'!$C$24,BETAINV(RAND(),'Monte Carlo'!$G$24,'Monte Carlo'!$H$24,'Monte Carlo'!$C$24,'Monte Carlo'!$E$24)),0))</f>
        <v>0</v>
      </c>
      <c r="P3" s="0" t="n">
        <f aca="true">IF(OR('Monte Carlo'!$B$25="",'Monte Carlo'!$C$25=""),0,IF(RAND()&lt;'Monte Carlo'!$B$25,IF('Monte Carlo'!$E$25='Monte Carlo'!$C$25,'Monte Carlo'!$C$25,BETAINV(RAND(),'Monte Carlo'!$G$25,'Monte Carlo'!$H$25,'Monte Carlo'!$C$25,'Monte Carlo'!$E$25)),0))</f>
        <v>0</v>
      </c>
      <c r="Q3" s="0" t="n">
        <f aca="true">IF(OR('Monte Carlo'!$B$26="",'Monte Carlo'!$C$26=""),0,IF(RAND()&lt;'Monte Carlo'!$B$26,IF('Monte Carlo'!$E$26='Monte Carlo'!$C$26,'Monte Carlo'!$C$26,BETAINV(RAND(),'Monte Carlo'!$G$26,'Monte Carlo'!$H$26,'Monte Carlo'!$C$26,'Monte Carlo'!$E$26)),0))</f>
        <v>0</v>
      </c>
      <c r="R3" s="0" t="n">
        <f aca="true">IF(OR('Monte Carlo'!$B$27="",'Monte Carlo'!$C$27=""),0,IF(RAND()&lt;'Monte Carlo'!$B$27,IF('Monte Carlo'!$E$27='Monte Carlo'!$C$27,'Monte Carlo'!$C$27,BETAINV(RAND(),'Monte Carlo'!$G$27,'Monte Carlo'!$H$27,'Monte Carlo'!$C$27,'Monte Carlo'!$E$27)),0))</f>
        <v>0</v>
      </c>
      <c r="S3" s="0" t="n">
        <f aca="true">IF(OR('Monte Carlo'!$B$28="",'Monte Carlo'!$C$28=""),0,IF(RAND()&lt;'Monte Carlo'!$B$28,IF('Monte Carlo'!$E$28='Monte Carlo'!$C$28,'Monte Carlo'!$C$28,BETAINV(RAND(),'Monte Carlo'!$G$28,'Monte Carlo'!$H$28,'Monte Carlo'!$C$28,'Monte Carlo'!$E$28)),0))</f>
        <v>0</v>
      </c>
      <c r="T3" s="0" t="n">
        <f aca="true">IF(OR('Monte Carlo'!$B$29="",'Monte Carlo'!$C$29=""),0,IF(RAND()&lt;'Monte Carlo'!$B$29,IF('Monte Carlo'!$E$29='Monte Carlo'!$C$29,'Monte Carlo'!$C$29,BETAINV(RAND(),'Monte Carlo'!$G$29,'Monte Carlo'!$H$29,'Monte Carlo'!$C$29,'Monte Carlo'!$E$29)),0))</f>
        <v>0</v>
      </c>
      <c r="U3" s="0" t="n">
        <f aca="true">IF(OR('Monte Carlo'!$B$30="",'Monte Carlo'!$C$30=""),0,IF(RAND()&lt;'Monte Carlo'!$B$30,IF('Monte Carlo'!$E$30='Monte Carlo'!$C$30,'Monte Carlo'!$C$30,BETAINV(RAND(),'Monte Carlo'!$G$30,'Monte Carlo'!$H$30,'Monte Carlo'!$C$30,'Monte Carlo'!$E$30)),0))</f>
        <v>0</v>
      </c>
      <c r="V3" s="0" t="n">
        <f aca="true">IF(OR('Monte Carlo'!$B$31="",'Monte Carlo'!$C$31=""),0,IF(RAND()&lt;'Monte Carlo'!$B$31,IF('Monte Carlo'!$E$31='Monte Carlo'!$C$31,'Monte Carlo'!$C$31,BETAINV(RAND(),'Monte Carlo'!$G$31,'Monte Carlo'!$H$31,'Monte Carlo'!$C$31,'Monte Carlo'!$E$31)),0))</f>
        <v>0</v>
      </c>
      <c r="W3" s="0" t="n">
        <f aca="true">IF(OR('Monte Carlo'!$B$32="",'Monte Carlo'!$C$32=""),0,IF(RAND()&lt;'Monte Carlo'!$B$32,IF('Monte Carlo'!$E$32='Monte Carlo'!$C$32,'Monte Carlo'!$C$32,BETAINV(RAND(),'Monte Carlo'!$G$32,'Monte Carlo'!$H$32,'Monte Carlo'!$C$32,'Monte Carlo'!$E$32)),0))</f>
        <v>0</v>
      </c>
      <c r="X3" s="0" t="n">
        <f aca="true">IF(OR('Monte Carlo'!$B$33="",'Monte Carlo'!$C$33=""),0,IF(RAND()&lt;'Monte Carlo'!$B$33,IF('Monte Carlo'!$E$33='Monte Carlo'!$C$33,'Monte Carlo'!$C$33,BETAINV(RAND(),'Monte Carlo'!$G$33,'Monte Carlo'!$H$33,'Monte Carlo'!$C$33,'Monte Carlo'!$E$33)),0))</f>
        <v>0</v>
      </c>
      <c r="Y3" s="0" t="n">
        <f aca="false">SUM(A3:X3)</f>
        <v>2394.04967895512</v>
      </c>
    </row>
    <row r="4" customFormat="false" ht="15" hidden="false" customHeight="false" outlineLevel="0" collapsed="false">
      <c r="A4" s="0" t="n">
        <f aca="true">IF('Monte Carlo'!$B$7="",0,IF('Monte Carlo'!$D$7='Monte Carlo'!$B$7,'Monte Carlo'!$B$7,BETAINV(RAND(),'Monte Carlo'!$F$7,'Monte Carlo'!$G$7,'Monte Carlo'!$B$7,'Monte Carlo'!$D$7)))</f>
        <v>155.609138600425</v>
      </c>
      <c r="B4" s="0" t="n">
        <f aca="true">IF('Monte Carlo'!$B$8="",0,IF('Monte Carlo'!$D$8='Monte Carlo'!$B$8,'Monte Carlo'!$B$8,BETAINV(RAND(),'Monte Carlo'!$F$8,'Monte Carlo'!$G$8,'Monte Carlo'!$B$8,'Monte Carlo'!$D$8)))</f>
        <v>951.899900656566</v>
      </c>
      <c r="C4" s="0" t="n">
        <f aca="true">IF('Monte Carlo'!$B$9="",0,IF('Monte Carlo'!$D$9='Monte Carlo'!$B$9,'Monte Carlo'!$B$9,BETAINV(RAND(),'Monte Carlo'!$F$9,'Monte Carlo'!$G$9,'Monte Carlo'!$B$9,'Monte Carlo'!$D$9)))</f>
        <v>523.443989866703</v>
      </c>
      <c r="D4" s="0" t="n">
        <f aca="true">IF('Monte Carlo'!$B$10="",0,IF('Monte Carlo'!$D$10='Monte Carlo'!$B$10,'Monte Carlo'!$B$10,BETAINV(RAND(),'Monte Carlo'!$F$10,'Monte Carlo'!$G$10,'Monte Carlo'!$B$10,'Monte Carlo'!$D$10)))</f>
        <v>324.961300364059</v>
      </c>
      <c r="E4" s="0" t="n">
        <f aca="true">IF('Monte Carlo'!$B$11="",0,IF('Monte Carlo'!$D$11='Monte Carlo'!$B$11,'Monte Carlo'!$B$11,BETAINV(RAND(),'Monte Carlo'!$F$11,'Monte Carlo'!$G$11,'Monte Carlo'!$B$11,'Monte Carlo'!$D$11)))</f>
        <v>118.035154244599</v>
      </c>
      <c r="F4" s="0" t="n">
        <f aca="true">IF('Monte Carlo'!$B$12="",0,IF('Monte Carlo'!$D$12='Monte Carlo'!$B$12,'Monte Carlo'!$B$12,BETAINV(RAND(),'Monte Carlo'!$F$12,'Monte Carlo'!$G$12,'Monte Carlo'!$B$12,'Monte Carlo'!$D$12)))</f>
        <v>113.594932764479</v>
      </c>
      <c r="G4" s="0" t="n">
        <f aca="true">IF('Monte Carlo'!$B$13="",0,IF('Monte Carlo'!$D$13='Monte Carlo'!$B$13,'Monte Carlo'!$B$13,BETAINV(RAND(),'Monte Carlo'!$F$13,'Monte Carlo'!$G$13,'Monte Carlo'!$B$13,'Monte Carlo'!$D$13)))</f>
        <v>0</v>
      </c>
      <c r="H4" s="0" t="n">
        <f aca="true">IF('Monte Carlo'!$B$14="",0,IF('Monte Carlo'!$D$14='Monte Carlo'!$B$14,'Monte Carlo'!$B$14,BETAINV(RAND(),'Monte Carlo'!$F$14,'Monte Carlo'!$G$14,'Monte Carlo'!$B$14,'Monte Carlo'!$D$14)))</f>
        <v>0</v>
      </c>
      <c r="I4" s="0" t="n">
        <f aca="true">IF('Monte Carlo'!$B$15="",0,IF('Monte Carlo'!$D$15='Monte Carlo'!$B$15,'Monte Carlo'!$B$15,BETAINV(RAND(),'Monte Carlo'!$F$15,'Monte Carlo'!$G$15,'Monte Carlo'!$B$15,'Monte Carlo'!$D$15)))</f>
        <v>0</v>
      </c>
      <c r="J4" s="0" t="n">
        <f aca="true">IF('Monte Carlo'!$B$16="",0,IF('Monte Carlo'!$D$16='Monte Carlo'!$B$16,'Monte Carlo'!$B$16,BETAINV(RAND(),'Monte Carlo'!$F$16,'Monte Carlo'!$G$16,'Monte Carlo'!$B$16,'Monte Carlo'!$D$16)))</f>
        <v>0</v>
      </c>
      <c r="K4" s="0" t="n">
        <f aca="true">IF('Monte Carlo'!$B$17="",0,IF('Monte Carlo'!$D$17='Monte Carlo'!$B$17,'Monte Carlo'!$B$17,BETAINV(RAND(),'Monte Carlo'!$F$17,'Monte Carlo'!$G$17,'Monte Carlo'!$B$17,'Monte Carlo'!$D$17)))</f>
        <v>0</v>
      </c>
      <c r="L4" s="0" t="n">
        <f aca="true">IF('Monte Carlo'!$B$18="",0,IF('Monte Carlo'!$D$18='Monte Carlo'!$B$18,'Monte Carlo'!$B$18,BETAINV(RAND(),'Monte Carlo'!$F$18,'Monte Carlo'!$G$18,'Monte Carlo'!$B$18,'Monte Carlo'!$D$18)))</f>
        <v>0</v>
      </c>
      <c r="M4" s="0" t="n">
        <f aca="true">IF(OR('Monte Carlo'!$B$22="",'Monte Carlo'!$C$22=""),0,IF(RAND()&lt;'Monte Carlo'!$B$22,IF('Monte Carlo'!$E$22='Monte Carlo'!$C$22,'Monte Carlo'!$C$22,BETAINV(RAND(),'Monte Carlo'!$G$22,'Monte Carlo'!$H$22,'Monte Carlo'!$C$22,'Monte Carlo'!$E$22)),0))</f>
        <v>0</v>
      </c>
      <c r="N4" s="0" t="n">
        <f aca="true">IF(OR('Monte Carlo'!$B$23="",'Monte Carlo'!$C$23=""),0,IF(RAND()&lt;'Monte Carlo'!$B$23,IF('Monte Carlo'!$E$23='Monte Carlo'!$C$23,'Monte Carlo'!$C$23,BETAINV(RAND(),'Monte Carlo'!$G$23,'Monte Carlo'!$H$23,'Monte Carlo'!$C$23,'Monte Carlo'!$E$23)),0))</f>
        <v>0</v>
      </c>
      <c r="O4" s="0" t="n">
        <f aca="true">IF(OR('Monte Carlo'!$B$24="",'Monte Carlo'!$C$24=""),0,IF(RAND()&lt;'Monte Carlo'!$B$24,IF('Monte Carlo'!$E$24='Monte Carlo'!$C$24,'Monte Carlo'!$C$24,BETAINV(RAND(),'Monte Carlo'!$G$24,'Monte Carlo'!$H$24,'Monte Carlo'!$C$24,'Monte Carlo'!$E$24)),0))</f>
        <v>0</v>
      </c>
      <c r="P4" s="0" t="n">
        <f aca="true">IF(OR('Monte Carlo'!$B$25="",'Monte Carlo'!$C$25=""),0,IF(RAND()&lt;'Monte Carlo'!$B$25,IF('Monte Carlo'!$E$25='Monte Carlo'!$C$25,'Monte Carlo'!$C$25,BETAINV(RAND(),'Monte Carlo'!$G$25,'Monte Carlo'!$H$25,'Monte Carlo'!$C$25,'Monte Carlo'!$E$25)),0))</f>
        <v>0</v>
      </c>
      <c r="Q4" s="0" t="n">
        <f aca="true">IF(OR('Monte Carlo'!$B$26="",'Monte Carlo'!$C$26=""),0,IF(RAND()&lt;'Monte Carlo'!$B$26,IF('Monte Carlo'!$E$26='Monte Carlo'!$C$26,'Monte Carlo'!$C$26,BETAINV(RAND(),'Monte Carlo'!$G$26,'Monte Carlo'!$H$26,'Monte Carlo'!$C$26,'Monte Carlo'!$E$26)),0))</f>
        <v>0</v>
      </c>
      <c r="R4" s="0" t="n">
        <f aca="true">IF(OR('Monte Carlo'!$B$27="",'Monte Carlo'!$C$27=""),0,IF(RAND()&lt;'Monte Carlo'!$B$27,IF('Monte Carlo'!$E$27='Monte Carlo'!$C$27,'Monte Carlo'!$C$27,BETAINV(RAND(),'Monte Carlo'!$G$27,'Monte Carlo'!$H$27,'Monte Carlo'!$C$27,'Monte Carlo'!$E$27)),0))</f>
        <v>0</v>
      </c>
      <c r="S4" s="0" t="n">
        <f aca="true">IF(OR('Monte Carlo'!$B$28="",'Monte Carlo'!$C$28=""),0,IF(RAND()&lt;'Monte Carlo'!$B$28,IF('Monte Carlo'!$E$28='Monte Carlo'!$C$28,'Monte Carlo'!$C$28,BETAINV(RAND(),'Monte Carlo'!$G$28,'Monte Carlo'!$H$28,'Monte Carlo'!$C$28,'Monte Carlo'!$E$28)),0))</f>
        <v>0</v>
      </c>
      <c r="T4" s="0" t="n">
        <f aca="true">IF(OR('Monte Carlo'!$B$29="",'Monte Carlo'!$C$29=""),0,IF(RAND()&lt;'Monte Carlo'!$B$29,IF('Monte Carlo'!$E$29='Monte Carlo'!$C$29,'Monte Carlo'!$C$29,BETAINV(RAND(),'Monte Carlo'!$G$29,'Monte Carlo'!$H$29,'Monte Carlo'!$C$29,'Monte Carlo'!$E$29)),0))</f>
        <v>0</v>
      </c>
      <c r="U4" s="0" t="n">
        <f aca="true">IF(OR('Monte Carlo'!$B$30="",'Monte Carlo'!$C$30=""),0,IF(RAND()&lt;'Monte Carlo'!$B$30,IF('Monte Carlo'!$E$30='Monte Carlo'!$C$30,'Monte Carlo'!$C$30,BETAINV(RAND(),'Monte Carlo'!$G$30,'Monte Carlo'!$H$30,'Monte Carlo'!$C$30,'Monte Carlo'!$E$30)),0))</f>
        <v>0</v>
      </c>
      <c r="V4" s="0" t="n">
        <f aca="true">IF(OR('Monte Carlo'!$B$31="",'Monte Carlo'!$C$31=""),0,IF(RAND()&lt;'Monte Carlo'!$B$31,IF('Monte Carlo'!$E$31='Monte Carlo'!$C$31,'Monte Carlo'!$C$31,BETAINV(RAND(),'Monte Carlo'!$G$31,'Monte Carlo'!$H$31,'Monte Carlo'!$C$31,'Monte Carlo'!$E$31)),0))</f>
        <v>0</v>
      </c>
      <c r="W4" s="0" t="n">
        <f aca="true">IF(OR('Monte Carlo'!$B$32="",'Monte Carlo'!$C$32=""),0,IF(RAND()&lt;'Monte Carlo'!$B$32,IF('Monte Carlo'!$E$32='Monte Carlo'!$C$32,'Monte Carlo'!$C$32,BETAINV(RAND(),'Monte Carlo'!$G$32,'Monte Carlo'!$H$32,'Monte Carlo'!$C$32,'Monte Carlo'!$E$32)),0))</f>
        <v>0</v>
      </c>
      <c r="X4" s="0" t="n">
        <f aca="true">IF(OR('Monte Carlo'!$B$33="",'Monte Carlo'!$C$33=""),0,IF(RAND()&lt;'Monte Carlo'!$B$33,IF('Monte Carlo'!$E$33='Monte Carlo'!$C$33,'Monte Carlo'!$C$33,BETAINV(RAND(),'Monte Carlo'!$G$33,'Monte Carlo'!$H$33,'Monte Carlo'!$C$33,'Monte Carlo'!$E$33)),0))</f>
        <v>0</v>
      </c>
      <c r="Y4" s="0" t="n">
        <f aca="false">SUM(A4:X4)</f>
        <v>2187.54441649683</v>
      </c>
    </row>
    <row r="5" customFormat="false" ht="15" hidden="false" customHeight="false" outlineLevel="0" collapsed="false">
      <c r="A5" s="0" t="n">
        <f aca="true">IF('Monte Carlo'!$B$7="",0,IF('Monte Carlo'!$D$7='Monte Carlo'!$B$7,'Monte Carlo'!$B$7,BETAINV(RAND(),'Monte Carlo'!$F$7,'Monte Carlo'!$G$7,'Monte Carlo'!$B$7,'Monte Carlo'!$D$7)))</f>
        <v>171.752452896106</v>
      </c>
      <c r="B5" s="0" t="n">
        <f aca="true">IF('Monte Carlo'!$B$8="",0,IF('Monte Carlo'!$D$8='Monte Carlo'!$B$8,'Monte Carlo'!$B$8,BETAINV(RAND(),'Monte Carlo'!$F$8,'Monte Carlo'!$G$8,'Monte Carlo'!$B$8,'Monte Carlo'!$D$8)))</f>
        <v>1038.59223150601</v>
      </c>
      <c r="C5" s="0" t="n">
        <f aca="true">IF('Monte Carlo'!$B$9="",0,IF('Monte Carlo'!$D$9='Monte Carlo'!$B$9,'Monte Carlo'!$B$9,BETAINV(RAND(),'Monte Carlo'!$F$9,'Monte Carlo'!$G$9,'Monte Carlo'!$B$9,'Monte Carlo'!$D$9)))</f>
        <v>468.604646956205</v>
      </c>
      <c r="D5" s="0" t="n">
        <f aca="true">IF('Monte Carlo'!$B$10="",0,IF('Monte Carlo'!$D$10='Monte Carlo'!$B$10,'Monte Carlo'!$B$10,BETAINV(RAND(),'Monte Carlo'!$F$10,'Monte Carlo'!$G$10,'Monte Carlo'!$B$10,'Monte Carlo'!$D$10)))</f>
        <v>289.478686747964</v>
      </c>
      <c r="E5" s="0" t="n">
        <f aca="true">IF('Monte Carlo'!$B$11="",0,IF('Monte Carlo'!$D$11='Monte Carlo'!$B$11,'Monte Carlo'!$B$11,BETAINV(RAND(),'Monte Carlo'!$F$11,'Monte Carlo'!$G$11,'Monte Carlo'!$B$11,'Monte Carlo'!$D$11)))</f>
        <v>89.1785749547624</v>
      </c>
      <c r="F5" s="0" t="n">
        <f aca="true">IF('Monte Carlo'!$B$12="",0,IF('Monte Carlo'!$D$12='Monte Carlo'!$B$12,'Monte Carlo'!$B$12,BETAINV(RAND(),'Monte Carlo'!$F$12,'Monte Carlo'!$G$12,'Monte Carlo'!$B$12,'Monte Carlo'!$D$12)))</f>
        <v>96.597365063594</v>
      </c>
      <c r="G5" s="0" t="n">
        <f aca="true">IF('Monte Carlo'!$B$13="",0,IF('Monte Carlo'!$D$13='Monte Carlo'!$B$13,'Monte Carlo'!$B$13,BETAINV(RAND(),'Monte Carlo'!$F$13,'Monte Carlo'!$G$13,'Monte Carlo'!$B$13,'Monte Carlo'!$D$13)))</f>
        <v>0</v>
      </c>
      <c r="H5" s="0" t="n">
        <f aca="true">IF('Monte Carlo'!$B$14="",0,IF('Monte Carlo'!$D$14='Monte Carlo'!$B$14,'Monte Carlo'!$B$14,BETAINV(RAND(),'Monte Carlo'!$F$14,'Monte Carlo'!$G$14,'Monte Carlo'!$B$14,'Monte Carlo'!$D$14)))</f>
        <v>0</v>
      </c>
      <c r="I5" s="0" t="n">
        <f aca="true">IF('Monte Carlo'!$B$15="",0,IF('Monte Carlo'!$D$15='Monte Carlo'!$B$15,'Monte Carlo'!$B$15,BETAINV(RAND(),'Monte Carlo'!$F$15,'Monte Carlo'!$G$15,'Monte Carlo'!$B$15,'Monte Carlo'!$D$15)))</f>
        <v>0</v>
      </c>
      <c r="J5" s="0" t="n">
        <f aca="true">IF('Monte Carlo'!$B$16="",0,IF('Monte Carlo'!$D$16='Monte Carlo'!$B$16,'Monte Carlo'!$B$16,BETAINV(RAND(),'Monte Carlo'!$F$16,'Monte Carlo'!$G$16,'Monte Carlo'!$B$16,'Monte Carlo'!$D$16)))</f>
        <v>0</v>
      </c>
      <c r="K5" s="0" t="n">
        <f aca="true">IF('Monte Carlo'!$B$17="",0,IF('Monte Carlo'!$D$17='Monte Carlo'!$B$17,'Monte Carlo'!$B$17,BETAINV(RAND(),'Monte Carlo'!$F$17,'Monte Carlo'!$G$17,'Monte Carlo'!$B$17,'Monte Carlo'!$D$17)))</f>
        <v>0</v>
      </c>
      <c r="L5" s="0" t="n">
        <f aca="true">IF('Monte Carlo'!$B$18="",0,IF('Monte Carlo'!$D$18='Monte Carlo'!$B$18,'Monte Carlo'!$B$18,BETAINV(RAND(),'Monte Carlo'!$F$18,'Monte Carlo'!$G$18,'Monte Carlo'!$B$18,'Monte Carlo'!$D$18)))</f>
        <v>0</v>
      </c>
      <c r="M5" s="0" t="n">
        <f aca="true">IF(OR('Monte Carlo'!$B$22="",'Monte Carlo'!$C$22=""),0,IF(RAND()&lt;'Monte Carlo'!$B$22,IF('Monte Carlo'!$E$22='Monte Carlo'!$C$22,'Monte Carlo'!$C$22,BETAINV(RAND(),'Monte Carlo'!$G$22,'Monte Carlo'!$H$22,'Monte Carlo'!$C$22,'Monte Carlo'!$E$22)),0))</f>
        <v>0</v>
      </c>
      <c r="N5" s="0" t="n">
        <f aca="true">IF(OR('Monte Carlo'!$B$23="",'Monte Carlo'!$C$23=""),0,IF(RAND()&lt;'Monte Carlo'!$B$23,IF('Monte Carlo'!$E$23='Monte Carlo'!$C$23,'Monte Carlo'!$C$23,BETAINV(RAND(),'Monte Carlo'!$G$23,'Monte Carlo'!$H$23,'Monte Carlo'!$C$23,'Monte Carlo'!$E$23)),0))</f>
        <v>35.942075855329</v>
      </c>
      <c r="O5" s="0" t="n">
        <f aca="true">IF(OR('Monte Carlo'!$B$24="",'Monte Carlo'!$C$24=""),0,IF(RAND()&lt;'Monte Carlo'!$B$24,IF('Monte Carlo'!$E$24='Monte Carlo'!$C$24,'Monte Carlo'!$C$24,BETAINV(RAND(),'Monte Carlo'!$G$24,'Monte Carlo'!$H$24,'Monte Carlo'!$C$24,'Monte Carlo'!$E$24)),0))</f>
        <v>0</v>
      </c>
      <c r="P5" s="0" t="n">
        <f aca="true">IF(OR('Monte Carlo'!$B$25="",'Monte Carlo'!$C$25=""),0,IF(RAND()&lt;'Monte Carlo'!$B$25,IF('Monte Carlo'!$E$25='Monte Carlo'!$C$25,'Monte Carlo'!$C$25,BETAINV(RAND(),'Monte Carlo'!$G$25,'Monte Carlo'!$H$25,'Monte Carlo'!$C$25,'Monte Carlo'!$E$25)),0))</f>
        <v>0</v>
      </c>
      <c r="Q5" s="0" t="n">
        <f aca="true">IF(OR('Monte Carlo'!$B$26="",'Monte Carlo'!$C$26=""),0,IF(RAND()&lt;'Monte Carlo'!$B$26,IF('Monte Carlo'!$E$26='Monte Carlo'!$C$26,'Monte Carlo'!$C$26,BETAINV(RAND(),'Monte Carlo'!$G$26,'Monte Carlo'!$H$26,'Monte Carlo'!$C$26,'Monte Carlo'!$E$26)),0))</f>
        <v>0</v>
      </c>
      <c r="R5" s="0" t="n">
        <f aca="true">IF(OR('Monte Carlo'!$B$27="",'Monte Carlo'!$C$27=""),0,IF(RAND()&lt;'Monte Carlo'!$B$27,IF('Monte Carlo'!$E$27='Monte Carlo'!$C$27,'Monte Carlo'!$C$27,BETAINV(RAND(),'Monte Carlo'!$G$27,'Monte Carlo'!$H$27,'Monte Carlo'!$C$27,'Monte Carlo'!$E$27)),0))</f>
        <v>0</v>
      </c>
      <c r="S5" s="0" t="n">
        <f aca="true">IF(OR('Monte Carlo'!$B$28="",'Monte Carlo'!$C$28=""),0,IF(RAND()&lt;'Monte Carlo'!$B$28,IF('Monte Carlo'!$E$28='Monte Carlo'!$C$28,'Monte Carlo'!$C$28,BETAINV(RAND(),'Monte Carlo'!$G$28,'Monte Carlo'!$H$28,'Monte Carlo'!$C$28,'Monte Carlo'!$E$28)),0))</f>
        <v>0</v>
      </c>
      <c r="T5" s="0" t="n">
        <f aca="true">IF(OR('Monte Carlo'!$B$29="",'Monte Carlo'!$C$29=""),0,IF(RAND()&lt;'Monte Carlo'!$B$29,IF('Monte Carlo'!$E$29='Monte Carlo'!$C$29,'Monte Carlo'!$C$29,BETAINV(RAND(),'Monte Carlo'!$G$29,'Monte Carlo'!$H$29,'Monte Carlo'!$C$29,'Monte Carlo'!$E$29)),0))</f>
        <v>0</v>
      </c>
      <c r="U5" s="0" t="n">
        <f aca="true">IF(OR('Monte Carlo'!$B$30="",'Monte Carlo'!$C$30=""),0,IF(RAND()&lt;'Monte Carlo'!$B$30,IF('Monte Carlo'!$E$30='Monte Carlo'!$C$30,'Monte Carlo'!$C$30,BETAINV(RAND(),'Monte Carlo'!$G$30,'Monte Carlo'!$H$30,'Monte Carlo'!$C$30,'Monte Carlo'!$E$30)),0))</f>
        <v>0</v>
      </c>
      <c r="V5" s="0" t="n">
        <f aca="true">IF(OR('Monte Carlo'!$B$31="",'Monte Carlo'!$C$31=""),0,IF(RAND()&lt;'Monte Carlo'!$B$31,IF('Monte Carlo'!$E$31='Monte Carlo'!$C$31,'Monte Carlo'!$C$31,BETAINV(RAND(),'Monte Carlo'!$G$31,'Monte Carlo'!$H$31,'Monte Carlo'!$C$31,'Monte Carlo'!$E$31)),0))</f>
        <v>0</v>
      </c>
      <c r="W5" s="0" t="n">
        <f aca="true">IF(OR('Monte Carlo'!$B$32="",'Monte Carlo'!$C$32=""),0,IF(RAND()&lt;'Monte Carlo'!$B$32,IF('Monte Carlo'!$E$32='Monte Carlo'!$C$32,'Monte Carlo'!$C$32,BETAINV(RAND(),'Monte Carlo'!$G$32,'Monte Carlo'!$H$32,'Monte Carlo'!$C$32,'Monte Carlo'!$E$32)),0))</f>
        <v>0</v>
      </c>
      <c r="X5" s="0" t="n">
        <f aca="true">IF(OR('Monte Carlo'!$B$33="",'Monte Carlo'!$C$33=""),0,IF(RAND()&lt;'Monte Carlo'!$B$33,IF('Monte Carlo'!$E$33='Monte Carlo'!$C$33,'Monte Carlo'!$C$33,BETAINV(RAND(),'Monte Carlo'!$G$33,'Monte Carlo'!$H$33,'Monte Carlo'!$C$33,'Monte Carlo'!$E$33)),0))</f>
        <v>0</v>
      </c>
      <c r="Y5" s="0" t="n">
        <f aca="false">SUM(A5:X5)</f>
        <v>2190.14603397997</v>
      </c>
    </row>
    <row r="6" customFormat="false" ht="15" hidden="false" customHeight="false" outlineLevel="0" collapsed="false">
      <c r="A6" s="0" t="n">
        <f aca="true">IF('Monte Carlo'!$B$7="",0,IF('Monte Carlo'!$D$7='Monte Carlo'!$B$7,'Monte Carlo'!$B$7,BETAINV(RAND(),'Monte Carlo'!$F$7,'Monte Carlo'!$G$7,'Monte Carlo'!$B$7,'Monte Carlo'!$D$7)))</f>
        <v>140.231636280362</v>
      </c>
      <c r="B6" s="0" t="n">
        <f aca="true">IF('Monte Carlo'!$B$8="",0,IF('Monte Carlo'!$D$8='Monte Carlo'!$B$8,'Monte Carlo'!$B$8,BETAINV(RAND(),'Monte Carlo'!$F$8,'Monte Carlo'!$G$8,'Monte Carlo'!$B$8,'Monte Carlo'!$D$8)))</f>
        <v>1037.34036667942</v>
      </c>
      <c r="C6" s="0" t="n">
        <f aca="true">IF('Monte Carlo'!$B$9="",0,IF('Monte Carlo'!$D$9='Monte Carlo'!$B$9,'Monte Carlo'!$B$9,BETAINV(RAND(),'Monte Carlo'!$F$9,'Monte Carlo'!$G$9,'Monte Carlo'!$B$9,'Monte Carlo'!$D$9)))</f>
        <v>470.719629187354</v>
      </c>
      <c r="D6" s="0" t="n">
        <f aca="true">IF('Monte Carlo'!$B$10="",0,IF('Monte Carlo'!$D$10='Monte Carlo'!$B$10,'Monte Carlo'!$B$10,BETAINV(RAND(),'Monte Carlo'!$F$10,'Monte Carlo'!$G$10,'Monte Carlo'!$B$10,'Monte Carlo'!$D$10)))</f>
        <v>288.741263208256</v>
      </c>
      <c r="E6" s="0" t="n">
        <f aca="true">IF('Monte Carlo'!$B$11="",0,IF('Monte Carlo'!$D$11='Monte Carlo'!$B$11,'Monte Carlo'!$B$11,BETAINV(RAND(),'Monte Carlo'!$F$11,'Monte Carlo'!$G$11,'Monte Carlo'!$B$11,'Monte Carlo'!$D$11)))</f>
        <v>122.892782126739</v>
      </c>
      <c r="F6" s="0" t="n">
        <f aca="true">IF('Monte Carlo'!$B$12="",0,IF('Monte Carlo'!$D$12='Monte Carlo'!$B$12,'Monte Carlo'!$B$12,BETAINV(RAND(),'Monte Carlo'!$F$12,'Monte Carlo'!$G$12,'Monte Carlo'!$B$12,'Monte Carlo'!$D$12)))</f>
        <v>112.17164800343</v>
      </c>
      <c r="G6" s="0" t="n">
        <f aca="true">IF('Monte Carlo'!$B$13="",0,IF('Monte Carlo'!$D$13='Monte Carlo'!$B$13,'Monte Carlo'!$B$13,BETAINV(RAND(),'Monte Carlo'!$F$13,'Monte Carlo'!$G$13,'Monte Carlo'!$B$13,'Monte Carlo'!$D$13)))</f>
        <v>0</v>
      </c>
      <c r="H6" s="0" t="n">
        <f aca="true">IF('Monte Carlo'!$B$14="",0,IF('Monte Carlo'!$D$14='Monte Carlo'!$B$14,'Monte Carlo'!$B$14,BETAINV(RAND(),'Monte Carlo'!$F$14,'Monte Carlo'!$G$14,'Monte Carlo'!$B$14,'Monte Carlo'!$D$14)))</f>
        <v>0</v>
      </c>
      <c r="I6" s="0" t="n">
        <f aca="true">IF('Monte Carlo'!$B$15="",0,IF('Monte Carlo'!$D$15='Monte Carlo'!$B$15,'Monte Carlo'!$B$15,BETAINV(RAND(),'Monte Carlo'!$F$15,'Monte Carlo'!$G$15,'Monte Carlo'!$B$15,'Monte Carlo'!$D$15)))</f>
        <v>0</v>
      </c>
      <c r="J6" s="0" t="n">
        <f aca="true">IF('Monte Carlo'!$B$16="",0,IF('Monte Carlo'!$D$16='Monte Carlo'!$B$16,'Monte Carlo'!$B$16,BETAINV(RAND(),'Monte Carlo'!$F$16,'Monte Carlo'!$G$16,'Monte Carlo'!$B$16,'Monte Carlo'!$D$16)))</f>
        <v>0</v>
      </c>
      <c r="K6" s="0" t="n">
        <f aca="true">IF('Monte Carlo'!$B$17="",0,IF('Monte Carlo'!$D$17='Monte Carlo'!$B$17,'Monte Carlo'!$B$17,BETAINV(RAND(),'Monte Carlo'!$F$17,'Monte Carlo'!$G$17,'Monte Carlo'!$B$17,'Monte Carlo'!$D$17)))</f>
        <v>0</v>
      </c>
      <c r="L6" s="0" t="n">
        <f aca="true">IF('Monte Carlo'!$B$18="",0,IF('Monte Carlo'!$D$18='Monte Carlo'!$B$18,'Monte Carlo'!$B$18,BETAINV(RAND(),'Monte Carlo'!$F$18,'Monte Carlo'!$G$18,'Monte Carlo'!$B$18,'Monte Carlo'!$D$18)))</f>
        <v>0</v>
      </c>
      <c r="M6" s="0" t="n">
        <f aca="true">IF(OR('Monte Carlo'!$B$22="",'Monte Carlo'!$C$22=""),0,IF(RAND()&lt;'Monte Carlo'!$B$22,IF('Monte Carlo'!$E$22='Monte Carlo'!$C$22,'Monte Carlo'!$C$22,BETAINV(RAND(),'Monte Carlo'!$G$22,'Monte Carlo'!$H$22,'Monte Carlo'!$C$22,'Monte Carlo'!$E$22)),0))</f>
        <v>0</v>
      </c>
      <c r="N6" s="0" t="n">
        <f aca="true">IF(OR('Monte Carlo'!$B$23="",'Monte Carlo'!$C$23=""),0,IF(RAND()&lt;'Monte Carlo'!$B$23,IF('Monte Carlo'!$E$23='Monte Carlo'!$C$23,'Monte Carlo'!$C$23,BETAINV(RAND(),'Monte Carlo'!$G$23,'Monte Carlo'!$H$23,'Monte Carlo'!$C$23,'Monte Carlo'!$E$23)),0))</f>
        <v>0</v>
      </c>
      <c r="O6" s="0" t="n">
        <f aca="true">IF(OR('Monte Carlo'!$B$24="",'Monte Carlo'!$C$24=""),0,IF(RAND()&lt;'Monte Carlo'!$B$24,IF('Monte Carlo'!$E$24='Monte Carlo'!$C$24,'Monte Carlo'!$C$24,BETAINV(RAND(),'Monte Carlo'!$G$24,'Monte Carlo'!$H$24,'Monte Carlo'!$C$24,'Monte Carlo'!$E$24)),0))</f>
        <v>0</v>
      </c>
      <c r="P6" s="0" t="n">
        <f aca="true">IF(OR('Monte Carlo'!$B$25="",'Monte Carlo'!$C$25=""),0,IF(RAND()&lt;'Monte Carlo'!$B$25,IF('Monte Carlo'!$E$25='Monte Carlo'!$C$25,'Monte Carlo'!$C$25,BETAINV(RAND(),'Monte Carlo'!$G$25,'Monte Carlo'!$H$25,'Monte Carlo'!$C$25,'Monte Carlo'!$E$25)),0))</f>
        <v>0</v>
      </c>
      <c r="Q6" s="0" t="n">
        <f aca="true">IF(OR('Monte Carlo'!$B$26="",'Monte Carlo'!$C$26=""),0,IF(RAND()&lt;'Monte Carlo'!$B$26,IF('Monte Carlo'!$E$26='Monte Carlo'!$C$26,'Monte Carlo'!$C$26,BETAINV(RAND(),'Monte Carlo'!$G$26,'Monte Carlo'!$H$26,'Monte Carlo'!$C$26,'Monte Carlo'!$E$26)),0))</f>
        <v>0</v>
      </c>
      <c r="R6" s="0" t="n">
        <f aca="true">IF(OR('Monte Carlo'!$B$27="",'Monte Carlo'!$C$27=""),0,IF(RAND()&lt;'Monte Carlo'!$B$27,IF('Monte Carlo'!$E$27='Monte Carlo'!$C$27,'Monte Carlo'!$C$27,BETAINV(RAND(),'Monte Carlo'!$G$27,'Monte Carlo'!$H$27,'Monte Carlo'!$C$27,'Monte Carlo'!$E$27)),0))</f>
        <v>0</v>
      </c>
      <c r="S6" s="0" t="n">
        <f aca="true">IF(OR('Monte Carlo'!$B$28="",'Monte Carlo'!$C$28=""),0,IF(RAND()&lt;'Monte Carlo'!$B$28,IF('Monte Carlo'!$E$28='Monte Carlo'!$C$28,'Monte Carlo'!$C$28,BETAINV(RAND(),'Monte Carlo'!$G$28,'Monte Carlo'!$H$28,'Monte Carlo'!$C$28,'Monte Carlo'!$E$28)),0))</f>
        <v>0</v>
      </c>
      <c r="T6" s="0" t="n">
        <f aca="true">IF(OR('Monte Carlo'!$B$29="",'Monte Carlo'!$C$29=""),0,IF(RAND()&lt;'Monte Carlo'!$B$29,IF('Monte Carlo'!$E$29='Monte Carlo'!$C$29,'Monte Carlo'!$C$29,BETAINV(RAND(),'Monte Carlo'!$G$29,'Monte Carlo'!$H$29,'Monte Carlo'!$C$29,'Monte Carlo'!$E$29)),0))</f>
        <v>0</v>
      </c>
      <c r="U6" s="0" t="n">
        <f aca="true">IF(OR('Monte Carlo'!$B$30="",'Monte Carlo'!$C$30=""),0,IF(RAND()&lt;'Monte Carlo'!$B$30,IF('Monte Carlo'!$E$30='Monte Carlo'!$C$30,'Monte Carlo'!$C$30,BETAINV(RAND(),'Monte Carlo'!$G$30,'Monte Carlo'!$H$30,'Monte Carlo'!$C$30,'Monte Carlo'!$E$30)),0))</f>
        <v>0</v>
      </c>
      <c r="V6" s="0" t="n">
        <f aca="true">IF(OR('Monte Carlo'!$B$31="",'Monte Carlo'!$C$31=""),0,IF(RAND()&lt;'Monte Carlo'!$B$31,IF('Monte Carlo'!$E$31='Monte Carlo'!$C$31,'Monte Carlo'!$C$31,BETAINV(RAND(),'Monte Carlo'!$G$31,'Monte Carlo'!$H$31,'Monte Carlo'!$C$31,'Monte Carlo'!$E$31)),0))</f>
        <v>0</v>
      </c>
      <c r="W6" s="0" t="n">
        <f aca="true">IF(OR('Monte Carlo'!$B$32="",'Monte Carlo'!$C$32=""),0,IF(RAND()&lt;'Monte Carlo'!$B$32,IF('Monte Carlo'!$E$32='Monte Carlo'!$C$32,'Monte Carlo'!$C$32,BETAINV(RAND(),'Monte Carlo'!$G$32,'Monte Carlo'!$H$32,'Monte Carlo'!$C$32,'Monte Carlo'!$E$32)),0))</f>
        <v>0</v>
      </c>
      <c r="X6" s="0" t="n">
        <f aca="true">IF(OR('Monte Carlo'!$B$33="",'Monte Carlo'!$C$33=""),0,IF(RAND()&lt;'Monte Carlo'!$B$33,IF('Monte Carlo'!$E$33='Monte Carlo'!$C$33,'Monte Carlo'!$C$33,BETAINV(RAND(),'Monte Carlo'!$G$33,'Monte Carlo'!$H$33,'Monte Carlo'!$C$33,'Monte Carlo'!$E$33)),0))</f>
        <v>0</v>
      </c>
      <c r="Y6" s="0" t="n">
        <f aca="false">SUM(A6:X6)</f>
        <v>2172.09732548556</v>
      </c>
    </row>
    <row r="7" customFormat="false" ht="15" hidden="false" customHeight="false" outlineLevel="0" collapsed="false">
      <c r="A7" s="0" t="n">
        <f aca="true">IF('Monte Carlo'!$B$7="",0,IF('Monte Carlo'!$D$7='Monte Carlo'!$B$7,'Monte Carlo'!$B$7,BETAINV(RAND(),'Monte Carlo'!$F$7,'Monte Carlo'!$G$7,'Monte Carlo'!$B$7,'Monte Carlo'!$D$7)))</f>
        <v>160.040050808183</v>
      </c>
      <c r="B7" s="0" t="n">
        <f aca="true">IF('Monte Carlo'!$B$8="",0,IF('Monte Carlo'!$D$8='Monte Carlo'!$B$8,'Monte Carlo'!$B$8,BETAINV(RAND(),'Monte Carlo'!$F$8,'Monte Carlo'!$G$8,'Monte Carlo'!$B$8,'Monte Carlo'!$D$8)))</f>
        <v>1163.53915658237</v>
      </c>
      <c r="C7" s="0" t="n">
        <f aca="true">IF('Monte Carlo'!$B$9="",0,IF('Monte Carlo'!$D$9='Monte Carlo'!$B$9,'Monte Carlo'!$B$9,BETAINV(RAND(),'Monte Carlo'!$F$9,'Monte Carlo'!$G$9,'Monte Carlo'!$B$9,'Monte Carlo'!$D$9)))</f>
        <v>437.696062637258</v>
      </c>
      <c r="D7" s="0" t="n">
        <f aca="true">IF('Monte Carlo'!$B$10="",0,IF('Monte Carlo'!$D$10='Monte Carlo'!$B$10,'Monte Carlo'!$B$10,BETAINV(RAND(),'Monte Carlo'!$F$10,'Monte Carlo'!$G$10,'Monte Carlo'!$B$10,'Monte Carlo'!$D$10)))</f>
        <v>315.320671305421</v>
      </c>
      <c r="E7" s="0" t="n">
        <f aca="true">IF('Monte Carlo'!$B$11="",0,IF('Monte Carlo'!$D$11='Monte Carlo'!$B$11,'Monte Carlo'!$B$11,BETAINV(RAND(),'Monte Carlo'!$F$11,'Monte Carlo'!$G$11,'Monte Carlo'!$B$11,'Monte Carlo'!$D$11)))</f>
        <v>88.2363294269104</v>
      </c>
      <c r="F7" s="0" t="n">
        <f aca="true">IF('Monte Carlo'!$B$12="",0,IF('Monte Carlo'!$D$12='Monte Carlo'!$B$12,'Monte Carlo'!$B$12,BETAINV(RAND(),'Monte Carlo'!$F$12,'Monte Carlo'!$G$12,'Monte Carlo'!$B$12,'Monte Carlo'!$D$12)))</f>
        <v>97.0533098234838</v>
      </c>
      <c r="G7" s="0" t="n">
        <f aca="true">IF('Monte Carlo'!$B$13="",0,IF('Monte Carlo'!$D$13='Monte Carlo'!$B$13,'Monte Carlo'!$B$13,BETAINV(RAND(),'Monte Carlo'!$F$13,'Monte Carlo'!$G$13,'Monte Carlo'!$B$13,'Monte Carlo'!$D$13)))</f>
        <v>0</v>
      </c>
      <c r="H7" s="0" t="n">
        <f aca="true">IF('Monte Carlo'!$B$14="",0,IF('Monte Carlo'!$D$14='Monte Carlo'!$B$14,'Monte Carlo'!$B$14,BETAINV(RAND(),'Monte Carlo'!$F$14,'Monte Carlo'!$G$14,'Monte Carlo'!$B$14,'Monte Carlo'!$D$14)))</f>
        <v>0</v>
      </c>
      <c r="I7" s="0" t="n">
        <f aca="true">IF('Monte Carlo'!$B$15="",0,IF('Monte Carlo'!$D$15='Monte Carlo'!$B$15,'Monte Carlo'!$B$15,BETAINV(RAND(),'Monte Carlo'!$F$15,'Monte Carlo'!$G$15,'Monte Carlo'!$B$15,'Monte Carlo'!$D$15)))</f>
        <v>0</v>
      </c>
      <c r="J7" s="0" t="n">
        <f aca="true">IF('Monte Carlo'!$B$16="",0,IF('Monte Carlo'!$D$16='Monte Carlo'!$B$16,'Monte Carlo'!$B$16,BETAINV(RAND(),'Monte Carlo'!$F$16,'Monte Carlo'!$G$16,'Monte Carlo'!$B$16,'Monte Carlo'!$D$16)))</f>
        <v>0</v>
      </c>
      <c r="K7" s="0" t="n">
        <f aca="true">IF('Monte Carlo'!$B$17="",0,IF('Monte Carlo'!$D$17='Monte Carlo'!$B$17,'Monte Carlo'!$B$17,BETAINV(RAND(),'Monte Carlo'!$F$17,'Monte Carlo'!$G$17,'Monte Carlo'!$B$17,'Monte Carlo'!$D$17)))</f>
        <v>0</v>
      </c>
      <c r="L7" s="0" t="n">
        <f aca="true">IF('Monte Carlo'!$B$18="",0,IF('Monte Carlo'!$D$18='Monte Carlo'!$B$18,'Monte Carlo'!$B$18,BETAINV(RAND(),'Monte Carlo'!$F$18,'Monte Carlo'!$G$18,'Monte Carlo'!$B$18,'Monte Carlo'!$D$18)))</f>
        <v>0</v>
      </c>
      <c r="M7" s="0" t="n">
        <f aca="true">IF(OR('Monte Carlo'!$B$22="",'Monte Carlo'!$C$22=""),0,IF(RAND()&lt;'Monte Carlo'!$B$22,IF('Monte Carlo'!$E$22='Monte Carlo'!$C$22,'Monte Carlo'!$C$22,BETAINV(RAND(),'Monte Carlo'!$G$22,'Monte Carlo'!$H$22,'Monte Carlo'!$C$22,'Monte Carlo'!$E$22)),0))</f>
        <v>0</v>
      </c>
      <c r="N7" s="0" t="n">
        <f aca="true">IF(OR('Monte Carlo'!$B$23="",'Monte Carlo'!$C$23=""),0,IF(RAND()&lt;'Monte Carlo'!$B$23,IF('Monte Carlo'!$E$23='Monte Carlo'!$C$23,'Monte Carlo'!$C$23,BETAINV(RAND(),'Monte Carlo'!$G$23,'Monte Carlo'!$H$23,'Monte Carlo'!$C$23,'Monte Carlo'!$E$23)),0))</f>
        <v>0</v>
      </c>
      <c r="O7" s="0" t="n">
        <f aca="true">IF(OR('Monte Carlo'!$B$24="",'Monte Carlo'!$C$24=""),0,IF(RAND()&lt;'Monte Carlo'!$B$24,IF('Monte Carlo'!$E$24='Monte Carlo'!$C$24,'Monte Carlo'!$C$24,BETAINV(RAND(),'Monte Carlo'!$G$24,'Monte Carlo'!$H$24,'Monte Carlo'!$C$24,'Monte Carlo'!$E$24)),0))</f>
        <v>122.679449780378</v>
      </c>
      <c r="P7" s="0" t="n">
        <f aca="true">IF(OR('Monte Carlo'!$B$25="",'Monte Carlo'!$C$25=""),0,IF(RAND()&lt;'Monte Carlo'!$B$25,IF('Monte Carlo'!$E$25='Monte Carlo'!$C$25,'Monte Carlo'!$C$25,BETAINV(RAND(),'Monte Carlo'!$G$25,'Monte Carlo'!$H$25,'Monte Carlo'!$C$25,'Monte Carlo'!$E$25)),0))</f>
        <v>0</v>
      </c>
      <c r="Q7" s="0" t="n">
        <f aca="true">IF(OR('Monte Carlo'!$B$26="",'Monte Carlo'!$C$26=""),0,IF(RAND()&lt;'Monte Carlo'!$B$26,IF('Monte Carlo'!$E$26='Monte Carlo'!$C$26,'Monte Carlo'!$C$26,BETAINV(RAND(),'Monte Carlo'!$G$26,'Monte Carlo'!$H$26,'Monte Carlo'!$C$26,'Monte Carlo'!$E$26)),0))</f>
        <v>0</v>
      </c>
      <c r="R7" s="0" t="n">
        <f aca="true">IF(OR('Monte Carlo'!$B$27="",'Monte Carlo'!$C$27=""),0,IF(RAND()&lt;'Monte Carlo'!$B$27,IF('Monte Carlo'!$E$27='Monte Carlo'!$C$27,'Monte Carlo'!$C$27,BETAINV(RAND(),'Monte Carlo'!$G$27,'Monte Carlo'!$H$27,'Monte Carlo'!$C$27,'Monte Carlo'!$E$27)),0))</f>
        <v>0</v>
      </c>
      <c r="S7" s="0" t="n">
        <f aca="true">IF(OR('Monte Carlo'!$B$28="",'Monte Carlo'!$C$28=""),0,IF(RAND()&lt;'Monte Carlo'!$B$28,IF('Monte Carlo'!$E$28='Monte Carlo'!$C$28,'Monte Carlo'!$C$28,BETAINV(RAND(),'Monte Carlo'!$G$28,'Monte Carlo'!$H$28,'Monte Carlo'!$C$28,'Monte Carlo'!$E$28)),0))</f>
        <v>0</v>
      </c>
      <c r="T7" s="0" t="n">
        <f aca="true">IF(OR('Monte Carlo'!$B$29="",'Monte Carlo'!$C$29=""),0,IF(RAND()&lt;'Monte Carlo'!$B$29,IF('Monte Carlo'!$E$29='Monte Carlo'!$C$29,'Monte Carlo'!$C$29,BETAINV(RAND(),'Monte Carlo'!$G$29,'Monte Carlo'!$H$29,'Monte Carlo'!$C$29,'Monte Carlo'!$E$29)),0))</f>
        <v>0</v>
      </c>
      <c r="U7" s="0" t="n">
        <f aca="true">IF(OR('Monte Carlo'!$B$30="",'Monte Carlo'!$C$30=""),0,IF(RAND()&lt;'Monte Carlo'!$B$30,IF('Monte Carlo'!$E$30='Monte Carlo'!$C$30,'Monte Carlo'!$C$30,BETAINV(RAND(),'Monte Carlo'!$G$30,'Monte Carlo'!$H$30,'Monte Carlo'!$C$30,'Monte Carlo'!$E$30)),0))</f>
        <v>0</v>
      </c>
      <c r="V7" s="0" t="n">
        <f aca="true">IF(OR('Monte Carlo'!$B$31="",'Monte Carlo'!$C$31=""),0,IF(RAND()&lt;'Monte Carlo'!$B$31,IF('Monte Carlo'!$E$31='Monte Carlo'!$C$31,'Monte Carlo'!$C$31,BETAINV(RAND(),'Monte Carlo'!$G$31,'Monte Carlo'!$H$31,'Monte Carlo'!$C$31,'Monte Carlo'!$E$31)),0))</f>
        <v>0</v>
      </c>
      <c r="W7" s="0" t="n">
        <f aca="true">IF(OR('Monte Carlo'!$B$32="",'Monte Carlo'!$C$32=""),0,IF(RAND()&lt;'Monte Carlo'!$B$32,IF('Monte Carlo'!$E$32='Monte Carlo'!$C$32,'Monte Carlo'!$C$32,BETAINV(RAND(),'Monte Carlo'!$G$32,'Monte Carlo'!$H$32,'Monte Carlo'!$C$32,'Monte Carlo'!$E$32)),0))</f>
        <v>0</v>
      </c>
      <c r="X7" s="0" t="n">
        <f aca="true">IF(OR('Monte Carlo'!$B$33="",'Monte Carlo'!$C$33=""),0,IF(RAND()&lt;'Monte Carlo'!$B$33,IF('Monte Carlo'!$E$33='Monte Carlo'!$C$33,'Monte Carlo'!$C$33,BETAINV(RAND(),'Monte Carlo'!$G$33,'Monte Carlo'!$H$33,'Monte Carlo'!$C$33,'Monte Carlo'!$E$33)),0))</f>
        <v>0</v>
      </c>
      <c r="Y7" s="0" t="n">
        <f aca="false">SUM(A7:X7)</f>
        <v>2384.56503036401</v>
      </c>
    </row>
    <row r="8" customFormat="false" ht="15" hidden="false" customHeight="false" outlineLevel="0" collapsed="false">
      <c r="A8" s="0" t="n">
        <f aca="true">IF('Monte Carlo'!$B$7="",0,IF('Monte Carlo'!$D$7='Monte Carlo'!$B$7,'Monte Carlo'!$B$7,BETAINV(RAND(),'Monte Carlo'!$F$7,'Monte Carlo'!$G$7,'Monte Carlo'!$B$7,'Monte Carlo'!$D$7)))</f>
        <v>128.307314493005</v>
      </c>
      <c r="B8" s="0" t="n">
        <f aca="true">IF('Monte Carlo'!$B$8="",0,IF('Monte Carlo'!$D$8='Monte Carlo'!$B$8,'Monte Carlo'!$B$8,BETAINV(RAND(),'Monte Carlo'!$F$8,'Monte Carlo'!$G$8,'Monte Carlo'!$B$8,'Monte Carlo'!$D$8)))</f>
        <v>955.791712352084</v>
      </c>
      <c r="C8" s="0" t="n">
        <f aca="true">IF('Monte Carlo'!$B$9="",0,IF('Monte Carlo'!$D$9='Monte Carlo'!$B$9,'Monte Carlo'!$B$9,BETAINV(RAND(),'Monte Carlo'!$F$9,'Monte Carlo'!$G$9,'Monte Carlo'!$B$9,'Monte Carlo'!$D$9)))</f>
        <v>446.103265551576</v>
      </c>
      <c r="D8" s="0" t="n">
        <f aca="true">IF('Monte Carlo'!$B$10="",0,IF('Monte Carlo'!$D$10='Monte Carlo'!$B$10,'Monte Carlo'!$B$10,BETAINV(RAND(),'Monte Carlo'!$F$10,'Monte Carlo'!$G$10,'Monte Carlo'!$B$10,'Monte Carlo'!$D$10)))</f>
        <v>291.580099667148</v>
      </c>
      <c r="E8" s="0" t="n">
        <f aca="true">IF('Monte Carlo'!$B$11="",0,IF('Monte Carlo'!$D$11='Monte Carlo'!$B$11,'Monte Carlo'!$B$11,BETAINV(RAND(),'Monte Carlo'!$F$11,'Monte Carlo'!$G$11,'Monte Carlo'!$B$11,'Monte Carlo'!$D$11)))</f>
        <v>148.801720535586</v>
      </c>
      <c r="F8" s="0" t="n">
        <f aca="true">IF('Monte Carlo'!$B$12="",0,IF('Monte Carlo'!$D$12='Monte Carlo'!$B$12,'Monte Carlo'!$B$12,BETAINV(RAND(),'Monte Carlo'!$F$12,'Monte Carlo'!$G$12,'Monte Carlo'!$B$12,'Monte Carlo'!$D$12)))</f>
        <v>100.290765173285</v>
      </c>
      <c r="G8" s="0" t="n">
        <f aca="true">IF('Monte Carlo'!$B$13="",0,IF('Monte Carlo'!$D$13='Monte Carlo'!$B$13,'Monte Carlo'!$B$13,BETAINV(RAND(),'Monte Carlo'!$F$13,'Monte Carlo'!$G$13,'Monte Carlo'!$B$13,'Monte Carlo'!$D$13)))</f>
        <v>0</v>
      </c>
      <c r="H8" s="0" t="n">
        <f aca="true">IF('Monte Carlo'!$B$14="",0,IF('Monte Carlo'!$D$14='Monte Carlo'!$B$14,'Monte Carlo'!$B$14,BETAINV(RAND(),'Monte Carlo'!$F$14,'Monte Carlo'!$G$14,'Monte Carlo'!$B$14,'Monte Carlo'!$D$14)))</f>
        <v>0</v>
      </c>
      <c r="I8" s="0" t="n">
        <f aca="true">IF('Monte Carlo'!$B$15="",0,IF('Monte Carlo'!$D$15='Monte Carlo'!$B$15,'Monte Carlo'!$B$15,BETAINV(RAND(),'Monte Carlo'!$F$15,'Monte Carlo'!$G$15,'Monte Carlo'!$B$15,'Monte Carlo'!$D$15)))</f>
        <v>0</v>
      </c>
      <c r="J8" s="0" t="n">
        <f aca="true">IF('Monte Carlo'!$B$16="",0,IF('Monte Carlo'!$D$16='Monte Carlo'!$B$16,'Monte Carlo'!$B$16,BETAINV(RAND(),'Monte Carlo'!$F$16,'Monte Carlo'!$G$16,'Monte Carlo'!$B$16,'Monte Carlo'!$D$16)))</f>
        <v>0</v>
      </c>
      <c r="K8" s="0" t="n">
        <f aca="true">IF('Monte Carlo'!$B$17="",0,IF('Monte Carlo'!$D$17='Monte Carlo'!$B$17,'Monte Carlo'!$B$17,BETAINV(RAND(),'Monte Carlo'!$F$17,'Monte Carlo'!$G$17,'Monte Carlo'!$B$17,'Monte Carlo'!$D$17)))</f>
        <v>0</v>
      </c>
      <c r="L8" s="0" t="n">
        <f aca="true">IF('Monte Carlo'!$B$18="",0,IF('Monte Carlo'!$D$18='Monte Carlo'!$B$18,'Monte Carlo'!$B$18,BETAINV(RAND(),'Monte Carlo'!$F$18,'Monte Carlo'!$G$18,'Monte Carlo'!$B$18,'Monte Carlo'!$D$18)))</f>
        <v>0</v>
      </c>
      <c r="M8" s="0" t="n">
        <f aca="true">IF(OR('Monte Carlo'!$B$22="",'Monte Carlo'!$C$22=""),0,IF(RAND()&lt;'Monte Carlo'!$B$22,IF('Monte Carlo'!$E$22='Monte Carlo'!$C$22,'Monte Carlo'!$C$22,BETAINV(RAND(),'Monte Carlo'!$G$22,'Monte Carlo'!$H$22,'Monte Carlo'!$C$22,'Monte Carlo'!$E$22)),0))</f>
        <v>0</v>
      </c>
      <c r="N8" s="0" t="n">
        <f aca="true">IF(OR('Monte Carlo'!$B$23="",'Monte Carlo'!$C$23=""),0,IF(RAND()&lt;'Monte Carlo'!$B$23,IF('Monte Carlo'!$E$23='Monte Carlo'!$C$23,'Monte Carlo'!$C$23,BETAINV(RAND(),'Monte Carlo'!$G$23,'Monte Carlo'!$H$23,'Monte Carlo'!$C$23,'Monte Carlo'!$E$23)),0))</f>
        <v>0</v>
      </c>
      <c r="O8" s="0" t="n">
        <f aca="true">IF(OR('Monte Carlo'!$B$24="",'Monte Carlo'!$C$24=""),0,IF(RAND()&lt;'Monte Carlo'!$B$24,IF('Monte Carlo'!$E$24='Monte Carlo'!$C$24,'Monte Carlo'!$C$24,BETAINV(RAND(),'Monte Carlo'!$G$24,'Monte Carlo'!$H$24,'Monte Carlo'!$C$24,'Monte Carlo'!$E$24)),0))</f>
        <v>101.328595867353</v>
      </c>
      <c r="P8" s="0" t="n">
        <f aca="true">IF(OR('Monte Carlo'!$B$25="",'Monte Carlo'!$C$25=""),0,IF(RAND()&lt;'Monte Carlo'!$B$25,IF('Monte Carlo'!$E$25='Monte Carlo'!$C$25,'Monte Carlo'!$C$25,BETAINV(RAND(),'Monte Carlo'!$G$25,'Monte Carlo'!$H$25,'Monte Carlo'!$C$25,'Monte Carlo'!$E$25)),0))</f>
        <v>0</v>
      </c>
      <c r="Q8" s="0" t="n">
        <f aca="true">IF(OR('Monte Carlo'!$B$26="",'Monte Carlo'!$C$26=""),0,IF(RAND()&lt;'Monte Carlo'!$B$26,IF('Monte Carlo'!$E$26='Monte Carlo'!$C$26,'Monte Carlo'!$C$26,BETAINV(RAND(),'Monte Carlo'!$G$26,'Monte Carlo'!$H$26,'Monte Carlo'!$C$26,'Monte Carlo'!$E$26)),0))</f>
        <v>171.614168335016</v>
      </c>
      <c r="R8" s="0" t="n">
        <f aca="true">IF(OR('Monte Carlo'!$B$27="",'Monte Carlo'!$C$27=""),0,IF(RAND()&lt;'Monte Carlo'!$B$27,IF('Monte Carlo'!$E$27='Monte Carlo'!$C$27,'Monte Carlo'!$C$27,BETAINV(RAND(),'Monte Carlo'!$G$27,'Monte Carlo'!$H$27,'Monte Carlo'!$C$27,'Monte Carlo'!$E$27)),0))</f>
        <v>0</v>
      </c>
      <c r="S8" s="0" t="n">
        <f aca="true">IF(OR('Monte Carlo'!$B$28="",'Monte Carlo'!$C$28=""),0,IF(RAND()&lt;'Monte Carlo'!$B$28,IF('Monte Carlo'!$E$28='Monte Carlo'!$C$28,'Monte Carlo'!$C$28,BETAINV(RAND(),'Monte Carlo'!$G$28,'Monte Carlo'!$H$28,'Monte Carlo'!$C$28,'Monte Carlo'!$E$28)),0))</f>
        <v>0</v>
      </c>
      <c r="T8" s="0" t="n">
        <f aca="true">IF(OR('Monte Carlo'!$B$29="",'Monte Carlo'!$C$29=""),0,IF(RAND()&lt;'Monte Carlo'!$B$29,IF('Monte Carlo'!$E$29='Monte Carlo'!$C$29,'Monte Carlo'!$C$29,BETAINV(RAND(),'Monte Carlo'!$G$29,'Monte Carlo'!$H$29,'Monte Carlo'!$C$29,'Monte Carlo'!$E$29)),0))</f>
        <v>0</v>
      </c>
      <c r="U8" s="0" t="n">
        <f aca="true">IF(OR('Monte Carlo'!$B$30="",'Monte Carlo'!$C$30=""),0,IF(RAND()&lt;'Monte Carlo'!$B$30,IF('Monte Carlo'!$E$30='Monte Carlo'!$C$30,'Monte Carlo'!$C$30,BETAINV(RAND(),'Monte Carlo'!$G$30,'Monte Carlo'!$H$30,'Monte Carlo'!$C$30,'Monte Carlo'!$E$30)),0))</f>
        <v>0</v>
      </c>
      <c r="V8" s="0" t="n">
        <f aca="true">IF(OR('Monte Carlo'!$B$31="",'Monte Carlo'!$C$31=""),0,IF(RAND()&lt;'Monte Carlo'!$B$31,IF('Monte Carlo'!$E$31='Monte Carlo'!$C$31,'Monte Carlo'!$C$31,BETAINV(RAND(),'Monte Carlo'!$G$31,'Monte Carlo'!$H$31,'Monte Carlo'!$C$31,'Monte Carlo'!$E$31)),0))</f>
        <v>0</v>
      </c>
      <c r="W8" s="0" t="n">
        <f aca="true">IF(OR('Monte Carlo'!$B$32="",'Monte Carlo'!$C$32=""),0,IF(RAND()&lt;'Monte Carlo'!$B$32,IF('Monte Carlo'!$E$32='Monte Carlo'!$C$32,'Monte Carlo'!$C$32,BETAINV(RAND(),'Monte Carlo'!$G$32,'Monte Carlo'!$H$32,'Monte Carlo'!$C$32,'Monte Carlo'!$E$32)),0))</f>
        <v>0</v>
      </c>
      <c r="X8" s="0" t="n">
        <f aca="true">IF(OR('Monte Carlo'!$B$33="",'Monte Carlo'!$C$33=""),0,IF(RAND()&lt;'Monte Carlo'!$B$33,IF('Monte Carlo'!$E$33='Monte Carlo'!$C$33,'Monte Carlo'!$C$33,BETAINV(RAND(),'Monte Carlo'!$G$33,'Monte Carlo'!$H$33,'Monte Carlo'!$C$33,'Monte Carlo'!$E$33)),0))</f>
        <v>0</v>
      </c>
      <c r="Y8" s="0" t="n">
        <f aca="false">SUM(A8:X8)</f>
        <v>2343.81764197505</v>
      </c>
    </row>
    <row r="9" customFormat="false" ht="15" hidden="false" customHeight="false" outlineLevel="0" collapsed="false">
      <c r="A9" s="0" t="n">
        <f aca="true">IF('Monte Carlo'!$B$7="",0,IF('Monte Carlo'!$D$7='Monte Carlo'!$B$7,'Monte Carlo'!$B$7,BETAINV(RAND(),'Monte Carlo'!$F$7,'Monte Carlo'!$G$7,'Monte Carlo'!$B$7,'Monte Carlo'!$D$7)))</f>
        <v>146.5090162042</v>
      </c>
      <c r="B9" s="0" t="n">
        <f aca="true">IF('Monte Carlo'!$B$8="",0,IF('Monte Carlo'!$D$8='Monte Carlo'!$B$8,'Monte Carlo'!$B$8,BETAINV(RAND(),'Monte Carlo'!$F$8,'Monte Carlo'!$G$8,'Monte Carlo'!$B$8,'Monte Carlo'!$D$8)))</f>
        <v>1014.37473515723</v>
      </c>
      <c r="C9" s="0" t="n">
        <f aca="true">IF('Monte Carlo'!$B$9="",0,IF('Monte Carlo'!$D$9='Monte Carlo'!$B$9,'Monte Carlo'!$B$9,BETAINV(RAND(),'Monte Carlo'!$F$9,'Monte Carlo'!$G$9,'Monte Carlo'!$B$9,'Monte Carlo'!$D$9)))</f>
        <v>484.542343700935</v>
      </c>
      <c r="D9" s="0" t="n">
        <f aca="true">IF('Monte Carlo'!$B$10="",0,IF('Monte Carlo'!$D$10='Monte Carlo'!$B$10,'Monte Carlo'!$B$10,BETAINV(RAND(),'Monte Carlo'!$F$10,'Monte Carlo'!$G$10,'Monte Carlo'!$B$10,'Monte Carlo'!$D$10)))</f>
        <v>310.954812608482</v>
      </c>
      <c r="E9" s="0" t="n">
        <f aca="true">IF('Monte Carlo'!$B$11="",0,IF('Monte Carlo'!$D$11='Monte Carlo'!$B$11,'Monte Carlo'!$B$11,BETAINV(RAND(),'Monte Carlo'!$F$11,'Monte Carlo'!$G$11,'Monte Carlo'!$B$11,'Monte Carlo'!$D$11)))</f>
        <v>120.446546310097</v>
      </c>
      <c r="F9" s="0" t="n">
        <f aca="true">IF('Monte Carlo'!$B$12="",0,IF('Monte Carlo'!$D$12='Monte Carlo'!$B$12,'Monte Carlo'!$B$12,BETAINV(RAND(),'Monte Carlo'!$F$12,'Monte Carlo'!$G$12,'Monte Carlo'!$B$12,'Monte Carlo'!$D$12)))</f>
        <v>95.8399997154061</v>
      </c>
      <c r="G9" s="0" t="n">
        <f aca="true">IF('Monte Carlo'!$B$13="",0,IF('Monte Carlo'!$D$13='Monte Carlo'!$B$13,'Monte Carlo'!$B$13,BETAINV(RAND(),'Monte Carlo'!$F$13,'Monte Carlo'!$G$13,'Monte Carlo'!$B$13,'Monte Carlo'!$D$13)))</f>
        <v>0</v>
      </c>
      <c r="H9" s="0" t="n">
        <f aca="true">IF('Monte Carlo'!$B$14="",0,IF('Monte Carlo'!$D$14='Monte Carlo'!$B$14,'Monte Carlo'!$B$14,BETAINV(RAND(),'Monte Carlo'!$F$14,'Monte Carlo'!$G$14,'Monte Carlo'!$B$14,'Monte Carlo'!$D$14)))</f>
        <v>0</v>
      </c>
      <c r="I9" s="0" t="n">
        <f aca="true">IF('Monte Carlo'!$B$15="",0,IF('Monte Carlo'!$D$15='Monte Carlo'!$B$15,'Monte Carlo'!$B$15,BETAINV(RAND(),'Monte Carlo'!$F$15,'Monte Carlo'!$G$15,'Monte Carlo'!$B$15,'Monte Carlo'!$D$15)))</f>
        <v>0</v>
      </c>
      <c r="J9" s="0" t="n">
        <f aca="true">IF('Monte Carlo'!$B$16="",0,IF('Monte Carlo'!$D$16='Monte Carlo'!$B$16,'Monte Carlo'!$B$16,BETAINV(RAND(),'Monte Carlo'!$F$16,'Monte Carlo'!$G$16,'Monte Carlo'!$B$16,'Monte Carlo'!$D$16)))</f>
        <v>0</v>
      </c>
      <c r="K9" s="0" t="n">
        <f aca="true">IF('Monte Carlo'!$B$17="",0,IF('Monte Carlo'!$D$17='Monte Carlo'!$B$17,'Monte Carlo'!$B$17,BETAINV(RAND(),'Monte Carlo'!$F$17,'Monte Carlo'!$G$17,'Monte Carlo'!$B$17,'Monte Carlo'!$D$17)))</f>
        <v>0</v>
      </c>
      <c r="L9" s="0" t="n">
        <f aca="true">IF('Monte Carlo'!$B$18="",0,IF('Monte Carlo'!$D$18='Monte Carlo'!$B$18,'Monte Carlo'!$B$18,BETAINV(RAND(),'Monte Carlo'!$F$18,'Monte Carlo'!$G$18,'Monte Carlo'!$B$18,'Monte Carlo'!$D$18)))</f>
        <v>0</v>
      </c>
      <c r="M9" s="0" t="n">
        <f aca="true">IF(OR('Monte Carlo'!$B$22="",'Monte Carlo'!$C$22=""),0,IF(RAND()&lt;'Monte Carlo'!$B$22,IF('Monte Carlo'!$E$22='Monte Carlo'!$C$22,'Monte Carlo'!$C$22,BETAINV(RAND(),'Monte Carlo'!$G$22,'Monte Carlo'!$H$22,'Monte Carlo'!$C$22,'Monte Carlo'!$E$22)),0))</f>
        <v>0</v>
      </c>
      <c r="N9" s="0" t="n">
        <f aca="true">IF(OR('Monte Carlo'!$B$23="",'Monte Carlo'!$C$23=""),0,IF(RAND()&lt;'Monte Carlo'!$B$23,IF('Monte Carlo'!$E$23='Monte Carlo'!$C$23,'Monte Carlo'!$C$23,BETAINV(RAND(),'Monte Carlo'!$G$23,'Monte Carlo'!$H$23,'Monte Carlo'!$C$23,'Monte Carlo'!$E$23)),0))</f>
        <v>0</v>
      </c>
      <c r="O9" s="0" t="n">
        <f aca="true">IF(OR('Monte Carlo'!$B$24="",'Monte Carlo'!$C$24=""),0,IF(RAND()&lt;'Monte Carlo'!$B$24,IF('Monte Carlo'!$E$24='Monte Carlo'!$C$24,'Monte Carlo'!$C$24,BETAINV(RAND(),'Monte Carlo'!$G$24,'Monte Carlo'!$H$24,'Monte Carlo'!$C$24,'Monte Carlo'!$E$24)),0))</f>
        <v>101.492854420455</v>
      </c>
      <c r="P9" s="0" t="n">
        <f aca="true">IF(OR('Monte Carlo'!$B$25="",'Monte Carlo'!$C$25=""),0,IF(RAND()&lt;'Monte Carlo'!$B$25,IF('Monte Carlo'!$E$25='Monte Carlo'!$C$25,'Monte Carlo'!$C$25,BETAINV(RAND(),'Monte Carlo'!$G$25,'Monte Carlo'!$H$25,'Monte Carlo'!$C$25,'Monte Carlo'!$E$25)),0))</f>
        <v>221.287356217407</v>
      </c>
      <c r="Q9" s="0" t="n">
        <f aca="true">IF(OR('Monte Carlo'!$B$26="",'Monte Carlo'!$C$26=""),0,IF(RAND()&lt;'Monte Carlo'!$B$26,IF('Monte Carlo'!$E$26='Monte Carlo'!$C$26,'Monte Carlo'!$C$26,BETAINV(RAND(),'Monte Carlo'!$G$26,'Monte Carlo'!$H$26,'Monte Carlo'!$C$26,'Monte Carlo'!$E$26)),0))</f>
        <v>0</v>
      </c>
      <c r="R9" s="0" t="n">
        <f aca="true">IF(OR('Monte Carlo'!$B$27="",'Monte Carlo'!$C$27=""),0,IF(RAND()&lt;'Monte Carlo'!$B$27,IF('Monte Carlo'!$E$27='Monte Carlo'!$C$27,'Monte Carlo'!$C$27,BETAINV(RAND(),'Monte Carlo'!$G$27,'Monte Carlo'!$H$27,'Monte Carlo'!$C$27,'Monte Carlo'!$E$27)),0))</f>
        <v>0</v>
      </c>
      <c r="S9" s="0" t="n">
        <f aca="true">IF(OR('Monte Carlo'!$B$28="",'Monte Carlo'!$C$28=""),0,IF(RAND()&lt;'Monte Carlo'!$B$28,IF('Monte Carlo'!$E$28='Monte Carlo'!$C$28,'Monte Carlo'!$C$28,BETAINV(RAND(),'Monte Carlo'!$G$28,'Monte Carlo'!$H$28,'Monte Carlo'!$C$28,'Monte Carlo'!$E$28)),0))</f>
        <v>0</v>
      </c>
      <c r="T9" s="0" t="n">
        <f aca="true">IF(OR('Monte Carlo'!$B$29="",'Monte Carlo'!$C$29=""),0,IF(RAND()&lt;'Monte Carlo'!$B$29,IF('Monte Carlo'!$E$29='Monte Carlo'!$C$29,'Monte Carlo'!$C$29,BETAINV(RAND(),'Monte Carlo'!$G$29,'Monte Carlo'!$H$29,'Monte Carlo'!$C$29,'Monte Carlo'!$E$29)),0))</f>
        <v>0</v>
      </c>
      <c r="U9" s="0" t="n">
        <f aca="true">IF(OR('Monte Carlo'!$B$30="",'Monte Carlo'!$C$30=""),0,IF(RAND()&lt;'Monte Carlo'!$B$30,IF('Monte Carlo'!$E$30='Monte Carlo'!$C$30,'Monte Carlo'!$C$30,BETAINV(RAND(),'Monte Carlo'!$G$30,'Monte Carlo'!$H$30,'Monte Carlo'!$C$30,'Monte Carlo'!$E$30)),0))</f>
        <v>0</v>
      </c>
      <c r="V9" s="0" t="n">
        <f aca="true">IF(OR('Monte Carlo'!$B$31="",'Monte Carlo'!$C$31=""),0,IF(RAND()&lt;'Monte Carlo'!$B$31,IF('Monte Carlo'!$E$31='Monte Carlo'!$C$31,'Monte Carlo'!$C$31,BETAINV(RAND(),'Monte Carlo'!$G$31,'Monte Carlo'!$H$31,'Monte Carlo'!$C$31,'Monte Carlo'!$E$31)),0))</f>
        <v>0</v>
      </c>
      <c r="W9" s="0" t="n">
        <f aca="true">IF(OR('Monte Carlo'!$B$32="",'Monte Carlo'!$C$32=""),0,IF(RAND()&lt;'Monte Carlo'!$B$32,IF('Monte Carlo'!$E$32='Monte Carlo'!$C$32,'Monte Carlo'!$C$32,BETAINV(RAND(),'Monte Carlo'!$G$32,'Monte Carlo'!$H$32,'Monte Carlo'!$C$32,'Monte Carlo'!$E$32)),0))</f>
        <v>0</v>
      </c>
      <c r="X9" s="0" t="n">
        <f aca="true">IF(OR('Monte Carlo'!$B$33="",'Monte Carlo'!$C$33=""),0,IF(RAND()&lt;'Monte Carlo'!$B$33,IF('Monte Carlo'!$E$33='Monte Carlo'!$C$33,'Monte Carlo'!$C$33,BETAINV(RAND(),'Monte Carlo'!$G$33,'Monte Carlo'!$H$33,'Monte Carlo'!$C$33,'Monte Carlo'!$E$33)),0))</f>
        <v>0</v>
      </c>
      <c r="Y9" s="0" t="n">
        <f aca="false">SUM(A9:X9)</f>
        <v>2495.44766433421</v>
      </c>
    </row>
    <row r="10" customFormat="false" ht="15" hidden="false" customHeight="false" outlineLevel="0" collapsed="false">
      <c r="A10" s="0" t="n">
        <f aca="true">IF('Monte Carlo'!$B$7="",0,IF('Monte Carlo'!$D$7='Monte Carlo'!$B$7,'Monte Carlo'!$B$7,BETAINV(RAND(),'Monte Carlo'!$F$7,'Monte Carlo'!$G$7,'Monte Carlo'!$B$7,'Monte Carlo'!$D$7)))</f>
        <v>174.00725259521</v>
      </c>
      <c r="B10" s="0" t="n">
        <f aca="true">IF('Monte Carlo'!$B$8="",0,IF('Monte Carlo'!$D$8='Monte Carlo'!$B$8,'Monte Carlo'!$B$8,BETAINV(RAND(),'Monte Carlo'!$F$8,'Monte Carlo'!$G$8,'Monte Carlo'!$B$8,'Monte Carlo'!$D$8)))</f>
        <v>1091.00511813658</v>
      </c>
      <c r="C10" s="0" t="n">
        <f aca="true">IF('Monte Carlo'!$B$9="",0,IF('Monte Carlo'!$D$9='Monte Carlo'!$B$9,'Monte Carlo'!$B$9,BETAINV(RAND(),'Monte Carlo'!$F$9,'Monte Carlo'!$G$9,'Monte Carlo'!$B$9,'Monte Carlo'!$D$9)))</f>
        <v>554.109728489566</v>
      </c>
      <c r="D10" s="0" t="n">
        <f aca="true">IF('Monte Carlo'!$B$10="",0,IF('Monte Carlo'!$D$10='Monte Carlo'!$B$10,'Monte Carlo'!$B$10,BETAINV(RAND(),'Monte Carlo'!$F$10,'Monte Carlo'!$G$10,'Monte Carlo'!$B$10,'Monte Carlo'!$D$10)))</f>
        <v>327.197751868435</v>
      </c>
      <c r="E10" s="0" t="n">
        <f aca="true">IF('Monte Carlo'!$B$11="",0,IF('Monte Carlo'!$D$11='Monte Carlo'!$B$11,'Monte Carlo'!$B$11,BETAINV(RAND(),'Monte Carlo'!$F$11,'Monte Carlo'!$G$11,'Monte Carlo'!$B$11,'Monte Carlo'!$D$11)))</f>
        <v>112.262012656639</v>
      </c>
      <c r="F10" s="0" t="n">
        <f aca="true">IF('Monte Carlo'!$B$12="",0,IF('Monte Carlo'!$D$12='Monte Carlo'!$B$12,'Monte Carlo'!$B$12,BETAINV(RAND(),'Monte Carlo'!$F$12,'Monte Carlo'!$G$12,'Monte Carlo'!$B$12,'Monte Carlo'!$D$12)))</f>
        <v>94.1716816691671</v>
      </c>
      <c r="G10" s="0" t="n">
        <f aca="true">IF('Monte Carlo'!$B$13="",0,IF('Monte Carlo'!$D$13='Monte Carlo'!$B$13,'Monte Carlo'!$B$13,BETAINV(RAND(),'Monte Carlo'!$F$13,'Monte Carlo'!$G$13,'Monte Carlo'!$B$13,'Monte Carlo'!$D$13)))</f>
        <v>0</v>
      </c>
      <c r="H10" s="0" t="n">
        <f aca="true">IF('Monte Carlo'!$B$14="",0,IF('Monte Carlo'!$D$14='Monte Carlo'!$B$14,'Monte Carlo'!$B$14,BETAINV(RAND(),'Monte Carlo'!$F$14,'Monte Carlo'!$G$14,'Monte Carlo'!$B$14,'Monte Carlo'!$D$14)))</f>
        <v>0</v>
      </c>
      <c r="I10" s="0" t="n">
        <f aca="true">IF('Monte Carlo'!$B$15="",0,IF('Monte Carlo'!$D$15='Monte Carlo'!$B$15,'Monte Carlo'!$B$15,BETAINV(RAND(),'Monte Carlo'!$F$15,'Monte Carlo'!$G$15,'Monte Carlo'!$B$15,'Monte Carlo'!$D$15)))</f>
        <v>0</v>
      </c>
      <c r="J10" s="0" t="n">
        <f aca="true">IF('Monte Carlo'!$B$16="",0,IF('Monte Carlo'!$D$16='Monte Carlo'!$B$16,'Monte Carlo'!$B$16,BETAINV(RAND(),'Monte Carlo'!$F$16,'Monte Carlo'!$G$16,'Monte Carlo'!$B$16,'Monte Carlo'!$D$16)))</f>
        <v>0</v>
      </c>
      <c r="K10" s="0" t="n">
        <f aca="true">IF('Monte Carlo'!$B$17="",0,IF('Monte Carlo'!$D$17='Monte Carlo'!$B$17,'Monte Carlo'!$B$17,BETAINV(RAND(),'Monte Carlo'!$F$17,'Monte Carlo'!$G$17,'Monte Carlo'!$B$17,'Monte Carlo'!$D$17)))</f>
        <v>0</v>
      </c>
      <c r="L10" s="0" t="n">
        <f aca="true">IF('Monte Carlo'!$B$18="",0,IF('Monte Carlo'!$D$18='Monte Carlo'!$B$18,'Monte Carlo'!$B$18,BETAINV(RAND(),'Monte Carlo'!$F$18,'Monte Carlo'!$G$18,'Monte Carlo'!$B$18,'Monte Carlo'!$D$18)))</f>
        <v>0</v>
      </c>
      <c r="M10" s="0" t="n">
        <f aca="true">IF(OR('Monte Carlo'!$B$22="",'Monte Carlo'!$C$22=""),0,IF(RAND()&lt;'Monte Carlo'!$B$22,IF('Monte Carlo'!$E$22='Monte Carlo'!$C$22,'Monte Carlo'!$C$22,BETAINV(RAND(),'Monte Carlo'!$G$22,'Monte Carlo'!$H$22,'Monte Carlo'!$C$22,'Monte Carlo'!$E$22)),0))</f>
        <v>0</v>
      </c>
      <c r="N10" s="0" t="n">
        <f aca="true">IF(OR('Monte Carlo'!$B$23="",'Monte Carlo'!$C$23=""),0,IF(RAND()&lt;'Monte Carlo'!$B$23,IF('Monte Carlo'!$E$23='Monte Carlo'!$C$23,'Monte Carlo'!$C$23,BETAINV(RAND(),'Monte Carlo'!$G$23,'Monte Carlo'!$H$23,'Monte Carlo'!$C$23,'Monte Carlo'!$E$23)),0))</f>
        <v>0</v>
      </c>
      <c r="O10" s="0" t="n">
        <f aca="true">IF(OR('Monte Carlo'!$B$24="",'Monte Carlo'!$C$24=""),0,IF(RAND()&lt;'Monte Carlo'!$B$24,IF('Monte Carlo'!$E$24='Monte Carlo'!$C$24,'Monte Carlo'!$C$24,BETAINV(RAND(),'Monte Carlo'!$G$24,'Monte Carlo'!$H$24,'Monte Carlo'!$C$24,'Monte Carlo'!$E$24)),0))</f>
        <v>0</v>
      </c>
      <c r="P10" s="0" t="n">
        <f aca="true">IF(OR('Monte Carlo'!$B$25="",'Monte Carlo'!$C$25=""),0,IF(RAND()&lt;'Monte Carlo'!$B$25,IF('Monte Carlo'!$E$25='Monte Carlo'!$C$25,'Monte Carlo'!$C$25,BETAINV(RAND(),'Monte Carlo'!$G$25,'Monte Carlo'!$H$25,'Monte Carlo'!$C$25,'Monte Carlo'!$E$25)),0))</f>
        <v>0</v>
      </c>
      <c r="Q10" s="0" t="n">
        <f aca="true">IF(OR('Monte Carlo'!$B$26="",'Monte Carlo'!$C$26=""),0,IF(RAND()&lt;'Monte Carlo'!$B$26,IF('Monte Carlo'!$E$26='Monte Carlo'!$C$26,'Monte Carlo'!$C$26,BETAINV(RAND(),'Monte Carlo'!$G$26,'Monte Carlo'!$H$26,'Monte Carlo'!$C$26,'Monte Carlo'!$E$26)),0))</f>
        <v>0</v>
      </c>
      <c r="R10" s="0" t="n">
        <f aca="true">IF(OR('Monte Carlo'!$B$27="",'Monte Carlo'!$C$27=""),0,IF(RAND()&lt;'Monte Carlo'!$B$27,IF('Monte Carlo'!$E$27='Monte Carlo'!$C$27,'Monte Carlo'!$C$27,BETAINV(RAND(),'Monte Carlo'!$G$27,'Monte Carlo'!$H$27,'Monte Carlo'!$C$27,'Monte Carlo'!$E$27)),0))</f>
        <v>0</v>
      </c>
      <c r="S10" s="0" t="n">
        <f aca="true">IF(OR('Monte Carlo'!$B$28="",'Monte Carlo'!$C$28=""),0,IF(RAND()&lt;'Monte Carlo'!$B$28,IF('Monte Carlo'!$E$28='Monte Carlo'!$C$28,'Monte Carlo'!$C$28,BETAINV(RAND(),'Monte Carlo'!$G$28,'Monte Carlo'!$H$28,'Monte Carlo'!$C$28,'Monte Carlo'!$E$28)),0))</f>
        <v>0</v>
      </c>
      <c r="T10" s="0" t="n">
        <f aca="true">IF(OR('Monte Carlo'!$B$29="",'Monte Carlo'!$C$29=""),0,IF(RAND()&lt;'Monte Carlo'!$B$29,IF('Monte Carlo'!$E$29='Monte Carlo'!$C$29,'Monte Carlo'!$C$29,BETAINV(RAND(),'Monte Carlo'!$G$29,'Monte Carlo'!$H$29,'Monte Carlo'!$C$29,'Monte Carlo'!$E$29)),0))</f>
        <v>0</v>
      </c>
      <c r="U10" s="0" t="n">
        <f aca="true">IF(OR('Monte Carlo'!$B$30="",'Monte Carlo'!$C$30=""),0,IF(RAND()&lt;'Monte Carlo'!$B$30,IF('Monte Carlo'!$E$30='Monte Carlo'!$C$30,'Monte Carlo'!$C$30,BETAINV(RAND(),'Monte Carlo'!$G$30,'Monte Carlo'!$H$30,'Monte Carlo'!$C$30,'Monte Carlo'!$E$30)),0))</f>
        <v>0</v>
      </c>
      <c r="V10" s="0" t="n">
        <f aca="true">IF(OR('Monte Carlo'!$B$31="",'Monte Carlo'!$C$31=""),0,IF(RAND()&lt;'Monte Carlo'!$B$31,IF('Monte Carlo'!$E$31='Monte Carlo'!$C$31,'Monte Carlo'!$C$31,BETAINV(RAND(),'Monte Carlo'!$G$31,'Monte Carlo'!$H$31,'Monte Carlo'!$C$31,'Monte Carlo'!$E$31)),0))</f>
        <v>0</v>
      </c>
      <c r="W10" s="0" t="n">
        <f aca="true">IF(OR('Monte Carlo'!$B$32="",'Monte Carlo'!$C$32=""),0,IF(RAND()&lt;'Monte Carlo'!$B$32,IF('Monte Carlo'!$E$32='Monte Carlo'!$C$32,'Monte Carlo'!$C$32,BETAINV(RAND(),'Monte Carlo'!$G$32,'Monte Carlo'!$H$32,'Monte Carlo'!$C$32,'Monte Carlo'!$E$32)),0))</f>
        <v>0</v>
      </c>
      <c r="X10" s="0" t="n">
        <f aca="true">IF(OR('Monte Carlo'!$B$33="",'Monte Carlo'!$C$33=""),0,IF(RAND()&lt;'Monte Carlo'!$B$33,IF('Monte Carlo'!$E$33='Monte Carlo'!$C$33,'Monte Carlo'!$C$33,BETAINV(RAND(),'Monte Carlo'!$G$33,'Monte Carlo'!$H$33,'Monte Carlo'!$C$33,'Monte Carlo'!$E$33)),0))</f>
        <v>0</v>
      </c>
      <c r="Y10" s="0" t="n">
        <f aca="false">SUM(A10:X10)</f>
        <v>2352.7535454156</v>
      </c>
    </row>
    <row r="11" customFormat="false" ht="15" hidden="false" customHeight="false" outlineLevel="0" collapsed="false">
      <c r="A11" s="0" t="n">
        <f aca="true">IF('Monte Carlo'!$B$7="",0,IF('Monte Carlo'!$D$7='Monte Carlo'!$B$7,'Monte Carlo'!$B$7,BETAINV(RAND(),'Monte Carlo'!$F$7,'Monte Carlo'!$G$7,'Monte Carlo'!$B$7,'Monte Carlo'!$D$7)))</f>
        <v>171.863086501068</v>
      </c>
      <c r="B11" s="0" t="n">
        <f aca="true">IF('Monte Carlo'!$B$8="",0,IF('Monte Carlo'!$D$8='Monte Carlo'!$B$8,'Monte Carlo'!$B$8,BETAINV(RAND(),'Monte Carlo'!$F$8,'Monte Carlo'!$G$8,'Monte Carlo'!$B$8,'Monte Carlo'!$D$8)))</f>
        <v>1047.64070136036</v>
      </c>
      <c r="C11" s="0" t="n">
        <f aca="true">IF('Monte Carlo'!$B$9="",0,IF('Monte Carlo'!$D$9='Monte Carlo'!$B$9,'Monte Carlo'!$B$9,BETAINV(RAND(),'Monte Carlo'!$F$9,'Monte Carlo'!$G$9,'Monte Carlo'!$B$9,'Monte Carlo'!$D$9)))</f>
        <v>451.611985869736</v>
      </c>
      <c r="D11" s="0" t="n">
        <f aca="true">IF('Monte Carlo'!$B$10="",0,IF('Monte Carlo'!$D$10='Monte Carlo'!$B$10,'Monte Carlo'!$B$10,BETAINV(RAND(),'Monte Carlo'!$F$10,'Monte Carlo'!$G$10,'Monte Carlo'!$B$10,'Monte Carlo'!$D$10)))</f>
        <v>319.400116856606</v>
      </c>
      <c r="E11" s="0" t="n">
        <f aca="true">IF('Monte Carlo'!$B$11="",0,IF('Monte Carlo'!$D$11='Monte Carlo'!$B$11,'Monte Carlo'!$B$11,BETAINV(RAND(),'Monte Carlo'!$F$11,'Monte Carlo'!$G$11,'Monte Carlo'!$B$11,'Monte Carlo'!$D$11)))</f>
        <v>144.515399821455</v>
      </c>
      <c r="F11" s="0" t="n">
        <f aca="true">IF('Monte Carlo'!$B$12="",0,IF('Monte Carlo'!$D$12='Monte Carlo'!$B$12,'Monte Carlo'!$B$12,BETAINV(RAND(),'Monte Carlo'!$F$12,'Monte Carlo'!$G$12,'Monte Carlo'!$B$12,'Monte Carlo'!$D$12)))</f>
        <v>101.04638581165</v>
      </c>
      <c r="G11" s="0" t="n">
        <f aca="true">IF('Monte Carlo'!$B$13="",0,IF('Monte Carlo'!$D$13='Monte Carlo'!$B$13,'Monte Carlo'!$B$13,BETAINV(RAND(),'Monte Carlo'!$F$13,'Monte Carlo'!$G$13,'Monte Carlo'!$B$13,'Monte Carlo'!$D$13)))</f>
        <v>0</v>
      </c>
      <c r="H11" s="0" t="n">
        <f aca="true">IF('Monte Carlo'!$B$14="",0,IF('Monte Carlo'!$D$14='Monte Carlo'!$B$14,'Monte Carlo'!$B$14,BETAINV(RAND(),'Monte Carlo'!$F$14,'Monte Carlo'!$G$14,'Monte Carlo'!$B$14,'Monte Carlo'!$D$14)))</f>
        <v>0</v>
      </c>
      <c r="I11" s="0" t="n">
        <f aca="true">IF('Monte Carlo'!$B$15="",0,IF('Monte Carlo'!$D$15='Monte Carlo'!$B$15,'Monte Carlo'!$B$15,BETAINV(RAND(),'Monte Carlo'!$F$15,'Monte Carlo'!$G$15,'Monte Carlo'!$B$15,'Monte Carlo'!$D$15)))</f>
        <v>0</v>
      </c>
      <c r="J11" s="0" t="n">
        <f aca="true">IF('Monte Carlo'!$B$16="",0,IF('Monte Carlo'!$D$16='Monte Carlo'!$B$16,'Monte Carlo'!$B$16,BETAINV(RAND(),'Monte Carlo'!$F$16,'Monte Carlo'!$G$16,'Monte Carlo'!$B$16,'Monte Carlo'!$D$16)))</f>
        <v>0</v>
      </c>
      <c r="K11" s="0" t="n">
        <f aca="true">IF('Monte Carlo'!$B$17="",0,IF('Monte Carlo'!$D$17='Monte Carlo'!$B$17,'Monte Carlo'!$B$17,BETAINV(RAND(),'Monte Carlo'!$F$17,'Monte Carlo'!$G$17,'Monte Carlo'!$B$17,'Monte Carlo'!$D$17)))</f>
        <v>0</v>
      </c>
      <c r="L11" s="0" t="n">
        <f aca="true">IF('Monte Carlo'!$B$18="",0,IF('Monte Carlo'!$D$18='Monte Carlo'!$B$18,'Monte Carlo'!$B$18,BETAINV(RAND(),'Monte Carlo'!$F$18,'Monte Carlo'!$G$18,'Monte Carlo'!$B$18,'Monte Carlo'!$D$18)))</f>
        <v>0</v>
      </c>
      <c r="M11" s="0" t="n">
        <f aca="true">IF(OR('Monte Carlo'!$B$22="",'Monte Carlo'!$C$22=""),0,IF(RAND()&lt;'Monte Carlo'!$B$22,IF('Monte Carlo'!$E$22='Monte Carlo'!$C$22,'Monte Carlo'!$C$22,BETAINV(RAND(),'Monte Carlo'!$G$22,'Monte Carlo'!$H$22,'Monte Carlo'!$C$22,'Monte Carlo'!$E$22)),0))</f>
        <v>0</v>
      </c>
      <c r="N11" s="0" t="n">
        <f aca="true">IF(OR('Monte Carlo'!$B$23="",'Monte Carlo'!$C$23=""),0,IF(RAND()&lt;'Monte Carlo'!$B$23,IF('Monte Carlo'!$E$23='Monte Carlo'!$C$23,'Monte Carlo'!$C$23,BETAINV(RAND(),'Monte Carlo'!$G$23,'Monte Carlo'!$H$23,'Monte Carlo'!$C$23,'Monte Carlo'!$E$23)),0))</f>
        <v>0</v>
      </c>
      <c r="O11" s="0" t="n">
        <f aca="true">IF(OR('Monte Carlo'!$B$24="",'Monte Carlo'!$C$24=""),0,IF(RAND()&lt;'Monte Carlo'!$B$24,IF('Monte Carlo'!$E$24='Monte Carlo'!$C$24,'Monte Carlo'!$C$24,BETAINV(RAND(),'Monte Carlo'!$G$24,'Monte Carlo'!$H$24,'Monte Carlo'!$C$24,'Monte Carlo'!$E$24)),0))</f>
        <v>0</v>
      </c>
      <c r="P11" s="0" t="n">
        <f aca="true">IF(OR('Monte Carlo'!$B$25="",'Monte Carlo'!$C$25=""),0,IF(RAND()&lt;'Monte Carlo'!$B$25,IF('Monte Carlo'!$E$25='Monte Carlo'!$C$25,'Monte Carlo'!$C$25,BETAINV(RAND(),'Monte Carlo'!$G$25,'Monte Carlo'!$H$25,'Monte Carlo'!$C$25,'Monte Carlo'!$E$25)),0))</f>
        <v>0</v>
      </c>
      <c r="Q11" s="0" t="n">
        <f aca="true">IF(OR('Monte Carlo'!$B$26="",'Monte Carlo'!$C$26=""),0,IF(RAND()&lt;'Monte Carlo'!$B$26,IF('Monte Carlo'!$E$26='Monte Carlo'!$C$26,'Monte Carlo'!$C$26,BETAINV(RAND(),'Monte Carlo'!$G$26,'Monte Carlo'!$H$26,'Monte Carlo'!$C$26,'Monte Carlo'!$E$26)),0))</f>
        <v>0</v>
      </c>
      <c r="R11" s="0" t="n">
        <f aca="true">IF(OR('Monte Carlo'!$B$27="",'Monte Carlo'!$C$27=""),0,IF(RAND()&lt;'Monte Carlo'!$B$27,IF('Monte Carlo'!$E$27='Monte Carlo'!$C$27,'Monte Carlo'!$C$27,BETAINV(RAND(),'Monte Carlo'!$G$27,'Monte Carlo'!$H$27,'Monte Carlo'!$C$27,'Monte Carlo'!$E$27)),0))</f>
        <v>0</v>
      </c>
      <c r="S11" s="0" t="n">
        <f aca="true">IF(OR('Monte Carlo'!$B$28="",'Monte Carlo'!$C$28=""),0,IF(RAND()&lt;'Monte Carlo'!$B$28,IF('Monte Carlo'!$E$28='Monte Carlo'!$C$28,'Monte Carlo'!$C$28,BETAINV(RAND(),'Monte Carlo'!$G$28,'Monte Carlo'!$H$28,'Monte Carlo'!$C$28,'Monte Carlo'!$E$28)),0))</f>
        <v>0</v>
      </c>
      <c r="T11" s="0" t="n">
        <f aca="true">IF(OR('Monte Carlo'!$B$29="",'Monte Carlo'!$C$29=""),0,IF(RAND()&lt;'Monte Carlo'!$B$29,IF('Monte Carlo'!$E$29='Monte Carlo'!$C$29,'Monte Carlo'!$C$29,BETAINV(RAND(),'Monte Carlo'!$G$29,'Monte Carlo'!$H$29,'Monte Carlo'!$C$29,'Monte Carlo'!$E$29)),0))</f>
        <v>0</v>
      </c>
      <c r="U11" s="0" t="n">
        <f aca="true">IF(OR('Monte Carlo'!$B$30="",'Monte Carlo'!$C$30=""),0,IF(RAND()&lt;'Monte Carlo'!$B$30,IF('Monte Carlo'!$E$30='Monte Carlo'!$C$30,'Monte Carlo'!$C$30,BETAINV(RAND(),'Monte Carlo'!$G$30,'Monte Carlo'!$H$30,'Monte Carlo'!$C$30,'Monte Carlo'!$E$30)),0))</f>
        <v>0</v>
      </c>
      <c r="V11" s="0" t="n">
        <f aca="true">IF(OR('Monte Carlo'!$B$31="",'Monte Carlo'!$C$31=""),0,IF(RAND()&lt;'Monte Carlo'!$B$31,IF('Monte Carlo'!$E$31='Monte Carlo'!$C$31,'Monte Carlo'!$C$31,BETAINV(RAND(),'Monte Carlo'!$G$31,'Monte Carlo'!$H$31,'Monte Carlo'!$C$31,'Monte Carlo'!$E$31)),0))</f>
        <v>0</v>
      </c>
      <c r="W11" s="0" t="n">
        <f aca="true">IF(OR('Monte Carlo'!$B$32="",'Monte Carlo'!$C$32=""),0,IF(RAND()&lt;'Monte Carlo'!$B$32,IF('Monte Carlo'!$E$32='Monte Carlo'!$C$32,'Monte Carlo'!$C$32,BETAINV(RAND(),'Monte Carlo'!$G$32,'Monte Carlo'!$H$32,'Monte Carlo'!$C$32,'Monte Carlo'!$E$32)),0))</f>
        <v>0</v>
      </c>
      <c r="X11" s="0" t="n">
        <f aca="true">IF(OR('Monte Carlo'!$B$33="",'Monte Carlo'!$C$33=""),0,IF(RAND()&lt;'Monte Carlo'!$B$33,IF('Monte Carlo'!$E$33='Monte Carlo'!$C$33,'Monte Carlo'!$C$33,BETAINV(RAND(),'Monte Carlo'!$G$33,'Monte Carlo'!$H$33,'Monte Carlo'!$C$33,'Monte Carlo'!$E$33)),0))</f>
        <v>0</v>
      </c>
      <c r="Y11" s="0" t="n">
        <f aca="false">SUM(A11:X11)</f>
        <v>2236.07767622088</v>
      </c>
    </row>
    <row r="12" customFormat="false" ht="15" hidden="false" customHeight="false" outlineLevel="0" collapsed="false">
      <c r="A12" s="0" t="n">
        <f aca="true">IF('Monte Carlo'!$B$7="",0,IF('Monte Carlo'!$D$7='Monte Carlo'!$B$7,'Monte Carlo'!$B$7,BETAINV(RAND(),'Monte Carlo'!$F$7,'Monte Carlo'!$G$7,'Monte Carlo'!$B$7,'Monte Carlo'!$D$7)))</f>
        <v>138.053711484161</v>
      </c>
      <c r="B12" s="0" t="n">
        <f aca="true">IF('Monte Carlo'!$B$8="",0,IF('Monte Carlo'!$D$8='Monte Carlo'!$B$8,'Monte Carlo'!$B$8,BETAINV(RAND(),'Monte Carlo'!$F$8,'Monte Carlo'!$G$8,'Monte Carlo'!$B$8,'Monte Carlo'!$D$8)))</f>
        <v>996.484996017529</v>
      </c>
      <c r="C12" s="0" t="n">
        <f aca="true">IF('Monte Carlo'!$B$9="",0,IF('Monte Carlo'!$D$9='Monte Carlo'!$B$9,'Monte Carlo'!$B$9,BETAINV(RAND(),'Monte Carlo'!$F$9,'Monte Carlo'!$G$9,'Monte Carlo'!$B$9,'Monte Carlo'!$D$9)))</f>
        <v>518.844135563634</v>
      </c>
      <c r="D12" s="0" t="n">
        <f aca="true">IF('Monte Carlo'!$B$10="",0,IF('Monte Carlo'!$D$10='Monte Carlo'!$B$10,'Monte Carlo'!$B$10,BETAINV(RAND(),'Monte Carlo'!$F$10,'Monte Carlo'!$G$10,'Monte Carlo'!$B$10,'Monte Carlo'!$D$10)))</f>
        <v>292.100149257357</v>
      </c>
      <c r="E12" s="0" t="n">
        <f aca="true">IF('Monte Carlo'!$B$11="",0,IF('Monte Carlo'!$D$11='Monte Carlo'!$B$11,'Monte Carlo'!$B$11,BETAINV(RAND(),'Monte Carlo'!$F$11,'Monte Carlo'!$G$11,'Monte Carlo'!$B$11,'Monte Carlo'!$D$11)))</f>
        <v>85.8804908312666</v>
      </c>
      <c r="F12" s="0" t="n">
        <f aca="true">IF('Monte Carlo'!$B$12="",0,IF('Monte Carlo'!$D$12='Monte Carlo'!$B$12,'Monte Carlo'!$B$12,BETAINV(RAND(),'Monte Carlo'!$F$12,'Monte Carlo'!$G$12,'Monte Carlo'!$B$12,'Monte Carlo'!$D$12)))</f>
        <v>93.1652676238309</v>
      </c>
      <c r="G12" s="0" t="n">
        <f aca="true">IF('Monte Carlo'!$B$13="",0,IF('Monte Carlo'!$D$13='Monte Carlo'!$B$13,'Monte Carlo'!$B$13,BETAINV(RAND(),'Monte Carlo'!$F$13,'Monte Carlo'!$G$13,'Monte Carlo'!$B$13,'Monte Carlo'!$D$13)))</f>
        <v>0</v>
      </c>
      <c r="H12" s="0" t="n">
        <f aca="true">IF('Monte Carlo'!$B$14="",0,IF('Monte Carlo'!$D$14='Monte Carlo'!$B$14,'Monte Carlo'!$B$14,BETAINV(RAND(),'Monte Carlo'!$F$14,'Monte Carlo'!$G$14,'Monte Carlo'!$B$14,'Monte Carlo'!$D$14)))</f>
        <v>0</v>
      </c>
      <c r="I12" s="0" t="n">
        <f aca="true">IF('Monte Carlo'!$B$15="",0,IF('Monte Carlo'!$D$15='Monte Carlo'!$B$15,'Monte Carlo'!$B$15,BETAINV(RAND(),'Monte Carlo'!$F$15,'Monte Carlo'!$G$15,'Monte Carlo'!$B$15,'Monte Carlo'!$D$15)))</f>
        <v>0</v>
      </c>
      <c r="J12" s="0" t="n">
        <f aca="true">IF('Monte Carlo'!$B$16="",0,IF('Monte Carlo'!$D$16='Monte Carlo'!$B$16,'Monte Carlo'!$B$16,BETAINV(RAND(),'Monte Carlo'!$F$16,'Monte Carlo'!$G$16,'Monte Carlo'!$B$16,'Monte Carlo'!$D$16)))</f>
        <v>0</v>
      </c>
      <c r="K12" s="0" t="n">
        <f aca="true">IF('Monte Carlo'!$B$17="",0,IF('Monte Carlo'!$D$17='Monte Carlo'!$B$17,'Monte Carlo'!$B$17,BETAINV(RAND(),'Monte Carlo'!$F$17,'Monte Carlo'!$G$17,'Monte Carlo'!$B$17,'Monte Carlo'!$D$17)))</f>
        <v>0</v>
      </c>
      <c r="L12" s="0" t="n">
        <f aca="true">IF('Monte Carlo'!$B$18="",0,IF('Monte Carlo'!$D$18='Monte Carlo'!$B$18,'Monte Carlo'!$B$18,BETAINV(RAND(),'Monte Carlo'!$F$18,'Monte Carlo'!$G$18,'Monte Carlo'!$B$18,'Monte Carlo'!$D$18)))</f>
        <v>0</v>
      </c>
      <c r="M12" s="0" t="n">
        <f aca="true">IF(OR('Monte Carlo'!$B$22="",'Monte Carlo'!$C$22=""),0,IF(RAND()&lt;'Monte Carlo'!$B$22,IF('Monte Carlo'!$E$22='Monte Carlo'!$C$22,'Monte Carlo'!$C$22,BETAINV(RAND(),'Monte Carlo'!$G$22,'Monte Carlo'!$H$22,'Monte Carlo'!$C$22,'Monte Carlo'!$E$22)),0))</f>
        <v>0</v>
      </c>
      <c r="N12" s="0" t="n">
        <f aca="true">IF(OR('Monte Carlo'!$B$23="",'Monte Carlo'!$C$23=""),0,IF(RAND()&lt;'Monte Carlo'!$B$23,IF('Monte Carlo'!$E$23='Monte Carlo'!$C$23,'Monte Carlo'!$C$23,BETAINV(RAND(),'Monte Carlo'!$G$23,'Monte Carlo'!$H$23,'Monte Carlo'!$C$23,'Monte Carlo'!$E$23)),0))</f>
        <v>40.6367386708161</v>
      </c>
      <c r="O12" s="0" t="n">
        <f aca="true">IF(OR('Monte Carlo'!$B$24="",'Monte Carlo'!$C$24=""),0,IF(RAND()&lt;'Monte Carlo'!$B$24,IF('Monte Carlo'!$E$24='Monte Carlo'!$C$24,'Monte Carlo'!$C$24,BETAINV(RAND(),'Monte Carlo'!$G$24,'Monte Carlo'!$H$24,'Monte Carlo'!$C$24,'Monte Carlo'!$E$24)),0))</f>
        <v>0</v>
      </c>
      <c r="P12" s="0" t="n">
        <f aca="true">IF(OR('Monte Carlo'!$B$25="",'Monte Carlo'!$C$25=""),0,IF(RAND()&lt;'Monte Carlo'!$B$25,IF('Monte Carlo'!$E$25='Monte Carlo'!$C$25,'Monte Carlo'!$C$25,BETAINV(RAND(),'Monte Carlo'!$G$25,'Monte Carlo'!$H$25,'Monte Carlo'!$C$25,'Monte Carlo'!$E$25)),0))</f>
        <v>0</v>
      </c>
      <c r="Q12" s="0" t="n">
        <f aca="true">IF(OR('Monte Carlo'!$B$26="",'Monte Carlo'!$C$26=""),0,IF(RAND()&lt;'Monte Carlo'!$B$26,IF('Monte Carlo'!$E$26='Monte Carlo'!$C$26,'Monte Carlo'!$C$26,BETAINV(RAND(),'Monte Carlo'!$G$26,'Monte Carlo'!$H$26,'Monte Carlo'!$C$26,'Monte Carlo'!$E$26)),0))</f>
        <v>0</v>
      </c>
      <c r="R12" s="0" t="n">
        <f aca="true">IF(OR('Monte Carlo'!$B$27="",'Monte Carlo'!$C$27=""),0,IF(RAND()&lt;'Monte Carlo'!$B$27,IF('Monte Carlo'!$E$27='Monte Carlo'!$C$27,'Monte Carlo'!$C$27,BETAINV(RAND(),'Monte Carlo'!$G$27,'Monte Carlo'!$H$27,'Monte Carlo'!$C$27,'Monte Carlo'!$E$27)),0))</f>
        <v>0</v>
      </c>
      <c r="S12" s="0" t="n">
        <f aca="true">IF(OR('Monte Carlo'!$B$28="",'Monte Carlo'!$C$28=""),0,IF(RAND()&lt;'Monte Carlo'!$B$28,IF('Monte Carlo'!$E$28='Monte Carlo'!$C$28,'Monte Carlo'!$C$28,BETAINV(RAND(),'Monte Carlo'!$G$28,'Monte Carlo'!$H$28,'Monte Carlo'!$C$28,'Monte Carlo'!$E$28)),0))</f>
        <v>0</v>
      </c>
      <c r="T12" s="0" t="n">
        <f aca="true">IF(OR('Monte Carlo'!$B$29="",'Monte Carlo'!$C$29=""),0,IF(RAND()&lt;'Monte Carlo'!$B$29,IF('Monte Carlo'!$E$29='Monte Carlo'!$C$29,'Monte Carlo'!$C$29,BETAINV(RAND(),'Monte Carlo'!$G$29,'Monte Carlo'!$H$29,'Monte Carlo'!$C$29,'Monte Carlo'!$E$29)),0))</f>
        <v>0</v>
      </c>
      <c r="U12" s="0" t="n">
        <f aca="true">IF(OR('Monte Carlo'!$B$30="",'Monte Carlo'!$C$30=""),0,IF(RAND()&lt;'Monte Carlo'!$B$30,IF('Monte Carlo'!$E$30='Monte Carlo'!$C$30,'Monte Carlo'!$C$30,BETAINV(RAND(),'Monte Carlo'!$G$30,'Monte Carlo'!$H$30,'Monte Carlo'!$C$30,'Monte Carlo'!$E$30)),0))</f>
        <v>0</v>
      </c>
      <c r="V12" s="0" t="n">
        <f aca="true">IF(OR('Monte Carlo'!$B$31="",'Monte Carlo'!$C$31=""),0,IF(RAND()&lt;'Monte Carlo'!$B$31,IF('Monte Carlo'!$E$31='Monte Carlo'!$C$31,'Monte Carlo'!$C$31,BETAINV(RAND(),'Monte Carlo'!$G$31,'Monte Carlo'!$H$31,'Monte Carlo'!$C$31,'Monte Carlo'!$E$31)),0))</f>
        <v>0</v>
      </c>
      <c r="W12" s="0" t="n">
        <f aca="true">IF(OR('Monte Carlo'!$B$32="",'Monte Carlo'!$C$32=""),0,IF(RAND()&lt;'Monte Carlo'!$B$32,IF('Monte Carlo'!$E$32='Monte Carlo'!$C$32,'Monte Carlo'!$C$32,BETAINV(RAND(),'Monte Carlo'!$G$32,'Monte Carlo'!$H$32,'Monte Carlo'!$C$32,'Monte Carlo'!$E$32)),0))</f>
        <v>0</v>
      </c>
      <c r="X12" s="0" t="n">
        <f aca="true">IF(OR('Monte Carlo'!$B$33="",'Monte Carlo'!$C$33=""),0,IF(RAND()&lt;'Monte Carlo'!$B$33,IF('Monte Carlo'!$E$33='Monte Carlo'!$C$33,'Monte Carlo'!$C$33,BETAINV(RAND(),'Monte Carlo'!$G$33,'Monte Carlo'!$H$33,'Monte Carlo'!$C$33,'Monte Carlo'!$E$33)),0))</f>
        <v>0</v>
      </c>
      <c r="Y12" s="0" t="n">
        <f aca="false">SUM(A12:X12)</f>
        <v>2165.16548944859</v>
      </c>
    </row>
    <row r="13" customFormat="false" ht="15" hidden="false" customHeight="false" outlineLevel="0" collapsed="false">
      <c r="A13" s="0" t="n">
        <f aca="true">IF('Monte Carlo'!$B$7="",0,IF('Monte Carlo'!$D$7='Monte Carlo'!$B$7,'Monte Carlo'!$B$7,BETAINV(RAND(),'Monte Carlo'!$F$7,'Monte Carlo'!$G$7,'Monte Carlo'!$B$7,'Monte Carlo'!$D$7)))</f>
        <v>134.284023034688</v>
      </c>
      <c r="B13" s="0" t="n">
        <f aca="true">IF('Monte Carlo'!$B$8="",0,IF('Monte Carlo'!$D$8='Monte Carlo'!$B$8,'Monte Carlo'!$B$8,BETAINV(RAND(),'Monte Carlo'!$F$8,'Monte Carlo'!$G$8,'Monte Carlo'!$B$8,'Monte Carlo'!$D$8)))</f>
        <v>993.533462473715</v>
      </c>
      <c r="C13" s="0" t="n">
        <f aca="true">IF('Monte Carlo'!$B$9="",0,IF('Monte Carlo'!$D$9='Monte Carlo'!$B$9,'Monte Carlo'!$B$9,BETAINV(RAND(),'Monte Carlo'!$F$9,'Monte Carlo'!$G$9,'Monte Carlo'!$B$9,'Monte Carlo'!$D$9)))</f>
        <v>447.528444640982</v>
      </c>
      <c r="D13" s="0" t="n">
        <f aca="true">IF('Monte Carlo'!$B$10="",0,IF('Monte Carlo'!$D$10='Monte Carlo'!$B$10,'Monte Carlo'!$B$10,BETAINV(RAND(),'Monte Carlo'!$F$10,'Monte Carlo'!$G$10,'Monte Carlo'!$B$10,'Monte Carlo'!$D$10)))</f>
        <v>279.480848239278</v>
      </c>
      <c r="E13" s="0" t="n">
        <f aca="true">IF('Monte Carlo'!$B$11="",0,IF('Monte Carlo'!$D$11='Monte Carlo'!$B$11,'Monte Carlo'!$B$11,BETAINV(RAND(),'Monte Carlo'!$F$11,'Monte Carlo'!$G$11,'Monte Carlo'!$B$11,'Monte Carlo'!$D$11)))</f>
        <v>117.639853573182</v>
      </c>
      <c r="F13" s="0" t="n">
        <f aca="true">IF('Monte Carlo'!$B$12="",0,IF('Monte Carlo'!$D$12='Monte Carlo'!$B$12,'Monte Carlo'!$B$12,BETAINV(RAND(),'Monte Carlo'!$F$12,'Monte Carlo'!$G$12,'Monte Carlo'!$B$12,'Monte Carlo'!$D$12)))</f>
        <v>110.163229938952</v>
      </c>
      <c r="G13" s="0" t="n">
        <f aca="true">IF('Monte Carlo'!$B$13="",0,IF('Monte Carlo'!$D$13='Monte Carlo'!$B$13,'Monte Carlo'!$B$13,BETAINV(RAND(),'Monte Carlo'!$F$13,'Monte Carlo'!$G$13,'Monte Carlo'!$B$13,'Monte Carlo'!$D$13)))</f>
        <v>0</v>
      </c>
      <c r="H13" s="0" t="n">
        <f aca="true">IF('Monte Carlo'!$B$14="",0,IF('Monte Carlo'!$D$14='Monte Carlo'!$B$14,'Monte Carlo'!$B$14,BETAINV(RAND(),'Monte Carlo'!$F$14,'Monte Carlo'!$G$14,'Monte Carlo'!$B$14,'Monte Carlo'!$D$14)))</f>
        <v>0</v>
      </c>
      <c r="I13" s="0" t="n">
        <f aca="true">IF('Monte Carlo'!$B$15="",0,IF('Monte Carlo'!$D$15='Monte Carlo'!$B$15,'Monte Carlo'!$B$15,BETAINV(RAND(),'Monte Carlo'!$F$15,'Monte Carlo'!$G$15,'Monte Carlo'!$B$15,'Monte Carlo'!$D$15)))</f>
        <v>0</v>
      </c>
      <c r="J13" s="0" t="n">
        <f aca="true">IF('Monte Carlo'!$B$16="",0,IF('Monte Carlo'!$D$16='Monte Carlo'!$B$16,'Monte Carlo'!$B$16,BETAINV(RAND(),'Monte Carlo'!$F$16,'Monte Carlo'!$G$16,'Monte Carlo'!$B$16,'Monte Carlo'!$D$16)))</f>
        <v>0</v>
      </c>
      <c r="K13" s="0" t="n">
        <f aca="true">IF('Monte Carlo'!$B$17="",0,IF('Monte Carlo'!$D$17='Monte Carlo'!$B$17,'Monte Carlo'!$B$17,BETAINV(RAND(),'Monte Carlo'!$F$17,'Monte Carlo'!$G$17,'Monte Carlo'!$B$17,'Monte Carlo'!$D$17)))</f>
        <v>0</v>
      </c>
      <c r="L13" s="0" t="n">
        <f aca="true">IF('Monte Carlo'!$B$18="",0,IF('Monte Carlo'!$D$18='Monte Carlo'!$B$18,'Monte Carlo'!$B$18,BETAINV(RAND(),'Monte Carlo'!$F$18,'Monte Carlo'!$G$18,'Monte Carlo'!$B$18,'Monte Carlo'!$D$18)))</f>
        <v>0</v>
      </c>
      <c r="M13" s="0" t="n">
        <f aca="true">IF(OR('Monte Carlo'!$B$22="",'Monte Carlo'!$C$22=""),0,IF(RAND()&lt;'Monte Carlo'!$B$22,IF('Monte Carlo'!$E$22='Monte Carlo'!$C$22,'Monte Carlo'!$C$22,BETAINV(RAND(),'Monte Carlo'!$G$22,'Monte Carlo'!$H$22,'Monte Carlo'!$C$22,'Monte Carlo'!$E$22)),0))</f>
        <v>0</v>
      </c>
      <c r="N13" s="0" t="n">
        <f aca="true">IF(OR('Monte Carlo'!$B$23="",'Monte Carlo'!$C$23=""),0,IF(RAND()&lt;'Monte Carlo'!$B$23,IF('Monte Carlo'!$E$23='Monte Carlo'!$C$23,'Monte Carlo'!$C$23,BETAINV(RAND(),'Monte Carlo'!$G$23,'Monte Carlo'!$H$23,'Monte Carlo'!$C$23,'Monte Carlo'!$E$23)),0))</f>
        <v>0</v>
      </c>
      <c r="O13" s="0" t="n">
        <f aca="true">IF(OR('Monte Carlo'!$B$24="",'Monte Carlo'!$C$24=""),0,IF(RAND()&lt;'Monte Carlo'!$B$24,IF('Monte Carlo'!$E$24='Monte Carlo'!$C$24,'Monte Carlo'!$C$24,BETAINV(RAND(),'Monte Carlo'!$G$24,'Monte Carlo'!$H$24,'Monte Carlo'!$C$24,'Monte Carlo'!$E$24)),0))</f>
        <v>0</v>
      </c>
      <c r="P13" s="0" t="n">
        <f aca="true">IF(OR('Monte Carlo'!$B$25="",'Monte Carlo'!$C$25=""),0,IF(RAND()&lt;'Monte Carlo'!$B$25,IF('Monte Carlo'!$E$25='Monte Carlo'!$C$25,'Monte Carlo'!$C$25,BETAINV(RAND(),'Monte Carlo'!$G$25,'Monte Carlo'!$H$25,'Monte Carlo'!$C$25,'Monte Carlo'!$E$25)),0))</f>
        <v>0</v>
      </c>
      <c r="Q13" s="0" t="n">
        <f aca="true">IF(OR('Monte Carlo'!$B$26="",'Monte Carlo'!$C$26=""),0,IF(RAND()&lt;'Monte Carlo'!$B$26,IF('Monte Carlo'!$E$26='Monte Carlo'!$C$26,'Monte Carlo'!$C$26,BETAINV(RAND(),'Monte Carlo'!$G$26,'Monte Carlo'!$H$26,'Monte Carlo'!$C$26,'Monte Carlo'!$E$26)),0))</f>
        <v>0</v>
      </c>
      <c r="R13" s="0" t="n">
        <f aca="true">IF(OR('Monte Carlo'!$B$27="",'Monte Carlo'!$C$27=""),0,IF(RAND()&lt;'Monte Carlo'!$B$27,IF('Monte Carlo'!$E$27='Monte Carlo'!$C$27,'Monte Carlo'!$C$27,BETAINV(RAND(),'Monte Carlo'!$G$27,'Monte Carlo'!$H$27,'Monte Carlo'!$C$27,'Monte Carlo'!$E$27)),0))</f>
        <v>0</v>
      </c>
      <c r="S13" s="0" t="n">
        <f aca="true">IF(OR('Monte Carlo'!$B$28="",'Monte Carlo'!$C$28=""),0,IF(RAND()&lt;'Monte Carlo'!$B$28,IF('Monte Carlo'!$E$28='Monte Carlo'!$C$28,'Monte Carlo'!$C$28,BETAINV(RAND(),'Monte Carlo'!$G$28,'Monte Carlo'!$H$28,'Monte Carlo'!$C$28,'Monte Carlo'!$E$28)),0))</f>
        <v>0</v>
      </c>
      <c r="T13" s="0" t="n">
        <f aca="true">IF(OR('Monte Carlo'!$B$29="",'Monte Carlo'!$C$29=""),0,IF(RAND()&lt;'Monte Carlo'!$B$29,IF('Monte Carlo'!$E$29='Monte Carlo'!$C$29,'Monte Carlo'!$C$29,BETAINV(RAND(),'Monte Carlo'!$G$29,'Monte Carlo'!$H$29,'Monte Carlo'!$C$29,'Monte Carlo'!$E$29)),0))</f>
        <v>0</v>
      </c>
      <c r="U13" s="0" t="n">
        <f aca="true">IF(OR('Monte Carlo'!$B$30="",'Monte Carlo'!$C$30=""),0,IF(RAND()&lt;'Monte Carlo'!$B$30,IF('Monte Carlo'!$E$30='Monte Carlo'!$C$30,'Monte Carlo'!$C$30,BETAINV(RAND(),'Monte Carlo'!$G$30,'Monte Carlo'!$H$30,'Monte Carlo'!$C$30,'Monte Carlo'!$E$30)),0))</f>
        <v>0</v>
      </c>
      <c r="V13" s="0" t="n">
        <f aca="true">IF(OR('Monte Carlo'!$B$31="",'Monte Carlo'!$C$31=""),0,IF(RAND()&lt;'Monte Carlo'!$B$31,IF('Monte Carlo'!$E$31='Monte Carlo'!$C$31,'Monte Carlo'!$C$31,BETAINV(RAND(),'Monte Carlo'!$G$31,'Monte Carlo'!$H$31,'Monte Carlo'!$C$31,'Monte Carlo'!$E$31)),0))</f>
        <v>0</v>
      </c>
      <c r="W13" s="0" t="n">
        <f aca="true">IF(OR('Monte Carlo'!$B$32="",'Monte Carlo'!$C$32=""),0,IF(RAND()&lt;'Monte Carlo'!$B$32,IF('Monte Carlo'!$E$32='Monte Carlo'!$C$32,'Monte Carlo'!$C$32,BETAINV(RAND(),'Monte Carlo'!$G$32,'Monte Carlo'!$H$32,'Monte Carlo'!$C$32,'Monte Carlo'!$E$32)),0))</f>
        <v>0</v>
      </c>
      <c r="X13" s="0" t="n">
        <f aca="true">IF(OR('Monte Carlo'!$B$33="",'Monte Carlo'!$C$33=""),0,IF(RAND()&lt;'Monte Carlo'!$B$33,IF('Monte Carlo'!$E$33='Monte Carlo'!$C$33,'Monte Carlo'!$C$33,BETAINV(RAND(),'Monte Carlo'!$G$33,'Monte Carlo'!$H$33,'Monte Carlo'!$C$33,'Monte Carlo'!$E$33)),0))</f>
        <v>0</v>
      </c>
      <c r="Y13" s="0" t="n">
        <f aca="false">SUM(A13:X13)</f>
        <v>2082.6298619008</v>
      </c>
    </row>
    <row r="14" customFormat="false" ht="15" hidden="false" customHeight="false" outlineLevel="0" collapsed="false">
      <c r="A14" s="0" t="n">
        <f aca="true">IF('Monte Carlo'!$B$7="",0,IF('Monte Carlo'!$D$7='Monte Carlo'!$B$7,'Monte Carlo'!$B$7,BETAINV(RAND(),'Monte Carlo'!$F$7,'Monte Carlo'!$G$7,'Monte Carlo'!$B$7,'Monte Carlo'!$D$7)))</f>
        <v>158.818170509574</v>
      </c>
      <c r="B14" s="0" t="n">
        <f aca="true">IF('Monte Carlo'!$B$8="",0,IF('Monte Carlo'!$D$8='Monte Carlo'!$B$8,'Monte Carlo'!$B$8,BETAINV(RAND(),'Monte Carlo'!$F$8,'Monte Carlo'!$G$8,'Monte Carlo'!$B$8,'Monte Carlo'!$D$8)))</f>
        <v>1012.48091419226</v>
      </c>
      <c r="C14" s="0" t="n">
        <f aca="true">IF('Monte Carlo'!$B$9="",0,IF('Monte Carlo'!$D$9='Monte Carlo'!$B$9,'Monte Carlo'!$B$9,BETAINV(RAND(),'Monte Carlo'!$F$9,'Monte Carlo'!$G$9,'Monte Carlo'!$B$9,'Monte Carlo'!$D$9)))</f>
        <v>446.747099016614</v>
      </c>
      <c r="D14" s="0" t="n">
        <f aca="true">IF('Monte Carlo'!$B$10="",0,IF('Monte Carlo'!$D$10='Monte Carlo'!$B$10,'Monte Carlo'!$B$10,BETAINV(RAND(),'Monte Carlo'!$F$10,'Monte Carlo'!$G$10,'Monte Carlo'!$B$10,'Monte Carlo'!$D$10)))</f>
        <v>292.87560960571</v>
      </c>
      <c r="E14" s="0" t="n">
        <f aca="true">IF('Monte Carlo'!$B$11="",0,IF('Monte Carlo'!$D$11='Monte Carlo'!$B$11,'Monte Carlo'!$B$11,BETAINV(RAND(),'Monte Carlo'!$F$11,'Monte Carlo'!$G$11,'Monte Carlo'!$B$11,'Monte Carlo'!$D$11)))</f>
        <v>115.327631212128</v>
      </c>
      <c r="F14" s="0" t="n">
        <f aca="true">IF('Monte Carlo'!$B$12="",0,IF('Monte Carlo'!$D$12='Monte Carlo'!$B$12,'Monte Carlo'!$B$12,BETAINV(RAND(),'Monte Carlo'!$F$12,'Monte Carlo'!$G$12,'Monte Carlo'!$B$12,'Monte Carlo'!$D$12)))</f>
        <v>93.2402473182522</v>
      </c>
      <c r="G14" s="0" t="n">
        <f aca="true">IF('Monte Carlo'!$B$13="",0,IF('Monte Carlo'!$D$13='Monte Carlo'!$B$13,'Monte Carlo'!$B$13,BETAINV(RAND(),'Monte Carlo'!$F$13,'Monte Carlo'!$G$13,'Monte Carlo'!$B$13,'Monte Carlo'!$D$13)))</f>
        <v>0</v>
      </c>
      <c r="H14" s="0" t="n">
        <f aca="true">IF('Monte Carlo'!$B$14="",0,IF('Monte Carlo'!$D$14='Monte Carlo'!$B$14,'Monte Carlo'!$B$14,BETAINV(RAND(),'Monte Carlo'!$F$14,'Monte Carlo'!$G$14,'Monte Carlo'!$B$14,'Monte Carlo'!$D$14)))</f>
        <v>0</v>
      </c>
      <c r="I14" s="0" t="n">
        <f aca="true">IF('Monte Carlo'!$B$15="",0,IF('Monte Carlo'!$D$15='Monte Carlo'!$B$15,'Monte Carlo'!$B$15,BETAINV(RAND(),'Monte Carlo'!$F$15,'Monte Carlo'!$G$15,'Monte Carlo'!$B$15,'Monte Carlo'!$D$15)))</f>
        <v>0</v>
      </c>
      <c r="J14" s="0" t="n">
        <f aca="true">IF('Monte Carlo'!$B$16="",0,IF('Monte Carlo'!$D$16='Monte Carlo'!$B$16,'Monte Carlo'!$B$16,BETAINV(RAND(),'Monte Carlo'!$F$16,'Monte Carlo'!$G$16,'Monte Carlo'!$B$16,'Monte Carlo'!$D$16)))</f>
        <v>0</v>
      </c>
      <c r="K14" s="0" t="n">
        <f aca="true">IF('Monte Carlo'!$B$17="",0,IF('Monte Carlo'!$D$17='Monte Carlo'!$B$17,'Monte Carlo'!$B$17,BETAINV(RAND(),'Monte Carlo'!$F$17,'Monte Carlo'!$G$17,'Monte Carlo'!$B$17,'Monte Carlo'!$D$17)))</f>
        <v>0</v>
      </c>
      <c r="L14" s="0" t="n">
        <f aca="true">IF('Monte Carlo'!$B$18="",0,IF('Monte Carlo'!$D$18='Monte Carlo'!$B$18,'Monte Carlo'!$B$18,BETAINV(RAND(),'Monte Carlo'!$F$18,'Monte Carlo'!$G$18,'Monte Carlo'!$B$18,'Monte Carlo'!$D$18)))</f>
        <v>0</v>
      </c>
      <c r="M14" s="0" t="n">
        <f aca="true">IF(OR('Monte Carlo'!$B$22="",'Monte Carlo'!$C$22=""),0,IF(RAND()&lt;'Monte Carlo'!$B$22,IF('Monte Carlo'!$E$22='Monte Carlo'!$C$22,'Monte Carlo'!$C$22,BETAINV(RAND(),'Monte Carlo'!$G$22,'Monte Carlo'!$H$22,'Monte Carlo'!$C$22,'Monte Carlo'!$E$22)),0))</f>
        <v>0</v>
      </c>
      <c r="N14" s="0" t="n">
        <f aca="true">IF(OR('Monte Carlo'!$B$23="",'Monte Carlo'!$C$23=""),0,IF(RAND()&lt;'Monte Carlo'!$B$23,IF('Monte Carlo'!$E$23='Monte Carlo'!$C$23,'Monte Carlo'!$C$23,BETAINV(RAND(),'Monte Carlo'!$G$23,'Monte Carlo'!$H$23,'Monte Carlo'!$C$23,'Monte Carlo'!$E$23)),0))</f>
        <v>71.4614285742777</v>
      </c>
      <c r="O14" s="0" t="n">
        <f aca="true">IF(OR('Monte Carlo'!$B$24="",'Monte Carlo'!$C$24=""),0,IF(RAND()&lt;'Monte Carlo'!$B$24,IF('Monte Carlo'!$E$24='Monte Carlo'!$C$24,'Monte Carlo'!$C$24,BETAINV(RAND(),'Monte Carlo'!$G$24,'Monte Carlo'!$H$24,'Monte Carlo'!$C$24,'Monte Carlo'!$E$24)),0))</f>
        <v>0</v>
      </c>
      <c r="P14" s="0" t="n">
        <f aca="true">IF(OR('Monte Carlo'!$B$25="",'Monte Carlo'!$C$25=""),0,IF(RAND()&lt;'Monte Carlo'!$B$25,IF('Monte Carlo'!$E$25='Monte Carlo'!$C$25,'Monte Carlo'!$C$25,BETAINV(RAND(),'Monte Carlo'!$G$25,'Monte Carlo'!$H$25,'Monte Carlo'!$C$25,'Monte Carlo'!$E$25)),0))</f>
        <v>0</v>
      </c>
      <c r="Q14" s="0" t="n">
        <f aca="true">IF(OR('Monte Carlo'!$B$26="",'Monte Carlo'!$C$26=""),0,IF(RAND()&lt;'Monte Carlo'!$B$26,IF('Monte Carlo'!$E$26='Monte Carlo'!$C$26,'Monte Carlo'!$C$26,BETAINV(RAND(),'Monte Carlo'!$G$26,'Monte Carlo'!$H$26,'Monte Carlo'!$C$26,'Monte Carlo'!$E$26)),0))</f>
        <v>0</v>
      </c>
      <c r="R14" s="0" t="n">
        <f aca="true">IF(OR('Monte Carlo'!$B$27="",'Monte Carlo'!$C$27=""),0,IF(RAND()&lt;'Monte Carlo'!$B$27,IF('Monte Carlo'!$E$27='Monte Carlo'!$C$27,'Monte Carlo'!$C$27,BETAINV(RAND(),'Monte Carlo'!$G$27,'Monte Carlo'!$H$27,'Monte Carlo'!$C$27,'Monte Carlo'!$E$27)),0))</f>
        <v>0</v>
      </c>
      <c r="S14" s="0" t="n">
        <f aca="true">IF(OR('Monte Carlo'!$B$28="",'Monte Carlo'!$C$28=""),0,IF(RAND()&lt;'Monte Carlo'!$B$28,IF('Monte Carlo'!$E$28='Monte Carlo'!$C$28,'Monte Carlo'!$C$28,BETAINV(RAND(),'Monte Carlo'!$G$28,'Monte Carlo'!$H$28,'Monte Carlo'!$C$28,'Monte Carlo'!$E$28)),0))</f>
        <v>0</v>
      </c>
      <c r="T14" s="0" t="n">
        <f aca="true">IF(OR('Monte Carlo'!$B$29="",'Monte Carlo'!$C$29=""),0,IF(RAND()&lt;'Monte Carlo'!$B$29,IF('Monte Carlo'!$E$29='Monte Carlo'!$C$29,'Monte Carlo'!$C$29,BETAINV(RAND(),'Monte Carlo'!$G$29,'Monte Carlo'!$H$29,'Monte Carlo'!$C$29,'Monte Carlo'!$E$29)),0))</f>
        <v>0</v>
      </c>
      <c r="U14" s="0" t="n">
        <f aca="true">IF(OR('Monte Carlo'!$B$30="",'Monte Carlo'!$C$30=""),0,IF(RAND()&lt;'Monte Carlo'!$B$30,IF('Monte Carlo'!$E$30='Monte Carlo'!$C$30,'Monte Carlo'!$C$30,BETAINV(RAND(),'Monte Carlo'!$G$30,'Monte Carlo'!$H$30,'Monte Carlo'!$C$30,'Monte Carlo'!$E$30)),0))</f>
        <v>0</v>
      </c>
      <c r="V14" s="0" t="n">
        <f aca="true">IF(OR('Monte Carlo'!$B$31="",'Monte Carlo'!$C$31=""),0,IF(RAND()&lt;'Monte Carlo'!$B$31,IF('Monte Carlo'!$E$31='Monte Carlo'!$C$31,'Monte Carlo'!$C$31,BETAINV(RAND(),'Monte Carlo'!$G$31,'Monte Carlo'!$H$31,'Monte Carlo'!$C$31,'Monte Carlo'!$E$31)),0))</f>
        <v>0</v>
      </c>
      <c r="W14" s="0" t="n">
        <f aca="true">IF(OR('Monte Carlo'!$B$32="",'Monte Carlo'!$C$32=""),0,IF(RAND()&lt;'Monte Carlo'!$B$32,IF('Monte Carlo'!$E$32='Monte Carlo'!$C$32,'Monte Carlo'!$C$32,BETAINV(RAND(),'Monte Carlo'!$G$32,'Monte Carlo'!$H$32,'Monte Carlo'!$C$32,'Monte Carlo'!$E$32)),0))</f>
        <v>0</v>
      </c>
      <c r="X14" s="0" t="n">
        <f aca="true">IF(OR('Monte Carlo'!$B$33="",'Monte Carlo'!$C$33=""),0,IF(RAND()&lt;'Monte Carlo'!$B$33,IF('Monte Carlo'!$E$33='Monte Carlo'!$C$33,'Monte Carlo'!$C$33,BETAINV(RAND(),'Monte Carlo'!$G$33,'Monte Carlo'!$H$33,'Monte Carlo'!$C$33,'Monte Carlo'!$E$33)),0))</f>
        <v>0</v>
      </c>
      <c r="Y14" s="0" t="n">
        <f aca="false">SUM(A14:X14)</f>
        <v>2190.95110042882</v>
      </c>
    </row>
    <row r="15" customFormat="false" ht="15" hidden="false" customHeight="false" outlineLevel="0" collapsed="false">
      <c r="A15" s="0" t="n">
        <f aca="true">IF('Monte Carlo'!$B$7="",0,IF('Monte Carlo'!$D$7='Monte Carlo'!$B$7,'Monte Carlo'!$B$7,BETAINV(RAND(),'Monte Carlo'!$F$7,'Monte Carlo'!$G$7,'Monte Carlo'!$B$7,'Monte Carlo'!$D$7)))</f>
        <v>173.345585690888</v>
      </c>
      <c r="B15" s="0" t="n">
        <f aca="true">IF('Monte Carlo'!$B$8="",0,IF('Monte Carlo'!$D$8='Monte Carlo'!$B$8,'Monte Carlo'!$B$8,BETAINV(RAND(),'Monte Carlo'!$F$8,'Monte Carlo'!$G$8,'Monte Carlo'!$B$8,'Monte Carlo'!$D$8)))</f>
        <v>1016.59687750045</v>
      </c>
      <c r="C15" s="0" t="n">
        <f aca="true">IF('Monte Carlo'!$B$9="",0,IF('Monte Carlo'!$D$9='Monte Carlo'!$B$9,'Monte Carlo'!$B$9,BETAINV(RAND(),'Monte Carlo'!$F$9,'Monte Carlo'!$G$9,'Monte Carlo'!$B$9,'Monte Carlo'!$D$9)))</f>
        <v>457.083436870958</v>
      </c>
      <c r="D15" s="0" t="n">
        <f aca="true">IF('Monte Carlo'!$B$10="",0,IF('Monte Carlo'!$D$10='Monte Carlo'!$B$10,'Monte Carlo'!$B$10,BETAINV(RAND(),'Monte Carlo'!$F$10,'Monte Carlo'!$G$10,'Monte Carlo'!$B$10,'Monte Carlo'!$D$10)))</f>
        <v>328.930952322266</v>
      </c>
      <c r="E15" s="0" t="n">
        <f aca="true">IF('Monte Carlo'!$B$11="",0,IF('Monte Carlo'!$D$11='Monte Carlo'!$B$11,'Monte Carlo'!$B$11,BETAINV(RAND(),'Monte Carlo'!$F$11,'Monte Carlo'!$G$11,'Monte Carlo'!$B$11,'Monte Carlo'!$D$11)))</f>
        <v>98.5182715900236</v>
      </c>
      <c r="F15" s="0" t="n">
        <f aca="true">IF('Monte Carlo'!$B$12="",0,IF('Monte Carlo'!$D$12='Monte Carlo'!$B$12,'Monte Carlo'!$B$12,BETAINV(RAND(),'Monte Carlo'!$F$12,'Monte Carlo'!$G$12,'Monte Carlo'!$B$12,'Monte Carlo'!$D$12)))</f>
        <v>104.344921800926</v>
      </c>
      <c r="G15" s="0" t="n">
        <f aca="true">IF('Monte Carlo'!$B$13="",0,IF('Monte Carlo'!$D$13='Monte Carlo'!$B$13,'Monte Carlo'!$B$13,BETAINV(RAND(),'Monte Carlo'!$F$13,'Monte Carlo'!$G$13,'Monte Carlo'!$B$13,'Monte Carlo'!$D$13)))</f>
        <v>0</v>
      </c>
      <c r="H15" s="0" t="n">
        <f aca="true">IF('Monte Carlo'!$B$14="",0,IF('Monte Carlo'!$D$14='Monte Carlo'!$B$14,'Monte Carlo'!$B$14,BETAINV(RAND(),'Monte Carlo'!$F$14,'Monte Carlo'!$G$14,'Monte Carlo'!$B$14,'Monte Carlo'!$D$14)))</f>
        <v>0</v>
      </c>
      <c r="I15" s="0" t="n">
        <f aca="true">IF('Monte Carlo'!$B$15="",0,IF('Monte Carlo'!$D$15='Monte Carlo'!$B$15,'Monte Carlo'!$B$15,BETAINV(RAND(),'Monte Carlo'!$F$15,'Monte Carlo'!$G$15,'Monte Carlo'!$B$15,'Monte Carlo'!$D$15)))</f>
        <v>0</v>
      </c>
      <c r="J15" s="0" t="n">
        <f aca="true">IF('Monte Carlo'!$B$16="",0,IF('Monte Carlo'!$D$16='Monte Carlo'!$B$16,'Monte Carlo'!$B$16,BETAINV(RAND(),'Monte Carlo'!$F$16,'Monte Carlo'!$G$16,'Monte Carlo'!$B$16,'Monte Carlo'!$D$16)))</f>
        <v>0</v>
      </c>
      <c r="K15" s="0" t="n">
        <f aca="true">IF('Monte Carlo'!$B$17="",0,IF('Monte Carlo'!$D$17='Monte Carlo'!$B$17,'Monte Carlo'!$B$17,BETAINV(RAND(),'Monte Carlo'!$F$17,'Monte Carlo'!$G$17,'Monte Carlo'!$B$17,'Monte Carlo'!$D$17)))</f>
        <v>0</v>
      </c>
      <c r="L15" s="0" t="n">
        <f aca="true">IF('Monte Carlo'!$B$18="",0,IF('Monte Carlo'!$D$18='Monte Carlo'!$B$18,'Monte Carlo'!$B$18,BETAINV(RAND(),'Monte Carlo'!$F$18,'Monte Carlo'!$G$18,'Monte Carlo'!$B$18,'Monte Carlo'!$D$18)))</f>
        <v>0</v>
      </c>
      <c r="M15" s="0" t="n">
        <f aca="true">IF(OR('Monte Carlo'!$B$22="",'Monte Carlo'!$C$22=""),0,IF(RAND()&lt;'Monte Carlo'!$B$22,IF('Monte Carlo'!$E$22='Monte Carlo'!$C$22,'Monte Carlo'!$C$22,BETAINV(RAND(),'Monte Carlo'!$G$22,'Monte Carlo'!$H$22,'Monte Carlo'!$C$22,'Monte Carlo'!$E$22)),0))</f>
        <v>0</v>
      </c>
      <c r="N15" s="0" t="n">
        <f aca="true">IF(OR('Monte Carlo'!$B$23="",'Monte Carlo'!$C$23=""),0,IF(RAND()&lt;'Monte Carlo'!$B$23,IF('Monte Carlo'!$E$23='Monte Carlo'!$C$23,'Monte Carlo'!$C$23,BETAINV(RAND(),'Monte Carlo'!$G$23,'Monte Carlo'!$H$23,'Monte Carlo'!$C$23,'Monte Carlo'!$E$23)),0))</f>
        <v>0</v>
      </c>
      <c r="O15" s="0" t="n">
        <f aca="true">IF(OR('Monte Carlo'!$B$24="",'Monte Carlo'!$C$24=""),0,IF(RAND()&lt;'Monte Carlo'!$B$24,IF('Monte Carlo'!$E$24='Monte Carlo'!$C$24,'Monte Carlo'!$C$24,BETAINV(RAND(),'Monte Carlo'!$G$24,'Monte Carlo'!$H$24,'Monte Carlo'!$C$24,'Monte Carlo'!$E$24)),0))</f>
        <v>74.4289002754711</v>
      </c>
      <c r="P15" s="0" t="n">
        <f aca="true">IF(OR('Monte Carlo'!$B$25="",'Monte Carlo'!$C$25=""),0,IF(RAND()&lt;'Monte Carlo'!$B$25,IF('Monte Carlo'!$E$25='Monte Carlo'!$C$25,'Monte Carlo'!$C$25,BETAINV(RAND(),'Monte Carlo'!$G$25,'Monte Carlo'!$H$25,'Monte Carlo'!$C$25,'Monte Carlo'!$E$25)),0))</f>
        <v>0</v>
      </c>
      <c r="Q15" s="0" t="n">
        <f aca="true">IF(OR('Monte Carlo'!$B$26="",'Monte Carlo'!$C$26=""),0,IF(RAND()&lt;'Monte Carlo'!$B$26,IF('Monte Carlo'!$E$26='Monte Carlo'!$C$26,'Monte Carlo'!$C$26,BETAINV(RAND(),'Monte Carlo'!$G$26,'Monte Carlo'!$H$26,'Monte Carlo'!$C$26,'Monte Carlo'!$E$26)),0))</f>
        <v>0</v>
      </c>
      <c r="R15" s="0" t="n">
        <f aca="true">IF(OR('Monte Carlo'!$B$27="",'Monte Carlo'!$C$27=""),0,IF(RAND()&lt;'Monte Carlo'!$B$27,IF('Monte Carlo'!$E$27='Monte Carlo'!$C$27,'Monte Carlo'!$C$27,BETAINV(RAND(),'Monte Carlo'!$G$27,'Monte Carlo'!$H$27,'Monte Carlo'!$C$27,'Monte Carlo'!$E$27)),0))</f>
        <v>0</v>
      </c>
      <c r="S15" s="0" t="n">
        <f aca="true">IF(OR('Monte Carlo'!$B$28="",'Monte Carlo'!$C$28=""),0,IF(RAND()&lt;'Monte Carlo'!$B$28,IF('Monte Carlo'!$E$28='Monte Carlo'!$C$28,'Monte Carlo'!$C$28,BETAINV(RAND(),'Monte Carlo'!$G$28,'Monte Carlo'!$H$28,'Monte Carlo'!$C$28,'Monte Carlo'!$E$28)),0))</f>
        <v>0</v>
      </c>
      <c r="T15" s="0" t="n">
        <f aca="true">IF(OR('Monte Carlo'!$B$29="",'Monte Carlo'!$C$29=""),0,IF(RAND()&lt;'Monte Carlo'!$B$29,IF('Monte Carlo'!$E$29='Monte Carlo'!$C$29,'Monte Carlo'!$C$29,BETAINV(RAND(),'Monte Carlo'!$G$29,'Monte Carlo'!$H$29,'Monte Carlo'!$C$29,'Monte Carlo'!$E$29)),0))</f>
        <v>0</v>
      </c>
      <c r="U15" s="0" t="n">
        <f aca="true">IF(OR('Monte Carlo'!$B$30="",'Monte Carlo'!$C$30=""),0,IF(RAND()&lt;'Monte Carlo'!$B$30,IF('Monte Carlo'!$E$30='Monte Carlo'!$C$30,'Monte Carlo'!$C$30,BETAINV(RAND(),'Monte Carlo'!$G$30,'Monte Carlo'!$H$30,'Monte Carlo'!$C$30,'Monte Carlo'!$E$30)),0))</f>
        <v>0</v>
      </c>
      <c r="V15" s="0" t="n">
        <f aca="true">IF(OR('Monte Carlo'!$B$31="",'Monte Carlo'!$C$31=""),0,IF(RAND()&lt;'Monte Carlo'!$B$31,IF('Monte Carlo'!$E$31='Monte Carlo'!$C$31,'Monte Carlo'!$C$31,BETAINV(RAND(),'Monte Carlo'!$G$31,'Monte Carlo'!$H$31,'Monte Carlo'!$C$31,'Monte Carlo'!$E$31)),0))</f>
        <v>0</v>
      </c>
      <c r="W15" s="0" t="n">
        <f aca="true">IF(OR('Monte Carlo'!$B$32="",'Monte Carlo'!$C$32=""),0,IF(RAND()&lt;'Monte Carlo'!$B$32,IF('Monte Carlo'!$E$32='Monte Carlo'!$C$32,'Monte Carlo'!$C$32,BETAINV(RAND(),'Monte Carlo'!$G$32,'Monte Carlo'!$H$32,'Monte Carlo'!$C$32,'Monte Carlo'!$E$32)),0))</f>
        <v>0</v>
      </c>
      <c r="X15" s="0" t="n">
        <f aca="true">IF(OR('Monte Carlo'!$B$33="",'Monte Carlo'!$C$33=""),0,IF(RAND()&lt;'Monte Carlo'!$B$33,IF('Monte Carlo'!$E$33='Monte Carlo'!$C$33,'Monte Carlo'!$C$33,BETAINV(RAND(),'Monte Carlo'!$G$33,'Monte Carlo'!$H$33,'Monte Carlo'!$C$33,'Monte Carlo'!$E$33)),0))</f>
        <v>0</v>
      </c>
      <c r="Y15" s="0" t="n">
        <f aca="false">SUM(A15:X15)</f>
        <v>2253.24894605099</v>
      </c>
    </row>
    <row r="16" customFormat="false" ht="15" hidden="false" customHeight="false" outlineLevel="0" collapsed="false">
      <c r="A16" s="0" t="n">
        <f aca="true">IF('Monte Carlo'!$B$7="",0,IF('Monte Carlo'!$D$7='Monte Carlo'!$B$7,'Monte Carlo'!$B$7,BETAINV(RAND(),'Monte Carlo'!$F$7,'Monte Carlo'!$G$7,'Monte Carlo'!$B$7,'Monte Carlo'!$D$7)))</f>
        <v>139.606187014417</v>
      </c>
      <c r="B16" s="0" t="n">
        <f aca="true">IF('Monte Carlo'!$B$8="",0,IF('Monte Carlo'!$D$8='Monte Carlo'!$B$8,'Monte Carlo'!$B$8,BETAINV(RAND(),'Monte Carlo'!$F$8,'Monte Carlo'!$G$8,'Monte Carlo'!$B$8,'Monte Carlo'!$D$8)))</f>
        <v>1027.80829520916</v>
      </c>
      <c r="C16" s="0" t="n">
        <f aca="true">IF('Monte Carlo'!$B$9="",0,IF('Monte Carlo'!$D$9='Monte Carlo'!$B$9,'Monte Carlo'!$B$9,BETAINV(RAND(),'Monte Carlo'!$F$9,'Monte Carlo'!$G$9,'Monte Carlo'!$B$9,'Monte Carlo'!$D$9)))</f>
        <v>482.323321780519</v>
      </c>
      <c r="D16" s="0" t="n">
        <f aca="true">IF('Monte Carlo'!$B$10="",0,IF('Monte Carlo'!$D$10='Monte Carlo'!$B$10,'Monte Carlo'!$B$10,BETAINV(RAND(),'Monte Carlo'!$F$10,'Monte Carlo'!$G$10,'Monte Carlo'!$B$10,'Monte Carlo'!$D$10)))</f>
        <v>313.817410143253</v>
      </c>
      <c r="E16" s="0" t="n">
        <f aca="true">IF('Monte Carlo'!$B$11="",0,IF('Monte Carlo'!$D$11='Monte Carlo'!$B$11,'Monte Carlo'!$B$11,BETAINV(RAND(),'Monte Carlo'!$F$11,'Monte Carlo'!$G$11,'Monte Carlo'!$B$11,'Monte Carlo'!$D$11)))</f>
        <v>105.051603835991</v>
      </c>
      <c r="F16" s="0" t="n">
        <f aca="true">IF('Monte Carlo'!$B$12="",0,IF('Monte Carlo'!$D$12='Monte Carlo'!$B$12,'Monte Carlo'!$B$12,BETAINV(RAND(),'Monte Carlo'!$F$12,'Monte Carlo'!$G$12,'Monte Carlo'!$B$12,'Monte Carlo'!$D$12)))</f>
        <v>104.278839525652</v>
      </c>
      <c r="G16" s="0" t="n">
        <f aca="true">IF('Monte Carlo'!$B$13="",0,IF('Monte Carlo'!$D$13='Monte Carlo'!$B$13,'Monte Carlo'!$B$13,BETAINV(RAND(),'Monte Carlo'!$F$13,'Monte Carlo'!$G$13,'Monte Carlo'!$B$13,'Monte Carlo'!$D$13)))</f>
        <v>0</v>
      </c>
      <c r="H16" s="0" t="n">
        <f aca="true">IF('Monte Carlo'!$B$14="",0,IF('Monte Carlo'!$D$14='Monte Carlo'!$B$14,'Monte Carlo'!$B$14,BETAINV(RAND(),'Monte Carlo'!$F$14,'Monte Carlo'!$G$14,'Monte Carlo'!$B$14,'Monte Carlo'!$D$14)))</f>
        <v>0</v>
      </c>
      <c r="I16" s="0" t="n">
        <f aca="true">IF('Monte Carlo'!$B$15="",0,IF('Monte Carlo'!$D$15='Monte Carlo'!$B$15,'Monte Carlo'!$B$15,BETAINV(RAND(),'Monte Carlo'!$F$15,'Monte Carlo'!$G$15,'Monte Carlo'!$B$15,'Monte Carlo'!$D$15)))</f>
        <v>0</v>
      </c>
      <c r="J16" s="0" t="n">
        <f aca="true">IF('Monte Carlo'!$B$16="",0,IF('Monte Carlo'!$D$16='Monte Carlo'!$B$16,'Monte Carlo'!$B$16,BETAINV(RAND(),'Monte Carlo'!$F$16,'Monte Carlo'!$G$16,'Monte Carlo'!$B$16,'Monte Carlo'!$D$16)))</f>
        <v>0</v>
      </c>
      <c r="K16" s="0" t="n">
        <f aca="true">IF('Monte Carlo'!$B$17="",0,IF('Monte Carlo'!$D$17='Monte Carlo'!$B$17,'Monte Carlo'!$B$17,BETAINV(RAND(),'Monte Carlo'!$F$17,'Monte Carlo'!$G$17,'Monte Carlo'!$B$17,'Monte Carlo'!$D$17)))</f>
        <v>0</v>
      </c>
      <c r="L16" s="0" t="n">
        <f aca="true">IF('Monte Carlo'!$B$18="",0,IF('Monte Carlo'!$D$18='Monte Carlo'!$B$18,'Monte Carlo'!$B$18,BETAINV(RAND(),'Monte Carlo'!$F$18,'Monte Carlo'!$G$18,'Monte Carlo'!$B$18,'Monte Carlo'!$D$18)))</f>
        <v>0</v>
      </c>
      <c r="M16" s="0" t="n">
        <f aca="true">IF(OR('Monte Carlo'!$B$22="",'Monte Carlo'!$C$22=""),0,IF(RAND()&lt;'Monte Carlo'!$B$22,IF('Monte Carlo'!$E$22='Monte Carlo'!$C$22,'Monte Carlo'!$C$22,BETAINV(RAND(),'Monte Carlo'!$G$22,'Monte Carlo'!$H$22,'Monte Carlo'!$C$22,'Monte Carlo'!$E$22)),0))</f>
        <v>0</v>
      </c>
      <c r="N16" s="0" t="n">
        <f aca="true">IF(OR('Monte Carlo'!$B$23="",'Monte Carlo'!$C$23=""),0,IF(RAND()&lt;'Monte Carlo'!$B$23,IF('Monte Carlo'!$E$23='Monte Carlo'!$C$23,'Monte Carlo'!$C$23,BETAINV(RAND(),'Monte Carlo'!$G$23,'Monte Carlo'!$H$23,'Monte Carlo'!$C$23,'Monte Carlo'!$E$23)),0))</f>
        <v>0</v>
      </c>
      <c r="O16" s="0" t="n">
        <f aca="true">IF(OR('Monte Carlo'!$B$24="",'Monte Carlo'!$C$24=""),0,IF(RAND()&lt;'Monte Carlo'!$B$24,IF('Monte Carlo'!$E$24='Monte Carlo'!$C$24,'Monte Carlo'!$C$24,BETAINV(RAND(),'Monte Carlo'!$G$24,'Monte Carlo'!$H$24,'Monte Carlo'!$C$24,'Monte Carlo'!$E$24)),0))</f>
        <v>187.948505768538</v>
      </c>
      <c r="P16" s="0" t="n">
        <f aca="true">IF(OR('Monte Carlo'!$B$25="",'Monte Carlo'!$C$25=""),0,IF(RAND()&lt;'Monte Carlo'!$B$25,IF('Monte Carlo'!$E$25='Monte Carlo'!$C$25,'Monte Carlo'!$C$25,BETAINV(RAND(),'Monte Carlo'!$G$25,'Monte Carlo'!$H$25,'Monte Carlo'!$C$25,'Monte Carlo'!$E$25)),0))</f>
        <v>0</v>
      </c>
      <c r="Q16" s="0" t="n">
        <f aca="true">IF(OR('Monte Carlo'!$B$26="",'Monte Carlo'!$C$26=""),0,IF(RAND()&lt;'Monte Carlo'!$B$26,IF('Monte Carlo'!$E$26='Monte Carlo'!$C$26,'Monte Carlo'!$C$26,BETAINV(RAND(),'Monte Carlo'!$G$26,'Monte Carlo'!$H$26,'Monte Carlo'!$C$26,'Monte Carlo'!$E$26)),0))</f>
        <v>0</v>
      </c>
      <c r="R16" s="0" t="n">
        <f aca="true">IF(OR('Monte Carlo'!$B$27="",'Monte Carlo'!$C$27=""),0,IF(RAND()&lt;'Monte Carlo'!$B$27,IF('Monte Carlo'!$E$27='Monte Carlo'!$C$27,'Monte Carlo'!$C$27,BETAINV(RAND(),'Monte Carlo'!$G$27,'Monte Carlo'!$H$27,'Monte Carlo'!$C$27,'Monte Carlo'!$E$27)),0))</f>
        <v>0</v>
      </c>
      <c r="S16" s="0" t="n">
        <f aca="true">IF(OR('Monte Carlo'!$B$28="",'Monte Carlo'!$C$28=""),0,IF(RAND()&lt;'Monte Carlo'!$B$28,IF('Monte Carlo'!$E$28='Monte Carlo'!$C$28,'Monte Carlo'!$C$28,BETAINV(RAND(),'Monte Carlo'!$G$28,'Monte Carlo'!$H$28,'Monte Carlo'!$C$28,'Monte Carlo'!$E$28)),0))</f>
        <v>0</v>
      </c>
      <c r="T16" s="0" t="n">
        <f aca="true">IF(OR('Monte Carlo'!$B$29="",'Monte Carlo'!$C$29=""),0,IF(RAND()&lt;'Monte Carlo'!$B$29,IF('Monte Carlo'!$E$29='Monte Carlo'!$C$29,'Monte Carlo'!$C$29,BETAINV(RAND(),'Monte Carlo'!$G$29,'Monte Carlo'!$H$29,'Monte Carlo'!$C$29,'Monte Carlo'!$E$29)),0))</f>
        <v>0</v>
      </c>
      <c r="U16" s="0" t="n">
        <f aca="true">IF(OR('Monte Carlo'!$B$30="",'Monte Carlo'!$C$30=""),0,IF(RAND()&lt;'Monte Carlo'!$B$30,IF('Monte Carlo'!$E$30='Monte Carlo'!$C$30,'Monte Carlo'!$C$30,BETAINV(RAND(),'Monte Carlo'!$G$30,'Monte Carlo'!$H$30,'Monte Carlo'!$C$30,'Monte Carlo'!$E$30)),0))</f>
        <v>0</v>
      </c>
      <c r="V16" s="0" t="n">
        <f aca="true">IF(OR('Monte Carlo'!$B$31="",'Monte Carlo'!$C$31=""),0,IF(RAND()&lt;'Monte Carlo'!$B$31,IF('Monte Carlo'!$E$31='Monte Carlo'!$C$31,'Monte Carlo'!$C$31,BETAINV(RAND(),'Monte Carlo'!$G$31,'Monte Carlo'!$H$31,'Monte Carlo'!$C$31,'Monte Carlo'!$E$31)),0))</f>
        <v>0</v>
      </c>
      <c r="W16" s="0" t="n">
        <f aca="true">IF(OR('Monte Carlo'!$B$32="",'Monte Carlo'!$C$32=""),0,IF(RAND()&lt;'Monte Carlo'!$B$32,IF('Monte Carlo'!$E$32='Monte Carlo'!$C$32,'Monte Carlo'!$C$32,BETAINV(RAND(),'Monte Carlo'!$G$32,'Monte Carlo'!$H$32,'Monte Carlo'!$C$32,'Monte Carlo'!$E$32)),0))</f>
        <v>0</v>
      </c>
      <c r="X16" s="0" t="n">
        <f aca="true">IF(OR('Monte Carlo'!$B$33="",'Monte Carlo'!$C$33=""),0,IF(RAND()&lt;'Monte Carlo'!$B$33,IF('Monte Carlo'!$E$33='Monte Carlo'!$C$33,'Monte Carlo'!$C$33,BETAINV(RAND(),'Monte Carlo'!$G$33,'Monte Carlo'!$H$33,'Monte Carlo'!$C$33,'Monte Carlo'!$E$33)),0))</f>
        <v>0</v>
      </c>
      <c r="Y16" s="0" t="n">
        <f aca="false">SUM(A16:X16)</f>
        <v>2360.83416327753</v>
      </c>
    </row>
    <row r="17" customFormat="false" ht="15" hidden="false" customHeight="false" outlineLevel="0" collapsed="false">
      <c r="A17" s="0" t="n">
        <f aca="true">IF('Monte Carlo'!$B$7="",0,IF('Monte Carlo'!$D$7='Monte Carlo'!$B$7,'Monte Carlo'!$B$7,BETAINV(RAND(),'Monte Carlo'!$F$7,'Monte Carlo'!$G$7,'Monte Carlo'!$B$7,'Monte Carlo'!$D$7)))</f>
        <v>189.567852272207</v>
      </c>
      <c r="B17" s="0" t="n">
        <f aca="true">IF('Monte Carlo'!$B$8="",0,IF('Monte Carlo'!$D$8='Monte Carlo'!$B$8,'Monte Carlo'!$B$8,BETAINV(RAND(),'Monte Carlo'!$F$8,'Monte Carlo'!$G$8,'Monte Carlo'!$B$8,'Monte Carlo'!$D$8)))</f>
        <v>990.346832081608</v>
      </c>
      <c r="C17" s="0" t="n">
        <f aca="true">IF('Monte Carlo'!$B$9="",0,IF('Monte Carlo'!$D$9='Monte Carlo'!$B$9,'Monte Carlo'!$B$9,BETAINV(RAND(),'Monte Carlo'!$F$9,'Monte Carlo'!$G$9,'Monte Carlo'!$B$9,'Monte Carlo'!$D$9)))</f>
        <v>473.526677418607</v>
      </c>
      <c r="D17" s="0" t="n">
        <f aca="true">IF('Monte Carlo'!$B$10="",0,IF('Monte Carlo'!$D$10='Monte Carlo'!$B$10,'Monte Carlo'!$B$10,BETAINV(RAND(),'Monte Carlo'!$F$10,'Monte Carlo'!$G$10,'Monte Carlo'!$B$10,'Monte Carlo'!$D$10)))</f>
        <v>320.746080610719</v>
      </c>
      <c r="E17" s="0" t="n">
        <f aca="true">IF('Monte Carlo'!$B$11="",0,IF('Monte Carlo'!$D$11='Monte Carlo'!$B$11,'Monte Carlo'!$B$11,BETAINV(RAND(),'Monte Carlo'!$F$11,'Monte Carlo'!$G$11,'Monte Carlo'!$B$11,'Monte Carlo'!$D$11)))</f>
        <v>111.981475209643</v>
      </c>
      <c r="F17" s="0" t="n">
        <f aca="true">IF('Monte Carlo'!$B$12="",0,IF('Monte Carlo'!$D$12='Monte Carlo'!$B$12,'Monte Carlo'!$B$12,BETAINV(RAND(),'Monte Carlo'!$F$12,'Monte Carlo'!$G$12,'Monte Carlo'!$B$12,'Monte Carlo'!$D$12)))</f>
        <v>106.674037715469</v>
      </c>
      <c r="G17" s="0" t="n">
        <f aca="true">IF('Monte Carlo'!$B$13="",0,IF('Monte Carlo'!$D$13='Monte Carlo'!$B$13,'Monte Carlo'!$B$13,BETAINV(RAND(),'Monte Carlo'!$F$13,'Monte Carlo'!$G$13,'Monte Carlo'!$B$13,'Monte Carlo'!$D$13)))</f>
        <v>0</v>
      </c>
      <c r="H17" s="0" t="n">
        <f aca="true">IF('Monte Carlo'!$B$14="",0,IF('Monte Carlo'!$D$14='Monte Carlo'!$B$14,'Monte Carlo'!$B$14,BETAINV(RAND(),'Monte Carlo'!$F$14,'Monte Carlo'!$G$14,'Monte Carlo'!$B$14,'Monte Carlo'!$D$14)))</f>
        <v>0</v>
      </c>
      <c r="I17" s="0" t="n">
        <f aca="true">IF('Monte Carlo'!$B$15="",0,IF('Monte Carlo'!$D$15='Monte Carlo'!$B$15,'Monte Carlo'!$B$15,BETAINV(RAND(),'Monte Carlo'!$F$15,'Monte Carlo'!$G$15,'Monte Carlo'!$B$15,'Monte Carlo'!$D$15)))</f>
        <v>0</v>
      </c>
      <c r="J17" s="0" t="n">
        <f aca="true">IF('Monte Carlo'!$B$16="",0,IF('Monte Carlo'!$D$16='Monte Carlo'!$B$16,'Monte Carlo'!$B$16,BETAINV(RAND(),'Monte Carlo'!$F$16,'Monte Carlo'!$G$16,'Monte Carlo'!$B$16,'Monte Carlo'!$D$16)))</f>
        <v>0</v>
      </c>
      <c r="K17" s="0" t="n">
        <f aca="true">IF('Monte Carlo'!$B$17="",0,IF('Monte Carlo'!$D$17='Monte Carlo'!$B$17,'Monte Carlo'!$B$17,BETAINV(RAND(),'Monte Carlo'!$F$17,'Monte Carlo'!$G$17,'Monte Carlo'!$B$17,'Monte Carlo'!$D$17)))</f>
        <v>0</v>
      </c>
      <c r="L17" s="0" t="n">
        <f aca="true">IF('Monte Carlo'!$B$18="",0,IF('Monte Carlo'!$D$18='Monte Carlo'!$B$18,'Monte Carlo'!$B$18,BETAINV(RAND(),'Monte Carlo'!$F$18,'Monte Carlo'!$G$18,'Monte Carlo'!$B$18,'Monte Carlo'!$D$18)))</f>
        <v>0</v>
      </c>
      <c r="M17" s="0" t="n">
        <f aca="true">IF(OR('Monte Carlo'!$B$22="",'Monte Carlo'!$C$22=""),0,IF(RAND()&lt;'Monte Carlo'!$B$22,IF('Monte Carlo'!$E$22='Monte Carlo'!$C$22,'Monte Carlo'!$C$22,BETAINV(RAND(),'Monte Carlo'!$G$22,'Monte Carlo'!$H$22,'Monte Carlo'!$C$22,'Monte Carlo'!$E$22)),0))</f>
        <v>0</v>
      </c>
      <c r="N17" s="0" t="n">
        <f aca="true">IF(OR('Monte Carlo'!$B$23="",'Monte Carlo'!$C$23=""),0,IF(RAND()&lt;'Monte Carlo'!$B$23,IF('Monte Carlo'!$E$23='Monte Carlo'!$C$23,'Monte Carlo'!$C$23,BETAINV(RAND(),'Monte Carlo'!$G$23,'Monte Carlo'!$H$23,'Monte Carlo'!$C$23,'Monte Carlo'!$E$23)),0))</f>
        <v>0</v>
      </c>
      <c r="O17" s="0" t="n">
        <f aca="true">IF(OR('Monte Carlo'!$B$24="",'Monte Carlo'!$C$24=""),0,IF(RAND()&lt;'Monte Carlo'!$B$24,IF('Monte Carlo'!$E$24='Monte Carlo'!$C$24,'Monte Carlo'!$C$24,BETAINV(RAND(),'Monte Carlo'!$G$24,'Monte Carlo'!$H$24,'Monte Carlo'!$C$24,'Monte Carlo'!$E$24)),0))</f>
        <v>0</v>
      </c>
      <c r="P17" s="0" t="n">
        <f aca="true">IF(OR('Monte Carlo'!$B$25="",'Monte Carlo'!$C$25=""),0,IF(RAND()&lt;'Monte Carlo'!$B$25,IF('Monte Carlo'!$E$25='Monte Carlo'!$C$25,'Monte Carlo'!$C$25,BETAINV(RAND(),'Monte Carlo'!$G$25,'Monte Carlo'!$H$25,'Monte Carlo'!$C$25,'Monte Carlo'!$E$25)),0))</f>
        <v>0</v>
      </c>
      <c r="Q17" s="0" t="n">
        <f aca="true">IF(OR('Monte Carlo'!$B$26="",'Monte Carlo'!$C$26=""),0,IF(RAND()&lt;'Monte Carlo'!$B$26,IF('Monte Carlo'!$E$26='Monte Carlo'!$C$26,'Monte Carlo'!$C$26,BETAINV(RAND(),'Monte Carlo'!$G$26,'Monte Carlo'!$H$26,'Monte Carlo'!$C$26,'Monte Carlo'!$E$26)),0))</f>
        <v>0</v>
      </c>
      <c r="R17" s="0" t="n">
        <f aca="true">IF(OR('Monte Carlo'!$B$27="",'Monte Carlo'!$C$27=""),0,IF(RAND()&lt;'Monte Carlo'!$B$27,IF('Monte Carlo'!$E$27='Monte Carlo'!$C$27,'Monte Carlo'!$C$27,BETAINV(RAND(),'Monte Carlo'!$G$27,'Monte Carlo'!$H$27,'Monte Carlo'!$C$27,'Monte Carlo'!$E$27)),0))</f>
        <v>0</v>
      </c>
      <c r="S17" s="0" t="n">
        <f aca="true">IF(OR('Monte Carlo'!$B$28="",'Monte Carlo'!$C$28=""),0,IF(RAND()&lt;'Monte Carlo'!$B$28,IF('Monte Carlo'!$E$28='Monte Carlo'!$C$28,'Monte Carlo'!$C$28,BETAINV(RAND(),'Monte Carlo'!$G$28,'Monte Carlo'!$H$28,'Monte Carlo'!$C$28,'Monte Carlo'!$E$28)),0))</f>
        <v>0</v>
      </c>
      <c r="T17" s="0" t="n">
        <f aca="true">IF(OR('Monte Carlo'!$B$29="",'Monte Carlo'!$C$29=""),0,IF(RAND()&lt;'Monte Carlo'!$B$29,IF('Monte Carlo'!$E$29='Monte Carlo'!$C$29,'Monte Carlo'!$C$29,BETAINV(RAND(),'Monte Carlo'!$G$29,'Monte Carlo'!$H$29,'Monte Carlo'!$C$29,'Monte Carlo'!$E$29)),0))</f>
        <v>0</v>
      </c>
      <c r="U17" s="0" t="n">
        <f aca="true">IF(OR('Monte Carlo'!$B$30="",'Monte Carlo'!$C$30=""),0,IF(RAND()&lt;'Monte Carlo'!$B$30,IF('Monte Carlo'!$E$30='Monte Carlo'!$C$30,'Monte Carlo'!$C$30,BETAINV(RAND(),'Monte Carlo'!$G$30,'Monte Carlo'!$H$30,'Monte Carlo'!$C$30,'Monte Carlo'!$E$30)),0))</f>
        <v>0</v>
      </c>
      <c r="V17" s="0" t="n">
        <f aca="true">IF(OR('Monte Carlo'!$B$31="",'Monte Carlo'!$C$31=""),0,IF(RAND()&lt;'Monte Carlo'!$B$31,IF('Monte Carlo'!$E$31='Monte Carlo'!$C$31,'Monte Carlo'!$C$31,BETAINV(RAND(),'Monte Carlo'!$G$31,'Monte Carlo'!$H$31,'Monte Carlo'!$C$31,'Monte Carlo'!$E$31)),0))</f>
        <v>0</v>
      </c>
      <c r="W17" s="0" t="n">
        <f aca="true">IF(OR('Monte Carlo'!$B$32="",'Monte Carlo'!$C$32=""),0,IF(RAND()&lt;'Monte Carlo'!$B$32,IF('Monte Carlo'!$E$32='Monte Carlo'!$C$32,'Monte Carlo'!$C$32,BETAINV(RAND(),'Monte Carlo'!$G$32,'Monte Carlo'!$H$32,'Monte Carlo'!$C$32,'Monte Carlo'!$E$32)),0))</f>
        <v>0</v>
      </c>
      <c r="X17" s="0" t="n">
        <f aca="true">IF(OR('Monte Carlo'!$B$33="",'Monte Carlo'!$C$33=""),0,IF(RAND()&lt;'Monte Carlo'!$B$33,IF('Monte Carlo'!$E$33='Monte Carlo'!$C$33,'Monte Carlo'!$C$33,BETAINV(RAND(),'Monte Carlo'!$G$33,'Monte Carlo'!$H$33,'Monte Carlo'!$C$33,'Monte Carlo'!$E$33)),0))</f>
        <v>0</v>
      </c>
      <c r="Y17" s="0" t="n">
        <f aca="false">SUM(A17:X17)</f>
        <v>2192.84295530825</v>
      </c>
    </row>
    <row r="18" customFormat="false" ht="15" hidden="false" customHeight="false" outlineLevel="0" collapsed="false">
      <c r="A18" s="0" t="n">
        <f aca="true">IF('Monte Carlo'!$B$7="",0,IF('Monte Carlo'!$D$7='Monte Carlo'!$B$7,'Monte Carlo'!$B$7,BETAINV(RAND(),'Monte Carlo'!$F$7,'Monte Carlo'!$G$7,'Monte Carlo'!$B$7,'Monte Carlo'!$D$7)))</f>
        <v>137.428213134069</v>
      </c>
      <c r="B18" s="0" t="n">
        <f aca="true">IF('Monte Carlo'!$B$8="",0,IF('Monte Carlo'!$D$8='Monte Carlo'!$B$8,'Monte Carlo'!$B$8,BETAINV(RAND(),'Monte Carlo'!$F$8,'Monte Carlo'!$G$8,'Monte Carlo'!$B$8,'Monte Carlo'!$D$8)))</f>
        <v>1013.08678553024</v>
      </c>
      <c r="C18" s="0" t="n">
        <f aca="true">IF('Monte Carlo'!$B$9="",0,IF('Monte Carlo'!$D$9='Monte Carlo'!$B$9,'Monte Carlo'!$B$9,BETAINV(RAND(),'Monte Carlo'!$F$9,'Monte Carlo'!$G$9,'Monte Carlo'!$B$9,'Monte Carlo'!$D$9)))</f>
        <v>446.989452449514</v>
      </c>
      <c r="D18" s="0" t="n">
        <f aca="true">IF('Monte Carlo'!$B$10="",0,IF('Monte Carlo'!$D$10='Monte Carlo'!$B$10,'Monte Carlo'!$B$10,BETAINV(RAND(),'Monte Carlo'!$F$10,'Monte Carlo'!$G$10,'Monte Carlo'!$B$10,'Monte Carlo'!$D$10)))</f>
        <v>317.444561869886</v>
      </c>
      <c r="E18" s="0" t="n">
        <f aca="true">IF('Monte Carlo'!$B$11="",0,IF('Monte Carlo'!$D$11='Monte Carlo'!$B$11,'Monte Carlo'!$B$11,BETAINV(RAND(),'Monte Carlo'!$F$11,'Monte Carlo'!$G$11,'Monte Carlo'!$B$11,'Monte Carlo'!$D$11)))</f>
        <v>110.729707694323</v>
      </c>
      <c r="F18" s="0" t="n">
        <f aca="true">IF('Monte Carlo'!$B$12="",0,IF('Monte Carlo'!$D$12='Monte Carlo'!$B$12,'Monte Carlo'!$B$12,BETAINV(RAND(),'Monte Carlo'!$F$12,'Monte Carlo'!$G$12,'Monte Carlo'!$B$12,'Monte Carlo'!$D$12)))</f>
        <v>122.053713886848</v>
      </c>
      <c r="G18" s="0" t="n">
        <f aca="true">IF('Monte Carlo'!$B$13="",0,IF('Monte Carlo'!$D$13='Monte Carlo'!$B$13,'Monte Carlo'!$B$13,BETAINV(RAND(),'Monte Carlo'!$F$13,'Monte Carlo'!$G$13,'Monte Carlo'!$B$13,'Monte Carlo'!$D$13)))</f>
        <v>0</v>
      </c>
      <c r="H18" s="0" t="n">
        <f aca="true">IF('Monte Carlo'!$B$14="",0,IF('Monte Carlo'!$D$14='Monte Carlo'!$B$14,'Monte Carlo'!$B$14,BETAINV(RAND(),'Monte Carlo'!$F$14,'Monte Carlo'!$G$14,'Monte Carlo'!$B$14,'Monte Carlo'!$D$14)))</f>
        <v>0</v>
      </c>
      <c r="I18" s="0" t="n">
        <f aca="true">IF('Monte Carlo'!$B$15="",0,IF('Monte Carlo'!$D$15='Monte Carlo'!$B$15,'Monte Carlo'!$B$15,BETAINV(RAND(),'Monte Carlo'!$F$15,'Monte Carlo'!$G$15,'Monte Carlo'!$B$15,'Monte Carlo'!$D$15)))</f>
        <v>0</v>
      </c>
      <c r="J18" s="0" t="n">
        <f aca="true">IF('Monte Carlo'!$B$16="",0,IF('Monte Carlo'!$D$16='Monte Carlo'!$B$16,'Monte Carlo'!$B$16,BETAINV(RAND(),'Monte Carlo'!$F$16,'Monte Carlo'!$G$16,'Monte Carlo'!$B$16,'Monte Carlo'!$D$16)))</f>
        <v>0</v>
      </c>
      <c r="K18" s="0" t="n">
        <f aca="true">IF('Monte Carlo'!$B$17="",0,IF('Monte Carlo'!$D$17='Monte Carlo'!$B$17,'Monte Carlo'!$B$17,BETAINV(RAND(),'Monte Carlo'!$F$17,'Monte Carlo'!$G$17,'Monte Carlo'!$B$17,'Monte Carlo'!$D$17)))</f>
        <v>0</v>
      </c>
      <c r="L18" s="0" t="n">
        <f aca="true">IF('Monte Carlo'!$B$18="",0,IF('Monte Carlo'!$D$18='Monte Carlo'!$B$18,'Monte Carlo'!$B$18,BETAINV(RAND(),'Monte Carlo'!$F$18,'Monte Carlo'!$G$18,'Monte Carlo'!$B$18,'Monte Carlo'!$D$18)))</f>
        <v>0</v>
      </c>
      <c r="M18" s="0" t="n">
        <f aca="true">IF(OR('Monte Carlo'!$B$22="",'Monte Carlo'!$C$22=""),0,IF(RAND()&lt;'Monte Carlo'!$B$22,IF('Monte Carlo'!$E$22='Monte Carlo'!$C$22,'Monte Carlo'!$C$22,BETAINV(RAND(),'Monte Carlo'!$G$22,'Monte Carlo'!$H$22,'Monte Carlo'!$C$22,'Monte Carlo'!$E$22)),0))</f>
        <v>0</v>
      </c>
      <c r="N18" s="0" t="n">
        <f aca="true">IF(OR('Monte Carlo'!$B$23="",'Monte Carlo'!$C$23=""),0,IF(RAND()&lt;'Monte Carlo'!$B$23,IF('Monte Carlo'!$E$23='Monte Carlo'!$C$23,'Monte Carlo'!$C$23,BETAINV(RAND(),'Monte Carlo'!$G$23,'Monte Carlo'!$H$23,'Monte Carlo'!$C$23,'Monte Carlo'!$E$23)),0))</f>
        <v>0</v>
      </c>
      <c r="O18" s="0" t="n">
        <f aca="true">IF(OR('Monte Carlo'!$B$24="",'Monte Carlo'!$C$24=""),0,IF(RAND()&lt;'Monte Carlo'!$B$24,IF('Monte Carlo'!$E$24='Monte Carlo'!$C$24,'Monte Carlo'!$C$24,BETAINV(RAND(),'Monte Carlo'!$G$24,'Monte Carlo'!$H$24,'Monte Carlo'!$C$24,'Monte Carlo'!$E$24)),0))</f>
        <v>90.4042408559002</v>
      </c>
      <c r="P18" s="0" t="n">
        <f aca="true">IF(OR('Monte Carlo'!$B$25="",'Monte Carlo'!$C$25=""),0,IF(RAND()&lt;'Monte Carlo'!$B$25,IF('Monte Carlo'!$E$25='Monte Carlo'!$C$25,'Monte Carlo'!$C$25,BETAINV(RAND(),'Monte Carlo'!$G$25,'Monte Carlo'!$H$25,'Monte Carlo'!$C$25,'Monte Carlo'!$E$25)),0))</f>
        <v>0</v>
      </c>
      <c r="Q18" s="0" t="n">
        <f aca="true">IF(OR('Monte Carlo'!$B$26="",'Monte Carlo'!$C$26=""),0,IF(RAND()&lt;'Monte Carlo'!$B$26,IF('Monte Carlo'!$E$26='Monte Carlo'!$C$26,'Monte Carlo'!$C$26,BETAINV(RAND(),'Monte Carlo'!$G$26,'Monte Carlo'!$H$26,'Monte Carlo'!$C$26,'Monte Carlo'!$E$26)),0))</f>
        <v>0</v>
      </c>
      <c r="R18" s="0" t="n">
        <f aca="true">IF(OR('Monte Carlo'!$B$27="",'Monte Carlo'!$C$27=""),0,IF(RAND()&lt;'Monte Carlo'!$B$27,IF('Monte Carlo'!$E$27='Monte Carlo'!$C$27,'Monte Carlo'!$C$27,BETAINV(RAND(),'Monte Carlo'!$G$27,'Monte Carlo'!$H$27,'Monte Carlo'!$C$27,'Monte Carlo'!$E$27)),0))</f>
        <v>0</v>
      </c>
      <c r="S18" s="0" t="n">
        <f aca="true">IF(OR('Monte Carlo'!$B$28="",'Monte Carlo'!$C$28=""),0,IF(RAND()&lt;'Monte Carlo'!$B$28,IF('Monte Carlo'!$E$28='Monte Carlo'!$C$28,'Monte Carlo'!$C$28,BETAINV(RAND(),'Monte Carlo'!$G$28,'Monte Carlo'!$H$28,'Monte Carlo'!$C$28,'Monte Carlo'!$E$28)),0))</f>
        <v>0</v>
      </c>
      <c r="T18" s="0" t="n">
        <f aca="true">IF(OR('Monte Carlo'!$B$29="",'Monte Carlo'!$C$29=""),0,IF(RAND()&lt;'Monte Carlo'!$B$29,IF('Monte Carlo'!$E$29='Monte Carlo'!$C$29,'Monte Carlo'!$C$29,BETAINV(RAND(),'Monte Carlo'!$G$29,'Monte Carlo'!$H$29,'Monte Carlo'!$C$29,'Monte Carlo'!$E$29)),0))</f>
        <v>0</v>
      </c>
      <c r="U18" s="0" t="n">
        <f aca="true">IF(OR('Monte Carlo'!$B$30="",'Monte Carlo'!$C$30=""),0,IF(RAND()&lt;'Monte Carlo'!$B$30,IF('Monte Carlo'!$E$30='Monte Carlo'!$C$30,'Monte Carlo'!$C$30,BETAINV(RAND(),'Monte Carlo'!$G$30,'Monte Carlo'!$H$30,'Monte Carlo'!$C$30,'Monte Carlo'!$E$30)),0))</f>
        <v>0</v>
      </c>
      <c r="V18" s="0" t="n">
        <f aca="true">IF(OR('Monte Carlo'!$B$31="",'Monte Carlo'!$C$31=""),0,IF(RAND()&lt;'Monte Carlo'!$B$31,IF('Monte Carlo'!$E$31='Monte Carlo'!$C$31,'Monte Carlo'!$C$31,BETAINV(RAND(),'Monte Carlo'!$G$31,'Monte Carlo'!$H$31,'Monte Carlo'!$C$31,'Monte Carlo'!$E$31)),0))</f>
        <v>0</v>
      </c>
      <c r="W18" s="0" t="n">
        <f aca="true">IF(OR('Monte Carlo'!$B$32="",'Monte Carlo'!$C$32=""),0,IF(RAND()&lt;'Monte Carlo'!$B$32,IF('Monte Carlo'!$E$32='Monte Carlo'!$C$32,'Monte Carlo'!$C$32,BETAINV(RAND(),'Monte Carlo'!$G$32,'Monte Carlo'!$H$32,'Monte Carlo'!$C$32,'Monte Carlo'!$E$32)),0))</f>
        <v>0</v>
      </c>
      <c r="X18" s="0" t="n">
        <f aca="true">IF(OR('Monte Carlo'!$B$33="",'Monte Carlo'!$C$33=""),0,IF(RAND()&lt;'Monte Carlo'!$B$33,IF('Monte Carlo'!$E$33='Monte Carlo'!$C$33,'Monte Carlo'!$C$33,BETAINV(RAND(),'Monte Carlo'!$G$33,'Monte Carlo'!$H$33,'Monte Carlo'!$C$33,'Monte Carlo'!$E$33)),0))</f>
        <v>0</v>
      </c>
      <c r="Y18" s="0" t="n">
        <f aca="false">SUM(A18:X18)</f>
        <v>2238.13667542078</v>
      </c>
    </row>
    <row r="19" customFormat="false" ht="15" hidden="false" customHeight="false" outlineLevel="0" collapsed="false">
      <c r="A19" s="0" t="n">
        <f aca="true">IF('Monte Carlo'!$B$7="",0,IF('Monte Carlo'!$D$7='Monte Carlo'!$B$7,'Monte Carlo'!$B$7,BETAINV(RAND(),'Monte Carlo'!$F$7,'Monte Carlo'!$G$7,'Monte Carlo'!$B$7,'Monte Carlo'!$D$7)))</f>
        <v>165.242575024128</v>
      </c>
      <c r="B19" s="0" t="n">
        <f aca="true">IF('Monte Carlo'!$B$8="",0,IF('Monte Carlo'!$D$8='Monte Carlo'!$B$8,'Monte Carlo'!$B$8,BETAINV(RAND(),'Monte Carlo'!$F$8,'Monte Carlo'!$G$8,'Monte Carlo'!$B$8,'Monte Carlo'!$D$8)))</f>
        <v>998.604998584992</v>
      </c>
      <c r="C19" s="0" t="n">
        <f aca="true">IF('Monte Carlo'!$B$9="",0,IF('Monte Carlo'!$D$9='Monte Carlo'!$B$9,'Monte Carlo'!$B$9,BETAINV(RAND(),'Monte Carlo'!$F$9,'Monte Carlo'!$G$9,'Monte Carlo'!$B$9,'Monte Carlo'!$D$9)))</f>
        <v>499.986643173253</v>
      </c>
      <c r="D19" s="0" t="n">
        <f aca="true">IF('Monte Carlo'!$B$10="",0,IF('Monte Carlo'!$D$10='Monte Carlo'!$B$10,'Monte Carlo'!$B$10,BETAINV(RAND(),'Monte Carlo'!$F$10,'Monte Carlo'!$G$10,'Monte Carlo'!$B$10,'Monte Carlo'!$D$10)))</f>
        <v>319.123149244667</v>
      </c>
      <c r="E19" s="0" t="n">
        <f aca="true">IF('Monte Carlo'!$B$11="",0,IF('Monte Carlo'!$D$11='Monte Carlo'!$B$11,'Monte Carlo'!$B$11,BETAINV(RAND(),'Monte Carlo'!$F$11,'Monte Carlo'!$G$11,'Monte Carlo'!$B$11,'Monte Carlo'!$D$11)))</f>
        <v>121.542229444919</v>
      </c>
      <c r="F19" s="0" t="n">
        <f aca="true">IF('Monte Carlo'!$B$12="",0,IF('Monte Carlo'!$D$12='Monte Carlo'!$B$12,'Monte Carlo'!$B$12,BETAINV(RAND(),'Monte Carlo'!$F$12,'Monte Carlo'!$G$12,'Monte Carlo'!$B$12,'Monte Carlo'!$D$12)))</f>
        <v>103.585872309196</v>
      </c>
      <c r="G19" s="0" t="n">
        <f aca="true">IF('Monte Carlo'!$B$13="",0,IF('Monte Carlo'!$D$13='Monte Carlo'!$B$13,'Monte Carlo'!$B$13,BETAINV(RAND(),'Monte Carlo'!$F$13,'Monte Carlo'!$G$13,'Monte Carlo'!$B$13,'Monte Carlo'!$D$13)))</f>
        <v>0</v>
      </c>
      <c r="H19" s="0" t="n">
        <f aca="true">IF('Monte Carlo'!$B$14="",0,IF('Monte Carlo'!$D$14='Monte Carlo'!$B$14,'Monte Carlo'!$B$14,BETAINV(RAND(),'Monte Carlo'!$F$14,'Monte Carlo'!$G$14,'Monte Carlo'!$B$14,'Monte Carlo'!$D$14)))</f>
        <v>0</v>
      </c>
      <c r="I19" s="0" t="n">
        <f aca="true">IF('Monte Carlo'!$B$15="",0,IF('Monte Carlo'!$D$15='Monte Carlo'!$B$15,'Monte Carlo'!$B$15,BETAINV(RAND(),'Monte Carlo'!$F$15,'Monte Carlo'!$G$15,'Monte Carlo'!$B$15,'Monte Carlo'!$D$15)))</f>
        <v>0</v>
      </c>
      <c r="J19" s="0" t="n">
        <f aca="true">IF('Monte Carlo'!$B$16="",0,IF('Monte Carlo'!$D$16='Monte Carlo'!$B$16,'Monte Carlo'!$B$16,BETAINV(RAND(),'Monte Carlo'!$F$16,'Monte Carlo'!$G$16,'Monte Carlo'!$B$16,'Monte Carlo'!$D$16)))</f>
        <v>0</v>
      </c>
      <c r="K19" s="0" t="n">
        <f aca="true">IF('Monte Carlo'!$B$17="",0,IF('Monte Carlo'!$D$17='Monte Carlo'!$B$17,'Monte Carlo'!$B$17,BETAINV(RAND(),'Monte Carlo'!$F$17,'Monte Carlo'!$G$17,'Monte Carlo'!$B$17,'Monte Carlo'!$D$17)))</f>
        <v>0</v>
      </c>
      <c r="L19" s="0" t="n">
        <f aca="true">IF('Monte Carlo'!$B$18="",0,IF('Monte Carlo'!$D$18='Monte Carlo'!$B$18,'Monte Carlo'!$B$18,BETAINV(RAND(),'Monte Carlo'!$F$18,'Monte Carlo'!$G$18,'Monte Carlo'!$B$18,'Monte Carlo'!$D$18)))</f>
        <v>0</v>
      </c>
      <c r="M19" s="0" t="n">
        <f aca="true">IF(OR('Monte Carlo'!$B$22="",'Monte Carlo'!$C$22=""),0,IF(RAND()&lt;'Monte Carlo'!$B$22,IF('Monte Carlo'!$E$22='Monte Carlo'!$C$22,'Monte Carlo'!$C$22,BETAINV(RAND(),'Monte Carlo'!$G$22,'Monte Carlo'!$H$22,'Monte Carlo'!$C$22,'Monte Carlo'!$E$22)),0))</f>
        <v>0</v>
      </c>
      <c r="N19" s="0" t="n">
        <f aca="true">IF(OR('Monte Carlo'!$B$23="",'Monte Carlo'!$C$23=""),0,IF(RAND()&lt;'Monte Carlo'!$B$23,IF('Monte Carlo'!$E$23='Monte Carlo'!$C$23,'Monte Carlo'!$C$23,BETAINV(RAND(),'Monte Carlo'!$G$23,'Monte Carlo'!$H$23,'Monte Carlo'!$C$23,'Monte Carlo'!$E$23)),0))</f>
        <v>39.806619976151</v>
      </c>
      <c r="O19" s="0" t="n">
        <f aca="true">IF(OR('Monte Carlo'!$B$24="",'Monte Carlo'!$C$24=""),0,IF(RAND()&lt;'Monte Carlo'!$B$24,IF('Monte Carlo'!$E$24='Monte Carlo'!$C$24,'Monte Carlo'!$C$24,BETAINV(RAND(),'Monte Carlo'!$G$24,'Monte Carlo'!$H$24,'Monte Carlo'!$C$24,'Monte Carlo'!$E$24)),0))</f>
        <v>227.12560683846</v>
      </c>
      <c r="P19" s="0" t="n">
        <f aca="true">IF(OR('Monte Carlo'!$B$25="",'Monte Carlo'!$C$25=""),0,IF(RAND()&lt;'Monte Carlo'!$B$25,IF('Monte Carlo'!$E$25='Monte Carlo'!$C$25,'Monte Carlo'!$C$25,BETAINV(RAND(),'Monte Carlo'!$G$25,'Monte Carlo'!$H$25,'Monte Carlo'!$C$25,'Monte Carlo'!$E$25)),0))</f>
        <v>0</v>
      </c>
      <c r="Q19" s="0" t="n">
        <f aca="true">IF(OR('Monte Carlo'!$B$26="",'Monte Carlo'!$C$26=""),0,IF(RAND()&lt;'Monte Carlo'!$B$26,IF('Monte Carlo'!$E$26='Monte Carlo'!$C$26,'Monte Carlo'!$C$26,BETAINV(RAND(),'Monte Carlo'!$G$26,'Monte Carlo'!$H$26,'Monte Carlo'!$C$26,'Monte Carlo'!$E$26)),0))</f>
        <v>368.638112093558</v>
      </c>
      <c r="R19" s="0" t="n">
        <f aca="true">IF(OR('Monte Carlo'!$B$27="",'Monte Carlo'!$C$27=""),0,IF(RAND()&lt;'Monte Carlo'!$B$27,IF('Monte Carlo'!$E$27='Monte Carlo'!$C$27,'Monte Carlo'!$C$27,BETAINV(RAND(),'Monte Carlo'!$G$27,'Monte Carlo'!$H$27,'Monte Carlo'!$C$27,'Monte Carlo'!$E$27)),0))</f>
        <v>0</v>
      </c>
      <c r="S19" s="0" t="n">
        <f aca="true">IF(OR('Monte Carlo'!$B$28="",'Monte Carlo'!$C$28=""),0,IF(RAND()&lt;'Monte Carlo'!$B$28,IF('Monte Carlo'!$E$28='Monte Carlo'!$C$28,'Monte Carlo'!$C$28,BETAINV(RAND(),'Monte Carlo'!$G$28,'Monte Carlo'!$H$28,'Monte Carlo'!$C$28,'Monte Carlo'!$E$28)),0))</f>
        <v>0</v>
      </c>
      <c r="T19" s="0" t="n">
        <f aca="true">IF(OR('Monte Carlo'!$B$29="",'Monte Carlo'!$C$29=""),0,IF(RAND()&lt;'Monte Carlo'!$B$29,IF('Monte Carlo'!$E$29='Monte Carlo'!$C$29,'Monte Carlo'!$C$29,BETAINV(RAND(),'Monte Carlo'!$G$29,'Monte Carlo'!$H$29,'Monte Carlo'!$C$29,'Monte Carlo'!$E$29)),0))</f>
        <v>0</v>
      </c>
      <c r="U19" s="0" t="n">
        <f aca="true">IF(OR('Monte Carlo'!$B$30="",'Monte Carlo'!$C$30=""),0,IF(RAND()&lt;'Monte Carlo'!$B$30,IF('Monte Carlo'!$E$30='Monte Carlo'!$C$30,'Monte Carlo'!$C$30,BETAINV(RAND(),'Monte Carlo'!$G$30,'Monte Carlo'!$H$30,'Monte Carlo'!$C$30,'Monte Carlo'!$E$30)),0))</f>
        <v>0</v>
      </c>
      <c r="V19" s="0" t="n">
        <f aca="true">IF(OR('Monte Carlo'!$B$31="",'Monte Carlo'!$C$31=""),0,IF(RAND()&lt;'Monte Carlo'!$B$31,IF('Monte Carlo'!$E$31='Monte Carlo'!$C$31,'Monte Carlo'!$C$31,BETAINV(RAND(),'Monte Carlo'!$G$31,'Monte Carlo'!$H$31,'Monte Carlo'!$C$31,'Monte Carlo'!$E$31)),0))</f>
        <v>0</v>
      </c>
      <c r="W19" s="0" t="n">
        <f aca="true">IF(OR('Monte Carlo'!$B$32="",'Monte Carlo'!$C$32=""),0,IF(RAND()&lt;'Monte Carlo'!$B$32,IF('Monte Carlo'!$E$32='Monte Carlo'!$C$32,'Monte Carlo'!$C$32,BETAINV(RAND(),'Monte Carlo'!$G$32,'Monte Carlo'!$H$32,'Monte Carlo'!$C$32,'Monte Carlo'!$E$32)),0))</f>
        <v>0</v>
      </c>
      <c r="X19" s="0" t="n">
        <f aca="true">IF(OR('Monte Carlo'!$B$33="",'Monte Carlo'!$C$33=""),0,IF(RAND()&lt;'Monte Carlo'!$B$33,IF('Monte Carlo'!$E$33='Monte Carlo'!$C$33,'Monte Carlo'!$C$33,BETAINV(RAND(),'Monte Carlo'!$G$33,'Monte Carlo'!$H$33,'Monte Carlo'!$C$33,'Monte Carlo'!$E$33)),0))</f>
        <v>0</v>
      </c>
      <c r="Y19" s="0" t="n">
        <f aca="false">SUM(A19:X19)</f>
        <v>2843.65580668932</v>
      </c>
    </row>
    <row r="20" customFormat="false" ht="15" hidden="false" customHeight="false" outlineLevel="0" collapsed="false">
      <c r="A20" s="0" t="n">
        <f aca="true">IF('Monte Carlo'!$B$7="",0,IF('Monte Carlo'!$D$7='Monte Carlo'!$B$7,'Monte Carlo'!$B$7,BETAINV(RAND(),'Monte Carlo'!$F$7,'Monte Carlo'!$G$7,'Monte Carlo'!$B$7,'Monte Carlo'!$D$7)))</f>
        <v>146.15422076306</v>
      </c>
      <c r="B20" s="0" t="n">
        <f aca="true">IF('Monte Carlo'!$B$8="",0,IF('Monte Carlo'!$D$8='Monte Carlo'!$B$8,'Monte Carlo'!$B$8,BETAINV(RAND(),'Monte Carlo'!$F$8,'Monte Carlo'!$G$8,'Monte Carlo'!$B$8,'Monte Carlo'!$D$8)))</f>
        <v>1021.27983339181</v>
      </c>
      <c r="C20" s="0" t="n">
        <f aca="true">IF('Monte Carlo'!$B$9="",0,IF('Monte Carlo'!$D$9='Monte Carlo'!$B$9,'Monte Carlo'!$B$9,BETAINV(RAND(),'Monte Carlo'!$F$9,'Monte Carlo'!$G$9,'Monte Carlo'!$B$9,'Monte Carlo'!$D$9)))</f>
        <v>437.097269544138</v>
      </c>
      <c r="D20" s="0" t="n">
        <f aca="true">IF('Monte Carlo'!$B$10="",0,IF('Monte Carlo'!$D$10='Monte Carlo'!$B$10,'Monte Carlo'!$B$10,BETAINV(RAND(),'Monte Carlo'!$F$10,'Monte Carlo'!$G$10,'Monte Carlo'!$B$10,'Monte Carlo'!$D$10)))</f>
        <v>287.956052564356</v>
      </c>
      <c r="E20" s="0" t="n">
        <f aca="true">IF('Monte Carlo'!$B$11="",0,IF('Monte Carlo'!$D$11='Monte Carlo'!$B$11,'Monte Carlo'!$B$11,BETAINV(RAND(),'Monte Carlo'!$F$11,'Monte Carlo'!$G$11,'Monte Carlo'!$B$11,'Monte Carlo'!$D$11)))</f>
        <v>114.222573197311</v>
      </c>
      <c r="F20" s="0" t="n">
        <f aca="true">IF('Monte Carlo'!$B$12="",0,IF('Monte Carlo'!$D$12='Monte Carlo'!$B$12,'Monte Carlo'!$B$12,BETAINV(RAND(),'Monte Carlo'!$F$12,'Monte Carlo'!$G$12,'Monte Carlo'!$B$12,'Monte Carlo'!$D$12)))</f>
        <v>103.690633136308</v>
      </c>
      <c r="G20" s="0" t="n">
        <f aca="true">IF('Monte Carlo'!$B$13="",0,IF('Monte Carlo'!$D$13='Monte Carlo'!$B$13,'Monte Carlo'!$B$13,BETAINV(RAND(),'Monte Carlo'!$F$13,'Monte Carlo'!$G$13,'Monte Carlo'!$B$13,'Monte Carlo'!$D$13)))</f>
        <v>0</v>
      </c>
      <c r="H20" s="0" t="n">
        <f aca="true">IF('Monte Carlo'!$B$14="",0,IF('Monte Carlo'!$D$14='Monte Carlo'!$B$14,'Monte Carlo'!$B$14,BETAINV(RAND(),'Monte Carlo'!$F$14,'Monte Carlo'!$G$14,'Monte Carlo'!$B$14,'Monte Carlo'!$D$14)))</f>
        <v>0</v>
      </c>
      <c r="I20" s="0" t="n">
        <f aca="true">IF('Monte Carlo'!$B$15="",0,IF('Monte Carlo'!$D$15='Monte Carlo'!$B$15,'Monte Carlo'!$B$15,BETAINV(RAND(),'Monte Carlo'!$F$15,'Monte Carlo'!$G$15,'Monte Carlo'!$B$15,'Monte Carlo'!$D$15)))</f>
        <v>0</v>
      </c>
      <c r="J20" s="0" t="n">
        <f aca="true">IF('Monte Carlo'!$B$16="",0,IF('Monte Carlo'!$D$16='Monte Carlo'!$B$16,'Monte Carlo'!$B$16,BETAINV(RAND(),'Monte Carlo'!$F$16,'Monte Carlo'!$G$16,'Monte Carlo'!$B$16,'Monte Carlo'!$D$16)))</f>
        <v>0</v>
      </c>
      <c r="K20" s="0" t="n">
        <f aca="true">IF('Monte Carlo'!$B$17="",0,IF('Monte Carlo'!$D$17='Monte Carlo'!$B$17,'Monte Carlo'!$B$17,BETAINV(RAND(),'Monte Carlo'!$F$17,'Monte Carlo'!$G$17,'Monte Carlo'!$B$17,'Monte Carlo'!$D$17)))</f>
        <v>0</v>
      </c>
      <c r="L20" s="0" t="n">
        <f aca="true">IF('Monte Carlo'!$B$18="",0,IF('Monte Carlo'!$D$18='Monte Carlo'!$B$18,'Monte Carlo'!$B$18,BETAINV(RAND(),'Monte Carlo'!$F$18,'Monte Carlo'!$G$18,'Monte Carlo'!$B$18,'Monte Carlo'!$D$18)))</f>
        <v>0</v>
      </c>
      <c r="M20" s="0" t="n">
        <f aca="true">IF(OR('Monte Carlo'!$B$22="",'Monte Carlo'!$C$22=""),0,IF(RAND()&lt;'Monte Carlo'!$B$22,IF('Monte Carlo'!$E$22='Monte Carlo'!$C$22,'Monte Carlo'!$C$22,BETAINV(RAND(),'Monte Carlo'!$G$22,'Monte Carlo'!$H$22,'Monte Carlo'!$C$22,'Monte Carlo'!$E$22)),0))</f>
        <v>0</v>
      </c>
      <c r="N20" s="0" t="n">
        <f aca="true">IF(OR('Monte Carlo'!$B$23="",'Monte Carlo'!$C$23=""),0,IF(RAND()&lt;'Monte Carlo'!$B$23,IF('Monte Carlo'!$E$23='Monte Carlo'!$C$23,'Monte Carlo'!$C$23,BETAINV(RAND(),'Monte Carlo'!$G$23,'Monte Carlo'!$H$23,'Monte Carlo'!$C$23,'Monte Carlo'!$E$23)),0))</f>
        <v>0</v>
      </c>
      <c r="O20" s="0" t="n">
        <f aca="true">IF(OR('Monte Carlo'!$B$24="",'Monte Carlo'!$C$24=""),0,IF(RAND()&lt;'Monte Carlo'!$B$24,IF('Monte Carlo'!$E$24='Monte Carlo'!$C$24,'Monte Carlo'!$C$24,BETAINV(RAND(),'Monte Carlo'!$G$24,'Monte Carlo'!$H$24,'Monte Carlo'!$C$24,'Monte Carlo'!$E$24)),0))</f>
        <v>0</v>
      </c>
      <c r="P20" s="0" t="n">
        <f aca="true">IF(OR('Monte Carlo'!$B$25="",'Monte Carlo'!$C$25=""),0,IF(RAND()&lt;'Monte Carlo'!$B$25,IF('Monte Carlo'!$E$25='Monte Carlo'!$C$25,'Monte Carlo'!$C$25,BETAINV(RAND(),'Monte Carlo'!$G$25,'Monte Carlo'!$H$25,'Monte Carlo'!$C$25,'Monte Carlo'!$E$25)),0))</f>
        <v>0</v>
      </c>
      <c r="Q20" s="0" t="n">
        <f aca="true">IF(OR('Monte Carlo'!$B$26="",'Monte Carlo'!$C$26=""),0,IF(RAND()&lt;'Monte Carlo'!$B$26,IF('Monte Carlo'!$E$26='Monte Carlo'!$C$26,'Monte Carlo'!$C$26,BETAINV(RAND(),'Monte Carlo'!$G$26,'Monte Carlo'!$H$26,'Monte Carlo'!$C$26,'Monte Carlo'!$E$26)),0))</f>
        <v>0</v>
      </c>
      <c r="R20" s="0" t="n">
        <f aca="true">IF(OR('Monte Carlo'!$B$27="",'Monte Carlo'!$C$27=""),0,IF(RAND()&lt;'Monte Carlo'!$B$27,IF('Monte Carlo'!$E$27='Monte Carlo'!$C$27,'Monte Carlo'!$C$27,BETAINV(RAND(),'Monte Carlo'!$G$27,'Monte Carlo'!$H$27,'Monte Carlo'!$C$27,'Monte Carlo'!$E$27)),0))</f>
        <v>0</v>
      </c>
      <c r="S20" s="0" t="n">
        <f aca="true">IF(OR('Monte Carlo'!$B$28="",'Monte Carlo'!$C$28=""),0,IF(RAND()&lt;'Monte Carlo'!$B$28,IF('Monte Carlo'!$E$28='Monte Carlo'!$C$28,'Monte Carlo'!$C$28,BETAINV(RAND(),'Monte Carlo'!$G$28,'Monte Carlo'!$H$28,'Monte Carlo'!$C$28,'Monte Carlo'!$E$28)),0))</f>
        <v>0</v>
      </c>
      <c r="T20" s="0" t="n">
        <f aca="true">IF(OR('Monte Carlo'!$B$29="",'Monte Carlo'!$C$29=""),0,IF(RAND()&lt;'Monte Carlo'!$B$29,IF('Monte Carlo'!$E$29='Monte Carlo'!$C$29,'Monte Carlo'!$C$29,BETAINV(RAND(),'Monte Carlo'!$G$29,'Monte Carlo'!$H$29,'Monte Carlo'!$C$29,'Monte Carlo'!$E$29)),0))</f>
        <v>0</v>
      </c>
      <c r="U20" s="0" t="n">
        <f aca="true">IF(OR('Monte Carlo'!$B$30="",'Monte Carlo'!$C$30=""),0,IF(RAND()&lt;'Monte Carlo'!$B$30,IF('Monte Carlo'!$E$30='Monte Carlo'!$C$30,'Monte Carlo'!$C$30,BETAINV(RAND(),'Monte Carlo'!$G$30,'Monte Carlo'!$H$30,'Monte Carlo'!$C$30,'Monte Carlo'!$E$30)),0))</f>
        <v>0</v>
      </c>
      <c r="V20" s="0" t="n">
        <f aca="true">IF(OR('Monte Carlo'!$B$31="",'Monte Carlo'!$C$31=""),0,IF(RAND()&lt;'Monte Carlo'!$B$31,IF('Monte Carlo'!$E$31='Monte Carlo'!$C$31,'Monte Carlo'!$C$31,BETAINV(RAND(),'Monte Carlo'!$G$31,'Monte Carlo'!$H$31,'Monte Carlo'!$C$31,'Monte Carlo'!$E$31)),0))</f>
        <v>0</v>
      </c>
      <c r="W20" s="0" t="n">
        <f aca="true">IF(OR('Monte Carlo'!$B$32="",'Monte Carlo'!$C$32=""),0,IF(RAND()&lt;'Monte Carlo'!$B$32,IF('Monte Carlo'!$E$32='Monte Carlo'!$C$32,'Monte Carlo'!$C$32,BETAINV(RAND(),'Monte Carlo'!$G$32,'Monte Carlo'!$H$32,'Monte Carlo'!$C$32,'Monte Carlo'!$E$32)),0))</f>
        <v>0</v>
      </c>
      <c r="X20" s="0" t="n">
        <f aca="true">IF(OR('Monte Carlo'!$B$33="",'Monte Carlo'!$C$33=""),0,IF(RAND()&lt;'Monte Carlo'!$B$33,IF('Monte Carlo'!$E$33='Monte Carlo'!$C$33,'Monte Carlo'!$C$33,BETAINV(RAND(),'Monte Carlo'!$G$33,'Monte Carlo'!$H$33,'Monte Carlo'!$C$33,'Monte Carlo'!$E$33)),0))</f>
        <v>0</v>
      </c>
      <c r="Y20" s="0" t="n">
        <f aca="false">SUM(A20:X20)</f>
        <v>2110.40058259698</v>
      </c>
    </row>
    <row r="21" customFormat="false" ht="15" hidden="false" customHeight="false" outlineLevel="0" collapsed="false">
      <c r="A21" s="0" t="n">
        <f aca="true">IF('Monte Carlo'!$B$7="",0,IF('Monte Carlo'!$D$7='Monte Carlo'!$B$7,'Monte Carlo'!$B$7,BETAINV(RAND(),'Monte Carlo'!$F$7,'Monte Carlo'!$G$7,'Monte Carlo'!$B$7,'Monte Carlo'!$D$7)))</f>
        <v>195.593497913202</v>
      </c>
      <c r="B21" s="0" t="n">
        <f aca="true">IF('Monte Carlo'!$B$8="",0,IF('Monte Carlo'!$D$8='Monte Carlo'!$B$8,'Monte Carlo'!$B$8,BETAINV(RAND(),'Monte Carlo'!$F$8,'Monte Carlo'!$G$8,'Monte Carlo'!$B$8,'Monte Carlo'!$D$8)))</f>
        <v>1072.31648152432</v>
      </c>
      <c r="C21" s="0" t="n">
        <f aca="true">IF('Monte Carlo'!$B$9="",0,IF('Monte Carlo'!$D$9='Monte Carlo'!$B$9,'Monte Carlo'!$B$9,BETAINV(RAND(),'Monte Carlo'!$F$9,'Monte Carlo'!$G$9,'Monte Carlo'!$B$9,'Monte Carlo'!$D$9)))</f>
        <v>499.3507347795</v>
      </c>
      <c r="D21" s="0" t="n">
        <f aca="true">IF('Monte Carlo'!$B$10="",0,IF('Monte Carlo'!$D$10='Monte Carlo'!$B$10,'Monte Carlo'!$B$10,BETAINV(RAND(),'Monte Carlo'!$F$10,'Monte Carlo'!$G$10,'Monte Carlo'!$B$10,'Monte Carlo'!$D$10)))</f>
        <v>357.302230591773</v>
      </c>
      <c r="E21" s="0" t="n">
        <f aca="true">IF('Monte Carlo'!$B$11="",0,IF('Monte Carlo'!$D$11='Monte Carlo'!$B$11,'Monte Carlo'!$B$11,BETAINV(RAND(),'Monte Carlo'!$F$11,'Monte Carlo'!$G$11,'Monte Carlo'!$B$11,'Monte Carlo'!$D$11)))</f>
        <v>102.555420227997</v>
      </c>
      <c r="F21" s="0" t="n">
        <f aca="true">IF('Monte Carlo'!$B$12="",0,IF('Monte Carlo'!$D$12='Monte Carlo'!$B$12,'Monte Carlo'!$B$12,BETAINV(RAND(),'Monte Carlo'!$F$12,'Monte Carlo'!$G$12,'Monte Carlo'!$B$12,'Monte Carlo'!$D$12)))</f>
        <v>96.016839921915</v>
      </c>
      <c r="G21" s="0" t="n">
        <f aca="true">IF('Monte Carlo'!$B$13="",0,IF('Monte Carlo'!$D$13='Monte Carlo'!$B$13,'Monte Carlo'!$B$13,BETAINV(RAND(),'Monte Carlo'!$F$13,'Monte Carlo'!$G$13,'Monte Carlo'!$B$13,'Monte Carlo'!$D$13)))</f>
        <v>0</v>
      </c>
      <c r="H21" s="0" t="n">
        <f aca="true">IF('Monte Carlo'!$B$14="",0,IF('Monte Carlo'!$D$14='Monte Carlo'!$B$14,'Monte Carlo'!$B$14,BETAINV(RAND(),'Monte Carlo'!$F$14,'Monte Carlo'!$G$14,'Monte Carlo'!$B$14,'Monte Carlo'!$D$14)))</f>
        <v>0</v>
      </c>
      <c r="I21" s="0" t="n">
        <f aca="true">IF('Monte Carlo'!$B$15="",0,IF('Monte Carlo'!$D$15='Monte Carlo'!$B$15,'Monte Carlo'!$B$15,BETAINV(RAND(),'Monte Carlo'!$F$15,'Monte Carlo'!$G$15,'Monte Carlo'!$B$15,'Monte Carlo'!$D$15)))</f>
        <v>0</v>
      </c>
      <c r="J21" s="0" t="n">
        <f aca="true">IF('Monte Carlo'!$B$16="",0,IF('Monte Carlo'!$D$16='Monte Carlo'!$B$16,'Monte Carlo'!$B$16,BETAINV(RAND(),'Monte Carlo'!$F$16,'Monte Carlo'!$G$16,'Monte Carlo'!$B$16,'Monte Carlo'!$D$16)))</f>
        <v>0</v>
      </c>
      <c r="K21" s="0" t="n">
        <f aca="true">IF('Monte Carlo'!$B$17="",0,IF('Monte Carlo'!$D$17='Monte Carlo'!$B$17,'Monte Carlo'!$B$17,BETAINV(RAND(),'Monte Carlo'!$F$17,'Monte Carlo'!$G$17,'Monte Carlo'!$B$17,'Monte Carlo'!$D$17)))</f>
        <v>0</v>
      </c>
      <c r="L21" s="0" t="n">
        <f aca="true">IF('Monte Carlo'!$B$18="",0,IF('Monte Carlo'!$D$18='Monte Carlo'!$B$18,'Monte Carlo'!$B$18,BETAINV(RAND(),'Monte Carlo'!$F$18,'Monte Carlo'!$G$18,'Monte Carlo'!$B$18,'Monte Carlo'!$D$18)))</f>
        <v>0</v>
      </c>
      <c r="M21" s="0" t="n">
        <f aca="true">IF(OR('Monte Carlo'!$B$22="",'Monte Carlo'!$C$22=""),0,IF(RAND()&lt;'Monte Carlo'!$B$22,IF('Monte Carlo'!$E$22='Monte Carlo'!$C$22,'Monte Carlo'!$C$22,BETAINV(RAND(),'Monte Carlo'!$G$22,'Monte Carlo'!$H$22,'Monte Carlo'!$C$22,'Monte Carlo'!$E$22)),0))</f>
        <v>0</v>
      </c>
      <c r="N21" s="0" t="n">
        <f aca="true">IF(OR('Monte Carlo'!$B$23="",'Monte Carlo'!$C$23=""),0,IF(RAND()&lt;'Monte Carlo'!$B$23,IF('Monte Carlo'!$E$23='Monte Carlo'!$C$23,'Monte Carlo'!$C$23,BETAINV(RAND(),'Monte Carlo'!$G$23,'Monte Carlo'!$H$23,'Monte Carlo'!$C$23,'Monte Carlo'!$E$23)),0))</f>
        <v>0</v>
      </c>
      <c r="O21" s="0" t="n">
        <f aca="true">IF(OR('Monte Carlo'!$B$24="",'Monte Carlo'!$C$24=""),0,IF(RAND()&lt;'Monte Carlo'!$B$24,IF('Monte Carlo'!$E$24='Monte Carlo'!$C$24,'Monte Carlo'!$C$24,BETAINV(RAND(),'Monte Carlo'!$G$24,'Monte Carlo'!$H$24,'Monte Carlo'!$C$24,'Monte Carlo'!$E$24)),0))</f>
        <v>0</v>
      </c>
      <c r="P21" s="0" t="n">
        <f aca="true">IF(OR('Monte Carlo'!$B$25="",'Monte Carlo'!$C$25=""),0,IF(RAND()&lt;'Monte Carlo'!$B$25,IF('Monte Carlo'!$E$25='Monte Carlo'!$C$25,'Monte Carlo'!$C$25,BETAINV(RAND(),'Monte Carlo'!$G$25,'Monte Carlo'!$H$25,'Monte Carlo'!$C$25,'Monte Carlo'!$E$25)),0))</f>
        <v>0</v>
      </c>
      <c r="Q21" s="0" t="n">
        <f aca="true">IF(OR('Monte Carlo'!$B$26="",'Monte Carlo'!$C$26=""),0,IF(RAND()&lt;'Monte Carlo'!$B$26,IF('Monte Carlo'!$E$26='Monte Carlo'!$C$26,'Monte Carlo'!$C$26,BETAINV(RAND(),'Monte Carlo'!$G$26,'Monte Carlo'!$H$26,'Monte Carlo'!$C$26,'Monte Carlo'!$E$26)),0))</f>
        <v>0</v>
      </c>
      <c r="R21" s="0" t="n">
        <f aca="true">IF(OR('Monte Carlo'!$B$27="",'Monte Carlo'!$C$27=""),0,IF(RAND()&lt;'Monte Carlo'!$B$27,IF('Monte Carlo'!$E$27='Monte Carlo'!$C$27,'Monte Carlo'!$C$27,BETAINV(RAND(),'Monte Carlo'!$G$27,'Monte Carlo'!$H$27,'Monte Carlo'!$C$27,'Monte Carlo'!$E$27)),0))</f>
        <v>0</v>
      </c>
      <c r="S21" s="0" t="n">
        <f aca="true">IF(OR('Monte Carlo'!$B$28="",'Monte Carlo'!$C$28=""),0,IF(RAND()&lt;'Monte Carlo'!$B$28,IF('Monte Carlo'!$E$28='Monte Carlo'!$C$28,'Monte Carlo'!$C$28,BETAINV(RAND(),'Monte Carlo'!$G$28,'Monte Carlo'!$H$28,'Monte Carlo'!$C$28,'Monte Carlo'!$E$28)),0))</f>
        <v>0</v>
      </c>
      <c r="T21" s="0" t="n">
        <f aca="true">IF(OR('Monte Carlo'!$B$29="",'Monte Carlo'!$C$29=""),0,IF(RAND()&lt;'Monte Carlo'!$B$29,IF('Monte Carlo'!$E$29='Monte Carlo'!$C$29,'Monte Carlo'!$C$29,BETAINV(RAND(),'Monte Carlo'!$G$29,'Monte Carlo'!$H$29,'Monte Carlo'!$C$29,'Monte Carlo'!$E$29)),0))</f>
        <v>0</v>
      </c>
      <c r="U21" s="0" t="n">
        <f aca="true">IF(OR('Monte Carlo'!$B$30="",'Monte Carlo'!$C$30=""),0,IF(RAND()&lt;'Monte Carlo'!$B$30,IF('Monte Carlo'!$E$30='Monte Carlo'!$C$30,'Monte Carlo'!$C$30,BETAINV(RAND(),'Monte Carlo'!$G$30,'Monte Carlo'!$H$30,'Monte Carlo'!$C$30,'Monte Carlo'!$E$30)),0))</f>
        <v>0</v>
      </c>
      <c r="V21" s="0" t="n">
        <f aca="true">IF(OR('Monte Carlo'!$B$31="",'Monte Carlo'!$C$31=""),0,IF(RAND()&lt;'Monte Carlo'!$B$31,IF('Monte Carlo'!$E$31='Monte Carlo'!$C$31,'Monte Carlo'!$C$31,BETAINV(RAND(),'Monte Carlo'!$G$31,'Monte Carlo'!$H$31,'Monte Carlo'!$C$31,'Monte Carlo'!$E$31)),0))</f>
        <v>0</v>
      </c>
      <c r="W21" s="0" t="n">
        <f aca="true">IF(OR('Monte Carlo'!$B$32="",'Monte Carlo'!$C$32=""),0,IF(RAND()&lt;'Monte Carlo'!$B$32,IF('Monte Carlo'!$E$32='Monte Carlo'!$C$32,'Monte Carlo'!$C$32,BETAINV(RAND(),'Monte Carlo'!$G$32,'Monte Carlo'!$H$32,'Monte Carlo'!$C$32,'Monte Carlo'!$E$32)),0))</f>
        <v>0</v>
      </c>
      <c r="X21" s="0" t="n">
        <f aca="true">IF(OR('Monte Carlo'!$B$33="",'Monte Carlo'!$C$33=""),0,IF(RAND()&lt;'Monte Carlo'!$B$33,IF('Monte Carlo'!$E$33='Monte Carlo'!$C$33,'Monte Carlo'!$C$33,BETAINV(RAND(),'Monte Carlo'!$G$33,'Monte Carlo'!$H$33,'Monte Carlo'!$C$33,'Monte Carlo'!$E$33)),0))</f>
        <v>0</v>
      </c>
      <c r="Y21" s="0" t="n">
        <f aca="false">SUM(A21:X21)</f>
        <v>2323.13520495871</v>
      </c>
    </row>
    <row r="22" customFormat="false" ht="15" hidden="false" customHeight="false" outlineLevel="0" collapsed="false">
      <c r="A22" s="0" t="n">
        <f aca="true">IF('Monte Carlo'!$B$7="",0,IF('Monte Carlo'!$D$7='Monte Carlo'!$B$7,'Monte Carlo'!$B$7,BETAINV(RAND(),'Monte Carlo'!$F$7,'Monte Carlo'!$G$7,'Monte Carlo'!$B$7,'Monte Carlo'!$D$7)))</f>
        <v>152.834371455432</v>
      </c>
      <c r="B22" s="0" t="n">
        <f aca="true">IF('Monte Carlo'!$B$8="",0,IF('Monte Carlo'!$D$8='Monte Carlo'!$B$8,'Monte Carlo'!$B$8,BETAINV(RAND(),'Monte Carlo'!$F$8,'Monte Carlo'!$G$8,'Monte Carlo'!$B$8,'Monte Carlo'!$D$8)))</f>
        <v>991.98427954751</v>
      </c>
      <c r="C22" s="0" t="n">
        <f aca="true">IF('Monte Carlo'!$B$9="",0,IF('Monte Carlo'!$D$9='Monte Carlo'!$B$9,'Monte Carlo'!$B$9,BETAINV(RAND(),'Monte Carlo'!$F$9,'Monte Carlo'!$G$9,'Monte Carlo'!$B$9,'Monte Carlo'!$D$9)))</f>
        <v>446.522244056771</v>
      </c>
      <c r="D22" s="0" t="n">
        <f aca="true">IF('Monte Carlo'!$B$10="",0,IF('Monte Carlo'!$D$10='Monte Carlo'!$B$10,'Monte Carlo'!$B$10,BETAINV(RAND(),'Monte Carlo'!$F$10,'Monte Carlo'!$G$10,'Monte Carlo'!$B$10,'Monte Carlo'!$D$10)))</f>
        <v>295.346305415553</v>
      </c>
      <c r="E22" s="0" t="n">
        <f aca="true">IF('Monte Carlo'!$B$11="",0,IF('Monte Carlo'!$D$11='Monte Carlo'!$B$11,'Monte Carlo'!$B$11,BETAINV(RAND(),'Monte Carlo'!$F$11,'Monte Carlo'!$G$11,'Monte Carlo'!$B$11,'Monte Carlo'!$D$11)))</f>
        <v>90.2845536098842</v>
      </c>
      <c r="F22" s="0" t="n">
        <f aca="true">IF('Monte Carlo'!$B$12="",0,IF('Monte Carlo'!$D$12='Monte Carlo'!$B$12,'Monte Carlo'!$B$12,BETAINV(RAND(),'Monte Carlo'!$F$12,'Monte Carlo'!$G$12,'Monte Carlo'!$B$12,'Monte Carlo'!$D$12)))</f>
        <v>97.5296999322041</v>
      </c>
      <c r="G22" s="0" t="n">
        <f aca="true">IF('Monte Carlo'!$B$13="",0,IF('Monte Carlo'!$D$13='Monte Carlo'!$B$13,'Monte Carlo'!$B$13,BETAINV(RAND(),'Monte Carlo'!$F$13,'Monte Carlo'!$G$13,'Monte Carlo'!$B$13,'Monte Carlo'!$D$13)))</f>
        <v>0</v>
      </c>
      <c r="H22" s="0" t="n">
        <f aca="true">IF('Monte Carlo'!$B$14="",0,IF('Monte Carlo'!$D$14='Monte Carlo'!$B$14,'Monte Carlo'!$B$14,BETAINV(RAND(),'Monte Carlo'!$F$14,'Monte Carlo'!$G$14,'Monte Carlo'!$B$14,'Monte Carlo'!$D$14)))</f>
        <v>0</v>
      </c>
      <c r="I22" s="0" t="n">
        <f aca="true">IF('Monte Carlo'!$B$15="",0,IF('Monte Carlo'!$D$15='Monte Carlo'!$B$15,'Monte Carlo'!$B$15,BETAINV(RAND(),'Monte Carlo'!$F$15,'Monte Carlo'!$G$15,'Monte Carlo'!$B$15,'Monte Carlo'!$D$15)))</f>
        <v>0</v>
      </c>
      <c r="J22" s="0" t="n">
        <f aca="true">IF('Monte Carlo'!$B$16="",0,IF('Monte Carlo'!$D$16='Monte Carlo'!$B$16,'Monte Carlo'!$B$16,BETAINV(RAND(),'Monte Carlo'!$F$16,'Monte Carlo'!$G$16,'Monte Carlo'!$B$16,'Monte Carlo'!$D$16)))</f>
        <v>0</v>
      </c>
      <c r="K22" s="0" t="n">
        <f aca="true">IF('Monte Carlo'!$B$17="",0,IF('Monte Carlo'!$D$17='Monte Carlo'!$B$17,'Monte Carlo'!$B$17,BETAINV(RAND(),'Monte Carlo'!$F$17,'Monte Carlo'!$G$17,'Monte Carlo'!$B$17,'Monte Carlo'!$D$17)))</f>
        <v>0</v>
      </c>
      <c r="L22" s="0" t="n">
        <f aca="true">IF('Monte Carlo'!$B$18="",0,IF('Monte Carlo'!$D$18='Monte Carlo'!$B$18,'Monte Carlo'!$B$18,BETAINV(RAND(),'Monte Carlo'!$F$18,'Monte Carlo'!$G$18,'Monte Carlo'!$B$18,'Monte Carlo'!$D$18)))</f>
        <v>0</v>
      </c>
      <c r="M22" s="0" t="n">
        <f aca="true">IF(OR('Monte Carlo'!$B$22="",'Monte Carlo'!$C$22=""),0,IF(RAND()&lt;'Monte Carlo'!$B$22,IF('Monte Carlo'!$E$22='Monte Carlo'!$C$22,'Monte Carlo'!$C$22,BETAINV(RAND(),'Monte Carlo'!$G$22,'Monte Carlo'!$H$22,'Monte Carlo'!$C$22,'Monte Carlo'!$E$22)),0))</f>
        <v>126.35680013239</v>
      </c>
      <c r="N22" s="0" t="n">
        <f aca="true">IF(OR('Monte Carlo'!$B$23="",'Monte Carlo'!$C$23=""),0,IF(RAND()&lt;'Monte Carlo'!$B$23,IF('Monte Carlo'!$E$23='Monte Carlo'!$C$23,'Monte Carlo'!$C$23,BETAINV(RAND(),'Monte Carlo'!$G$23,'Monte Carlo'!$H$23,'Monte Carlo'!$C$23,'Monte Carlo'!$E$23)),0))</f>
        <v>51.4147349529337</v>
      </c>
      <c r="O22" s="0" t="n">
        <f aca="true">IF(OR('Monte Carlo'!$B$24="",'Monte Carlo'!$C$24=""),0,IF(RAND()&lt;'Monte Carlo'!$B$24,IF('Monte Carlo'!$E$24='Monte Carlo'!$C$24,'Monte Carlo'!$C$24,BETAINV(RAND(),'Monte Carlo'!$G$24,'Monte Carlo'!$H$24,'Monte Carlo'!$C$24,'Monte Carlo'!$E$24)),0))</f>
        <v>0</v>
      </c>
      <c r="P22" s="0" t="n">
        <f aca="true">IF(OR('Monte Carlo'!$B$25="",'Monte Carlo'!$C$25=""),0,IF(RAND()&lt;'Monte Carlo'!$B$25,IF('Monte Carlo'!$E$25='Monte Carlo'!$C$25,'Monte Carlo'!$C$25,BETAINV(RAND(),'Monte Carlo'!$G$25,'Monte Carlo'!$H$25,'Monte Carlo'!$C$25,'Monte Carlo'!$E$25)),0))</f>
        <v>0</v>
      </c>
      <c r="Q22" s="0" t="n">
        <f aca="true">IF(OR('Monte Carlo'!$B$26="",'Monte Carlo'!$C$26=""),0,IF(RAND()&lt;'Monte Carlo'!$B$26,IF('Monte Carlo'!$E$26='Monte Carlo'!$C$26,'Monte Carlo'!$C$26,BETAINV(RAND(),'Monte Carlo'!$G$26,'Monte Carlo'!$H$26,'Monte Carlo'!$C$26,'Monte Carlo'!$E$26)),0))</f>
        <v>0</v>
      </c>
      <c r="R22" s="0" t="n">
        <f aca="true">IF(OR('Monte Carlo'!$B$27="",'Monte Carlo'!$C$27=""),0,IF(RAND()&lt;'Monte Carlo'!$B$27,IF('Monte Carlo'!$E$27='Monte Carlo'!$C$27,'Monte Carlo'!$C$27,BETAINV(RAND(),'Monte Carlo'!$G$27,'Monte Carlo'!$H$27,'Monte Carlo'!$C$27,'Monte Carlo'!$E$27)),0))</f>
        <v>0</v>
      </c>
      <c r="S22" s="0" t="n">
        <f aca="true">IF(OR('Monte Carlo'!$B$28="",'Monte Carlo'!$C$28=""),0,IF(RAND()&lt;'Monte Carlo'!$B$28,IF('Monte Carlo'!$E$28='Monte Carlo'!$C$28,'Monte Carlo'!$C$28,BETAINV(RAND(),'Monte Carlo'!$G$28,'Monte Carlo'!$H$28,'Monte Carlo'!$C$28,'Monte Carlo'!$E$28)),0))</f>
        <v>0</v>
      </c>
      <c r="T22" s="0" t="n">
        <f aca="true">IF(OR('Monte Carlo'!$B$29="",'Monte Carlo'!$C$29=""),0,IF(RAND()&lt;'Monte Carlo'!$B$29,IF('Monte Carlo'!$E$29='Monte Carlo'!$C$29,'Monte Carlo'!$C$29,BETAINV(RAND(),'Monte Carlo'!$G$29,'Monte Carlo'!$H$29,'Monte Carlo'!$C$29,'Monte Carlo'!$E$29)),0))</f>
        <v>0</v>
      </c>
      <c r="U22" s="0" t="n">
        <f aca="true">IF(OR('Monte Carlo'!$B$30="",'Monte Carlo'!$C$30=""),0,IF(RAND()&lt;'Monte Carlo'!$B$30,IF('Monte Carlo'!$E$30='Monte Carlo'!$C$30,'Monte Carlo'!$C$30,BETAINV(RAND(),'Monte Carlo'!$G$30,'Monte Carlo'!$H$30,'Monte Carlo'!$C$30,'Monte Carlo'!$E$30)),0))</f>
        <v>0</v>
      </c>
      <c r="V22" s="0" t="n">
        <f aca="true">IF(OR('Monte Carlo'!$B$31="",'Monte Carlo'!$C$31=""),0,IF(RAND()&lt;'Monte Carlo'!$B$31,IF('Monte Carlo'!$E$31='Monte Carlo'!$C$31,'Monte Carlo'!$C$31,BETAINV(RAND(),'Monte Carlo'!$G$31,'Monte Carlo'!$H$31,'Monte Carlo'!$C$31,'Monte Carlo'!$E$31)),0))</f>
        <v>0</v>
      </c>
      <c r="W22" s="0" t="n">
        <f aca="true">IF(OR('Monte Carlo'!$B$32="",'Monte Carlo'!$C$32=""),0,IF(RAND()&lt;'Monte Carlo'!$B$32,IF('Monte Carlo'!$E$32='Monte Carlo'!$C$32,'Monte Carlo'!$C$32,BETAINV(RAND(),'Monte Carlo'!$G$32,'Monte Carlo'!$H$32,'Monte Carlo'!$C$32,'Monte Carlo'!$E$32)),0))</f>
        <v>0</v>
      </c>
      <c r="X22" s="0" t="n">
        <f aca="true">IF(OR('Monte Carlo'!$B$33="",'Monte Carlo'!$C$33=""),0,IF(RAND()&lt;'Monte Carlo'!$B$33,IF('Monte Carlo'!$E$33='Monte Carlo'!$C$33,'Monte Carlo'!$C$33,BETAINV(RAND(),'Monte Carlo'!$G$33,'Monte Carlo'!$H$33,'Monte Carlo'!$C$33,'Monte Carlo'!$E$33)),0))</f>
        <v>0</v>
      </c>
      <c r="Y22" s="0" t="n">
        <f aca="false">SUM(A22:X22)</f>
        <v>2252.27298910268</v>
      </c>
    </row>
    <row r="23" customFormat="false" ht="15" hidden="false" customHeight="false" outlineLevel="0" collapsed="false">
      <c r="A23" s="0" t="n">
        <f aca="true">IF('Monte Carlo'!$B$7="",0,IF('Monte Carlo'!$D$7='Monte Carlo'!$B$7,'Monte Carlo'!$B$7,BETAINV(RAND(),'Monte Carlo'!$F$7,'Monte Carlo'!$G$7,'Monte Carlo'!$B$7,'Monte Carlo'!$D$7)))</f>
        <v>192.995112994389</v>
      </c>
      <c r="B23" s="0" t="n">
        <f aca="true">IF('Monte Carlo'!$B$8="",0,IF('Monte Carlo'!$D$8='Monte Carlo'!$B$8,'Monte Carlo'!$B$8,BETAINV(RAND(),'Monte Carlo'!$F$8,'Monte Carlo'!$G$8,'Monte Carlo'!$B$8,'Monte Carlo'!$D$8)))</f>
        <v>948.010101800302</v>
      </c>
      <c r="C23" s="0" t="n">
        <f aca="true">IF('Monte Carlo'!$B$9="",0,IF('Monte Carlo'!$D$9='Monte Carlo'!$B$9,'Monte Carlo'!$B$9,BETAINV(RAND(),'Monte Carlo'!$F$9,'Monte Carlo'!$G$9,'Monte Carlo'!$B$9,'Monte Carlo'!$D$9)))</f>
        <v>490.837042080988</v>
      </c>
      <c r="D23" s="0" t="n">
        <f aca="true">IF('Monte Carlo'!$B$10="",0,IF('Monte Carlo'!$D$10='Monte Carlo'!$B$10,'Monte Carlo'!$B$10,BETAINV(RAND(),'Monte Carlo'!$F$10,'Monte Carlo'!$G$10,'Monte Carlo'!$B$10,'Monte Carlo'!$D$10)))</f>
        <v>283.179104124632</v>
      </c>
      <c r="E23" s="0" t="n">
        <f aca="true">IF('Monte Carlo'!$B$11="",0,IF('Monte Carlo'!$D$11='Monte Carlo'!$B$11,'Monte Carlo'!$B$11,BETAINV(RAND(),'Monte Carlo'!$F$11,'Monte Carlo'!$G$11,'Monte Carlo'!$B$11,'Monte Carlo'!$D$11)))</f>
        <v>94.143990464675</v>
      </c>
      <c r="F23" s="0" t="n">
        <f aca="true">IF('Monte Carlo'!$B$12="",0,IF('Monte Carlo'!$D$12='Monte Carlo'!$B$12,'Monte Carlo'!$B$12,BETAINV(RAND(),'Monte Carlo'!$F$12,'Monte Carlo'!$G$12,'Monte Carlo'!$B$12,'Monte Carlo'!$D$12)))</f>
        <v>104.095712796855</v>
      </c>
      <c r="G23" s="0" t="n">
        <f aca="true">IF('Monte Carlo'!$B$13="",0,IF('Monte Carlo'!$D$13='Monte Carlo'!$B$13,'Monte Carlo'!$B$13,BETAINV(RAND(),'Monte Carlo'!$F$13,'Monte Carlo'!$G$13,'Monte Carlo'!$B$13,'Monte Carlo'!$D$13)))</f>
        <v>0</v>
      </c>
      <c r="H23" s="0" t="n">
        <f aca="true">IF('Monte Carlo'!$B$14="",0,IF('Monte Carlo'!$D$14='Monte Carlo'!$B$14,'Monte Carlo'!$B$14,BETAINV(RAND(),'Monte Carlo'!$F$14,'Monte Carlo'!$G$14,'Monte Carlo'!$B$14,'Monte Carlo'!$D$14)))</f>
        <v>0</v>
      </c>
      <c r="I23" s="0" t="n">
        <f aca="true">IF('Monte Carlo'!$B$15="",0,IF('Monte Carlo'!$D$15='Monte Carlo'!$B$15,'Monte Carlo'!$B$15,BETAINV(RAND(),'Monte Carlo'!$F$15,'Monte Carlo'!$G$15,'Monte Carlo'!$B$15,'Monte Carlo'!$D$15)))</f>
        <v>0</v>
      </c>
      <c r="J23" s="0" t="n">
        <f aca="true">IF('Monte Carlo'!$B$16="",0,IF('Monte Carlo'!$D$16='Monte Carlo'!$B$16,'Monte Carlo'!$B$16,BETAINV(RAND(),'Monte Carlo'!$F$16,'Monte Carlo'!$G$16,'Monte Carlo'!$B$16,'Monte Carlo'!$D$16)))</f>
        <v>0</v>
      </c>
      <c r="K23" s="0" t="n">
        <f aca="true">IF('Monte Carlo'!$B$17="",0,IF('Monte Carlo'!$D$17='Monte Carlo'!$B$17,'Monte Carlo'!$B$17,BETAINV(RAND(),'Monte Carlo'!$F$17,'Monte Carlo'!$G$17,'Monte Carlo'!$B$17,'Monte Carlo'!$D$17)))</f>
        <v>0</v>
      </c>
      <c r="L23" s="0" t="n">
        <f aca="true">IF('Monte Carlo'!$B$18="",0,IF('Monte Carlo'!$D$18='Monte Carlo'!$B$18,'Monte Carlo'!$B$18,BETAINV(RAND(),'Monte Carlo'!$F$18,'Monte Carlo'!$G$18,'Monte Carlo'!$B$18,'Monte Carlo'!$D$18)))</f>
        <v>0</v>
      </c>
      <c r="M23" s="0" t="n">
        <f aca="true">IF(OR('Monte Carlo'!$B$22="",'Monte Carlo'!$C$22=""),0,IF(RAND()&lt;'Monte Carlo'!$B$22,IF('Monte Carlo'!$E$22='Monte Carlo'!$C$22,'Monte Carlo'!$C$22,BETAINV(RAND(),'Monte Carlo'!$G$22,'Monte Carlo'!$H$22,'Monte Carlo'!$C$22,'Monte Carlo'!$E$22)),0))</f>
        <v>0</v>
      </c>
      <c r="N23" s="0" t="n">
        <f aca="true">IF(OR('Monte Carlo'!$B$23="",'Monte Carlo'!$C$23=""),0,IF(RAND()&lt;'Monte Carlo'!$B$23,IF('Monte Carlo'!$E$23='Monte Carlo'!$C$23,'Monte Carlo'!$C$23,BETAINV(RAND(),'Monte Carlo'!$G$23,'Monte Carlo'!$H$23,'Monte Carlo'!$C$23,'Monte Carlo'!$E$23)),0))</f>
        <v>0</v>
      </c>
      <c r="O23" s="0" t="n">
        <f aca="true">IF(OR('Monte Carlo'!$B$24="",'Monte Carlo'!$C$24=""),0,IF(RAND()&lt;'Monte Carlo'!$B$24,IF('Monte Carlo'!$E$24='Monte Carlo'!$C$24,'Monte Carlo'!$C$24,BETAINV(RAND(),'Monte Carlo'!$G$24,'Monte Carlo'!$H$24,'Monte Carlo'!$C$24,'Monte Carlo'!$E$24)),0))</f>
        <v>0</v>
      </c>
      <c r="P23" s="0" t="n">
        <f aca="true">IF(OR('Monte Carlo'!$B$25="",'Monte Carlo'!$C$25=""),0,IF(RAND()&lt;'Monte Carlo'!$B$25,IF('Monte Carlo'!$E$25='Monte Carlo'!$C$25,'Monte Carlo'!$C$25,BETAINV(RAND(),'Monte Carlo'!$G$25,'Monte Carlo'!$H$25,'Monte Carlo'!$C$25,'Monte Carlo'!$E$25)),0))</f>
        <v>0</v>
      </c>
      <c r="Q23" s="0" t="n">
        <f aca="true">IF(OR('Monte Carlo'!$B$26="",'Monte Carlo'!$C$26=""),0,IF(RAND()&lt;'Monte Carlo'!$B$26,IF('Monte Carlo'!$E$26='Monte Carlo'!$C$26,'Monte Carlo'!$C$26,BETAINV(RAND(),'Monte Carlo'!$G$26,'Monte Carlo'!$H$26,'Monte Carlo'!$C$26,'Monte Carlo'!$E$26)),0))</f>
        <v>0</v>
      </c>
      <c r="R23" s="0" t="n">
        <f aca="true">IF(OR('Monte Carlo'!$B$27="",'Monte Carlo'!$C$27=""),0,IF(RAND()&lt;'Monte Carlo'!$B$27,IF('Monte Carlo'!$E$27='Monte Carlo'!$C$27,'Monte Carlo'!$C$27,BETAINV(RAND(),'Monte Carlo'!$G$27,'Monte Carlo'!$H$27,'Monte Carlo'!$C$27,'Monte Carlo'!$E$27)),0))</f>
        <v>0</v>
      </c>
      <c r="S23" s="0" t="n">
        <f aca="true">IF(OR('Monte Carlo'!$B$28="",'Monte Carlo'!$C$28=""),0,IF(RAND()&lt;'Monte Carlo'!$B$28,IF('Monte Carlo'!$E$28='Monte Carlo'!$C$28,'Monte Carlo'!$C$28,BETAINV(RAND(),'Monte Carlo'!$G$28,'Monte Carlo'!$H$28,'Monte Carlo'!$C$28,'Monte Carlo'!$E$28)),0))</f>
        <v>0</v>
      </c>
      <c r="T23" s="0" t="n">
        <f aca="true">IF(OR('Monte Carlo'!$B$29="",'Monte Carlo'!$C$29=""),0,IF(RAND()&lt;'Monte Carlo'!$B$29,IF('Monte Carlo'!$E$29='Monte Carlo'!$C$29,'Monte Carlo'!$C$29,BETAINV(RAND(),'Monte Carlo'!$G$29,'Monte Carlo'!$H$29,'Monte Carlo'!$C$29,'Monte Carlo'!$E$29)),0))</f>
        <v>0</v>
      </c>
      <c r="U23" s="0" t="n">
        <f aca="true">IF(OR('Monte Carlo'!$B$30="",'Monte Carlo'!$C$30=""),0,IF(RAND()&lt;'Monte Carlo'!$B$30,IF('Monte Carlo'!$E$30='Monte Carlo'!$C$30,'Monte Carlo'!$C$30,BETAINV(RAND(),'Monte Carlo'!$G$30,'Monte Carlo'!$H$30,'Monte Carlo'!$C$30,'Monte Carlo'!$E$30)),0))</f>
        <v>0</v>
      </c>
      <c r="V23" s="0" t="n">
        <f aca="true">IF(OR('Monte Carlo'!$B$31="",'Monte Carlo'!$C$31=""),0,IF(RAND()&lt;'Monte Carlo'!$B$31,IF('Monte Carlo'!$E$31='Monte Carlo'!$C$31,'Monte Carlo'!$C$31,BETAINV(RAND(),'Monte Carlo'!$G$31,'Monte Carlo'!$H$31,'Monte Carlo'!$C$31,'Monte Carlo'!$E$31)),0))</f>
        <v>0</v>
      </c>
      <c r="W23" s="0" t="n">
        <f aca="true">IF(OR('Monte Carlo'!$B$32="",'Monte Carlo'!$C$32=""),0,IF(RAND()&lt;'Monte Carlo'!$B$32,IF('Monte Carlo'!$E$32='Monte Carlo'!$C$32,'Monte Carlo'!$C$32,BETAINV(RAND(),'Monte Carlo'!$G$32,'Monte Carlo'!$H$32,'Monte Carlo'!$C$32,'Monte Carlo'!$E$32)),0))</f>
        <v>0</v>
      </c>
      <c r="X23" s="0" t="n">
        <f aca="true">IF(OR('Monte Carlo'!$B$33="",'Monte Carlo'!$C$33=""),0,IF(RAND()&lt;'Monte Carlo'!$B$33,IF('Monte Carlo'!$E$33='Monte Carlo'!$C$33,'Monte Carlo'!$C$33,BETAINV(RAND(),'Monte Carlo'!$G$33,'Monte Carlo'!$H$33,'Monte Carlo'!$C$33,'Monte Carlo'!$E$33)),0))</f>
        <v>0</v>
      </c>
      <c r="Y23" s="0" t="n">
        <f aca="false">SUM(A23:X23)</f>
        <v>2113.26106426184</v>
      </c>
    </row>
    <row r="24" customFormat="false" ht="15" hidden="false" customHeight="false" outlineLevel="0" collapsed="false">
      <c r="A24" s="0" t="n">
        <f aca="true">IF('Monte Carlo'!$B$7="",0,IF('Monte Carlo'!$D$7='Monte Carlo'!$B$7,'Monte Carlo'!$B$7,BETAINV(RAND(),'Monte Carlo'!$F$7,'Monte Carlo'!$G$7,'Monte Carlo'!$B$7,'Monte Carlo'!$D$7)))</f>
        <v>148.391094974031</v>
      </c>
      <c r="B24" s="0" t="n">
        <f aca="true">IF('Monte Carlo'!$B$8="",0,IF('Monte Carlo'!$D$8='Monte Carlo'!$B$8,'Monte Carlo'!$B$8,BETAINV(RAND(),'Monte Carlo'!$F$8,'Monte Carlo'!$G$8,'Monte Carlo'!$B$8,'Monte Carlo'!$D$8)))</f>
        <v>968.02771465403</v>
      </c>
      <c r="C24" s="0" t="n">
        <f aca="true">IF('Monte Carlo'!$B$9="",0,IF('Monte Carlo'!$D$9='Monte Carlo'!$B$9,'Monte Carlo'!$B$9,BETAINV(RAND(),'Monte Carlo'!$F$9,'Monte Carlo'!$G$9,'Monte Carlo'!$B$9,'Monte Carlo'!$D$9)))</f>
        <v>462.682178603789</v>
      </c>
      <c r="D24" s="0" t="n">
        <f aca="true">IF('Monte Carlo'!$B$10="",0,IF('Monte Carlo'!$D$10='Monte Carlo'!$B$10,'Monte Carlo'!$B$10,BETAINV(RAND(),'Monte Carlo'!$F$10,'Monte Carlo'!$G$10,'Monte Carlo'!$B$10,'Monte Carlo'!$D$10)))</f>
        <v>286.166425802448</v>
      </c>
      <c r="E24" s="0" t="n">
        <f aca="true">IF('Monte Carlo'!$B$11="",0,IF('Monte Carlo'!$D$11='Monte Carlo'!$B$11,'Monte Carlo'!$B$11,BETAINV(RAND(),'Monte Carlo'!$F$11,'Monte Carlo'!$G$11,'Monte Carlo'!$B$11,'Monte Carlo'!$D$11)))</f>
        <v>116.678328143807</v>
      </c>
      <c r="F24" s="0" t="n">
        <f aca="true">IF('Monte Carlo'!$B$12="",0,IF('Monte Carlo'!$D$12='Monte Carlo'!$B$12,'Monte Carlo'!$B$12,BETAINV(RAND(),'Monte Carlo'!$F$12,'Monte Carlo'!$G$12,'Monte Carlo'!$B$12,'Monte Carlo'!$D$12)))</f>
        <v>106.317042343415</v>
      </c>
      <c r="G24" s="0" t="n">
        <f aca="true">IF('Monte Carlo'!$B$13="",0,IF('Monte Carlo'!$D$13='Monte Carlo'!$B$13,'Monte Carlo'!$B$13,BETAINV(RAND(),'Monte Carlo'!$F$13,'Monte Carlo'!$G$13,'Monte Carlo'!$B$13,'Monte Carlo'!$D$13)))</f>
        <v>0</v>
      </c>
      <c r="H24" s="0" t="n">
        <f aca="true">IF('Monte Carlo'!$B$14="",0,IF('Monte Carlo'!$D$14='Monte Carlo'!$B$14,'Monte Carlo'!$B$14,BETAINV(RAND(),'Monte Carlo'!$F$14,'Monte Carlo'!$G$14,'Monte Carlo'!$B$14,'Monte Carlo'!$D$14)))</f>
        <v>0</v>
      </c>
      <c r="I24" s="0" t="n">
        <f aca="true">IF('Monte Carlo'!$B$15="",0,IF('Monte Carlo'!$D$15='Monte Carlo'!$B$15,'Monte Carlo'!$B$15,BETAINV(RAND(),'Monte Carlo'!$F$15,'Monte Carlo'!$G$15,'Monte Carlo'!$B$15,'Monte Carlo'!$D$15)))</f>
        <v>0</v>
      </c>
      <c r="J24" s="0" t="n">
        <f aca="true">IF('Monte Carlo'!$B$16="",0,IF('Monte Carlo'!$D$16='Monte Carlo'!$B$16,'Monte Carlo'!$B$16,BETAINV(RAND(),'Monte Carlo'!$F$16,'Monte Carlo'!$G$16,'Monte Carlo'!$B$16,'Monte Carlo'!$D$16)))</f>
        <v>0</v>
      </c>
      <c r="K24" s="0" t="n">
        <f aca="true">IF('Monte Carlo'!$B$17="",0,IF('Monte Carlo'!$D$17='Monte Carlo'!$B$17,'Monte Carlo'!$B$17,BETAINV(RAND(),'Monte Carlo'!$F$17,'Monte Carlo'!$G$17,'Monte Carlo'!$B$17,'Monte Carlo'!$D$17)))</f>
        <v>0</v>
      </c>
      <c r="L24" s="0" t="n">
        <f aca="true">IF('Monte Carlo'!$B$18="",0,IF('Monte Carlo'!$D$18='Monte Carlo'!$B$18,'Monte Carlo'!$B$18,BETAINV(RAND(),'Monte Carlo'!$F$18,'Monte Carlo'!$G$18,'Monte Carlo'!$B$18,'Monte Carlo'!$D$18)))</f>
        <v>0</v>
      </c>
      <c r="M24" s="0" t="n">
        <f aca="true">IF(OR('Monte Carlo'!$B$22="",'Monte Carlo'!$C$22=""),0,IF(RAND()&lt;'Monte Carlo'!$B$22,IF('Monte Carlo'!$E$22='Monte Carlo'!$C$22,'Monte Carlo'!$C$22,BETAINV(RAND(),'Monte Carlo'!$G$22,'Monte Carlo'!$H$22,'Monte Carlo'!$C$22,'Monte Carlo'!$E$22)),0))</f>
        <v>0</v>
      </c>
      <c r="N24" s="0" t="n">
        <f aca="true">IF(OR('Monte Carlo'!$B$23="",'Monte Carlo'!$C$23=""),0,IF(RAND()&lt;'Monte Carlo'!$B$23,IF('Monte Carlo'!$E$23='Monte Carlo'!$C$23,'Monte Carlo'!$C$23,BETAINV(RAND(),'Monte Carlo'!$G$23,'Monte Carlo'!$H$23,'Monte Carlo'!$C$23,'Monte Carlo'!$E$23)),0))</f>
        <v>43.5233469150023</v>
      </c>
      <c r="O24" s="0" t="n">
        <f aca="true">IF(OR('Monte Carlo'!$B$24="",'Monte Carlo'!$C$24=""),0,IF(RAND()&lt;'Monte Carlo'!$B$24,IF('Monte Carlo'!$E$24='Monte Carlo'!$C$24,'Monte Carlo'!$C$24,BETAINV(RAND(),'Monte Carlo'!$G$24,'Monte Carlo'!$H$24,'Monte Carlo'!$C$24,'Monte Carlo'!$E$24)),0))</f>
        <v>0</v>
      </c>
      <c r="P24" s="0" t="n">
        <f aca="true">IF(OR('Monte Carlo'!$B$25="",'Monte Carlo'!$C$25=""),0,IF(RAND()&lt;'Monte Carlo'!$B$25,IF('Monte Carlo'!$E$25='Monte Carlo'!$C$25,'Monte Carlo'!$C$25,BETAINV(RAND(),'Monte Carlo'!$G$25,'Monte Carlo'!$H$25,'Monte Carlo'!$C$25,'Monte Carlo'!$E$25)),0))</f>
        <v>0</v>
      </c>
      <c r="Q24" s="0" t="n">
        <f aca="true">IF(OR('Monte Carlo'!$B$26="",'Monte Carlo'!$C$26=""),0,IF(RAND()&lt;'Monte Carlo'!$B$26,IF('Monte Carlo'!$E$26='Monte Carlo'!$C$26,'Monte Carlo'!$C$26,BETAINV(RAND(),'Monte Carlo'!$G$26,'Monte Carlo'!$H$26,'Monte Carlo'!$C$26,'Monte Carlo'!$E$26)),0))</f>
        <v>0</v>
      </c>
      <c r="R24" s="0" t="n">
        <f aca="true">IF(OR('Monte Carlo'!$B$27="",'Monte Carlo'!$C$27=""),0,IF(RAND()&lt;'Monte Carlo'!$B$27,IF('Monte Carlo'!$E$27='Monte Carlo'!$C$27,'Monte Carlo'!$C$27,BETAINV(RAND(),'Monte Carlo'!$G$27,'Monte Carlo'!$H$27,'Monte Carlo'!$C$27,'Monte Carlo'!$E$27)),0))</f>
        <v>0</v>
      </c>
      <c r="S24" s="0" t="n">
        <f aca="true">IF(OR('Monte Carlo'!$B$28="",'Monte Carlo'!$C$28=""),0,IF(RAND()&lt;'Monte Carlo'!$B$28,IF('Monte Carlo'!$E$28='Monte Carlo'!$C$28,'Monte Carlo'!$C$28,BETAINV(RAND(),'Monte Carlo'!$G$28,'Monte Carlo'!$H$28,'Monte Carlo'!$C$28,'Monte Carlo'!$E$28)),0))</f>
        <v>0</v>
      </c>
      <c r="T24" s="0" t="n">
        <f aca="true">IF(OR('Monte Carlo'!$B$29="",'Monte Carlo'!$C$29=""),0,IF(RAND()&lt;'Monte Carlo'!$B$29,IF('Monte Carlo'!$E$29='Monte Carlo'!$C$29,'Monte Carlo'!$C$29,BETAINV(RAND(),'Monte Carlo'!$G$29,'Monte Carlo'!$H$29,'Monte Carlo'!$C$29,'Monte Carlo'!$E$29)),0))</f>
        <v>0</v>
      </c>
      <c r="U24" s="0" t="n">
        <f aca="true">IF(OR('Monte Carlo'!$B$30="",'Monte Carlo'!$C$30=""),0,IF(RAND()&lt;'Monte Carlo'!$B$30,IF('Monte Carlo'!$E$30='Monte Carlo'!$C$30,'Monte Carlo'!$C$30,BETAINV(RAND(),'Monte Carlo'!$G$30,'Monte Carlo'!$H$30,'Monte Carlo'!$C$30,'Monte Carlo'!$E$30)),0))</f>
        <v>0</v>
      </c>
      <c r="V24" s="0" t="n">
        <f aca="true">IF(OR('Monte Carlo'!$B$31="",'Monte Carlo'!$C$31=""),0,IF(RAND()&lt;'Monte Carlo'!$B$31,IF('Monte Carlo'!$E$31='Monte Carlo'!$C$31,'Monte Carlo'!$C$31,BETAINV(RAND(),'Monte Carlo'!$G$31,'Monte Carlo'!$H$31,'Monte Carlo'!$C$31,'Monte Carlo'!$E$31)),0))</f>
        <v>0</v>
      </c>
      <c r="W24" s="0" t="n">
        <f aca="true">IF(OR('Monte Carlo'!$B$32="",'Monte Carlo'!$C$32=""),0,IF(RAND()&lt;'Monte Carlo'!$B$32,IF('Monte Carlo'!$E$32='Monte Carlo'!$C$32,'Monte Carlo'!$C$32,BETAINV(RAND(),'Monte Carlo'!$G$32,'Monte Carlo'!$H$32,'Monte Carlo'!$C$32,'Monte Carlo'!$E$32)),0))</f>
        <v>0</v>
      </c>
      <c r="X24" s="0" t="n">
        <f aca="true">IF(OR('Monte Carlo'!$B$33="",'Monte Carlo'!$C$33=""),0,IF(RAND()&lt;'Monte Carlo'!$B$33,IF('Monte Carlo'!$E$33='Monte Carlo'!$C$33,'Monte Carlo'!$C$33,BETAINV(RAND(),'Monte Carlo'!$G$33,'Monte Carlo'!$H$33,'Monte Carlo'!$C$33,'Monte Carlo'!$E$33)),0))</f>
        <v>0</v>
      </c>
      <c r="Y24" s="0" t="n">
        <f aca="false">SUM(A24:X24)</f>
        <v>2131.78613143652</v>
      </c>
    </row>
    <row r="25" customFormat="false" ht="15" hidden="false" customHeight="false" outlineLevel="0" collapsed="false">
      <c r="A25" s="0" t="n">
        <f aca="true">IF('Monte Carlo'!$B$7="",0,IF('Monte Carlo'!$D$7='Monte Carlo'!$B$7,'Monte Carlo'!$B$7,BETAINV(RAND(),'Monte Carlo'!$F$7,'Monte Carlo'!$G$7,'Monte Carlo'!$B$7,'Monte Carlo'!$D$7)))</f>
        <v>169.253909426644</v>
      </c>
      <c r="B25" s="0" t="n">
        <f aca="true">IF('Monte Carlo'!$B$8="",0,IF('Monte Carlo'!$D$8='Monte Carlo'!$B$8,'Monte Carlo'!$B$8,BETAINV(RAND(),'Monte Carlo'!$F$8,'Monte Carlo'!$G$8,'Monte Carlo'!$B$8,'Monte Carlo'!$D$8)))</f>
        <v>1013.12979208052</v>
      </c>
      <c r="C25" s="0" t="n">
        <f aca="true">IF('Monte Carlo'!$B$9="",0,IF('Monte Carlo'!$D$9='Monte Carlo'!$B$9,'Monte Carlo'!$B$9,BETAINV(RAND(),'Monte Carlo'!$F$9,'Monte Carlo'!$G$9,'Monte Carlo'!$B$9,'Monte Carlo'!$D$9)))</f>
        <v>461.945850203164</v>
      </c>
      <c r="D25" s="0" t="n">
        <f aca="true">IF('Monte Carlo'!$B$10="",0,IF('Monte Carlo'!$D$10='Monte Carlo'!$B$10,'Monte Carlo'!$B$10,BETAINV(RAND(),'Monte Carlo'!$F$10,'Monte Carlo'!$G$10,'Monte Carlo'!$B$10,'Monte Carlo'!$D$10)))</f>
        <v>287.93547509022</v>
      </c>
      <c r="E25" s="0" t="n">
        <f aca="true">IF('Monte Carlo'!$B$11="",0,IF('Monte Carlo'!$D$11='Monte Carlo'!$B$11,'Monte Carlo'!$B$11,BETAINV(RAND(),'Monte Carlo'!$F$11,'Monte Carlo'!$G$11,'Monte Carlo'!$B$11,'Monte Carlo'!$D$11)))</f>
        <v>103.225411291338</v>
      </c>
      <c r="F25" s="0" t="n">
        <f aca="true">IF('Monte Carlo'!$B$12="",0,IF('Monte Carlo'!$D$12='Monte Carlo'!$B$12,'Monte Carlo'!$B$12,BETAINV(RAND(),'Monte Carlo'!$F$12,'Monte Carlo'!$G$12,'Monte Carlo'!$B$12,'Monte Carlo'!$D$12)))</f>
        <v>107.883899510924</v>
      </c>
      <c r="G25" s="0" t="n">
        <f aca="true">IF('Monte Carlo'!$B$13="",0,IF('Monte Carlo'!$D$13='Monte Carlo'!$B$13,'Monte Carlo'!$B$13,BETAINV(RAND(),'Monte Carlo'!$F$13,'Monte Carlo'!$G$13,'Monte Carlo'!$B$13,'Monte Carlo'!$D$13)))</f>
        <v>0</v>
      </c>
      <c r="H25" s="0" t="n">
        <f aca="true">IF('Monte Carlo'!$B$14="",0,IF('Monte Carlo'!$D$14='Monte Carlo'!$B$14,'Monte Carlo'!$B$14,BETAINV(RAND(),'Monte Carlo'!$F$14,'Monte Carlo'!$G$14,'Monte Carlo'!$B$14,'Monte Carlo'!$D$14)))</f>
        <v>0</v>
      </c>
      <c r="I25" s="0" t="n">
        <f aca="true">IF('Monte Carlo'!$B$15="",0,IF('Monte Carlo'!$D$15='Monte Carlo'!$B$15,'Monte Carlo'!$B$15,BETAINV(RAND(),'Monte Carlo'!$F$15,'Monte Carlo'!$G$15,'Monte Carlo'!$B$15,'Monte Carlo'!$D$15)))</f>
        <v>0</v>
      </c>
      <c r="J25" s="0" t="n">
        <f aca="true">IF('Monte Carlo'!$B$16="",0,IF('Monte Carlo'!$D$16='Monte Carlo'!$B$16,'Monte Carlo'!$B$16,BETAINV(RAND(),'Monte Carlo'!$F$16,'Monte Carlo'!$G$16,'Monte Carlo'!$B$16,'Monte Carlo'!$D$16)))</f>
        <v>0</v>
      </c>
      <c r="K25" s="0" t="n">
        <f aca="true">IF('Monte Carlo'!$B$17="",0,IF('Monte Carlo'!$D$17='Monte Carlo'!$B$17,'Monte Carlo'!$B$17,BETAINV(RAND(),'Monte Carlo'!$F$17,'Monte Carlo'!$G$17,'Monte Carlo'!$B$17,'Monte Carlo'!$D$17)))</f>
        <v>0</v>
      </c>
      <c r="L25" s="0" t="n">
        <f aca="true">IF('Monte Carlo'!$B$18="",0,IF('Monte Carlo'!$D$18='Monte Carlo'!$B$18,'Monte Carlo'!$B$18,BETAINV(RAND(),'Monte Carlo'!$F$18,'Monte Carlo'!$G$18,'Monte Carlo'!$B$18,'Monte Carlo'!$D$18)))</f>
        <v>0</v>
      </c>
      <c r="M25" s="0" t="n">
        <f aca="true">IF(OR('Monte Carlo'!$B$22="",'Monte Carlo'!$C$22=""),0,IF(RAND()&lt;'Monte Carlo'!$B$22,IF('Monte Carlo'!$E$22='Monte Carlo'!$C$22,'Monte Carlo'!$C$22,BETAINV(RAND(),'Monte Carlo'!$G$22,'Monte Carlo'!$H$22,'Monte Carlo'!$C$22,'Monte Carlo'!$E$22)),0))</f>
        <v>72.4871852774167</v>
      </c>
      <c r="N25" s="0" t="n">
        <f aca="true">IF(OR('Monte Carlo'!$B$23="",'Monte Carlo'!$C$23=""),0,IF(RAND()&lt;'Monte Carlo'!$B$23,IF('Monte Carlo'!$E$23='Monte Carlo'!$C$23,'Monte Carlo'!$C$23,BETAINV(RAND(),'Monte Carlo'!$G$23,'Monte Carlo'!$H$23,'Monte Carlo'!$C$23,'Monte Carlo'!$E$23)),0))</f>
        <v>0</v>
      </c>
      <c r="O25" s="0" t="n">
        <f aca="true">IF(OR('Monte Carlo'!$B$24="",'Monte Carlo'!$C$24=""),0,IF(RAND()&lt;'Monte Carlo'!$B$24,IF('Monte Carlo'!$E$24='Monte Carlo'!$C$24,'Monte Carlo'!$C$24,BETAINV(RAND(),'Monte Carlo'!$G$24,'Monte Carlo'!$H$24,'Monte Carlo'!$C$24,'Monte Carlo'!$E$24)),0))</f>
        <v>0</v>
      </c>
      <c r="P25" s="0" t="n">
        <f aca="true">IF(OR('Monte Carlo'!$B$25="",'Monte Carlo'!$C$25=""),0,IF(RAND()&lt;'Monte Carlo'!$B$25,IF('Monte Carlo'!$E$25='Monte Carlo'!$C$25,'Monte Carlo'!$C$25,BETAINV(RAND(),'Monte Carlo'!$G$25,'Monte Carlo'!$H$25,'Monte Carlo'!$C$25,'Monte Carlo'!$E$25)),0))</f>
        <v>0</v>
      </c>
      <c r="Q25" s="0" t="n">
        <f aca="true">IF(OR('Monte Carlo'!$B$26="",'Monte Carlo'!$C$26=""),0,IF(RAND()&lt;'Monte Carlo'!$B$26,IF('Monte Carlo'!$E$26='Monte Carlo'!$C$26,'Monte Carlo'!$C$26,BETAINV(RAND(),'Monte Carlo'!$G$26,'Monte Carlo'!$H$26,'Monte Carlo'!$C$26,'Monte Carlo'!$E$26)),0))</f>
        <v>0</v>
      </c>
      <c r="R25" s="0" t="n">
        <f aca="true">IF(OR('Monte Carlo'!$B$27="",'Monte Carlo'!$C$27=""),0,IF(RAND()&lt;'Monte Carlo'!$B$27,IF('Monte Carlo'!$E$27='Monte Carlo'!$C$27,'Monte Carlo'!$C$27,BETAINV(RAND(),'Monte Carlo'!$G$27,'Monte Carlo'!$H$27,'Monte Carlo'!$C$27,'Monte Carlo'!$E$27)),0))</f>
        <v>0</v>
      </c>
      <c r="S25" s="0" t="n">
        <f aca="true">IF(OR('Monte Carlo'!$B$28="",'Monte Carlo'!$C$28=""),0,IF(RAND()&lt;'Monte Carlo'!$B$28,IF('Monte Carlo'!$E$28='Monte Carlo'!$C$28,'Monte Carlo'!$C$28,BETAINV(RAND(),'Monte Carlo'!$G$28,'Monte Carlo'!$H$28,'Monte Carlo'!$C$28,'Monte Carlo'!$E$28)),0))</f>
        <v>0</v>
      </c>
      <c r="T25" s="0" t="n">
        <f aca="true">IF(OR('Monte Carlo'!$B$29="",'Monte Carlo'!$C$29=""),0,IF(RAND()&lt;'Monte Carlo'!$B$29,IF('Monte Carlo'!$E$29='Monte Carlo'!$C$29,'Monte Carlo'!$C$29,BETAINV(RAND(),'Monte Carlo'!$G$29,'Monte Carlo'!$H$29,'Monte Carlo'!$C$29,'Monte Carlo'!$E$29)),0))</f>
        <v>0</v>
      </c>
      <c r="U25" s="0" t="n">
        <f aca="true">IF(OR('Monte Carlo'!$B$30="",'Monte Carlo'!$C$30=""),0,IF(RAND()&lt;'Monte Carlo'!$B$30,IF('Monte Carlo'!$E$30='Monte Carlo'!$C$30,'Monte Carlo'!$C$30,BETAINV(RAND(),'Monte Carlo'!$G$30,'Monte Carlo'!$H$30,'Monte Carlo'!$C$30,'Monte Carlo'!$E$30)),0))</f>
        <v>0</v>
      </c>
      <c r="V25" s="0" t="n">
        <f aca="true">IF(OR('Monte Carlo'!$B$31="",'Monte Carlo'!$C$31=""),0,IF(RAND()&lt;'Monte Carlo'!$B$31,IF('Monte Carlo'!$E$31='Monte Carlo'!$C$31,'Monte Carlo'!$C$31,BETAINV(RAND(),'Monte Carlo'!$G$31,'Monte Carlo'!$H$31,'Monte Carlo'!$C$31,'Monte Carlo'!$E$31)),0))</f>
        <v>0</v>
      </c>
      <c r="W25" s="0" t="n">
        <f aca="true">IF(OR('Monte Carlo'!$B$32="",'Monte Carlo'!$C$32=""),0,IF(RAND()&lt;'Monte Carlo'!$B$32,IF('Monte Carlo'!$E$32='Monte Carlo'!$C$32,'Monte Carlo'!$C$32,BETAINV(RAND(),'Monte Carlo'!$G$32,'Monte Carlo'!$H$32,'Monte Carlo'!$C$32,'Monte Carlo'!$E$32)),0))</f>
        <v>0</v>
      </c>
      <c r="X25" s="0" t="n">
        <f aca="true">IF(OR('Monte Carlo'!$B$33="",'Monte Carlo'!$C$33=""),0,IF(RAND()&lt;'Monte Carlo'!$B$33,IF('Monte Carlo'!$E$33='Monte Carlo'!$C$33,'Monte Carlo'!$C$33,BETAINV(RAND(),'Monte Carlo'!$G$33,'Monte Carlo'!$H$33,'Monte Carlo'!$C$33,'Monte Carlo'!$E$33)),0))</f>
        <v>0</v>
      </c>
      <c r="Y25" s="0" t="n">
        <f aca="false">SUM(A25:X25)</f>
        <v>2215.86152288023</v>
      </c>
    </row>
    <row r="26" customFormat="false" ht="15" hidden="false" customHeight="false" outlineLevel="0" collapsed="false">
      <c r="A26" s="0" t="n">
        <f aca="true">IF('Monte Carlo'!$B$7="",0,IF('Monte Carlo'!$D$7='Monte Carlo'!$B$7,'Monte Carlo'!$B$7,BETAINV(RAND(),'Monte Carlo'!$F$7,'Monte Carlo'!$G$7,'Monte Carlo'!$B$7,'Monte Carlo'!$D$7)))</f>
        <v>166.417602560248</v>
      </c>
      <c r="B26" s="0" t="n">
        <f aca="true">IF('Monte Carlo'!$B$8="",0,IF('Monte Carlo'!$D$8='Monte Carlo'!$B$8,'Monte Carlo'!$B$8,BETAINV(RAND(),'Monte Carlo'!$F$8,'Monte Carlo'!$G$8,'Monte Carlo'!$B$8,'Monte Carlo'!$D$8)))</f>
        <v>1062.47161075334</v>
      </c>
      <c r="C26" s="0" t="n">
        <f aca="true">IF('Monte Carlo'!$B$9="",0,IF('Monte Carlo'!$D$9='Monte Carlo'!$B$9,'Monte Carlo'!$B$9,BETAINV(RAND(),'Monte Carlo'!$F$9,'Monte Carlo'!$G$9,'Monte Carlo'!$B$9,'Monte Carlo'!$D$9)))</f>
        <v>489.131226817918</v>
      </c>
      <c r="D26" s="0" t="n">
        <f aca="true">IF('Monte Carlo'!$B$10="",0,IF('Monte Carlo'!$D$10='Monte Carlo'!$B$10,'Monte Carlo'!$B$10,BETAINV(RAND(),'Monte Carlo'!$F$10,'Monte Carlo'!$G$10,'Monte Carlo'!$B$10,'Monte Carlo'!$D$10)))</f>
        <v>330.079464713225</v>
      </c>
      <c r="E26" s="0" t="n">
        <f aca="true">IF('Monte Carlo'!$B$11="",0,IF('Monte Carlo'!$D$11='Monte Carlo'!$B$11,'Monte Carlo'!$B$11,BETAINV(RAND(),'Monte Carlo'!$F$11,'Monte Carlo'!$G$11,'Monte Carlo'!$B$11,'Monte Carlo'!$D$11)))</f>
        <v>91.6098812870762</v>
      </c>
      <c r="F26" s="0" t="n">
        <f aca="true">IF('Monte Carlo'!$B$12="",0,IF('Monte Carlo'!$D$12='Monte Carlo'!$B$12,'Monte Carlo'!$B$12,BETAINV(RAND(),'Monte Carlo'!$F$12,'Monte Carlo'!$G$12,'Monte Carlo'!$B$12,'Monte Carlo'!$D$12)))</f>
        <v>92.5784811355019</v>
      </c>
      <c r="G26" s="0" t="n">
        <f aca="true">IF('Monte Carlo'!$B$13="",0,IF('Monte Carlo'!$D$13='Monte Carlo'!$B$13,'Monte Carlo'!$B$13,BETAINV(RAND(),'Monte Carlo'!$F$13,'Monte Carlo'!$G$13,'Monte Carlo'!$B$13,'Monte Carlo'!$D$13)))</f>
        <v>0</v>
      </c>
      <c r="H26" s="0" t="n">
        <f aca="true">IF('Monte Carlo'!$B$14="",0,IF('Monte Carlo'!$D$14='Monte Carlo'!$B$14,'Monte Carlo'!$B$14,BETAINV(RAND(),'Monte Carlo'!$F$14,'Monte Carlo'!$G$14,'Monte Carlo'!$B$14,'Monte Carlo'!$D$14)))</f>
        <v>0</v>
      </c>
      <c r="I26" s="0" t="n">
        <f aca="true">IF('Monte Carlo'!$B$15="",0,IF('Monte Carlo'!$D$15='Monte Carlo'!$B$15,'Monte Carlo'!$B$15,BETAINV(RAND(),'Monte Carlo'!$F$15,'Monte Carlo'!$G$15,'Monte Carlo'!$B$15,'Monte Carlo'!$D$15)))</f>
        <v>0</v>
      </c>
      <c r="J26" s="0" t="n">
        <f aca="true">IF('Monte Carlo'!$B$16="",0,IF('Monte Carlo'!$D$16='Monte Carlo'!$B$16,'Monte Carlo'!$B$16,BETAINV(RAND(),'Monte Carlo'!$F$16,'Monte Carlo'!$G$16,'Monte Carlo'!$B$16,'Monte Carlo'!$D$16)))</f>
        <v>0</v>
      </c>
      <c r="K26" s="0" t="n">
        <f aca="true">IF('Monte Carlo'!$B$17="",0,IF('Monte Carlo'!$D$17='Monte Carlo'!$B$17,'Monte Carlo'!$B$17,BETAINV(RAND(),'Monte Carlo'!$F$17,'Monte Carlo'!$G$17,'Monte Carlo'!$B$17,'Monte Carlo'!$D$17)))</f>
        <v>0</v>
      </c>
      <c r="L26" s="0" t="n">
        <f aca="true">IF('Monte Carlo'!$B$18="",0,IF('Monte Carlo'!$D$18='Monte Carlo'!$B$18,'Monte Carlo'!$B$18,BETAINV(RAND(),'Monte Carlo'!$F$18,'Monte Carlo'!$G$18,'Monte Carlo'!$B$18,'Monte Carlo'!$D$18)))</f>
        <v>0</v>
      </c>
      <c r="M26" s="0" t="n">
        <f aca="true">IF(OR('Monte Carlo'!$B$22="",'Monte Carlo'!$C$22=""),0,IF(RAND()&lt;'Monte Carlo'!$B$22,IF('Monte Carlo'!$E$22='Monte Carlo'!$C$22,'Monte Carlo'!$C$22,BETAINV(RAND(),'Monte Carlo'!$G$22,'Monte Carlo'!$H$22,'Monte Carlo'!$C$22,'Monte Carlo'!$E$22)),0))</f>
        <v>151.130647023512</v>
      </c>
      <c r="N26" s="0" t="n">
        <f aca="true">IF(OR('Monte Carlo'!$B$23="",'Monte Carlo'!$C$23=""),0,IF(RAND()&lt;'Monte Carlo'!$B$23,IF('Monte Carlo'!$E$23='Monte Carlo'!$C$23,'Monte Carlo'!$C$23,BETAINV(RAND(),'Monte Carlo'!$G$23,'Monte Carlo'!$H$23,'Monte Carlo'!$C$23,'Monte Carlo'!$E$23)),0))</f>
        <v>44.5298514693119</v>
      </c>
      <c r="O26" s="0" t="n">
        <f aca="true">IF(OR('Monte Carlo'!$B$24="",'Monte Carlo'!$C$24=""),0,IF(RAND()&lt;'Monte Carlo'!$B$24,IF('Monte Carlo'!$E$24='Monte Carlo'!$C$24,'Monte Carlo'!$C$24,BETAINV(RAND(),'Monte Carlo'!$G$24,'Monte Carlo'!$H$24,'Monte Carlo'!$C$24,'Monte Carlo'!$E$24)),0))</f>
        <v>0</v>
      </c>
      <c r="P26" s="0" t="n">
        <f aca="true">IF(OR('Monte Carlo'!$B$25="",'Monte Carlo'!$C$25=""),0,IF(RAND()&lt;'Monte Carlo'!$B$25,IF('Monte Carlo'!$E$25='Monte Carlo'!$C$25,'Monte Carlo'!$C$25,BETAINV(RAND(),'Monte Carlo'!$G$25,'Monte Carlo'!$H$25,'Monte Carlo'!$C$25,'Monte Carlo'!$E$25)),0))</f>
        <v>0</v>
      </c>
      <c r="Q26" s="0" t="n">
        <f aca="true">IF(OR('Monte Carlo'!$B$26="",'Monte Carlo'!$C$26=""),0,IF(RAND()&lt;'Monte Carlo'!$B$26,IF('Monte Carlo'!$E$26='Monte Carlo'!$C$26,'Monte Carlo'!$C$26,BETAINV(RAND(),'Monte Carlo'!$G$26,'Monte Carlo'!$H$26,'Monte Carlo'!$C$26,'Monte Carlo'!$E$26)),0))</f>
        <v>0</v>
      </c>
      <c r="R26" s="0" t="n">
        <f aca="true">IF(OR('Monte Carlo'!$B$27="",'Monte Carlo'!$C$27=""),0,IF(RAND()&lt;'Monte Carlo'!$B$27,IF('Monte Carlo'!$E$27='Monte Carlo'!$C$27,'Monte Carlo'!$C$27,BETAINV(RAND(),'Monte Carlo'!$G$27,'Monte Carlo'!$H$27,'Monte Carlo'!$C$27,'Monte Carlo'!$E$27)),0))</f>
        <v>0</v>
      </c>
      <c r="S26" s="0" t="n">
        <f aca="true">IF(OR('Monte Carlo'!$B$28="",'Monte Carlo'!$C$28=""),0,IF(RAND()&lt;'Monte Carlo'!$B$28,IF('Monte Carlo'!$E$28='Monte Carlo'!$C$28,'Monte Carlo'!$C$28,BETAINV(RAND(),'Monte Carlo'!$G$28,'Monte Carlo'!$H$28,'Monte Carlo'!$C$28,'Monte Carlo'!$E$28)),0))</f>
        <v>0</v>
      </c>
      <c r="T26" s="0" t="n">
        <f aca="true">IF(OR('Monte Carlo'!$B$29="",'Monte Carlo'!$C$29=""),0,IF(RAND()&lt;'Monte Carlo'!$B$29,IF('Monte Carlo'!$E$29='Monte Carlo'!$C$29,'Monte Carlo'!$C$29,BETAINV(RAND(),'Monte Carlo'!$G$29,'Monte Carlo'!$H$29,'Monte Carlo'!$C$29,'Monte Carlo'!$E$29)),0))</f>
        <v>0</v>
      </c>
      <c r="U26" s="0" t="n">
        <f aca="true">IF(OR('Monte Carlo'!$B$30="",'Monte Carlo'!$C$30=""),0,IF(RAND()&lt;'Monte Carlo'!$B$30,IF('Monte Carlo'!$E$30='Monte Carlo'!$C$30,'Monte Carlo'!$C$30,BETAINV(RAND(),'Monte Carlo'!$G$30,'Monte Carlo'!$H$30,'Monte Carlo'!$C$30,'Monte Carlo'!$E$30)),0))</f>
        <v>0</v>
      </c>
      <c r="V26" s="0" t="n">
        <f aca="true">IF(OR('Monte Carlo'!$B$31="",'Monte Carlo'!$C$31=""),0,IF(RAND()&lt;'Monte Carlo'!$B$31,IF('Monte Carlo'!$E$31='Monte Carlo'!$C$31,'Monte Carlo'!$C$31,BETAINV(RAND(),'Monte Carlo'!$G$31,'Monte Carlo'!$H$31,'Monte Carlo'!$C$31,'Monte Carlo'!$E$31)),0))</f>
        <v>0</v>
      </c>
      <c r="W26" s="0" t="n">
        <f aca="true">IF(OR('Monte Carlo'!$B$32="",'Monte Carlo'!$C$32=""),0,IF(RAND()&lt;'Monte Carlo'!$B$32,IF('Monte Carlo'!$E$32='Monte Carlo'!$C$32,'Monte Carlo'!$C$32,BETAINV(RAND(),'Monte Carlo'!$G$32,'Monte Carlo'!$H$32,'Monte Carlo'!$C$32,'Monte Carlo'!$E$32)),0))</f>
        <v>0</v>
      </c>
      <c r="X26" s="0" t="n">
        <f aca="true">IF(OR('Monte Carlo'!$B$33="",'Monte Carlo'!$C$33=""),0,IF(RAND()&lt;'Monte Carlo'!$B$33,IF('Monte Carlo'!$E$33='Monte Carlo'!$C$33,'Monte Carlo'!$C$33,BETAINV(RAND(),'Monte Carlo'!$G$33,'Monte Carlo'!$H$33,'Monte Carlo'!$C$33,'Monte Carlo'!$E$33)),0))</f>
        <v>0</v>
      </c>
      <c r="Y26" s="0" t="n">
        <f aca="false">SUM(A26:X26)</f>
        <v>2427.94876576014</v>
      </c>
    </row>
    <row r="27" customFormat="false" ht="15" hidden="false" customHeight="false" outlineLevel="0" collapsed="false">
      <c r="A27" s="0" t="n">
        <f aca="true">IF('Monte Carlo'!$B$7="",0,IF('Monte Carlo'!$D$7='Monte Carlo'!$B$7,'Monte Carlo'!$B$7,BETAINV(RAND(),'Monte Carlo'!$F$7,'Monte Carlo'!$G$7,'Monte Carlo'!$B$7,'Monte Carlo'!$D$7)))</f>
        <v>155.010418867928</v>
      </c>
      <c r="B27" s="0" t="n">
        <f aca="true">IF('Monte Carlo'!$B$8="",0,IF('Monte Carlo'!$D$8='Monte Carlo'!$B$8,'Monte Carlo'!$B$8,BETAINV(RAND(),'Monte Carlo'!$F$8,'Monte Carlo'!$G$8,'Monte Carlo'!$B$8,'Monte Carlo'!$D$8)))</f>
        <v>1092.32935897801</v>
      </c>
      <c r="C27" s="0" t="n">
        <f aca="true">IF('Monte Carlo'!$B$9="",0,IF('Monte Carlo'!$D$9='Monte Carlo'!$B$9,'Monte Carlo'!$B$9,BETAINV(RAND(),'Monte Carlo'!$F$9,'Monte Carlo'!$G$9,'Monte Carlo'!$B$9,'Monte Carlo'!$D$9)))</f>
        <v>491.987441604008</v>
      </c>
      <c r="D27" s="0" t="n">
        <f aca="true">IF('Monte Carlo'!$B$10="",0,IF('Monte Carlo'!$D$10='Monte Carlo'!$B$10,'Monte Carlo'!$B$10,BETAINV(RAND(),'Monte Carlo'!$F$10,'Monte Carlo'!$G$10,'Monte Carlo'!$B$10,'Monte Carlo'!$D$10)))</f>
        <v>339.098511912006</v>
      </c>
      <c r="E27" s="0" t="n">
        <f aca="true">IF('Monte Carlo'!$B$11="",0,IF('Monte Carlo'!$D$11='Monte Carlo'!$B$11,'Monte Carlo'!$B$11,BETAINV(RAND(),'Monte Carlo'!$F$11,'Monte Carlo'!$G$11,'Monte Carlo'!$B$11,'Monte Carlo'!$D$11)))</f>
        <v>91.4790954202736</v>
      </c>
      <c r="F27" s="0" t="n">
        <f aca="true">IF('Monte Carlo'!$B$12="",0,IF('Monte Carlo'!$D$12='Monte Carlo'!$B$12,'Monte Carlo'!$B$12,BETAINV(RAND(),'Monte Carlo'!$F$12,'Monte Carlo'!$G$12,'Monte Carlo'!$B$12,'Monte Carlo'!$D$12)))</f>
        <v>98.8434198245116</v>
      </c>
      <c r="G27" s="0" t="n">
        <f aca="true">IF('Monte Carlo'!$B$13="",0,IF('Monte Carlo'!$D$13='Monte Carlo'!$B$13,'Monte Carlo'!$B$13,BETAINV(RAND(),'Monte Carlo'!$F$13,'Monte Carlo'!$G$13,'Monte Carlo'!$B$13,'Monte Carlo'!$D$13)))</f>
        <v>0</v>
      </c>
      <c r="H27" s="0" t="n">
        <f aca="true">IF('Monte Carlo'!$B$14="",0,IF('Monte Carlo'!$D$14='Monte Carlo'!$B$14,'Monte Carlo'!$B$14,BETAINV(RAND(),'Monte Carlo'!$F$14,'Monte Carlo'!$G$14,'Monte Carlo'!$B$14,'Monte Carlo'!$D$14)))</f>
        <v>0</v>
      </c>
      <c r="I27" s="0" t="n">
        <f aca="true">IF('Monte Carlo'!$B$15="",0,IF('Monte Carlo'!$D$15='Monte Carlo'!$B$15,'Monte Carlo'!$B$15,BETAINV(RAND(),'Monte Carlo'!$F$15,'Monte Carlo'!$G$15,'Monte Carlo'!$B$15,'Monte Carlo'!$D$15)))</f>
        <v>0</v>
      </c>
      <c r="J27" s="0" t="n">
        <f aca="true">IF('Monte Carlo'!$B$16="",0,IF('Monte Carlo'!$D$16='Monte Carlo'!$B$16,'Monte Carlo'!$B$16,BETAINV(RAND(),'Monte Carlo'!$F$16,'Monte Carlo'!$G$16,'Monte Carlo'!$B$16,'Monte Carlo'!$D$16)))</f>
        <v>0</v>
      </c>
      <c r="K27" s="0" t="n">
        <f aca="true">IF('Monte Carlo'!$B$17="",0,IF('Monte Carlo'!$D$17='Monte Carlo'!$B$17,'Monte Carlo'!$B$17,BETAINV(RAND(),'Monte Carlo'!$F$17,'Monte Carlo'!$G$17,'Monte Carlo'!$B$17,'Monte Carlo'!$D$17)))</f>
        <v>0</v>
      </c>
      <c r="L27" s="0" t="n">
        <f aca="true">IF('Monte Carlo'!$B$18="",0,IF('Monte Carlo'!$D$18='Monte Carlo'!$B$18,'Monte Carlo'!$B$18,BETAINV(RAND(),'Monte Carlo'!$F$18,'Monte Carlo'!$G$18,'Monte Carlo'!$B$18,'Monte Carlo'!$D$18)))</f>
        <v>0</v>
      </c>
      <c r="M27" s="0" t="n">
        <f aca="true">IF(OR('Monte Carlo'!$B$22="",'Monte Carlo'!$C$22=""),0,IF(RAND()&lt;'Monte Carlo'!$B$22,IF('Monte Carlo'!$E$22='Monte Carlo'!$C$22,'Monte Carlo'!$C$22,BETAINV(RAND(),'Monte Carlo'!$G$22,'Monte Carlo'!$H$22,'Monte Carlo'!$C$22,'Monte Carlo'!$E$22)),0))</f>
        <v>0</v>
      </c>
      <c r="N27" s="0" t="n">
        <f aca="true">IF(OR('Monte Carlo'!$B$23="",'Monte Carlo'!$C$23=""),0,IF(RAND()&lt;'Monte Carlo'!$B$23,IF('Monte Carlo'!$E$23='Monte Carlo'!$C$23,'Monte Carlo'!$C$23,BETAINV(RAND(),'Monte Carlo'!$G$23,'Monte Carlo'!$H$23,'Monte Carlo'!$C$23,'Monte Carlo'!$E$23)),0))</f>
        <v>0</v>
      </c>
      <c r="O27" s="0" t="n">
        <f aca="true">IF(OR('Monte Carlo'!$B$24="",'Monte Carlo'!$C$24=""),0,IF(RAND()&lt;'Monte Carlo'!$B$24,IF('Monte Carlo'!$E$24='Monte Carlo'!$C$24,'Monte Carlo'!$C$24,BETAINV(RAND(),'Monte Carlo'!$G$24,'Monte Carlo'!$H$24,'Monte Carlo'!$C$24,'Monte Carlo'!$E$24)),0))</f>
        <v>0</v>
      </c>
      <c r="P27" s="0" t="n">
        <f aca="true">IF(OR('Monte Carlo'!$B$25="",'Monte Carlo'!$C$25=""),0,IF(RAND()&lt;'Monte Carlo'!$B$25,IF('Monte Carlo'!$E$25='Monte Carlo'!$C$25,'Monte Carlo'!$C$25,BETAINV(RAND(),'Monte Carlo'!$G$25,'Monte Carlo'!$H$25,'Monte Carlo'!$C$25,'Monte Carlo'!$E$25)),0))</f>
        <v>0</v>
      </c>
      <c r="Q27" s="0" t="n">
        <f aca="true">IF(OR('Monte Carlo'!$B$26="",'Monte Carlo'!$C$26=""),0,IF(RAND()&lt;'Monte Carlo'!$B$26,IF('Monte Carlo'!$E$26='Monte Carlo'!$C$26,'Monte Carlo'!$C$26,BETAINV(RAND(),'Monte Carlo'!$G$26,'Monte Carlo'!$H$26,'Monte Carlo'!$C$26,'Monte Carlo'!$E$26)),0))</f>
        <v>0</v>
      </c>
      <c r="R27" s="0" t="n">
        <f aca="true">IF(OR('Monte Carlo'!$B$27="",'Monte Carlo'!$C$27=""),0,IF(RAND()&lt;'Monte Carlo'!$B$27,IF('Monte Carlo'!$E$27='Monte Carlo'!$C$27,'Monte Carlo'!$C$27,BETAINV(RAND(),'Monte Carlo'!$G$27,'Monte Carlo'!$H$27,'Monte Carlo'!$C$27,'Monte Carlo'!$E$27)),0))</f>
        <v>0</v>
      </c>
      <c r="S27" s="0" t="n">
        <f aca="true">IF(OR('Monte Carlo'!$B$28="",'Monte Carlo'!$C$28=""),0,IF(RAND()&lt;'Monte Carlo'!$B$28,IF('Monte Carlo'!$E$28='Monte Carlo'!$C$28,'Monte Carlo'!$C$28,BETAINV(RAND(),'Monte Carlo'!$G$28,'Monte Carlo'!$H$28,'Monte Carlo'!$C$28,'Monte Carlo'!$E$28)),0))</f>
        <v>0</v>
      </c>
      <c r="T27" s="0" t="n">
        <f aca="true">IF(OR('Monte Carlo'!$B$29="",'Monte Carlo'!$C$29=""),0,IF(RAND()&lt;'Monte Carlo'!$B$29,IF('Monte Carlo'!$E$29='Monte Carlo'!$C$29,'Monte Carlo'!$C$29,BETAINV(RAND(),'Monte Carlo'!$G$29,'Monte Carlo'!$H$29,'Monte Carlo'!$C$29,'Monte Carlo'!$E$29)),0))</f>
        <v>0</v>
      </c>
      <c r="U27" s="0" t="n">
        <f aca="true">IF(OR('Monte Carlo'!$B$30="",'Monte Carlo'!$C$30=""),0,IF(RAND()&lt;'Monte Carlo'!$B$30,IF('Monte Carlo'!$E$30='Monte Carlo'!$C$30,'Monte Carlo'!$C$30,BETAINV(RAND(),'Monte Carlo'!$G$30,'Monte Carlo'!$H$30,'Monte Carlo'!$C$30,'Monte Carlo'!$E$30)),0))</f>
        <v>0</v>
      </c>
      <c r="V27" s="0" t="n">
        <f aca="true">IF(OR('Monte Carlo'!$B$31="",'Monte Carlo'!$C$31=""),0,IF(RAND()&lt;'Monte Carlo'!$B$31,IF('Monte Carlo'!$E$31='Monte Carlo'!$C$31,'Monte Carlo'!$C$31,BETAINV(RAND(),'Monte Carlo'!$G$31,'Monte Carlo'!$H$31,'Monte Carlo'!$C$31,'Monte Carlo'!$E$31)),0))</f>
        <v>0</v>
      </c>
      <c r="W27" s="0" t="n">
        <f aca="true">IF(OR('Monte Carlo'!$B$32="",'Monte Carlo'!$C$32=""),0,IF(RAND()&lt;'Monte Carlo'!$B$32,IF('Monte Carlo'!$E$32='Monte Carlo'!$C$32,'Monte Carlo'!$C$32,BETAINV(RAND(),'Monte Carlo'!$G$32,'Monte Carlo'!$H$32,'Monte Carlo'!$C$32,'Monte Carlo'!$E$32)),0))</f>
        <v>0</v>
      </c>
      <c r="X27" s="0" t="n">
        <f aca="true">IF(OR('Monte Carlo'!$B$33="",'Monte Carlo'!$C$33=""),0,IF(RAND()&lt;'Monte Carlo'!$B$33,IF('Monte Carlo'!$E$33='Monte Carlo'!$C$33,'Monte Carlo'!$C$33,BETAINV(RAND(),'Monte Carlo'!$G$33,'Monte Carlo'!$H$33,'Monte Carlo'!$C$33,'Monte Carlo'!$E$33)),0))</f>
        <v>0</v>
      </c>
      <c r="Y27" s="0" t="n">
        <f aca="false">SUM(A27:X27)</f>
        <v>2268.74824660674</v>
      </c>
    </row>
    <row r="28" customFormat="false" ht="15" hidden="false" customHeight="false" outlineLevel="0" collapsed="false">
      <c r="A28" s="0" t="n">
        <f aca="true">IF('Monte Carlo'!$B$7="",0,IF('Monte Carlo'!$D$7='Monte Carlo'!$B$7,'Monte Carlo'!$B$7,BETAINV(RAND(),'Monte Carlo'!$F$7,'Monte Carlo'!$G$7,'Monte Carlo'!$B$7,'Monte Carlo'!$D$7)))</f>
        <v>166.060160149184</v>
      </c>
      <c r="B28" s="0" t="n">
        <f aca="true">IF('Monte Carlo'!$B$8="",0,IF('Monte Carlo'!$D$8='Monte Carlo'!$B$8,'Monte Carlo'!$B$8,BETAINV(RAND(),'Monte Carlo'!$F$8,'Monte Carlo'!$G$8,'Monte Carlo'!$B$8,'Monte Carlo'!$D$8)))</f>
        <v>1112.14624767657</v>
      </c>
      <c r="C28" s="0" t="n">
        <f aca="true">IF('Monte Carlo'!$B$9="",0,IF('Monte Carlo'!$D$9='Monte Carlo'!$B$9,'Monte Carlo'!$B$9,BETAINV(RAND(),'Monte Carlo'!$F$9,'Monte Carlo'!$G$9,'Monte Carlo'!$B$9,'Monte Carlo'!$D$9)))</f>
        <v>531.240794963352</v>
      </c>
      <c r="D28" s="0" t="n">
        <f aca="true">IF('Monte Carlo'!$B$10="",0,IF('Monte Carlo'!$D$10='Monte Carlo'!$B$10,'Monte Carlo'!$B$10,BETAINV(RAND(),'Monte Carlo'!$F$10,'Monte Carlo'!$G$10,'Monte Carlo'!$B$10,'Monte Carlo'!$D$10)))</f>
        <v>310.313568991748</v>
      </c>
      <c r="E28" s="0" t="n">
        <f aca="true">IF('Monte Carlo'!$B$11="",0,IF('Monte Carlo'!$D$11='Monte Carlo'!$B$11,'Monte Carlo'!$B$11,BETAINV(RAND(),'Monte Carlo'!$F$11,'Monte Carlo'!$G$11,'Monte Carlo'!$B$11,'Monte Carlo'!$D$11)))</f>
        <v>88.6043511802544</v>
      </c>
      <c r="F28" s="0" t="n">
        <f aca="true">IF('Monte Carlo'!$B$12="",0,IF('Monte Carlo'!$D$12='Monte Carlo'!$B$12,'Monte Carlo'!$B$12,BETAINV(RAND(),'Monte Carlo'!$F$12,'Monte Carlo'!$G$12,'Monte Carlo'!$B$12,'Monte Carlo'!$D$12)))</f>
        <v>115.85144136272</v>
      </c>
      <c r="G28" s="0" t="n">
        <f aca="true">IF('Monte Carlo'!$B$13="",0,IF('Monte Carlo'!$D$13='Monte Carlo'!$B$13,'Monte Carlo'!$B$13,BETAINV(RAND(),'Monte Carlo'!$F$13,'Monte Carlo'!$G$13,'Monte Carlo'!$B$13,'Monte Carlo'!$D$13)))</f>
        <v>0</v>
      </c>
      <c r="H28" s="0" t="n">
        <f aca="true">IF('Monte Carlo'!$B$14="",0,IF('Monte Carlo'!$D$14='Monte Carlo'!$B$14,'Monte Carlo'!$B$14,BETAINV(RAND(),'Monte Carlo'!$F$14,'Monte Carlo'!$G$14,'Monte Carlo'!$B$14,'Monte Carlo'!$D$14)))</f>
        <v>0</v>
      </c>
      <c r="I28" s="0" t="n">
        <f aca="true">IF('Monte Carlo'!$B$15="",0,IF('Monte Carlo'!$D$15='Monte Carlo'!$B$15,'Monte Carlo'!$B$15,BETAINV(RAND(),'Monte Carlo'!$F$15,'Monte Carlo'!$G$15,'Monte Carlo'!$B$15,'Monte Carlo'!$D$15)))</f>
        <v>0</v>
      </c>
      <c r="J28" s="0" t="n">
        <f aca="true">IF('Monte Carlo'!$B$16="",0,IF('Monte Carlo'!$D$16='Monte Carlo'!$B$16,'Monte Carlo'!$B$16,BETAINV(RAND(),'Monte Carlo'!$F$16,'Monte Carlo'!$G$16,'Monte Carlo'!$B$16,'Monte Carlo'!$D$16)))</f>
        <v>0</v>
      </c>
      <c r="K28" s="0" t="n">
        <f aca="true">IF('Monte Carlo'!$B$17="",0,IF('Monte Carlo'!$D$17='Monte Carlo'!$B$17,'Monte Carlo'!$B$17,BETAINV(RAND(),'Monte Carlo'!$F$17,'Monte Carlo'!$G$17,'Monte Carlo'!$B$17,'Monte Carlo'!$D$17)))</f>
        <v>0</v>
      </c>
      <c r="L28" s="0" t="n">
        <f aca="true">IF('Monte Carlo'!$B$18="",0,IF('Monte Carlo'!$D$18='Monte Carlo'!$B$18,'Monte Carlo'!$B$18,BETAINV(RAND(),'Monte Carlo'!$F$18,'Monte Carlo'!$G$18,'Monte Carlo'!$B$18,'Monte Carlo'!$D$18)))</f>
        <v>0</v>
      </c>
      <c r="M28" s="0" t="n">
        <f aca="true">IF(OR('Monte Carlo'!$B$22="",'Monte Carlo'!$C$22=""),0,IF(RAND()&lt;'Monte Carlo'!$B$22,IF('Monte Carlo'!$E$22='Monte Carlo'!$C$22,'Monte Carlo'!$C$22,BETAINV(RAND(),'Monte Carlo'!$G$22,'Monte Carlo'!$H$22,'Monte Carlo'!$C$22,'Monte Carlo'!$E$22)),0))</f>
        <v>173.116745187058</v>
      </c>
      <c r="N28" s="0" t="n">
        <f aca="true">IF(OR('Monte Carlo'!$B$23="",'Monte Carlo'!$C$23=""),0,IF(RAND()&lt;'Monte Carlo'!$B$23,IF('Monte Carlo'!$E$23='Monte Carlo'!$C$23,'Monte Carlo'!$C$23,BETAINV(RAND(),'Monte Carlo'!$G$23,'Monte Carlo'!$H$23,'Monte Carlo'!$C$23,'Monte Carlo'!$E$23)),0))</f>
        <v>0</v>
      </c>
      <c r="O28" s="0" t="n">
        <f aca="true">IF(OR('Monte Carlo'!$B$24="",'Monte Carlo'!$C$24=""),0,IF(RAND()&lt;'Monte Carlo'!$B$24,IF('Monte Carlo'!$E$24='Monte Carlo'!$C$24,'Monte Carlo'!$C$24,BETAINV(RAND(),'Monte Carlo'!$G$24,'Monte Carlo'!$H$24,'Monte Carlo'!$C$24,'Monte Carlo'!$E$24)),0))</f>
        <v>0</v>
      </c>
      <c r="P28" s="0" t="n">
        <f aca="true">IF(OR('Monte Carlo'!$B$25="",'Monte Carlo'!$C$25=""),0,IF(RAND()&lt;'Monte Carlo'!$B$25,IF('Monte Carlo'!$E$25='Monte Carlo'!$C$25,'Monte Carlo'!$C$25,BETAINV(RAND(),'Monte Carlo'!$G$25,'Monte Carlo'!$H$25,'Monte Carlo'!$C$25,'Monte Carlo'!$E$25)),0))</f>
        <v>0</v>
      </c>
      <c r="Q28" s="0" t="n">
        <f aca="true">IF(OR('Monte Carlo'!$B$26="",'Monte Carlo'!$C$26=""),0,IF(RAND()&lt;'Monte Carlo'!$B$26,IF('Monte Carlo'!$E$26='Monte Carlo'!$C$26,'Monte Carlo'!$C$26,BETAINV(RAND(),'Monte Carlo'!$G$26,'Monte Carlo'!$H$26,'Monte Carlo'!$C$26,'Monte Carlo'!$E$26)),0))</f>
        <v>0</v>
      </c>
      <c r="R28" s="0" t="n">
        <f aca="true">IF(OR('Monte Carlo'!$B$27="",'Monte Carlo'!$C$27=""),0,IF(RAND()&lt;'Monte Carlo'!$B$27,IF('Monte Carlo'!$E$27='Monte Carlo'!$C$27,'Monte Carlo'!$C$27,BETAINV(RAND(),'Monte Carlo'!$G$27,'Monte Carlo'!$H$27,'Monte Carlo'!$C$27,'Monte Carlo'!$E$27)),0))</f>
        <v>0</v>
      </c>
      <c r="S28" s="0" t="n">
        <f aca="true">IF(OR('Monte Carlo'!$B$28="",'Monte Carlo'!$C$28=""),0,IF(RAND()&lt;'Monte Carlo'!$B$28,IF('Monte Carlo'!$E$28='Monte Carlo'!$C$28,'Monte Carlo'!$C$28,BETAINV(RAND(),'Monte Carlo'!$G$28,'Monte Carlo'!$H$28,'Monte Carlo'!$C$28,'Monte Carlo'!$E$28)),0))</f>
        <v>0</v>
      </c>
      <c r="T28" s="0" t="n">
        <f aca="true">IF(OR('Monte Carlo'!$B$29="",'Monte Carlo'!$C$29=""),0,IF(RAND()&lt;'Monte Carlo'!$B$29,IF('Monte Carlo'!$E$29='Monte Carlo'!$C$29,'Monte Carlo'!$C$29,BETAINV(RAND(),'Monte Carlo'!$G$29,'Monte Carlo'!$H$29,'Monte Carlo'!$C$29,'Monte Carlo'!$E$29)),0))</f>
        <v>0</v>
      </c>
      <c r="U28" s="0" t="n">
        <f aca="true">IF(OR('Monte Carlo'!$B$30="",'Monte Carlo'!$C$30=""),0,IF(RAND()&lt;'Monte Carlo'!$B$30,IF('Monte Carlo'!$E$30='Monte Carlo'!$C$30,'Monte Carlo'!$C$30,BETAINV(RAND(),'Monte Carlo'!$G$30,'Monte Carlo'!$H$30,'Monte Carlo'!$C$30,'Monte Carlo'!$E$30)),0))</f>
        <v>0</v>
      </c>
      <c r="V28" s="0" t="n">
        <f aca="true">IF(OR('Monte Carlo'!$B$31="",'Monte Carlo'!$C$31=""),0,IF(RAND()&lt;'Monte Carlo'!$B$31,IF('Monte Carlo'!$E$31='Monte Carlo'!$C$31,'Monte Carlo'!$C$31,BETAINV(RAND(),'Monte Carlo'!$G$31,'Monte Carlo'!$H$31,'Monte Carlo'!$C$31,'Monte Carlo'!$E$31)),0))</f>
        <v>0</v>
      </c>
      <c r="W28" s="0" t="n">
        <f aca="true">IF(OR('Monte Carlo'!$B$32="",'Monte Carlo'!$C$32=""),0,IF(RAND()&lt;'Monte Carlo'!$B$32,IF('Monte Carlo'!$E$32='Monte Carlo'!$C$32,'Monte Carlo'!$C$32,BETAINV(RAND(),'Monte Carlo'!$G$32,'Monte Carlo'!$H$32,'Monte Carlo'!$C$32,'Monte Carlo'!$E$32)),0))</f>
        <v>0</v>
      </c>
      <c r="X28" s="0" t="n">
        <f aca="true">IF(OR('Monte Carlo'!$B$33="",'Monte Carlo'!$C$33=""),0,IF(RAND()&lt;'Monte Carlo'!$B$33,IF('Monte Carlo'!$E$33='Monte Carlo'!$C$33,'Monte Carlo'!$C$33,BETAINV(RAND(),'Monte Carlo'!$G$33,'Monte Carlo'!$H$33,'Monte Carlo'!$C$33,'Monte Carlo'!$E$33)),0))</f>
        <v>0</v>
      </c>
      <c r="Y28" s="0" t="n">
        <f aca="false">SUM(A28:X28)</f>
        <v>2497.33330951088</v>
      </c>
    </row>
    <row r="29" customFormat="false" ht="15" hidden="false" customHeight="false" outlineLevel="0" collapsed="false">
      <c r="A29" s="0" t="n">
        <f aca="true">IF('Monte Carlo'!$B$7="",0,IF('Monte Carlo'!$D$7='Monte Carlo'!$B$7,'Monte Carlo'!$B$7,BETAINV(RAND(),'Monte Carlo'!$F$7,'Monte Carlo'!$G$7,'Monte Carlo'!$B$7,'Monte Carlo'!$D$7)))</f>
        <v>138.418347496253</v>
      </c>
      <c r="B29" s="0" t="n">
        <f aca="true">IF('Monte Carlo'!$B$8="",0,IF('Monte Carlo'!$D$8='Monte Carlo'!$B$8,'Monte Carlo'!$B$8,BETAINV(RAND(),'Monte Carlo'!$F$8,'Monte Carlo'!$G$8,'Monte Carlo'!$B$8,'Monte Carlo'!$D$8)))</f>
        <v>1054.92257851579</v>
      </c>
      <c r="C29" s="0" t="n">
        <f aca="true">IF('Monte Carlo'!$B$9="",0,IF('Monte Carlo'!$D$9='Monte Carlo'!$B$9,'Monte Carlo'!$B$9,BETAINV(RAND(),'Monte Carlo'!$F$9,'Monte Carlo'!$G$9,'Monte Carlo'!$B$9,'Monte Carlo'!$D$9)))</f>
        <v>465.240712381903</v>
      </c>
      <c r="D29" s="0" t="n">
        <f aca="true">IF('Monte Carlo'!$B$10="",0,IF('Monte Carlo'!$D$10='Monte Carlo'!$B$10,'Monte Carlo'!$B$10,BETAINV(RAND(),'Monte Carlo'!$F$10,'Monte Carlo'!$G$10,'Monte Carlo'!$B$10,'Monte Carlo'!$D$10)))</f>
        <v>336.961165174746</v>
      </c>
      <c r="E29" s="0" t="n">
        <f aca="true">IF('Monte Carlo'!$B$11="",0,IF('Monte Carlo'!$D$11='Monte Carlo'!$B$11,'Monte Carlo'!$B$11,BETAINV(RAND(),'Monte Carlo'!$F$11,'Monte Carlo'!$G$11,'Monte Carlo'!$B$11,'Monte Carlo'!$D$11)))</f>
        <v>121.456923352559</v>
      </c>
      <c r="F29" s="0" t="n">
        <f aca="true">IF('Monte Carlo'!$B$12="",0,IF('Monte Carlo'!$D$12='Monte Carlo'!$B$12,'Monte Carlo'!$B$12,BETAINV(RAND(),'Monte Carlo'!$F$12,'Monte Carlo'!$G$12,'Monte Carlo'!$B$12,'Monte Carlo'!$D$12)))</f>
        <v>101.343532524292</v>
      </c>
      <c r="G29" s="0" t="n">
        <f aca="true">IF('Monte Carlo'!$B$13="",0,IF('Monte Carlo'!$D$13='Monte Carlo'!$B$13,'Monte Carlo'!$B$13,BETAINV(RAND(),'Monte Carlo'!$F$13,'Monte Carlo'!$G$13,'Monte Carlo'!$B$13,'Monte Carlo'!$D$13)))</f>
        <v>0</v>
      </c>
      <c r="H29" s="0" t="n">
        <f aca="true">IF('Monte Carlo'!$B$14="",0,IF('Monte Carlo'!$D$14='Monte Carlo'!$B$14,'Monte Carlo'!$B$14,BETAINV(RAND(),'Monte Carlo'!$F$14,'Monte Carlo'!$G$14,'Monte Carlo'!$B$14,'Monte Carlo'!$D$14)))</f>
        <v>0</v>
      </c>
      <c r="I29" s="0" t="n">
        <f aca="true">IF('Monte Carlo'!$B$15="",0,IF('Monte Carlo'!$D$15='Monte Carlo'!$B$15,'Monte Carlo'!$B$15,BETAINV(RAND(),'Monte Carlo'!$F$15,'Monte Carlo'!$G$15,'Monte Carlo'!$B$15,'Monte Carlo'!$D$15)))</f>
        <v>0</v>
      </c>
      <c r="J29" s="0" t="n">
        <f aca="true">IF('Monte Carlo'!$B$16="",0,IF('Monte Carlo'!$D$16='Monte Carlo'!$B$16,'Monte Carlo'!$B$16,BETAINV(RAND(),'Monte Carlo'!$F$16,'Monte Carlo'!$G$16,'Monte Carlo'!$B$16,'Monte Carlo'!$D$16)))</f>
        <v>0</v>
      </c>
      <c r="K29" s="0" t="n">
        <f aca="true">IF('Monte Carlo'!$B$17="",0,IF('Monte Carlo'!$D$17='Monte Carlo'!$B$17,'Monte Carlo'!$B$17,BETAINV(RAND(),'Monte Carlo'!$F$17,'Monte Carlo'!$G$17,'Monte Carlo'!$B$17,'Monte Carlo'!$D$17)))</f>
        <v>0</v>
      </c>
      <c r="L29" s="0" t="n">
        <f aca="true">IF('Monte Carlo'!$B$18="",0,IF('Monte Carlo'!$D$18='Monte Carlo'!$B$18,'Monte Carlo'!$B$18,BETAINV(RAND(),'Monte Carlo'!$F$18,'Monte Carlo'!$G$18,'Monte Carlo'!$B$18,'Monte Carlo'!$D$18)))</f>
        <v>0</v>
      </c>
      <c r="M29" s="0" t="n">
        <f aca="true">IF(OR('Monte Carlo'!$B$22="",'Monte Carlo'!$C$22=""),0,IF(RAND()&lt;'Monte Carlo'!$B$22,IF('Monte Carlo'!$E$22='Monte Carlo'!$C$22,'Monte Carlo'!$C$22,BETAINV(RAND(),'Monte Carlo'!$G$22,'Monte Carlo'!$H$22,'Monte Carlo'!$C$22,'Monte Carlo'!$E$22)),0))</f>
        <v>0</v>
      </c>
      <c r="N29" s="0" t="n">
        <f aca="true">IF(OR('Monte Carlo'!$B$23="",'Monte Carlo'!$C$23=""),0,IF(RAND()&lt;'Monte Carlo'!$B$23,IF('Monte Carlo'!$E$23='Monte Carlo'!$C$23,'Monte Carlo'!$C$23,BETAINV(RAND(),'Monte Carlo'!$G$23,'Monte Carlo'!$H$23,'Monte Carlo'!$C$23,'Monte Carlo'!$E$23)),0))</f>
        <v>43.72510476878</v>
      </c>
      <c r="O29" s="0" t="n">
        <f aca="true">IF(OR('Monte Carlo'!$B$24="",'Monte Carlo'!$C$24=""),0,IF(RAND()&lt;'Monte Carlo'!$B$24,IF('Monte Carlo'!$E$24='Monte Carlo'!$C$24,'Monte Carlo'!$C$24,BETAINV(RAND(),'Monte Carlo'!$G$24,'Monte Carlo'!$H$24,'Monte Carlo'!$C$24,'Monte Carlo'!$E$24)),0))</f>
        <v>0</v>
      </c>
      <c r="P29" s="0" t="n">
        <f aca="true">IF(OR('Monte Carlo'!$B$25="",'Monte Carlo'!$C$25=""),0,IF(RAND()&lt;'Monte Carlo'!$B$25,IF('Monte Carlo'!$E$25='Monte Carlo'!$C$25,'Monte Carlo'!$C$25,BETAINV(RAND(),'Monte Carlo'!$G$25,'Monte Carlo'!$H$25,'Monte Carlo'!$C$25,'Monte Carlo'!$E$25)),0))</f>
        <v>0</v>
      </c>
      <c r="Q29" s="0" t="n">
        <f aca="true">IF(OR('Monte Carlo'!$B$26="",'Monte Carlo'!$C$26=""),0,IF(RAND()&lt;'Monte Carlo'!$B$26,IF('Monte Carlo'!$E$26='Monte Carlo'!$C$26,'Monte Carlo'!$C$26,BETAINV(RAND(),'Monte Carlo'!$G$26,'Monte Carlo'!$H$26,'Monte Carlo'!$C$26,'Monte Carlo'!$E$26)),0))</f>
        <v>0</v>
      </c>
      <c r="R29" s="0" t="n">
        <f aca="true">IF(OR('Monte Carlo'!$B$27="",'Monte Carlo'!$C$27=""),0,IF(RAND()&lt;'Monte Carlo'!$B$27,IF('Monte Carlo'!$E$27='Monte Carlo'!$C$27,'Monte Carlo'!$C$27,BETAINV(RAND(),'Monte Carlo'!$G$27,'Monte Carlo'!$H$27,'Monte Carlo'!$C$27,'Monte Carlo'!$E$27)),0))</f>
        <v>0</v>
      </c>
      <c r="S29" s="0" t="n">
        <f aca="true">IF(OR('Monte Carlo'!$B$28="",'Monte Carlo'!$C$28=""),0,IF(RAND()&lt;'Monte Carlo'!$B$28,IF('Monte Carlo'!$E$28='Monte Carlo'!$C$28,'Monte Carlo'!$C$28,BETAINV(RAND(),'Monte Carlo'!$G$28,'Monte Carlo'!$H$28,'Monte Carlo'!$C$28,'Monte Carlo'!$E$28)),0))</f>
        <v>0</v>
      </c>
      <c r="T29" s="0" t="n">
        <f aca="true">IF(OR('Monte Carlo'!$B$29="",'Monte Carlo'!$C$29=""),0,IF(RAND()&lt;'Monte Carlo'!$B$29,IF('Monte Carlo'!$E$29='Monte Carlo'!$C$29,'Monte Carlo'!$C$29,BETAINV(RAND(),'Monte Carlo'!$G$29,'Monte Carlo'!$H$29,'Monte Carlo'!$C$29,'Monte Carlo'!$E$29)),0))</f>
        <v>0</v>
      </c>
      <c r="U29" s="0" t="n">
        <f aca="true">IF(OR('Monte Carlo'!$B$30="",'Monte Carlo'!$C$30=""),0,IF(RAND()&lt;'Monte Carlo'!$B$30,IF('Monte Carlo'!$E$30='Monte Carlo'!$C$30,'Monte Carlo'!$C$30,BETAINV(RAND(),'Monte Carlo'!$G$30,'Monte Carlo'!$H$30,'Monte Carlo'!$C$30,'Monte Carlo'!$E$30)),0))</f>
        <v>0</v>
      </c>
      <c r="V29" s="0" t="n">
        <f aca="true">IF(OR('Monte Carlo'!$B$31="",'Monte Carlo'!$C$31=""),0,IF(RAND()&lt;'Monte Carlo'!$B$31,IF('Monte Carlo'!$E$31='Monte Carlo'!$C$31,'Monte Carlo'!$C$31,BETAINV(RAND(),'Monte Carlo'!$G$31,'Monte Carlo'!$H$31,'Monte Carlo'!$C$31,'Monte Carlo'!$E$31)),0))</f>
        <v>0</v>
      </c>
      <c r="W29" s="0" t="n">
        <f aca="true">IF(OR('Monte Carlo'!$B$32="",'Monte Carlo'!$C$32=""),0,IF(RAND()&lt;'Monte Carlo'!$B$32,IF('Monte Carlo'!$E$32='Monte Carlo'!$C$32,'Monte Carlo'!$C$32,BETAINV(RAND(),'Monte Carlo'!$G$32,'Monte Carlo'!$H$32,'Monte Carlo'!$C$32,'Monte Carlo'!$E$32)),0))</f>
        <v>0</v>
      </c>
      <c r="X29" s="0" t="n">
        <f aca="true">IF(OR('Monte Carlo'!$B$33="",'Monte Carlo'!$C$33=""),0,IF(RAND()&lt;'Monte Carlo'!$B$33,IF('Monte Carlo'!$E$33='Monte Carlo'!$C$33,'Monte Carlo'!$C$33,BETAINV(RAND(),'Monte Carlo'!$G$33,'Monte Carlo'!$H$33,'Monte Carlo'!$C$33,'Monte Carlo'!$E$33)),0))</f>
        <v>0</v>
      </c>
      <c r="Y29" s="0" t="n">
        <f aca="false">SUM(A29:X29)</f>
        <v>2262.06836421433</v>
      </c>
    </row>
    <row r="30" customFormat="false" ht="15" hidden="false" customHeight="false" outlineLevel="0" collapsed="false">
      <c r="A30" s="0" t="n">
        <f aca="true">IF('Monte Carlo'!$B$7="",0,IF('Monte Carlo'!$D$7='Monte Carlo'!$B$7,'Monte Carlo'!$B$7,BETAINV(RAND(),'Monte Carlo'!$F$7,'Monte Carlo'!$G$7,'Monte Carlo'!$B$7,'Monte Carlo'!$D$7)))</f>
        <v>156.359722723905</v>
      </c>
      <c r="B30" s="0" t="n">
        <f aca="true">IF('Monte Carlo'!$B$8="",0,IF('Monte Carlo'!$D$8='Monte Carlo'!$B$8,'Monte Carlo'!$B$8,BETAINV(RAND(),'Monte Carlo'!$F$8,'Monte Carlo'!$G$8,'Monte Carlo'!$B$8,'Monte Carlo'!$D$8)))</f>
        <v>1043.85907367275</v>
      </c>
      <c r="C30" s="0" t="n">
        <f aca="true">IF('Monte Carlo'!$B$9="",0,IF('Monte Carlo'!$D$9='Monte Carlo'!$B$9,'Monte Carlo'!$B$9,BETAINV(RAND(),'Monte Carlo'!$F$9,'Monte Carlo'!$G$9,'Monte Carlo'!$B$9,'Monte Carlo'!$D$9)))</f>
        <v>425.753062007862</v>
      </c>
      <c r="D30" s="0" t="n">
        <f aca="true">IF('Monte Carlo'!$B$10="",0,IF('Monte Carlo'!$D$10='Monte Carlo'!$B$10,'Monte Carlo'!$B$10,BETAINV(RAND(),'Monte Carlo'!$F$10,'Monte Carlo'!$G$10,'Monte Carlo'!$B$10,'Monte Carlo'!$D$10)))</f>
        <v>335.454543768059</v>
      </c>
      <c r="E30" s="0" t="n">
        <f aca="true">IF('Monte Carlo'!$B$11="",0,IF('Monte Carlo'!$D$11='Monte Carlo'!$B$11,'Monte Carlo'!$B$11,BETAINV(RAND(),'Monte Carlo'!$F$11,'Monte Carlo'!$G$11,'Monte Carlo'!$B$11,'Monte Carlo'!$D$11)))</f>
        <v>88.8601314221627</v>
      </c>
      <c r="F30" s="0" t="n">
        <f aca="true">IF('Monte Carlo'!$B$12="",0,IF('Monte Carlo'!$D$12='Monte Carlo'!$B$12,'Monte Carlo'!$B$12,BETAINV(RAND(),'Monte Carlo'!$F$12,'Monte Carlo'!$G$12,'Monte Carlo'!$B$12,'Monte Carlo'!$D$12)))</f>
        <v>118.476084784142</v>
      </c>
      <c r="G30" s="0" t="n">
        <f aca="true">IF('Monte Carlo'!$B$13="",0,IF('Monte Carlo'!$D$13='Monte Carlo'!$B$13,'Monte Carlo'!$B$13,BETAINV(RAND(),'Monte Carlo'!$F$13,'Monte Carlo'!$G$13,'Monte Carlo'!$B$13,'Monte Carlo'!$D$13)))</f>
        <v>0</v>
      </c>
      <c r="H30" s="0" t="n">
        <f aca="true">IF('Monte Carlo'!$B$14="",0,IF('Monte Carlo'!$D$14='Monte Carlo'!$B$14,'Monte Carlo'!$B$14,BETAINV(RAND(),'Monte Carlo'!$F$14,'Monte Carlo'!$G$14,'Monte Carlo'!$B$14,'Monte Carlo'!$D$14)))</f>
        <v>0</v>
      </c>
      <c r="I30" s="0" t="n">
        <f aca="true">IF('Monte Carlo'!$B$15="",0,IF('Monte Carlo'!$D$15='Monte Carlo'!$B$15,'Monte Carlo'!$B$15,BETAINV(RAND(),'Monte Carlo'!$F$15,'Monte Carlo'!$G$15,'Monte Carlo'!$B$15,'Monte Carlo'!$D$15)))</f>
        <v>0</v>
      </c>
      <c r="J30" s="0" t="n">
        <f aca="true">IF('Monte Carlo'!$B$16="",0,IF('Monte Carlo'!$D$16='Monte Carlo'!$B$16,'Monte Carlo'!$B$16,BETAINV(RAND(),'Monte Carlo'!$F$16,'Monte Carlo'!$G$16,'Monte Carlo'!$B$16,'Monte Carlo'!$D$16)))</f>
        <v>0</v>
      </c>
      <c r="K30" s="0" t="n">
        <f aca="true">IF('Monte Carlo'!$B$17="",0,IF('Monte Carlo'!$D$17='Monte Carlo'!$B$17,'Monte Carlo'!$B$17,BETAINV(RAND(),'Monte Carlo'!$F$17,'Monte Carlo'!$G$17,'Monte Carlo'!$B$17,'Monte Carlo'!$D$17)))</f>
        <v>0</v>
      </c>
      <c r="L30" s="0" t="n">
        <f aca="true">IF('Monte Carlo'!$B$18="",0,IF('Monte Carlo'!$D$18='Monte Carlo'!$B$18,'Monte Carlo'!$B$18,BETAINV(RAND(),'Monte Carlo'!$F$18,'Monte Carlo'!$G$18,'Monte Carlo'!$B$18,'Monte Carlo'!$D$18)))</f>
        <v>0</v>
      </c>
      <c r="M30" s="0" t="n">
        <f aca="true">IF(OR('Monte Carlo'!$B$22="",'Monte Carlo'!$C$22=""),0,IF(RAND()&lt;'Monte Carlo'!$B$22,IF('Monte Carlo'!$E$22='Monte Carlo'!$C$22,'Monte Carlo'!$C$22,BETAINV(RAND(),'Monte Carlo'!$G$22,'Monte Carlo'!$H$22,'Monte Carlo'!$C$22,'Monte Carlo'!$E$22)),0))</f>
        <v>0</v>
      </c>
      <c r="N30" s="0" t="n">
        <f aca="true">IF(OR('Monte Carlo'!$B$23="",'Monte Carlo'!$C$23=""),0,IF(RAND()&lt;'Monte Carlo'!$B$23,IF('Monte Carlo'!$E$23='Monte Carlo'!$C$23,'Monte Carlo'!$C$23,BETAINV(RAND(),'Monte Carlo'!$G$23,'Monte Carlo'!$H$23,'Monte Carlo'!$C$23,'Monte Carlo'!$E$23)),0))</f>
        <v>34.5731281915968</v>
      </c>
      <c r="O30" s="0" t="n">
        <f aca="true">IF(OR('Monte Carlo'!$B$24="",'Monte Carlo'!$C$24=""),0,IF(RAND()&lt;'Monte Carlo'!$B$24,IF('Monte Carlo'!$E$24='Monte Carlo'!$C$24,'Monte Carlo'!$C$24,BETAINV(RAND(),'Monte Carlo'!$G$24,'Monte Carlo'!$H$24,'Monte Carlo'!$C$24,'Monte Carlo'!$E$24)),0))</f>
        <v>0</v>
      </c>
      <c r="P30" s="0" t="n">
        <f aca="true">IF(OR('Monte Carlo'!$B$25="",'Monte Carlo'!$C$25=""),0,IF(RAND()&lt;'Monte Carlo'!$B$25,IF('Monte Carlo'!$E$25='Monte Carlo'!$C$25,'Monte Carlo'!$C$25,BETAINV(RAND(),'Monte Carlo'!$G$25,'Monte Carlo'!$H$25,'Monte Carlo'!$C$25,'Monte Carlo'!$E$25)),0))</f>
        <v>0</v>
      </c>
      <c r="Q30" s="0" t="n">
        <f aca="true">IF(OR('Monte Carlo'!$B$26="",'Monte Carlo'!$C$26=""),0,IF(RAND()&lt;'Monte Carlo'!$B$26,IF('Monte Carlo'!$E$26='Monte Carlo'!$C$26,'Monte Carlo'!$C$26,BETAINV(RAND(),'Monte Carlo'!$G$26,'Monte Carlo'!$H$26,'Monte Carlo'!$C$26,'Monte Carlo'!$E$26)),0))</f>
        <v>0</v>
      </c>
      <c r="R30" s="0" t="n">
        <f aca="true">IF(OR('Monte Carlo'!$B$27="",'Monte Carlo'!$C$27=""),0,IF(RAND()&lt;'Monte Carlo'!$B$27,IF('Monte Carlo'!$E$27='Monte Carlo'!$C$27,'Monte Carlo'!$C$27,BETAINV(RAND(),'Monte Carlo'!$G$27,'Monte Carlo'!$H$27,'Monte Carlo'!$C$27,'Monte Carlo'!$E$27)),0))</f>
        <v>0</v>
      </c>
      <c r="S30" s="0" t="n">
        <f aca="true">IF(OR('Monte Carlo'!$B$28="",'Monte Carlo'!$C$28=""),0,IF(RAND()&lt;'Monte Carlo'!$B$28,IF('Monte Carlo'!$E$28='Monte Carlo'!$C$28,'Monte Carlo'!$C$28,BETAINV(RAND(),'Monte Carlo'!$G$28,'Monte Carlo'!$H$28,'Monte Carlo'!$C$28,'Monte Carlo'!$E$28)),0))</f>
        <v>0</v>
      </c>
      <c r="T30" s="0" t="n">
        <f aca="true">IF(OR('Monte Carlo'!$B$29="",'Monte Carlo'!$C$29=""),0,IF(RAND()&lt;'Monte Carlo'!$B$29,IF('Monte Carlo'!$E$29='Monte Carlo'!$C$29,'Monte Carlo'!$C$29,BETAINV(RAND(),'Monte Carlo'!$G$29,'Monte Carlo'!$H$29,'Monte Carlo'!$C$29,'Monte Carlo'!$E$29)),0))</f>
        <v>0</v>
      </c>
      <c r="U30" s="0" t="n">
        <f aca="true">IF(OR('Monte Carlo'!$B$30="",'Monte Carlo'!$C$30=""),0,IF(RAND()&lt;'Monte Carlo'!$B$30,IF('Monte Carlo'!$E$30='Monte Carlo'!$C$30,'Monte Carlo'!$C$30,BETAINV(RAND(),'Monte Carlo'!$G$30,'Monte Carlo'!$H$30,'Monte Carlo'!$C$30,'Monte Carlo'!$E$30)),0))</f>
        <v>0</v>
      </c>
      <c r="V30" s="0" t="n">
        <f aca="true">IF(OR('Monte Carlo'!$B$31="",'Monte Carlo'!$C$31=""),0,IF(RAND()&lt;'Monte Carlo'!$B$31,IF('Monte Carlo'!$E$31='Monte Carlo'!$C$31,'Monte Carlo'!$C$31,BETAINV(RAND(),'Monte Carlo'!$G$31,'Monte Carlo'!$H$31,'Monte Carlo'!$C$31,'Monte Carlo'!$E$31)),0))</f>
        <v>0</v>
      </c>
      <c r="W30" s="0" t="n">
        <f aca="true">IF(OR('Monte Carlo'!$B$32="",'Monte Carlo'!$C$32=""),0,IF(RAND()&lt;'Monte Carlo'!$B$32,IF('Monte Carlo'!$E$32='Monte Carlo'!$C$32,'Monte Carlo'!$C$32,BETAINV(RAND(),'Monte Carlo'!$G$32,'Monte Carlo'!$H$32,'Monte Carlo'!$C$32,'Monte Carlo'!$E$32)),0))</f>
        <v>0</v>
      </c>
      <c r="X30" s="0" t="n">
        <f aca="true">IF(OR('Monte Carlo'!$B$33="",'Monte Carlo'!$C$33=""),0,IF(RAND()&lt;'Monte Carlo'!$B$33,IF('Monte Carlo'!$E$33='Monte Carlo'!$C$33,'Monte Carlo'!$C$33,BETAINV(RAND(),'Monte Carlo'!$G$33,'Monte Carlo'!$H$33,'Monte Carlo'!$C$33,'Monte Carlo'!$E$33)),0))</f>
        <v>0</v>
      </c>
      <c r="Y30" s="0" t="n">
        <f aca="false">SUM(A30:X30)</f>
        <v>2203.33574657048</v>
      </c>
    </row>
    <row r="31" customFormat="false" ht="15" hidden="false" customHeight="false" outlineLevel="0" collapsed="false">
      <c r="A31" s="0" t="n">
        <f aca="true">IF('Monte Carlo'!$B$7="",0,IF('Monte Carlo'!$D$7='Monte Carlo'!$B$7,'Monte Carlo'!$B$7,BETAINV(RAND(),'Monte Carlo'!$F$7,'Monte Carlo'!$G$7,'Monte Carlo'!$B$7,'Monte Carlo'!$D$7)))</f>
        <v>149.090807915088</v>
      </c>
      <c r="B31" s="0" t="n">
        <f aca="true">IF('Monte Carlo'!$B$8="",0,IF('Monte Carlo'!$D$8='Monte Carlo'!$B$8,'Monte Carlo'!$B$8,BETAINV(RAND(),'Monte Carlo'!$F$8,'Monte Carlo'!$G$8,'Monte Carlo'!$B$8,'Monte Carlo'!$D$8)))</f>
        <v>996.429661193285</v>
      </c>
      <c r="C31" s="0" t="n">
        <f aca="true">IF('Monte Carlo'!$B$9="",0,IF('Monte Carlo'!$D$9='Monte Carlo'!$B$9,'Monte Carlo'!$B$9,BETAINV(RAND(),'Monte Carlo'!$F$9,'Monte Carlo'!$G$9,'Monte Carlo'!$B$9,'Monte Carlo'!$D$9)))</f>
        <v>454.16342377152</v>
      </c>
      <c r="D31" s="0" t="n">
        <f aca="true">IF('Monte Carlo'!$B$10="",0,IF('Monte Carlo'!$D$10='Monte Carlo'!$B$10,'Monte Carlo'!$B$10,BETAINV(RAND(),'Monte Carlo'!$F$10,'Monte Carlo'!$G$10,'Monte Carlo'!$B$10,'Monte Carlo'!$D$10)))</f>
        <v>325.052925422855</v>
      </c>
      <c r="E31" s="0" t="n">
        <f aca="true">IF('Monte Carlo'!$B$11="",0,IF('Monte Carlo'!$D$11='Monte Carlo'!$B$11,'Monte Carlo'!$B$11,BETAINV(RAND(),'Monte Carlo'!$F$11,'Monte Carlo'!$G$11,'Monte Carlo'!$B$11,'Monte Carlo'!$D$11)))</f>
        <v>95.9485044433493</v>
      </c>
      <c r="F31" s="0" t="n">
        <f aca="true">IF('Monte Carlo'!$B$12="",0,IF('Monte Carlo'!$D$12='Monte Carlo'!$B$12,'Monte Carlo'!$B$12,BETAINV(RAND(),'Monte Carlo'!$F$12,'Monte Carlo'!$G$12,'Monte Carlo'!$B$12,'Monte Carlo'!$D$12)))</f>
        <v>103.364907941158</v>
      </c>
      <c r="G31" s="0" t="n">
        <f aca="true">IF('Monte Carlo'!$B$13="",0,IF('Monte Carlo'!$D$13='Monte Carlo'!$B$13,'Monte Carlo'!$B$13,BETAINV(RAND(),'Monte Carlo'!$F$13,'Monte Carlo'!$G$13,'Monte Carlo'!$B$13,'Monte Carlo'!$D$13)))</f>
        <v>0</v>
      </c>
      <c r="H31" s="0" t="n">
        <f aca="true">IF('Monte Carlo'!$B$14="",0,IF('Monte Carlo'!$D$14='Monte Carlo'!$B$14,'Monte Carlo'!$B$14,BETAINV(RAND(),'Monte Carlo'!$F$14,'Monte Carlo'!$G$14,'Monte Carlo'!$B$14,'Monte Carlo'!$D$14)))</f>
        <v>0</v>
      </c>
      <c r="I31" s="0" t="n">
        <f aca="true">IF('Monte Carlo'!$B$15="",0,IF('Monte Carlo'!$D$15='Monte Carlo'!$B$15,'Monte Carlo'!$B$15,BETAINV(RAND(),'Monte Carlo'!$F$15,'Monte Carlo'!$G$15,'Monte Carlo'!$B$15,'Monte Carlo'!$D$15)))</f>
        <v>0</v>
      </c>
      <c r="J31" s="0" t="n">
        <f aca="true">IF('Monte Carlo'!$B$16="",0,IF('Monte Carlo'!$D$16='Monte Carlo'!$B$16,'Monte Carlo'!$B$16,BETAINV(RAND(),'Monte Carlo'!$F$16,'Monte Carlo'!$G$16,'Monte Carlo'!$B$16,'Monte Carlo'!$D$16)))</f>
        <v>0</v>
      </c>
      <c r="K31" s="0" t="n">
        <f aca="true">IF('Monte Carlo'!$B$17="",0,IF('Monte Carlo'!$D$17='Monte Carlo'!$B$17,'Monte Carlo'!$B$17,BETAINV(RAND(),'Monte Carlo'!$F$17,'Monte Carlo'!$G$17,'Monte Carlo'!$B$17,'Monte Carlo'!$D$17)))</f>
        <v>0</v>
      </c>
      <c r="L31" s="0" t="n">
        <f aca="true">IF('Monte Carlo'!$B$18="",0,IF('Monte Carlo'!$D$18='Monte Carlo'!$B$18,'Monte Carlo'!$B$18,BETAINV(RAND(),'Monte Carlo'!$F$18,'Monte Carlo'!$G$18,'Monte Carlo'!$B$18,'Monte Carlo'!$D$18)))</f>
        <v>0</v>
      </c>
      <c r="M31" s="0" t="n">
        <f aca="true">IF(OR('Monte Carlo'!$B$22="",'Monte Carlo'!$C$22=""),0,IF(RAND()&lt;'Monte Carlo'!$B$22,IF('Monte Carlo'!$E$22='Monte Carlo'!$C$22,'Monte Carlo'!$C$22,BETAINV(RAND(),'Monte Carlo'!$G$22,'Monte Carlo'!$H$22,'Monte Carlo'!$C$22,'Monte Carlo'!$E$22)),0))</f>
        <v>163.406695765075</v>
      </c>
      <c r="N31" s="0" t="n">
        <f aca="true">IF(OR('Monte Carlo'!$B$23="",'Monte Carlo'!$C$23=""),0,IF(RAND()&lt;'Monte Carlo'!$B$23,IF('Monte Carlo'!$E$23='Monte Carlo'!$C$23,'Monte Carlo'!$C$23,BETAINV(RAND(),'Monte Carlo'!$G$23,'Monte Carlo'!$H$23,'Monte Carlo'!$C$23,'Monte Carlo'!$E$23)),0))</f>
        <v>0</v>
      </c>
      <c r="O31" s="0" t="n">
        <f aca="true">IF(OR('Monte Carlo'!$B$24="",'Monte Carlo'!$C$24=""),0,IF(RAND()&lt;'Monte Carlo'!$B$24,IF('Monte Carlo'!$E$24='Monte Carlo'!$C$24,'Monte Carlo'!$C$24,BETAINV(RAND(),'Monte Carlo'!$G$24,'Monte Carlo'!$H$24,'Monte Carlo'!$C$24,'Monte Carlo'!$E$24)),0))</f>
        <v>0</v>
      </c>
      <c r="P31" s="0" t="n">
        <f aca="true">IF(OR('Monte Carlo'!$B$25="",'Monte Carlo'!$C$25=""),0,IF(RAND()&lt;'Monte Carlo'!$B$25,IF('Monte Carlo'!$E$25='Monte Carlo'!$C$25,'Monte Carlo'!$C$25,BETAINV(RAND(),'Monte Carlo'!$G$25,'Monte Carlo'!$H$25,'Monte Carlo'!$C$25,'Monte Carlo'!$E$25)),0))</f>
        <v>0</v>
      </c>
      <c r="Q31" s="0" t="n">
        <f aca="true">IF(OR('Monte Carlo'!$B$26="",'Monte Carlo'!$C$26=""),0,IF(RAND()&lt;'Monte Carlo'!$B$26,IF('Monte Carlo'!$E$26='Monte Carlo'!$C$26,'Monte Carlo'!$C$26,BETAINV(RAND(),'Monte Carlo'!$G$26,'Monte Carlo'!$H$26,'Monte Carlo'!$C$26,'Monte Carlo'!$E$26)),0))</f>
        <v>0</v>
      </c>
      <c r="R31" s="0" t="n">
        <f aca="true">IF(OR('Monte Carlo'!$B$27="",'Monte Carlo'!$C$27=""),0,IF(RAND()&lt;'Monte Carlo'!$B$27,IF('Monte Carlo'!$E$27='Monte Carlo'!$C$27,'Monte Carlo'!$C$27,BETAINV(RAND(),'Monte Carlo'!$G$27,'Monte Carlo'!$H$27,'Monte Carlo'!$C$27,'Monte Carlo'!$E$27)),0))</f>
        <v>0</v>
      </c>
      <c r="S31" s="0" t="n">
        <f aca="true">IF(OR('Monte Carlo'!$B$28="",'Monte Carlo'!$C$28=""),0,IF(RAND()&lt;'Monte Carlo'!$B$28,IF('Monte Carlo'!$E$28='Monte Carlo'!$C$28,'Monte Carlo'!$C$28,BETAINV(RAND(),'Monte Carlo'!$G$28,'Monte Carlo'!$H$28,'Monte Carlo'!$C$28,'Monte Carlo'!$E$28)),0))</f>
        <v>0</v>
      </c>
      <c r="T31" s="0" t="n">
        <f aca="true">IF(OR('Monte Carlo'!$B$29="",'Monte Carlo'!$C$29=""),0,IF(RAND()&lt;'Monte Carlo'!$B$29,IF('Monte Carlo'!$E$29='Monte Carlo'!$C$29,'Monte Carlo'!$C$29,BETAINV(RAND(),'Monte Carlo'!$G$29,'Monte Carlo'!$H$29,'Monte Carlo'!$C$29,'Monte Carlo'!$E$29)),0))</f>
        <v>0</v>
      </c>
      <c r="U31" s="0" t="n">
        <f aca="true">IF(OR('Monte Carlo'!$B$30="",'Monte Carlo'!$C$30=""),0,IF(RAND()&lt;'Monte Carlo'!$B$30,IF('Monte Carlo'!$E$30='Monte Carlo'!$C$30,'Monte Carlo'!$C$30,BETAINV(RAND(),'Monte Carlo'!$G$30,'Monte Carlo'!$H$30,'Monte Carlo'!$C$30,'Monte Carlo'!$E$30)),0))</f>
        <v>0</v>
      </c>
      <c r="V31" s="0" t="n">
        <f aca="true">IF(OR('Monte Carlo'!$B$31="",'Monte Carlo'!$C$31=""),0,IF(RAND()&lt;'Monte Carlo'!$B$31,IF('Monte Carlo'!$E$31='Monte Carlo'!$C$31,'Monte Carlo'!$C$31,BETAINV(RAND(),'Monte Carlo'!$G$31,'Monte Carlo'!$H$31,'Monte Carlo'!$C$31,'Monte Carlo'!$E$31)),0))</f>
        <v>0</v>
      </c>
      <c r="W31" s="0" t="n">
        <f aca="true">IF(OR('Monte Carlo'!$B$32="",'Monte Carlo'!$C$32=""),0,IF(RAND()&lt;'Monte Carlo'!$B$32,IF('Monte Carlo'!$E$32='Monte Carlo'!$C$32,'Monte Carlo'!$C$32,BETAINV(RAND(),'Monte Carlo'!$G$32,'Monte Carlo'!$H$32,'Monte Carlo'!$C$32,'Monte Carlo'!$E$32)),0))</f>
        <v>0</v>
      </c>
      <c r="X31" s="0" t="n">
        <f aca="true">IF(OR('Monte Carlo'!$B$33="",'Monte Carlo'!$C$33=""),0,IF(RAND()&lt;'Monte Carlo'!$B$33,IF('Monte Carlo'!$E$33='Monte Carlo'!$C$33,'Monte Carlo'!$C$33,BETAINV(RAND(),'Monte Carlo'!$G$33,'Monte Carlo'!$H$33,'Monte Carlo'!$C$33,'Monte Carlo'!$E$33)),0))</f>
        <v>0</v>
      </c>
      <c r="Y31" s="0" t="n">
        <f aca="false">SUM(A31:X31)</f>
        <v>2287.45692645233</v>
      </c>
    </row>
    <row r="32" customFormat="false" ht="15" hidden="false" customHeight="false" outlineLevel="0" collapsed="false">
      <c r="A32" s="0" t="n">
        <f aca="true">IF('Monte Carlo'!$B$7="",0,IF('Monte Carlo'!$D$7='Monte Carlo'!$B$7,'Monte Carlo'!$B$7,BETAINV(RAND(),'Monte Carlo'!$F$7,'Monte Carlo'!$G$7,'Monte Carlo'!$B$7,'Monte Carlo'!$D$7)))</f>
        <v>180.343172067021</v>
      </c>
      <c r="B32" s="0" t="n">
        <f aca="true">IF('Monte Carlo'!$B$8="",0,IF('Monte Carlo'!$D$8='Monte Carlo'!$B$8,'Monte Carlo'!$B$8,BETAINV(RAND(),'Monte Carlo'!$F$8,'Monte Carlo'!$G$8,'Monte Carlo'!$B$8,'Monte Carlo'!$D$8)))</f>
        <v>965.802231689162</v>
      </c>
      <c r="C32" s="0" t="n">
        <f aca="true">IF('Monte Carlo'!$B$9="",0,IF('Monte Carlo'!$D$9='Monte Carlo'!$B$9,'Monte Carlo'!$B$9,BETAINV(RAND(),'Monte Carlo'!$F$9,'Monte Carlo'!$G$9,'Monte Carlo'!$B$9,'Monte Carlo'!$D$9)))</f>
        <v>514.493660626722</v>
      </c>
      <c r="D32" s="0" t="n">
        <f aca="true">IF('Monte Carlo'!$B$10="",0,IF('Monte Carlo'!$D$10='Monte Carlo'!$B$10,'Monte Carlo'!$B$10,BETAINV(RAND(),'Monte Carlo'!$F$10,'Monte Carlo'!$G$10,'Monte Carlo'!$B$10,'Monte Carlo'!$D$10)))</f>
        <v>330.151013440122</v>
      </c>
      <c r="E32" s="0" t="n">
        <f aca="true">IF('Monte Carlo'!$B$11="",0,IF('Monte Carlo'!$D$11='Monte Carlo'!$B$11,'Monte Carlo'!$B$11,BETAINV(RAND(),'Monte Carlo'!$F$11,'Monte Carlo'!$G$11,'Monte Carlo'!$B$11,'Monte Carlo'!$D$11)))</f>
        <v>134.479234750423</v>
      </c>
      <c r="F32" s="0" t="n">
        <f aca="true">IF('Monte Carlo'!$B$12="",0,IF('Monte Carlo'!$D$12='Monte Carlo'!$B$12,'Monte Carlo'!$B$12,BETAINV(RAND(),'Monte Carlo'!$F$12,'Monte Carlo'!$G$12,'Monte Carlo'!$B$12,'Monte Carlo'!$D$12)))</f>
        <v>92.6873854755488</v>
      </c>
      <c r="G32" s="0" t="n">
        <f aca="true">IF('Monte Carlo'!$B$13="",0,IF('Monte Carlo'!$D$13='Monte Carlo'!$B$13,'Monte Carlo'!$B$13,BETAINV(RAND(),'Monte Carlo'!$F$13,'Monte Carlo'!$G$13,'Monte Carlo'!$B$13,'Monte Carlo'!$D$13)))</f>
        <v>0</v>
      </c>
      <c r="H32" s="0" t="n">
        <f aca="true">IF('Monte Carlo'!$B$14="",0,IF('Monte Carlo'!$D$14='Monte Carlo'!$B$14,'Monte Carlo'!$B$14,BETAINV(RAND(),'Monte Carlo'!$F$14,'Monte Carlo'!$G$14,'Monte Carlo'!$B$14,'Monte Carlo'!$D$14)))</f>
        <v>0</v>
      </c>
      <c r="I32" s="0" t="n">
        <f aca="true">IF('Monte Carlo'!$B$15="",0,IF('Monte Carlo'!$D$15='Monte Carlo'!$B$15,'Monte Carlo'!$B$15,BETAINV(RAND(),'Monte Carlo'!$F$15,'Monte Carlo'!$G$15,'Monte Carlo'!$B$15,'Monte Carlo'!$D$15)))</f>
        <v>0</v>
      </c>
      <c r="J32" s="0" t="n">
        <f aca="true">IF('Monte Carlo'!$B$16="",0,IF('Monte Carlo'!$D$16='Monte Carlo'!$B$16,'Monte Carlo'!$B$16,BETAINV(RAND(),'Monte Carlo'!$F$16,'Monte Carlo'!$G$16,'Monte Carlo'!$B$16,'Monte Carlo'!$D$16)))</f>
        <v>0</v>
      </c>
      <c r="K32" s="0" t="n">
        <f aca="true">IF('Monte Carlo'!$B$17="",0,IF('Monte Carlo'!$D$17='Monte Carlo'!$B$17,'Monte Carlo'!$B$17,BETAINV(RAND(),'Monte Carlo'!$F$17,'Monte Carlo'!$G$17,'Monte Carlo'!$B$17,'Monte Carlo'!$D$17)))</f>
        <v>0</v>
      </c>
      <c r="L32" s="0" t="n">
        <f aca="true">IF('Monte Carlo'!$B$18="",0,IF('Monte Carlo'!$D$18='Monte Carlo'!$B$18,'Monte Carlo'!$B$18,BETAINV(RAND(),'Monte Carlo'!$F$18,'Monte Carlo'!$G$18,'Monte Carlo'!$B$18,'Monte Carlo'!$D$18)))</f>
        <v>0</v>
      </c>
      <c r="M32" s="0" t="n">
        <f aca="true">IF(OR('Monte Carlo'!$B$22="",'Monte Carlo'!$C$22=""),0,IF(RAND()&lt;'Monte Carlo'!$B$22,IF('Monte Carlo'!$E$22='Monte Carlo'!$C$22,'Monte Carlo'!$C$22,BETAINV(RAND(),'Monte Carlo'!$G$22,'Monte Carlo'!$H$22,'Monte Carlo'!$C$22,'Monte Carlo'!$E$22)),0))</f>
        <v>0</v>
      </c>
      <c r="N32" s="0" t="n">
        <f aca="true">IF(OR('Monte Carlo'!$B$23="",'Monte Carlo'!$C$23=""),0,IF(RAND()&lt;'Monte Carlo'!$B$23,IF('Monte Carlo'!$E$23='Monte Carlo'!$C$23,'Monte Carlo'!$C$23,BETAINV(RAND(),'Monte Carlo'!$G$23,'Monte Carlo'!$H$23,'Monte Carlo'!$C$23,'Monte Carlo'!$E$23)),0))</f>
        <v>0</v>
      </c>
      <c r="O32" s="0" t="n">
        <f aca="true">IF(OR('Monte Carlo'!$B$24="",'Monte Carlo'!$C$24=""),0,IF(RAND()&lt;'Monte Carlo'!$B$24,IF('Monte Carlo'!$E$24='Monte Carlo'!$C$24,'Monte Carlo'!$C$24,BETAINV(RAND(),'Monte Carlo'!$G$24,'Monte Carlo'!$H$24,'Monte Carlo'!$C$24,'Monte Carlo'!$E$24)),0))</f>
        <v>0</v>
      </c>
      <c r="P32" s="0" t="n">
        <f aca="true">IF(OR('Monte Carlo'!$B$25="",'Monte Carlo'!$C$25=""),0,IF(RAND()&lt;'Monte Carlo'!$B$25,IF('Monte Carlo'!$E$25='Monte Carlo'!$C$25,'Monte Carlo'!$C$25,BETAINV(RAND(),'Monte Carlo'!$G$25,'Monte Carlo'!$H$25,'Monte Carlo'!$C$25,'Monte Carlo'!$E$25)),0))</f>
        <v>0</v>
      </c>
      <c r="Q32" s="0" t="n">
        <f aca="true">IF(OR('Monte Carlo'!$B$26="",'Monte Carlo'!$C$26=""),0,IF(RAND()&lt;'Monte Carlo'!$B$26,IF('Monte Carlo'!$E$26='Monte Carlo'!$C$26,'Monte Carlo'!$C$26,BETAINV(RAND(),'Monte Carlo'!$G$26,'Monte Carlo'!$H$26,'Monte Carlo'!$C$26,'Monte Carlo'!$E$26)),0))</f>
        <v>0</v>
      </c>
      <c r="R32" s="0" t="n">
        <f aca="true">IF(OR('Monte Carlo'!$B$27="",'Monte Carlo'!$C$27=""),0,IF(RAND()&lt;'Monte Carlo'!$B$27,IF('Monte Carlo'!$E$27='Monte Carlo'!$C$27,'Monte Carlo'!$C$27,BETAINV(RAND(),'Monte Carlo'!$G$27,'Monte Carlo'!$H$27,'Monte Carlo'!$C$27,'Monte Carlo'!$E$27)),0))</f>
        <v>0</v>
      </c>
      <c r="S32" s="0" t="n">
        <f aca="true">IF(OR('Monte Carlo'!$B$28="",'Monte Carlo'!$C$28=""),0,IF(RAND()&lt;'Monte Carlo'!$B$28,IF('Monte Carlo'!$E$28='Monte Carlo'!$C$28,'Monte Carlo'!$C$28,BETAINV(RAND(),'Monte Carlo'!$G$28,'Monte Carlo'!$H$28,'Monte Carlo'!$C$28,'Monte Carlo'!$E$28)),0))</f>
        <v>0</v>
      </c>
      <c r="T32" s="0" t="n">
        <f aca="true">IF(OR('Monte Carlo'!$B$29="",'Monte Carlo'!$C$29=""),0,IF(RAND()&lt;'Monte Carlo'!$B$29,IF('Monte Carlo'!$E$29='Monte Carlo'!$C$29,'Monte Carlo'!$C$29,BETAINV(RAND(),'Monte Carlo'!$G$29,'Monte Carlo'!$H$29,'Monte Carlo'!$C$29,'Monte Carlo'!$E$29)),0))</f>
        <v>0</v>
      </c>
      <c r="U32" s="0" t="n">
        <f aca="true">IF(OR('Monte Carlo'!$B$30="",'Monte Carlo'!$C$30=""),0,IF(RAND()&lt;'Monte Carlo'!$B$30,IF('Monte Carlo'!$E$30='Monte Carlo'!$C$30,'Monte Carlo'!$C$30,BETAINV(RAND(),'Monte Carlo'!$G$30,'Monte Carlo'!$H$30,'Monte Carlo'!$C$30,'Monte Carlo'!$E$30)),0))</f>
        <v>0</v>
      </c>
      <c r="V32" s="0" t="n">
        <f aca="true">IF(OR('Monte Carlo'!$B$31="",'Monte Carlo'!$C$31=""),0,IF(RAND()&lt;'Monte Carlo'!$B$31,IF('Monte Carlo'!$E$31='Monte Carlo'!$C$31,'Monte Carlo'!$C$31,BETAINV(RAND(),'Monte Carlo'!$G$31,'Monte Carlo'!$H$31,'Monte Carlo'!$C$31,'Monte Carlo'!$E$31)),0))</f>
        <v>0</v>
      </c>
      <c r="W32" s="0" t="n">
        <f aca="true">IF(OR('Monte Carlo'!$B$32="",'Monte Carlo'!$C$32=""),0,IF(RAND()&lt;'Monte Carlo'!$B$32,IF('Monte Carlo'!$E$32='Monte Carlo'!$C$32,'Monte Carlo'!$C$32,BETAINV(RAND(),'Monte Carlo'!$G$32,'Monte Carlo'!$H$32,'Monte Carlo'!$C$32,'Monte Carlo'!$E$32)),0))</f>
        <v>0</v>
      </c>
      <c r="X32" s="0" t="n">
        <f aca="true">IF(OR('Monte Carlo'!$B$33="",'Monte Carlo'!$C$33=""),0,IF(RAND()&lt;'Monte Carlo'!$B$33,IF('Monte Carlo'!$E$33='Monte Carlo'!$C$33,'Monte Carlo'!$C$33,BETAINV(RAND(),'Monte Carlo'!$G$33,'Monte Carlo'!$H$33,'Monte Carlo'!$C$33,'Monte Carlo'!$E$33)),0))</f>
        <v>0</v>
      </c>
      <c r="Y32" s="0" t="n">
        <f aca="false">SUM(A32:X32)</f>
        <v>2217.956698049</v>
      </c>
    </row>
    <row r="33" customFormat="false" ht="15" hidden="false" customHeight="false" outlineLevel="0" collapsed="false">
      <c r="A33" s="0" t="n">
        <f aca="true">IF('Monte Carlo'!$B$7="",0,IF('Monte Carlo'!$D$7='Monte Carlo'!$B$7,'Monte Carlo'!$B$7,BETAINV(RAND(),'Monte Carlo'!$F$7,'Monte Carlo'!$G$7,'Monte Carlo'!$B$7,'Monte Carlo'!$D$7)))</f>
        <v>153.419976035741</v>
      </c>
      <c r="B33" s="0" t="n">
        <f aca="true">IF('Monte Carlo'!$B$8="",0,IF('Monte Carlo'!$D$8='Monte Carlo'!$B$8,'Monte Carlo'!$B$8,BETAINV(RAND(),'Monte Carlo'!$F$8,'Monte Carlo'!$G$8,'Monte Carlo'!$B$8,'Monte Carlo'!$D$8)))</f>
        <v>1046.59621091628</v>
      </c>
      <c r="C33" s="0" t="n">
        <f aca="true">IF('Monte Carlo'!$B$9="",0,IF('Monte Carlo'!$D$9='Monte Carlo'!$B$9,'Monte Carlo'!$B$9,BETAINV(RAND(),'Monte Carlo'!$F$9,'Monte Carlo'!$G$9,'Monte Carlo'!$B$9,'Monte Carlo'!$D$9)))</f>
        <v>502.519199587142</v>
      </c>
      <c r="D33" s="0" t="n">
        <f aca="true">IF('Monte Carlo'!$B$10="",0,IF('Monte Carlo'!$D$10='Monte Carlo'!$B$10,'Monte Carlo'!$B$10,BETAINV(RAND(),'Monte Carlo'!$F$10,'Monte Carlo'!$G$10,'Monte Carlo'!$B$10,'Monte Carlo'!$D$10)))</f>
        <v>323.96643520918</v>
      </c>
      <c r="E33" s="0" t="n">
        <f aca="true">IF('Monte Carlo'!$B$11="",0,IF('Monte Carlo'!$D$11='Monte Carlo'!$B$11,'Monte Carlo'!$B$11,BETAINV(RAND(),'Monte Carlo'!$F$11,'Monte Carlo'!$G$11,'Monte Carlo'!$B$11,'Monte Carlo'!$D$11)))</f>
        <v>123.999138248553</v>
      </c>
      <c r="F33" s="0" t="n">
        <f aca="true">IF('Monte Carlo'!$B$12="",0,IF('Monte Carlo'!$D$12='Monte Carlo'!$B$12,'Monte Carlo'!$B$12,BETAINV(RAND(),'Monte Carlo'!$F$12,'Monte Carlo'!$G$12,'Monte Carlo'!$B$12,'Monte Carlo'!$D$12)))</f>
        <v>100.984724125418</v>
      </c>
      <c r="G33" s="0" t="n">
        <f aca="true">IF('Monte Carlo'!$B$13="",0,IF('Monte Carlo'!$D$13='Monte Carlo'!$B$13,'Monte Carlo'!$B$13,BETAINV(RAND(),'Monte Carlo'!$F$13,'Monte Carlo'!$G$13,'Monte Carlo'!$B$13,'Monte Carlo'!$D$13)))</f>
        <v>0</v>
      </c>
      <c r="H33" s="0" t="n">
        <f aca="true">IF('Monte Carlo'!$B$14="",0,IF('Monte Carlo'!$D$14='Monte Carlo'!$B$14,'Monte Carlo'!$B$14,BETAINV(RAND(),'Monte Carlo'!$F$14,'Monte Carlo'!$G$14,'Monte Carlo'!$B$14,'Monte Carlo'!$D$14)))</f>
        <v>0</v>
      </c>
      <c r="I33" s="0" t="n">
        <f aca="true">IF('Monte Carlo'!$B$15="",0,IF('Monte Carlo'!$D$15='Monte Carlo'!$B$15,'Monte Carlo'!$B$15,BETAINV(RAND(),'Monte Carlo'!$F$15,'Monte Carlo'!$G$15,'Monte Carlo'!$B$15,'Monte Carlo'!$D$15)))</f>
        <v>0</v>
      </c>
      <c r="J33" s="0" t="n">
        <f aca="true">IF('Monte Carlo'!$B$16="",0,IF('Monte Carlo'!$D$16='Monte Carlo'!$B$16,'Monte Carlo'!$B$16,BETAINV(RAND(),'Monte Carlo'!$F$16,'Monte Carlo'!$G$16,'Monte Carlo'!$B$16,'Monte Carlo'!$D$16)))</f>
        <v>0</v>
      </c>
      <c r="K33" s="0" t="n">
        <f aca="true">IF('Monte Carlo'!$B$17="",0,IF('Monte Carlo'!$D$17='Monte Carlo'!$B$17,'Monte Carlo'!$B$17,BETAINV(RAND(),'Monte Carlo'!$F$17,'Monte Carlo'!$G$17,'Monte Carlo'!$B$17,'Monte Carlo'!$D$17)))</f>
        <v>0</v>
      </c>
      <c r="L33" s="0" t="n">
        <f aca="true">IF('Monte Carlo'!$B$18="",0,IF('Monte Carlo'!$D$18='Monte Carlo'!$B$18,'Monte Carlo'!$B$18,BETAINV(RAND(),'Monte Carlo'!$F$18,'Monte Carlo'!$G$18,'Monte Carlo'!$B$18,'Monte Carlo'!$D$18)))</f>
        <v>0</v>
      </c>
      <c r="M33" s="0" t="n">
        <f aca="true">IF(OR('Monte Carlo'!$B$22="",'Monte Carlo'!$C$22=""),0,IF(RAND()&lt;'Monte Carlo'!$B$22,IF('Monte Carlo'!$E$22='Monte Carlo'!$C$22,'Monte Carlo'!$C$22,BETAINV(RAND(),'Monte Carlo'!$G$22,'Monte Carlo'!$H$22,'Monte Carlo'!$C$22,'Monte Carlo'!$E$22)),0))</f>
        <v>0</v>
      </c>
      <c r="N33" s="0" t="n">
        <f aca="true">IF(OR('Monte Carlo'!$B$23="",'Monte Carlo'!$C$23=""),0,IF(RAND()&lt;'Monte Carlo'!$B$23,IF('Monte Carlo'!$E$23='Monte Carlo'!$C$23,'Monte Carlo'!$C$23,BETAINV(RAND(),'Monte Carlo'!$G$23,'Monte Carlo'!$H$23,'Monte Carlo'!$C$23,'Monte Carlo'!$E$23)),0))</f>
        <v>22.4881840052824</v>
      </c>
      <c r="O33" s="0" t="n">
        <f aca="true">IF(OR('Monte Carlo'!$B$24="",'Monte Carlo'!$C$24=""),0,IF(RAND()&lt;'Monte Carlo'!$B$24,IF('Monte Carlo'!$E$24='Monte Carlo'!$C$24,'Monte Carlo'!$C$24,BETAINV(RAND(),'Monte Carlo'!$G$24,'Monte Carlo'!$H$24,'Monte Carlo'!$C$24,'Monte Carlo'!$E$24)),0))</f>
        <v>0</v>
      </c>
      <c r="P33" s="0" t="n">
        <f aca="true">IF(OR('Monte Carlo'!$B$25="",'Monte Carlo'!$C$25=""),0,IF(RAND()&lt;'Monte Carlo'!$B$25,IF('Monte Carlo'!$E$25='Monte Carlo'!$C$25,'Monte Carlo'!$C$25,BETAINV(RAND(),'Monte Carlo'!$G$25,'Monte Carlo'!$H$25,'Monte Carlo'!$C$25,'Monte Carlo'!$E$25)),0))</f>
        <v>0</v>
      </c>
      <c r="Q33" s="0" t="n">
        <f aca="true">IF(OR('Monte Carlo'!$B$26="",'Monte Carlo'!$C$26=""),0,IF(RAND()&lt;'Monte Carlo'!$B$26,IF('Monte Carlo'!$E$26='Monte Carlo'!$C$26,'Monte Carlo'!$C$26,BETAINV(RAND(),'Monte Carlo'!$G$26,'Monte Carlo'!$H$26,'Monte Carlo'!$C$26,'Monte Carlo'!$E$26)),0))</f>
        <v>0</v>
      </c>
      <c r="R33" s="0" t="n">
        <f aca="true">IF(OR('Monte Carlo'!$B$27="",'Monte Carlo'!$C$27=""),0,IF(RAND()&lt;'Monte Carlo'!$B$27,IF('Monte Carlo'!$E$27='Monte Carlo'!$C$27,'Monte Carlo'!$C$27,BETAINV(RAND(),'Monte Carlo'!$G$27,'Monte Carlo'!$H$27,'Monte Carlo'!$C$27,'Monte Carlo'!$E$27)),0))</f>
        <v>0</v>
      </c>
      <c r="S33" s="0" t="n">
        <f aca="true">IF(OR('Monte Carlo'!$B$28="",'Monte Carlo'!$C$28=""),0,IF(RAND()&lt;'Monte Carlo'!$B$28,IF('Monte Carlo'!$E$28='Monte Carlo'!$C$28,'Monte Carlo'!$C$28,BETAINV(RAND(),'Monte Carlo'!$G$28,'Monte Carlo'!$H$28,'Monte Carlo'!$C$28,'Monte Carlo'!$E$28)),0))</f>
        <v>0</v>
      </c>
      <c r="T33" s="0" t="n">
        <f aca="true">IF(OR('Monte Carlo'!$B$29="",'Monte Carlo'!$C$29=""),0,IF(RAND()&lt;'Monte Carlo'!$B$29,IF('Monte Carlo'!$E$29='Monte Carlo'!$C$29,'Monte Carlo'!$C$29,BETAINV(RAND(),'Monte Carlo'!$G$29,'Monte Carlo'!$H$29,'Monte Carlo'!$C$29,'Monte Carlo'!$E$29)),0))</f>
        <v>0</v>
      </c>
      <c r="U33" s="0" t="n">
        <f aca="true">IF(OR('Monte Carlo'!$B$30="",'Monte Carlo'!$C$30=""),0,IF(RAND()&lt;'Monte Carlo'!$B$30,IF('Monte Carlo'!$E$30='Monte Carlo'!$C$30,'Monte Carlo'!$C$30,BETAINV(RAND(),'Monte Carlo'!$G$30,'Monte Carlo'!$H$30,'Monte Carlo'!$C$30,'Monte Carlo'!$E$30)),0))</f>
        <v>0</v>
      </c>
      <c r="V33" s="0" t="n">
        <f aca="true">IF(OR('Monte Carlo'!$B$31="",'Monte Carlo'!$C$31=""),0,IF(RAND()&lt;'Monte Carlo'!$B$31,IF('Monte Carlo'!$E$31='Monte Carlo'!$C$31,'Monte Carlo'!$C$31,BETAINV(RAND(),'Monte Carlo'!$G$31,'Monte Carlo'!$H$31,'Monte Carlo'!$C$31,'Monte Carlo'!$E$31)),0))</f>
        <v>0</v>
      </c>
      <c r="W33" s="0" t="n">
        <f aca="true">IF(OR('Monte Carlo'!$B$32="",'Monte Carlo'!$C$32=""),0,IF(RAND()&lt;'Monte Carlo'!$B$32,IF('Monte Carlo'!$E$32='Monte Carlo'!$C$32,'Monte Carlo'!$C$32,BETAINV(RAND(),'Monte Carlo'!$G$32,'Monte Carlo'!$H$32,'Monte Carlo'!$C$32,'Monte Carlo'!$E$32)),0))</f>
        <v>0</v>
      </c>
      <c r="X33" s="0" t="n">
        <f aca="true">IF(OR('Monte Carlo'!$B$33="",'Monte Carlo'!$C$33=""),0,IF(RAND()&lt;'Monte Carlo'!$B$33,IF('Monte Carlo'!$E$33='Monte Carlo'!$C$33,'Monte Carlo'!$C$33,BETAINV(RAND(),'Monte Carlo'!$G$33,'Monte Carlo'!$H$33,'Monte Carlo'!$C$33,'Monte Carlo'!$E$33)),0))</f>
        <v>0</v>
      </c>
      <c r="Y33" s="0" t="n">
        <f aca="false">SUM(A33:X33)</f>
        <v>2273.9738681276</v>
      </c>
    </row>
    <row r="34" customFormat="false" ht="15" hidden="false" customHeight="false" outlineLevel="0" collapsed="false">
      <c r="A34" s="0" t="n">
        <f aca="true">IF('Monte Carlo'!$B$7="",0,IF('Monte Carlo'!$D$7='Monte Carlo'!$B$7,'Monte Carlo'!$B$7,BETAINV(RAND(),'Monte Carlo'!$F$7,'Monte Carlo'!$G$7,'Monte Carlo'!$B$7,'Monte Carlo'!$D$7)))</f>
        <v>162.811493461067</v>
      </c>
      <c r="B34" s="0" t="n">
        <f aca="true">IF('Monte Carlo'!$B$8="",0,IF('Monte Carlo'!$D$8='Monte Carlo'!$B$8,'Monte Carlo'!$B$8,BETAINV(RAND(),'Monte Carlo'!$F$8,'Monte Carlo'!$G$8,'Monte Carlo'!$B$8,'Monte Carlo'!$D$8)))</f>
        <v>1013.11938808687</v>
      </c>
      <c r="C34" s="0" t="n">
        <f aca="true">IF('Monte Carlo'!$B$9="",0,IF('Monte Carlo'!$D$9='Monte Carlo'!$B$9,'Monte Carlo'!$B$9,BETAINV(RAND(),'Monte Carlo'!$F$9,'Monte Carlo'!$G$9,'Monte Carlo'!$B$9,'Monte Carlo'!$D$9)))</f>
        <v>428.577976054585</v>
      </c>
      <c r="D34" s="0" t="n">
        <f aca="true">IF('Monte Carlo'!$B$10="",0,IF('Monte Carlo'!$D$10='Monte Carlo'!$B$10,'Monte Carlo'!$B$10,BETAINV(RAND(),'Monte Carlo'!$F$10,'Monte Carlo'!$G$10,'Monte Carlo'!$B$10,'Monte Carlo'!$D$10)))</f>
        <v>336.298231929148</v>
      </c>
      <c r="E34" s="0" t="n">
        <f aca="true">IF('Monte Carlo'!$B$11="",0,IF('Monte Carlo'!$D$11='Monte Carlo'!$B$11,'Monte Carlo'!$B$11,BETAINV(RAND(),'Monte Carlo'!$F$11,'Monte Carlo'!$G$11,'Monte Carlo'!$B$11,'Monte Carlo'!$D$11)))</f>
        <v>98.4210875149005</v>
      </c>
      <c r="F34" s="0" t="n">
        <f aca="true">IF('Monte Carlo'!$B$12="",0,IF('Monte Carlo'!$D$12='Monte Carlo'!$B$12,'Monte Carlo'!$B$12,BETAINV(RAND(),'Monte Carlo'!$F$12,'Monte Carlo'!$G$12,'Monte Carlo'!$B$12,'Monte Carlo'!$D$12)))</f>
        <v>97.0852841244656</v>
      </c>
      <c r="G34" s="0" t="n">
        <f aca="true">IF('Monte Carlo'!$B$13="",0,IF('Monte Carlo'!$D$13='Monte Carlo'!$B$13,'Monte Carlo'!$B$13,BETAINV(RAND(),'Monte Carlo'!$F$13,'Monte Carlo'!$G$13,'Monte Carlo'!$B$13,'Monte Carlo'!$D$13)))</f>
        <v>0</v>
      </c>
      <c r="H34" s="0" t="n">
        <f aca="true">IF('Monte Carlo'!$B$14="",0,IF('Monte Carlo'!$D$14='Monte Carlo'!$B$14,'Monte Carlo'!$B$14,BETAINV(RAND(),'Monte Carlo'!$F$14,'Monte Carlo'!$G$14,'Monte Carlo'!$B$14,'Monte Carlo'!$D$14)))</f>
        <v>0</v>
      </c>
      <c r="I34" s="0" t="n">
        <f aca="true">IF('Monte Carlo'!$B$15="",0,IF('Monte Carlo'!$D$15='Monte Carlo'!$B$15,'Monte Carlo'!$B$15,BETAINV(RAND(),'Monte Carlo'!$F$15,'Monte Carlo'!$G$15,'Monte Carlo'!$B$15,'Monte Carlo'!$D$15)))</f>
        <v>0</v>
      </c>
      <c r="J34" s="0" t="n">
        <f aca="true">IF('Monte Carlo'!$B$16="",0,IF('Monte Carlo'!$D$16='Monte Carlo'!$B$16,'Monte Carlo'!$B$16,BETAINV(RAND(),'Monte Carlo'!$F$16,'Monte Carlo'!$G$16,'Monte Carlo'!$B$16,'Monte Carlo'!$D$16)))</f>
        <v>0</v>
      </c>
      <c r="K34" s="0" t="n">
        <f aca="true">IF('Monte Carlo'!$B$17="",0,IF('Monte Carlo'!$D$17='Monte Carlo'!$B$17,'Monte Carlo'!$B$17,BETAINV(RAND(),'Monte Carlo'!$F$17,'Monte Carlo'!$G$17,'Monte Carlo'!$B$17,'Monte Carlo'!$D$17)))</f>
        <v>0</v>
      </c>
      <c r="L34" s="0" t="n">
        <f aca="true">IF('Monte Carlo'!$B$18="",0,IF('Monte Carlo'!$D$18='Monte Carlo'!$B$18,'Monte Carlo'!$B$18,BETAINV(RAND(),'Monte Carlo'!$F$18,'Monte Carlo'!$G$18,'Monte Carlo'!$B$18,'Monte Carlo'!$D$18)))</f>
        <v>0</v>
      </c>
      <c r="M34" s="0" t="n">
        <f aca="true">IF(OR('Monte Carlo'!$B$22="",'Monte Carlo'!$C$22=""),0,IF(RAND()&lt;'Monte Carlo'!$B$22,IF('Monte Carlo'!$E$22='Monte Carlo'!$C$22,'Monte Carlo'!$C$22,BETAINV(RAND(),'Monte Carlo'!$G$22,'Monte Carlo'!$H$22,'Monte Carlo'!$C$22,'Monte Carlo'!$E$22)),0))</f>
        <v>0</v>
      </c>
      <c r="N34" s="0" t="n">
        <f aca="true">IF(OR('Monte Carlo'!$B$23="",'Monte Carlo'!$C$23=""),0,IF(RAND()&lt;'Monte Carlo'!$B$23,IF('Monte Carlo'!$E$23='Monte Carlo'!$C$23,'Monte Carlo'!$C$23,BETAINV(RAND(),'Monte Carlo'!$G$23,'Monte Carlo'!$H$23,'Monte Carlo'!$C$23,'Monte Carlo'!$E$23)),0))</f>
        <v>51.0662364558815</v>
      </c>
      <c r="O34" s="0" t="n">
        <f aca="true">IF(OR('Monte Carlo'!$B$24="",'Monte Carlo'!$C$24=""),0,IF(RAND()&lt;'Monte Carlo'!$B$24,IF('Monte Carlo'!$E$24='Monte Carlo'!$C$24,'Monte Carlo'!$C$24,BETAINV(RAND(),'Monte Carlo'!$G$24,'Monte Carlo'!$H$24,'Monte Carlo'!$C$24,'Monte Carlo'!$E$24)),0))</f>
        <v>0</v>
      </c>
      <c r="P34" s="0" t="n">
        <f aca="true">IF(OR('Monte Carlo'!$B$25="",'Monte Carlo'!$C$25=""),0,IF(RAND()&lt;'Monte Carlo'!$B$25,IF('Monte Carlo'!$E$25='Monte Carlo'!$C$25,'Monte Carlo'!$C$25,BETAINV(RAND(),'Monte Carlo'!$G$25,'Monte Carlo'!$H$25,'Monte Carlo'!$C$25,'Monte Carlo'!$E$25)),0))</f>
        <v>0</v>
      </c>
      <c r="Q34" s="0" t="n">
        <f aca="true">IF(OR('Monte Carlo'!$B$26="",'Monte Carlo'!$C$26=""),0,IF(RAND()&lt;'Monte Carlo'!$B$26,IF('Monte Carlo'!$E$26='Monte Carlo'!$C$26,'Monte Carlo'!$C$26,BETAINV(RAND(),'Monte Carlo'!$G$26,'Monte Carlo'!$H$26,'Monte Carlo'!$C$26,'Monte Carlo'!$E$26)),0))</f>
        <v>0</v>
      </c>
      <c r="R34" s="0" t="n">
        <f aca="true">IF(OR('Monte Carlo'!$B$27="",'Monte Carlo'!$C$27=""),0,IF(RAND()&lt;'Monte Carlo'!$B$27,IF('Monte Carlo'!$E$27='Monte Carlo'!$C$27,'Monte Carlo'!$C$27,BETAINV(RAND(),'Monte Carlo'!$G$27,'Monte Carlo'!$H$27,'Monte Carlo'!$C$27,'Monte Carlo'!$E$27)),0))</f>
        <v>0</v>
      </c>
      <c r="S34" s="0" t="n">
        <f aca="true">IF(OR('Monte Carlo'!$B$28="",'Monte Carlo'!$C$28=""),0,IF(RAND()&lt;'Monte Carlo'!$B$28,IF('Monte Carlo'!$E$28='Monte Carlo'!$C$28,'Monte Carlo'!$C$28,BETAINV(RAND(),'Monte Carlo'!$G$28,'Monte Carlo'!$H$28,'Monte Carlo'!$C$28,'Monte Carlo'!$E$28)),0))</f>
        <v>0</v>
      </c>
      <c r="T34" s="0" t="n">
        <f aca="true">IF(OR('Monte Carlo'!$B$29="",'Monte Carlo'!$C$29=""),0,IF(RAND()&lt;'Monte Carlo'!$B$29,IF('Monte Carlo'!$E$29='Monte Carlo'!$C$29,'Monte Carlo'!$C$29,BETAINV(RAND(),'Monte Carlo'!$G$29,'Monte Carlo'!$H$29,'Monte Carlo'!$C$29,'Monte Carlo'!$E$29)),0))</f>
        <v>0</v>
      </c>
      <c r="U34" s="0" t="n">
        <f aca="true">IF(OR('Monte Carlo'!$B$30="",'Monte Carlo'!$C$30=""),0,IF(RAND()&lt;'Monte Carlo'!$B$30,IF('Monte Carlo'!$E$30='Monte Carlo'!$C$30,'Monte Carlo'!$C$30,BETAINV(RAND(),'Monte Carlo'!$G$30,'Monte Carlo'!$H$30,'Monte Carlo'!$C$30,'Monte Carlo'!$E$30)),0))</f>
        <v>0</v>
      </c>
      <c r="V34" s="0" t="n">
        <f aca="true">IF(OR('Monte Carlo'!$B$31="",'Monte Carlo'!$C$31=""),0,IF(RAND()&lt;'Monte Carlo'!$B$31,IF('Monte Carlo'!$E$31='Monte Carlo'!$C$31,'Monte Carlo'!$C$31,BETAINV(RAND(),'Monte Carlo'!$G$31,'Monte Carlo'!$H$31,'Monte Carlo'!$C$31,'Monte Carlo'!$E$31)),0))</f>
        <v>0</v>
      </c>
      <c r="W34" s="0" t="n">
        <f aca="true">IF(OR('Monte Carlo'!$B$32="",'Monte Carlo'!$C$32=""),0,IF(RAND()&lt;'Monte Carlo'!$B$32,IF('Monte Carlo'!$E$32='Monte Carlo'!$C$32,'Monte Carlo'!$C$32,BETAINV(RAND(),'Monte Carlo'!$G$32,'Monte Carlo'!$H$32,'Monte Carlo'!$C$32,'Monte Carlo'!$E$32)),0))</f>
        <v>0</v>
      </c>
      <c r="X34" s="0" t="n">
        <f aca="true">IF(OR('Monte Carlo'!$B$33="",'Monte Carlo'!$C$33=""),0,IF(RAND()&lt;'Monte Carlo'!$B$33,IF('Monte Carlo'!$E$33='Monte Carlo'!$C$33,'Monte Carlo'!$C$33,BETAINV(RAND(),'Monte Carlo'!$G$33,'Monte Carlo'!$H$33,'Monte Carlo'!$C$33,'Monte Carlo'!$E$33)),0))</f>
        <v>0</v>
      </c>
      <c r="Y34" s="0" t="n">
        <f aca="false">SUM(A34:X34)</f>
        <v>2187.37969762692</v>
      </c>
    </row>
    <row r="35" customFormat="false" ht="15" hidden="false" customHeight="false" outlineLevel="0" collapsed="false">
      <c r="A35" s="0" t="n">
        <f aca="true">IF('Monte Carlo'!$B$7="",0,IF('Monte Carlo'!$D$7='Monte Carlo'!$B$7,'Monte Carlo'!$B$7,BETAINV(RAND(),'Monte Carlo'!$F$7,'Monte Carlo'!$G$7,'Monte Carlo'!$B$7,'Monte Carlo'!$D$7)))</f>
        <v>143.432653504316</v>
      </c>
      <c r="B35" s="0" t="n">
        <f aca="true">IF('Monte Carlo'!$B$8="",0,IF('Monte Carlo'!$D$8='Monte Carlo'!$B$8,'Monte Carlo'!$B$8,BETAINV(RAND(),'Monte Carlo'!$F$8,'Monte Carlo'!$G$8,'Monte Carlo'!$B$8,'Monte Carlo'!$D$8)))</f>
        <v>1104.72852861632</v>
      </c>
      <c r="C35" s="0" t="n">
        <f aca="true">IF('Monte Carlo'!$B$9="",0,IF('Monte Carlo'!$D$9='Monte Carlo'!$B$9,'Monte Carlo'!$B$9,BETAINV(RAND(),'Monte Carlo'!$F$9,'Monte Carlo'!$G$9,'Monte Carlo'!$B$9,'Monte Carlo'!$D$9)))</f>
        <v>444.526586104962</v>
      </c>
      <c r="D35" s="0" t="n">
        <f aca="true">IF('Monte Carlo'!$B$10="",0,IF('Monte Carlo'!$D$10='Monte Carlo'!$B$10,'Monte Carlo'!$B$10,BETAINV(RAND(),'Monte Carlo'!$F$10,'Monte Carlo'!$G$10,'Monte Carlo'!$B$10,'Monte Carlo'!$D$10)))</f>
        <v>324.937203418749</v>
      </c>
      <c r="E35" s="0" t="n">
        <f aca="true">IF('Monte Carlo'!$B$11="",0,IF('Monte Carlo'!$D$11='Monte Carlo'!$B$11,'Monte Carlo'!$B$11,BETAINV(RAND(),'Monte Carlo'!$F$11,'Monte Carlo'!$G$11,'Monte Carlo'!$B$11,'Monte Carlo'!$D$11)))</f>
        <v>105.753503697681</v>
      </c>
      <c r="F35" s="0" t="n">
        <f aca="true">IF('Monte Carlo'!$B$12="",0,IF('Monte Carlo'!$D$12='Monte Carlo'!$B$12,'Monte Carlo'!$B$12,BETAINV(RAND(),'Monte Carlo'!$F$12,'Monte Carlo'!$G$12,'Monte Carlo'!$B$12,'Monte Carlo'!$D$12)))</f>
        <v>97.06221977345</v>
      </c>
      <c r="G35" s="0" t="n">
        <f aca="true">IF('Monte Carlo'!$B$13="",0,IF('Monte Carlo'!$D$13='Monte Carlo'!$B$13,'Monte Carlo'!$B$13,BETAINV(RAND(),'Monte Carlo'!$F$13,'Monte Carlo'!$G$13,'Monte Carlo'!$B$13,'Monte Carlo'!$D$13)))</f>
        <v>0</v>
      </c>
      <c r="H35" s="0" t="n">
        <f aca="true">IF('Monte Carlo'!$B$14="",0,IF('Monte Carlo'!$D$14='Monte Carlo'!$B$14,'Monte Carlo'!$B$14,BETAINV(RAND(),'Monte Carlo'!$F$14,'Monte Carlo'!$G$14,'Monte Carlo'!$B$14,'Monte Carlo'!$D$14)))</f>
        <v>0</v>
      </c>
      <c r="I35" s="0" t="n">
        <f aca="true">IF('Monte Carlo'!$B$15="",0,IF('Monte Carlo'!$D$15='Monte Carlo'!$B$15,'Monte Carlo'!$B$15,BETAINV(RAND(),'Monte Carlo'!$F$15,'Monte Carlo'!$G$15,'Monte Carlo'!$B$15,'Monte Carlo'!$D$15)))</f>
        <v>0</v>
      </c>
      <c r="J35" s="0" t="n">
        <f aca="true">IF('Monte Carlo'!$B$16="",0,IF('Monte Carlo'!$D$16='Monte Carlo'!$B$16,'Monte Carlo'!$B$16,BETAINV(RAND(),'Monte Carlo'!$F$16,'Monte Carlo'!$G$16,'Monte Carlo'!$B$16,'Monte Carlo'!$D$16)))</f>
        <v>0</v>
      </c>
      <c r="K35" s="0" t="n">
        <f aca="true">IF('Monte Carlo'!$B$17="",0,IF('Monte Carlo'!$D$17='Monte Carlo'!$B$17,'Monte Carlo'!$B$17,BETAINV(RAND(),'Monte Carlo'!$F$17,'Monte Carlo'!$G$17,'Monte Carlo'!$B$17,'Monte Carlo'!$D$17)))</f>
        <v>0</v>
      </c>
      <c r="L35" s="0" t="n">
        <f aca="true">IF('Monte Carlo'!$B$18="",0,IF('Monte Carlo'!$D$18='Monte Carlo'!$B$18,'Monte Carlo'!$B$18,BETAINV(RAND(),'Monte Carlo'!$F$18,'Monte Carlo'!$G$18,'Monte Carlo'!$B$18,'Monte Carlo'!$D$18)))</f>
        <v>0</v>
      </c>
      <c r="M35" s="0" t="n">
        <f aca="true">IF(OR('Monte Carlo'!$B$22="",'Monte Carlo'!$C$22=""),0,IF(RAND()&lt;'Monte Carlo'!$B$22,IF('Monte Carlo'!$E$22='Monte Carlo'!$C$22,'Monte Carlo'!$C$22,BETAINV(RAND(),'Monte Carlo'!$G$22,'Monte Carlo'!$H$22,'Monte Carlo'!$C$22,'Monte Carlo'!$E$22)),0))</f>
        <v>0</v>
      </c>
      <c r="N35" s="0" t="n">
        <f aca="true">IF(OR('Monte Carlo'!$B$23="",'Monte Carlo'!$C$23=""),0,IF(RAND()&lt;'Monte Carlo'!$B$23,IF('Monte Carlo'!$E$23='Monte Carlo'!$C$23,'Monte Carlo'!$C$23,BETAINV(RAND(),'Monte Carlo'!$G$23,'Monte Carlo'!$H$23,'Monte Carlo'!$C$23,'Monte Carlo'!$E$23)),0))</f>
        <v>70.1090870961052</v>
      </c>
      <c r="O35" s="0" t="n">
        <f aca="true">IF(OR('Monte Carlo'!$B$24="",'Monte Carlo'!$C$24=""),0,IF(RAND()&lt;'Monte Carlo'!$B$24,IF('Monte Carlo'!$E$24='Monte Carlo'!$C$24,'Monte Carlo'!$C$24,BETAINV(RAND(),'Monte Carlo'!$G$24,'Monte Carlo'!$H$24,'Monte Carlo'!$C$24,'Monte Carlo'!$E$24)),0))</f>
        <v>0</v>
      </c>
      <c r="P35" s="0" t="n">
        <f aca="true">IF(OR('Monte Carlo'!$B$25="",'Monte Carlo'!$C$25=""),0,IF(RAND()&lt;'Monte Carlo'!$B$25,IF('Monte Carlo'!$E$25='Monte Carlo'!$C$25,'Monte Carlo'!$C$25,BETAINV(RAND(),'Monte Carlo'!$G$25,'Monte Carlo'!$H$25,'Monte Carlo'!$C$25,'Monte Carlo'!$E$25)),0))</f>
        <v>0</v>
      </c>
      <c r="Q35" s="0" t="n">
        <f aca="true">IF(OR('Monte Carlo'!$B$26="",'Monte Carlo'!$C$26=""),0,IF(RAND()&lt;'Monte Carlo'!$B$26,IF('Monte Carlo'!$E$26='Monte Carlo'!$C$26,'Monte Carlo'!$C$26,BETAINV(RAND(),'Monte Carlo'!$G$26,'Monte Carlo'!$H$26,'Monte Carlo'!$C$26,'Monte Carlo'!$E$26)),0))</f>
        <v>0</v>
      </c>
      <c r="R35" s="0" t="n">
        <f aca="true">IF(OR('Monte Carlo'!$B$27="",'Monte Carlo'!$C$27=""),0,IF(RAND()&lt;'Monte Carlo'!$B$27,IF('Monte Carlo'!$E$27='Monte Carlo'!$C$27,'Monte Carlo'!$C$27,BETAINV(RAND(),'Monte Carlo'!$G$27,'Monte Carlo'!$H$27,'Monte Carlo'!$C$27,'Monte Carlo'!$E$27)),0))</f>
        <v>0</v>
      </c>
      <c r="S35" s="0" t="n">
        <f aca="true">IF(OR('Monte Carlo'!$B$28="",'Monte Carlo'!$C$28=""),0,IF(RAND()&lt;'Monte Carlo'!$B$28,IF('Monte Carlo'!$E$28='Monte Carlo'!$C$28,'Monte Carlo'!$C$28,BETAINV(RAND(),'Monte Carlo'!$G$28,'Monte Carlo'!$H$28,'Monte Carlo'!$C$28,'Monte Carlo'!$E$28)),0))</f>
        <v>0</v>
      </c>
      <c r="T35" s="0" t="n">
        <f aca="true">IF(OR('Monte Carlo'!$B$29="",'Monte Carlo'!$C$29=""),0,IF(RAND()&lt;'Monte Carlo'!$B$29,IF('Monte Carlo'!$E$29='Monte Carlo'!$C$29,'Monte Carlo'!$C$29,BETAINV(RAND(),'Monte Carlo'!$G$29,'Monte Carlo'!$H$29,'Monte Carlo'!$C$29,'Monte Carlo'!$E$29)),0))</f>
        <v>0</v>
      </c>
      <c r="U35" s="0" t="n">
        <f aca="true">IF(OR('Monte Carlo'!$B$30="",'Monte Carlo'!$C$30=""),0,IF(RAND()&lt;'Monte Carlo'!$B$30,IF('Monte Carlo'!$E$30='Monte Carlo'!$C$30,'Monte Carlo'!$C$30,BETAINV(RAND(),'Monte Carlo'!$G$30,'Monte Carlo'!$H$30,'Monte Carlo'!$C$30,'Monte Carlo'!$E$30)),0))</f>
        <v>0</v>
      </c>
      <c r="V35" s="0" t="n">
        <f aca="true">IF(OR('Monte Carlo'!$B$31="",'Monte Carlo'!$C$31=""),0,IF(RAND()&lt;'Monte Carlo'!$B$31,IF('Monte Carlo'!$E$31='Monte Carlo'!$C$31,'Monte Carlo'!$C$31,BETAINV(RAND(),'Monte Carlo'!$G$31,'Monte Carlo'!$H$31,'Monte Carlo'!$C$31,'Monte Carlo'!$E$31)),0))</f>
        <v>0</v>
      </c>
      <c r="W35" s="0" t="n">
        <f aca="true">IF(OR('Monte Carlo'!$B$32="",'Monte Carlo'!$C$32=""),0,IF(RAND()&lt;'Monte Carlo'!$B$32,IF('Monte Carlo'!$E$32='Monte Carlo'!$C$32,'Monte Carlo'!$C$32,BETAINV(RAND(),'Monte Carlo'!$G$32,'Monte Carlo'!$H$32,'Monte Carlo'!$C$32,'Monte Carlo'!$E$32)),0))</f>
        <v>0</v>
      </c>
      <c r="X35" s="0" t="n">
        <f aca="true">IF(OR('Monte Carlo'!$B$33="",'Monte Carlo'!$C$33=""),0,IF(RAND()&lt;'Monte Carlo'!$B$33,IF('Monte Carlo'!$E$33='Monte Carlo'!$C$33,'Monte Carlo'!$C$33,BETAINV(RAND(),'Monte Carlo'!$G$33,'Monte Carlo'!$H$33,'Monte Carlo'!$C$33,'Monte Carlo'!$E$33)),0))</f>
        <v>0</v>
      </c>
      <c r="Y35" s="0" t="n">
        <f aca="false">SUM(A35:X35)</f>
        <v>2290.54978221158</v>
      </c>
    </row>
    <row r="36" customFormat="false" ht="15" hidden="false" customHeight="false" outlineLevel="0" collapsed="false">
      <c r="A36" s="0" t="n">
        <f aca="true">IF('Monte Carlo'!$B$7="",0,IF('Monte Carlo'!$D$7='Monte Carlo'!$B$7,'Monte Carlo'!$B$7,BETAINV(RAND(),'Monte Carlo'!$F$7,'Monte Carlo'!$G$7,'Monte Carlo'!$B$7,'Monte Carlo'!$D$7)))</f>
        <v>157.80268050236</v>
      </c>
      <c r="B36" s="0" t="n">
        <f aca="true">IF('Monte Carlo'!$B$8="",0,IF('Monte Carlo'!$D$8='Monte Carlo'!$B$8,'Monte Carlo'!$B$8,BETAINV(RAND(),'Monte Carlo'!$F$8,'Monte Carlo'!$G$8,'Monte Carlo'!$B$8,'Monte Carlo'!$D$8)))</f>
        <v>1074.32570685982</v>
      </c>
      <c r="C36" s="0" t="n">
        <f aca="true">IF('Monte Carlo'!$B$9="",0,IF('Monte Carlo'!$D$9='Monte Carlo'!$B$9,'Monte Carlo'!$B$9,BETAINV(RAND(),'Monte Carlo'!$F$9,'Monte Carlo'!$G$9,'Monte Carlo'!$B$9,'Monte Carlo'!$D$9)))</f>
        <v>441.247687147687</v>
      </c>
      <c r="D36" s="0" t="n">
        <f aca="true">IF('Monte Carlo'!$B$10="",0,IF('Monte Carlo'!$D$10='Monte Carlo'!$B$10,'Monte Carlo'!$B$10,BETAINV(RAND(),'Monte Carlo'!$F$10,'Monte Carlo'!$G$10,'Monte Carlo'!$B$10,'Monte Carlo'!$D$10)))</f>
        <v>286.034689776209</v>
      </c>
      <c r="E36" s="0" t="n">
        <f aca="true">IF('Monte Carlo'!$B$11="",0,IF('Monte Carlo'!$D$11='Monte Carlo'!$B$11,'Monte Carlo'!$B$11,BETAINV(RAND(),'Monte Carlo'!$F$11,'Monte Carlo'!$G$11,'Monte Carlo'!$B$11,'Monte Carlo'!$D$11)))</f>
        <v>101.941741443905</v>
      </c>
      <c r="F36" s="0" t="n">
        <f aca="true">IF('Monte Carlo'!$B$12="",0,IF('Monte Carlo'!$D$12='Monte Carlo'!$B$12,'Monte Carlo'!$B$12,BETAINV(RAND(),'Monte Carlo'!$F$12,'Monte Carlo'!$G$12,'Monte Carlo'!$B$12,'Monte Carlo'!$D$12)))</f>
        <v>104.406620772478</v>
      </c>
      <c r="G36" s="0" t="n">
        <f aca="true">IF('Monte Carlo'!$B$13="",0,IF('Monte Carlo'!$D$13='Monte Carlo'!$B$13,'Monte Carlo'!$B$13,BETAINV(RAND(),'Monte Carlo'!$F$13,'Monte Carlo'!$G$13,'Monte Carlo'!$B$13,'Monte Carlo'!$D$13)))</f>
        <v>0</v>
      </c>
      <c r="H36" s="0" t="n">
        <f aca="true">IF('Monte Carlo'!$B$14="",0,IF('Monte Carlo'!$D$14='Monte Carlo'!$B$14,'Monte Carlo'!$B$14,BETAINV(RAND(),'Monte Carlo'!$F$14,'Monte Carlo'!$G$14,'Monte Carlo'!$B$14,'Monte Carlo'!$D$14)))</f>
        <v>0</v>
      </c>
      <c r="I36" s="0" t="n">
        <f aca="true">IF('Monte Carlo'!$B$15="",0,IF('Monte Carlo'!$D$15='Monte Carlo'!$B$15,'Monte Carlo'!$B$15,BETAINV(RAND(),'Monte Carlo'!$F$15,'Monte Carlo'!$G$15,'Monte Carlo'!$B$15,'Monte Carlo'!$D$15)))</f>
        <v>0</v>
      </c>
      <c r="J36" s="0" t="n">
        <f aca="true">IF('Monte Carlo'!$B$16="",0,IF('Monte Carlo'!$D$16='Monte Carlo'!$B$16,'Monte Carlo'!$B$16,BETAINV(RAND(),'Monte Carlo'!$F$16,'Monte Carlo'!$G$16,'Monte Carlo'!$B$16,'Monte Carlo'!$D$16)))</f>
        <v>0</v>
      </c>
      <c r="K36" s="0" t="n">
        <f aca="true">IF('Monte Carlo'!$B$17="",0,IF('Monte Carlo'!$D$17='Monte Carlo'!$B$17,'Monte Carlo'!$B$17,BETAINV(RAND(),'Monte Carlo'!$F$17,'Monte Carlo'!$G$17,'Monte Carlo'!$B$17,'Monte Carlo'!$D$17)))</f>
        <v>0</v>
      </c>
      <c r="L36" s="0" t="n">
        <f aca="true">IF('Monte Carlo'!$B$18="",0,IF('Monte Carlo'!$D$18='Monte Carlo'!$B$18,'Monte Carlo'!$B$18,BETAINV(RAND(),'Monte Carlo'!$F$18,'Monte Carlo'!$G$18,'Monte Carlo'!$B$18,'Monte Carlo'!$D$18)))</f>
        <v>0</v>
      </c>
      <c r="M36" s="0" t="n">
        <f aca="true">IF(OR('Monte Carlo'!$B$22="",'Monte Carlo'!$C$22=""),0,IF(RAND()&lt;'Monte Carlo'!$B$22,IF('Monte Carlo'!$E$22='Monte Carlo'!$C$22,'Monte Carlo'!$C$22,BETAINV(RAND(),'Monte Carlo'!$G$22,'Monte Carlo'!$H$22,'Monte Carlo'!$C$22,'Monte Carlo'!$E$22)),0))</f>
        <v>0</v>
      </c>
      <c r="N36" s="0" t="n">
        <f aca="true">IF(OR('Monte Carlo'!$B$23="",'Monte Carlo'!$C$23=""),0,IF(RAND()&lt;'Monte Carlo'!$B$23,IF('Monte Carlo'!$E$23='Monte Carlo'!$C$23,'Monte Carlo'!$C$23,BETAINV(RAND(),'Monte Carlo'!$G$23,'Monte Carlo'!$H$23,'Monte Carlo'!$C$23,'Monte Carlo'!$E$23)),0))</f>
        <v>0</v>
      </c>
      <c r="O36" s="0" t="n">
        <f aca="true">IF(OR('Monte Carlo'!$B$24="",'Monte Carlo'!$C$24=""),0,IF(RAND()&lt;'Monte Carlo'!$B$24,IF('Monte Carlo'!$E$24='Monte Carlo'!$C$24,'Monte Carlo'!$C$24,BETAINV(RAND(),'Monte Carlo'!$G$24,'Monte Carlo'!$H$24,'Monte Carlo'!$C$24,'Monte Carlo'!$E$24)),0))</f>
        <v>277.041042564519</v>
      </c>
      <c r="P36" s="0" t="n">
        <f aca="true">IF(OR('Monte Carlo'!$B$25="",'Monte Carlo'!$C$25=""),0,IF(RAND()&lt;'Monte Carlo'!$B$25,IF('Monte Carlo'!$E$25='Monte Carlo'!$C$25,'Monte Carlo'!$C$25,BETAINV(RAND(),'Monte Carlo'!$G$25,'Monte Carlo'!$H$25,'Monte Carlo'!$C$25,'Monte Carlo'!$E$25)),0))</f>
        <v>0</v>
      </c>
      <c r="Q36" s="0" t="n">
        <f aca="true">IF(OR('Monte Carlo'!$B$26="",'Monte Carlo'!$C$26=""),0,IF(RAND()&lt;'Monte Carlo'!$B$26,IF('Monte Carlo'!$E$26='Monte Carlo'!$C$26,'Monte Carlo'!$C$26,BETAINV(RAND(),'Monte Carlo'!$G$26,'Monte Carlo'!$H$26,'Monte Carlo'!$C$26,'Monte Carlo'!$E$26)),0))</f>
        <v>0</v>
      </c>
      <c r="R36" s="0" t="n">
        <f aca="true">IF(OR('Monte Carlo'!$B$27="",'Monte Carlo'!$C$27=""),0,IF(RAND()&lt;'Monte Carlo'!$B$27,IF('Monte Carlo'!$E$27='Monte Carlo'!$C$27,'Monte Carlo'!$C$27,BETAINV(RAND(),'Monte Carlo'!$G$27,'Monte Carlo'!$H$27,'Monte Carlo'!$C$27,'Monte Carlo'!$E$27)),0))</f>
        <v>0</v>
      </c>
      <c r="S36" s="0" t="n">
        <f aca="true">IF(OR('Monte Carlo'!$B$28="",'Monte Carlo'!$C$28=""),0,IF(RAND()&lt;'Monte Carlo'!$B$28,IF('Monte Carlo'!$E$28='Monte Carlo'!$C$28,'Monte Carlo'!$C$28,BETAINV(RAND(),'Monte Carlo'!$G$28,'Monte Carlo'!$H$28,'Monte Carlo'!$C$28,'Monte Carlo'!$E$28)),0))</f>
        <v>0</v>
      </c>
      <c r="T36" s="0" t="n">
        <f aca="true">IF(OR('Monte Carlo'!$B$29="",'Monte Carlo'!$C$29=""),0,IF(RAND()&lt;'Monte Carlo'!$B$29,IF('Monte Carlo'!$E$29='Monte Carlo'!$C$29,'Monte Carlo'!$C$29,BETAINV(RAND(),'Monte Carlo'!$G$29,'Monte Carlo'!$H$29,'Monte Carlo'!$C$29,'Monte Carlo'!$E$29)),0))</f>
        <v>0</v>
      </c>
      <c r="U36" s="0" t="n">
        <f aca="true">IF(OR('Monte Carlo'!$B$30="",'Monte Carlo'!$C$30=""),0,IF(RAND()&lt;'Monte Carlo'!$B$30,IF('Monte Carlo'!$E$30='Monte Carlo'!$C$30,'Monte Carlo'!$C$30,BETAINV(RAND(),'Monte Carlo'!$G$30,'Monte Carlo'!$H$30,'Monte Carlo'!$C$30,'Monte Carlo'!$E$30)),0))</f>
        <v>0</v>
      </c>
      <c r="V36" s="0" t="n">
        <f aca="true">IF(OR('Monte Carlo'!$B$31="",'Monte Carlo'!$C$31=""),0,IF(RAND()&lt;'Monte Carlo'!$B$31,IF('Monte Carlo'!$E$31='Monte Carlo'!$C$31,'Monte Carlo'!$C$31,BETAINV(RAND(),'Monte Carlo'!$G$31,'Monte Carlo'!$H$31,'Monte Carlo'!$C$31,'Monte Carlo'!$E$31)),0))</f>
        <v>0</v>
      </c>
      <c r="W36" s="0" t="n">
        <f aca="true">IF(OR('Monte Carlo'!$B$32="",'Monte Carlo'!$C$32=""),0,IF(RAND()&lt;'Monte Carlo'!$B$32,IF('Monte Carlo'!$E$32='Monte Carlo'!$C$32,'Monte Carlo'!$C$32,BETAINV(RAND(),'Monte Carlo'!$G$32,'Monte Carlo'!$H$32,'Monte Carlo'!$C$32,'Monte Carlo'!$E$32)),0))</f>
        <v>0</v>
      </c>
      <c r="X36" s="0" t="n">
        <f aca="true">IF(OR('Monte Carlo'!$B$33="",'Monte Carlo'!$C$33=""),0,IF(RAND()&lt;'Monte Carlo'!$B$33,IF('Monte Carlo'!$E$33='Monte Carlo'!$C$33,'Monte Carlo'!$C$33,BETAINV(RAND(),'Monte Carlo'!$G$33,'Monte Carlo'!$H$33,'Monte Carlo'!$C$33,'Monte Carlo'!$E$33)),0))</f>
        <v>0</v>
      </c>
      <c r="Y36" s="0" t="n">
        <f aca="false">SUM(A36:X36)</f>
        <v>2442.80016906698</v>
      </c>
    </row>
    <row r="37" customFormat="false" ht="15" hidden="false" customHeight="false" outlineLevel="0" collapsed="false">
      <c r="A37" s="0" t="n">
        <f aca="true">IF('Monte Carlo'!$B$7="",0,IF('Monte Carlo'!$D$7='Monte Carlo'!$B$7,'Monte Carlo'!$B$7,BETAINV(RAND(),'Monte Carlo'!$F$7,'Monte Carlo'!$G$7,'Monte Carlo'!$B$7,'Monte Carlo'!$D$7)))</f>
        <v>168.478409399359</v>
      </c>
      <c r="B37" s="0" t="n">
        <f aca="true">IF('Monte Carlo'!$B$8="",0,IF('Monte Carlo'!$D$8='Monte Carlo'!$B$8,'Monte Carlo'!$B$8,BETAINV(RAND(),'Monte Carlo'!$F$8,'Monte Carlo'!$G$8,'Monte Carlo'!$B$8,'Monte Carlo'!$D$8)))</f>
        <v>1006.20819621784</v>
      </c>
      <c r="C37" s="0" t="n">
        <f aca="true">IF('Monte Carlo'!$B$9="",0,IF('Monte Carlo'!$D$9='Monte Carlo'!$B$9,'Monte Carlo'!$B$9,BETAINV(RAND(),'Monte Carlo'!$F$9,'Monte Carlo'!$G$9,'Monte Carlo'!$B$9,'Monte Carlo'!$D$9)))</f>
        <v>460.21330964558</v>
      </c>
      <c r="D37" s="0" t="n">
        <f aca="true">IF('Monte Carlo'!$B$10="",0,IF('Monte Carlo'!$D$10='Monte Carlo'!$B$10,'Monte Carlo'!$B$10,BETAINV(RAND(),'Monte Carlo'!$F$10,'Monte Carlo'!$G$10,'Monte Carlo'!$B$10,'Monte Carlo'!$D$10)))</f>
        <v>296.725804320857</v>
      </c>
      <c r="E37" s="0" t="n">
        <f aca="true">IF('Monte Carlo'!$B$11="",0,IF('Monte Carlo'!$D$11='Monte Carlo'!$B$11,'Monte Carlo'!$B$11,BETAINV(RAND(),'Monte Carlo'!$F$11,'Monte Carlo'!$G$11,'Monte Carlo'!$B$11,'Monte Carlo'!$D$11)))</f>
        <v>94.391042346246</v>
      </c>
      <c r="F37" s="0" t="n">
        <f aca="true">IF('Monte Carlo'!$B$12="",0,IF('Monte Carlo'!$D$12='Monte Carlo'!$B$12,'Monte Carlo'!$B$12,BETAINV(RAND(),'Monte Carlo'!$F$12,'Monte Carlo'!$G$12,'Monte Carlo'!$B$12,'Monte Carlo'!$D$12)))</f>
        <v>100.116891010584</v>
      </c>
      <c r="G37" s="0" t="n">
        <f aca="true">IF('Monte Carlo'!$B$13="",0,IF('Monte Carlo'!$D$13='Monte Carlo'!$B$13,'Monte Carlo'!$B$13,BETAINV(RAND(),'Monte Carlo'!$F$13,'Monte Carlo'!$G$13,'Monte Carlo'!$B$13,'Monte Carlo'!$D$13)))</f>
        <v>0</v>
      </c>
      <c r="H37" s="0" t="n">
        <f aca="true">IF('Monte Carlo'!$B$14="",0,IF('Monte Carlo'!$D$14='Monte Carlo'!$B$14,'Monte Carlo'!$B$14,BETAINV(RAND(),'Monte Carlo'!$F$14,'Monte Carlo'!$G$14,'Monte Carlo'!$B$14,'Monte Carlo'!$D$14)))</f>
        <v>0</v>
      </c>
      <c r="I37" s="0" t="n">
        <f aca="true">IF('Monte Carlo'!$B$15="",0,IF('Monte Carlo'!$D$15='Monte Carlo'!$B$15,'Monte Carlo'!$B$15,BETAINV(RAND(),'Monte Carlo'!$F$15,'Monte Carlo'!$G$15,'Monte Carlo'!$B$15,'Monte Carlo'!$D$15)))</f>
        <v>0</v>
      </c>
      <c r="J37" s="0" t="n">
        <f aca="true">IF('Monte Carlo'!$B$16="",0,IF('Monte Carlo'!$D$16='Monte Carlo'!$B$16,'Monte Carlo'!$B$16,BETAINV(RAND(),'Monte Carlo'!$F$16,'Monte Carlo'!$G$16,'Monte Carlo'!$B$16,'Monte Carlo'!$D$16)))</f>
        <v>0</v>
      </c>
      <c r="K37" s="0" t="n">
        <f aca="true">IF('Monte Carlo'!$B$17="",0,IF('Monte Carlo'!$D$17='Monte Carlo'!$B$17,'Monte Carlo'!$B$17,BETAINV(RAND(),'Monte Carlo'!$F$17,'Monte Carlo'!$G$17,'Monte Carlo'!$B$17,'Monte Carlo'!$D$17)))</f>
        <v>0</v>
      </c>
      <c r="L37" s="0" t="n">
        <f aca="true">IF('Monte Carlo'!$B$18="",0,IF('Monte Carlo'!$D$18='Monte Carlo'!$B$18,'Monte Carlo'!$B$18,BETAINV(RAND(),'Monte Carlo'!$F$18,'Monte Carlo'!$G$18,'Monte Carlo'!$B$18,'Monte Carlo'!$D$18)))</f>
        <v>0</v>
      </c>
      <c r="M37" s="0" t="n">
        <f aca="true">IF(OR('Monte Carlo'!$B$22="",'Monte Carlo'!$C$22=""),0,IF(RAND()&lt;'Monte Carlo'!$B$22,IF('Monte Carlo'!$E$22='Monte Carlo'!$C$22,'Monte Carlo'!$C$22,BETAINV(RAND(),'Monte Carlo'!$G$22,'Monte Carlo'!$H$22,'Monte Carlo'!$C$22,'Monte Carlo'!$E$22)),0))</f>
        <v>0</v>
      </c>
      <c r="N37" s="0" t="n">
        <f aca="true">IF(OR('Monte Carlo'!$B$23="",'Monte Carlo'!$C$23=""),0,IF(RAND()&lt;'Monte Carlo'!$B$23,IF('Monte Carlo'!$E$23='Monte Carlo'!$C$23,'Monte Carlo'!$C$23,BETAINV(RAND(),'Monte Carlo'!$G$23,'Monte Carlo'!$H$23,'Monte Carlo'!$C$23,'Monte Carlo'!$E$23)),0))</f>
        <v>40.4912288490676</v>
      </c>
      <c r="O37" s="0" t="n">
        <f aca="true">IF(OR('Monte Carlo'!$B$24="",'Monte Carlo'!$C$24=""),0,IF(RAND()&lt;'Monte Carlo'!$B$24,IF('Monte Carlo'!$E$24='Monte Carlo'!$C$24,'Monte Carlo'!$C$24,BETAINV(RAND(),'Monte Carlo'!$G$24,'Monte Carlo'!$H$24,'Monte Carlo'!$C$24,'Monte Carlo'!$E$24)),0))</f>
        <v>182.640540160424</v>
      </c>
      <c r="P37" s="0" t="n">
        <f aca="true">IF(OR('Monte Carlo'!$B$25="",'Monte Carlo'!$C$25=""),0,IF(RAND()&lt;'Monte Carlo'!$B$25,IF('Monte Carlo'!$E$25='Monte Carlo'!$C$25,'Monte Carlo'!$C$25,BETAINV(RAND(),'Monte Carlo'!$G$25,'Monte Carlo'!$H$25,'Monte Carlo'!$C$25,'Monte Carlo'!$E$25)),0))</f>
        <v>0</v>
      </c>
      <c r="Q37" s="0" t="n">
        <f aca="true">IF(OR('Monte Carlo'!$B$26="",'Monte Carlo'!$C$26=""),0,IF(RAND()&lt;'Monte Carlo'!$B$26,IF('Monte Carlo'!$E$26='Monte Carlo'!$C$26,'Monte Carlo'!$C$26,BETAINV(RAND(),'Monte Carlo'!$G$26,'Monte Carlo'!$H$26,'Monte Carlo'!$C$26,'Monte Carlo'!$E$26)),0))</f>
        <v>0</v>
      </c>
      <c r="R37" s="0" t="n">
        <f aca="true">IF(OR('Monte Carlo'!$B$27="",'Monte Carlo'!$C$27=""),0,IF(RAND()&lt;'Monte Carlo'!$B$27,IF('Monte Carlo'!$E$27='Monte Carlo'!$C$27,'Monte Carlo'!$C$27,BETAINV(RAND(),'Monte Carlo'!$G$27,'Monte Carlo'!$H$27,'Monte Carlo'!$C$27,'Monte Carlo'!$E$27)),0))</f>
        <v>0</v>
      </c>
      <c r="S37" s="0" t="n">
        <f aca="true">IF(OR('Monte Carlo'!$B$28="",'Monte Carlo'!$C$28=""),0,IF(RAND()&lt;'Monte Carlo'!$B$28,IF('Monte Carlo'!$E$28='Monte Carlo'!$C$28,'Monte Carlo'!$C$28,BETAINV(RAND(),'Monte Carlo'!$G$28,'Monte Carlo'!$H$28,'Monte Carlo'!$C$28,'Monte Carlo'!$E$28)),0))</f>
        <v>0</v>
      </c>
      <c r="T37" s="0" t="n">
        <f aca="true">IF(OR('Monte Carlo'!$B$29="",'Monte Carlo'!$C$29=""),0,IF(RAND()&lt;'Monte Carlo'!$B$29,IF('Monte Carlo'!$E$29='Monte Carlo'!$C$29,'Monte Carlo'!$C$29,BETAINV(RAND(),'Monte Carlo'!$G$29,'Monte Carlo'!$H$29,'Monte Carlo'!$C$29,'Monte Carlo'!$E$29)),0))</f>
        <v>0</v>
      </c>
      <c r="U37" s="0" t="n">
        <f aca="true">IF(OR('Monte Carlo'!$B$30="",'Monte Carlo'!$C$30=""),0,IF(RAND()&lt;'Monte Carlo'!$B$30,IF('Monte Carlo'!$E$30='Monte Carlo'!$C$30,'Monte Carlo'!$C$30,BETAINV(RAND(),'Monte Carlo'!$G$30,'Monte Carlo'!$H$30,'Monte Carlo'!$C$30,'Monte Carlo'!$E$30)),0))</f>
        <v>0</v>
      </c>
      <c r="V37" s="0" t="n">
        <f aca="true">IF(OR('Monte Carlo'!$B$31="",'Monte Carlo'!$C$31=""),0,IF(RAND()&lt;'Monte Carlo'!$B$31,IF('Monte Carlo'!$E$31='Monte Carlo'!$C$31,'Monte Carlo'!$C$31,BETAINV(RAND(),'Monte Carlo'!$G$31,'Monte Carlo'!$H$31,'Monte Carlo'!$C$31,'Monte Carlo'!$E$31)),0))</f>
        <v>0</v>
      </c>
      <c r="W37" s="0" t="n">
        <f aca="true">IF(OR('Monte Carlo'!$B$32="",'Monte Carlo'!$C$32=""),0,IF(RAND()&lt;'Monte Carlo'!$B$32,IF('Monte Carlo'!$E$32='Monte Carlo'!$C$32,'Monte Carlo'!$C$32,BETAINV(RAND(),'Monte Carlo'!$G$32,'Monte Carlo'!$H$32,'Monte Carlo'!$C$32,'Monte Carlo'!$E$32)),0))</f>
        <v>0</v>
      </c>
      <c r="X37" s="0" t="n">
        <f aca="true">IF(OR('Monte Carlo'!$B$33="",'Monte Carlo'!$C$33=""),0,IF(RAND()&lt;'Monte Carlo'!$B$33,IF('Monte Carlo'!$E$33='Monte Carlo'!$C$33,'Monte Carlo'!$C$33,BETAINV(RAND(),'Monte Carlo'!$G$33,'Monte Carlo'!$H$33,'Monte Carlo'!$C$33,'Monte Carlo'!$E$33)),0))</f>
        <v>0</v>
      </c>
      <c r="Y37" s="0" t="n">
        <f aca="false">SUM(A37:X37)</f>
        <v>2349.26542194996</v>
      </c>
    </row>
    <row r="38" customFormat="false" ht="15" hidden="false" customHeight="false" outlineLevel="0" collapsed="false">
      <c r="A38" s="0" t="n">
        <f aca="true">IF('Monte Carlo'!$B$7="",0,IF('Monte Carlo'!$D$7='Monte Carlo'!$B$7,'Monte Carlo'!$B$7,BETAINV(RAND(),'Monte Carlo'!$F$7,'Monte Carlo'!$G$7,'Monte Carlo'!$B$7,'Monte Carlo'!$D$7)))</f>
        <v>159.235484633117</v>
      </c>
      <c r="B38" s="0" t="n">
        <f aca="true">IF('Monte Carlo'!$B$8="",0,IF('Monte Carlo'!$D$8='Monte Carlo'!$B$8,'Monte Carlo'!$B$8,BETAINV(RAND(),'Monte Carlo'!$F$8,'Monte Carlo'!$G$8,'Monte Carlo'!$B$8,'Monte Carlo'!$D$8)))</f>
        <v>957.298028330544</v>
      </c>
      <c r="C38" s="0" t="n">
        <f aca="true">IF('Monte Carlo'!$B$9="",0,IF('Monte Carlo'!$D$9='Monte Carlo'!$B$9,'Monte Carlo'!$B$9,BETAINV(RAND(),'Monte Carlo'!$F$9,'Monte Carlo'!$G$9,'Monte Carlo'!$B$9,'Monte Carlo'!$D$9)))</f>
        <v>519.905972427822</v>
      </c>
      <c r="D38" s="0" t="n">
        <f aca="true">IF('Monte Carlo'!$B$10="",0,IF('Monte Carlo'!$D$10='Monte Carlo'!$B$10,'Monte Carlo'!$B$10,BETAINV(RAND(),'Monte Carlo'!$F$10,'Monte Carlo'!$G$10,'Monte Carlo'!$B$10,'Monte Carlo'!$D$10)))</f>
        <v>301.971483372864</v>
      </c>
      <c r="E38" s="0" t="n">
        <f aca="true">IF('Monte Carlo'!$B$11="",0,IF('Monte Carlo'!$D$11='Monte Carlo'!$B$11,'Monte Carlo'!$B$11,BETAINV(RAND(),'Monte Carlo'!$F$11,'Monte Carlo'!$G$11,'Monte Carlo'!$B$11,'Monte Carlo'!$D$11)))</f>
        <v>126.398570415265</v>
      </c>
      <c r="F38" s="0" t="n">
        <f aca="true">IF('Monte Carlo'!$B$12="",0,IF('Monte Carlo'!$D$12='Monte Carlo'!$B$12,'Monte Carlo'!$B$12,BETAINV(RAND(),'Monte Carlo'!$F$12,'Monte Carlo'!$G$12,'Monte Carlo'!$B$12,'Monte Carlo'!$D$12)))</f>
        <v>106.38946459863</v>
      </c>
      <c r="G38" s="0" t="n">
        <f aca="true">IF('Monte Carlo'!$B$13="",0,IF('Monte Carlo'!$D$13='Monte Carlo'!$B$13,'Monte Carlo'!$B$13,BETAINV(RAND(),'Monte Carlo'!$F$13,'Monte Carlo'!$G$13,'Monte Carlo'!$B$13,'Monte Carlo'!$D$13)))</f>
        <v>0</v>
      </c>
      <c r="H38" s="0" t="n">
        <f aca="true">IF('Monte Carlo'!$B$14="",0,IF('Monte Carlo'!$D$14='Monte Carlo'!$B$14,'Monte Carlo'!$B$14,BETAINV(RAND(),'Monte Carlo'!$F$14,'Monte Carlo'!$G$14,'Monte Carlo'!$B$14,'Monte Carlo'!$D$14)))</f>
        <v>0</v>
      </c>
      <c r="I38" s="0" t="n">
        <f aca="true">IF('Monte Carlo'!$B$15="",0,IF('Monte Carlo'!$D$15='Monte Carlo'!$B$15,'Monte Carlo'!$B$15,BETAINV(RAND(),'Monte Carlo'!$F$15,'Monte Carlo'!$G$15,'Monte Carlo'!$B$15,'Monte Carlo'!$D$15)))</f>
        <v>0</v>
      </c>
      <c r="J38" s="0" t="n">
        <f aca="true">IF('Monte Carlo'!$B$16="",0,IF('Monte Carlo'!$D$16='Monte Carlo'!$B$16,'Monte Carlo'!$B$16,BETAINV(RAND(),'Monte Carlo'!$F$16,'Monte Carlo'!$G$16,'Monte Carlo'!$B$16,'Monte Carlo'!$D$16)))</f>
        <v>0</v>
      </c>
      <c r="K38" s="0" t="n">
        <f aca="true">IF('Monte Carlo'!$B$17="",0,IF('Monte Carlo'!$D$17='Monte Carlo'!$B$17,'Monte Carlo'!$B$17,BETAINV(RAND(),'Monte Carlo'!$F$17,'Monte Carlo'!$G$17,'Monte Carlo'!$B$17,'Monte Carlo'!$D$17)))</f>
        <v>0</v>
      </c>
      <c r="L38" s="0" t="n">
        <f aca="true">IF('Monte Carlo'!$B$18="",0,IF('Monte Carlo'!$D$18='Monte Carlo'!$B$18,'Monte Carlo'!$B$18,BETAINV(RAND(),'Monte Carlo'!$F$18,'Monte Carlo'!$G$18,'Monte Carlo'!$B$18,'Monte Carlo'!$D$18)))</f>
        <v>0</v>
      </c>
      <c r="M38" s="0" t="n">
        <f aca="true">IF(OR('Monte Carlo'!$B$22="",'Monte Carlo'!$C$22=""),0,IF(RAND()&lt;'Monte Carlo'!$B$22,IF('Monte Carlo'!$E$22='Monte Carlo'!$C$22,'Monte Carlo'!$C$22,BETAINV(RAND(),'Monte Carlo'!$G$22,'Monte Carlo'!$H$22,'Monte Carlo'!$C$22,'Monte Carlo'!$E$22)),0))</f>
        <v>0</v>
      </c>
      <c r="N38" s="0" t="n">
        <f aca="true">IF(OR('Monte Carlo'!$B$23="",'Monte Carlo'!$C$23=""),0,IF(RAND()&lt;'Monte Carlo'!$B$23,IF('Monte Carlo'!$E$23='Monte Carlo'!$C$23,'Monte Carlo'!$C$23,BETAINV(RAND(),'Monte Carlo'!$G$23,'Monte Carlo'!$H$23,'Monte Carlo'!$C$23,'Monte Carlo'!$E$23)),0))</f>
        <v>48.1603428910813</v>
      </c>
      <c r="O38" s="0" t="n">
        <f aca="true">IF(OR('Monte Carlo'!$B$24="",'Monte Carlo'!$C$24=""),0,IF(RAND()&lt;'Monte Carlo'!$B$24,IF('Monte Carlo'!$E$24='Monte Carlo'!$C$24,'Monte Carlo'!$C$24,BETAINV(RAND(),'Monte Carlo'!$G$24,'Monte Carlo'!$H$24,'Monte Carlo'!$C$24,'Monte Carlo'!$E$24)),0))</f>
        <v>0</v>
      </c>
      <c r="P38" s="0" t="n">
        <f aca="true">IF(OR('Monte Carlo'!$B$25="",'Monte Carlo'!$C$25=""),0,IF(RAND()&lt;'Monte Carlo'!$B$25,IF('Monte Carlo'!$E$25='Monte Carlo'!$C$25,'Monte Carlo'!$C$25,BETAINV(RAND(),'Monte Carlo'!$G$25,'Monte Carlo'!$H$25,'Monte Carlo'!$C$25,'Monte Carlo'!$E$25)),0))</f>
        <v>0</v>
      </c>
      <c r="Q38" s="0" t="n">
        <f aca="true">IF(OR('Monte Carlo'!$B$26="",'Monte Carlo'!$C$26=""),0,IF(RAND()&lt;'Monte Carlo'!$B$26,IF('Monte Carlo'!$E$26='Monte Carlo'!$C$26,'Monte Carlo'!$C$26,BETAINV(RAND(),'Monte Carlo'!$G$26,'Monte Carlo'!$H$26,'Monte Carlo'!$C$26,'Monte Carlo'!$E$26)),0))</f>
        <v>0</v>
      </c>
      <c r="R38" s="0" t="n">
        <f aca="true">IF(OR('Monte Carlo'!$B$27="",'Monte Carlo'!$C$27=""),0,IF(RAND()&lt;'Monte Carlo'!$B$27,IF('Monte Carlo'!$E$27='Monte Carlo'!$C$27,'Monte Carlo'!$C$27,BETAINV(RAND(),'Monte Carlo'!$G$27,'Monte Carlo'!$H$27,'Monte Carlo'!$C$27,'Monte Carlo'!$E$27)),0))</f>
        <v>0</v>
      </c>
      <c r="S38" s="0" t="n">
        <f aca="true">IF(OR('Monte Carlo'!$B$28="",'Monte Carlo'!$C$28=""),0,IF(RAND()&lt;'Monte Carlo'!$B$28,IF('Monte Carlo'!$E$28='Monte Carlo'!$C$28,'Monte Carlo'!$C$28,BETAINV(RAND(),'Monte Carlo'!$G$28,'Monte Carlo'!$H$28,'Monte Carlo'!$C$28,'Monte Carlo'!$E$28)),0))</f>
        <v>0</v>
      </c>
      <c r="T38" s="0" t="n">
        <f aca="true">IF(OR('Monte Carlo'!$B$29="",'Monte Carlo'!$C$29=""),0,IF(RAND()&lt;'Monte Carlo'!$B$29,IF('Monte Carlo'!$E$29='Monte Carlo'!$C$29,'Monte Carlo'!$C$29,BETAINV(RAND(),'Monte Carlo'!$G$29,'Monte Carlo'!$H$29,'Monte Carlo'!$C$29,'Monte Carlo'!$E$29)),0))</f>
        <v>0</v>
      </c>
      <c r="U38" s="0" t="n">
        <f aca="true">IF(OR('Monte Carlo'!$B$30="",'Monte Carlo'!$C$30=""),0,IF(RAND()&lt;'Monte Carlo'!$B$30,IF('Monte Carlo'!$E$30='Monte Carlo'!$C$30,'Monte Carlo'!$C$30,BETAINV(RAND(),'Monte Carlo'!$G$30,'Monte Carlo'!$H$30,'Monte Carlo'!$C$30,'Monte Carlo'!$E$30)),0))</f>
        <v>0</v>
      </c>
      <c r="V38" s="0" t="n">
        <f aca="true">IF(OR('Monte Carlo'!$B$31="",'Monte Carlo'!$C$31=""),0,IF(RAND()&lt;'Monte Carlo'!$B$31,IF('Monte Carlo'!$E$31='Monte Carlo'!$C$31,'Monte Carlo'!$C$31,BETAINV(RAND(),'Monte Carlo'!$G$31,'Monte Carlo'!$H$31,'Monte Carlo'!$C$31,'Monte Carlo'!$E$31)),0))</f>
        <v>0</v>
      </c>
      <c r="W38" s="0" t="n">
        <f aca="true">IF(OR('Monte Carlo'!$B$32="",'Monte Carlo'!$C$32=""),0,IF(RAND()&lt;'Monte Carlo'!$B$32,IF('Monte Carlo'!$E$32='Monte Carlo'!$C$32,'Monte Carlo'!$C$32,BETAINV(RAND(),'Monte Carlo'!$G$32,'Monte Carlo'!$H$32,'Monte Carlo'!$C$32,'Monte Carlo'!$E$32)),0))</f>
        <v>0</v>
      </c>
      <c r="X38" s="0" t="n">
        <f aca="true">IF(OR('Monte Carlo'!$B$33="",'Monte Carlo'!$C$33=""),0,IF(RAND()&lt;'Monte Carlo'!$B$33,IF('Monte Carlo'!$E$33='Monte Carlo'!$C$33,'Monte Carlo'!$C$33,BETAINV(RAND(),'Monte Carlo'!$G$33,'Monte Carlo'!$H$33,'Monte Carlo'!$C$33,'Monte Carlo'!$E$33)),0))</f>
        <v>0</v>
      </c>
      <c r="Y38" s="0" t="n">
        <f aca="false">SUM(A38:X38)</f>
        <v>2219.35934666932</v>
      </c>
    </row>
    <row r="39" customFormat="false" ht="15" hidden="false" customHeight="false" outlineLevel="0" collapsed="false">
      <c r="A39" s="0" t="n">
        <f aca="true">IF('Monte Carlo'!$B$7="",0,IF('Monte Carlo'!$D$7='Monte Carlo'!$B$7,'Monte Carlo'!$B$7,BETAINV(RAND(),'Monte Carlo'!$F$7,'Monte Carlo'!$G$7,'Monte Carlo'!$B$7,'Monte Carlo'!$D$7)))</f>
        <v>171.219071539799</v>
      </c>
      <c r="B39" s="0" t="n">
        <f aca="true">IF('Monte Carlo'!$B$8="",0,IF('Monte Carlo'!$D$8='Monte Carlo'!$B$8,'Monte Carlo'!$B$8,BETAINV(RAND(),'Monte Carlo'!$F$8,'Monte Carlo'!$G$8,'Monte Carlo'!$B$8,'Monte Carlo'!$D$8)))</f>
        <v>999.066202563522</v>
      </c>
      <c r="C39" s="0" t="n">
        <f aca="true">IF('Monte Carlo'!$B$9="",0,IF('Monte Carlo'!$D$9='Monte Carlo'!$B$9,'Monte Carlo'!$B$9,BETAINV(RAND(),'Monte Carlo'!$F$9,'Monte Carlo'!$G$9,'Monte Carlo'!$B$9,'Monte Carlo'!$D$9)))</f>
        <v>430.884275933582</v>
      </c>
      <c r="D39" s="0" t="n">
        <f aca="true">IF('Monte Carlo'!$B$10="",0,IF('Monte Carlo'!$D$10='Monte Carlo'!$B$10,'Monte Carlo'!$B$10,BETAINV(RAND(),'Monte Carlo'!$F$10,'Monte Carlo'!$G$10,'Monte Carlo'!$B$10,'Monte Carlo'!$D$10)))</f>
        <v>320.002855369889</v>
      </c>
      <c r="E39" s="0" t="n">
        <f aca="true">IF('Monte Carlo'!$B$11="",0,IF('Monte Carlo'!$D$11='Monte Carlo'!$B$11,'Monte Carlo'!$B$11,BETAINV(RAND(),'Monte Carlo'!$F$11,'Monte Carlo'!$G$11,'Monte Carlo'!$B$11,'Monte Carlo'!$D$11)))</f>
        <v>104.038765713979</v>
      </c>
      <c r="F39" s="0" t="n">
        <f aca="true">IF('Monte Carlo'!$B$12="",0,IF('Monte Carlo'!$D$12='Monte Carlo'!$B$12,'Monte Carlo'!$B$12,BETAINV(RAND(),'Monte Carlo'!$F$12,'Monte Carlo'!$G$12,'Monte Carlo'!$B$12,'Monte Carlo'!$D$12)))</f>
        <v>103.290188970858</v>
      </c>
      <c r="G39" s="0" t="n">
        <f aca="true">IF('Monte Carlo'!$B$13="",0,IF('Monte Carlo'!$D$13='Monte Carlo'!$B$13,'Monte Carlo'!$B$13,BETAINV(RAND(),'Monte Carlo'!$F$13,'Monte Carlo'!$G$13,'Monte Carlo'!$B$13,'Monte Carlo'!$D$13)))</f>
        <v>0</v>
      </c>
      <c r="H39" s="0" t="n">
        <f aca="true">IF('Monte Carlo'!$B$14="",0,IF('Monte Carlo'!$D$14='Monte Carlo'!$B$14,'Monte Carlo'!$B$14,BETAINV(RAND(),'Monte Carlo'!$F$14,'Monte Carlo'!$G$14,'Monte Carlo'!$B$14,'Monte Carlo'!$D$14)))</f>
        <v>0</v>
      </c>
      <c r="I39" s="0" t="n">
        <f aca="true">IF('Monte Carlo'!$B$15="",0,IF('Monte Carlo'!$D$15='Monte Carlo'!$B$15,'Monte Carlo'!$B$15,BETAINV(RAND(),'Monte Carlo'!$F$15,'Monte Carlo'!$G$15,'Monte Carlo'!$B$15,'Monte Carlo'!$D$15)))</f>
        <v>0</v>
      </c>
      <c r="J39" s="0" t="n">
        <f aca="true">IF('Monte Carlo'!$B$16="",0,IF('Monte Carlo'!$D$16='Monte Carlo'!$B$16,'Monte Carlo'!$B$16,BETAINV(RAND(),'Monte Carlo'!$F$16,'Monte Carlo'!$G$16,'Monte Carlo'!$B$16,'Monte Carlo'!$D$16)))</f>
        <v>0</v>
      </c>
      <c r="K39" s="0" t="n">
        <f aca="true">IF('Monte Carlo'!$B$17="",0,IF('Monte Carlo'!$D$17='Monte Carlo'!$B$17,'Monte Carlo'!$B$17,BETAINV(RAND(),'Monte Carlo'!$F$17,'Monte Carlo'!$G$17,'Monte Carlo'!$B$17,'Monte Carlo'!$D$17)))</f>
        <v>0</v>
      </c>
      <c r="L39" s="0" t="n">
        <f aca="true">IF('Monte Carlo'!$B$18="",0,IF('Monte Carlo'!$D$18='Monte Carlo'!$B$18,'Monte Carlo'!$B$18,BETAINV(RAND(),'Monte Carlo'!$F$18,'Monte Carlo'!$G$18,'Monte Carlo'!$B$18,'Monte Carlo'!$D$18)))</f>
        <v>0</v>
      </c>
      <c r="M39" s="0" t="n">
        <f aca="true">IF(OR('Monte Carlo'!$B$22="",'Monte Carlo'!$C$22=""),0,IF(RAND()&lt;'Monte Carlo'!$B$22,IF('Monte Carlo'!$E$22='Monte Carlo'!$C$22,'Monte Carlo'!$C$22,BETAINV(RAND(),'Monte Carlo'!$G$22,'Monte Carlo'!$H$22,'Monte Carlo'!$C$22,'Monte Carlo'!$E$22)),0))</f>
        <v>172.789091757316</v>
      </c>
      <c r="N39" s="0" t="n">
        <f aca="true">IF(OR('Monte Carlo'!$B$23="",'Monte Carlo'!$C$23=""),0,IF(RAND()&lt;'Monte Carlo'!$B$23,IF('Monte Carlo'!$E$23='Monte Carlo'!$C$23,'Monte Carlo'!$C$23,BETAINV(RAND(),'Monte Carlo'!$G$23,'Monte Carlo'!$H$23,'Monte Carlo'!$C$23,'Monte Carlo'!$E$23)),0))</f>
        <v>35.4236100672231</v>
      </c>
      <c r="O39" s="0" t="n">
        <f aca="true">IF(OR('Monte Carlo'!$B$24="",'Monte Carlo'!$C$24=""),0,IF(RAND()&lt;'Monte Carlo'!$B$24,IF('Monte Carlo'!$E$24='Monte Carlo'!$C$24,'Monte Carlo'!$C$24,BETAINV(RAND(),'Monte Carlo'!$G$24,'Monte Carlo'!$H$24,'Monte Carlo'!$C$24,'Monte Carlo'!$E$24)),0))</f>
        <v>0</v>
      </c>
      <c r="P39" s="0" t="n">
        <f aca="true">IF(OR('Monte Carlo'!$B$25="",'Monte Carlo'!$C$25=""),0,IF(RAND()&lt;'Monte Carlo'!$B$25,IF('Monte Carlo'!$E$25='Monte Carlo'!$C$25,'Monte Carlo'!$C$25,BETAINV(RAND(),'Monte Carlo'!$G$25,'Monte Carlo'!$H$25,'Monte Carlo'!$C$25,'Monte Carlo'!$E$25)),0))</f>
        <v>0</v>
      </c>
      <c r="Q39" s="0" t="n">
        <f aca="true">IF(OR('Monte Carlo'!$B$26="",'Monte Carlo'!$C$26=""),0,IF(RAND()&lt;'Monte Carlo'!$B$26,IF('Monte Carlo'!$E$26='Monte Carlo'!$C$26,'Monte Carlo'!$C$26,BETAINV(RAND(),'Monte Carlo'!$G$26,'Monte Carlo'!$H$26,'Monte Carlo'!$C$26,'Monte Carlo'!$E$26)),0))</f>
        <v>0</v>
      </c>
      <c r="R39" s="0" t="n">
        <f aca="true">IF(OR('Monte Carlo'!$B$27="",'Monte Carlo'!$C$27=""),0,IF(RAND()&lt;'Monte Carlo'!$B$27,IF('Monte Carlo'!$E$27='Monte Carlo'!$C$27,'Monte Carlo'!$C$27,BETAINV(RAND(),'Monte Carlo'!$G$27,'Monte Carlo'!$H$27,'Monte Carlo'!$C$27,'Monte Carlo'!$E$27)),0))</f>
        <v>0</v>
      </c>
      <c r="S39" s="0" t="n">
        <f aca="true">IF(OR('Monte Carlo'!$B$28="",'Monte Carlo'!$C$28=""),0,IF(RAND()&lt;'Monte Carlo'!$B$28,IF('Monte Carlo'!$E$28='Monte Carlo'!$C$28,'Monte Carlo'!$C$28,BETAINV(RAND(),'Monte Carlo'!$G$28,'Monte Carlo'!$H$28,'Monte Carlo'!$C$28,'Monte Carlo'!$E$28)),0))</f>
        <v>0</v>
      </c>
      <c r="T39" s="0" t="n">
        <f aca="true">IF(OR('Monte Carlo'!$B$29="",'Monte Carlo'!$C$29=""),0,IF(RAND()&lt;'Monte Carlo'!$B$29,IF('Monte Carlo'!$E$29='Monte Carlo'!$C$29,'Monte Carlo'!$C$29,BETAINV(RAND(),'Monte Carlo'!$G$29,'Monte Carlo'!$H$29,'Monte Carlo'!$C$29,'Monte Carlo'!$E$29)),0))</f>
        <v>0</v>
      </c>
      <c r="U39" s="0" t="n">
        <f aca="true">IF(OR('Monte Carlo'!$B$30="",'Monte Carlo'!$C$30=""),0,IF(RAND()&lt;'Monte Carlo'!$B$30,IF('Monte Carlo'!$E$30='Monte Carlo'!$C$30,'Monte Carlo'!$C$30,BETAINV(RAND(),'Monte Carlo'!$G$30,'Monte Carlo'!$H$30,'Monte Carlo'!$C$30,'Monte Carlo'!$E$30)),0))</f>
        <v>0</v>
      </c>
      <c r="V39" s="0" t="n">
        <f aca="true">IF(OR('Monte Carlo'!$B$31="",'Monte Carlo'!$C$31=""),0,IF(RAND()&lt;'Monte Carlo'!$B$31,IF('Monte Carlo'!$E$31='Monte Carlo'!$C$31,'Monte Carlo'!$C$31,BETAINV(RAND(),'Monte Carlo'!$G$31,'Monte Carlo'!$H$31,'Monte Carlo'!$C$31,'Monte Carlo'!$E$31)),0))</f>
        <v>0</v>
      </c>
      <c r="W39" s="0" t="n">
        <f aca="true">IF(OR('Monte Carlo'!$B$32="",'Monte Carlo'!$C$32=""),0,IF(RAND()&lt;'Monte Carlo'!$B$32,IF('Monte Carlo'!$E$32='Monte Carlo'!$C$32,'Monte Carlo'!$C$32,BETAINV(RAND(),'Monte Carlo'!$G$32,'Monte Carlo'!$H$32,'Monte Carlo'!$C$32,'Monte Carlo'!$E$32)),0))</f>
        <v>0</v>
      </c>
      <c r="X39" s="0" t="n">
        <f aca="true">IF(OR('Monte Carlo'!$B$33="",'Monte Carlo'!$C$33=""),0,IF(RAND()&lt;'Monte Carlo'!$B$33,IF('Monte Carlo'!$E$33='Monte Carlo'!$C$33,'Monte Carlo'!$C$33,BETAINV(RAND(),'Monte Carlo'!$G$33,'Monte Carlo'!$H$33,'Monte Carlo'!$C$33,'Monte Carlo'!$E$33)),0))</f>
        <v>0</v>
      </c>
      <c r="Y39" s="0" t="n">
        <f aca="false">SUM(A39:X39)</f>
        <v>2336.71406191617</v>
      </c>
    </row>
    <row r="40" customFormat="false" ht="15" hidden="false" customHeight="false" outlineLevel="0" collapsed="false">
      <c r="A40" s="0" t="n">
        <f aca="true">IF('Monte Carlo'!$B$7="",0,IF('Monte Carlo'!$D$7='Monte Carlo'!$B$7,'Monte Carlo'!$B$7,BETAINV(RAND(),'Monte Carlo'!$F$7,'Monte Carlo'!$G$7,'Monte Carlo'!$B$7,'Monte Carlo'!$D$7)))</f>
        <v>158.129212065774</v>
      </c>
      <c r="B40" s="0" t="n">
        <f aca="true">IF('Monte Carlo'!$B$8="",0,IF('Monte Carlo'!$D$8='Monte Carlo'!$B$8,'Monte Carlo'!$B$8,BETAINV(RAND(),'Monte Carlo'!$F$8,'Monte Carlo'!$G$8,'Monte Carlo'!$B$8,'Monte Carlo'!$D$8)))</f>
        <v>1128.81924414944</v>
      </c>
      <c r="C40" s="0" t="n">
        <f aca="true">IF('Monte Carlo'!$B$9="",0,IF('Monte Carlo'!$D$9='Monte Carlo'!$B$9,'Monte Carlo'!$B$9,BETAINV(RAND(),'Monte Carlo'!$F$9,'Monte Carlo'!$G$9,'Monte Carlo'!$B$9,'Monte Carlo'!$D$9)))</f>
        <v>491.397135214179</v>
      </c>
      <c r="D40" s="0" t="n">
        <f aca="true">IF('Monte Carlo'!$B$10="",0,IF('Monte Carlo'!$D$10='Monte Carlo'!$B$10,'Monte Carlo'!$B$10,BETAINV(RAND(),'Monte Carlo'!$F$10,'Monte Carlo'!$G$10,'Monte Carlo'!$B$10,'Monte Carlo'!$D$10)))</f>
        <v>347.682978478626</v>
      </c>
      <c r="E40" s="0" t="n">
        <f aca="true">IF('Monte Carlo'!$B$11="",0,IF('Monte Carlo'!$D$11='Monte Carlo'!$B$11,'Monte Carlo'!$B$11,BETAINV(RAND(),'Monte Carlo'!$F$11,'Monte Carlo'!$G$11,'Monte Carlo'!$B$11,'Monte Carlo'!$D$11)))</f>
        <v>151.160344251317</v>
      </c>
      <c r="F40" s="0" t="n">
        <f aca="true">IF('Monte Carlo'!$B$12="",0,IF('Monte Carlo'!$D$12='Monte Carlo'!$B$12,'Monte Carlo'!$B$12,BETAINV(RAND(),'Monte Carlo'!$F$12,'Monte Carlo'!$G$12,'Monte Carlo'!$B$12,'Monte Carlo'!$D$12)))</f>
        <v>99.3852399569945</v>
      </c>
      <c r="G40" s="0" t="n">
        <f aca="true">IF('Monte Carlo'!$B$13="",0,IF('Monte Carlo'!$D$13='Monte Carlo'!$B$13,'Monte Carlo'!$B$13,BETAINV(RAND(),'Monte Carlo'!$F$13,'Monte Carlo'!$G$13,'Monte Carlo'!$B$13,'Monte Carlo'!$D$13)))</f>
        <v>0</v>
      </c>
      <c r="H40" s="0" t="n">
        <f aca="true">IF('Monte Carlo'!$B$14="",0,IF('Monte Carlo'!$D$14='Monte Carlo'!$B$14,'Monte Carlo'!$B$14,BETAINV(RAND(),'Monte Carlo'!$F$14,'Monte Carlo'!$G$14,'Monte Carlo'!$B$14,'Monte Carlo'!$D$14)))</f>
        <v>0</v>
      </c>
      <c r="I40" s="0" t="n">
        <f aca="true">IF('Monte Carlo'!$B$15="",0,IF('Monte Carlo'!$D$15='Monte Carlo'!$B$15,'Monte Carlo'!$B$15,BETAINV(RAND(),'Monte Carlo'!$F$15,'Monte Carlo'!$G$15,'Monte Carlo'!$B$15,'Monte Carlo'!$D$15)))</f>
        <v>0</v>
      </c>
      <c r="J40" s="0" t="n">
        <f aca="true">IF('Monte Carlo'!$B$16="",0,IF('Monte Carlo'!$D$16='Monte Carlo'!$B$16,'Monte Carlo'!$B$16,BETAINV(RAND(),'Monte Carlo'!$F$16,'Monte Carlo'!$G$16,'Monte Carlo'!$B$16,'Monte Carlo'!$D$16)))</f>
        <v>0</v>
      </c>
      <c r="K40" s="0" t="n">
        <f aca="true">IF('Monte Carlo'!$B$17="",0,IF('Monte Carlo'!$D$17='Monte Carlo'!$B$17,'Monte Carlo'!$B$17,BETAINV(RAND(),'Monte Carlo'!$F$17,'Monte Carlo'!$G$17,'Monte Carlo'!$B$17,'Monte Carlo'!$D$17)))</f>
        <v>0</v>
      </c>
      <c r="L40" s="0" t="n">
        <f aca="true">IF('Monte Carlo'!$B$18="",0,IF('Monte Carlo'!$D$18='Monte Carlo'!$B$18,'Monte Carlo'!$B$18,BETAINV(RAND(),'Monte Carlo'!$F$18,'Monte Carlo'!$G$18,'Monte Carlo'!$B$18,'Monte Carlo'!$D$18)))</f>
        <v>0</v>
      </c>
      <c r="M40" s="0" t="n">
        <f aca="true">IF(OR('Monte Carlo'!$B$22="",'Monte Carlo'!$C$22=""),0,IF(RAND()&lt;'Monte Carlo'!$B$22,IF('Monte Carlo'!$E$22='Monte Carlo'!$C$22,'Monte Carlo'!$C$22,BETAINV(RAND(),'Monte Carlo'!$G$22,'Monte Carlo'!$H$22,'Monte Carlo'!$C$22,'Monte Carlo'!$E$22)),0))</f>
        <v>0</v>
      </c>
      <c r="N40" s="0" t="n">
        <f aca="true">IF(OR('Monte Carlo'!$B$23="",'Monte Carlo'!$C$23=""),0,IF(RAND()&lt;'Monte Carlo'!$B$23,IF('Monte Carlo'!$E$23='Monte Carlo'!$C$23,'Monte Carlo'!$C$23,BETAINV(RAND(),'Monte Carlo'!$G$23,'Monte Carlo'!$H$23,'Monte Carlo'!$C$23,'Monte Carlo'!$E$23)),0))</f>
        <v>26.5974111544271</v>
      </c>
      <c r="O40" s="0" t="n">
        <f aca="true">IF(OR('Monte Carlo'!$B$24="",'Monte Carlo'!$C$24=""),0,IF(RAND()&lt;'Monte Carlo'!$B$24,IF('Monte Carlo'!$E$24='Monte Carlo'!$C$24,'Monte Carlo'!$C$24,BETAINV(RAND(),'Monte Carlo'!$G$24,'Monte Carlo'!$H$24,'Monte Carlo'!$C$24,'Monte Carlo'!$E$24)),0))</f>
        <v>0</v>
      </c>
      <c r="P40" s="0" t="n">
        <f aca="true">IF(OR('Monte Carlo'!$B$25="",'Monte Carlo'!$C$25=""),0,IF(RAND()&lt;'Monte Carlo'!$B$25,IF('Monte Carlo'!$E$25='Monte Carlo'!$C$25,'Monte Carlo'!$C$25,BETAINV(RAND(),'Monte Carlo'!$G$25,'Monte Carlo'!$H$25,'Monte Carlo'!$C$25,'Monte Carlo'!$E$25)),0))</f>
        <v>0</v>
      </c>
      <c r="Q40" s="0" t="n">
        <f aca="true">IF(OR('Monte Carlo'!$B$26="",'Monte Carlo'!$C$26=""),0,IF(RAND()&lt;'Monte Carlo'!$B$26,IF('Monte Carlo'!$E$26='Monte Carlo'!$C$26,'Monte Carlo'!$C$26,BETAINV(RAND(),'Monte Carlo'!$G$26,'Monte Carlo'!$H$26,'Monte Carlo'!$C$26,'Monte Carlo'!$E$26)),0))</f>
        <v>0</v>
      </c>
      <c r="R40" s="0" t="n">
        <f aca="true">IF(OR('Monte Carlo'!$B$27="",'Monte Carlo'!$C$27=""),0,IF(RAND()&lt;'Monte Carlo'!$B$27,IF('Monte Carlo'!$E$27='Monte Carlo'!$C$27,'Monte Carlo'!$C$27,BETAINV(RAND(),'Monte Carlo'!$G$27,'Monte Carlo'!$H$27,'Monte Carlo'!$C$27,'Monte Carlo'!$E$27)),0))</f>
        <v>0</v>
      </c>
      <c r="S40" s="0" t="n">
        <f aca="true">IF(OR('Monte Carlo'!$B$28="",'Monte Carlo'!$C$28=""),0,IF(RAND()&lt;'Monte Carlo'!$B$28,IF('Monte Carlo'!$E$28='Monte Carlo'!$C$28,'Monte Carlo'!$C$28,BETAINV(RAND(),'Monte Carlo'!$G$28,'Monte Carlo'!$H$28,'Monte Carlo'!$C$28,'Monte Carlo'!$E$28)),0))</f>
        <v>0</v>
      </c>
      <c r="T40" s="0" t="n">
        <f aca="true">IF(OR('Monte Carlo'!$B$29="",'Monte Carlo'!$C$29=""),0,IF(RAND()&lt;'Monte Carlo'!$B$29,IF('Monte Carlo'!$E$29='Monte Carlo'!$C$29,'Monte Carlo'!$C$29,BETAINV(RAND(),'Monte Carlo'!$G$29,'Monte Carlo'!$H$29,'Monte Carlo'!$C$29,'Monte Carlo'!$E$29)),0))</f>
        <v>0</v>
      </c>
      <c r="U40" s="0" t="n">
        <f aca="true">IF(OR('Monte Carlo'!$B$30="",'Monte Carlo'!$C$30=""),0,IF(RAND()&lt;'Monte Carlo'!$B$30,IF('Monte Carlo'!$E$30='Monte Carlo'!$C$30,'Monte Carlo'!$C$30,BETAINV(RAND(),'Monte Carlo'!$G$30,'Monte Carlo'!$H$30,'Monte Carlo'!$C$30,'Monte Carlo'!$E$30)),0))</f>
        <v>0</v>
      </c>
      <c r="V40" s="0" t="n">
        <f aca="true">IF(OR('Monte Carlo'!$B$31="",'Monte Carlo'!$C$31=""),0,IF(RAND()&lt;'Monte Carlo'!$B$31,IF('Monte Carlo'!$E$31='Monte Carlo'!$C$31,'Monte Carlo'!$C$31,BETAINV(RAND(),'Monte Carlo'!$G$31,'Monte Carlo'!$H$31,'Monte Carlo'!$C$31,'Monte Carlo'!$E$31)),0))</f>
        <v>0</v>
      </c>
      <c r="W40" s="0" t="n">
        <f aca="true">IF(OR('Monte Carlo'!$B$32="",'Monte Carlo'!$C$32=""),0,IF(RAND()&lt;'Monte Carlo'!$B$32,IF('Monte Carlo'!$E$32='Monte Carlo'!$C$32,'Monte Carlo'!$C$32,BETAINV(RAND(),'Monte Carlo'!$G$32,'Monte Carlo'!$H$32,'Monte Carlo'!$C$32,'Monte Carlo'!$E$32)),0))</f>
        <v>0</v>
      </c>
      <c r="X40" s="0" t="n">
        <f aca="true">IF(OR('Monte Carlo'!$B$33="",'Monte Carlo'!$C$33=""),0,IF(RAND()&lt;'Monte Carlo'!$B$33,IF('Monte Carlo'!$E$33='Monte Carlo'!$C$33,'Monte Carlo'!$C$33,BETAINV(RAND(),'Monte Carlo'!$G$33,'Monte Carlo'!$H$33,'Monte Carlo'!$C$33,'Monte Carlo'!$E$33)),0))</f>
        <v>0</v>
      </c>
      <c r="Y40" s="0" t="n">
        <f aca="false">SUM(A40:X40)</f>
        <v>2403.17156527076</v>
      </c>
    </row>
    <row r="41" customFormat="false" ht="15" hidden="false" customHeight="false" outlineLevel="0" collapsed="false">
      <c r="A41" s="0" t="n">
        <f aca="true">IF('Monte Carlo'!$B$7="",0,IF('Monte Carlo'!$D$7='Monte Carlo'!$B$7,'Monte Carlo'!$B$7,BETAINV(RAND(),'Monte Carlo'!$F$7,'Monte Carlo'!$G$7,'Monte Carlo'!$B$7,'Monte Carlo'!$D$7)))</f>
        <v>175.516103368896</v>
      </c>
      <c r="B41" s="0" t="n">
        <f aca="true">IF('Monte Carlo'!$B$8="",0,IF('Monte Carlo'!$D$8='Monte Carlo'!$B$8,'Monte Carlo'!$B$8,BETAINV(RAND(),'Monte Carlo'!$F$8,'Monte Carlo'!$G$8,'Monte Carlo'!$B$8,'Monte Carlo'!$D$8)))</f>
        <v>1094.93442957669</v>
      </c>
      <c r="C41" s="0" t="n">
        <f aca="true">IF('Monte Carlo'!$B$9="",0,IF('Monte Carlo'!$D$9='Monte Carlo'!$B$9,'Monte Carlo'!$B$9,BETAINV(RAND(),'Monte Carlo'!$F$9,'Monte Carlo'!$G$9,'Monte Carlo'!$B$9,'Monte Carlo'!$D$9)))</f>
        <v>555.466245610551</v>
      </c>
      <c r="D41" s="0" t="n">
        <f aca="true">IF('Monte Carlo'!$B$10="",0,IF('Monte Carlo'!$D$10='Monte Carlo'!$B$10,'Monte Carlo'!$B$10,BETAINV(RAND(),'Monte Carlo'!$F$10,'Monte Carlo'!$G$10,'Monte Carlo'!$B$10,'Monte Carlo'!$D$10)))</f>
        <v>329.636767975419</v>
      </c>
      <c r="E41" s="0" t="n">
        <f aca="true">IF('Monte Carlo'!$B$11="",0,IF('Monte Carlo'!$D$11='Monte Carlo'!$B$11,'Monte Carlo'!$B$11,BETAINV(RAND(),'Monte Carlo'!$F$11,'Monte Carlo'!$G$11,'Monte Carlo'!$B$11,'Monte Carlo'!$D$11)))</f>
        <v>112.24112540967</v>
      </c>
      <c r="F41" s="0" t="n">
        <f aca="true">IF('Monte Carlo'!$B$12="",0,IF('Monte Carlo'!$D$12='Monte Carlo'!$B$12,'Monte Carlo'!$B$12,BETAINV(RAND(),'Monte Carlo'!$F$12,'Monte Carlo'!$G$12,'Monte Carlo'!$B$12,'Monte Carlo'!$D$12)))</f>
        <v>97.635874712347</v>
      </c>
      <c r="G41" s="0" t="n">
        <f aca="true">IF('Monte Carlo'!$B$13="",0,IF('Monte Carlo'!$D$13='Monte Carlo'!$B$13,'Monte Carlo'!$B$13,BETAINV(RAND(),'Monte Carlo'!$F$13,'Monte Carlo'!$G$13,'Monte Carlo'!$B$13,'Monte Carlo'!$D$13)))</f>
        <v>0</v>
      </c>
      <c r="H41" s="0" t="n">
        <f aca="true">IF('Monte Carlo'!$B$14="",0,IF('Monte Carlo'!$D$14='Monte Carlo'!$B$14,'Monte Carlo'!$B$14,BETAINV(RAND(),'Monte Carlo'!$F$14,'Monte Carlo'!$G$14,'Monte Carlo'!$B$14,'Monte Carlo'!$D$14)))</f>
        <v>0</v>
      </c>
      <c r="I41" s="0" t="n">
        <f aca="true">IF('Monte Carlo'!$B$15="",0,IF('Monte Carlo'!$D$15='Monte Carlo'!$B$15,'Monte Carlo'!$B$15,BETAINV(RAND(),'Monte Carlo'!$F$15,'Monte Carlo'!$G$15,'Monte Carlo'!$B$15,'Monte Carlo'!$D$15)))</f>
        <v>0</v>
      </c>
      <c r="J41" s="0" t="n">
        <f aca="true">IF('Monte Carlo'!$B$16="",0,IF('Monte Carlo'!$D$16='Monte Carlo'!$B$16,'Monte Carlo'!$B$16,BETAINV(RAND(),'Monte Carlo'!$F$16,'Monte Carlo'!$G$16,'Monte Carlo'!$B$16,'Monte Carlo'!$D$16)))</f>
        <v>0</v>
      </c>
      <c r="K41" s="0" t="n">
        <f aca="true">IF('Monte Carlo'!$B$17="",0,IF('Monte Carlo'!$D$17='Monte Carlo'!$B$17,'Monte Carlo'!$B$17,BETAINV(RAND(),'Monte Carlo'!$F$17,'Monte Carlo'!$G$17,'Monte Carlo'!$B$17,'Monte Carlo'!$D$17)))</f>
        <v>0</v>
      </c>
      <c r="L41" s="0" t="n">
        <f aca="true">IF('Monte Carlo'!$B$18="",0,IF('Monte Carlo'!$D$18='Monte Carlo'!$B$18,'Monte Carlo'!$B$18,BETAINV(RAND(),'Monte Carlo'!$F$18,'Monte Carlo'!$G$18,'Monte Carlo'!$B$18,'Monte Carlo'!$D$18)))</f>
        <v>0</v>
      </c>
      <c r="M41" s="0" t="n">
        <f aca="true">IF(OR('Monte Carlo'!$B$22="",'Monte Carlo'!$C$22=""),0,IF(RAND()&lt;'Monte Carlo'!$B$22,IF('Monte Carlo'!$E$22='Monte Carlo'!$C$22,'Monte Carlo'!$C$22,BETAINV(RAND(),'Monte Carlo'!$G$22,'Monte Carlo'!$H$22,'Monte Carlo'!$C$22,'Monte Carlo'!$E$22)),0))</f>
        <v>70.3826279729795</v>
      </c>
      <c r="N41" s="0" t="n">
        <f aca="true">IF(OR('Monte Carlo'!$B$23="",'Monte Carlo'!$C$23=""),0,IF(RAND()&lt;'Monte Carlo'!$B$23,IF('Monte Carlo'!$E$23='Monte Carlo'!$C$23,'Monte Carlo'!$C$23,BETAINV(RAND(),'Monte Carlo'!$G$23,'Monte Carlo'!$H$23,'Monte Carlo'!$C$23,'Monte Carlo'!$E$23)),0))</f>
        <v>0</v>
      </c>
      <c r="O41" s="0" t="n">
        <f aca="true">IF(OR('Monte Carlo'!$B$24="",'Monte Carlo'!$C$24=""),0,IF(RAND()&lt;'Monte Carlo'!$B$24,IF('Monte Carlo'!$E$24='Monte Carlo'!$C$24,'Monte Carlo'!$C$24,BETAINV(RAND(),'Monte Carlo'!$G$24,'Monte Carlo'!$H$24,'Monte Carlo'!$C$24,'Monte Carlo'!$E$24)),0))</f>
        <v>0</v>
      </c>
      <c r="P41" s="0" t="n">
        <f aca="true">IF(OR('Monte Carlo'!$B$25="",'Monte Carlo'!$C$25=""),0,IF(RAND()&lt;'Monte Carlo'!$B$25,IF('Monte Carlo'!$E$25='Monte Carlo'!$C$25,'Monte Carlo'!$C$25,BETAINV(RAND(),'Monte Carlo'!$G$25,'Monte Carlo'!$H$25,'Monte Carlo'!$C$25,'Monte Carlo'!$E$25)),0))</f>
        <v>0</v>
      </c>
      <c r="Q41" s="0" t="n">
        <f aca="true">IF(OR('Monte Carlo'!$B$26="",'Monte Carlo'!$C$26=""),0,IF(RAND()&lt;'Monte Carlo'!$B$26,IF('Monte Carlo'!$E$26='Monte Carlo'!$C$26,'Monte Carlo'!$C$26,BETAINV(RAND(),'Monte Carlo'!$G$26,'Monte Carlo'!$H$26,'Monte Carlo'!$C$26,'Monte Carlo'!$E$26)),0))</f>
        <v>0</v>
      </c>
      <c r="R41" s="0" t="n">
        <f aca="true">IF(OR('Monte Carlo'!$B$27="",'Monte Carlo'!$C$27=""),0,IF(RAND()&lt;'Monte Carlo'!$B$27,IF('Monte Carlo'!$E$27='Monte Carlo'!$C$27,'Monte Carlo'!$C$27,BETAINV(RAND(),'Monte Carlo'!$G$27,'Monte Carlo'!$H$27,'Monte Carlo'!$C$27,'Monte Carlo'!$E$27)),0))</f>
        <v>0</v>
      </c>
      <c r="S41" s="0" t="n">
        <f aca="true">IF(OR('Monte Carlo'!$B$28="",'Monte Carlo'!$C$28=""),0,IF(RAND()&lt;'Monte Carlo'!$B$28,IF('Monte Carlo'!$E$28='Monte Carlo'!$C$28,'Monte Carlo'!$C$28,BETAINV(RAND(),'Monte Carlo'!$G$28,'Monte Carlo'!$H$28,'Monte Carlo'!$C$28,'Monte Carlo'!$E$28)),0))</f>
        <v>0</v>
      </c>
      <c r="T41" s="0" t="n">
        <f aca="true">IF(OR('Monte Carlo'!$B$29="",'Monte Carlo'!$C$29=""),0,IF(RAND()&lt;'Monte Carlo'!$B$29,IF('Monte Carlo'!$E$29='Monte Carlo'!$C$29,'Monte Carlo'!$C$29,BETAINV(RAND(),'Monte Carlo'!$G$29,'Monte Carlo'!$H$29,'Monte Carlo'!$C$29,'Monte Carlo'!$E$29)),0))</f>
        <v>0</v>
      </c>
      <c r="U41" s="0" t="n">
        <f aca="true">IF(OR('Monte Carlo'!$B$30="",'Monte Carlo'!$C$30=""),0,IF(RAND()&lt;'Monte Carlo'!$B$30,IF('Monte Carlo'!$E$30='Monte Carlo'!$C$30,'Monte Carlo'!$C$30,BETAINV(RAND(),'Monte Carlo'!$G$30,'Monte Carlo'!$H$30,'Monte Carlo'!$C$30,'Monte Carlo'!$E$30)),0))</f>
        <v>0</v>
      </c>
      <c r="V41" s="0" t="n">
        <f aca="true">IF(OR('Monte Carlo'!$B$31="",'Monte Carlo'!$C$31=""),0,IF(RAND()&lt;'Monte Carlo'!$B$31,IF('Monte Carlo'!$E$31='Monte Carlo'!$C$31,'Monte Carlo'!$C$31,BETAINV(RAND(),'Monte Carlo'!$G$31,'Monte Carlo'!$H$31,'Monte Carlo'!$C$31,'Monte Carlo'!$E$31)),0))</f>
        <v>0</v>
      </c>
      <c r="W41" s="0" t="n">
        <f aca="true">IF(OR('Monte Carlo'!$B$32="",'Monte Carlo'!$C$32=""),0,IF(RAND()&lt;'Monte Carlo'!$B$32,IF('Monte Carlo'!$E$32='Monte Carlo'!$C$32,'Monte Carlo'!$C$32,BETAINV(RAND(),'Monte Carlo'!$G$32,'Monte Carlo'!$H$32,'Monte Carlo'!$C$32,'Monte Carlo'!$E$32)),0))</f>
        <v>0</v>
      </c>
      <c r="X41" s="0" t="n">
        <f aca="true">IF(OR('Monte Carlo'!$B$33="",'Monte Carlo'!$C$33=""),0,IF(RAND()&lt;'Monte Carlo'!$B$33,IF('Monte Carlo'!$E$33='Monte Carlo'!$C$33,'Monte Carlo'!$C$33,BETAINV(RAND(),'Monte Carlo'!$G$33,'Monte Carlo'!$H$33,'Monte Carlo'!$C$33,'Monte Carlo'!$E$33)),0))</f>
        <v>0</v>
      </c>
      <c r="Y41" s="0" t="n">
        <f aca="false">SUM(A41:X41)</f>
        <v>2435.81317462656</v>
      </c>
    </row>
    <row r="42" customFormat="false" ht="15" hidden="false" customHeight="false" outlineLevel="0" collapsed="false">
      <c r="A42" s="0" t="n">
        <f aca="true">IF('Monte Carlo'!$B$7="",0,IF('Monte Carlo'!$D$7='Monte Carlo'!$B$7,'Monte Carlo'!$B$7,BETAINV(RAND(),'Monte Carlo'!$F$7,'Monte Carlo'!$G$7,'Monte Carlo'!$B$7,'Monte Carlo'!$D$7)))</f>
        <v>154.05797260913</v>
      </c>
      <c r="B42" s="0" t="n">
        <f aca="true">IF('Monte Carlo'!$B$8="",0,IF('Monte Carlo'!$D$8='Monte Carlo'!$B$8,'Monte Carlo'!$B$8,BETAINV(RAND(),'Monte Carlo'!$F$8,'Monte Carlo'!$G$8,'Monte Carlo'!$B$8,'Monte Carlo'!$D$8)))</f>
        <v>905.372326269769</v>
      </c>
      <c r="C42" s="0" t="n">
        <f aca="true">IF('Monte Carlo'!$B$9="",0,IF('Monte Carlo'!$D$9='Monte Carlo'!$B$9,'Monte Carlo'!$B$9,BETAINV(RAND(),'Monte Carlo'!$F$9,'Monte Carlo'!$G$9,'Monte Carlo'!$B$9,'Monte Carlo'!$D$9)))</f>
        <v>441.056371273217</v>
      </c>
      <c r="D42" s="0" t="n">
        <f aca="true">IF('Monte Carlo'!$B$10="",0,IF('Monte Carlo'!$D$10='Monte Carlo'!$B$10,'Monte Carlo'!$B$10,BETAINV(RAND(),'Monte Carlo'!$F$10,'Monte Carlo'!$G$10,'Monte Carlo'!$B$10,'Monte Carlo'!$D$10)))</f>
        <v>327.20166173613</v>
      </c>
      <c r="E42" s="0" t="n">
        <f aca="true">IF('Monte Carlo'!$B$11="",0,IF('Monte Carlo'!$D$11='Monte Carlo'!$B$11,'Monte Carlo'!$B$11,BETAINV(RAND(),'Monte Carlo'!$F$11,'Monte Carlo'!$G$11,'Monte Carlo'!$B$11,'Monte Carlo'!$D$11)))</f>
        <v>124.582206209225</v>
      </c>
      <c r="F42" s="0" t="n">
        <f aca="true">IF('Monte Carlo'!$B$12="",0,IF('Monte Carlo'!$D$12='Monte Carlo'!$B$12,'Monte Carlo'!$B$12,BETAINV(RAND(),'Monte Carlo'!$F$12,'Monte Carlo'!$G$12,'Monte Carlo'!$B$12,'Monte Carlo'!$D$12)))</f>
        <v>91.1487792125307</v>
      </c>
      <c r="G42" s="0" t="n">
        <f aca="true">IF('Monte Carlo'!$B$13="",0,IF('Monte Carlo'!$D$13='Monte Carlo'!$B$13,'Monte Carlo'!$B$13,BETAINV(RAND(),'Monte Carlo'!$F$13,'Monte Carlo'!$G$13,'Monte Carlo'!$B$13,'Monte Carlo'!$D$13)))</f>
        <v>0</v>
      </c>
      <c r="H42" s="0" t="n">
        <f aca="true">IF('Monte Carlo'!$B$14="",0,IF('Monte Carlo'!$D$14='Monte Carlo'!$B$14,'Monte Carlo'!$B$14,BETAINV(RAND(),'Monte Carlo'!$F$14,'Monte Carlo'!$G$14,'Monte Carlo'!$B$14,'Monte Carlo'!$D$14)))</f>
        <v>0</v>
      </c>
      <c r="I42" s="0" t="n">
        <f aca="true">IF('Monte Carlo'!$B$15="",0,IF('Monte Carlo'!$D$15='Monte Carlo'!$B$15,'Monte Carlo'!$B$15,BETAINV(RAND(),'Monte Carlo'!$F$15,'Monte Carlo'!$G$15,'Monte Carlo'!$B$15,'Monte Carlo'!$D$15)))</f>
        <v>0</v>
      </c>
      <c r="J42" s="0" t="n">
        <f aca="true">IF('Monte Carlo'!$B$16="",0,IF('Monte Carlo'!$D$16='Monte Carlo'!$B$16,'Monte Carlo'!$B$16,BETAINV(RAND(),'Monte Carlo'!$F$16,'Monte Carlo'!$G$16,'Monte Carlo'!$B$16,'Monte Carlo'!$D$16)))</f>
        <v>0</v>
      </c>
      <c r="K42" s="0" t="n">
        <f aca="true">IF('Monte Carlo'!$B$17="",0,IF('Monte Carlo'!$D$17='Monte Carlo'!$B$17,'Monte Carlo'!$B$17,BETAINV(RAND(),'Monte Carlo'!$F$17,'Monte Carlo'!$G$17,'Monte Carlo'!$B$17,'Monte Carlo'!$D$17)))</f>
        <v>0</v>
      </c>
      <c r="L42" s="0" t="n">
        <f aca="true">IF('Monte Carlo'!$B$18="",0,IF('Monte Carlo'!$D$18='Monte Carlo'!$B$18,'Monte Carlo'!$B$18,BETAINV(RAND(),'Monte Carlo'!$F$18,'Monte Carlo'!$G$18,'Monte Carlo'!$B$18,'Monte Carlo'!$D$18)))</f>
        <v>0</v>
      </c>
      <c r="M42" s="0" t="n">
        <f aca="true">IF(OR('Monte Carlo'!$B$22="",'Monte Carlo'!$C$22=""),0,IF(RAND()&lt;'Monte Carlo'!$B$22,IF('Monte Carlo'!$E$22='Monte Carlo'!$C$22,'Monte Carlo'!$C$22,BETAINV(RAND(),'Monte Carlo'!$G$22,'Monte Carlo'!$H$22,'Monte Carlo'!$C$22,'Monte Carlo'!$E$22)),0))</f>
        <v>0</v>
      </c>
      <c r="N42" s="0" t="n">
        <f aca="true">IF(OR('Monte Carlo'!$B$23="",'Monte Carlo'!$C$23=""),0,IF(RAND()&lt;'Monte Carlo'!$B$23,IF('Monte Carlo'!$E$23='Monte Carlo'!$C$23,'Monte Carlo'!$C$23,BETAINV(RAND(),'Monte Carlo'!$G$23,'Monte Carlo'!$H$23,'Monte Carlo'!$C$23,'Monte Carlo'!$E$23)),0))</f>
        <v>0</v>
      </c>
      <c r="O42" s="0" t="n">
        <f aca="true">IF(OR('Monte Carlo'!$B$24="",'Monte Carlo'!$C$24=""),0,IF(RAND()&lt;'Monte Carlo'!$B$24,IF('Monte Carlo'!$E$24='Monte Carlo'!$C$24,'Monte Carlo'!$C$24,BETAINV(RAND(),'Monte Carlo'!$G$24,'Monte Carlo'!$H$24,'Monte Carlo'!$C$24,'Monte Carlo'!$E$24)),0))</f>
        <v>0</v>
      </c>
      <c r="P42" s="0" t="n">
        <f aca="true">IF(OR('Monte Carlo'!$B$25="",'Monte Carlo'!$C$25=""),0,IF(RAND()&lt;'Monte Carlo'!$B$25,IF('Monte Carlo'!$E$25='Monte Carlo'!$C$25,'Monte Carlo'!$C$25,BETAINV(RAND(),'Monte Carlo'!$G$25,'Monte Carlo'!$H$25,'Monte Carlo'!$C$25,'Monte Carlo'!$E$25)),0))</f>
        <v>0</v>
      </c>
      <c r="Q42" s="0" t="n">
        <f aca="true">IF(OR('Monte Carlo'!$B$26="",'Monte Carlo'!$C$26=""),0,IF(RAND()&lt;'Monte Carlo'!$B$26,IF('Monte Carlo'!$E$26='Monte Carlo'!$C$26,'Monte Carlo'!$C$26,BETAINV(RAND(),'Monte Carlo'!$G$26,'Monte Carlo'!$H$26,'Monte Carlo'!$C$26,'Monte Carlo'!$E$26)),0))</f>
        <v>0</v>
      </c>
      <c r="R42" s="0" t="n">
        <f aca="true">IF(OR('Monte Carlo'!$B$27="",'Monte Carlo'!$C$27=""),0,IF(RAND()&lt;'Monte Carlo'!$B$27,IF('Monte Carlo'!$E$27='Monte Carlo'!$C$27,'Monte Carlo'!$C$27,BETAINV(RAND(),'Monte Carlo'!$G$27,'Monte Carlo'!$H$27,'Monte Carlo'!$C$27,'Monte Carlo'!$E$27)),0))</f>
        <v>0</v>
      </c>
      <c r="S42" s="0" t="n">
        <f aca="true">IF(OR('Monte Carlo'!$B$28="",'Monte Carlo'!$C$28=""),0,IF(RAND()&lt;'Monte Carlo'!$B$28,IF('Monte Carlo'!$E$28='Monte Carlo'!$C$28,'Monte Carlo'!$C$28,BETAINV(RAND(),'Monte Carlo'!$G$28,'Monte Carlo'!$H$28,'Monte Carlo'!$C$28,'Monte Carlo'!$E$28)),0))</f>
        <v>0</v>
      </c>
      <c r="T42" s="0" t="n">
        <f aca="true">IF(OR('Monte Carlo'!$B$29="",'Monte Carlo'!$C$29=""),0,IF(RAND()&lt;'Monte Carlo'!$B$29,IF('Monte Carlo'!$E$29='Monte Carlo'!$C$29,'Monte Carlo'!$C$29,BETAINV(RAND(),'Monte Carlo'!$G$29,'Monte Carlo'!$H$29,'Monte Carlo'!$C$29,'Monte Carlo'!$E$29)),0))</f>
        <v>0</v>
      </c>
      <c r="U42" s="0" t="n">
        <f aca="true">IF(OR('Monte Carlo'!$B$30="",'Monte Carlo'!$C$30=""),0,IF(RAND()&lt;'Monte Carlo'!$B$30,IF('Monte Carlo'!$E$30='Monte Carlo'!$C$30,'Monte Carlo'!$C$30,BETAINV(RAND(),'Monte Carlo'!$G$30,'Monte Carlo'!$H$30,'Monte Carlo'!$C$30,'Monte Carlo'!$E$30)),0))</f>
        <v>0</v>
      </c>
      <c r="V42" s="0" t="n">
        <f aca="true">IF(OR('Monte Carlo'!$B$31="",'Monte Carlo'!$C$31=""),0,IF(RAND()&lt;'Monte Carlo'!$B$31,IF('Monte Carlo'!$E$31='Monte Carlo'!$C$31,'Monte Carlo'!$C$31,BETAINV(RAND(),'Monte Carlo'!$G$31,'Monte Carlo'!$H$31,'Monte Carlo'!$C$31,'Monte Carlo'!$E$31)),0))</f>
        <v>0</v>
      </c>
      <c r="W42" s="0" t="n">
        <f aca="true">IF(OR('Monte Carlo'!$B$32="",'Monte Carlo'!$C$32=""),0,IF(RAND()&lt;'Monte Carlo'!$B$32,IF('Monte Carlo'!$E$32='Monte Carlo'!$C$32,'Monte Carlo'!$C$32,BETAINV(RAND(),'Monte Carlo'!$G$32,'Monte Carlo'!$H$32,'Monte Carlo'!$C$32,'Monte Carlo'!$E$32)),0))</f>
        <v>0</v>
      </c>
      <c r="X42" s="0" t="n">
        <f aca="true">IF(OR('Monte Carlo'!$B$33="",'Monte Carlo'!$C$33=""),0,IF(RAND()&lt;'Monte Carlo'!$B$33,IF('Monte Carlo'!$E$33='Monte Carlo'!$C$33,'Monte Carlo'!$C$33,BETAINV(RAND(),'Monte Carlo'!$G$33,'Monte Carlo'!$H$33,'Monte Carlo'!$C$33,'Monte Carlo'!$E$33)),0))</f>
        <v>0</v>
      </c>
      <c r="Y42" s="0" t="n">
        <f aca="false">SUM(A42:X42)</f>
        <v>2043.41931731</v>
      </c>
    </row>
    <row r="43" customFormat="false" ht="15" hidden="false" customHeight="false" outlineLevel="0" collapsed="false">
      <c r="A43" s="0" t="n">
        <f aca="true">IF('Monte Carlo'!$B$7="",0,IF('Monte Carlo'!$D$7='Monte Carlo'!$B$7,'Monte Carlo'!$B$7,BETAINV(RAND(),'Monte Carlo'!$F$7,'Monte Carlo'!$G$7,'Monte Carlo'!$B$7,'Monte Carlo'!$D$7)))</f>
        <v>143.127897449902</v>
      </c>
      <c r="B43" s="0" t="n">
        <f aca="true">IF('Monte Carlo'!$B$8="",0,IF('Monte Carlo'!$D$8='Monte Carlo'!$B$8,'Monte Carlo'!$B$8,BETAINV(RAND(),'Monte Carlo'!$F$8,'Monte Carlo'!$G$8,'Monte Carlo'!$B$8,'Monte Carlo'!$D$8)))</f>
        <v>917.708156583837</v>
      </c>
      <c r="C43" s="0" t="n">
        <f aca="true">IF('Monte Carlo'!$B$9="",0,IF('Monte Carlo'!$D$9='Monte Carlo'!$B$9,'Monte Carlo'!$B$9,BETAINV(RAND(),'Monte Carlo'!$F$9,'Monte Carlo'!$G$9,'Monte Carlo'!$B$9,'Monte Carlo'!$D$9)))</f>
        <v>494.379048875683</v>
      </c>
      <c r="D43" s="0" t="n">
        <f aca="true">IF('Monte Carlo'!$B$10="",0,IF('Monte Carlo'!$D$10='Monte Carlo'!$B$10,'Monte Carlo'!$B$10,BETAINV(RAND(),'Monte Carlo'!$F$10,'Monte Carlo'!$G$10,'Monte Carlo'!$B$10,'Monte Carlo'!$D$10)))</f>
        <v>302.377450666585</v>
      </c>
      <c r="E43" s="0" t="n">
        <f aca="true">IF('Monte Carlo'!$B$11="",0,IF('Monte Carlo'!$D$11='Monte Carlo'!$B$11,'Monte Carlo'!$B$11,BETAINV(RAND(),'Monte Carlo'!$F$11,'Monte Carlo'!$G$11,'Monte Carlo'!$B$11,'Monte Carlo'!$D$11)))</f>
        <v>94.7074969919743</v>
      </c>
      <c r="F43" s="0" t="n">
        <f aca="true">IF('Monte Carlo'!$B$12="",0,IF('Monte Carlo'!$D$12='Monte Carlo'!$B$12,'Monte Carlo'!$B$12,BETAINV(RAND(),'Monte Carlo'!$F$12,'Monte Carlo'!$G$12,'Monte Carlo'!$B$12,'Monte Carlo'!$D$12)))</f>
        <v>97.1515375620344</v>
      </c>
      <c r="G43" s="0" t="n">
        <f aca="true">IF('Monte Carlo'!$B$13="",0,IF('Monte Carlo'!$D$13='Monte Carlo'!$B$13,'Monte Carlo'!$B$13,BETAINV(RAND(),'Monte Carlo'!$F$13,'Monte Carlo'!$G$13,'Monte Carlo'!$B$13,'Monte Carlo'!$D$13)))</f>
        <v>0</v>
      </c>
      <c r="H43" s="0" t="n">
        <f aca="true">IF('Monte Carlo'!$B$14="",0,IF('Monte Carlo'!$D$14='Monte Carlo'!$B$14,'Monte Carlo'!$B$14,BETAINV(RAND(),'Monte Carlo'!$F$14,'Monte Carlo'!$G$14,'Monte Carlo'!$B$14,'Monte Carlo'!$D$14)))</f>
        <v>0</v>
      </c>
      <c r="I43" s="0" t="n">
        <f aca="true">IF('Monte Carlo'!$B$15="",0,IF('Monte Carlo'!$D$15='Monte Carlo'!$B$15,'Monte Carlo'!$B$15,BETAINV(RAND(),'Monte Carlo'!$F$15,'Monte Carlo'!$G$15,'Monte Carlo'!$B$15,'Monte Carlo'!$D$15)))</f>
        <v>0</v>
      </c>
      <c r="J43" s="0" t="n">
        <f aca="true">IF('Monte Carlo'!$B$16="",0,IF('Monte Carlo'!$D$16='Monte Carlo'!$B$16,'Monte Carlo'!$B$16,BETAINV(RAND(),'Monte Carlo'!$F$16,'Monte Carlo'!$G$16,'Monte Carlo'!$B$16,'Monte Carlo'!$D$16)))</f>
        <v>0</v>
      </c>
      <c r="K43" s="0" t="n">
        <f aca="true">IF('Monte Carlo'!$B$17="",0,IF('Monte Carlo'!$D$17='Monte Carlo'!$B$17,'Monte Carlo'!$B$17,BETAINV(RAND(),'Monte Carlo'!$F$17,'Monte Carlo'!$G$17,'Monte Carlo'!$B$17,'Monte Carlo'!$D$17)))</f>
        <v>0</v>
      </c>
      <c r="L43" s="0" t="n">
        <f aca="true">IF('Monte Carlo'!$B$18="",0,IF('Monte Carlo'!$D$18='Monte Carlo'!$B$18,'Monte Carlo'!$B$18,BETAINV(RAND(),'Monte Carlo'!$F$18,'Monte Carlo'!$G$18,'Monte Carlo'!$B$18,'Monte Carlo'!$D$18)))</f>
        <v>0</v>
      </c>
      <c r="M43" s="0" t="n">
        <f aca="true">IF(OR('Monte Carlo'!$B$22="",'Monte Carlo'!$C$22=""),0,IF(RAND()&lt;'Monte Carlo'!$B$22,IF('Monte Carlo'!$E$22='Monte Carlo'!$C$22,'Monte Carlo'!$C$22,BETAINV(RAND(),'Monte Carlo'!$G$22,'Monte Carlo'!$H$22,'Monte Carlo'!$C$22,'Monte Carlo'!$E$22)),0))</f>
        <v>0</v>
      </c>
      <c r="N43" s="0" t="n">
        <f aca="true">IF(OR('Monte Carlo'!$B$23="",'Monte Carlo'!$C$23=""),0,IF(RAND()&lt;'Monte Carlo'!$B$23,IF('Monte Carlo'!$E$23='Monte Carlo'!$C$23,'Monte Carlo'!$C$23,BETAINV(RAND(),'Monte Carlo'!$G$23,'Monte Carlo'!$H$23,'Monte Carlo'!$C$23,'Monte Carlo'!$E$23)),0))</f>
        <v>56.5791242460435</v>
      </c>
      <c r="O43" s="0" t="n">
        <f aca="true">IF(OR('Monte Carlo'!$B$24="",'Monte Carlo'!$C$24=""),0,IF(RAND()&lt;'Monte Carlo'!$B$24,IF('Monte Carlo'!$E$24='Monte Carlo'!$C$24,'Monte Carlo'!$C$24,BETAINV(RAND(),'Monte Carlo'!$G$24,'Monte Carlo'!$H$24,'Monte Carlo'!$C$24,'Monte Carlo'!$E$24)),0))</f>
        <v>0</v>
      </c>
      <c r="P43" s="0" t="n">
        <f aca="true">IF(OR('Monte Carlo'!$B$25="",'Monte Carlo'!$C$25=""),0,IF(RAND()&lt;'Monte Carlo'!$B$25,IF('Monte Carlo'!$E$25='Monte Carlo'!$C$25,'Monte Carlo'!$C$25,BETAINV(RAND(),'Monte Carlo'!$G$25,'Monte Carlo'!$H$25,'Monte Carlo'!$C$25,'Monte Carlo'!$E$25)),0))</f>
        <v>0</v>
      </c>
      <c r="Q43" s="0" t="n">
        <f aca="true">IF(OR('Monte Carlo'!$B$26="",'Monte Carlo'!$C$26=""),0,IF(RAND()&lt;'Monte Carlo'!$B$26,IF('Monte Carlo'!$E$26='Monte Carlo'!$C$26,'Monte Carlo'!$C$26,BETAINV(RAND(),'Monte Carlo'!$G$26,'Monte Carlo'!$H$26,'Monte Carlo'!$C$26,'Monte Carlo'!$E$26)),0))</f>
        <v>0</v>
      </c>
      <c r="R43" s="0" t="n">
        <f aca="true">IF(OR('Monte Carlo'!$B$27="",'Monte Carlo'!$C$27=""),0,IF(RAND()&lt;'Monte Carlo'!$B$27,IF('Monte Carlo'!$E$27='Monte Carlo'!$C$27,'Monte Carlo'!$C$27,BETAINV(RAND(),'Monte Carlo'!$G$27,'Monte Carlo'!$H$27,'Monte Carlo'!$C$27,'Monte Carlo'!$E$27)),0))</f>
        <v>0</v>
      </c>
      <c r="S43" s="0" t="n">
        <f aca="true">IF(OR('Monte Carlo'!$B$28="",'Monte Carlo'!$C$28=""),0,IF(RAND()&lt;'Monte Carlo'!$B$28,IF('Monte Carlo'!$E$28='Monte Carlo'!$C$28,'Monte Carlo'!$C$28,BETAINV(RAND(),'Monte Carlo'!$G$28,'Monte Carlo'!$H$28,'Monte Carlo'!$C$28,'Monte Carlo'!$E$28)),0))</f>
        <v>0</v>
      </c>
      <c r="T43" s="0" t="n">
        <f aca="true">IF(OR('Monte Carlo'!$B$29="",'Monte Carlo'!$C$29=""),0,IF(RAND()&lt;'Monte Carlo'!$B$29,IF('Monte Carlo'!$E$29='Monte Carlo'!$C$29,'Monte Carlo'!$C$29,BETAINV(RAND(),'Monte Carlo'!$G$29,'Monte Carlo'!$H$29,'Monte Carlo'!$C$29,'Monte Carlo'!$E$29)),0))</f>
        <v>0</v>
      </c>
      <c r="U43" s="0" t="n">
        <f aca="true">IF(OR('Monte Carlo'!$B$30="",'Monte Carlo'!$C$30=""),0,IF(RAND()&lt;'Monte Carlo'!$B$30,IF('Monte Carlo'!$E$30='Monte Carlo'!$C$30,'Monte Carlo'!$C$30,BETAINV(RAND(),'Monte Carlo'!$G$30,'Monte Carlo'!$H$30,'Monte Carlo'!$C$30,'Monte Carlo'!$E$30)),0))</f>
        <v>0</v>
      </c>
      <c r="V43" s="0" t="n">
        <f aca="true">IF(OR('Monte Carlo'!$B$31="",'Monte Carlo'!$C$31=""),0,IF(RAND()&lt;'Monte Carlo'!$B$31,IF('Monte Carlo'!$E$31='Monte Carlo'!$C$31,'Monte Carlo'!$C$31,BETAINV(RAND(),'Monte Carlo'!$G$31,'Monte Carlo'!$H$31,'Monte Carlo'!$C$31,'Monte Carlo'!$E$31)),0))</f>
        <v>0</v>
      </c>
      <c r="W43" s="0" t="n">
        <f aca="true">IF(OR('Monte Carlo'!$B$32="",'Monte Carlo'!$C$32=""),0,IF(RAND()&lt;'Monte Carlo'!$B$32,IF('Monte Carlo'!$E$32='Monte Carlo'!$C$32,'Monte Carlo'!$C$32,BETAINV(RAND(),'Monte Carlo'!$G$32,'Monte Carlo'!$H$32,'Monte Carlo'!$C$32,'Monte Carlo'!$E$32)),0))</f>
        <v>0</v>
      </c>
      <c r="X43" s="0" t="n">
        <f aca="true">IF(OR('Monte Carlo'!$B$33="",'Monte Carlo'!$C$33=""),0,IF(RAND()&lt;'Monte Carlo'!$B$33,IF('Monte Carlo'!$E$33='Monte Carlo'!$C$33,'Monte Carlo'!$C$33,BETAINV(RAND(),'Monte Carlo'!$G$33,'Monte Carlo'!$H$33,'Monte Carlo'!$C$33,'Monte Carlo'!$E$33)),0))</f>
        <v>0</v>
      </c>
      <c r="Y43" s="0" t="n">
        <f aca="false">SUM(A43:X43)</f>
        <v>2106.03071237606</v>
      </c>
    </row>
    <row r="44" customFormat="false" ht="15" hidden="false" customHeight="false" outlineLevel="0" collapsed="false">
      <c r="A44" s="0" t="n">
        <f aca="true">IF('Monte Carlo'!$B$7="",0,IF('Monte Carlo'!$D$7='Monte Carlo'!$B$7,'Monte Carlo'!$B$7,BETAINV(RAND(),'Monte Carlo'!$F$7,'Monte Carlo'!$G$7,'Monte Carlo'!$B$7,'Monte Carlo'!$D$7)))</f>
        <v>150.703062473769</v>
      </c>
      <c r="B44" s="0" t="n">
        <f aca="true">IF('Monte Carlo'!$B$8="",0,IF('Monte Carlo'!$D$8='Monte Carlo'!$B$8,'Monte Carlo'!$B$8,BETAINV(RAND(),'Monte Carlo'!$F$8,'Monte Carlo'!$G$8,'Monte Carlo'!$B$8,'Monte Carlo'!$D$8)))</f>
        <v>934.575135060914</v>
      </c>
      <c r="C44" s="0" t="n">
        <f aca="true">IF('Monte Carlo'!$B$9="",0,IF('Monte Carlo'!$D$9='Monte Carlo'!$B$9,'Monte Carlo'!$B$9,BETAINV(RAND(),'Monte Carlo'!$F$9,'Monte Carlo'!$G$9,'Monte Carlo'!$B$9,'Monte Carlo'!$D$9)))</f>
        <v>442.292836025191</v>
      </c>
      <c r="D44" s="0" t="n">
        <f aca="true">IF('Monte Carlo'!$B$10="",0,IF('Monte Carlo'!$D$10='Monte Carlo'!$B$10,'Monte Carlo'!$B$10,BETAINV(RAND(),'Monte Carlo'!$F$10,'Monte Carlo'!$G$10,'Monte Carlo'!$B$10,'Monte Carlo'!$D$10)))</f>
        <v>314.082578636844</v>
      </c>
      <c r="E44" s="0" t="n">
        <f aca="true">IF('Monte Carlo'!$B$11="",0,IF('Monte Carlo'!$D$11='Monte Carlo'!$B$11,'Monte Carlo'!$B$11,BETAINV(RAND(),'Monte Carlo'!$F$11,'Monte Carlo'!$G$11,'Monte Carlo'!$B$11,'Monte Carlo'!$D$11)))</f>
        <v>91.8305526526872</v>
      </c>
      <c r="F44" s="0" t="n">
        <f aca="true">IF('Monte Carlo'!$B$12="",0,IF('Monte Carlo'!$D$12='Monte Carlo'!$B$12,'Monte Carlo'!$B$12,BETAINV(RAND(),'Monte Carlo'!$F$12,'Monte Carlo'!$G$12,'Monte Carlo'!$B$12,'Monte Carlo'!$D$12)))</f>
        <v>114.068654503568</v>
      </c>
      <c r="G44" s="0" t="n">
        <f aca="true">IF('Monte Carlo'!$B$13="",0,IF('Monte Carlo'!$D$13='Monte Carlo'!$B$13,'Monte Carlo'!$B$13,BETAINV(RAND(),'Monte Carlo'!$F$13,'Monte Carlo'!$G$13,'Monte Carlo'!$B$13,'Monte Carlo'!$D$13)))</f>
        <v>0</v>
      </c>
      <c r="H44" s="0" t="n">
        <f aca="true">IF('Monte Carlo'!$B$14="",0,IF('Monte Carlo'!$D$14='Monte Carlo'!$B$14,'Monte Carlo'!$B$14,BETAINV(RAND(),'Monte Carlo'!$F$14,'Monte Carlo'!$G$14,'Monte Carlo'!$B$14,'Monte Carlo'!$D$14)))</f>
        <v>0</v>
      </c>
      <c r="I44" s="0" t="n">
        <f aca="true">IF('Monte Carlo'!$B$15="",0,IF('Monte Carlo'!$D$15='Monte Carlo'!$B$15,'Monte Carlo'!$B$15,BETAINV(RAND(),'Monte Carlo'!$F$15,'Monte Carlo'!$G$15,'Monte Carlo'!$B$15,'Monte Carlo'!$D$15)))</f>
        <v>0</v>
      </c>
      <c r="J44" s="0" t="n">
        <f aca="true">IF('Monte Carlo'!$B$16="",0,IF('Monte Carlo'!$D$16='Monte Carlo'!$B$16,'Monte Carlo'!$B$16,BETAINV(RAND(),'Monte Carlo'!$F$16,'Monte Carlo'!$G$16,'Monte Carlo'!$B$16,'Monte Carlo'!$D$16)))</f>
        <v>0</v>
      </c>
      <c r="K44" s="0" t="n">
        <f aca="true">IF('Monte Carlo'!$B$17="",0,IF('Monte Carlo'!$D$17='Monte Carlo'!$B$17,'Monte Carlo'!$B$17,BETAINV(RAND(),'Monte Carlo'!$F$17,'Monte Carlo'!$G$17,'Monte Carlo'!$B$17,'Monte Carlo'!$D$17)))</f>
        <v>0</v>
      </c>
      <c r="L44" s="0" t="n">
        <f aca="true">IF('Monte Carlo'!$B$18="",0,IF('Monte Carlo'!$D$18='Monte Carlo'!$B$18,'Monte Carlo'!$B$18,BETAINV(RAND(),'Monte Carlo'!$F$18,'Monte Carlo'!$G$18,'Monte Carlo'!$B$18,'Monte Carlo'!$D$18)))</f>
        <v>0</v>
      </c>
      <c r="M44" s="0" t="n">
        <f aca="true">IF(OR('Monte Carlo'!$B$22="",'Monte Carlo'!$C$22=""),0,IF(RAND()&lt;'Monte Carlo'!$B$22,IF('Monte Carlo'!$E$22='Monte Carlo'!$C$22,'Monte Carlo'!$C$22,BETAINV(RAND(),'Monte Carlo'!$G$22,'Monte Carlo'!$H$22,'Monte Carlo'!$C$22,'Monte Carlo'!$E$22)),0))</f>
        <v>126.961184710912</v>
      </c>
      <c r="N44" s="0" t="n">
        <f aca="true">IF(OR('Monte Carlo'!$B$23="",'Monte Carlo'!$C$23=""),0,IF(RAND()&lt;'Monte Carlo'!$B$23,IF('Monte Carlo'!$E$23='Monte Carlo'!$C$23,'Monte Carlo'!$C$23,BETAINV(RAND(),'Monte Carlo'!$G$23,'Monte Carlo'!$H$23,'Monte Carlo'!$C$23,'Monte Carlo'!$E$23)),0))</f>
        <v>37.0670403006647</v>
      </c>
      <c r="O44" s="0" t="n">
        <f aca="true">IF(OR('Monte Carlo'!$B$24="",'Monte Carlo'!$C$24=""),0,IF(RAND()&lt;'Monte Carlo'!$B$24,IF('Monte Carlo'!$E$24='Monte Carlo'!$C$24,'Monte Carlo'!$C$24,BETAINV(RAND(),'Monte Carlo'!$G$24,'Monte Carlo'!$H$24,'Monte Carlo'!$C$24,'Monte Carlo'!$E$24)),0))</f>
        <v>197.449918934938</v>
      </c>
      <c r="P44" s="0" t="n">
        <f aca="true">IF(OR('Monte Carlo'!$B$25="",'Monte Carlo'!$C$25=""),0,IF(RAND()&lt;'Monte Carlo'!$B$25,IF('Monte Carlo'!$E$25='Monte Carlo'!$C$25,'Monte Carlo'!$C$25,BETAINV(RAND(),'Monte Carlo'!$G$25,'Monte Carlo'!$H$25,'Monte Carlo'!$C$25,'Monte Carlo'!$E$25)),0))</f>
        <v>0</v>
      </c>
      <c r="Q44" s="0" t="n">
        <f aca="true">IF(OR('Monte Carlo'!$B$26="",'Monte Carlo'!$C$26=""),0,IF(RAND()&lt;'Monte Carlo'!$B$26,IF('Monte Carlo'!$E$26='Monte Carlo'!$C$26,'Monte Carlo'!$C$26,BETAINV(RAND(),'Monte Carlo'!$G$26,'Monte Carlo'!$H$26,'Monte Carlo'!$C$26,'Monte Carlo'!$E$26)),0))</f>
        <v>0</v>
      </c>
      <c r="R44" s="0" t="n">
        <f aca="true">IF(OR('Monte Carlo'!$B$27="",'Monte Carlo'!$C$27=""),0,IF(RAND()&lt;'Monte Carlo'!$B$27,IF('Monte Carlo'!$E$27='Monte Carlo'!$C$27,'Monte Carlo'!$C$27,BETAINV(RAND(),'Monte Carlo'!$G$27,'Monte Carlo'!$H$27,'Monte Carlo'!$C$27,'Monte Carlo'!$E$27)),0))</f>
        <v>0</v>
      </c>
      <c r="S44" s="0" t="n">
        <f aca="true">IF(OR('Monte Carlo'!$B$28="",'Monte Carlo'!$C$28=""),0,IF(RAND()&lt;'Monte Carlo'!$B$28,IF('Monte Carlo'!$E$28='Monte Carlo'!$C$28,'Monte Carlo'!$C$28,BETAINV(RAND(),'Monte Carlo'!$G$28,'Monte Carlo'!$H$28,'Monte Carlo'!$C$28,'Monte Carlo'!$E$28)),0))</f>
        <v>0</v>
      </c>
      <c r="T44" s="0" t="n">
        <f aca="true">IF(OR('Monte Carlo'!$B$29="",'Monte Carlo'!$C$29=""),0,IF(RAND()&lt;'Monte Carlo'!$B$29,IF('Monte Carlo'!$E$29='Monte Carlo'!$C$29,'Monte Carlo'!$C$29,BETAINV(RAND(),'Monte Carlo'!$G$29,'Monte Carlo'!$H$29,'Monte Carlo'!$C$29,'Monte Carlo'!$E$29)),0))</f>
        <v>0</v>
      </c>
      <c r="U44" s="0" t="n">
        <f aca="true">IF(OR('Monte Carlo'!$B$30="",'Monte Carlo'!$C$30=""),0,IF(RAND()&lt;'Monte Carlo'!$B$30,IF('Monte Carlo'!$E$30='Monte Carlo'!$C$30,'Monte Carlo'!$C$30,BETAINV(RAND(),'Monte Carlo'!$G$30,'Monte Carlo'!$H$30,'Monte Carlo'!$C$30,'Monte Carlo'!$E$30)),0))</f>
        <v>0</v>
      </c>
      <c r="V44" s="0" t="n">
        <f aca="true">IF(OR('Monte Carlo'!$B$31="",'Monte Carlo'!$C$31=""),0,IF(RAND()&lt;'Monte Carlo'!$B$31,IF('Monte Carlo'!$E$31='Monte Carlo'!$C$31,'Monte Carlo'!$C$31,BETAINV(RAND(),'Monte Carlo'!$G$31,'Monte Carlo'!$H$31,'Monte Carlo'!$C$31,'Monte Carlo'!$E$31)),0))</f>
        <v>0</v>
      </c>
      <c r="W44" s="0" t="n">
        <f aca="true">IF(OR('Monte Carlo'!$B$32="",'Monte Carlo'!$C$32=""),0,IF(RAND()&lt;'Monte Carlo'!$B$32,IF('Monte Carlo'!$E$32='Monte Carlo'!$C$32,'Monte Carlo'!$C$32,BETAINV(RAND(),'Monte Carlo'!$G$32,'Monte Carlo'!$H$32,'Monte Carlo'!$C$32,'Monte Carlo'!$E$32)),0))</f>
        <v>0</v>
      </c>
      <c r="X44" s="0" t="n">
        <f aca="true">IF(OR('Monte Carlo'!$B$33="",'Monte Carlo'!$C$33=""),0,IF(RAND()&lt;'Monte Carlo'!$B$33,IF('Monte Carlo'!$E$33='Monte Carlo'!$C$33,'Monte Carlo'!$C$33,BETAINV(RAND(),'Monte Carlo'!$G$33,'Monte Carlo'!$H$33,'Monte Carlo'!$C$33,'Monte Carlo'!$E$33)),0))</f>
        <v>0</v>
      </c>
      <c r="Y44" s="0" t="n">
        <f aca="false">SUM(A44:X44)</f>
        <v>2409.03096329949</v>
      </c>
    </row>
    <row r="45" customFormat="false" ht="15" hidden="false" customHeight="false" outlineLevel="0" collapsed="false">
      <c r="A45" s="0" t="n">
        <f aca="true">IF('Monte Carlo'!$B$7="",0,IF('Monte Carlo'!$D$7='Monte Carlo'!$B$7,'Monte Carlo'!$B$7,BETAINV(RAND(),'Monte Carlo'!$F$7,'Monte Carlo'!$G$7,'Monte Carlo'!$B$7,'Monte Carlo'!$D$7)))</f>
        <v>145.891675504592</v>
      </c>
      <c r="B45" s="0" t="n">
        <f aca="true">IF('Monte Carlo'!$B$8="",0,IF('Monte Carlo'!$D$8='Monte Carlo'!$B$8,'Monte Carlo'!$B$8,BETAINV(RAND(),'Monte Carlo'!$F$8,'Monte Carlo'!$G$8,'Monte Carlo'!$B$8,'Monte Carlo'!$D$8)))</f>
        <v>968.968644552449</v>
      </c>
      <c r="C45" s="0" t="n">
        <f aca="true">IF('Monte Carlo'!$B$9="",0,IF('Monte Carlo'!$D$9='Monte Carlo'!$B$9,'Monte Carlo'!$B$9,BETAINV(RAND(),'Monte Carlo'!$F$9,'Monte Carlo'!$G$9,'Monte Carlo'!$B$9,'Monte Carlo'!$D$9)))</f>
        <v>537.575787418447</v>
      </c>
      <c r="D45" s="0" t="n">
        <f aca="true">IF('Monte Carlo'!$B$10="",0,IF('Monte Carlo'!$D$10='Monte Carlo'!$B$10,'Monte Carlo'!$B$10,BETAINV(RAND(),'Monte Carlo'!$F$10,'Monte Carlo'!$G$10,'Monte Carlo'!$B$10,'Monte Carlo'!$D$10)))</f>
        <v>341.182246437334</v>
      </c>
      <c r="E45" s="0" t="n">
        <f aca="true">IF('Monte Carlo'!$B$11="",0,IF('Monte Carlo'!$D$11='Monte Carlo'!$B$11,'Monte Carlo'!$B$11,BETAINV(RAND(),'Monte Carlo'!$F$11,'Monte Carlo'!$G$11,'Monte Carlo'!$B$11,'Monte Carlo'!$D$11)))</f>
        <v>86.384837428908</v>
      </c>
      <c r="F45" s="0" t="n">
        <f aca="true">IF('Monte Carlo'!$B$12="",0,IF('Monte Carlo'!$D$12='Monte Carlo'!$B$12,'Monte Carlo'!$B$12,BETAINV(RAND(),'Monte Carlo'!$F$12,'Monte Carlo'!$G$12,'Monte Carlo'!$B$12,'Monte Carlo'!$D$12)))</f>
        <v>110.509982607016</v>
      </c>
      <c r="G45" s="0" t="n">
        <f aca="true">IF('Monte Carlo'!$B$13="",0,IF('Monte Carlo'!$D$13='Monte Carlo'!$B$13,'Monte Carlo'!$B$13,BETAINV(RAND(),'Monte Carlo'!$F$13,'Monte Carlo'!$G$13,'Monte Carlo'!$B$13,'Monte Carlo'!$D$13)))</f>
        <v>0</v>
      </c>
      <c r="H45" s="0" t="n">
        <f aca="true">IF('Monte Carlo'!$B$14="",0,IF('Monte Carlo'!$D$14='Monte Carlo'!$B$14,'Monte Carlo'!$B$14,BETAINV(RAND(),'Monte Carlo'!$F$14,'Monte Carlo'!$G$14,'Monte Carlo'!$B$14,'Monte Carlo'!$D$14)))</f>
        <v>0</v>
      </c>
      <c r="I45" s="0" t="n">
        <f aca="true">IF('Monte Carlo'!$B$15="",0,IF('Monte Carlo'!$D$15='Monte Carlo'!$B$15,'Monte Carlo'!$B$15,BETAINV(RAND(),'Monte Carlo'!$F$15,'Monte Carlo'!$G$15,'Monte Carlo'!$B$15,'Monte Carlo'!$D$15)))</f>
        <v>0</v>
      </c>
      <c r="J45" s="0" t="n">
        <f aca="true">IF('Monte Carlo'!$B$16="",0,IF('Monte Carlo'!$D$16='Monte Carlo'!$B$16,'Monte Carlo'!$B$16,BETAINV(RAND(),'Monte Carlo'!$F$16,'Monte Carlo'!$G$16,'Monte Carlo'!$B$16,'Monte Carlo'!$D$16)))</f>
        <v>0</v>
      </c>
      <c r="K45" s="0" t="n">
        <f aca="true">IF('Monte Carlo'!$B$17="",0,IF('Monte Carlo'!$D$17='Monte Carlo'!$B$17,'Monte Carlo'!$B$17,BETAINV(RAND(),'Monte Carlo'!$F$17,'Monte Carlo'!$G$17,'Monte Carlo'!$B$17,'Monte Carlo'!$D$17)))</f>
        <v>0</v>
      </c>
      <c r="L45" s="0" t="n">
        <f aca="true">IF('Monte Carlo'!$B$18="",0,IF('Monte Carlo'!$D$18='Monte Carlo'!$B$18,'Monte Carlo'!$B$18,BETAINV(RAND(),'Monte Carlo'!$F$18,'Monte Carlo'!$G$18,'Monte Carlo'!$B$18,'Monte Carlo'!$D$18)))</f>
        <v>0</v>
      </c>
      <c r="M45" s="0" t="n">
        <f aca="true">IF(OR('Monte Carlo'!$B$22="",'Monte Carlo'!$C$22=""),0,IF(RAND()&lt;'Monte Carlo'!$B$22,IF('Monte Carlo'!$E$22='Monte Carlo'!$C$22,'Monte Carlo'!$C$22,BETAINV(RAND(),'Monte Carlo'!$G$22,'Monte Carlo'!$H$22,'Monte Carlo'!$C$22,'Monte Carlo'!$E$22)),0))</f>
        <v>152.940484370541</v>
      </c>
      <c r="N45" s="0" t="n">
        <f aca="true">IF(OR('Monte Carlo'!$B$23="",'Monte Carlo'!$C$23=""),0,IF(RAND()&lt;'Monte Carlo'!$B$23,IF('Monte Carlo'!$E$23='Monte Carlo'!$C$23,'Monte Carlo'!$C$23,BETAINV(RAND(),'Monte Carlo'!$G$23,'Monte Carlo'!$H$23,'Monte Carlo'!$C$23,'Monte Carlo'!$E$23)),0))</f>
        <v>0</v>
      </c>
      <c r="O45" s="0" t="n">
        <f aca="true">IF(OR('Monte Carlo'!$B$24="",'Monte Carlo'!$C$24=""),0,IF(RAND()&lt;'Monte Carlo'!$B$24,IF('Monte Carlo'!$E$24='Monte Carlo'!$C$24,'Monte Carlo'!$C$24,BETAINV(RAND(),'Monte Carlo'!$G$24,'Monte Carlo'!$H$24,'Monte Carlo'!$C$24,'Monte Carlo'!$E$24)),0))</f>
        <v>99.526822973581</v>
      </c>
      <c r="P45" s="0" t="n">
        <f aca="true">IF(OR('Monte Carlo'!$B$25="",'Monte Carlo'!$C$25=""),0,IF(RAND()&lt;'Monte Carlo'!$B$25,IF('Monte Carlo'!$E$25='Monte Carlo'!$C$25,'Monte Carlo'!$C$25,BETAINV(RAND(),'Monte Carlo'!$G$25,'Monte Carlo'!$H$25,'Monte Carlo'!$C$25,'Monte Carlo'!$E$25)),0))</f>
        <v>0</v>
      </c>
      <c r="Q45" s="0" t="n">
        <f aca="true">IF(OR('Monte Carlo'!$B$26="",'Monte Carlo'!$C$26=""),0,IF(RAND()&lt;'Monte Carlo'!$B$26,IF('Monte Carlo'!$E$26='Monte Carlo'!$C$26,'Monte Carlo'!$C$26,BETAINV(RAND(),'Monte Carlo'!$G$26,'Monte Carlo'!$H$26,'Monte Carlo'!$C$26,'Monte Carlo'!$E$26)),0))</f>
        <v>0</v>
      </c>
      <c r="R45" s="0" t="n">
        <f aca="true">IF(OR('Monte Carlo'!$B$27="",'Monte Carlo'!$C$27=""),0,IF(RAND()&lt;'Monte Carlo'!$B$27,IF('Monte Carlo'!$E$27='Monte Carlo'!$C$27,'Monte Carlo'!$C$27,BETAINV(RAND(),'Monte Carlo'!$G$27,'Monte Carlo'!$H$27,'Monte Carlo'!$C$27,'Monte Carlo'!$E$27)),0))</f>
        <v>0</v>
      </c>
      <c r="S45" s="0" t="n">
        <f aca="true">IF(OR('Monte Carlo'!$B$28="",'Monte Carlo'!$C$28=""),0,IF(RAND()&lt;'Monte Carlo'!$B$28,IF('Monte Carlo'!$E$28='Monte Carlo'!$C$28,'Monte Carlo'!$C$28,BETAINV(RAND(),'Monte Carlo'!$G$28,'Monte Carlo'!$H$28,'Monte Carlo'!$C$28,'Monte Carlo'!$E$28)),0))</f>
        <v>0</v>
      </c>
      <c r="T45" s="0" t="n">
        <f aca="true">IF(OR('Monte Carlo'!$B$29="",'Monte Carlo'!$C$29=""),0,IF(RAND()&lt;'Monte Carlo'!$B$29,IF('Monte Carlo'!$E$29='Monte Carlo'!$C$29,'Monte Carlo'!$C$29,BETAINV(RAND(),'Monte Carlo'!$G$29,'Monte Carlo'!$H$29,'Monte Carlo'!$C$29,'Monte Carlo'!$E$29)),0))</f>
        <v>0</v>
      </c>
      <c r="U45" s="0" t="n">
        <f aca="true">IF(OR('Monte Carlo'!$B$30="",'Monte Carlo'!$C$30=""),0,IF(RAND()&lt;'Monte Carlo'!$B$30,IF('Monte Carlo'!$E$30='Monte Carlo'!$C$30,'Monte Carlo'!$C$30,BETAINV(RAND(),'Monte Carlo'!$G$30,'Monte Carlo'!$H$30,'Monte Carlo'!$C$30,'Monte Carlo'!$E$30)),0))</f>
        <v>0</v>
      </c>
      <c r="V45" s="0" t="n">
        <f aca="true">IF(OR('Monte Carlo'!$B$31="",'Monte Carlo'!$C$31=""),0,IF(RAND()&lt;'Monte Carlo'!$B$31,IF('Monte Carlo'!$E$31='Monte Carlo'!$C$31,'Monte Carlo'!$C$31,BETAINV(RAND(),'Monte Carlo'!$G$31,'Monte Carlo'!$H$31,'Monte Carlo'!$C$31,'Monte Carlo'!$E$31)),0))</f>
        <v>0</v>
      </c>
      <c r="W45" s="0" t="n">
        <f aca="true">IF(OR('Monte Carlo'!$B$32="",'Monte Carlo'!$C$32=""),0,IF(RAND()&lt;'Monte Carlo'!$B$32,IF('Monte Carlo'!$E$32='Monte Carlo'!$C$32,'Monte Carlo'!$C$32,BETAINV(RAND(),'Monte Carlo'!$G$32,'Monte Carlo'!$H$32,'Monte Carlo'!$C$32,'Monte Carlo'!$E$32)),0))</f>
        <v>0</v>
      </c>
      <c r="X45" s="0" t="n">
        <f aca="true">IF(OR('Monte Carlo'!$B$33="",'Monte Carlo'!$C$33=""),0,IF(RAND()&lt;'Monte Carlo'!$B$33,IF('Monte Carlo'!$E$33='Monte Carlo'!$C$33,'Monte Carlo'!$C$33,BETAINV(RAND(),'Monte Carlo'!$G$33,'Monte Carlo'!$H$33,'Monte Carlo'!$C$33,'Monte Carlo'!$E$33)),0))</f>
        <v>0</v>
      </c>
      <c r="Y45" s="0" t="n">
        <f aca="false">SUM(A45:X45)</f>
        <v>2442.98048129287</v>
      </c>
    </row>
    <row r="46" customFormat="false" ht="15" hidden="false" customHeight="false" outlineLevel="0" collapsed="false">
      <c r="A46" s="0" t="n">
        <f aca="true">IF('Monte Carlo'!$B$7="",0,IF('Monte Carlo'!$D$7='Monte Carlo'!$B$7,'Monte Carlo'!$B$7,BETAINV(RAND(),'Monte Carlo'!$F$7,'Monte Carlo'!$G$7,'Monte Carlo'!$B$7,'Monte Carlo'!$D$7)))</f>
        <v>138.289665972749</v>
      </c>
      <c r="B46" s="0" t="n">
        <f aca="true">IF('Monte Carlo'!$B$8="",0,IF('Monte Carlo'!$D$8='Monte Carlo'!$B$8,'Monte Carlo'!$B$8,BETAINV(RAND(),'Monte Carlo'!$F$8,'Monte Carlo'!$G$8,'Monte Carlo'!$B$8,'Monte Carlo'!$D$8)))</f>
        <v>1035.75662563422</v>
      </c>
      <c r="C46" s="0" t="n">
        <f aca="true">IF('Monte Carlo'!$B$9="",0,IF('Monte Carlo'!$D$9='Monte Carlo'!$B$9,'Monte Carlo'!$B$9,BETAINV(RAND(),'Monte Carlo'!$F$9,'Monte Carlo'!$G$9,'Monte Carlo'!$B$9,'Monte Carlo'!$D$9)))</f>
        <v>496.100982696744</v>
      </c>
      <c r="D46" s="0" t="n">
        <f aca="true">IF('Monte Carlo'!$B$10="",0,IF('Monte Carlo'!$D$10='Monte Carlo'!$B$10,'Monte Carlo'!$B$10,BETAINV(RAND(),'Monte Carlo'!$F$10,'Monte Carlo'!$G$10,'Monte Carlo'!$B$10,'Monte Carlo'!$D$10)))</f>
        <v>297.45835556792</v>
      </c>
      <c r="E46" s="0" t="n">
        <f aca="true">IF('Monte Carlo'!$B$11="",0,IF('Monte Carlo'!$D$11='Monte Carlo'!$B$11,'Monte Carlo'!$B$11,BETAINV(RAND(),'Monte Carlo'!$F$11,'Monte Carlo'!$G$11,'Monte Carlo'!$B$11,'Monte Carlo'!$D$11)))</f>
        <v>94.1745536554517</v>
      </c>
      <c r="F46" s="0" t="n">
        <f aca="true">IF('Monte Carlo'!$B$12="",0,IF('Monte Carlo'!$D$12='Monte Carlo'!$B$12,'Monte Carlo'!$B$12,BETAINV(RAND(),'Monte Carlo'!$F$12,'Monte Carlo'!$G$12,'Monte Carlo'!$B$12,'Monte Carlo'!$D$12)))</f>
        <v>97.8060345118411</v>
      </c>
      <c r="G46" s="0" t="n">
        <f aca="true">IF('Monte Carlo'!$B$13="",0,IF('Monte Carlo'!$D$13='Monte Carlo'!$B$13,'Monte Carlo'!$B$13,BETAINV(RAND(),'Monte Carlo'!$F$13,'Monte Carlo'!$G$13,'Monte Carlo'!$B$13,'Monte Carlo'!$D$13)))</f>
        <v>0</v>
      </c>
      <c r="H46" s="0" t="n">
        <f aca="true">IF('Monte Carlo'!$B$14="",0,IF('Monte Carlo'!$D$14='Monte Carlo'!$B$14,'Monte Carlo'!$B$14,BETAINV(RAND(),'Monte Carlo'!$F$14,'Monte Carlo'!$G$14,'Monte Carlo'!$B$14,'Monte Carlo'!$D$14)))</f>
        <v>0</v>
      </c>
      <c r="I46" s="0" t="n">
        <f aca="true">IF('Monte Carlo'!$B$15="",0,IF('Monte Carlo'!$D$15='Monte Carlo'!$B$15,'Monte Carlo'!$B$15,BETAINV(RAND(),'Monte Carlo'!$F$15,'Monte Carlo'!$G$15,'Monte Carlo'!$B$15,'Monte Carlo'!$D$15)))</f>
        <v>0</v>
      </c>
      <c r="J46" s="0" t="n">
        <f aca="true">IF('Monte Carlo'!$B$16="",0,IF('Monte Carlo'!$D$16='Monte Carlo'!$B$16,'Monte Carlo'!$B$16,BETAINV(RAND(),'Monte Carlo'!$F$16,'Monte Carlo'!$G$16,'Monte Carlo'!$B$16,'Monte Carlo'!$D$16)))</f>
        <v>0</v>
      </c>
      <c r="K46" s="0" t="n">
        <f aca="true">IF('Monte Carlo'!$B$17="",0,IF('Monte Carlo'!$D$17='Monte Carlo'!$B$17,'Monte Carlo'!$B$17,BETAINV(RAND(),'Monte Carlo'!$F$17,'Monte Carlo'!$G$17,'Monte Carlo'!$B$17,'Monte Carlo'!$D$17)))</f>
        <v>0</v>
      </c>
      <c r="L46" s="0" t="n">
        <f aca="true">IF('Monte Carlo'!$B$18="",0,IF('Monte Carlo'!$D$18='Monte Carlo'!$B$18,'Monte Carlo'!$B$18,BETAINV(RAND(),'Monte Carlo'!$F$18,'Monte Carlo'!$G$18,'Monte Carlo'!$B$18,'Monte Carlo'!$D$18)))</f>
        <v>0</v>
      </c>
      <c r="M46" s="0" t="n">
        <f aca="true">IF(OR('Monte Carlo'!$B$22="",'Monte Carlo'!$C$22=""),0,IF(RAND()&lt;'Monte Carlo'!$B$22,IF('Monte Carlo'!$E$22='Monte Carlo'!$C$22,'Monte Carlo'!$C$22,BETAINV(RAND(),'Monte Carlo'!$G$22,'Monte Carlo'!$H$22,'Monte Carlo'!$C$22,'Monte Carlo'!$E$22)),0))</f>
        <v>0</v>
      </c>
      <c r="N46" s="0" t="n">
        <f aca="true">IF(OR('Monte Carlo'!$B$23="",'Monte Carlo'!$C$23=""),0,IF(RAND()&lt;'Monte Carlo'!$B$23,IF('Monte Carlo'!$E$23='Monte Carlo'!$C$23,'Monte Carlo'!$C$23,BETAINV(RAND(),'Monte Carlo'!$G$23,'Monte Carlo'!$H$23,'Monte Carlo'!$C$23,'Monte Carlo'!$E$23)),0))</f>
        <v>0</v>
      </c>
      <c r="O46" s="0" t="n">
        <f aca="true">IF(OR('Monte Carlo'!$B$24="",'Monte Carlo'!$C$24=""),0,IF(RAND()&lt;'Monte Carlo'!$B$24,IF('Monte Carlo'!$E$24='Monte Carlo'!$C$24,'Monte Carlo'!$C$24,BETAINV(RAND(),'Monte Carlo'!$G$24,'Monte Carlo'!$H$24,'Monte Carlo'!$C$24,'Monte Carlo'!$E$24)),0))</f>
        <v>118.151381158442</v>
      </c>
      <c r="P46" s="0" t="n">
        <f aca="true">IF(OR('Monte Carlo'!$B$25="",'Monte Carlo'!$C$25=""),0,IF(RAND()&lt;'Monte Carlo'!$B$25,IF('Monte Carlo'!$E$25='Monte Carlo'!$C$25,'Monte Carlo'!$C$25,BETAINV(RAND(),'Monte Carlo'!$G$25,'Monte Carlo'!$H$25,'Monte Carlo'!$C$25,'Monte Carlo'!$E$25)),0))</f>
        <v>0</v>
      </c>
      <c r="Q46" s="0" t="n">
        <f aca="true">IF(OR('Monte Carlo'!$B$26="",'Monte Carlo'!$C$26=""),0,IF(RAND()&lt;'Monte Carlo'!$B$26,IF('Monte Carlo'!$E$26='Monte Carlo'!$C$26,'Monte Carlo'!$C$26,BETAINV(RAND(),'Monte Carlo'!$G$26,'Monte Carlo'!$H$26,'Monte Carlo'!$C$26,'Monte Carlo'!$E$26)),0))</f>
        <v>0</v>
      </c>
      <c r="R46" s="0" t="n">
        <f aca="true">IF(OR('Monte Carlo'!$B$27="",'Monte Carlo'!$C$27=""),0,IF(RAND()&lt;'Monte Carlo'!$B$27,IF('Monte Carlo'!$E$27='Monte Carlo'!$C$27,'Monte Carlo'!$C$27,BETAINV(RAND(),'Monte Carlo'!$G$27,'Monte Carlo'!$H$27,'Monte Carlo'!$C$27,'Monte Carlo'!$E$27)),0))</f>
        <v>0</v>
      </c>
      <c r="S46" s="0" t="n">
        <f aca="true">IF(OR('Monte Carlo'!$B$28="",'Monte Carlo'!$C$28=""),0,IF(RAND()&lt;'Monte Carlo'!$B$28,IF('Monte Carlo'!$E$28='Monte Carlo'!$C$28,'Monte Carlo'!$C$28,BETAINV(RAND(),'Monte Carlo'!$G$28,'Monte Carlo'!$H$28,'Monte Carlo'!$C$28,'Monte Carlo'!$E$28)),0))</f>
        <v>0</v>
      </c>
      <c r="T46" s="0" t="n">
        <f aca="true">IF(OR('Monte Carlo'!$B$29="",'Monte Carlo'!$C$29=""),0,IF(RAND()&lt;'Monte Carlo'!$B$29,IF('Monte Carlo'!$E$29='Monte Carlo'!$C$29,'Monte Carlo'!$C$29,BETAINV(RAND(),'Monte Carlo'!$G$29,'Monte Carlo'!$H$29,'Monte Carlo'!$C$29,'Monte Carlo'!$E$29)),0))</f>
        <v>0</v>
      </c>
      <c r="U46" s="0" t="n">
        <f aca="true">IF(OR('Monte Carlo'!$B$30="",'Monte Carlo'!$C$30=""),0,IF(RAND()&lt;'Monte Carlo'!$B$30,IF('Monte Carlo'!$E$30='Monte Carlo'!$C$30,'Monte Carlo'!$C$30,BETAINV(RAND(),'Monte Carlo'!$G$30,'Monte Carlo'!$H$30,'Monte Carlo'!$C$30,'Monte Carlo'!$E$30)),0))</f>
        <v>0</v>
      </c>
      <c r="V46" s="0" t="n">
        <f aca="true">IF(OR('Monte Carlo'!$B$31="",'Monte Carlo'!$C$31=""),0,IF(RAND()&lt;'Monte Carlo'!$B$31,IF('Monte Carlo'!$E$31='Monte Carlo'!$C$31,'Monte Carlo'!$C$31,BETAINV(RAND(),'Monte Carlo'!$G$31,'Monte Carlo'!$H$31,'Monte Carlo'!$C$31,'Monte Carlo'!$E$31)),0))</f>
        <v>0</v>
      </c>
      <c r="W46" s="0" t="n">
        <f aca="true">IF(OR('Monte Carlo'!$B$32="",'Monte Carlo'!$C$32=""),0,IF(RAND()&lt;'Monte Carlo'!$B$32,IF('Monte Carlo'!$E$32='Monte Carlo'!$C$32,'Monte Carlo'!$C$32,BETAINV(RAND(),'Monte Carlo'!$G$32,'Monte Carlo'!$H$32,'Monte Carlo'!$C$32,'Monte Carlo'!$E$32)),0))</f>
        <v>0</v>
      </c>
      <c r="X46" s="0" t="n">
        <f aca="true">IF(OR('Monte Carlo'!$B$33="",'Monte Carlo'!$C$33=""),0,IF(RAND()&lt;'Monte Carlo'!$B$33,IF('Monte Carlo'!$E$33='Monte Carlo'!$C$33,'Monte Carlo'!$C$33,BETAINV(RAND(),'Monte Carlo'!$G$33,'Monte Carlo'!$H$33,'Monte Carlo'!$C$33,'Monte Carlo'!$E$33)),0))</f>
        <v>0</v>
      </c>
      <c r="Y46" s="0" t="n">
        <f aca="false">SUM(A46:X46)</f>
        <v>2277.73759919736</v>
      </c>
    </row>
    <row r="47" customFormat="false" ht="15" hidden="false" customHeight="false" outlineLevel="0" collapsed="false">
      <c r="A47" s="0" t="n">
        <f aca="true">IF('Monte Carlo'!$B$7="",0,IF('Monte Carlo'!$D$7='Monte Carlo'!$B$7,'Monte Carlo'!$B$7,BETAINV(RAND(),'Monte Carlo'!$F$7,'Monte Carlo'!$G$7,'Monte Carlo'!$B$7,'Monte Carlo'!$D$7)))</f>
        <v>143.694141561764</v>
      </c>
      <c r="B47" s="0" t="n">
        <f aca="true">IF('Monte Carlo'!$B$8="",0,IF('Monte Carlo'!$D$8='Monte Carlo'!$B$8,'Monte Carlo'!$B$8,BETAINV(RAND(),'Monte Carlo'!$F$8,'Monte Carlo'!$G$8,'Monte Carlo'!$B$8,'Monte Carlo'!$D$8)))</f>
        <v>1101.81233749284</v>
      </c>
      <c r="C47" s="0" t="n">
        <f aca="true">IF('Monte Carlo'!$B$9="",0,IF('Monte Carlo'!$D$9='Monte Carlo'!$B$9,'Monte Carlo'!$B$9,BETAINV(RAND(),'Monte Carlo'!$F$9,'Monte Carlo'!$G$9,'Monte Carlo'!$B$9,'Monte Carlo'!$D$9)))</f>
        <v>458.217185746037</v>
      </c>
      <c r="D47" s="0" t="n">
        <f aca="true">IF('Monte Carlo'!$B$10="",0,IF('Monte Carlo'!$D$10='Monte Carlo'!$B$10,'Monte Carlo'!$B$10,BETAINV(RAND(),'Monte Carlo'!$F$10,'Monte Carlo'!$G$10,'Monte Carlo'!$B$10,'Monte Carlo'!$D$10)))</f>
        <v>280.402903297225</v>
      </c>
      <c r="E47" s="0" t="n">
        <f aca="true">IF('Monte Carlo'!$B$11="",0,IF('Monte Carlo'!$D$11='Monte Carlo'!$B$11,'Monte Carlo'!$B$11,BETAINV(RAND(),'Monte Carlo'!$F$11,'Monte Carlo'!$G$11,'Monte Carlo'!$B$11,'Monte Carlo'!$D$11)))</f>
        <v>103.632774504402</v>
      </c>
      <c r="F47" s="0" t="n">
        <f aca="true">IF('Monte Carlo'!$B$12="",0,IF('Monte Carlo'!$D$12='Monte Carlo'!$B$12,'Monte Carlo'!$B$12,BETAINV(RAND(),'Monte Carlo'!$F$12,'Monte Carlo'!$G$12,'Monte Carlo'!$B$12,'Monte Carlo'!$D$12)))</f>
        <v>96.6564179286948</v>
      </c>
      <c r="G47" s="0" t="n">
        <f aca="true">IF('Monte Carlo'!$B$13="",0,IF('Monte Carlo'!$D$13='Monte Carlo'!$B$13,'Monte Carlo'!$B$13,BETAINV(RAND(),'Monte Carlo'!$F$13,'Monte Carlo'!$G$13,'Monte Carlo'!$B$13,'Monte Carlo'!$D$13)))</f>
        <v>0</v>
      </c>
      <c r="H47" s="0" t="n">
        <f aca="true">IF('Monte Carlo'!$B$14="",0,IF('Monte Carlo'!$D$14='Monte Carlo'!$B$14,'Monte Carlo'!$B$14,BETAINV(RAND(),'Monte Carlo'!$F$14,'Monte Carlo'!$G$14,'Monte Carlo'!$B$14,'Monte Carlo'!$D$14)))</f>
        <v>0</v>
      </c>
      <c r="I47" s="0" t="n">
        <f aca="true">IF('Monte Carlo'!$B$15="",0,IF('Monte Carlo'!$D$15='Monte Carlo'!$B$15,'Monte Carlo'!$B$15,BETAINV(RAND(),'Monte Carlo'!$F$15,'Monte Carlo'!$G$15,'Monte Carlo'!$B$15,'Monte Carlo'!$D$15)))</f>
        <v>0</v>
      </c>
      <c r="J47" s="0" t="n">
        <f aca="true">IF('Monte Carlo'!$B$16="",0,IF('Monte Carlo'!$D$16='Monte Carlo'!$B$16,'Monte Carlo'!$B$16,BETAINV(RAND(),'Monte Carlo'!$F$16,'Monte Carlo'!$G$16,'Monte Carlo'!$B$16,'Monte Carlo'!$D$16)))</f>
        <v>0</v>
      </c>
      <c r="K47" s="0" t="n">
        <f aca="true">IF('Monte Carlo'!$B$17="",0,IF('Monte Carlo'!$D$17='Monte Carlo'!$B$17,'Monte Carlo'!$B$17,BETAINV(RAND(),'Monte Carlo'!$F$17,'Monte Carlo'!$G$17,'Monte Carlo'!$B$17,'Monte Carlo'!$D$17)))</f>
        <v>0</v>
      </c>
      <c r="L47" s="0" t="n">
        <f aca="true">IF('Monte Carlo'!$B$18="",0,IF('Monte Carlo'!$D$18='Monte Carlo'!$B$18,'Monte Carlo'!$B$18,BETAINV(RAND(),'Monte Carlo'!$F$18,'Monte Carlo'!$G$18,'Monte Carlo'!$B$18,'Monte Carlo'!$D$18)))</f>
        <v>0</v>
      </c>
      <c r="M47" s="0" t="n">
        <f aca="true">IF(OR('Monte Carlo'!$B$22="",'Monte Carlo'!$C$22=""),0,IF(RAND()&lt;'Monte Carlo'!$B$22,IF('Monte Carlo'!$E$22='Monte Carlo'!$C$22,'Monte Carlo'!$C$22,BETAINV(RAND(),'Monte Carlo'!$G$22,'Monte Carlo'!$H$22,'Monte Carlo'!$C$22,'Monte Carlo'!$E$22)),0))</f>
        <v>0</v>
      </c>
      <c r="N47" s="0" t="n">
        <f aca="true">IF(OR('Monte Carlo'!$B$23="",'Monte Carlo'!$C$23=""),0,IF(RAND()&lt;'Monte Carlo'!$B$23,IF('Monte Carlo'!$E$23='Monte Carlo'!$C$23,'Monte Carlo'!$C$23,BETAINV(RAND(),'Monte Carlo'!$G$23,'Monte Carlo'!$H$23,'Monte Carlo'!$C$23,'Monte Carlo'!$E$23)),0))</f>
        <v>0</v>
      </c>
      <c r="O47" s="0" t="n">
        <f aca="true">IF(OR('Monte Carlo'!$B$24="",'Monte Carlo'!$C$24=""),0,IF(RAND()&lt;'Monte Carlo'!$B$24,IF('Monte Carlo'!$E$24='Monte Carlo'!$C$24,'Monte Carlo'!$C$24,BETAINV(RAND(),'Monte Carlo'!$G$24,'Monte Carlo'!$H$24,'Monte Carlo'!$C$24,'Monte Carlo'!$E$24)),0))</f>
        <v>0</v>
      </c>
      <c r="P47" s="0" t="n">
        <f aca="true">IF(OR('Monte Carlo'!$B$25="",'Monte Carlo'!$C$25=""),0,IF(RAND()&lt;'Monte Carlo'!$B$25,IF('Monte Carlo'!$E$25='Monte Carlo'!$C$25,'Monte Carlo'!$C$25,BETAINV(RAND(),'Monte Carlo'!$G$25,'Monte Carlo'!$H$25,'Monte Carlo'!$C$25,'Monte Carlo'!$E$25)),0))</f>
        <v>0</v>
      </c>
      <c r="Q47" s="0" t="n">
        <f aca="true">IF(OR('Monte Carlo'!$B$26="",'Monte Carlo'!$C$26=""),0,IF(RAND()&lt;'Monte Carlo'!$B$26,IF('Monte Carlo'!$E$26='Monte Carlo'!$C$26,'Monte Carlo'!$C$26,BETAINV(RAND(),'Monte Carlo'!$G$26,'Monte Carlo'!$H$26,'Monte Carlo'!$C$26,'Monte Carlo'!$E$26)),0))</f>
        <v>177.197135463217</v>
      </c>
      <c r="R47" s="0" t="n">
        <f aca="true">IF(OR('Monte Carlo'!$B$27="",'Monte Carlo'!$C$27=""),0,IF(RAND()&lt;'Monte Carlo'!$B$27,IF('Monte Carlo'!$E$27='Monte Carlo'!$C$27,'Monte Carlo'!$C$27,BETAINV(RAND(),'Monte Carlo'!$G$27,'Monte Carlo'!$H$27,'Monte Carlo'!$C$27,'Monte Carlo'!$E$27)),0))</f>
        <v>0</v>
      </c>
      <c r="S47" s="0" t="n">
        <f aca="true">IF(OR('Monte Carlo'!$B$28="",'Monte Carlo'!$C$28=""),0,IF(RAND()&lt;'Monte Carlo'!$B$28,IF('Monte Carlo'!$E$28='Monte Carlo'!$C$28,'Monte Carlo'!$C$28,BETAINV(RAND(),'Monte Carlo'!$G$28,'Monte Carlo'!$H$28,'Monte Carlo'!$C$28,'Monte Carlo'!$E$28)),0))</f>
        <v>0</v>
      </c>
      <c r="T47" s="0" t="n">
        <f aca="true">IF(OR('Monte Carlo'!$B$29="",'Monte Carlo'!$C$29=""),0,IF(RAND()&lt;'Monte Carlo'!$B$29,IF('Monte Carlo'!$E$29='Monte Carlo'!$C$29,'Monte Carlo'!$C$29,BETAINV(RAND(),'Monte Carlo'!$G$29,'Monte Carlo'!$H$29,'Monte Carlo'!$C$29,'Monte Carlo'!$E$29)),0))</f>
        <v>0</v>
      </c>
      <c r="U47" s="0" t="n">
        <f aca="true">IF(OR('Monte Carlo'!$B$30="",'Monte Carlo'!$C$30=""),0,IF(RAND()&lt;'Monte Carlo'!$B$30,IF('Monte Carlo'!$E$30='Monte Carlo'!$C$30,'Monte Carlo'!$C$30,BETAINV(RAND(),'Monte Carlo'!$G$30,'Monte Carlo'!$H$30,'Monte Carlo'!$C$30,'Monte Carlo'!$E$30)),0))</f>
        <v>0</v>
      </c>
      <c r="V47" s="0" t="n">
        <f aca="true">IF(OR('Monte Carlo'!$B$31="",'Monte Carlo'!$C$31=""),0,IF(RAND()&lt;'Monte Carlo'!$B$31,IF('Monte Carlo'!$E$31='Monte Carlo'!$C$31,'Monte Carlo'!$C$31,BETAINV(RAND(),'Monte Carlo'!$G$31,'Monte Carlo'!$H$31,'Monte Carlo'!$C$31,'Monte Carlo'!$E$31)),0))</f>
        <v>0</v>
      </c>
      <c r="W47" s="0" t="n">
        <f aca="true">IF(OR('Monte Carlo'!$B$32="",'Monte Carlo'!$C$32=""),0,IF(RAND()&lt;'Monte Carlo'!$B$32,IF('Monte Carlo'!$E$32='Monte Carlo'!$C$32,'Monte Carlo'!$C$32,BETAINV(RAND(),'Monte Carlo'!$G$32,'Monte Carlo'!$H$32,'Monte Carlo'!$C$32,'Monte Carlo'!$E$32)),0))</f>
        <v>0</v>
      </c>
      <c r="X47" s="0" t="n">
        <f aca="true">IF(OR('Monte Carlo'!$B$33="",'Monte Carlo'!$C$33=""),0,IF(RAND()&lt;'Monte Carlo'!$B$33,IF('Monte Carlo'!$E$33='Monte Carlo'!$C$33,'Monte Carlo'!$C$33,BETAINV(RAND(),'Monte Carlo'!$G$33,'Monte Carlo'!$H$33,'Monte Carlo'!$C$33,'Monte Carlo'!$E$33)),0))</f>
        <v>0</v>
      </c>
      <c r="Y47" s="0" t="n">
        <f aca="false">SUM(A47:X47)</f>
        <v>2361.61289599418</v>
      </c>
    </row>
    <row r="48" customFormat="false" ht="15" hidden="false" customHeight="false" outlineLevel="0" collapsed="false">
      <c r="A48" s="0" t="n">
        <f aca="true">IF('Monte Carlo'!$B$7="",0,IF('Monte Carlo'!$D$7='Monte Carlo'!$B$7,'Monte Carlo'!$B$7,BETAINV(RAND(),'Monte Carlo'!$F$7,'Monte Carlo'!$G$7,'Monte Carlo'!$B$7,'Monte Carlo'!$D$7)))</f>
        <v>183.731652346002</v>
      </c>
      <c r="B48" s="0" t="n">
        <f aca="true">IF('Monte Carlo'!$B$8="",0,IF('Monte Carlo'!$D$8='Monte Carlo'!$B$8,'Monte Carlo'!$B$8,BETAINV(RAND(),'Monte Carlo'!$F$8,'Monte Carlo'!$G$8,'Monte Carlo'!$B$8,'Monte Carlo'!$D$8)))</f>
        <v>902.488883268315</v>
      </c>
      <c r="C48" s="0" t="n">
        <f aca="true">IF('Monte Carlo'!$B$9="",0,IF('Monte Carlo'!$D$9='Monte Carlo'!$B$9,'Monte Carlo'!$B$9,BETAINV(RAND(),'Monte Carlo'!$F$9,'Monte Carlo'!$G$9,'Monte Carlo'!$B$9,'Monte Carlo'!$D$9)))</f>
        <v>448.59495182541</v>
      </c>
      <c r="D48" s="0" t="n">
        <f aca="true">IF('Monte Carlo'!$B$10="",0,IF('Monte Carlo'!$D$10='Monte Carlo'!$B$10,'Monte Carlo'!$B$10,BETAINV(RAND(),'Monte Carlo'!$F$10,'Monte Carlo'!$G$10,'Monte Carlo'!$B$10,'Monte Carlo'!$D$10)))</f>
        <v>290.998650877326</v>
      </c>
      <c r="E48" s="0" t="n">
        <f aca="true">IF('Monte Carlo'!$B$11="",0,IF('Monte Carlo'!$D$11='Monte Carlo'!$B$11,'Monte Carlo'!$B$11,BETAINV(RAND(),'Monte Carlo'!$F$11,'Monte Carlo'!$G$11,'Monte Carlo'!$B$11,'Monte Carlo'!$D$11)))</f>
        <v>110.96857417511</v>
      </c>
      <c r="F48" s="0" t="n">
        <f aca="true">IF('Monte Carlo'!$B$12="",0,IF('Monte Carlo'!$D$12='Monte Carlo'!$B$12,'Monte Carlo'!$B$12,BETAINV(RAND(),'Monte Carlo'!$F$12,'Monte Carlo'!$G$12,'Monte Carlo'!$B$12,'Monte Carlo'!$D$12)))</f>
        <v>93.7116294864801</v>
      </c>
      <c r="G48" s="0" t="n">
        <f aca="true">IF('Monte Carlo'!$B$13="",0,IF('Monte Carlo'!$D$13='Monte Carlo'!$B$13,'Monte Carlo'!$B$13,BETAINV(RAND(),'Monte Carlo'!$F$13,'Monte Carlo'!$G$13,'Monte Carlo'!$B$13,'Monte Carlo'!$D$13)))</f>
        <v>0</v>
      </c>
      <c r="H48" s="0" t="n">
        <f aca="true">IF('Monte Carlo'!$B$14="",0,IF('Monte Carlo'!$D$14='Monte Carlo'!$B$14,'Monte Carlo'!$B$14,BETAINV(RAND(),'Monte Carlo'!$F$14,'Monte Carlo'!$G$14,'Monte Carlo'!$B$14,'Monte Carlo'!$D$14)))</f>
        <v>0</v>
      </c>
      <c r="I48" s="0" t="n">
        <f aca="true">IF('Monte Carlo'!$B$15="",0,IF('Monte Carlo'!$D$15='Monte Carlo'!$B$15,'Monte Carlo'!$B$15,BETAINV(RAND(),'Monte Carlo'!$F$15,'Monte Carlo'!$G$15,'Monte Carlo'!$B$15,'Monte Carlo'!$D$15)))</f>
        <v>0</v>
      </c>
      <c r="J48" s="0" t="n">
        <f aca="true">IF('Monte Carlo'!$B$16="",0,IF('Monte Carlo'!$D$16='Monte Carlo'!$B$16,'Monte Carlo'!$B$16,BETAINV(RAND(),'Monte Carlo'!$F$16,'Monte Carlo'!$G$16,'Monte Carlo'!$B$16,'Monte Carlo'!$D$16)))</f>
        <v>0</v>
      </c>
      <c r="K48" s="0" t="n">
        <f aca="true">IF('Monte Carlo'!$B$17="",0,IF('Monte Carlo'!$D$17='Monte Carlo'!$B$17,'Monte Carlo'!$B$17,BETAINV(RAND(),'Monte Carlo'!$F$17,'Monte Carlo'!$G$17,'Monte Carlo'!$B$17,'Monte Carlo'!$D$17)))</f>
        <v>0</v>
      </c>
      <c r="L48" s="0" t="n">
        <f aca="true">IF('Monte Carlo'!$B$18="",0,IF('Monte Carlo'!$D$18='Monte Carlo'!$B$18,'Monte Carlo'!$B$18,BETAINV(RAND(),'Monte Carlo'!$F$18,'Monte Carlo'!$G$18,'Monte Carlo'!$B$18,'Monte Carlo'!$D$18)))</f>
        <v>0</v>
      </c>
      <c r="M48" s="0" t="n">
        <f aca="true">IF(OR('Monte Carlo'!$B$22="",'Monte Carlo'!$C$22=""),0,IF(RAND()&lt;'Monte Carlo'!$B$22,IF('Monte Carlo'!$E$22='Monte Carlo'!$C$22,'Monte Carlo'!$C$22,BETAINV(RAND(),'Monte Carlo'!$G$22,'Monte Carlo'!$H$22,'Monte Carlo'!$C$22,'Monte Carlo'!$E$22)),0))</f>
        <v>0</v>
      </c>
      <c r="N48" s="0" t="n">
        <f aca="true">IF(OR('Monte Carlo'!$B$23="",'Monte Carlo'!$C$23=""),0,IF(RAND()&lt;'Monte Carlo'!$B$23,IF('Monte Carlo'!$E$23='Monte Carlo'!$C$23,'Monte Carlo'!$C$23,BETAINV(RAND(),'Monte Carlo'!$G$23,'Monte Carlo'!$H$23,'Monte Carlo'!$C$23,'Monte Carlo'!$E$23)),0))</f>
        <v>0</v>
      </c>
      <c r="O48" s="0" t="n">
        <f aca="true">IF(OR('Monte Carlo'!$B$24="",'Monte Carlo'!$C$24=""),0,IF(RAND()&lt;'Monte Carlo'!$B$24,IF('Monte Carlo'!$E$24='Monte Carlo'!$C$24,'Monte Carlo'!$C$24,BETAINV(RAND(),'Monte Carlo'!$G$24,'Monte Carlo'!$H$24,'Monte Carlo'!$C$24,'Monte Carlo'!$E$24)),0))</f>
        <v>153.863036983428</v>
      </c>
      <c r="P48" s="0" t="n">
        <f aca="true">IF(OR('Monte Carlo'!$B$25="",'Monte Carlo'!$C$25=""),0,IF(RAND()&lt;'Monte Carlo'!$B$25,IF('Monte Carlo'!$E$25='Monte Carlo'!$C$25,'Monte Carlo'!$C$25,BETAINV(RAND(),'Monte Carlo'!$G$25,'Monte Carlo'!$H$25,'Monte Carlo'!$C$25,'Monte Carlo'!$E$25)),0))</f>
        <v>0</v>
      </c>
      <c r="Q48" s="0" t="n">
        <f aca="true">IF(OR('Monte Carlo'!$B$26="",'Monte Carlo'!$C$26=""),0,IF(RAND()&lt;'Monte Carlo'!$B$26,IF('Monte Carlo'!$E$26='Monte Carlo'!$C$26,'Monte Carlo'!$C$26,BETAINV(RAND(),'Monte Carlo'!$G$26,'Monte Carlo'!$H$26,'Monte Carlo'!$C$26,'Monte Carlo'!$E$26)),0))</f>
        <v>0</v>
      </c>
      <c r="R48" s="0" t="n">
        <f aca="true">IF(OR('Monte Carlo'!$B$27="",'Monte Carlo'!$C$27=""),0,IF(RAND()&lt;'Monte Carlo'!$B$27,IF('Monte Carlo'!$E$27='Monte Carlo'!$C$27,'Monte Carlo'!$C$27,BETAINV(RAND(),'Monte Carlo'!$G$27,'Monte Carlo'!$H$27,'Monte Carlo'!$C$27,'Monte Carlo'!$E$27)),0))</f>
        <v>0</v>
      </c>
      <c r="S48" s="0" t="n">
        <f aca="true">IF(OR('Monte Carlo'!$B$28="",'Monte Carlo'!$C$28=""),0,IF(RAND()&lt;'Monte Carlo'!$B$28,IF('Monte Carlo'!$E$28='Monte Carlo'!$C$28,'Monte Carlo'!$C$28,BETAINV(RAND(),'Monte Carlo'!$G$28,'Monte Carlo'!$H$28,'Monte Carlo'!$C$28,'Monte Carlo'!$E$28)),0))</f>
        <v>0</v>
      </c>
      <c r="T48" s="0" t="n">
        <f aca="true">IF(OR('Monte Carlo'!$B$29="",'Monte Carlo'!$C$29=""),0,IF(RAND()&lt;'Monte Carlo'!$B$29,IF('Monte Carlo'!$E$29='Monte Carlo'!$C$29,'Monte Carlo'!$C$29,BETAINV(RAND(),'Monte Carlo'!$G$29,'Monte Carlo'!$H$29,'Monte Carlo'!$C$29,'Monte Carlo'!$E$29)),0))</f>
        <v>0</v>
      </c>
      <c r="U48" s="0" t="n">
        <f aca="true">IF(OR('Monte Carlo'!$B$30="",'Monte Carlo'!$C$30=""),0,IF(RAND()&lt;'Monte Carlo'!$B$30,IF('Monte Carlo'!$E$30='Monte Carlo'!$C$30,'Monte Carlo'!$C$30,BETAINV(RAND(),'Monte Carlo'!$G$30,'Monte Carlo'!$H$30,'Monte Carlo'!$C$30,'Monte Carlo'!$E$30)),0))</f>
        <v>0</v>
      </c>
      <c r="V48" s="0" t="n">
        <f aca="true">IF(OR('Monte Carlo'!$B$31="",'Monte Carlo'!$C$31=""),0,IF(RAND()&lt;'Monte Carlo'!$B$31,IF('Monte Carlo'!$E$31='Monte Carlo'!$C$31,'Monte Carlo'!$C$31,BETAINV(RAND(),'Monte Carlo'!$G$31,'Monte Carlo'!$H$31,'Monte Carlo'!$C$31,'Monte Carlo'!$E$31)),0))</f>
        <v>0</v>
      </c>
      <c r="W48" s="0" t="n">
        <f aca="true">IF(OR('Monte Carlo'!$B$32="",'Monte Carlo'!$C$32=""),0,IF(RAND()&lt;'Monte Carlo'!$B$32,IF('Monte Carlo'!$E$32='Monte Carlo'!$C$32,'Monte Carlo'!$C$32,BETAINV(RAND(),'Monte Carlo'!$G$32,'Monte Carlo'!$H$32,'Monte Carlo'!$C$32,'Monte Carlo'!$E$32)),0))</f>
        <v>0</v>
      </c>
      <c r="X48" s="0" t="n">
        <f aca="true">IF(OR('Monte Carlo'!$B$33="",'Monte Carlo'!$C$33=""),0,IF(RAND()&lt;'Monte Carlo'!$B$33,IF('Monte Carlo'!$E$33='Monte Carlo'!$C$33,'Monte Carlo'!$C$33,BETAINV(RAND(),'Monte Carlo'!$G$33,'Monte Carlo'!$H$33,'Monte Carlo'!$C$33,'Monte Carlo'!$E$33)),0))</f>
        <v>0</v>
      </c>
      <c r="Y48" s="0" t="n">
        <f aca="false">SUM(A48:X48)</f>
        <v>2184.35737896207</v>
      </c>
    </row>
    <row r="49" customFormat="false" ht="15" hidden="false" customHeight="false" outlineLevel="0" collapsed="false">
      <c r="A49" s="0" t="n">
        <f aca="true">IF('Monte Carlo'!$B$7="",0,IF('Monte Carlo'!$D$7='Monte Carlo'!$B$7,'Monte Carlo'!$B$7,BETAINV(RAND(),'Monte Carlo'!$F$7,'Monte Carlo'!$G$7,'Monte Carlo'!$B$7,'Monte Carlo'!$D$7)))</f>
        <v>173.804464584239</v>
      </c>
      <c r="B49" s="0" t="n">
        <f aca="true">IF('Monte Carlo'!$B$8="",0,IF('Monte Carlo'!$D$8='Monte Carlo'!$B$8,'Monte Carlo'!$B$8,BETAINV(RAND(),'Monte Carlo'!$F$8,'Monte Carlo'!$G$8,'Monte Carlo'!$B$8,'Monte Carlo'!$D$8)))</f>
        <v>946.661485166616</v>
      </c>
      <c r="C49" s="0" t="n">
        <f aca="true">IF('Monte Carlo'!$B$9="",0,IF('Monte Carlo'!$D$9='Monte Carlo'!$B$9,'Monte Carlo'!$B$9,BETAINV(RAND(),'Monte Carlo'!$F$9,'Monte Carlo'!$G$9,'Monte Carlo'!$B$9,'Monte Carlo'!$D$9)))</f>
        <v>474.654379325669</v>
      </c>
      <c r="D49" s="0" t="n">
        <f aca="true">IF('Monte Carlo'!$B$10="",0,IF('Monte Carlo'!$D$10='Monte Carlo'!$B$10,'Monte Carlo'!$B$10,BETAINV(RAND(),'Monte Carlo'!$F$10,'Monte Carlo'!$G$10,'Monte Carlo'!$B$10,'Monte Carlo'!$D$10)))</f>
        <v>305.416069183758</v>
      </c>
      <c r="E49" s="0" t="n">
        <f aca="true">IF('Monte Carlo'!$B$11="",0,IF('Monte Carlo'!$D$11='Monte Carlo'!$B$11,'Monte Carlo'!$B$11,BETAINV(RAND(),'Monte Carlo'!$F$11,'Monte Carlo'!$G$11,'Monte Carlo'!$B$11,'Monte Carlo'!$D$11)))</f>
        <v>99.5836803913776</v>
      </c>
      <c r="F49" s="0" t="n">
        <f aca="true">IF('Monte Carlo'!$B$12="",0,IF('Monte Carlo'!$D$12='Monte Carlo'!$B$12,'Monte Carlo'!$B$12,BETAINV(RAND(),'Monte Carlo'!$F$12,'Monte Carlo'!$G$12,'Monte Carlo'!$B$12,'Monte Carlo'!$D$12)))</f>
        <v>97.0993146301251</v>
      </c>
      <c r="G49" s="0" t="n">
        <f aca="true">IF('Monte Carlo'!$B$13="",0,IF('Monte Carlo'!$D$13='Monte Carlo'!$B$13,'Monte Carlo'!$B$13,BETAINV(RAND(),'Monte Carlo'!$F$13,'Monte Carlo'!$G$13,'Monte Carlo'!$B$13,'Monte Carlo'!$D$13)))</f>
        <v>0</v>
      </c>
      <c r="H49" s="0" t="n">
        <f aca="true">IF('Monte Carlo'!$B$14="",0,IF('Monte Carlo'!$D$14='Monte Carlo'!$B$14,'Monte Carlo'!$B$14,BETAINV(RAND(),'Monte Carlo'!$F$14,'Monte Carlo'!$G$14,'Monte Carlo'!$B$14,'Monte Carlo'!$D$14)))</f>
        <v>0</v>
      </c>
      <c r="I49" s="0" t="n">
        <f aca="true">IF('Monte Carlo'!$B$15="",0,IF('Monte Carlo'!$D$15='Monte Carlo'!$B$15,'Monte Carlo'!$B$15,BETAINV(RAND(),'Monte Carlo'!$F$15,'Monte Carlo'!$G$15,'Monte Carlo'!$B$15,'Monte Carlo'!$D$15)))</f>
        <v>0</v>
      </c>
      <c r="J49" s="0" t="n">
        <f aca="true">IF('Monte Carlo'!$B$16="",0,IF('Monte Carlo'!$D$16='Monte Carlo'!$B$16,'Monte Carlo'!$B$16,BETAINV(RAND(),'Monte Carlo'!$F$16,'Monte Carlo'!$G$16,'Monte Carlo'!$B$16,'Monte Carlo'!$D$16)))</f>
        <v>0</v>
      </c>
      <c r="K49" s="0" t="n">
        <f aca="true">IF('Monte Carlo'!$B$17="",0,IF('Monte Carlo'!$D$17='Monte Carlo'!$B$17,'Monte Carlo'!$B$17,BETAINV(RAND(),'Monte Carlo'!$F$17,'Monte Carlo'!$G$17,'Monte Carlo'!$B$17,'Monte Carlo'!$D$17)))</f>
        <v>0</v>
      </c>
      <c r="L49" s="0" t="n">
        <f aca="true">IF('Monte Carlo'!$B$18="",0,IF('Monte Carlo'!$D$18='Monte Carlo'!$B$18,'Monte Carlo'!$B$18,BETAINV(RAND(),'Monte Carlo'!$F$18,'Monte Carlo'!$G$18,'Monte Carlo'!$B$18,'Monte Carlo'!$D$18)))</f>
        <v>0</v>
      </c>
      <c r="M49" s="0" t="n">
        <f aca="true">IF(OR('Monte Carlo'!$B$22="",'Monte Carlo'!$C$22=""),0,IF(RAND()&lt;'Monte Carlo'!$B$22,IF('Monte Carlo'!$E$22='Monte Carlo'!$C$22,'Monte Carlo'!$C$22,BETAINV(RAND(),'Monte Carlo'!$G$22,'Monte Carlo'!$H$22,'Monte Carlo'!$C$22,'Monte Carlo'!$E$22)),0))</f>
        <v>0</v>
      </c>
      <c r="N49" s="0" t="n">
        <f aca="true">IF(OR('Monte Carlo'!$B$23="",'Monte Carlo'!$C$23=""),0,IF(RAND()&lt;'Monte Carlo'!$B$23,IF('Monte Carlo'!$E$23='Monte Carlo'!$C$23,'Monte Carlo'!$C$23,BETAINV(RAND(),'Monte Carlo'!$G$23,'Monte Carlo'!$H$23,'Monte Carlo'!$C$23,'Monte Carlo'!$E$23)),0))</f>
        <v>0</v>
      </c>
      <c r="O49" s="0" t="n">
        <f aca="true">IF(OR('Monte Carlo'!$B$24="",'Monte Carlo'!$C$24=""),0,IF(RAND()&lt;'Monte Carlo'!$B$24,IF('Monte Carlo'!$E$24='Monte Carlo'!$C$24,'Monte Carlo'!$C$24,BETAINV(RAND(),'Monte Carlo'!$G$24,'Monte Carlo'!$H$24,'Monte Carlo'!$C$24,'Monte Carlo'!$E$24)),0))</f>
        <v>0</v>
      </c>
      <c r="P49" s="0" t="n">
        <f aca="true">IF(OR('Monte Carlo'!$B$25="",'Monte Carlo'!$C$25=""),0,IF(RAND()&lt;'Monte Carlo'!$B$25,IF('Monte Carlo'!$E$25='Monte Carlo'!$C$25,'Monte Carlo'!$C$25,BETAINV(RAND(),'Monte Carlo'!$G$25,'Monte Carlo'!$H$25,'Monte Carlo'!$C$25,'Monte Carlo'!$E$25)),0))</f>
        <v>0</v>
      </c>
      <c r="Q49" s="0" t="n">
        <f aca="true">IF(OR('Monte Carlo'!$B$26="",'Monte Carlo'!$C$26=""),0,IF(RAND()&lt;'Monte Carlo'!$B$26,IF('Monte Carlo'!$E$26='Monte Carlo'!$C$26,'Monte Carlo'!$C$26,BETAINV(RAND(),'Monte Carlo'!$G$26,'Monte Carlo'!$H$26,'Monte Carlo'!$C$26,'Monte Carlo'!$E$26)),0))</f>
        <v>0</v>
      </c>
      <c r="R49" s="0" t="n">
        <f aca="true">IF(OR('Monte Carlo'!$B$27="",'Monte Carlo'!$C$27=""),0,IF(RAND()&lt;'Monte Carlo'!$B$27,IF('Monte Carlo'!$E$27='Monte Carlo'!$C$27,'Monte Carlo'!$C$27,BETAINV(RAND(),'Monte Carlo'!$G$27,'Monte Carlo'!$H$27,'Monte Carlo'!$C$27,'Monte Carlo'!$E$27)),0))</f>
        <v>0</v>
      </c>
      <c r="S49" s="0" t="n">
        <f aca="true">IF(OR('Monte Carlo'!$B$28="",'Monte Carlo'!$C$28=""),0,IF(RAND()&lt;'Monte Carlo'!$B$28,IF('Monte Carlo'!$E$28='Monte Carlo'!$C$28,'Monte Carlo'!$C$28,BETAINV(RAND(),'Monte Carlo'!$G$28,'Monte Carlo'!$H$28,'Monte Carlo'!$C$28,'Monte Carlo'!$E$28)),0))</f>
        <v>0</v>
      </c>
      <c r="T49" s="0" t="n">
        <f aca="true">IF(OR('Monte Carlo'!$B$29="",'Monte Carlo'!$C$29=""),0,IF(RAND()&lt;'Monte Carlo'!$B$29,IF('Monte Carlo'!$E$29='Monte Carlo'!$C$29,'Monte Carlo'!$C$29,BETAINV(RAND(),'Monte Carlo'!$G$29,'Monte Carlo'!$H$29,'Monte Carlo'!$C$29,'Monte Carlo'!$E$29)),0))</f>
        <v>0</v>
      </c>
      <c r="U49" s="0" t="n">
        <f aca="true">IF(OR('Monte Carlo'!$B$30="",'Monte Carlo'!$C$30=""),0,IF(RAND()&lt;'Monte Carlo'!$B$30,IF('Monte Carlo'!$E$30='Monte Carlo'!$C$30,'Monte Carlo'!$C$30,BETAINV(RAND(),'Monte Carlo'!$G$30,'Monte Carlo'!$H$30,'Monte Carlo'!$C$30,'Monte Carlo'!$E$30)),0))</f>
        <v>0</v>
      </c>
      <c r="V49" s="0" t="n">
        <f aca="true">IF(OR('Monte Carlo'!$B$31="",'Monte Carlo'!$C$31=""),0,IF(RAND()&lt;'Monte Carlo'!$B$31,IF('Monte Carlo'!$E$31='Monte Carlo'!$C$31,'Monte Carlo'!$C$31,BETAINV(RAND(),'Monte Carlo'!$G$31,'Monte Carlo'!$H$31,'Monte Carlo'!$C$31,'Monte Carlo'!$E$31)),0))</f>
        <v>0</v>
      </c>
      <c r="W49" s="0" t="n">
        <f aca="true">IF(OR('Monte Carlo'!$B$32="",'Monte Carlo'!$C$32=""),0,IF(RAND()&lt;'Monte Carlo'!$B$32,IF('Monte Carlo'!$E$32='Monte Carlo'!$C$32,'Monte Carlo'!$C$32,BETAINV(RAND(),'Monte Carlo'!$G$32,'Monte Carlo'!$H$32,'Monte Carlo'!$C$32,'Monte Carlo'!$E$32)),0))</f>
        <v>0</v>
      </c>
      <c r="X49" s="0" t="n">
        <f aca="true">IF(OR('Monte Carlo'!$B$33="",'Monte Carlo'!$C$33=""),0,IF(RAND()&lt;'Monte Carlo'!$B$33,IF('Monte Carlo'!$E$33='Monte Carlo'!$C$33,'Monte Carlo'!$C$33,BETAINV(RAND(),'Monte Carlo'!$G$33,'Monte Carlo'!$H$33,'Monte Carlo'!$C$33,'Monte Carlo'!$E$33)),0))</f>
        <v>0</v>
      </c>
      <c r="Y49" s="0" t="n">
        <f aca="false">SUM(A49:X49)</f>
        <v>2097.21939328178</v>
      </c>
    </row>
    <row r="50" customFormat="false" ht="15" hidden="false" customHeight="false" outlineLevel="0" collapsed="false">
      <c r="A50" s="0" t="n">
        <f aca="true">IF('Monte Carlo'!$B$7="",0,IF('Monte Carlo'!$D$7='Monte Carlo'!$B$7,'Monte Carlo'!$B$7,BETAINV(RAND(),'Monte Carlo'!$F$7,'Monte Carlo'!$G$7,'Monte Carlo'!$B$7,'Monte Carlo'!$D$7)))</f>
        <v>171.681746583242</v>
      </c>
      <c r="B50" s="0" t="n">
        <f aca="true">IF('Monte Carlo'!$B$8="",0,IF('Monte Carlo'!$D$8='Monte Carlo'!$B$8,'Monte Carlo'!$B$8,BETAINV(RAND(),'Monte Carlo'!$F$8,'Monte Carlo'!$G$8,'Monte Carlo'!$B$8,'Monte Carlo'!$D$8)))</f>
        <v>963.318703483492</v>
      </c>
      <c r="C50" s="0" t="n">
        <f aca="true">IF('Monte Carlo'!$B$9="",0,IF('Monte Carlo'!$D$9='Monte Carlo'!$B$9,'Monte Carlo'!$B$9,BETAINV(RAND(),'Monte Carlo'!$F$9,'Monte Carlo'!$G$9,'Monte Carlo'!$B$9,'Monte Carlo'!$D$9)))</f>
        <v>450.345962128291</v>
      </c>
      <c r="D50" s="0" t="n">
        <f aca="true">IF('Monte Carlo'!$B$10="",0,IF('Monte Carlo'!$D$10='Monte Carlo'!$B$10,'Monte Carlo'!$B$10,BETAINV(RAND(),'Monte Carlo'!$F$10,'Monte Carlo'!$G$10,'Monte Carlo'!$B$10,'Monte Carlo'!$D$10)))</f>
        <v>348.211723704455</v>
      </c>
      <c r="E50" s="0" t="n">
        <f aca="true">IF('Monte Carlo'!$B$11="",0,IF('Monte Carlo'!$D$11='Monte Carlo'!$B$11,'Monte Carlo'!$B$11,BETAINV(RAND(),'Monte Carlo'!$F$11,'Monte Carlo'!$G$11,'Monte Carlo'!$B$11,'Monte Carlo'!$D$11)))</f>
        <v>91.2918325544632</v>
      </c>
      <c r="F50" s="0" t="n">
        <f aca="true">IF('Monte Carlo'!$B$12="",0,IF('Monte Carlo'!$D$12='Monte Carlo'!$B$12,'Monte Carlo'!$B$12,BETAINV(RAND(),'Monte Carlo'!$F$12,'Monte Carlo'!$G$12,'Monte Carlo'!$B$12,'Monte Carlo'!$D$12)))</f>
        <v>111.637350992308</v>
      </c>
      <c r="G50" s="0" t="n">
        <f aca="true">IF('Monte Carlo'!$B$13="",0,IF('Monte Carlo'!$D$13='Monte Carlo'!$B$13,'Monte Carlo'!$B$13,BETAINV(RAND(),'Monte Carlo'!$F$13,'Monte Carlo'!$G$13,'Monte Carlo'!$B$13,'Monte Carlo'!$D$13)))</f>
        <v>0</v>
      </c>
      <c r="H50" s="0" t="n">
        <f aca="true">IF('Monte Carlo'!$B$14="",0,IF('Monte Carlo'!$D$14='Monte Carlo'!$B$14,'Monte Carlo'!$B$14,BETAINV(RAND(),'Monte Carlo'!$F$14,'Monte Carlo'!$G$14,'Monte Carlo'!$B$14,'Monte Carlo'!$D$14)))</f>
        <v>0</v>
      </c>
      <c r="I50" s="0" t="n">
        <f aca="true">IF('Monte Carlo'!$B$15="",0,IF('Monte Carlo'!$D$15='Monte Carlo'!$B$15,'Monte Carlo'!$B$15,BETAINV(RAND(),'Monte Carlo'!$F$15,'Monte Carlo'!$G$15,'Monte Carlo'!$B$15,'Monte Carlo'!$D$15)))</f>
        <v>0</v>
      </c>
      <c r="J50" s="0" t="n">
        <f aca="true">IF('Monte Carlo'!$B$16="",0,IF('Monte Carlo'!$D$16='Monte Carlo'!$B$16,'Monte Carlo'!$B$16,BETAINV(RAND(),'Monte Carlo'!$F$16,'Monte Carlo'!$G$16,'Monte Carlo'!$B$16,'Monte Carlo'!$D$16)))</f>
        <v>0</v>
      </c>
      <c r="K50" s="0" t="n">
        <f aca="true">IF('Monte Carlo'!$B$17="",0,IF('Monte Carlo'!$D$17='Monte Carlo'!$B$17,'Monte Carlo'!$B$17,BETAINV(RAND(),'Monte Carlo'!$F$17,'Monte Carlo'!$G$17,'Monte Carlo'!$B$17,'Monte Carlo'!$D$17)))</f>
        <v>0</v>
      </c>
      <c r="L50" s="0" t="n">
        <f aca="true">IF('Monte Carlo'!$B$18="",0,IF('Monte Carlo'!$D$18='Monte Carlo'!$B$18,'Monte Carlo'!$B$18,BETAINV(RAND(),'Monte Carlo'!$F$18,'Monte Carlo'!$G$18,'Monte Carlo'!$B$18,'Monte Carlo'!$D$18)))</f>
        <v>0</v>
      </c>
      <c r="M50" s="0" t="n">
        <f aca="true">IF(OR('Monte Carlo'!$B$22="",'Monte Carlo'!$C$22=""),0,IF(RAND()&lt;'Monte Carlo'!$B$22,IF('Monte Carlo'!$E$22='Monte Carlo'!$C$22,'Monte Carlo'!$C$22,BETAINV(RAND(),'Monte Carlo'!$G$22,'Monte Carlo'!$H$22,'Monte Carlo'!$C$22,'Monte Carlo'!$E$22)),0))</f>
        <v>0</v>
      </c>
      <c r="N50" s="0" t="n">
        <f aca="true">IF(OR('Monte Carlo'!$B$23="",'Monte Carlo'!$C$23=""),0,IF(RAND()&lt;'Monte Carlo'!$B$23,IF('Monte Carlo'!$E$23='Monte Carlo'!$C$23,'Monte Carlo'!$C$23,BETAINV(RAND(),'Monte Carlo'!$G$23,'Monte Carlo'!$H$23,'Monte Carlo'!$C$23,'Monte Carlo'!$E$23)),0))</f>
        <v>39.2218898804089</v>
      </c>
      <c r="O50" s="0" t="n">
        <f aca="true">IF(OR('Monte Carlo'!$B$24="",'Monte Carlo'!$C$24=""),0,IF(RAND()&lt;'Monte Carlo'!$B$24,IF('Monte Carlo'!$E$24='Monte Carlo'!$C$24,'Monte Carlo'!$C$24,BETAINV(RAND(),'Monte Carlo'!$G$24,'Monte Carlo'!$H$24,'Monte Carlo'!$C$24,'Monte Carlo'!$E$24)),0))</f>
        <v>0</v>
      </c>
      <c r="P50" s="0" t="n">
        <f aca="true">IF(OR('Monte Carlo'!$B$25="",'Monte Carlo'!$C$25=""),0,IF(RAND()&lt;'Monte Carlo'!$B$25,IF('Monte Carlo'!$E$25='Monte Carlo'!$C$25,'Monte Carlo'!$C$25,BETAINV(RAND(),'Monte Carlo'!$G$25,'Monte Carlo'!$H$25,'Monte Carlo'!$C$25,'Monte Carlo'!$E$25)),0))</f>
        <v>0</v>
      </c>
      <c r="Q50" s="0" t="n">
        <f aca="true">IF(OR('Monte Carlo'!$B$26="",'Monte Carlo'!$C$26=""),0,IF(RAND()&lt;'Monte Carlo'!$B$26,IF('Monte Carlo'!$E$26='Monte Carlo'!$C$26,'Monte Carlo'!$C$26,BETAINV(RAND(),'Monte Carlo'!$G$26,'Monte Carlo'!$H$26,'Monte Carlo'!$C$26,'Monte Carlo'!$E$26)),0))</f>
        <v>0</v>
      </c>
      <c r="R50" s="0" t="n">
        <f aca="true">IF(OR('Monte Carlo'!$B$27="",'Monte Carlo'!$C$27=""),0,IF(RAND()&lt;'Monte Carlo'!$B$27,IF('Monte Carlo'!$E$27='Monte Carlo'!$C$27,'Monte Carlo'!$C$27,BETAINV(RAND(),'Monte Carlo'!$G$27,'Monte Carlo'!$H$27,'Monte Carlo'!$C$27,'Monte Carlo'!$E$27)),0))</f>
        <v>0</v>
      </c>
      <c r="S50" s="0" t="n">
        <f aca="true">IF(OR('Monte Carlo'!$B$28="",'Monte Carlo'!$C$28=""),0,IF(RAND()&lt;'Monte Carlo'!$B$28,IF('Monte Carlo'!$E$28='Monte Carlo'!$C$28,'Monte Carlo'!$C$28,BETAINV(RAND(),'Monte Carlo'!$G$28,'Monte Carlo'!$H$28,'Monte Carlo'!$C$28,'Monte Carlo'!$E$28)),0))</f>
        <v>0</v>
      </c>
      <c r="T50" s="0" t="n">
        <f aca="true">IF(OR('Monte Carlo'!$B$29="",'Monte Carlo'!$C$29=""),0,IF(RAND()&lt;'Monte Carlo'!$B$29,IF('Monte Carlo'!$E$29='Monte Carlo'!$C$29,'Monte Carlo'!$C$29,BETAINV(RAND(),'Monte Carlo'!$G$29,'Monte Carlo'!$H$29,'Monte Carlo'!$C$29,'Monte Carlo'!$E$29)),0))</f>
        <v>0</v>
      </c>
      <c r="U50" s="0" t="n">
        <f aca="true">IF(OR('Monte Carlo'!$B$30="",'Monte Carlo'!$C$30=""),0,IF(RAND()&lt;'Monte Carlo'!$B$30,IF('Monte Carlo'!$E$30='Monte Carlo'!$C$30,'Monte Carlo'!$C$30,BETAINV(RAND(),'Monte Carlo'!$G$30,'Monte Carlo'!$H$30,'Monte Carlo'!$C$30,'Monte Carlo'!$E$30)),0))</f>
        <v>0</v>
      </c>
      <c r="V50" s="0" t="n">
        <f aca="true">IF(OR('Monte Carlo'!$B$31="",'Monte Carlo'!$C$31=""),0,IF(RAND()&lt;'Monte Carlo'!$B$31,IF('Monte Carlo'!$E$31='Monte Carlo'!$C$31,'Monte Carlo'!$C$31,BETAINV(RAND(),'Monte Carlo'!$G$31,'Monte Carlo'!$H$31,'Monte Carlo'!$C$31,'Monte Carlo'!$E$31)),0))</f>
        <v>0</v>
      </c>
      <c r="W50" s="0" t="n">
        <f aca="true">IF(OR('Monte Carlo'!$B$32="",'Monte Carlo'!$C$32=""),0,IF(RAND()&lt;'Monte Carlo'!$B$32,IF('Monte Carlo'!$E$32='Monte Carlo'!$C$32,'Monte Carlo'!$C$32,BETAINV(RAND(),'Monte Carlo'!$G$32,'Monte Carlo'!$H$32,'Monte Carlo'!$C$32,'Monte Carlo'!$E$32)),0))</f>
        <v>0</v>
      </c>
      <c r="X50" s="0" t="n">
        <f aca="true">IF(OR('Monte Carlo'!$B$33="",'Monte Carlo'!$C$33=""),0,IF(RAND()&lt;'Monte Carlo'!$B$33,IF('Monte Carlo'!$E$33='Monte Carlo'!$C$33,'Monte Carlo'!$C$33,BETAINV(RAND(),'Monte Carlo'!$G$33,'Monte Carlo'!$H$33,'Monte Carlo'!$C$33,'Monte Carlo'!$E$33)),0))</f>
        <v>0</v>
      </c>
      <c r="Y50" s="0" t="n">
        <f aca="false">SUM(A50:X50)</f>
        <v>2175.70920932666</v>
      </c>
    </row>
    <row r="51" customFormat="false" ht="15" hidden="false" customHeight="false" outlineLevel="0" collapsed="false">
      <c r="A51" s="0" t="n">
        <f aca="true">IF('Monte Carlo'!$B$7="",0,IF('Monte Carlo'!$D$7='Monte Carlo'!$B$7,'Monte Carlo'!$B$7,BETAINV(RAND(),'Monte Carlo'!$F$7,'Monte Carlo'!$G$7,'Monte Carlo'!$B$7,'Monte Carlo'!$D$7)))</f>
        <v>156.377459124646</v>
      </c>
      <c r="B51" s="0" t="n">
        <f aca="true">IF('Monte Carlo'!$B$8="",0,IF('Monte Carlo'!$D$8='Monte Carlo'!$B$8,'Monte Carlo'!$B$8,BETAINV(RAND(),'Monte Carlo'!$F$8,'Monte Carlo'!$G$8,'Monte Carlo'!$B$8,'Monte Carlo'!$D$8)))</f>
        <v>1044.29369900395</v>
      </c>
      <c r="C51" s="0" t="n">
        <f aca="true">IF('Monte Carlo'!$B$9="",0,IF('Monte Carlo'!$D$9='Monte Carlo'!$B$9,'Monte Carlo'!$B$9,BETAINV(RAND(),'Monte Carlo'!$F$9,'Monte Carlo'!$G$9,'Monte Carlo'!$B$9,'Monte Carlo'!$D$9)))</f>
        <v>454.9088738932</v>
      </c>
      <c r="D51" s="0" t="n">
        <f aca="true">IF('Monte Carlo'!$B$10="",0,IF('Monte Carlo'!$D$10='Monte Carlo'!$B$10,'Monte Carlo'!$B$10,BETAINV(RAND(),'Monte Carlo'!$F$10,'Monte Carlo'!$G$10,'Monte Carlo'!$B$10,'Monte Carlo'!$D$10)))</f>
        <v>302.706466567083</v>
      </c>
      <c r="E51" s="0" t="n">
        <f aca="true">IF('Monte Carlo'!$B$11="",0,IF('Monte Carlo'!$D$11='Monte Carlo'!$B$11,'Monte Carlo'!$B$11,BETAINV(RAND(),'Monte Carlo'!$F$11,'Monte Carlo'!$G$11,'Monte Carlo'!$B$11,'Monte Carlo'!$D$11)))</f>
        <v>141.371284451869</v>
      </c>
      <c r="F51" s="0" t="n">
        <f aca="true">IF('Monte Carlo'!$B$12="",0,IF('Monte Carlo'!$D$12='Monte Carlo'!$B$12,'Monte Carlo'!$B$12,BETAINV(RAND(),'Monte Carlo'!$F$12,'Monte Carlo'!$G$12,'Monte Carlo'!$B$12,'Monte Carlo'!$D$12)))</f>
        <v>110.108400289452</v>
      </c>
      <c r="G51" s="0" t="n">
        <f aca="true">IF('Monte Carlo'!$B$13="",0,IF('Monte Carlo'!$D$13='Monte Carlo'!$B$13,'Monte Carlo'!$B$13,BETAINV(RAND(),'Monte Carlo'!$F$13,'Monte Carlo'!$G$13,'Monte Carlo'!$B$13,'Monte Carlo'!$D$13)))</f>
        <v>0</v>
      </c>
      <c r="H51" s="0" t="n">
        <f aca="true">IF('Monte Carlo'!$B$14="",0,IF('Monte Carlo'!$D$14='Monte Carlo'!$B$14,'Monte Carlo'!$B$14,BETAINV(RAND(),'Monte Carlo'!$F$14,'Monte Carlo'!$G$14,'Monte Carlo'!$B$14,'Monte Carlo'!$D$14)))</f>
        <v>0</v>
      </c>
      <c r="I51" s="0" t="n">
        <f aca="true">IF('Monte Carlo'!$B$15="",0,IF('Monte Carlo'!$D$15='Monte Carlo'!$B$15,'Monte Carlo'!$B$15,BETAINV(RAND(),'Monte Carlo'!$F$15,'Monte Carlo'!$G$15,'Monte Carlo'!$B$15,'Monte Carlo'!$D$15)))</f>
        <v>0</v>
      </c>
      <c r="J51" s="0" t="n">
        <f aca="true">IF('Monte Carlo'!$B$16="",0,IF('Monte Carlo'!$D$16='Monte Carlo'!$B$16,'Monte Carlo'!$B$16,BETAINV(RAND(),'Monte Carlo'!$F$16,'Monte Carlo'!$G$16,'Monte Carlo'!$B$16,'Monte Carlo'!$D$16)))</f>
        <v>0</v>
      </c>
      <c r="K51" s="0" t="n">
        <f aca="true">IF('Monte Carlo'!$B$17="",0,IF('Monte Carlo'!$D$17='Monte Carlo'!$B$17,'Monte Carlo'!$B$17,BETAINV(RAND(),'Monte Carlo'!$F$17,'Monte Carlo'!$G$17,'Monte Carlo'!$B$17,'Monte Carlo'!$D$17)))</f>
        <v>0</v>
      </c>
      <c r="L51" s="0" t="n">
        <f aca="true">IF('Monte Carlo'!$B$18="",0,IF('Monte Carlo'!$D$18='Monte Carlo'!$B$18,'Monte Carlo'!$B$18,BETAINV(RAND(),'Monte Carlo'!$F$18,'Monte Carlo'!$G$18,'Monte Carlo'!$B$18,'Monte Carlo'!$D$18)))</f>
        <v>0</v>
      </c>
      <c r="M51" s="0" t="n">
        <f aca="true">IF(OR('Monte Carlo'!$B$22="",'Monte Carlo'!$C$22=""),0,IF(RAND()&lt;'Monte Carlo'!$B$22,IF('Monte Carlo'!$E$22='Monte Carlo'!$C$22,'Monte Carlo'!$C$22,BETAINV(RAND(),'Monte Carlo'!$G$22,'Monte Carlo'!$H$22,'Monte Carlo'!$C$22,'Monte Carlo'!$E$22)),0))</f>
        <v>0</v>
      </c>
      <c r="N51" s="0" t="n">
        <f aca="true">IF(OR('Monte Carlo'!$B$23="",'Monte Carlo'!$C$23=""),0,IF(RAND()&lt;'Monte Carlo'!$B$23,IF('Monte Carlo'!$E$23='Monte Carlo'!$C$23,'Monte Carlo'!$C$23,BETAINV(RAND(),'Monte Carlo'!$G$23,'Monte Carlo'!$H$23,'Monte Carlo'!$C$23,'Monte Carlo'!$E$23)),0))</f>
        <v>45.3843372335164</v>
      </c>
      <c r="O51" s="0" t="n">
        <f aca="true">IF(OR('Monte Carlo'!$B$24="",'Monte Carlo'!$C$24=""),0,IF(RAND()&lt;'Monte Carlo'!$B$24,IF('Monte Carlo'!$E$24='Monte Carlo'!$C$24,'Monte Carlo'!$C$24,BETAINV(RAND(),'Monte Carlo'!$G$24,'Monte Carlo'!$H$24,'Monte Carlo'!$C$24,'Monte Carlo'!$E$24)),0))</f>
        <v>0</v>
      </c>
      <c r="P51" s="0" t="n">
        <f aca="true">IF(OR('Monte Carlo'!$B$25="",'Monte Carlo'!$C$25=""),0,IF(RAND()&lt;'Monte Carlo'!$B$25,IF('Monte Carlo'!$E$25='Monte Carlo'!$C$25,'Monte Carlo'!$C$25,BETAINV(RAND(),'Monte Carlo'!$G$25,'Monte Carlo'!$H$25,'Monte Carlo'!$C$25,'Monte Carlo'!$E$25)),0))</f>
        <v>0</v>
      </c>
      <c r="Q51" s="0" t="n">
        <f aca="true">IF(OR('Monte Carlo'!$B$26="",'Monte Carlo'!$C$26=""),0,IF(RAND()&lt;'Monte Carlo'!$B$26,IF('Monte Carlo'!$E$26='Monte Carlo'!$C$26,'Monte Carlo'!$C$26,BETAINV(RAND(),'Monte Carlo'!$G$26,'Monte Carlo'!$H$26,'Monte Carlo'!$C$26,'Monte Carlo'!$E$26)),0))</f>
        <v>0</v>
      </c>
      <c r="R51" s="0" t="n">
        <f aca="true">IF(OR('Monte Carlo'!$B$27="",'Monte Carlo'!$C$27=""),0,IF(RAND()&lt;'Monte Carlo'!$B$27,IF('Monte Carlo'!$E$27='Monte Carlo'!$C$27,'Monte Carlo'!$C$27,BETAINV(RAND(),'Monte Carlo'!$G$27,'Monte Carlo'!$H$27,'Monte Carlo'!$C$27,'Monte Carlo'!$E$27)),0))</f>
        <v>0</v>
      </c>
      <c r="S51" s="0" t="n">
        <f aca="true">IF(OR('Monte Carlo'!$B$28="",'Monte Carlo'!$C$28=""),0,IF(RAND()&lt;'Monte Carlo'!$B$28,IF('Monte Carlo'!$E$28='Monte Carlo'!$C$28,'Monte Carlo'!$C$28,BETAINV(RAND(),'Monte Carlo'!$G$28,'Monte Carlo'!$H$28,'Monte Carlo'!$C$28,'Monte Carlo'!$E$28)),0))</f>
        <v>0</v>
      </c>
      <c r="T51" s="0" t="n">
        <f aca="true">IF(OR('Monte Carlo'!$B$29="",'Monte Carlo'!$C$29=""),0,IF(RAND()&lt;'Monte Carlo'!$B$29,IF('Monte Carlo'!$E$29='Monte Carlo'!$C$29,'Monte Carlo'!$C$29,BETAINV(RAND(),'Monte Carlo'!$G$29,'Monte Carlo'!$H$29,'Monte Carlo'!$C$29,'Monte Carlo'!$E$29)),0))</f>
        <v>0</v>
      </c>
      <c r="U51" s="0" t="n">
        <f aca="true">IF(OR('Monte Carlo'!$B$30="",'Monte Carlo'!$C$30=""),0,IF(RAND()&lt;'Monte Carlo'!$B$30,IF('Monte Carlo'!$E$30='Monte Carlo'!$C$30,'Monte Carlo'!$C$30,BETAINV(RAND(),'Monte Carlo'!$G$30,'Monte Carlo'!$H$30,'Monte Carlo'!$C$30,'Monte Carlo'!$E$30)),0))</f>
        <v>0</v>
      </c>
      <c r="V51" s="0" t="n">
        <f aca="true">IF(OR('Monte Carlo'!$B$31="",'Monte Carlo'!$C$31=""),0,IF(RAND()&lt;'Monte Carlo'!$B$31,IF('Monte Carlo'!$E$31='Monte Carlo'!$C$31,'Monte Carlo'!$C$31,BETAINV(RAND(),'Monte Carlo'!$G$31,'Monte Carlo'!$H$31,'Monte Carlo'!$C$31,'Monte Carlo'!$E$31)),0))</f>
        <v>0</v>
      </c>
      <c r="W51" s="0" t="n">
        <f aca="true">IF(OR('Monte Carlo'!$B$32="",'Monte Carlo'!$C$32=""),0,IF(RAND()&lt;'Monte Carlo'!$B$32,IF('Monte Carlo'!$E$32='Monte Carlo'!$C$32,'Monte Carlo'!$C$32,BETAINV(RAND(),'Monte Carlo'!$G$32,'Monte Carlo'!$H$32,'Monte Carlo'!$C$32,'Monte Carlo'!$E$32)),0))</f>
        <v>0</v>
      </c>
      <c r="X51" s="0" t="n">
        <f aca="true">IF(OR('Monte Carlo'!$B$33="",'Monte Carlo'!$C$33=""),0,IF(RAND()&lt;'Monte Carlo'!$B$33,IF('Monte Carlo'!$E$33='Monte Carlo'!$C$33,'Monte Carlo'!$C$33,BETAINV(RAND(),'Monte Carlo'!$G$33,'Monte Carlo'!$H$33,'Monte Carlo'!$C$33,'Monte Carlo'!$E$33)),0))</f>
        <v>0</v>
      </c>
      <c r="Y51" s="0" t="n">
        <f aca="false">SUM(A51:X51)</f>
        <v>2255.15052056372</v>
      </c>
    </row>
    <row r="52" customFormat="false" ht="15" hidden="false" customHeight="false" outlineLevel="0" collapsed="false">
      <c r="A52" s="0" t="n">
        <f aca="true">IF('Monte Carlo'!$B$7="",0,IF('Monte Carlo'!$D$7='Monte Carlo'!$B$7,'Monte Carlo'!$B$7,BETAINV(RAND(),'Monte Carlo'!$F$7,'Monte Carlo'!$G$7,'Monte Carlo'!$B$7,'Monte Carlo'!$D$7)))</f>
        <v>183.221398115271</v>
      </c>
      <c r="B52" s="0" t="n">
        <f aca="true">IF('Monte Carlo'!$B$8="",0,IF('Monte Carlo'!$D$8='Monte Carlo'!$B$8,'Monte Carlo'!$B$8,BETAINV(RAND(),'Monte Carlo'!$F$8,'Monte Carlo'!$G$8,'Monte Carlo'!$B$8,'Monte Carlo'!$D$8)))</f>
        <v>1022.06141892215</v>
      </c>
      <c r="C52" s="0" t="n">
        <f aca="true">IF('Monte Carlo'!$B$9="",0,IF('Monte Carlo'!$D$9='Monte Carlo'!$B$9,'Monte Carlo'!$B$9,BETAINV(RAND(),'Monte Carlo'!$F$9,'Monte Carlo'!$G$9,'Monte Carlo'!$B$9,'Monte Carlo'!$D$9)))</f>
        <v>417.879197523053</v>
      </c>
      <c r="D52" s="0" t="n">
        <f aca="true">IF('Monte Carlo'!$B$10="",0,IF('Monte Carlo'!$D$10='Monte Carlo'!$B$10,'Monte Carlo'!$B$10,BETAINV(RAND(),'Monte Carlo'!$F$10,'Monte Carlo'!$G$10,'Monte Carlo'!$B$10,'Monte Carlo'!$D$10)))</f>
        <v>351.250898220678</v>
      </c>
      <c r="E52" s="0" t="n">
        <f aca="true">IF('Monte Carlo'!$B$11="",0,IF('Monte Carlo'!$D$11='Monte Carlo'!$B$11,'Monte Carlo'!$B$11,BETAINV(RAND(),'Monte Carlo'!$F$11,'Monte Carlo'!$G$11,'Monte Carlo'!$B$11,'Monte Carlo'!$D$11)))</f>
        <v>83.4963200525126</v>
      </c>
      <c r="F52" s="0" t="n">
        <f aca="true">IF('Monte Carlo'!$B$12="",0,IF('Monte Carlo'!$D$12='Monte Carlo'!$B$12,'Monte Carlo'!$B$12,BETAINV(RAND(),'Monte Carlo'!$F$12,'Monte Carlo'!$G$12,'Monte Carlo'!$B$12,'Monte Carlo'!$D$12)))</f>
        <v>97.7709975417398</v>
      </c>
      <c r="G52" s="0" t="n">
        <f aca="true">IF('Monte Carlo'!$B$13="",0,IF('Monte Carlo'!$D$13='Monte Carlo'!$B$13,'Monte Carlo'!$B$13,BETAINV(RAND(),'Monte Carlo'!$F$13,'Monte Carlo'!$G$13,'Monte Carlo'!$B$13,'Monte Carlo'!$D$13)))</f>
        <v>0</v>
      </c>
      <c r="H52" s="0" t="n">
        <f aca="true">IF('Monte Carlo'!$B$14="",0,IF('Monte Carlo'!$D$14='Monte Carlo'!$B$14,'Monte Carlo'!$B$14,BETAINV(RAND(),'Monte Carlo'!$F$14,'Monte Carlo'!$G$14,'Monte Carlo'!$B$14,'Monte Carlo'!$D$14)))</f>
        <v>0</v>
      </c>
      <c r="I52" s="0" t="n">
        <f aca="true">IF('Monte Carlo'!$B$15="",0,IF('Monte Carlo'!$D$15='Monte Carlo'!$B$15,'Monte Carlo'!$B$15,BETAINV(RAND(),'Monte Carlo'!$F$15,'Monte Carlo'!$G$15,'Monte Carlo'!$B$15,'Monte Carlo'!$D$15)))</f>
        <v>0</v>
      </c>
      <c r="J52" s="0" t="n">
        <f aca="true">IF('Monte Carlo'!$B$16="",0,IF('Monte Carlo'!$D$16='Monte Carlo'!$B$16,'Monte Carlo'!$B$16,BETAINV(RAND(),'Monte Carlo'!$F$16,'Monte Carlo'!$G$16,'Monte Carlo'!$B$16,'Monte Carlo'!$D$16)))</f>
        <v>0</v>
      </c>
      <c r="K52" s="0" t="n">
        <f aca="true">IF('Monte Carlo'!$B$17="",0,IF('Monte Carlo'!$D$17='Monte Carlo'!$B$17,'Monte Carlo'!$B$17,BETAINV(RAND(),'Monte Carlo'!$F$17,'Monte Carlo'!$G$17,'Monte Carlo'!$B$17,'Monte Carlo'!$D$17)))</f>
        <v>0</v>
      </c>
      <c r="L52" s="0" t="n">
        <f aca="true">IF('Monte Carlo'!$B$18="",0,IF('Monte Carlo'!$D$18='Monte Carlo'!$B$18,'Monte Carlo'!$B$18,BETAINV(RAND(),'Monte Carlo'!$F$18,'Monte Carlo'!$G$18,'Monte Carlo'!$B$18,'Monte Carlo'!$D$18)))</f>
        <v>0</v>
      </c>
      <c r="M52" s="0" t="n">
        <f aca="true">IF(OR('Monte Carlo'!$B$22="",'Monte Carlo'!$C$22=""),0,IF(RAND()&lt;'Monte Carlo'!$B$22,IF('Monte Carlo'!$E$22='Monte Carlo'!$C$22,'Monte Carlo'!$C$22,BETAINV(RAND(),'Monte Carlo'!$G$22,'Monte Carlo'!$H$22,'Monte Carlo'!$C$22,'Monte Carlo'!$E$22)),0))</f>
        <v>97.9817391064239</v>
      </c>
      <c r="N52" s="0" t="n">
        <f aca="true">IF(OR('Monte Carlo'!$B$23="",'Monte Carlo'!$C$23=""),0,IF(RAND()&lt;'Monte Carlo'!$B$23,IF('Monte Carlo'!$E$23='Monte Carlo'!$C$23,'Monte Carlo'!$C$23,BETAINV(RAND(),'Monte Carlo'!$G$23,'Monte Carlo'!$H$23,'Monte Carlo'!$C$23,'Monte Carlo'!$E$23)),0))</f>
        <v>0</v>
      </c>
      <c r="O52" s="0" t="n">
        <f aca="true">IF(OR('Monte Carlo'!$B$24="",'Monte Carlo'!$C$24=""),0,IF(RAND()&lt;'Monte Carlo'!$B$24,IF('Monte Carlo'!$E$24='Monte Carlo'!$C$24,'Monte Carlo'!$C$24,BETAINV(RAND(),'Monte Carlo'!$G$24,'Monte Carlo'!$H$24,'Monte Carlo'!$C$24,'Monte Carlo'!$E$24)),0))</f>
        <v>0</v>
      </c>
      <c r="P52" s="0" t="n">
        <f aca="true">IF(OR('Monte Carlo'!$B$25="",'Monte Carlo'!$C$25=""),0,IF(RAND()&lt;'Monte Carlo'!$B$25,IF('Monte Carlo'!$E$25='Monte Carlo'!$C$25,'Monte Carlo'!$C$25,BETAINV(RAND(),'Monte Carlo'!$G$25,'Monte Carlo'!$H$25,'Monte Carlo'!$C$25,'Monte Carlo'!$E$25)),0))</f>
        <v>0</v>
      </c>
      <c r="Q52" s="0" t="n">
        <f aca="true">IF(OR('Monte Carlo'!$B$26="",'Monte Carlo'!$C$26=""),0,IF(RAND()&lt;'Monte Carlo'!$B$26,IF('Monte Carlo'!$E$26='Monte Carlo'!$C$26,'Monte Carlo'!$C$26,BETAINV(RAND(),'Monte Carlo'!$G$26,'Monte Carlo'!$H$26,'Monte Carlo'!$C$26,'Monte Carlo'!$E$26)),0))</f>
        <v>0</v>
      </c>
      <c r="R52" s="0" t="n">
        <f aca="true">IF(OR('Monte Carlo'!$B$27="",'Monte Carlo'!$C$27=""),0,IF(RAND()&lt;'Monte Carlo'!$B$27,IF('Monte Carlo'!$E$27='Monte Carlo'!$C$27,'Monte Carlo'!$C$27,BETAINV(RAND(),'Monte Carlo'!$G$27,'Monte Carlo'!$H$27,'Monte Carlo'!$C$27,'Monte Carlo'!$E$27)),0))</f>
        <v>0</v>
      </c>
      <c r="S52" s="0" t="n">
        <f aca="true">IF(OR('Monte Carlo'!$B$28="",'Monte Carlo'!$C$28=""),0,IF(RAND()&lt;'Monte Carlo'!$B$28,IF('Monte Carlo'!$E$28='Monte Carlo'!$C$28,'Monte Carlo'!$C$28,BETAINV(RAND(),'Monte Carlo'!$G$28,'Monte Carlo'!$H$28,'Monte Carlo'!$C$28,'Monte Carlo'!$E$28)),0))</f>
        <v>0</v>
      </c>
      <c r="T52" s="0" t="n">
        <f aca="true">IF(OR('Monte Carlo'!$B$29="",'Monte Carlo'!$C$29=""),0,IF(RAND()&lt;'Monte Carlo'!$B$29,IF('Monte Carlo'!$E$29='Monte Carlo'!$C$29,'Monte Carlo'!$C$29,BETAINV(RAND(),'Monte Carlo'!$G$29,'Monte Carlo'!$H$29,'Monte Carlo'!$C$29,'Monte Carlo'!$E$29)),0))</f>
        <v>0</v>
      </c>
      <c r="U52" s="0" t="n">
        <f aca="true">IF(OR('Monte Carlo'!$B$30="",'Monte Carlo'!$C$30=""),0,IF(RAND()&lt;'Monte Carlo'!$B$30,IF('Monte Carlo'!$E$30='Monte Carlo'!$C$30,'Monte Carlo'!$C$30,BETAINV(RAND(),'Monte Carlo'!$G$30,'Monte Carlo'!$H$30,'Monte Carlo'!$C$30,'Monte Carlo'!$E$30)),0))</f>
        <v>0</v>
      </c>
      <c r="V52" s="0" t="n">
        <f aca="true">IF(OR('Monte Carlo'!$B$31="",'Monte Carlo'!$C$31=""),0,IF(RAND()&lt;'Monte Carlo'!$B$31,IF('Monte Carlo'!$E$31='Monte Carlo'!$C$31,'Monte Carlo'!$C$31,BETAINV(RAND(),'Monte Carlo'!$G$31,'Monte Carlo'!$H$31,'Monte Carlo'!$C$31,'Monte Carlo'!$E$31)),0))</f>
        <v>0</v>
      </c>
      <c r="W52" s="0" t="n">
        <f aca="true">IF(OR('Monte Carlo'!$B$32="",'Monte Carlo'!$C$32=""),0,IF(RAND()&lt;'Monte Carlo'!$B$32,IF('Monte Carlo'!$E$32='Monte Carlo'!$C$32,'Monte Carlo'!$C$32,BETAINV(RAND(),'Monte Carlo'!$G$32,'Monte Carlo'!$H$32,'Monte Carlo'!$C$32,'Monte Carlo'!$E$32)),0))</f>
        <v>0</v>
      </c>
      <c r="X52" s="0" t="n">
        <f aca="true">IF(OR('Monte Carlo'!$B$33="",'Monte Carlo'!$C$33=""),0,IF(RAND()&lt;'Monte Carlo'!$B$33,IF('Monte Carlo'!$E$33='Monte Carlo'!$C$33,'Monte Carlo'!$C$33,BETAINV(RAND(),'Monte Carlo'!$G$33,'Monte Carlo'!$H$33,'Monte Carlo'!$C$33,'Monte Carlo'!$E$33)),0))</f>
        <v>0</v>
      </c>
      <c r="Y52" s="0" t="n">
        <f aca="false">SUM(A52:X52)</f>
        <v>2253.66196948183</v>
      </c>
    </row>
    <row r="53" customFormat="false" ht="15" hidden="false" customHeight="false" outlineLevel="0" collapsed="false">
      <c r="A53" s="0" t="n">
        <f aca="true">IF('Monte Carlo'!$B$7="",0,IF('Monte Carlo'!$D$7='Monte Carlo'!$B$7,'Monte Carlo'!$B$7,BETAINV(RAND(),'Monte Carlo'!$F$7,'Monte Carlo'!$G$7,'Monte Carlo'!$B$7,'Monte Carlo'!$D$7)))</f>
        <v>141.719991237322</v>
      </c>
      <c r="B53" s="0" t="n">
        <f aca="true">IF('Monte Carlo'!$B$8="",0,IF('Monte Carlo'!$D$8='Monte Carlo'!$B$8,'Monte Carlo'!$B$8,BETAINV(RAND(),'Monte Carlo'!$F$8,'Monte Carlo'!$G$8,'Monte Carlo'!$B$8,'Monte Carlo'!$D$8)))</f>
        <v>961.087336256157</v>
      </c>
      <c r="C53" s="0" t="n">
        <f aca="true">IF('Monte Carlo'!$B$9="",0,IF('Monte Carlo'!$D$9='Monte Carlo'!$B$9,'Monte Carlo'!$B$9,BETAINV(RAND(),'Monte Carlo'!$F$9,'Monte Carlo'!$G$9,'Monte Carlo'!$B$9,'Monte Carlo'!$D$9)))</f>
        <v>415.535143620671</v>
      </c>
      <c r="D53" s="0" t="n">
        <f aca="true">IF('Monte Carlo'!$B$10="",0,IF('Monte Carlo'!$D$10='Monte Carlo'!$B$10,'Monte Carlo'!$B$10,BETAINV(RAND(),'Monte Carlo'!$F$10,'Monte Carlo'!$G$10,'Monte Carlo'!$B$10,'Monte Carlo'!$D$10)))</f>
        <v>312.828191922576</v>
      </c>
      <c r="E53" s="0" t="n">
        <f aca="true">IF('Monte Carlo'!$B$11="",0,IF('Monte Carlo'!$D$11='Monte Carlo'!$B$11,'Monte Carlo'!$B$11,BETAINV(RAND(),'Monte Carlo'!$F$11,'Monte Carlo'!$G$11,'Monte Carlo'!$B$11,'Monte Carlo'!$D$11)))</f>
        <v>92.7852978454058</v>
      </c>
      <c r="F53" s="0" t="n">
        <f aca="true">IF('Monte Carlo'!$B$12="",0,IF('Monte Carlo'!$D$12='Monte Carlo'!$B$12,'Monte Carlo'!$B$12,BETAINV(RAND(),'Monte Carlo'!$F$12,'Monte Carlo'!$G$12,'Monte Carlo'!$B$12,'Monte Carlo'!$D$12)))</f>
        <v>115.987306446905</v>
      </c>
      <c r="G53" s="0" t="n">
        <f aca="true">IF('Monte Carlo'!$B$13="",0,IF('Monte Carlo'!$D$13='Monte Carlo'!$B$13,'Monte Carlo'!$B$13,BETAINV(RAND(),'Monte Carlo'!$F$13,'Monte Carlo'!$G$13,'Monte Carlo'!$B$13,'Monte Carlo'!$D$13)))</f>
        <v>0</v>
      </c>
      <c r="H53" s="0" t="n">
        <f aca="true">IF('Monte Carlo'!$B$14="",0,IF('Monte Carlo'!$D$14='Monte Carlo'!$B$14,'Monte Carlo'!$B$14,BETAINV(RAND(),'Monte Carlo'!$F$14,'Monte Carlo'!$G$14,'Monte Carlo'!$B$14,'Monte Carlo'!$D$14)))</f>
        <v>0</v>
      </c>
      <c r="I53" s="0" t="n">
        <f aca="true">IF('Monte Carlo'!$B$15="",0,IF('Monte Carlo'!$D$15='Monte Carlo'!$B$15,'Monte Carlo'!$B$15,BETAINV(RAND(),'Monte Carlo'!$F$15,'Monte Carlo'!$G$15,'Monte Carlo'!$B$15,'Monte Carlo'!$D$15)))</f>
        <v>0</v>
      </c>
      <c r="J53" s="0" t="n">
        <f aca="true">IF('Monte Carlo'!$B$16="",0,IF('Monte Carlo'!$D$16='Monte Carlo'!$B$16,'Monte Carlo'!$B$16,BETAINV(RAND(),'Monte Carlo'!$F$16,'Monte Carlo'!$G$16,'Monte Carlo'!$B$16,'Monte Carlo'!$D$16)))</f>
        <v>0</v>
      </c>
      <c r="K53" s="0" t="n">
        <f aca="true">IF('Monte Carlo'!$B$17="",0,IF('Monte Carlo'!$D$17='Monte Carlo'!$B$17,'Monte Carlo'!$B$17,BETAINV(RAND(),'Monte Carlo'!$F$17,'Monte Carlo'!$G$17,'Monte Carlo'!$B$17,'Monte Carlo'!$D$17)))</f>
        <v>0</v>
      </c>
      <c r="L53" s="0" t="n">
        <f aca="true">IF('Monte Carlo'!$B$18="",0,IF('Monte Carlo'!$D$18='Monte Carlo'!$B$18,'Monte Carlo'!$B$18,BETAINV(RAND(),'Monte Carlo'!$F$18,'Monte Carlo'!$G$18,'Monte Carlo'!$B$18,'Monte Carlo'!$D$18)))</f>
        <v>0</v>
      </c>
      <c r="M53" s="0" t="n">
        <f aca="true">IF(OR('Monte Carlo'!$B$22="",'Monte Carlo'!$C$22=""),0,IF(RAND()&lt;'Monte Carlo'!$B$22,IF('Monte Carlo'!$E$22='Monte Carlo'!$C$22,'Monte Carlo'!$C$22,BETAINV(RAND(),'Monte Carlo'!$G$22,'Monte Carlo'!$H$22,'Monte Carlo'!$C$22,'Monte Carlo'!$E$22)),0))</f>
        <v>0</v>
      </c>
      <c r="N53" s="0" t="n">
        <f aca="true">IF(OR('Monte Carlo'!$B$23="",'Monte Carlo'!$C$23=""),0,IF(RAND()&lt;'Monte Carlo'!$B$23,IF('Monte Carlo'!$E$23='Monte Carlo'!$C$23,'Monte Carlo'!$C$23,BETAINV(RAND(),'Monte Carlo'!$G$23,'Monte Carlo'!$H$23,'Monte Carlo'!$C$23,'Monte Carlo'!$E$23)),0))</f>
        <v>37.6455107840636</v>
      </c>
      <c r="O53" s="0" t="n">
        <f aca="true">IF(OR('Monte Carlo'!$B$24="",'Monte Carlo'!$C$24=""),0,IF(RAND()&lt;'Monte Carlo'!$B$24,IF('Monte Carlo'!$E$24='Monte Carlo'!$C$24,'Monte Carlo'!$C$24,BETAINV(RAND(),'Monte Carlo'!$G$24,'Monte Carlo'!$H$24,'Monte Carlo'!$C$24,'Monte Carlo'!$E$24)),0))</f>
        <v>0</v>
      </c>
      <c r="P53" s="0" t="n">
        <f aca="true">IF(OR('Monte Carlo'!$B$25="",'Monte Carlo'!$C$25=""),0,IF(RAND()&lt;'Monte Carlo'!$B$25,IF('Monte Carlo'!$E$25='Monte Carlo'!$C$25,'Monte Carlo'!$C$25,BETAINV(RAND(),'Monte Carlo'!$G$25,'Monte Carlo'!$H$25,'Monte Carlo'!$C$25,'Monte Carlo'!$E$25)),0))</f>
        <v>0</v>
      </c>
      <c r="Q53" s="0" t="n">
        <f aca="true">IF(OR('Monte Carlo'!$B$26="",'Monte Carlo'!$C$26=""),0,IF(RAND()&lt;'Monte Carlo'!$B$26,IF('Monte Carlo'!$E$26='Monte Carlo'!$C$26,'Monte Carlo'!$C$26,BETAINV(RAND(),'Monte Carlo'!$G$26,'Monte Carlo'!$H$26,'Monte Carlo'!$C$26,'Monte Carlo'!$E$26)),0))</f>
        <v>0</v>
      </c>
      <c r="R53" s="0" t="n">
        <f aca="true">IF(OR('Monte Carlo'!$B$27="",'Monte Carlo'!$C$27=""),0,IF(RAND()&lt;'Monte Carlo'!$B$27,IF('Monte Carlo'!$E$27='Monte Carlo'!$C$27,'Monte Carlo'!$C$27,BETAINV(RAND(),'Monte Carlo'!$G$27,'Monte Carlo'!$H$27,'Monte Carlo'!$C$27,'Monte Carlo'!$E$27)),0))</f>
        <v>0</v>
      </c>
      <c r="S53" s="0" t="n">
        <f aca="true">IF(OR('Monte Carlo'!$B$28="",'Monte Carlo'!$C$28=""),0,IF(RAND()&lt;'Monte Carlo'!$B$28,IF('Monte Carlo'!$E$28='Monte Carlo'!$C$28,'Monte Carlo'!$C$28,BETAINV(RAND(),'Monte Carlo'!$G$28,'Monte Carlo'!$H$28,'Monte Carlo'!$C$28,'Monte Carlo'!$E$28)),0))</f>
        <v>0</v>
      </c>
      <c r="T53" s="0" t="n">
        <f aca="true">IF(OR('Monte Carlo'!$B$29="",'Monte Carlo'!$C$29=""),0,IF(RAND()&lt;'Monte Carlo'!$B$29,IF('Monte Carlo'!$E$29='Monte Carlo'!$C$29,'Monte Carlo'!$C$29,BETAINV(RAND(),'Monte Carlo'!$G$29,'Monte Carlo'!$H$29,'Monte Carlo'!$C$29,'Monte Carlo'!$E$29)),0))</f>
        <v>0</v>
      </c>
      <c r="U53" s="0" t="n">
        <f aca="true">IF(OR('Monte Carlo'!$B$30="",'Monte Carlo'!$C$30=""),0,IF(RAND()&lt;'Monte Carlo'!$B$30,IF('Monte Carlo'!$E$30='Monte Carlo'!$C$30,'Monte Carlo'!$C$30,BETAINV(RAND(),'Monte Carlo'!$G$30,'Monte Carlo'!$H$30,'Monte Carlo'!$C$30,'Monte Carlo'!$E$30)),0))</f>
        <v>0</v>
      </c>
      <c r="V53" s="0" t="n">
        <f aca="true">IF(OR('Monte Carlo'!$B$31="",'Monte Carlo'!$C$31=""),0,IF(RAND()&lt;'Monte Carlo'!$B$31,IF('Monte Carlo'!$E$31='Monte Carlo'!$C$31,'Monte Carlo'!$C$31,BETAINV(RAND(),'Monte Carlo'!$G$31,'Monte Carlo'!$H$31,'Monte Carlo'!$C$31,'Monte Carlo'!$E$31)),0))</f>
        <v>0</v>
      </c>
      <c r="W53" s="0" t="n">
        <f aca="true">IF(OR('Monte Carlo'!$B$32="",'Monte Carlo'!$C$32=""),0,IF(RAND()&lt;'Monte Carlo'!$B$32,IF('Monte Carlo'!$E$32='Monte Carlo'!$C$32,'Monte Carlo'!$C$32,BETAINV(RAND(),'Monte Carlo'!$G$32,'Monte Carlo'!$H$32,'Monte Carlo'!$C$32,'Monte Carlo'!$E$32)),0))</f>
        <v>0</v>
      </c>
      <c r="X53" s="0" t="n">
        <f aca="true">IF(OR('Monte Carlo'!$B$33="",'Monte Carlo'!$C$33=""),0,IF(RAND()&lt;'Monte Carlo'!$B$33,IF('Monte Carlo'!$E$33='Monte Carlo'!$C$33,'Monte Carlo'!$C$33,BETAINV(RAND(),'Monte Carlo'!$G$33,'Monte Carlo'!$H$33,'Monte Carlo'!$C$33,'Monte Carlo'!$E$33)),0))</f>
        <v>0</v>
      </c>
      <c r="Y53" s="0" t="n">
        <f aca="false">SUM(A53:X53)</f>
        <v>2077.5887781131</v>
      </c>
    </row>
    <row r="54" customFormat="false" ht="15" hidden="false" customHeight="false" outlineLevel="0" collapsed="false">
      <c r="A54" s="0" t="n">
        <f aca="true">IF('Monte Carlo'!$B$7="",0,IF('Monte Carlo'!$D$7='Monte Carlo'!$B$7,'Monte Carlo'!$B$7,BETAINV(RAND(),'Monte Carlo'!$F$7,'Monte Carlo'!$G$7,'Monte Carlo'!$B$7,'Monte Carlo'!$D$7)))</f>
        <v>172.461103638226</v>
      </c>
      <c r="B54" s="0" t="n">
        <f aca="true">IF('Monte Carlo'!$B$8="",0,IF('Monte Carlo'!$D$8='Monte Carlo'!$B$8,'Monte Carlo'!$B$8,BETAINV(RAND(),'Monte Carlo'!$F$8,'Monte Carlo'!$G$8,'Monte Carlo'!$B$8,'Monte Carlo'!$D$8)))</f>
        <v>1064.23048086191</v>
      </c>
      <c r="C54" s="0" t="n">
        <f aca="true">IF('Monte Carlo'!$B$9="",0,IF('Monte Carlo'!$D$9='Monte Carlo'!$B$9,'Monte Carlo'!$B$9,BETAINV(RAND(),'Monte Carlo'!$F$9,'Monte Carlo'!$G$9,'Monte Carlo'!$B$9,'Monte Carlo'!$D$9)))</f>
        <v>446.060706477612</v>
      </c>
      <c r="D54" s="0" t="n">
        <f aca="true">IF('Monte Carlo'!$B$10="",0,IF('Monte Carlo'!$D$10='Monte Carlo'!$B$10,'Monte Carlo'!$B$10,BETAINV(RAND(),'Monte Carlo'!$F$10,'Monte Carlo'!$G$10,'Monte Carlo'!$B$10,'Monte Carlo'!$D$10)))</f>
        <v>351.85599563439</v>
      </c>
      <c r="E54" s="0" t="n">
        <f aca="true">IF('Monte Carlo'!$B$11="",0,IF('Monte Carlo'!$D$11='Monte Carlo'!$B$11,'Monte Carlo'!$B$11,BETAINV(RAND(),'Monte Carlo'!$F$11,'Monte Carlo'!$G$11,'Monte Carlo'!$B$11,'Monte Carlo'!$D$11)))</f>
        <v>102.387457571363</v>
      </c>
      <c r="F54" s="0" t="n">
        <f aca="true">IF('Monte Carlo'!$B$12="",0,IF('Monte Carlo'!$D$12='Monte Carlo'!$B$12,'Monte Carlo'!$B$12,BETAINV(RAND(),'Monte Carlo'!$F$12,'Monte Carlo'!$G$12,'Monte Carlo'!$B$12,'Monte Carlo'!$D$12)))</f>
        <v>104.108494772769</v>
      </c>
      <c r="G54" s="0" t="n">
        <f aca="true">IF('Monte Carlo'!$B$13="",0,IF('Monte Carlo'!$D$13='Monte Carlo'!$B$13,'Monte Carlo'!$B$13,BETAINV(RAND(),'Monte Carlo'!$F$13,'Monte Carlo'!$G$13,'Monte Carlo'!$B$13,'Monte Carlo'!$D$13)))</f>
        <v>0</v>
      </c>
      <c r="H54" s="0" t="n">
        <f aca="true">IF('Monte Carlo'!$B$14="",0,IF('Monte Carlo'!$D$14='Monte Carlo'!$B$14,'Monte Carlo'!$B$14,BETAINV(RAND(),'Monte Carlo'!$F$14,'Monte Carlo'!$G$14,'Monte Carlo'!$B$14,'Monte Carlo'!$D$14)))</f>
        <v>0</v>
      </c>
      <c r="I54" s="0" t="n">
        <f aca="true">IF('Monte Carlo'!$B$15="",0,IF('Monte Carlo'!$D$15='Monte Carlo'!$B$15,'Monte Carlo'!$B$15,BETAINV(RAND(),'Monte Carlo'!$F$15,'Monte Carlo'!$G$15,'Monte Carlo'!$B$15,'Monte Carlo'!$D$15)))</f>
        <v>0</v>
      </c>
      <c r="J54" s="0" t="n">
        <f aca="true">IF('Monte Carlo'!$B$16="",0,IF('Monte Carlo'!$D$16='Monte Carlo'!$B$16,'Monte Carlo'!$B$16,BETAINV(RAND(),'Monte Carlo'!$F$16,'Monte Carlo'!$G$16,'Monte Carlo'!$B$16,'Monte Carlo'!$D$16)))</f>
        <v>0</v>
      </c>
      <c r="K54" s="0" t="n">
        <f aca="true">IF('Monte Carlo'!$B$17="",0,IF('Monte Carlo'!$D$17='Monte Carlo'!$B$17,'Monte Carlo'!$B$17,BETAINV(RAND(),'Monte Carlo'!$F$17,'Monte Carlo'!$G$17,'Monte Carlo'!$B$17,'Monte Carlo'!$D$17)))</f>
        <v>0</v>
      </c>
      <c r="L54" s="0" t="n">
        <f aca="true">IF('Monte Carlo'!$B$18="",0,IF('Monte Carlo'!$D$18='Monte Carlo'!$B$18,'Monte Carlo'!$B$18,BETAINV(RAND(),'Monte Carlo'!$F$18,'Monte Carlo'!$G$18,'Monte Carlo'!$B$18,'Monte Carlo'!$D$18)))</f>
        <v>0</v>
      </c>
      <c r="M54" s="0" t="n">
        <f aca="true">IF(OR('Monte Carlo'!$B$22="",'Monte Carlo'!$C$22=""),0,IF(RAND()&lt;'Monte Carlo'!$B$22,IF('Monte Carlo'!$E$22='Monte Carlo'!$C$22,'Monte Carlo'!$C$22,BETAINV(RAND(),'Monte Carlo'!$G$22,'Monte Carlo'!$H$22,'Monte Carlo'!$C$22,'Monte Carlo'!$E$22)),0))</f>
        <v>0</v>
      </c>
      <c r="N54" s="0" t="n">
        <f aca="true">IF(OR('Monte Carlo'!$B$23="",'Monte Carlo'!$C$23=""),0,IF(RAND()&lt;'Monte Carlo'!$B$23,IF('Monte Carlo'!$E$23='Monte Carlo'!$C$23,'Monte Carlo'!$C$23,BETAINV(RAND(),'Monte Carlo'!$G$23,'Monte Carlo'!$H$23,'Monte Carlo'!$C$23,'Monte Carlo'!$E$23)),0))</f>
        <v>35.0782576927104</v>
      </c>
      <c r="O54" s="0" t="n">
        <f aca="true">IF(OR('Monte Carlo'!$B$24="",'Monte Carlo'!$C$24=""),0,IF(RAND()&lt;'Monte Carlo'!$B$24,IF('Monte Carlo'!$E$24='Monte Carlo'!$C$24,'Monte Carlo'!$C$24,BETAINV(RAND(),'Monte Carlo'!$G$24,'Monte Carlo'!$H$24,'Monte Carlo'!$C$24,'Monte Carlo'!$E$24)),0))</f>
        <v>0</v>
      </c>
      <c r="P54" s="0" t="n">
        <f aca="true">IF(OR('Monte Carlo'!$B$25="",'Monte Carlo'!$C$25=""),0,IF(RAND()&lt;'Monte Carlo'!$B$25,IF('Monte Carlo'!$E$25='Monte Carlo'!$C$25,'Monte Carlo'!$C$25,BETAINV(RAND(),'Monte Carlo'!$G$25,'Monte Carlo'!$H$25,'Monte Carlo'!$C$25,'Monte Carlo'!$E$25)),0))</f>
        <v>0</v>
      </c>
      <c r="Q54" s="0" t="n">
        <f aca="true">IF(OR('Monte Carlo'!$B$26="",'Monte Carlo'!$C$26=""),0,IF(RAND()&lt;'Monte Carlo'!$B$26,IF('Monte Carlo'!$E$26='Monte Carlo'!$C$26,'Monte Carlo'!$C$26,BETAINV(RAND(),'Monte Carlo'!$G$26,'Monte Carlo'!$H$26,'Monte Carlo'!$C$26,'Monte Carlo'!$E$26)),0))</f>
        <v>0</v>
      </c>
      <c r="R54" s="0" t="n">
        <f aca="true">IF(OR('Monte Carlo'!$B$27="",'Monte Carlo'!$C$27=""),0,IF(RAND()&lt;'Monte Carlo'!$B$27,IF('Monte Carlo'!$E$27='Monte Carlo'!$C$27,'Monte Carlo'!$C$27,BETAINV(RAND(),'Monte Carlo'!$G$27,'Monte Carlo'!$H$27,'Monte Carlo'!$C$27,'Monte Carlo'!$E$27)),0))</f>
        <v>0</v>
      </c>
      <c r="S54" s="0" t="n">
        <f aca="true">IF(OR('Monte Carlo'!$B$28="",'Monte Carlo'!$C$28=""),0,IF(RAND()&lt;'Monte Carlo'!$B$28,IF('Monte Carlo'!$E$28='Monte Carlo'!$C$28,'Monte Carlo'!$C$28,BETAINV(RAND(),'Monte Carlo'!$G$28,'Monte Carlo'!$H$28,'Monte Carlo'!$C$28,'Monte Carlo'!$E$28)),0))</f>
        <v>0</v>
      </c>
      <c r="T54" s="0" t="n">
        <f aca="true">IF(OR('Monte Carlo'!$B$29="",'Monte Carlo'!$C$29=""),0,IF(RAND()&lt;'Monte Carlo'!$B$29,IF('Monte Carlo'!$E$29='Monte Carlo'!$C$29,'Monte Carlo'!$C$29,BETAINV(RAND(),'Monte Carlo'!$G$29,'Monte Carlo'!$H$29,'Monte Carlo'!$C$29,'Monte Carlo'!$E$29)),0))</f>
        <v>0</v>
      </c>
      <c r="U54" s="0" t="n">
        <f aca="true">IF(OR('Monte Carlo'!$B$30="",'Monte Carlo'!$C$30=""),0,IF(RAND()&lt;'Monte Carlo'!$B$30,IF('Monte Carlo'!$E$30='Monte Carlo'!$C$30,'Monte Carlo'!$C$30,BETAINV(RAND(),'Monte Carlo'!$G$30,'Monte Carlo'!$H$30,'Monte Carlo'!$C$30,'Monte Carlo'!$E$30)),0))</f>
        <v>0</v>
      </c>
      <c r="V54" s="0" t="n">
        <f aca="true">IF(OR('Monte Carlo'!$B$31="",'Monte Carlo'!$C$31=""),0,IF(RAND()&lt;'Monte Carlo'!$B$31,IF('Monte Carlo'!$E$31='Monte Carlo'!$C$31,'Monte Carlo'!$C$31,BETAINV(RAND(),'Monte Carlo'!$G$31,'Monte Carlo'!$H$31,'Monte Carlo'!$C$31,'Monte Carlo'!$E$31)),0))</f>
        <v>0</v>
      </c>
      <c r="W54" s="0" t="n">
        <f aca="true">IF(OR('Monte Carlo'!$B$32="",'Monte Carlo'!$C$32=""),0,IF(RAND()&lt;'Monte Carlo'!$B$32,IF('Monte Carlo'!$E$32='Monte Carlo'!$C$32,'Monte Carlo'!$C$32,BETAINV(RAND(),'Monte Carlo'!$G$32,'Monte Carlo'!$H$32,'Monte Carlo'!$C$32,'Monte Carlo'!$E$32)),0))</f>
        <v>0</v>
      </c>
      <c r="X54" s="0" t="n">
        <f aca="true">IF(OR('Monte Carlo'!$B$33="",'Monte Carlo'!$C$33=""),0,IF(RAND()&lt;'Monte Carlo'!$B$33,IF('Monte Carlo'!$E$33='Monte Carlo'!$C$33,'Monte Carlo'!$C$33,BETAINV(RAND(),'Monte Carlo'!$G$33,'Monte Carlo'!$H$33,'Monte Carlo'!$C$33,'Monte Carlo'!$E$33)),0))</f>
        <v>0</v>
      </c>
      <c r="Y54" s="0" t="n">
        <f aca="false">SUM(A54:X54)</f>
        <v>2276.18249664898</v>
      </c>
    </row>
    <row r="55" customFormat="false" ht="15" hidden="false" customHeight="false" outlineLevel="0" collapsed="false">
      <c r="A55" s="0" t="n">
        <f aca="true">IF('Monte Carlo'!$B$7="",0,IF('Monte Carlo'!$D$7='Monte Carlo'!$B$7,'Monte Carlo'!$B$7,BETAINV(RAND(),'Monte Carlo'!$F$7,'Monte Carlo'!$G$7,'Monte Carlo'!$B$7,'Monte Carlo'!$D$7)))</f>
        <v>125.824013111996</v>
      </c>
      <c r="B55" s="0" t="n">
        <f aca="true">IF('Monte Carlo'!$B$8="",0,IF('Monte Carlo'!$D$8='Monte Carlo'!$B$8,'Monte Carlo'!$B$8,BETAINV(RAND(),'Monte Carlo'!$F$8,'Monte Carlo'!$G$8,'Monte Carlo'!$B$8,'Monte Carlo'!$D$8)))</f>
        <v>962.341986725876</v>
      </c>
      <c r="C55" s="0" t="n">
        <f aca="true">IF('Monte Carlo'!$B$9="",0,IF('Monte Carlo'!$D$9='Monte Carlo'!$B$9,'Monte Carlo'!$B$9,BETAINV(RAND(),'Monte Carlo'!$F$9,'Monte Carlo'!$G$9,'Monte Carlo'!$B$9,'Monte Carlo'!$D$9)))</f>
        <v>468.776986113706</v>
      </c>
      <c r="D55" s="0" t="n">
        <f aca="true">IF('Monte Carlo'!$B$10="",0,IF('Monte Carlo'!$D$10='Monte Carlo'!$B$10,'Monte Carlo'!$B$10,BETAINV(RAND(),'Monte Carlo'!$F$10,'Monte Carlo'!$G$10,'Monte Carlo'!$B$10,'Monte Carlo'!$D$10)))</f>
        <v>258.511482172437</v>
      </c>
      <c r="E55" s="0" t="n">
        <f aca="true">IF('Monte Carlo'!$B$11="",0,IF('Monte Carlo'!$D$11='Monte Carlo'!$B$11,'Monte Carlo'!$B$11,BETAINV(RAND(),'Monte Carlo'!$F$11,'Monte Carlo'!$G$11,'Monte Carlo'!$B$11,'Monte Carlo'!$D$11)))</f>
        <v>138.742930400596</v>
      </c>
      <c r="F55" s="0" t="n">
        <f aca="true">IF('Monte Carlo'!$B$12="",0,IF('Monte Carlo'!$D$12='Monte Carlo'!$B$12,'Monte Carlo'!$B$12,BETAINV(RAND(),'Monte Carlo'!$F$12,'Monte Carlo'!$G$12,'Monte Carlo'!$B$12,'Monte Carlo'!$D$12)))</f>
        <v>113.530673586537</v>
      </c>
      <c r="G55" s="0" t="n">
        <f aca="true">IF('Monte Carlo'!$B$13="",0,IF('Monte Carlo'!$D$13='Monte Carlo'!$B$13,'Monte Carlo'!$B$13,BETAINV(RAND(),'Monte Carlo'!$F$13,'Monte Carlo'!$G$13,'Monte Carlo'!$B$13,'Monte Carlo'!$D$13)))</f>
        <v>0</v>
      </c>
      <c r="H55" s="0" t="n">
        <f aca="true">IF('Monte Carlo'!$B$14="",0,IF('Monte Carlo'!$D$14='Monte Carlo'!$B$14,'Monte Carlo'!$B$14,BETAINV(RAND(),'Monte Carlo'!$F$14,'Monte Carlo'!$G$14,'Monte Carlo'!$B$14,'Monte Carlo'!$D$14)))</f>
        <v>0</v>
      </c>
      <c r="I55" s="0" t="n">
        <f aca="true">IF('Monte Carlo'!$B$15="",0,IF('Monte Carlo'!$D$15='Monte Carlo'!$B$15,'Monte Carlo'!$B$15,BETAINV(RAND(),'Monte Carlo'!$F$15,'Monte Carlo'!$G$15,'Monte Carlo'!$B$15,'Monte Carlo'!$D$15)))</f>
        <v>0</v>
      </c>
      <c r="J55" s="0" t="n">
        <f aca="true">IF('Monte Carlo'!$B$16="",0,IF('Monte Carlo'!$D$16='Monte Carlo'!$B$16,'Monte Carlo'!$B$16,BETAINV(RAND(),'Monte Carlo'!$F$16,'Monte Carlo'!$G$16,'Monte Carlo'!$B$16,'Monte Carlo'!$D$16)))</f>
        <v>0</v>
      </c>
      <c r="K55" s="0" t="n">
        <f aca="true">IF('Monte Carlo'!$B$17="",0,IF('Monte Carlo'!$D$17='Monte Carlo'!$B$17,'Monte Carlo'!$B$17,BETAINV(RAND(),'Monte Carlo'!$F$17,'Monte Carlo'!$G$17,'Monte Carlo'!$B$17,'Monte Carlo'!$D$17)))</f>
        <v>0</v>
      </c>
      <c r="L55" s="0" t="n">
        <f aca="true">IF('Monte Carlo'!$B$18="",0,IF('Monte Carlo'!$D$18='Monte Carlo'!$B$18,'Monte Carlo'!$B$18,BETAINV(RAND(),'Monte Carlo'!$F$18,'Monte Carlo'!$G$18,'Monte Carlo'!$B$18,'Monte Carlo'!$D$18)))</f>
        <v>0</v>
      </c>
      <c r="M55" s="0" t="n">
        <f aca="true">IF(OR('Monte Carlo'!$B$22="",'Monte Carlo'!$C$22=""),0,IF(RAND()&lt;'Monte Carlo'!$B$22,IF('Monte Carlo'!$E$22='Monte Carlo'!$C$22,'Monte Carlo'!$C$22,BETAINV(RAND(),'Monte Carlo'!$G$22,'Monte Carlo'!$H$22,'Monte Carlo'!$C$22,'Monte Carlo'!$E$22)),0))</f>
        <v>0</v>
      </c>
      <c r="N55" s="0" t="n">
        <f aca="true">IF(OR('Monte Carlo'!$B$23="",'Monte Carlo'!$C$23=""),0,IF(RAND()&lt;'Monte Carlo'!$B$23,IF('Monte Carlo'!$E$23='Monte Carlo'!$C$23,'Monte Carlo'!$C$23,BETAINV(RAND(),'Monte Carlo'!$G$23,'Monte Carlo'!$H$23,'Monte Carlo'!$C$23,'Monte Carlo'!$E$23)),0))</f>
        <v>0</v>
      </c>
      <c r="O55" s="0" t="n">
        <f aca="true">IF(OR('Monte Carlo'!$B$24="",'Monte Carlo'!$C$24=""),0,IF(RAND()&lt;'Monte Carlo'!$B$24,IF('Monte Carlo'!$E$24='Monte Carlo'!$C$24,'Monte Carlo'!$C$24,BETAINV(RAND(),'Monte Carlo'!$G$24,'Monte Carlo'!$H$24,'Monte Carlo'!$C$24,'Monte Carlo'!$E$24)),0))</f>
        <v>165.77086482118</v>
      </c>
      <c r="P55" s="0" t="n">
        <f aca="true">IF(OR('Monte Carlo'!$B$25="",'Monte Carlo'!$C$25=""),0,IF(RAND()&lt;'Monte Carlo'!$B$25,IF('Monte Carlo'!$E$25='Monte Carlo'!$C$25,'Monte Carlo'!$C$25,BETAINV(RAND(),'Monte Carlo'!$G$25,'Monte Carlo'!$H$25,'Monte Carlo'!$C$25,'Monte Carlo'!$E$25)),0))</f>
        <v>342.470217509947</v>
      </c>
      <c r="Q55" s="0" t="n">
        <f aca="true">IF(OR('Monte Carlo'!$B$26="",'Monte Carlo'!$C$26=""),0,IF(RAND()&lt;'Monte Carlo'!$B$26,IF('Monte Carlo'!$E$26='Monte Carlo'!$C$26,'Monte Carlo'!$C$26,BETAINV(RAND(),'Monte Carlo'!$G$26,'Monte Carlo'!$H$26,'Monte Carlo'!$C$26,'Monte Carlo'!$E$26)),0))</f>
        <v>0</v>
      </c>
      <c r="R55" s="0" t="n">
        <f aca="true">IF(OR('Monte Carlo'!$B$27="",'Monte Carlo'!$C$27=""),0,IF(RAND()&lt;'Monte Carlo'!$B$27,IF('Monte Carlo'!$E$27='Monte Carlo'!$C$27,'Monte Carlo'!$C$27,BETAINV(RAND(),'Monte Carlo'!$G$27,'Monte Carlo'!$H$27,'Monte Carlo'!$C$27,'Monte Carlo'!$E$27)),0))</f>
        <v>0</v>
      </c>
      <c r="S55" s="0" t="n">
        <f aca="true">IF(OR('Monte Carlo'!$B$28="",'Monte Carlo'!$C$28=""),0,IF(RAND()&lt;'Monte Carlo'!$B$28,IF('Monte Carlo'!$E$28='Monte Carlo'!$C$28,'Monte Carlo'!$C$28,BETAINV(RAND(),'Monte Carlo'!$G$28,'Monte Carlo'!$H$28,'Monte Carlo'!$C$28,'Monte Carlo'!$E$28)),0))</f>
        <v>0</v>
      </c>
      <c r="T55" s="0" t="n">
        <f aca="true">IF(OR('Monte Carlo'!$B$29="",'Monte Carlo'!$C$29=""),0,IF(RAND()&lt;'Monte Carlo'!$B$29,IF('Monte Carlo'!$E$29='Monte Carlo'!$C$29,'Monte Carlo'!$C$29,BETAINV(RAND(),'Monte Carlo'!$G$29,'Monte Carlo'!$H$29,'Monte Carlo'!$C$29,'Monte Carlo'!$E$29)),0))</f>
        <v>0</v>
      </c>
      <c r="U55" s="0" t="n">
        <f aca="true">IF(OR('Monte Carlo'!$B$30="",'Monte Carlo'!$C$30=""),0,IF(RAND()&lt;'Monte Carlo'!$B$30,IF('Monte Carlo'!$E$30='Monte Carlo'!$C$30,'Monte Carlo'!$C$30,BETAINV(RAND(),'Monte Carlo'!$G$30,'Monte Carlo'!$H$30,'Monte Carlo'!$C$30,'Monte Carlo'!$E$30)),0))</f>
        <v>0</v>
      </c>
      <c r="V55" s="0" t="n">
        <f aca="true">IF(OR('Monte Carlo'!$B$31="",'Monte Carlo'!$C$31=""),0,IF(RAND()&lt;'Monte Carlo'!$B$31,IF('Monte Carlo'!$E$31='Monte Carlo'!$C$31,'Monte Carlo'!$C$31,BETAINV(RAND(),'Monte Carlo'!$G$31,'Monte Carlo'!$H$31,'Monte Carlo'!$C$31,'Monte Carlo'!$E$31)),0))</f>
        <v>0</v>
      </c>
      <c r="W55" s="0" t="n">
        <f aca="true">IF(OR('Monte Carlo'!$B$32="",'Monte Carlo'!$C$32=""),0,IF(RAND()&lt;'Monte Carlo'!$B$32,IF('Monte Carlo'!$E$32='Monte Carlo'!$C$32,'Monte Carlo'!$C$32,BETAINV(RAND(),'Monte Carlo'!$G$32,'Monte Carlo'!$H$32,'Monte Carlo'!$C$32,'Monte Carlo'!$E$32)),0))</f>
        <v>0</v>
      </c>
      <c r="X55" s="0" t="n">
        <f aca="true">IF(OR('Monte Carlo'!$B$33="",'Monte Carlo'!$C$33=""),0,IF(RAND()&lt;'Monte Carlo'!$B$33,IF('Monte Carlo'!$E$33='Monte Carlo'!$C$33,'Monte Carlo'!$C$33,BETAINV(RAND(),'Monte Carlo'!$G$33,'Monte Carlo'!$H$33,'Monte Carlo'!$C$33,'Monte Carlo'!$E$33)),0))</f>
        <v>0</v>
      </c>
      <c r="Y55" s="0" t="n">
        <f aca="false">SUM(A55:X55)</f>
        <v>2575.96915444227</v>
      </c>
    </row>
    <row r="56" customFormat="false" ht="15" hidden="false" customHeight="false" outlineLevel="0" collapsed="false">
      <c r="A56" s="0" t="n">
        <f aca="true">IF('Monte Carlo'!$B$7="",0,IF('Monte Carlo'!$D$7='Monte Carlo'!$B$7,'Monte Carlo'!$B$7,BETAINV(RAND(),'Monte Carlo'!$F$7,'Monte Carlo'!$G$7,'Monte Carlo'!$B$7,'Monte Carlo'!$D$7)))</f>
        <v>148.722074082236</v>
      </c>
      <c r="B56" s="0" t="n">
        <f aca="true">IF('Monte Carlo'!$B$8="",0,IF('Monte Carlo'!$D$8='Monte Carlo'!$B$8,'Monte Carlo'!$B$8,BETAINV(RAND(),'Monte Carlo'!$F$8,'Monte Carlo'!$G$8,'Monte Carlo'!$B$8,'Monte Carlo'!$D$8)))</f>
        <v>964.703105777344</v>
      </c>
      <c r="C56" s="0" t="n">
        <f aca="true">IF('Monte Carlo'!$B$9="",0,IF('Monte Carlo'!$D$9='Monte Carlo'!$B$9,'Monte Carlo'!$B$9,BETAINV(RAND(),'Monte Carlo'!$F$9,'Monte Carlo'!$G$9,'Monte Carlo'!$B$9,'Monte Carlo'!$D$9)))</f>
        <v>450.248316514679</v>
      </c>
      <c r="D56" s="0" t="n">
        <f aca="true">IF('Monte Carlo'!$B$10="",0,IF('Monte Carlo'!$D$10='Monte Carlo'!$B$10,'Monte Carlo'!$B$10,BETAINV(RAND(),'Monte Carlo'!$F$10,'Monte Carlo'!$G$10,'Monte Carlo'!$B$10,'Monte Carlo'!$D$10)))</f>
        <v>289.331626443955</v>
      </c>
      <c r="E56" s="0" t="n">
        <f aca="true">IF('Monte Carlo'!$B$11="",0,IF('Monte Carlo'!$D$11='Monte Carlo'!$B$11,'Monte Carlo'!$B$11,BETAINV(RAND(),'Monte Carlo'!$F$11,'Monte Carlo'!$G$11,'Monte Carlo'!$B$11,'Monte Carlo'!$D$11)))</f>
        <v>105.680758549189</v>
      </c>
      <c r="F56" s="0" t="n">
        <f aca="true">IF('Monte Carlo'!$B$12="",0,IF('Monte Carlo'!$D$12='Monte Carlo'!$B$12,'Monte Carlo'!$B$12,BETAINV(RAND(),'Monte Carlo'!$F$12,'Monte Carlo'!$G$12,'Monte Carlo'!$B$12,'Monte Carlo'!$D$12)))</f>
        <v>103.282496777339</v>
      </c>
      <c r="G56" s="0" t="n">
        <f aca="true">IF('Monte Carlo'!$B$13="",0,IF('Monte Carlo'!$D$13='Monte Carlo'!$B$13,'Monte Carlo'!$B$13,BETAINV(RAND(),'Monte Carlo'!$F$13,'Monte Carlo'!$G$13,'Monte Carlo'!$B$13,'Monte Carlo'!$D$13)))</f>
        <v>0</v>
      </c>
      <c r="H56" s="0" t="n">
        <f aca="true">IF('Monte Carlo'!$B$14="",0,IF('Monte Carlo'!$D$14='Monte Carlo'!$B$14,'Monte Carlo'!$B$14,BETAINV(RAND(),'Monte Carlo'!$F$14,'Monte Carlo'!$G$14,'Monte Carlo'!$B$14,'Monte Carlo'!$D$14)))</f>
        <v>0</v>
      </c>
      <c r="I56" s="0" t="n">
        <f aca="true">IF('Monte Carlo'!$B$15="",0,IF('Monte Carlo'!$D$15='Monte Carlo'!$B$15,'Monte Carlo'!$B$15,BETAINV(RAND(),'Monte Carlo'!$F$15,'Monte Carlo'!$G$15,'Monte Carlo'!$B$15,'Monte Carlo'!$D$15)))</f>
        <v>0</v>
      </c>
      <c r="J56" s="0" t="n">
        <f aca="true">IF('Monte Carlo'!$B$16="",0,IF('Monte Carlo'!$D$16='Monte Carlo'!$B$16,'Monte Carlo'!$B$16,BETAINV(RAND(),'Monte Carlo'!$F$16,'Monte Carlo'!$G$16,'Monte Carlo'!$B$16,'Monte Carlo'!$D$16)))</f>
        <v>0</v>
      </c>
      <c r="K56" s="0" t="n">
        <f aca="true">IF('Monte Carlo'!$B$17="",0,IF('Monte Carlo'!$D$17='Monte Carlo'!$B$17,'Monte Carlo'!$B$17,BETAINV(RAND(),'Monte Carlo'!$F$17,'Monte Carlo'!$G$17,'Monte Carlo'!$B$17,'Monte Carlo'!$D$17)))</f>
        <v>0</v>
      </c>
      <c r="L56" s="0" t="n">
        <f aca="true">IF('Monte Carlo'!$B$18="",0,IF('Monte Carlo'!$D$18='Monte Carlo'!$B$18,'Monte Carlo'!$B$18,BETAINV(RAND(),'Monte Carlo'!$F$18,'Monte Carlo'!$G$18,'Monte Carlo'!$B$18,'Monte Carlo'!$D$18)))</f>
        <v>0</v>
      </c>
      <c r="M56" s="0" t="n">
        <f aca="true">IF(OR('Monte Carlo'!$B$22="",'Monte Carlo'!$C$22=""),0,IF(RAND()&lt;'Monte Carlo'!$B$22,IF('Monte Carlo'!$E$22='Monte Carlo'!$C$22,'Monte Carlo'!$C$22,BETAINV(RAND(),'Monte Carlo'!$G$22,'Monte Carlo'!$H$22,'Monte Carlo'!$C$22,'Monte Carlo'!$E$22)),0))</f>
        <v>0</v>
      </c>
      <c r="N56" s="0" t="n">
        <f aca="true">IF(OR('Monte Carlo'!$B$23="",'Monte Carlo'!$C$23=""),0,IF(RAND()&lt;'Monte Carlo'!$B$23,IF('Monte Carlo'!$E$23='Monte Carlo'!$C$23,'Monte Carlo'!$C$23,BETAINV(RAND(),'Monte Carlo'!$G$23,'Monte Carlo'!$H$23,'Monte Carlo'!$C$23,'Monte Carlo'!$E$23)),0))</f>
        <v>0</v>
      </c>
      <c r="O56" s="0" t="n">
        <f aca="true">IF(OR('Monte Carlo'!$B$24="",'Monte Carlo'!$C$24=""),0,IF(RAND()&lt;'Monte Carlo'!$B$24,IF('Monte Carlo'!$E$24='Monte Carlo'!$C$24,'Monte Carlo'!$C$24,BETAINV(RAND(),'Monte Carlo'!$G$24,'Monte Carlo'!$H$24,'Monte Carlo'!$C$24,'Monte Carlo'!$E$24)),0))</f>
        <v>0</v>
      </c>
      <c r="P56" s="0" t="n">
        <f aca="true">IF(OR('Monte Carlo'!$B$25="",'Monte Carlo'!$C$25=""),0,IF(RAND()&lt;'Monte Carlo'!$B$25,IF('Monte Carlo'!$E$25='Monte Carlo'!$C$25,'Monte Carlo'!$C$25,BETAINV(RAND(),'Monte Carlo'!$G$25,'Monte Carlo'!$H$25,'Monte Carlo'!$C$25,'Monte Carlo'!$E$25)),0))</f>
        <v>0</v>
      </c>
      <c r="Q56" s="0" t="n">
        <f aca="true">IF(OR('Monte Carlo'!$B$26="",'Monte Carlo'!$C$26=""),0,IF(RAND()&lt;'Monte Carlo'!$B$26,IF('Monte Carlo'!$E$26='Monte Carlo'!$C$26,'Monte Carlo'!$C$26,BETAINV(RAND(),'Monte Carlo'!$G$26,'Monte Carlo'!$H$26,'Monte Carlo'!$C$26,'Monte Carlo'!$E$26)),0))</f>
        <v>0</v>
      </c>
      <c r="R56" s="0" t="n">
        <f aca="true">IF(OR('Monte Carlo'!$B$27="",'Monte Carlo'!$C$27=""),0,IF(RAND()&lt;'Monte Carlo'!$B$27,IF('Monte Carlo'!$E$27='Monte Carlo'!$C$27,'Monte Carlo'!$C$27,BETAINV(RAND(),'Monte Carlo'!$G$27,'Monte Carlo'!$H$27,'Monte Carlo'!$C$27,'Monte Carlo'!$E$27)),0))</f>
        <v>0</v>
      </c>
      <c r="S56" s="0" t="n">
        <f aca="true">IF(OR('Monte Carlo'!$B$28="",'Monte Carlo'!$C$28=""),0,IF(RAND()&lt;'Monte Carlo'!$B$28,IF('Monte Carlo'!$E$28='Monte Carlo'!$C$28,'Monte Carlo'!$C$28,BETAINV(RAND(),'Monte Carlo'!$G$28,'Monte Carlo'!$H$28,'Monte Carlo'!$C$28,'Monte Carlo'!$E$28)),0))</f>
        <v>0</v>
      </c>
      <c r="T56" s="0" t="n">
        <f aca="true">IF(OR('Monte Carlo'!$B$29="",'Monte Carlo'!$C$29=""),0,IF(RAND()&lt;'Monte Carlo'!$B$29,IF('Monte Carlo'!$E$29='Monte Carlo'!$C$29,'Monte Carlo'!$C$29,BETAINV(RAND(),'Monte Carlo'!$G$29,'Monte Carlo'!$H$29,'Monte Carlo'!$C$29,'Monte Carlo'!$E$29)),0))</f>
        <v>0</v>
      </c>
      <c r="U56" s="0" t="n">
        <f aca="true">IF(OR('Monte Carlo'!$B$30="",'Monte Carlo'!$C$30=""),0,IF(RAND()&lt;'Monte Carlo'!$B$30,IF('Monte Carlo'!$E$30='Monte Carlo'!$C$30,'Monte Carlo'!$C$30,BETAINV(RAND(),'Monte Carlo'!$G$30,'Monte Carlo'!$H$30,'Monte Carlo'!$C$30,'Monte Carlo'!$E$30)),0))</f>
        <v>0</v>
      </c>
      <c r="V56" s="0" t="n">
        <f aca="true">IF(OR('Monte Carlo'!$B$31="",'Monte Carlo'!$C$31=""),0,IF(RAND()&lt;'Monte Carlo'!$B$31,IF('Monte Carlo'!$E$31='Monte Carlo'!$C$31,'Monte Carlo'!$C$31,BETAINV(RAND(),'Monte Carlo'!$G$31,'Monte Carlo'!$H$31,'Monte Carlo'!$C$31,'Monte Carlo'!$E$31)),0))</f>
        <v>0</v>
      </c>
      <c r="W56" s="0" t="n">
        <f aca="true">IF(OR('Monte Carlo'!$B$32="",'Monte Carlo'!$C$32=""),0,IF(RAND()&lt;'Monte Carlo'!$B$32,IF('Monte Carlo'!$E$32='Monte Carlo'!$C$32,'Monte Carlo'!$C$32,BETAINV(RAND(),'Monte Carlo'!$G$32,'Monte Carlo'!$H$32,'Monte Carlo'!$C$32,'Monte Carlo'!$E$32)),0))</f>
        <v>0</v>
      </c>
      <c r="X56" s="0" t="n">
        <f aca="true">IF(OR('Monte Carlo'!$B$33="",'Monte Carlo'!$C$33=""),0,IF(RAND()&lt;'Monte Carlo'!$B$33,IF('Monte Carlo'!$E$33='Monte Carlo'!$C$33,'Monte Carlo'!$C$33,BETAINV(RAND(),'Monte Carlo'!$G$33,'Monte Carlo'!$H$33,'Monte Carlo'!$C$33,'Monte Carlo'!$E$33)),0))</f>
        <v>0</v>
      </c>
      <c r="Y56" s="0" t="n">
        <f aca="false">SUM(A56:X56)</f>
        <v>2061.96837814474</v>
      </c>
    </row>
    <row r="57" customFormat="false" ht="15" hidden="false" customHeight="false" outlineLevel="0" collapsed="false">
      <c r="A57" s="0" t="n">
        <f aca="true">IF('Monte Carlo'!$B$7="",0,IF('Monte Carlo'!$D$7='Monte Carlo'!$B$7,'Monte Carlo'!$B$7,BETAINV(RAND(),'Monte Carlo'!$F$7,'Monte Carlo'!$G$7,'Monte Carlo'!$B$7,'Monte Carlo'!$D$7)))</f>
        <v>183.431290275462</v>
      </c>
      <c r="B57" s="0" t="n">
        <f aca="true">IF('Monte Carlo'!$B$8="",0,IF('Monte Carlo'!$D$8='Monte Carlo'!$B$8,'Monte Carlo'!$B$8,BETAINV(RAND(),'Monte Carlo'!$F$8,'Monte Carlo'!$G$8,'Monte Carlo'!$B$8,'Monte Carlo'!$D$8)))</f>
        <v>1120.50788256374</v>
      </c>
      <c r="C57" s="0" t="n">
        <f aca="true">IF('Monte Carlo'!$B$9="",0,IF('Monte Carlo'!$D$9='Monte Carlo'!$B$9,'Monte Carlo'!$B$9,BETAINV(RAND(),'Monte Carlo'!$F$9,'Monte Carlo'!$G$9,'Monte Carlo'!$B$9,'Monte Carlo'!$D$9)))</f>
        <v>440.292761036718</v>
      </c>
      <c r="D57" s="0" t="n">
        <f aca="true">IF('Monte Carlo'!$B$10="",0,IF('Monte Carlo'!$D$10='Monte Carlo'!$B$10,'Monte Carlo'!$B$10,BETAINV(RAND(),'Monte Carlo'!$F$10,'Monte Carlo'!$G$10,'Monte Carlo'!$B$10,'Monte Carlo'!$D$10)))</f>
        <v>329.080542927635</v>
      </c>
      <c r="E57" s="0" t="n">
        <f aca="true">IF('Monte Carlo'!$B$11="",0,IF('Monte Carlo'!$D$11='Monte Carlo'!$B$11,'Monte Carlo'!$B$11,BETAINV(RAND(),'Monte Carlo'!$F$11,'Monte Carlo'!$G$11,'Monte Carlo'!$B$11,'Monte Carlo'!$D$11)))</f>
        <v>96.5817035968403</v>
      </c>
      <c r="F57" s="0" t="n">
        <f aca="true">IF('Monte Carlo'!$B$12="",0,IF('Monte Carlo'!$D$12='Monte Carlo'!$B$12,'Monte Carlo'!$B$12,BETAINV(RAND(),'Monte Carlo'!$F$12,'Monte Carlo'!$G$12,'Monte Carlo'!$B$12,'Monte Carlo'!$D$12)))</f>
        <v>102.562976940583</v>
      </c>
      <c r="G57" s="0" t="n">
        <f aca="true">IF('Monte Carlo'!$B$13="",0,IF('Monte Carlo'!$D$13='Monte Carlo'!$B$13,'Monte Carlo'!$B$13,BETAINV(RAND(),'Monte Carlo'!$F$13,'Monte Carlo'!$G$13,'Monte Carlo'!$B$13,'Monte Carlo'!$D$13)))</f>
        <v>0</v>
      </c>
      <c r="H57" s="0" t="n">
        <f aca="true">IF('Monte Carlo'!$B$14="",0,IF('Monte Carlo'!$D$14='Monte Carlo'!$B$14,'Monte Carlo'!$B$14,BETAINV(RAND(),'Monte Carlo'!$F$14,'Monte Carlo'!$G$14,'Monte Carlo'!$B$14,'Monte Carlo'!$D$14)))</f>
        <v>0</v>
      </c>
      <c r="I57" s="0" t="n">
        <f aca="true">IF('Monte Carlo'!$B$15="",0,IF('Monte Carlo'!$D$15='Monte Carlo'!$B$15,'Monte Carlo'!$B$15,BETAINV(RAND(),'Monte Carlo'!$F$15,'Monte Carlo'!$G$15,'Monte Carlo'!$B$15,'Monte Carlo'!$D$15)))</f>
        <v>0</v>
      </c>
      <c r="J57" s="0" t="n">
        <f aca="true">IF('Monte Carlo'!$B$16="",0,IF('Monte Carlo'!$D$16='Monte Carlo'!$B$16,'Monte Carlo'!$B$16,BETAINV(RAND(),'Monte Carlo'!$F$16,'Monte Carlo'!$G$16,'Monte Carlo'!$B$16,'Monte Carlo'!$D$16)))</f>
        <v>0</v>
      </c>
      <c r="K57" s="0" t="n">
        <f aca="true">IF('Monte Carlo'!$B$17="",0,IF('Monte Carlo'!$D$17='Monte Carlo'!$B$17,'Monte Carlo'!$B$17,BETAINV(RAND(),'Monte Carlo'!$F$17,'Monte Carlo'!$G$17,'Monte Carlo'!$B$17,'Monte Carlo'!$D$17)))</f>
        <v>0</v>
      </c>
      <c r="L57" s="0" t="n">
        <f aca="true">IF('Monte Carlo'!$B$18="",0,IF('Monte Carlo'!$D$18='Monte Carlo'!$B$18,'Monte Carlo'!$B$18,BETAINV(RAND(),'Monte Carlo'!$F$18,'Monte Carlo'!$G$18,'Monte Carlo'!$B$18,'Monte Carlo'!$D$18)))</f>
        <v>0</v>
      </c>
      <c r="M57" s="0" t="n">
        <f aca="true">IF(OR('Monte Carlo'!$B$22="",'Monte Carlo'!$C$22=""),0,IF(RAND()&lt;'Monte Carlo'!$B$22,IF('Monte Carlo'!$E$22='Monte Carlo'!$C$22,'Monte Carlo'!$C$22,BETAINV(RAND(),'Monte Carlo'!$G$22,'Monte Carlo'!$H$22,'Monte Carlo'!$C$22,'Monte Carlo'!$E$22)),0))</f>
        <v>0</v>
      </c>
      <c r="N57" s="0" t="n">
        <f aca="true">IF(OR('Monte Carlo'!$B$23="",'Monte Carlo'!$C$23=""),0,IF(RAND()&lt;'Monte Carlo'!$B$23,IF('Monte Carlo'!$E$23='Monte Carlo'!$C$23,'Monte Carlo'!$C$23,BETAINV(RAND(),'Monte Carlo'!$G$23,'Monte Carlo'!$H$23,'Monte Carlo'!$C$23,'Monte Carlo'!$E$23)),0))</f>
        <v>0</v>
      </c>
      <c r="O57" s="0" t="n">
        <f aca="true">IF(OR('Monte Carlo'!$B$24="",'Monte Carlo'!$C$24=""),0,IF(RAND()&lt;'Monte Carlo'!$B$24,IF('Monte Carlo'!$E$24='Monte Carlo'!$C$24,'Monte Carlo'!$C$24,BETAINV(RAND(),'Monte Carlo'!$G$24,'Monte Carlo'!$H$24,'Monte Carlo'!$C$24,'Monte Carlo'!$E$24)),0))</f>
        <v>156.280472825134</v>
      </c>
      <c r="P57" s="0" t="n">
        <f aca="true">IF(OR('Monte Carlo'!$B$25="",'Monte Carlo'!$C$25=""),0,IF(RAND()&lt;'Monte Carlo'!$B$25,IF('Monte Carlo'!$E$25='Monte Carlo'!$C$25,'Monte Carlo'!$C$25,BETAINV(RAND(),'Monte Carlo'!$G$25,'Monte Carlo'!$H$25,'Monte Carlo'!$C$25,'Monte Carlo'!$E$25)),0))</f>
        <v>0</v>
      </c>
      <c r="Q57" s="0" t="n">
        <f aca="true">IF(OR('Monte Carlo'!$B$26="",'Monte Carlo'!$C$26=""),0,IF(RAND()&lt;'Monte Carlo'!$B$26,IF('Monte Carlo'!$E$26='Monte Carlo'!$C$26,'Monte Carlo'!$C$26,BETAINV(RAND(),'Monte Carlo'!$G$26,'Monte Carlo'!$H$26,'Monte Carlo'!$C$26,'Monte Carlo'!$E$26)),0))</f>
        <v>0</v>
      </c>
      <c r="R57" s="0" t="n">
        <f aca="true">IF(OR('Monte Carlo'!$B$27="",'Monte Carlo'!$C$27=""),0,IF(RAND()&lt;'Monte Carlo'!$B$27,IF('Monte Carlo'!$E$27='Monte Carlo'!$C$27,'Monte Carlo'!$C$27,BETAINV(RAND(),'Monte Carlo'!$G$27,'Monte Carlo'!$H$27,'Monte Carlo'!$C$27,'Monte Carlo'!$E$27)),0))</f>
        <v>0</v>
      </c>
      <c r="S57" s="0" t="n">
        <f aca="true">IF(OR('Monte Carlo'!$B$28="",'Monte Carlo'!$C$28=""),0,IF(RAND()&lt;'Monte Carlo'!$B$28,IF('Monte Carlo'!$E$28='Monte Carlo'!$C$28,'Monte Carlo'!$C$28,BETAINV(RAND(),'Monte Carlo'!$G$28,'Monte Carlo'!$H$28,'Monte Carlo'!$C$28,'Monte Carlo'!$E$28)),0))</f>
        <v>0</v>
      </c>
      <c r="T57" s="0" t="n">
        <f aca="true">IF(OR('Monte Carlo'!$B$29="",'Monte Carlo'!$C$29=""),0,IF(RAND()&lt;'Monte Carlo'!$B$29,IF('Monte Carlo'!$E$29='Monte Carlo'!$C$29,'Monte Carlo'!$C$29,BETAINV(RAND(),'Monte Carlo'!$G$29,'Monte Carlo'!$H$29,'Monte Carlo'!$C$29,'Monte Carlo'!$E$29)),0))</f>
        <v>0</v>
      </c>
      <c r="U57" s="0" t="n">
        <f aca="true">IF(OR('Monte Carlo'!$B$30="",'Monte Carlo'!$C$30=""),0,IF(RAND()&lt;'Monte Carlo'!$B$30,IF('Monte Carlo'!$E$30='Monte Carlo'!$C$30,'Monte Carlo'!$C$30,BETAINV(RAND(),'Monte Carlo'!$G$30,'Monte Carlo'!$H$30,'Monte Carlo'!$C$30,'Monte Carlo'!$E$30)),0))</f>
        <v>0</v>
      </c>
      <c r="V57" s="0" t="n">
        <f aca="true">IF(OR('Monte Carlo'!$B$31="",'Monte Carlo'!$C$31=""),0,IF(RAND()&lt;'Monte Carlo'!$B$31,IF('Monte Carlo'!$E$31='Monte Carlo'!$C$31,'Monte Carlo'!$C$31,BETAINV(RAND(),'Monte Carlo'!$G$31,'Monte Carlo'!$H$31,'Monte Carlo'!$C$31,'Monte Carlo'!$E$31)),0))</f>
        <v>0</v>
      </c>
      <c r="W57" s="0" t="n">
        <f aca="true">IF(OR('Monte Carlo'!$B$32="",'Monte Carlo'!$C$32=""),0,IF(RAND()&lt;'Monte Carlo'!$B$32,IF('Monte Carlo'!$E$32='Monte Carlo'!$C$32,'Monte Carlo'!$C$32,BETAINV(RAND(),'Monte Carlo'!$G$32,'Monte Carlo'!$H$32,'Monte Carlo'!$C$32,'Monte Carlo'!$E$32)),0))</f>
        <v>0</v>
      </c>
      <c r="X57" s="0" t="n">
        <f aca="true">IF(OR('Monte Carlo'!$B$33="",'Monte Carlo'!$C$33=""),0,IF(RAND()&lt;'Monte Carlo'!$B$33,IF('Monte Carlo'!$E$33='Monte Carlo'!$C$33,'Monte Carlo'!$C$33,BETAINV(RAND(),'Monte Carlo'!$G$33,'Monte Carlo'!$H$33,'Monte Carlo'!$C$33,'Monte Carlo'!$E$33)),0))</f>
        <v>0</v>
      </c>
      <c r="Y57" s="0" t="n">
        <f aca="false">SUM(A57:X57)</f>
        <v>2428.73763016611</v>
      </c>
    </row>
    <row r="58" customFormat="false" ht="15" hidden="false" customHeight="false" outlineLevel="0" collapsed="false">
      <c r="A58" s="0" t="n">
        <f aca="true">IF('Monte Carlo'!$B$7="",0,IF('Monte Carlo'!$D$7='Monte Carlo'!$B$7,'Monte Carlo'!$B$7,BETAINV(RAND(),'Monte Carlo'!$F$7,'Monte Carlo'!$G$7,'Monte Carlo'!$B$7,'Monte Carlo'!$D$7)))</f>
        <v>146.024893050789</v>
      </c>
      <c r="B58" s="0" t="n">
        <f aca="true">IF('Monte Carlo'!$B$8="",0,IF('Monte Carlo'!$D$8='Monte Carlo'!$B$8,'Monte Carlo'!$B$8,BETAINV(RAND(),'Monte Carlo'!$F$8,'Monte Carlo'!$G$8,'Monte Carlo'!$B$8,'Monte Carlo'!$D$8)))</f>
        <v>1031.85338910132</v>
      </c>
      <c r="C58" s="0" t="n">
        <f aca="true">IF('Monte Carlo'!$B$9="",0,IF('Monte Carlo'!$D$9='Monte Carlo'!$B$9,'Monte Carlo'!$B$9,BETAINV(RAND(),'Monte Carlo'!$F$9,'Monte Carlo'!$G$9,'Monte Carlo'!$B$9,'Monte Carlo'!$D$9)))</f>
        <v>468.983128748009</v>
      </c>
      <c r="D58" s="0" t="n">
        <f aca="true">IF('Monte Carlo'!$B$10="",0,IF('Monte Carlo'!$D$10='Monte Carlo'!$B$10,'Monte Carlo'!$B$10,BETAINV(RAND(),'Monte Carlo'!$F$10,'Monte Carlo'!$G$10,'Monte Carlo'!$B$10,'Monte Carlo'!$D$10)))</f>
        <v>298.683936173687</v>
      </c>
      <c r="E58" s="0" t="n">
        <f aca="true">IF('Monte Carlo'!$B$11="",0,IF('Monte Carlo'!$D$11='Monte Carlo'!$B$11,'Monte Carlo'!$B$11,BETAINV(RAND(),'Monte Carlo'!$F$11,'Monte Carlo'!$G$11,'Monte Carlo'!$B$11,'Monte Carlo'!$D$11)))</f>
        <v>115.859947255928</v>
      </c>
      <c r="F58" s="0" t="n">
        <f aca="true">IF('Monte Carlo'!$B$12="",0,IF('Monte Carlo'!$D$12='Monte Carlo'!$B$12,'Monte Carlo'!$B$12,BETAINV(RAND(),'Monte Carlo'!$F$12,'Monte Carlo'!$G$12,'Monte Carlo'!$B$12,'Monte Carlo'!$D$12)))</f>
        <v>104.556612211385</v>
      </c>
      <c r="G58" s="0" t="n">
        <f aca="true">IF('Monte Carlo'!$B$13="",0,IF('Monte Carlo'!$D$13='Monte Carlo'!$B$13,'Monte Carlo'!$B$13,BETAINV(RAND(),'Monte Carlo'!$F$13,'Monte Carlo'!$G$13,'Monte Carlo'!$B$13,'Monte Carlo'!$D$13)))</f>
        <v>0</v>
      </c>
      <c r="H58" s="0" t="n">
        <f aca="true">IF('Monte Carlo'!$B$14="",0,IF('Monte Carlo'!$D$14='Monte Carlo'!$B$14,'Monte Carlo'!$B$14,BETAINV(RAND(),'Monte Carlo'!$F$14,'Monte Carlo'!$G$14,'Monte Carlo'!$B$14,'Monte Carlo'!$D$14)))</f>
        <v>0</v>
      </c>
      <c r="I58" s="0" t="n">
        <f aca="true">IF('Monte Carlo'!$B$15="",0,IF('Monte Carlo'!$D$15='Monte Carlo'!$B$15,'Monte Carlo'!$B$15,BETAINV(RAND(),'Monte Carlo'!$F$15,'Monte Carlo'!$G$15,'Monte Carlo'!$B$15,'Monte Carlo'!$D$15)))</f>
        <v>0</v>
      </c>
      <c r="J58" s="0" t="n">
        <f aca="true">IF('Monte Carlo'!$B$16="",0,IF('Monte Carlo'!$D$16='Monte Carlo'!$B$16,'Monte Carlo'!$B$16,BETAINV(RAND(),'Monte Carlo'!$F$16,'Monte Carlo'!$G$16,'Monte Carlo'!$B$16,'Monte Carlo'!$D$16)))</f>
        <v>0</v>
      </c>
      <c r="K58" s="0" t="n">
        <f aca="true">IF('Monte Carlo'!$B$17="",0,IF('Monte Carlo'!$D$17='Monte Carlo'!$B$17,'Monte Carlo'!$B$17,BETAINV(RAND(),'Monte Carlo'!$F$17,'Monte Carlo'!$G$17,'Monte Carlo'!$B$17,'Monte Carlo'!$D$17)))</f>
        <v>0</v>
      </c>
      <c r="L58" s="0" t="n">
        <f aca="true">IF('Monte Carlo'!$B$18="",0,IF('Monte Carlo'!$D$18='Monte Carlo'!$B$18,'Monte Carlo'!$B$18,BETAINV(RAND(),'Monte Carlo'!$F$18,'Monte Carlo'!$G$18,'Monte Carlo'!$B$18,'Monte Carlo'!$D$18)))</f>
        <v>0</v>
      </c>
      <c r="M58" s="0" t="n">
        <f aca="true">IF(OR('Monte Carlo'!$B$22="",'Monte Carlo'!$C$22=""),0,IF(RAND()&lt;'Monte Carlo'!$B$22,IF('Monte Carlo'!$E$22='Monte Carlo'!$C$22,'Monte Carlo'!$C$22,BETAINV(RAND(),'Monte Carlo'!$G$22,'Monte Carlo'!$H$22,'Monte Carlo'!$C$22,'Monte Carlo'!$E$22)),0))</f>
        <v>0</v>
      </c>
      <c r="N58" s="0" t="n">
        <f aca="true">IF(OR('Monte Carlo'!$B$23="",'Monte Carlo'!$C$23=""),0,IF(RAND()&lt;'Monte Carlo'!$B$23,IF('Monte Carlo'!$E$23='Monte Carlo'!$C$23,'Monte Carlo'!$C$23,BETAINV(RAND(),'Monte Carlo'!$G$23,'Monte Carlo'!$H$23,'Monte Carlo'!$C$23,'Monte Carlo'!$E$23)),0))</f>
        <v>0</v>
      </c>
      <c r="O58" s="0" t="n">
        <f aca="true">IF(OR('Monte Carlo'!$B$24="",'Monte Carlo'!$C$24=""),0,IF(RAND()&lt;'Monte Carlo'!$B$24,IF('Monte Carlo'!$E$24='Monte Carlo'!$C$24,'Monte Carlo'!$C$24,BETAINV(RAND(),'Monte Carlo'!$G$24,'Monte Carlo'!$H$24,'Monte Carlo'!$C$24,'Monte Carlo'!$E$24)),0))</f>
        <v>0</v>
      </c>
      <c r="P58" s="0" t="n">
        <f aca="true">IF(OR('Monte Carlo'!$B$25="",'Monte Carlo'!$C$25=""),0,IF(RAND()&lt;'Monte Carlo'!$B$25,IF('Monte Carlo'!$E$25='Monte Carlo'!$C$25,'Monte Carlo'!$C$25,BETAINV(RAND(),'Monte Carlo'!$G$25,'Monte Carlo'!$H$25,'Monte Carlo'!$C$25,'Monte Carlo'!$E$25)),0))</f>
        <v>0</v>
      </c>
      <c r="Q58" s="0" t="n">
        <f aca="true">IF(OR('Monte Carlo'!$B$26="",'Monte Carlo'!$C$26=""),0,IF(RAND()&lt;'Monte Carlo'!$B$26,IF('Monte Carlo'!$E$26='Monte Carlo'!$C$26,'Monte Carlo'!$C$26,BETAINV(RAND(),'Monte Carlo'!$G$26,'Monte Carlo'!$H$26,'Monte Carlo'!$C$26,'Monte Carlo'!$E$26)),0))</f>
        <v>0</v>
      </c>
      <c r="R58" s="0" t="n">
        <f aca="true">IF(OR('Monte Carlo'!$B$27="",'Monte Carlo'!$C$27=""),0,IF(RAND()&lt;'Monte Carlo'!$B$27,IF('Monte Carlo'!$E$27='Monte Carlo'!$C$27,'Monte Carlo'!$C$27,BETAINV(RAND(),'Monte Carlo'!$G$27,'Monte Carlo'!$H$27,'Monte Carlo'!$C$27,'Monte Carlo'!$E$27)),0))</f>
        <v>0</v>
      </c>
      <c r="S58" s="0" t="n">
        <f aca="true">IF(OR('Monte Carlo'!$B$28="",'Monte Carlo'!$C$28=""),0,IF(RAND()&lt;'Monte Carlo'!$B$28,IF('Monte Carlo'!$E$28='Monte Carlo'!$C$28,'Monte Carlo'!$C$28,BETAINV(RAND(),'Monte Carlo'!$G$28,'Monte Carlo'!$H$28,'Monte Carlo'!$C$28,'Monte Carlo'!$E$28)),0))</f>
        <v>0</v>
      </c>
      <c r="T58" s="0" t="n">
        <f aca="true">IF(OR('Monte Carlo'!$B$29="",'Monte Carlo'!$C$29=""),0,IF(RAND()&lt;'Monte Carlo'!$B$29,IF('Monte Carlo'!$E$29='Monte Carlo'!$C$29,'Monte Carlo'!$C$29,BETAINV(RAND(),'Monte Carlo'!$G$29,'Monte Carlo'!$H$29,'Monte Carlo'!$C$29,'Monte Carlo'!$E$29)),0))</f>
        <v>0</v>
      </c>
      <c r="U58" s="0" t="n">
        <f aca="true">IF(OR('Monte Carlo'!$B$30="",'Monte Carlo'!$C$30=""),0,IF(RAND()&lt;'Monte Carlo'!$B$30,IF('Monte Carlo'!$E$30='Monte Carlo'!$C$30,'Monte Carlo'!$C$30,BETAINV(RAND(),'Monte Carlo'!$G$30,'Monte Carlo'!$H$30,'Monte Carlo'!$C$30,'Monte Carlo'!$E$30)),0))</f>
        <v>0</v>
      </c>
      <c r="V58" s="0" t="n">
        <f aca="true">IF(OR('Monte Carlo'!$B$31="",'Monte Carlo'!$C$31=""),0,IF(RAND()&lt;'Monte Carlo'!$B$31,IF('Monte Carlo'!$E$31='Monte Carlo'!$C$31,'Monte Carlo'!$C$31,BETAINV(RAND(),'Monte Carlo'!$G$31,'Monte Carlo'!$H$31,'Monte Carlo'!$C$31,'Monte Carlo'!$E$31)),0))</f>
        <v>0</v>
      </c>
      <c r="W58" s="0" t="n">
        <f aca="true">IF(OR('Monte Carlo'!$B$32="",'Monte Carlo'!$C$32=""),0,IF(RAND()&lt;'Monte Carlo'!$B$32,IF('Monte Carlo'!$E$32='Monte Carlo'!$C$32,'Monte Carlo'!$C$32,BETAINV(RAND(),'Monte Carlo'!$G$32,'Monte Carlo'!$H$32,'Monte Carlo'!$C$32,'Monte Carlo'!$E$32)),0))</f>
        <v>0</v>
      </c>
      <c r="X58" s="0" t="n">
        <f aca="true">IF(OR('Monte Carlo'!$B$33="",'Monte Carlo'!$C$33=""),0,IF(RAND()&lt;'Monte Carlo'!$B$33,IF('Monte Carlo'!$E$33='Monte Carlo'!$C$33,'Monte Carlo'!$C$33,BETAINV(RAND(),'Monte Carlo'!$G$33,'Monte Carlo'!$H$33,'Monte Carlo'!$C$33,'Monte Carlo'!$E$33)),0))</f>
        <v>0</v>
      </c>
      <c r="Y58" s="0" t="n">
        <f aca="false">SUM(A58:X58)</f>
        <v>2165.96190654112</v>
      </c>
    </row>
    <row r="59" customFormat="false" ht="15" hidden="false" customHeight="false" outlineLevel="0" collapsed="false">
      <c r="A59" s="0" t="n">
        <f aca="true">IF('Monte Carlo'!$B$7="",0,IF('Monte Carlo'!$D$7='Monte Carlo'!$B$7,'Monte Carlo'!$B$7,BETAINV(RAND(),'Monte Carlo'!$F$7,'Monte Carlo'!$G$7,'Monte Carlo'!$B$7,'Monte Carlo'!$D$7)))</f>
        <v>177.875488991542</v>
      </c>
      <c r="B59" s="0" t="n">
        <f aca="true">IF('Monte Carlo'!$B$8="",0,IF('Monte Carlo'!$D$8='Monte Carlo'!$B$8,'Monte Carlo'!$B$8,BETAINV(RAND(),'Monte Carlo'!$F$8,'Monte Carlo'!$G$8,'Monte Carlo'!$B$8,'Monte Carlo'!$D$8)))</f>
        <v>1059.18907493015</v>
      </c>
      <c r="C59" s="0" t="n">
        <f aca="true">IF('Monte Carlo'!$B$9="",0,IF('Monte Carlo'!$D$9='Monte Carlo'!$B$9,'Monte Carlo'!$B$9,BETAINV(RAND(),'Monte Carlo'!$F$9,'Monte Carlo'!$G$9,'Monte Carlo'!$B$9,'Monte Carlo'!$D$9)))</f>
        <v>450.461238616292</v>
      </c>
      <c r="D59" s="0" t="n">
        <f aca="true">IF('Monte Carlo'!$B$10="",0,IF('Monte Carlo'!$D$10='Monte Carlo'!$B$10,'Monte Carlo'!$B$10,BETAINV(RAND(),'Monte Carlo'!$F$10,'Monte Carlo'!$G$10,'Monte Carlo'!$B$10,'Monte Carlo'!$D$10)))</f>
        <v>275.669257999101</v>
      </c>
      <c r="E59" s="0" t="n">
        <f aca="true">IF('Monte Carlo'!$B$11="",0,IF('Monte Carlo'!$D$11='Monte Carlo'!$B$11,'Monte Carlo'!$B$11,BETAINV(RAND(),'Monte Carlo'!$F$11,'Monte Carlo'!$G$11,'Monte Carlo'!$B$11,'Monte Carlo'!$D$11)))</f>
        <v>108.610564847694</v>
      </c>
      <c r="F59" s="0" t="n">
        <f aca="true">IF('Monte Carlo'!$B$12="",0,IF('Monte Carlo'!$D$12='Monte Carlo'!$B$12,'Monte Carlo'!$B$12,BETAINV(RAND(),'Monte Carlo'!$F$12,'Monte Carlo'!$G$12,'Monte Carlo'!$B$12,'Monte Carlo'!$D$12)))</f>
        <v>103.351614896222</v>
      </c>
      <c r="G59" s="0" t="n">
        <f aca="true">IF('Monte Carlo'!$B$13="",0,IF('Monte Carlo'!$D$13='Monte Carlo'!$B$13,'Monte Carlo'!$B$13,BETAINV(RAND(),'Monte Carlo'!$F$13,'Monte Carlo'!$G$13,'Monte Carlo'!$B$13,'Monte Carlo'!$D$13)))</f>
        <v>0</v>
      </c>
      <c r="H59" s="0" t="n">
        <f aca="true">IF('Monte Carlo'!$B$14="",0,IF('Monte Carlo'!$D$14='Monte Carlo'!$B$14,'Monte Carlo'!$B$14,BETAINV(RAND(),'Monte Carlo'!$F$14,'Monte Carlo'!$G$14,'Monte Carlo'!$B$14,'Monte Carlo'!$D$14)))</f>
        <v>0</v>
      </c>
      <c r="I59" s="0" t="n">
        <f aca="true">IF('Monte Carlo'!$B$15="",0,IF('Monte Carlo'!$D$15='Monte Carlo'!$B$15,'Monte Carlo'!$B$15,BETAINV(RAND(),'Monte Carlo'!$F$15,'Monte Carlo'!$G$15,'Monte Carlo'!$B$15,'Monte Carlo'!$D$15)))</f>
        <v>0</v>
      </c>
      <c r="J59" s="0" t="n">
        <f aca="true">IF('Monte Carlo'!$B$16="",0,IF('Monte Carlo'!$D$16='Monte Carlo'!$B$16,'Monte Carlo'!$B$16,BETAINV(RAND(),'Monte Carlo'!$F$16,'Monte Carlo'!$G$16,'Monte Carlo'!$B$16,'Monte Carlo'!$D$16)))</f>
        <v>0</v>
      </c>
      <c r="K59" s="0" t="n">
        <f aca="true">IF('Monte Carlo'!$B$17="",0,IF('Monte Carlo'!$D$17='Monte Carlo'!$B$17,'Monte Carlo'!$B$17,BETAINV(RAND(),'Monte Carlo'!$F$17,'Monte Carlo'!$G$17,'Monte Carlo'!$B$17,'Monte Carlo'!$D$17)))</f>
        <v>0</v>
      </c>
      <c r="L59" s="0" t="n">
        <f aca="true">IF('Monte Carlo'!$B$18="",0,IF('Monte Carlo'!$D$18='Monte Carlo'!$B$18,'Monte Carlo'!$B$18,BETAINV(RAND(),'Monte Carlo'!$F$18,'Monte Carlo'!$G$18,'Monte Carlo'!$B$18,'Monte Carlo'!$D$18)))</f>
        <v>0</v>
      </c>
      <c r="M59" s="0" t="n">
        <f aca="true">IF(OR('Monte Carlo'!$B$22="",'Monte Carlo'!$C$22=""),0,IF(RAND()&lt;'Monte Carlo'!$B$22,IF('Monte Carlo'!$E$22='Monte Carlo'!$C$22,'Monte Carlo'!$C$22,BETAINV(RAND(),'Monte Carlo'!$G$22,'Monte Carlo'!$H$22,'Monte Carlo'!$C$22,'Monte Carlo'!$E$22)),0))</f>
        <v>128.551491332078</v>
      </c>
      <c r="N59" s="0" t="n">
        <f aca="true">IF(OR('Monte Carlo'!$B$23="",'Monte Carlo'!$C$23=""),0,IF(RAND()&lt;'Monte Carlo'!$B$23,IF('Monte Carlo'!$E$23='Monte Carlo'!$C$23,'Monte Carlo'!$C$23,BETAINV(RAND(),'Monte Carlo'!$G$23,'Monte Carlo'!$H$23,'Monte Carlo'!$C$23,'Monte Carlo'!$E$23)),0))</f>
        <v>0</v>
      </c>
      <c r="O59" s="0" t="n">
        <f aca="true">IF(OR('Monte Carlo'!$B$24="",'Monte Carlo'!$C$24=""),0,IF(RAND()&lt;'Monte Carlo'!$B$24,IF('Monte Carlo'!$E$24='Monte Carlo'!$C$24,'Monte Carlo'!$C$24,BETAINV(RAND(),'Monte Carlo'!$G$24,'Monte Carlo'!$H$24,'Monte Carlo'!$C$24,'Monte Carlo'!$E$24)),0))</f>
        <v>0</v>
      </c>
      <c r="P59" s="0" t="n">
        <f aca="true">IF(OR('Monte Carlo'!$B$25="",'Monte Carlo'!$C$25=""),0,IF(RAND()&lt;'Monte Carlo'!$B$25,IF('Monte Carlo'!$E$25='Monte Carlo'!$C$25,'Monte Carlo'!$C$25,BETAINV(RAND(),'Monte Carlo'!$G$25,'Monte Carlo'!$H$25,'Monte Carlo'!$C$25,'Monte Carlo'!$E$25)),0))</f>
        <v>0</v>
      </c>
      <c r="Q59" s="0" t="n">
        <f aca="true">IF(OR('Monte Carlo'!$B$26="",'Monte Carlo'!$C$26=""),0,IF(RAND()&lt;'Monte Carlo'!$B$26,IF('Monte Carlo'!$E$26='Monte Carlo'!$C$26,'Monte Carlo'!$C$26,BETAINV(RAND(),'Monte Carlo'!$G$26,'Monte Carlo'!$H$26,'Monte Carlo'!$C$26,'Monte Carlo'!$E$26)),0))</f>
        <v>502.505927132957</v>
      </c>
      <c r="R59" s="0" t="n">
        <f aca="true">IF(OR('Monte Carlo'!$B$27="",'Monte Carlo'!$C$27=""),0,IF(RAND()&lt;'Monte Carlo'!$B$27,IF('Monte Carlo'!$E$27='Monte Carlo'!$C$27,'Monte Carlo'!$C$27,BETAINV(RAND(),'Monte Carlo'!$G$27,'Monte Carlo'!$H$27,'Monte Carlo'!$C$27,'Monte Carlo'!$E$27)),0))</f>
        <v>0</v>
      </c>
      <c r="S59" s="0" t="n">
        <f aca="true">IF(OR('Monte Carlo'!$B$28="",'Monte Carlo'!$C$28=""),0,IF(RAND()&lt;'Monte Carlo'!$B$28,IF('Monte Carlo'!$E$28='Monte Carlo'!$C$28,'Monte Carlo'!$C$28,BETAINV(RAND(),'Monte Carlo'!$G$28,'Monte Carlo'!$H$28,'Monte Carlo'!$C$28,'Monte Carlo'!$E$28)),0))</f>
        <v>0</v>
      </c>
      <c r="T59" s="0" t="n">
        <f aca="true">IF(OR('Monte Carlo'!$B$29="",'Monte Carlo'!$C$29=""),0,IF(RAND()&lt;'Monte Carlo'!$B$29,IF('Monte Carlo'!$E$29='Monte Carlo'!$C$29,'Monte Carlo'!$C$29,BETAINV(RAND(),'Monte Carlo'!$G$29,'Monte Carlo'!$H$29,'Monte Carlo'!$C$29,'Monte Carlo'!$E$29)),0))</f>
        <v>0</v>
      </c>
      <c r="U59" s="0" t="n">
        <f aca="true">IF(OR('Monte Carlo'!$B$30="",'Monte Carlo'!$C$30=""),0,IF(RAND()&lt;'Monte Carlo'!$B$30,IF('Monte Carlo'!$E$30='Monte Carlo'!$C$30,'Monte Carlo'!$C$30,BETAINV(RAND(),'Monte Carlo'!$G$30,'Monte Carlo'!$H$30,'Monte Carlo'!$C$30,'Monte Carlo'!$E$30)),0))</f>
        <v>0</v>
      </c>
      <c r="V59" s="0" t="n">
        <f aca="true">IF(OR('Monte Carlo'!$B$31="",'Monte Carlo'!$C$31=""),0,IF(RAND()&lt;'Monte Carlo'!$B$31,IF('Monte Carlo'!$E$31='Monte Carlo'!$C$31,'Monte Carlo'!$C$31,BETAINV(RAND(),'Monte Carlo'!$G$31,'Monte Carlo'!$H$31,'Monte Carlo'!$C$31,'Monte Carlo'!$E$31)),0))</f>
        <v>0</v>
      </c>
      <c r="W59" s="0" t="n">
        <f aca="true">IF(OR('Monte Carlo'!$B$32="",'Monte Carlo'!$C$32=""),0,IF(RAND()&lt;'Monte Carlo'!$B$32,IF('Monte Carlo'!$E$32='Monte Carlo'!$C$32,'Monte Carlo'!$C$32,BETAINV(RAND(),'Monte Carlo'!$G$32,'Monte Carlo'!$H$32,'Monte Carlo'!$C$32,'Monte Carlo'!$E$32)),0))</f>
        <v>0</v>
      </c>
      <c r="X59" s="0" t="n">
        <f aca="true">IF(OR('Monte Carlo'!$B$33="",'Monte Carlo'!$C$33=""),0,IF(RAND()&lt;'Monte Carlo'!$B$33,IF('Monte Carlo'!$E$33='Monte Carlo'!$C$33,'Monte Carlo'!$C$33,BETAINV(RAND(),'Monte Carlo'!$G$33,'Monte Carlo'!$H$33,'Monte Carlo'!$C$33,'Monte Carlo'!$E$33)),0))</f>
        <v>0</v>
      </c>
      <c r="Y59" s="0" t="n">
        <f aca="false">SUM(A59:X59)</f>
        <v>2806.21465874604</v>
      </c>
    </row>
    <row r="60" customFormat="false" ht="15" hidden="false" customHeight="false" outlineLevel="0" collapsed="false">
      <c r="A60" s="0" t="n">
        <f aca="true">IF('Monte Carlo'!$B$7="",0,IF('Monte Carlo'!$D$7='Monte Carlo'!$B$7,'Monte Carlo'!$B$7,BETAINV(RAND(),'Monte Carlo'!$F$7,'Monte Carlo'!$G$7,'Monte Carlo'!$B$7,'Monte Carlo'!$D$7)))</f>
        <v>155.61612156649</v>
      </c>
      <c r="B60" s="0" t="n">
        <f aca="true">IF('Monte Carlo'!$B$8="",0,IF('Monte Carlo'!$D$8='Monte Carlo'!$B$8,'Monte Carlo'!$B$8,BETAINV(RAND(),'Monte Carlo'!$F$8,'Monte Carlo'!$G$8,'Monte Carlo'!$B$8,'Monte Carlo'!$D$8)))</f>
        <v>988.346664352747</v>
      </c>
      <c r="C60" s="0" t="n">
        <f aca="true">IF('Monte Carlo'!$B$9="",0,IF('Monte Carlo'!$D$9='Monte Carlo'!$B$9,'Monte Carlo'!$B$9,BETAINV(RAND(),'Monte Carlo'!$F$9,'Monte Carlo'!$G$9,'Monte Carlo'!$B$9,'Monte Carlo'!$D$9)))</f>
        <v>516.886264135684</v>
      </c>
      <c r="D60" s="0" t="n">
        <f aca="true">IF('Monte Carlo'!$B$10="",0,IF('Monte Carlo'!$D$10='Monte Carlo'!$B$10,'Monte Carlo'!$B$10,BETAINV(RAND(),'Monte Carlo'!$F$10,'Monte Carlo'!$G$10,'Monte Carlo'!$B$10,'Monte Carlo'!$D$10)))</f>
        <v>302.160622779682</v>
      </c>
      <c r="E60" s="0" t="n">
        <f aca="true">IF('Monte Carlo'!$B$11="",0,IF('Monte Carlo'!$D$11='Monte Carlo'!$B$11,'Monte Carlo'!$B$11,BETAINV(RAND(),'Monte Carlo'!$F$11,'Monte Carlo'!$G$11,'Monte Carlo'!$B$11,'Monte Carlo'!$D$11)))</f>
        <v>101.60246182</v>
      </c>
      <c r="F60" s="0" t="n">
        <f aca="true">IF('Monte Carlo'!$B$12="",0,IF('Monte Carlo'!$D$12='Monte Carlo'!$B$12,'Monte Carlo'!$B$12,BETAINV(RAND(),'Monte Carlo'!$F$12,'Monte Carlo'!$G$12,'Monte Carlo'!$B$12,'Monte Carlo'!$D$12)))</f>
        <v>121.124381548901</v>
      </c>
      <c r="G60" s="0" t="n">
        <f aca="true">IF('Monte Carlo'!$B$13="",0,IF('Monte Carlo'!$D$13='Monte Carlo'!$B$13,'Monte Carlo'!$B$13,BETAINV(RAND(),'Monte Carlo'!$F$13,'Monte Carlo'!$G$13,'Monte Carlo'!$B$13,'Monte Carlo'!$D$13)))</f>
        <v>0</v>
      </c>
      <c r="H60" s="0" t="n">
        <f aca="true">IF('Monte Carlo'!$B$14="",0,IF('Monte Carlo'!$D$14='Monte Carlo'!$B$14,'Monte Carlo'!$B$14,BETAINV(RAND(),'Monte Carlo'!$F$14,'Monte Carlo'!$G$14,'Monte Carlo'!$B$14,'Monte Carlo'!$D$14)))</f>
        <v>0</v>
      </c>
      <c r="I60" s="0" t="n">
        <f aca="true">IF('Monte Carlo'!$B$15="",0,IF('Monte Carlo'!$D$15='Monte Carlo'!$B$15,'Monte Carlo'!$B$15,BETAINV(RAND(),'Monte Carlo'!$F$15,'Monte Carlo'!$G$15,'Monte Carlo'!$B$15,'Monte Carlo'!$D$15)))</f>
        <v>0</v>
      </c>
      <c r="J60" s="0" t="n">
        <f aca="true">IF('Monte Carlo'!$B$16="",0,IF('Monte Carlo'!$D$16='Monte Carlo'!$B$16,'Monte Carlo'!$B$16,BETAINV(RAND(),'Monte Carlo'!$F$16,'Monte Carlo'!$G$16,'Monte Carlo'!$B$16,'Monte Carlo'!$D$16)))</f>
        <v>0</v>
      </c>
      <c r="K60" s="0" t="n">
        <f aca="true">IF('Monte Carlo'!$B$17="",0,IF('Monte Carlo'!$D$17='Monte Carlo'!$B$17,'Monte Carlo'!$B$17,BETAINV(RAND(),'Monte Carlo'!$F$17,'Monte Carlo'!$G$17,'Monte Carlo'!$B$17,'Monte Carlo'!$D$17)))</f>
        <v>0</v>
      </c>
      <c r="L60" s="0" t="n">
        <f aca="true">IF('Monte Carlo'!$B$18="",0,IF('Monte Carlo'!$D$18='Monte Carlo'!$B$18,'Monte Carlo'!$B$18,BETAINV(RAND(),'Monte Carlo'!$F$18,'Monte Carlo'!$G$18,'Monte Carlo'!$B$18,'Monte Carlo'!$D$18)))</f>
        <v>0</v>
      </c>
      <c r="M60" s="0" t="n">
        <f aca="true">IF(OR('Monte Carlo'!$B$22="",'Monte Carlo'!$C$22=""),0,IF(RAND()&lt;'Monte Carlo'!$B$22,IF('Monte Carlo'!$E$22='Monte Carlo'!$C$22,'Monte Carlo'!$C$22,BETAINV(RAND(),'Monte Carlo'!$G$22,'Monte Carlo'!$H$22,'Monte Carlo'!$C$22,'Monte Carlo'!$E$22)),0))</f>
        <v>139.11093075658</v>
      </c>
      <c r="N60" s="0" t="n">
        <f aca="true">IF(OR('Monte Carlo'!$B$23="",'Monte Carlo'!$C$23=""),0,IF(RAND()&lt;'Monte Carlo'!$B$23,IF('Monte Carlo'!$E$23='Monte Carlo'!$C$23,'Monte Carlo'!$C$23,BETAINV(RAND(),'Monte Carlo'!$G$23,'Monte Carlo'!$H$23,'Monte Carlo'!$C$23,'Monte Carlo'!$E$23)),0))</f>
        <v>50.6790624256115</v>
      </c>
      <c r="O60" s="0" t="n">
        <f aca="true">IF(OR('Monte Carlo'!$B$24="",'Monte Carlo'!$C$24=""),0,IF(RAND()&lt;'Monte Carlo'!$B$24,IF('Monte Carlo'!$E$24='Monte Carlo'!$C$24,'Monte Carlo'!$C$24,BETAINV(RAND(),'Monte Carlo'!$G$24,'Monte Carlo'!$H$24,'Monte Carlo'!$C$24,'Monte Carlo'!$E$24)),0))</f>
        <v>114.486920250564</v>
      </c>
      <c r="P60" s="0" t="n">
        <f aca="true">IF(OR('Monte Carlo'!$B$25="",'Monte Carlo'!$C$25=""),0,IF(RAND()&lt;'Monte Carlo'!$B$25,IF('Monte Carlo'!$E$25='Monte Carlo'!$C$25,'Monte Carlo'!$C$25,BETAINV(RAND(),'Monte Carlo'!$G$25,'Monte Carlo'!$H$25,'Monte Carlo'!$C$25,'Monte Carlo'!$E$25)),0))</f>
        <v>0</v>
      </c>
      <c r="Q60" s="0" t="n">
        <f aca="true">IF(OR('Monte Carlo'!$B$26="",'Monte Carlo'!$C$26=""),0,IF(RAND()&lt;'Monte Carlo'!$B$26,IF('Monte Carlo'!$E$26='Monte Carlo'!$C$26,'Monte Carlo'!$C$26,BETAINV(RAND(),'Monte Carlo'!$G$26,'Monte Carlo'!$H$26,'Monte Carlo'!$C$26,'Monte Carlo'!$E$26)),0))</f>
        <v>0</v>
      </c>
      <c r="R60" s="0" t="n">
        <f aca="true">IF(OR('Monte Carlo'!$B$27="",'Monte Carlo'!$C$27=""),0,IF(RAND()&lt;'Monte Carlo'!$B$27,IF('Monte Carlo'!$E$27='Monte Carlo'!$C$27,'Monte Carlo'!$C$27,BETAINV(RAND(),'Monte Carlo'!$G$27,'Monte Carlo'!$H$27,'Monte Carlo'!$C$27,'Monte Carlo'!$E$27)),0))</f>
        <v>0</v>
      </c>
      <c r="S60" s="0" t="n">
        <f aca="true">IF(OR('Monte Carlo'!$B$28="",'Monte Carlo'!$C$28=""),0,IF(RAND()&lt;'Monte Carlo'!$B$28,IF('Monte Carlo'!$E$28='Monte Carlo'!$C$28,'Monte Carlo'!$C$28,BETAINV(RAND(),'Monte Carlo'!$G$28,'Monte Carlo'!$H$28,'Monte Carlo'!$C$28,'Monte Carlo'!$E$28)),0))</f>
        <v>0</v>
      </c>
      <c r="T60" s="0" t="n">
        <f aca="true">IF(OR('Monte Carlo'!$B$29="",'Monte Carlo'!$C$29=""),0,IF(RAND()&lt;'Monte Carlo'!$B$29,IF('Monte Carlo'!$E$29='Monte Carlo'!$C$29,'Monte Carlo'!$C$29,BETAINV(RAND(),'Monte Carlo'!$G$29,'Monte Carlo'!$H$29,'Monte Carlo'!$C$29,'Monte Carlo'!$E$29)),0))</f>
        <v>0</v>
      </c>
      <c r="U60" s="0" t="n">
        <f aca="true">IF(OR('Monte Carlo'!$B$30="",'Monte Carlo'!$C$30=""),0,IF(RAND()&lt;'Monte Carlo'!$B$30,IF('Monte Carlo'!$E$30='Monte Carlo'!$C$30,'Monte Carlo'!$C$30,BETAINV(RAND(),'Monte Carlo'!$G$30,'Monte Carlo'!$H$30,'Monte Carlo'!$C$30,'Monte Carlo'!$E$30)),0))</f>
        <v>0</v>
      </c>
      <c r="V60" s="0" t="n">
        <f aca="true">IF(OR('Monte Carlo'!$B$31="",'Monte Carlo'!$C$31=""),0,IF(RAND()&lt;'Monte Carlo'!$B$31,IF('Monte Carlo'!$E$31='Monte Carlo'!$C$31,'Monte Carlo'!$C$31,BETAINV(RAND(),'Monte Carlo'!$G$31,'Monte Carlo'!$H$31,'Monte Carlo'!$C$31,'Monte Carlo'!$E$31)),0))</f>
        <v>0</v>
      </c>
      <c r="W60" s="0" t="n">
        <f aca="true">IF(OR('Monte Carlo'!$B$32="",'Monte Carlo'!$C$32=""),0,IF(RAND()&lt;'Monte Carlo'!$B$32,IF('Monte Carlo'!$E$32='Monte Carlo'!$C$32,'Monte Carlo'!$C$32,BETAINV(RAND(),'Monte Carlo'!$G$32,'Monte Carlo'!$H$32,'Monte Carlo'!$C$32,'Monte Carlo'!$E$32)),0))</f>
        <v>0</v>
      </c>
      <c r="X60" s="0" t="n">
        <f aca="true">IF(OR('Monte Carlo'!$B$33="",'Monte Carlo'!$C$33=""),0,IF(RAND()&lt;'Monte Carlo'!$B$33,IF('Monte Carlo'!$E$33='Monte Carlo'!$C$33,'Monte Carlo'!$C$33,BETAINV(RAND(),'Monte Carlo'!$G$33,'Monte Carlo'!$H$33,'Monte Carlo'!$C$33,'Monte Carlo'!$E$33)),0))</f>
        <v>0</v>
      </c>
      <c r="Y60" s="0" t="n">
        <f aca="false">SUM(A60:X60)</f>
        <v>2490.01342963626</v>
      </c>
    </row>
    <row r="61" customFormat="false" ht="15" hidden="false" customHeight="false" outlineLevel="0" collapsed="false">
      <c r="A61" s="0" t="n">
        <f aca="true">IF('Monte Carlo'!$B$7="",0,IF('Monte Carlo'!$D$7='Monte Carlo'!$B$7,'Monte Carlo'!$B$7,BETAINV(RAND(),'Monte Carlo'!$F$7,'Monte Carlo'!$G$7,'Monte Carlo'!$B$7,'Monte Carlo'!$D$7)))</f>
        <v>163.09378483579</v>
      </c>
      <c r="B61" s="0" t="n">
        <f aca="true">IF('Monte Carlo'!$B$8="",0,IF('Monte Carlo'!$D$8='Monte Carlo'!$B$8,'Monte Carlo'!$B$8,BETAINV(RAND(),'Monte Carlo'!$F$8,'Monte Carlo'!$G$8,'Monte Carlo'!$B$8,'Monte Carlo'!$D$8)))</f>
        <v>1030.1103115942</v>
      </c>
      <c r="C61" s="0" t="n">
        <f aca="true">IF('Monte Carlo'!$B$9="",0,IF('Monte Carlo'!$D$9='Monte Carlo'!$B$9,'Monte Carlo'!$B$9,BETAINV(RAND(),'Monte Carlo'!$F$9,'Monte Carlo'!$G$9,'Monte Carlo'!$B$9,'Monte Carlo'!$D$9)))</f>
        <v>425.349058857337</v>
      </c>
      <c r="D61" s="0" t="n">
        <f aca="true">IF('Monte Carlo'!$B$10="",0,IF('Monte Carlo'!$D$10='Monte Carlo'!$B$10,'Monte Carlo'!$B$10,BETAINV(RAND(),'Monte Carlo'!$F$10,'Monte Carlo'!$G$10,'Monte Carlo'!$B$10,'Monte Carlo'!$D$10)))</f>
        <v>305.690533125995</v>
      </c>
      <c r="E61" s="0" t="n">
        <f aca="true">IF('Monte Carlo'!$B$11="",0,IF('Monte Carlo'!$D$11='Monte Carlo'!$B$11,'Monte Carlo'!$B$11,BETAINV(RAND(),'Monte Carlo'!$F$11,'Monte Carlo'!$G$11,'Monte Carlo'!$B$11,'Monte Carlo'!$D$11)))</f>
        <v>84.2091966193356</v>
      </c>
      <c r="F61" s="0" t="n">
        <f aca="true">IF('Monte Carlo'!$B$12="",0,IF('Monte Carlo'!$D$12='Monte Carlo'!$B$12,'Monte Carlo'!$B$12,BETAINV(RAND(),'Monte Carlo'!$F$12,'Monte Carlo'!$G$12,'Monte Carlo'!$B$12,'Monte Carlo'!$D$12)))</f>
        <v>102.559509925558</v>
      </c>
      <c r="G61" s="0" t="n">
        <f aca="true">IF('Monte Carlo'!$B$13="",0,IF('Monte Carlo'!$D$13='Monte Carlo'!$B$13,'Monte Carlo'!$B$13,BETAINV(RAND(),'Monte Carlo'!$F$13,'Monte Carlo'!$G$13,'Monte Carlo'!$B$13,'Monte Carlo'!$D$13)))</f>
        <v>0</v>
      </c>
      <c r="H61" s="0" t="n">
        <f aca="true">IF('Monte Carlo'!$B$14="",0,IF('Monte Carlo'!$D$14='Monte Carlo'!$B$14,'Monte Carlo'!$B$14,BETAINV(RAND(),'Monte Carlo'!$F$14,'Monte Carlo'!$G$14,'Monte Carlo'!$B$14,'Monte Carlo'!$D$14)))</f>
        <v>0</v>
      </c>
      <c r="I61" s="0" t="n">
        <f aca="true">IF('Monte Carlo'!$B$15="",0,IF('Monte Carlo'!$D$15='Monte Carlo'!$B$15,'Monte Carlo'!$B$15,BETAINV(RAND(),'Monte Carlo'!$F$15,'Monte Carlo'!$G$15,'Monte Carlo'!$B$15,'Monte Carlo'!$D$15)))</f>
        <v>0</v>
      </c>
      <c r="J61" s="0" t="n">
        <f aca="true">IF('Monte Carlo'!$B$16="",0,IF('Monte Carlo'!$D$16='Monte Carlo'!$B$16,'Monte Carlo'!$B$16,BETAINV(RAND(),'Monte Carlo'!$F$16,'Monte Carlo'!$G$16,'Monte Carlo'!$B$16,'Monte Carlo'!$D$16)))</f>
        <v>0</v>
      </c>
      <c r="K61" s="0" t="n">
        <f aca="true">IF('Monte Carlo'!$B$17="",0,IF('Monte Carlo'!$D$17='Monte Carlo'!$B$17,'Monte Carlo'!$B$17,BETAINV(RAND(),'Monte Carlo'!$F$17,'Monte Carlo'!$G$17,'Monte Carlo'!$B$17,'Monte Carlo'!$D$17)))</f>
        <v>0</v>
      </c>
      <c r="L61" s="0" t="n">
        <f aca="true">IF('Monte Carlo'!$B$18="",0,IF('Monte Carlo'!$D$18='Monte Carlo'!$B$18,'Monte Carlo'!$B$18,BETAINV(RAND(),'Monte Carlo'!$F$18,'Monte Carlo'!$G$18,'Monte Carlo'!$B$18,'Monte Carlo'!$D$18)))</f>
        <v>0</v>
      </c>
      <c r="M61" s="0" t="n">
        <f aca="true">IF(OR('Monte Carlo'!$B$22="",'Monte Carlo'!$C$22=""),0,IF(RAND()&lt;'Monte Carlo'!$B$22,IF('Monte Carlo'!$E$22='Monte Carlo'!$C$22,'Monte Carlo'!$C$22,BETAINV(RAND(),'Monte Carlo'!$G$22,'Monte Carlo'!$H$22,'Monte Carlo'!$C$22,'Monte Carlo'!$E$22)),0))</f>
        <v>134.728908043351</v>
      </c>
      <c r="N61" s="0" t="n">
        <f aca="true">IF(OR('Monte Carlo'!$B$23="",'Monte Carlo'!$C$23=""),0,IF(RAND()&lt;'Monte Carlo'!$B$23,IF('Monte Carlo'!$E$23='Monte Carlo'!$C$23,'Monte Carlo'!$C$23,BETAINV(RAND(),'Monte Carlo'!$G$23,'Monte Carlo'!$H$23,'Monte Carlo'!$C$23,'Monte Carlo'!$E$23)),0))</f>
        <v>64.884483673831</v>
      </c>
      <c r="O61" s="0" t="n">
        <f aca="true">IF(OR('Monte Carlo'!$B$24="",'Monte Carlo'!$C$24=""),0,IF(RAND()&lt;'Monte Carlo'!$B$24,IF('Monte Carlo'!$E$24='Monte Carlo'!$C$24,'Monte Carlo'!$C$24,BETAINV(RAND(),'Monte Carlo'!$G$24,'Monte Carlo'!$H$24,'Monte Carlo'!$C$24,'Monte Carlo'!$E$24)),0))</f>
        <v>0</v>
      </c>
      <c r="P61" s="0" t="n">
        <f aca="true">IF(OR('Monte Carlo'!$B$25="",'Monte Carlo'!$C$25=""),0,IF(RAND()&lt;'Monte Carlo'!$B$25,IF('Monte Carlo'!$E$25='Monte Carlo'!$C$25,'Monte Carlo'!$C$25,BETAINV(RAND(),'Monte Carlo'!$G$25,'Monte Carlo'!$H$25,'Monte Carlo'!$C$25,'Monte Carlo'!$E$25)),0))</f>
        <v>0</v>
      </c>
      <c r="Q61" s="0" t="n">
        <f aca="true">IF(OR('Monte Carlo'!$B$26="",'Monte Carlo'!$C$26=""),0,IF(RAND()&lt;'Monte Carlo'!$B$26,IF('Monte Carlo'!$E$26='Monte Carlo'!$C$26,'Monte Carlo'!$C$26,BETAINV(RAND(),'Monte Carlo'!$G$26,'Monte Carlo'!$H$26,'Monte Carlo'!$C$26,'Monte Carlo'!$E$26)),0))</f>
        <v>0</v>
      </c>
      <c r="R61" s="0" t="n">
        <f aca="true">IF(OR('Monte Carlo'!$B$27="",'Monte Carlo'!$C$27=""),0,IF(RAND()&lt;'Monte Carlo'!$B$27,IF('Monte Carlo'!$E$27='Monte Carlo'!$C$27,'Monte Carlo'!$C$27,BETAINV(RAND(),'Monte Carlo'!$G$27,'Monte Carlo'!$H$27,'Monte Carlo'!$C$27,'Monte Carlo'!$E$27)),0))</f>
        <v>0</v>
      </c>
      <c r="S61" s="0" t="n">
        <f aca="true">IF(OR('Monte Carlo'!$B$28="",'Monte Carlo'!$C$28=""),0,IF(RAND()&lt;'Monte Carlo'!$B$28,IF('Monte Carlo'!$E$28='Monte Carlo'!$C$28,'Monte Carlo'!$C$28,BETAINV(RAND(),'Monte Carlo'!$G$28,'Monte Carlo'!$H$28,'Monte Carlo'!$C$28,'Monte Carlo'!$E$28)),0))</f>
        <v>0</v>
      </c>
      <c r="T61" s="0" t="n">
        <f aca="true">IF(OR('Monte Carlo'!$B$29="",'Monte Carlo'!$C$29=""),0,IF(RAND()&lt;'Monte Carlo'!$B$29,IF('Monte Carlo'!$E$29='Monte Carlo'!$C$29,'Monte Carlo'!$C$29,BETAINV(RAND(),'Monte Carlo'!$G$29,'Monte Carlo'!$H$29,'Monte Carlo'!$C$29,'Monte Carlo'!$E$29)),0))</f>
        <v>0</v>
      </c>
      <c r="U61" s="0" t="n">
        <f aca="true">IF(OR('Monte Carlo'!$B$30="",'Monte Carlo'!$C$30=""),0,IF(RAND()&lt;'Monte Carlo'!$B$30,IF('Monte Carlo'!$E$30='Monte Carlo'!$C$30,'Monte Carlo'!$C$30,BETAINV(RAND(),'Monte Carlo'!$G$30,'Monte Carlo'!$H$30,'Monte Carlo'!$C$30,'Monte Carlo'!$E$30)),0))</f>
        <v>0</v>
      </c>
      <c r="V61" s="0" t="n">
        <f aca="true">IF(OR('Monte Carlo'!$B$31="",'Monte Carlo'!$C$31=""),0,IF(RAND()&lt;'Monte Carlo'!$B$31,IF('Monte Carlo'!$E$31='Monte Carlo'!$C$31,'Monte Carlo'!$C$31,BETAINV(RAND(),'Monte Carlo'!$G$31,'Monte Carlo'!$H$31,'Monte Carlo'!$C$31,'Monte Carlo'!$E$31)),0))</f>
        <v>0</v>
      </c>
      <c r="W61" s="0" t="n">
        <f aca="true">IF(OR('Monte Carlo'!$B$32="",'Monte Carlo'!$C$32=""),0,IF(RAND()&lt;'Monte Carlo'!$B$32,IF('Monte Carlo'!$E$32='Monte Carlo'!$C$32,'Monte Carlo'!$C$32,BETAINV(RAND(),'Monte Carlo'!$G$32,'Monte Carlo'!$H$32,'Monte Carlo'!$C$32,'Monte Carlo'!$E$32)),0))</f>
        <v>0</v>
      </c>
      <c r="X61" s="0" t="n">
        <f aca="true">IF(OR('Monte Carlo'!$B$33="",'Monte Carlo'!$C$33=""),0,IF(RAND()&lt;'Monte Carlo'!$B$33,IF('Monte Carlo'!$E$33='Monte Carlo'!$C$33,'Monte Carlo'!$C$33,BETAINV(RAND(),'Monte Carlo'!$G$33,'Monte Carlo'!$H$33,'Monte Carlo'!$C$33,'Monte Carlo'!$E$33)),0))</f>
        <v>0</v>
      </c>
      <c r="Y61" s="0" t="n">
        <f aca="false">SUM(A61:X61)</f>
        <v>2310.6257866754</v>
      </c>
    </row>
    <row r="62" customFormat="false" ht="15" hidden="false" customHeight="false" outlineLevel="0" collapsed="false">
      <c r="A62" s="0" t="n">
        <f aca="true">IF('Monte Carlo'!$B$7="",0,IF('Monte Carlo'!$D$7='Monte Carlo'!$B$7,'Monte Carlo'!$B$7,BETAINV(RAND(),'Monte Carlo'!$F$7,'Monte Carlo'!$G$7,'Monte Carlo'!$B$7,'Monte Carlo'!$D$7)))</f>
        <v>172.769887981016</v>
      </c>
      <c r="B62" s="0" t="n">
        <f aca="true">IF('Monte Carlo'!$B$8="",0,IF('Monte Carlo'!$D$8='Monte Carlo'!$B$8,'Monte Carlo'!$B$8,BETAINV(RAND(),'Monte Carlo'!$F$8,'Monte Carlo'!$G$8,'Monte Carlo'!$B$8,'Monte Carlo'!$D$8)))</f>
        <v>1108.79397006536</v>
      </c>
      <c r="C62" s="0" t="n">
        <f aca="true">IF('Monte Carlo'!$B$9="",0,IF('Monte Carlo'!$D$9='Monte Carlo'!$B$9,'Monte Carlo'!$B$9,BETAINV(RAND(),'Monte Carlo'!$F$9,'Monte Carlo'!$G$9,'Monte Carlo'!$B$9,'Monte Carlo'!$D$9)))</f>
        <v>455.960806871339</v>
      </c>
      <c r="D62" s="0" t="n">
        <f aca="true">IF('Monte Carlo'!$B$10="",0,IF('Monte Carlo'!$D$10='Monte Carlo'!$B$10,'Monte Carlo'!$B$10,BETAINV(RAND(),'Monte Carlo'!$F$10,'Monte Carlo'!$G$10,'Monte Carlo'!$B$10,'Monte Carlo'!$D$10)))</f>
        <v>278.810450023068</v>
      </c>
      <c r="E62" s="0" t="n">
        <f aca="true">IF('Monte Carlo'!$B$11="",0,IF('Monte Carlo'!$D$11='Monte Carlo'!$B$11,'Monte Carlo'!$B$11,BETAINV(RAND(),'Monte Carlo'!$F$11,'Monte Carlo'!$G$11,'Monte Carlo'!$B$11,'Monte Carlo'!$D$11)))</f>
        <v>144.082822566919</v>
      </c>
      <c r="F62" s="0" t="n">
        <f aca="true">IF('Monte Carlo'!$B$12="",0,IF('Monte Carlo'!$D$12='Monte Carlo'!$B$12,'Monte Carlo'!$B$12,BETAINV(RAND(),'Monte Carlo'!$F$12,'Monte Carlo'!$G$12,'Monte Carlo'!$B$12,'Monte Carlo'!$D$12)))</f>
        <v>91.5738415343899</v>
      </c>
      <c r="G62" s="0" t="n">
        <f aca="true">IF('Monte Carlo'!$B$13="",0,IF('Monte Carlo'!$D$13='Monte Carlo'!$B$13,'Monte Carlo'!$B$13,BETAINV(RAND(),'Monte Carlo'!$F$13,'Monte Carlo'!$G$13,'Monte Carlo'!$B$13,'Monte Carlo'!$D$13)))</f>
        <v>0</v>
      </c>
      <c r="H62" s="0" t="n">
        <f aca="true">IF('Monte Carlo'!$B$14="",0,IF('Monte Carlo'!$D$14='Monte Carlo'!$B$14,'Monte Carlo'!$B$14,BETAINV(RAND(),'Monte Carlo'!$F$14,'Monte Carlo'!$G$14,'Monte Carlo'!$B$14,'Monte Carlo'!$D$14)))</f>
        <v>0</v>
      </c>
      <c r="I62" s="0" t="n">
        <f aca="true">IF('Monte Carlo'!$B$15="",0,IF('Monte Carlo'!$D$15='Monte Carlo'!$B$15,'Monte Carlo'!$B$15,BETAINV(RAND(),'Monte Carlo'!$F$15,'Monte Carlo'!$G$15,'Monte Carlo'!$B$15,'Monte Carlo'!$D$15)))</f>
        <v>0</v>
      </c>
      <c r="J62" s="0" t="n">
        <f aca="true">IF('Monte Carlo'!$B$16="",0,IF('Monte Carlo'!$D$16='Monte Carlo'!$B$16,'Monte Carlo'!$B$16,BETAINV(RAND(),'Monte Carlo'!$F$16,'Monte Carlo'!$G$16,'Monte Carlo'!$B$16,'Monte Carlo'!$D$16)))</f>
        <v>0</v>
      </c>
      <c r="K62" s="0" t="n">
        <f aca="true">IF('Monte Carlo'!$B$17="",0,IF('Monte Carlo'!$D$17='Monte Carlo'!$B$17,'Monte Carlo'!$B$17,BETAINV(RAND(),'Monte Carlo'!$F$17,'Monte Carlo'!$G$17,'Monte Carlo'!$B$17,'Monte Carlo'!$D$17)))</f>
        <v>0</v>
      </c>
      <c r="L62" s="0" t="n">
        <f aca="true">IF('Monte Carlo'!$B$18="",0,IF('Monte Carlo'!$D$18='Monte Carlo'!$B$18,'Monte Carlo'!$B$18,BETAINV(RAND(),'Monte Carlo'!$F$18,'Monte Carlo'!$G$18,'Monte Carlo'!$B$18,'Monte Carlo'!$D$18)))</f>
        <v>0</v>
      </c>
      <c r="M62" s="0" t="n">
        <f aca="true">IF(OR('Monte Carlo'!$B$22="",'Monte Carlo'!$C$22=""),0,IF(RAND()&lt;'Monte Carlo'!$B$22,IF('Monte Carlo'!$E$22='Monte Carlo'!$C$22,'Monte Carlo'!$C$22,BETAINV(RAND(),'Monte Carlo'!$G$22,'Monte Carlo'!$H$22,'Monte Carlo'!$C$22,'Monte Carlo'!$E$22)),0))</f>
        <v>0</v>
      </c>
      <c r="N62" s="0" t="n">
        <f aca="true">IF(OR('Monte Carlo'!$B$23="",'Monte Carlo'!$C$23=""),0,IF(RAND()&lt;'Monte Carlo'!$B$23,IF('Monte Carlo'!$E$23='Monte Carlo'!$C$23,'Monte Carlo'!$C$23,BETAINV(RAND(),'Monte Carlo'!$G$23,'Monte Carlo'!$H$23,'Monte Carlo'!$C$23,'Monte Carlo'!$E$23)),0))</f>
        <v>31.386853631297</v>
      </c>
      <c r="O62" s="0" t="n">
        <f aca="true">IF(OR('Monte Carlo'!$B$24="",'Monte Carlo'!$C$24=""),0,IF(RAND()&lt;'Monte Carlo'!$B$24,IF('Monte Carlo'!$E$24='Monte Carlo'!$C$24,'Monte Carlo'!$C$24,BETAINV(RAND(),'Monte Carlo'!$G$24,'Monte Carlo'!$H$24,'Monte Carlo'!$C$24,'Monte Carlo'!$E$24)),0))</f>
        <v>0</v>
      </c>
      <c r="P62" s="0" t="n">
        <f aca="true">IF(OR('Monte Carlo'!$B$25="",'Monte Carlo'!$C$25=""),0,IF(RAND()&lt;'Monte Carlo'!$B$25,IF('Monte Carlo'!$E$25='Monte Carlo'!$C$25,'Monte Carlo'!$C$25,BETAINV(RAND(),'Monte Carlo'!$G$25,'Monte Carlo'!$H$25,'Monte Carlo'!$C$25,'Monte Carlo'!$E$25)),0))</f>
        <v>0</v>
      </c>
      <c r="Q62" s="0" t="n">
        <f aca="true">IF(OR('Monte Carlo'!$B$26="",'Monte Carlo'!$C$26=""),0,IF(RAND()&lt;'Monte Carlo'!$B$26,IF('Monte Carlo'!$E$26='Monte Carlo'!$C$26,'Monte Carlo'!$C$26,BETAINV(RAND(),'Monte Carlo'!$G$26,'Monte Carlo'!$H$26,'Monte Carlo'!$C$26,'Monte Carlo'!$E$26)),0))</f>
        <v>0</v>
      </c>
      <c r="R62" s="0" t="n">
        <f aca="true">IF(OR('Monte Carlo'!$B$27="",'Monte Carlo'!$C$27=""),0,IF(RAND()&lt;'Monte Carlo'!$B$27,IF('Monte Carlo'!$E$27='Monte Carlo'!$C$27,'Monte Carlo'!$C$27,BETAINV(RAND(),'Monte Carlo'!$G$27,'Monte Carlo'!$H$27,'Monte Carlo'!$C$27,'Monte Carlo'!$E$27)),0))</f>
        <v>0</v>
      </c>
      <c r="S62" s="0" t="n">
        <f aca="true">IF(OR('Monte Carlo'!$B$28="",'Monte Carlo'!$C$28=""),0,IF(RAND()&lt;'Monte Carlo'!$B$28,IF('Monte Carlo'!$E$28='Monte Carlo'!$C$28,'Monte Carlo'!$C$28,BETAINV(RAND(),'Monte Carlo'!$G$28,'Monte Carlo'!$H$28,'Monte Carlo'!$C$28,'Monte Carlo'!$E$28)),0))</f>
        <v>0</v>
      </c>
      <c r="T62" s="0" t="n">
        <f aca="true">IF(OR('Monte Carlo'!$B$29="",'Monte Carlo'!$C$29=""),0,IF(RAND()&lt;'Monte Carlo'!$B$29,IF('Monte Carlo'!$E$29='Monte Carlo'!$C$29,'Monte Carlo'!$C$29,BETAINV(RAND(),'Monte Carlo'!$G$29,'Monte Carlo'!$H$29,'Monte Carlo'!$C$29,'Monte Carlo'!$E$29)),0))</f>
        <v>0</v>
      </c>
      <c r="U62" s="0" t="n">
        <f aca="true">IF(OR('Monte Carlo'!$B$30="",'Monte Carlo'!$C$30=""),0,IF(RAND()&lt;'Monte Carlo'!$B$30,IF('Monte Carlo'!$E$30='Monte Carlo'!$C$30,'Monte Carlo'!$C$30,BETAINV(RAND(),'Monte Carlo'!$G$30,'Monte Carlo'!$H$30,'Monte Carlo'!$C$30,'Monte Carlo'!$E$30)),0))</f>
        <v>0</v>
      </c>
      <c r="V62" s="0" t="n">
        <f aca="true">IF(OR('Monte Carlo'!$B$31="",'Monte Carlo'!$C$31=""),0,IF(RAND()&lt;'Monte Carlo'!$B$31,IF('Monte Carlo'!$E$31='Monte Carlo'!$C$31,'Monte Carlo'!$C$31,BETAINV(RAND(),'Monte Carlo'!$G$31,'Monte Carlo'!$H$31,'Monte Carlo'!$C$31,'Monte Carlo'!$E$31)),0))</f>
        <v>0</v>
      </c>
      <c r="W62" s="0" t="n">
        <f aca="true">IF(OR('Monte Carlo'!$B$32="",'Monte Carlo'!$C$32=""),0,IF(RAND()&lt;'Monte Carlo'!$B$32,IF('Monte Carlo'!$E$32='Monte Carlo'!$C$32,'Monte Carlo'!$C$32,BETAINV(RAND(),'Monte Carlo'!$G$32,'Monte Carlo'!$H$32,'Monte Carlo'!$C$32,'Monte Carlo'!$E$32)),0))</f>
        <v>0</v>
      </c>
      <c r="X62" s="0" t="n">
        <f aca="true">IF(OR('Monte Carlo'!$B$33="",'Monte Carlo'!$C$33=""),0,IF(RAND()&lt;'Monte Carlo'!$B$33,IF('Monte Carlo'!$E$33='Monte Carlo'!$C$33,'Monte Carlo'!$C$33,BETAINV(RAND(),'Monte Carlo'!$G$33,'Monte Carlo'!$H$33,'Monte Carlo'!$C$33,'Monte Carlo'!$E$33)),0))</f>
        <v>0</v>
      </c>
      <c r="Y62" s="0" t="n">
        <f aca="false">SUM(A62:X62)</f>
        <v>2283.37863267339</v>
      </c>
    </row>
    <row r="63" customFormat="false" ht="15" hidden="false" customHeight="false" outlineLevel="0" collapsed="false">
      <c r="A63" s="0" t="n">
        <f aca="true">IF('Monte Carlo'!$B$7="",0,IF('Monte Carlo'!$D$7='Monte Carlo'!$B$7,'Monte Carlo'!$B$7,BETAINV(RAND(),'Monte Carlo'!$F$7,'Monte Carlo'!$G$7,'Monte Carlo'!$B$7,'Monte Carlo'!$D$7)))</f>
        <v>151.857917512742</v>
      </c>
      <c r="B63" s="0" t="n">
        <f aca="true">IF('Monte Carlo'!$B$8="",0,IF('Monte Carlo'!$D$8='Monte Carlo'!$B$8,'Monte Carlo'!$B$8,BETAINV(RAND(),'Monte Carlo'!$F$8,'Monte Carlo'!$G$8,'Monte Carlo'!$B$8,'Monte Carlo'!$D$8)))</f>
        <v>932.232598835204</v>
      </c>
      <c r="C63" s="0" t="n">
        <f aca="true">IF('Monte Carlo'!$B$9="",0,IF('Monte Carlo'!$D$9='Monte Carlo'!$B$9,'Monte Carlo'!$B$9,BETAINV(RAND(),'Monte Carlo'!$F$9,'Monte Carlo'!$G$9,'Monte Carlo'!$B$9,'Monte Carlo'!$D$9)))</f>
        <v>436.467591478985</v>
      </c>
      <c r="D63" s="0" t="n">
        <f aca="true">IF('Monte Carlo'!$B$10="",0,IF('Monte Carlo'!$D$10='Monte Carlo'!$B$10,'Monte Carlo'!$B$10,BETAINV(RAND(),'Monte Carlo'!$F$10,'Monte Carlo'!$G$10,'Monte Carlo'!$B$10,'Monte Carlo'!$D$10)))</f>
        <v>305.204708203099</v>
      </c>
      <c r="E63" s="0" t="n">
        <f aca="true">IF('Monte Carlo'!$B$11="",0,IF('Monte Carlo'!$D$11='Monte Carlo'!$B$11,'Monte Carlo'!$B$11,BETAINV(RAND(),'Monte Carlo'!$F$11,'Monte Carlo'!$G$11,'Monte Carlo'!$B$11,'Monte Carlo'!$D$11)))</f>
        <v>114.077684999675</v>
      </c>
      <c r="F63" s="0" t="n">
        <f aca="true">IF('Monte Carlo'!$B$12="",0,IF('Monte Carlo'!$D$12='Monte Carlo'!$B$12,'Monte Carlo'!$B$12,BETAINV(RAND(),'Monte Carlo'!$F$12,'Monte Carlo'!$G$12,'Monte Carlo'!$B$12,'Monte Carlo'!$D$12)))</f>
        <v>102.728467444441</v>
      </c>
      <c r="G63" s="0" t="n">
        <f aca="true">IF('Monte Carlo'!$B$13="",0,IF('Monte Carlo'!$D$13='Monte Carlo'!$B$13,'Monte Carlo'!$B$13,BETAINV(RAND(),'Monte Carlo'!$F$13,'Monte Carlo'!$G$13,'Monte Carlo'!$B$13,'Monte Carlo'!$D$13)))</f>
        <v>0</v>
      </c>
      <c r="H63" s="0" t="n">
        <f aca="true">IF('Monte Carlo'!$B$14="",0,IF('Monte Carlo'!$D$14='Monte Carlo'!$B$14,'Monte Carlo'!$B$14,BETAINV(RAND(),'Monte Carlo'!$F$14,'Monte Carlo'!$G$14,'Monte Carlo'!$B$14,'Monte Carlo'!$D$14)))</f>
        <v>0</v>
      </c>
      <c r="I63" s="0" t="n">
        <f aca="true">IF('Monte Carlo'!$B$15="",0,IF('Monte Carlo'!$D$15='Monte Carlo'!$B$15,'Monte Carlo'!$B$15,BETAINV(RAND(),'Monte Carlo'!$F$15,'Monte Carlo'!$G$15,'Monte Carlo'!$B$15,'Monte Carlo'!$D$15)))</f>
        <v>0</v>
      </c>
      <c r="J63" s="0" t="n">
        <f aca="true">IF('Monte Carlo'!$B$16="",0,IF('Monte Carlo'!$D$16='Monte Carlo'!$B$16,'Monte Carlo'!$B$16,BETAINV(RAND(),'Monte Carlo'!$F$16,'Monte Carlo'!$G$16,'Monte Carlo'!$B$16,'Monte Carlo'!$D$16)))</f>
        <v>0</v>
      </c>
      <c r="K63" s="0" t="n">
        <f aca="true">IF('Monte Carlo'!$B$17="",0,IF('Monte Carlo'!$D$17='Monte Carlo'!$B$17,'Monte Carlo'!$B$17,BETAINV(RAND(),'Monte Carlo'!$F$17,'Monte Carlo'!$G$17,'Monte Carlo'!$B$17,'Monte Carlo'!$D$17)))</f>
        <v>0</v>
      </c>
      <c r="L63" s="0" t="n">
        <f aca="true">IF('Monte Carlo'!$B$18="",0,IF('Monte Carlo'!$D$18='Monte Carlo'!$B$18,'Monte Carlo'!$B$18,BETAINV(RAND(),'Monte Carlo'!$F$18,'Monte Carlo'!$G$18,'Monte Carlo'!$B$18,'Monte Carlo'!$D$18)))</f>
        <v>0</v>
      </c>
      <c r="M63" s="0" t="n">
        <f aca="true">IF(OR('Monte Carlo'!$B$22="",'Monte Carlo'!$C$22=""),0,IF(RAND()&lt;'Monte Carlo'!$B$22,IF('Monte Carlo'!$E$22='Monte Carlo'!$C$22,'Monte Carlo'!$C$22,BETAINV(RAND(),'Monte Carlo'!$G$22,'Monte Carlo'!$H$22,'Monte Carlo'!$C$22,'Monte Carlo'!$E$22)),0))</f>
        <v>0</v>
      </c>
      <c r="N63" s="0" t="n">
        <f aca="true">IF(OR('Monte Carlo'!$B$23="",'Monte Carlo'!$C$23=""),0,IF(RAND()&lt;'Monte Carlo'!$B$23,IF('Monte Carlo'!$E$23='Monte Carlo'!$C$23,'Monte Carlo'!$C$23,BETAINV(RAND(),'Monte Carlo'!$G$23,'Monte Carlo'!$H$23,'Monte Carlo'!$C$23,'Monte Carlo'!$E$23)),0))</f>
        <v>21.7646504841139</v>
      </c>
      <c r="O63" s="0" t="n">
        <f aca="true">IF(OR('Monte Carlo'!$B$24="",'Monte Carlo'!$C$24=""),0,IF(RAND()&lt;'Monte Carlo'!$B$24,IF('Monte Carlo'!$E$24='Monte Carlo'!$C$24,'Monte Carlo'!$C$24,BETAINV(RAND(),'Monte Carlo'!$G$24,'Monte Carlo'!$H$24,'Monte Carlo'!$C$24,'Monte Carlo'!$E$24)),0))</f>
        <v>167.60053552963</v>
      </c>
      <c r="P63" s="0" t="n">
        <f aca="true">IF(OR('Monte Carlo'!$B$25="",'Monte Carlo'!$C$25=""),0,IF(RAND()&lt;'Monte Carlo'!$B$25,IF('Monte Carlo'!$E$25='Monte Carlo'!$C$25,'Monte Carlo'!$C$25,BETAINV(RAND(),'Monte Carlo'!$G$25,'Monte Carlo'!$H$25,'Monte Carlo'!$C$25,'Monte Carlo'!$E$25)),0))</f>
        <v>0</v>
      </c>
      <c r="Q63" s="0" t="n">
        <f aca="true">IF(OR('Monte Carlo'!$B$26="",'Monte Carlo'!$C$26=""),0,IF(RAND()&lt;'Monte Carlo'!$B$26,IF('Monte Carlo'!$E$26='Monte Carlo'!$C$26,'Monte Carlo'!$C$26,BETAINV(RAND(),'Monte Carlo'!$G$26,'Monte Carlo'!$H$26,'Monte Carlo'!$C$26,'Monte Carlo'!$E$26)),0))</f>
        <v>455.219865750729</v>
      </c>
      <c r="R63" s="0" t="n">
        <f aca="true">IF(OR('Monte Carlo'!$B$27="",'Monte Carlo'!$C$27=""),0,IF(RAND()&lt;'Monte Carlo'!$B$27,IF('Monte Carlo'!$E$27='Monte Carlo'!$C$27,'Monte Carlo'!$C$27,BETAINV(RAND(),'Monte Carlo'!$G$27,'Monte Carlo'!$H$27,'Monte Carlo'!$C$27,'Monte Carlo'!$E$27)),0))</f>
        <v>0</v>
      </c>
      <c r="S63" s="0" t="n">
        <f aca="true">IF(OR('Monte Carlo'!$B$28="",'Monte Carlo'!$C$28=""),0,IF(RAND()&lt;'Monte Carlo'!$B$28,IF('Monte Carlo'!$E$28='Monte Carlo'!$C$28,'Monte Carlo'!$C$28,BETAINV(RAND(),'Monte Carlo'!$G$28,'Monte Carlo'!$H$28,'Monte Carlo'!$C$28,'Monte Carlo'!$E$28)),0))</f>
        <v>0</v>
      </c>
      <c r="T63" s="0" t="n">
        <f aca="true">IF(OR('Monte Carlo'!$B$29="",'Monte Carlo'!$C$29=""),0,IF(RAND()&lt;'Monte Carlo'!$B$29,IF('Monte Carlo'!$E$29='Monte Carlo'!$C$29,'Monte Carlo'!$C$29,BETAINV(RAND(),'Monte Carlo'!$G$29,'Monte Carlo'!$H$29,'Monte Carlo'!$C$29,'Monte Carlo'!$E$29)),0))</f>
        <v>0</v>
      </c>
      <c r="U63" s="0" t="n">
        <f aca="true">IF(OR('Monte Carlo'!$B$30="",'Monte Carlo'!$C$30=""),0,IF(RAND()&lt;'Monte Carlo'!$B$30,IF('Monte Carlo'!$E$30='Monte Carlo'!$C$30,'Monte Carlo'!$C$30,BETAINV(RAND(),'Monte Carlo'!$G$30,'Monte Carlo'!$H$30,'Monte Carlo'!$C$30,'Monte Carlo'!$E$30)),0))</f>
        <v>0</v>
      </c>
      <c r="V63" s="0" t="n">
        <f aca="true">IF(OR('Monte Carlo'!$B$31="",'Monte Carlo'!$C$31=""),0,IF(RAND()&lt;'Monte Carlo'!$B$31,IF('Monte Carlo'!$E$31='Monte Carlo'!$C$31,'Monte Carlo'!$C$31,BETAINV(RAND(),'Monte Carlo'!$G$31,'Monte Carlo'!$H$31,'Monte Carlo'!$C$31,'Monte Carlo'!$E$31)),0))</f>
        <v>0</v>
      </c>
      <c r="W63" s="0" t="n">
        <f aca="true">IF(OR('Monte Carlo'!$B$32="",'Monte Carlo'!$C$32=""),0,IF(RAND()&lt;'Monte Carlo'!$B$32,IF('Monte Carlo'!$E$32='Monte Carlo'!$C$32,'Monte Carlo'!$C$32,BETAINV(RAND(),'Monte Carlo'!$G$32,'Monte Carlo'!$H$32,'Monte Carlo'!$C$32,'Monte Carlo'!$E$32)),0))</f>
        <v>0</v>
      </c>
      <c r="X63" s="0" t="n">
        <f aca="true">IF(OR('Monte Carlo'!$B$33="",'Monte Carlo'!$C$33=""),0,IF(RAND()&lt;'Monte Carlo'!$B$33,IF('Monte Carlo'!$E$33='Monte Carlo'!$C$33,'Monte Carlo'!$C$33,BETAINV(RAND(),'Monte Carlo'!$G$33,'Monte Carlo'!$H$33,'Monte Carlo'!$C$33,'Monte Carlo'!$E$33)),0))</f>
        <v>0</v>
      </c>
      <c r="Y63" s="0" t="n">
        <f aca="false">SUM(A63:X63)</f>
        <v>2687.15402023862</v>
      </c>
    </row>
    <row r="64" customFormat="false" ht="15" hidden="false" customHeight="false" outlineLevel="0" collapsed="false">
      <c r="A64" s="0" t="n">
        <f aca="true">IF('Monte Carlo'!$B$7="",0,IF('Monte Carlo'!$D$7='Monte Carlo'!$B$7,'Monte Carlo'!$B$7,BETAINV(RAND(),'Monte Carlo'!$F$7,'Monte Carlo'!$G$7,'Monte Carlo'!$B$7,'Monte Carlo'!$D$7)))</f>
        <v>165.822785215759</v>
      </c>
      <c r="B64" s="0" t="n">
        <f aca="true">IF('Monte Carlo'!$B$8="",0,IF('Monte Carlo'!$D$8='Monte Carlo'!$B$8,'Monte Carlo'!$B$8,BETAINV(RAND(),'Monte Carlo'!$F$8,'Monte Carlo'!$G$8,'Monte Carlo'!$B$8,'Monte Carlo'!$D$8)))</f>
        <v>1044.73261212875</v>
      </c>
      <c r="C64" s="0" t="n">
        <f aca="true">IF('Monte Carlo'!$B$9="",0,IF('Monte Carlo'!$D$9='Monte Carlo'!$B$9,'Monte Carlo'!$B$9,BETAINV(RAND(),'Monte Carlo'!$F$9,'Monte Carlo'!$G$9,'Monte Carlo'!$B$9,'Monte Carlo'!$D$9)))</f>
        <v>485.711502013943</v>
      </c>
      <c r="D64" s="0" t="n">
        <f aca="true">IF('Monte Carlo'!$B$10="",0,IF('Monte Carlo'!$D$10='Monte Carlo'!$B$10,'Monte Carlo'!$B$10,BETAINV(RAND(),'Monte Carlo'!$F$10,'Monte Carlo'!$G$10,'Monte Carlo'!$B$10,'Monte Carlo'!$D$10)))</f>
        <v>330.259408115808</v>
      </c>
      <c r="E64" s="0" t="n">
        <f aca="true">IF('Monte Carlo'!$B$11="",0,IF('Monte Carlo'!$D$11='Monte Carlo'!$B$11,'Monte Carlo'!$B$11,BETAINV(RAND(),'Monte Carlo'!$F$11,'Monte Carlo'!$G$11,'Monte Carlo'!$B$11,'Monte Carlo'!$D$11)))</f>
        <v>112.241547823176</v>
      </c>
      <c r="F64" s="0" t="n">
        <f aca="true">IF('Monte Carlo'!$B$12="",0,IF('Monte Carlo'!$D$12='Monte Carlo'!$B$12,'Monte Carlo'!$B$12,BETAINV(RAND(),'Monte Carlo'!$F$12,'Monte Carlo'!$G$12,'Monte Carlo'!$B$12,'Monte Carlo'!$D$12)))</f>
        <v>90.8152203836669</v>
      </c>
      <c r="G64" s="0" t="n">
        <f aca="true">IF('Monte Carlo'!$B$13="",0,IF('Monte Carlo'!$D$13='Monte Carlo'!$B$13,'Monte Carlo'!$B$13,BETAINV(RAND(),'Monte Carlo'!$F$13,'Monte Carlo'!$G$13,'Monte Carlo'!$B$13,'Monte Carlo'!$D$13)))</f>
        <v>0</v>
      </c>
      <c r="H64" s="0" t="n">
        <f aca="true">IF('Monte Carlo'!$B$14="",0,IF('Monte Carlo'!$D$14='Monte Carlo'!$B$14,'Monte Carlo'!$B$14,BETAINV(RAND(),'Monte Carlo'!$F$14,'Monte Carlo'!$G$14,'Monte Carlo'!$B$14,'Monte Carlo'!$D$14)))</f>
        <v>0</v>
      </c>
      <c r="I64" s="0" t="n">
        <f aca="true">IF('Monte Carlo'!$B$15="",0,IF('Monte Carlo'!$D$15='Monte Carlo'!$B$15,'Monte Carlo'!$B$15,BETAINV(RAND(),'Monte Carlo'!$F$15,'Monte Carlo'!$G$15,'Monte Carlo'!$B$15,'Monte Carlo'!$D$15)))</f>
        <v>0</v>
      </c>
      <c r="J64" s="0" t="n">
        <f aca="true">IF('Monte Carlo'!$B$16="",0,IF('Monte Carlo'!$D$16='Monte Carlo'!$B$16,'Monte Carlo'!$B$16,BETAINV(RAND(),'Monte Carlo'!$F$16,'Monte Carlo'!$G$16,'Monte Carlo'!$B$16,'Monte Carlo'!$D$16)))</f>
        <v>0</v>
      </c>
      <c r="K64" s="0" t="n">
        <f aca="true">IF('Monte Carlo'!$B$17="",0,IF('Monte Carlo'!$D$17='Monte Carlo'!$B$17,'Monte Carlo'!$B$17,BETAINV(RAND(),'Monte Carlo'!$F$17,'Monte Carlo'!$G$17,'Monte Carlo'!$B$17,'Monte Carlo'!$D$17)))</f>
        <v>0</v>
      </c>
      <c r="L64" s="0" t="n">
        <f aca="true">IF('Monte Carlo'!$B$18="",0,IF('Monte Carlo'!$D$18='Monte Carlo'!$B$18,'Monte Carlo'!$B$18,BETAINV(RAND(),'Monte Carlo'!$F$18,'Monte Carlo'!$G$18,'Monte Carlo'!$B$18,'Monte Carlo'!$D$18)))</f>
        <v>0</v>
      </c>
      <c r="M64" s="0" t="n">
        <f aca="true">IF(OR('Monte Carlo'!$B$22="",'Monte Carlo'!$C$22=""),0,IF(RAND()&lt;'Monte Carlo'!$B$22,IF('Monte Carlo'!$E$22='Monte Carlo'!$C$22,'Monte Carlo'!$C$22,BETAINV(RAND(),'Monte Carlo'!$G$22,'Monte Carlo'!$H$22,'Monte Carlo'!$C$22,'Monte Carlo'!$E$22)),0))</f>
        <v>0</v>
      </c>
      <c r="N64" s="0" t="n">
        <f aca="true">IF(OR('Monte Carlo'!$B$23="",'Monte Carlo'!$C$23=""),0,IF(RAND()&lt;'Monte Carlo'!$B$23,IF('Monte Carlo'!$E$23='Monte Carlo'!$C$23,'Monte Carlo'!$C$23,BETAINV(RAND(),'Monte Carlo'!$G$23,'Monte Carlo'!$H$23,'Monte Carlo'!$C$23,'Monte Carlo'!$E$23)),0))</f>
        <v>0</v>
      </c>
      <c r="O64" s="0" t="n">
        <f aca="true">IF(OR('Monte Carlo'!$B$24="",'Monte Carlo'!$C$24=""),0,IF(RAND()&lt;'Monte Carlo'!$B$24,IF('Monte Carlo'!$E$24='Monte Carlo'!$C$24,'Monte Carlo'!$C$24,BETAINV(RAND(),'Monte Carlo'!$G$24,'Monte Carlo'!$H$24,'Monte Carlo'!$C$24,'Monte Carlo'!$E$24)),0))</f>
        <v>195.743021429771</v>
      </c>
      <c r="P64" s="0" t="n">
        <f aca="true">IF(OR('Monte Carlo'!$B$25="",'Monte Carlo'!$C$25=""),0,IF(RAND()&lt;'Monte Carlo'!$B$25,IF('Monte Carlo'!$E$25='Monte Carlo'!$C$25,'Monte Carlo'!$C$25,BETAINV(RAND(),'Monte Carlo'!$G$25,'Monte Carlo'!$H$25,'Monte Carlo'!$C$25,'Monte Carlo'!$E$25)),0))</f>
        <v>0</v>
      </c>
      <c r="Q64" s="0" t="n">
        <f aca="true">IF(OR('Monte Carlo'!$B$26="",'Monte Carlo'!$C$26=""),0,IF(RAND()&lt;'Monte Carlo'!$B$26,IF('Monte Carlo'!$E$26='Monte Carlo'!$C$26,'Monte Carlo'!$C$26,BETAINV(RAND(),'Monte Carlo'!$G$26,'Monte Carlo'!$H$26,'Monte Carlo'!$C$26,'Monte Carlo'!$E$26)),0))</f>
        <v>0</v>
      </c>
      <c r="R64" s="0" t="n">
        <f aca="true">IF(OR('Monte Carlo'!$B$27="",'Monte Carlo'!$C$27=""),0,IF(RAND()&lt;'Monte Carlo'!$B$27,IF('Monte Carlo'!$E$27='Monte Carlo'!$C$27,'Monte Carlo'!$C$27,BETAINV(RAND(),'Monte Carlo'!$G$27,'Monte Carlo'!$H$27,'Monte Carlo'!$C$27,'Monte Carlo'!$E$27)),0))</f>
        <v>0</v>
      </c>
      <c r="S64" s="0" t="n">
        <f aca="true">IF(OR('Monte Carlo'!$B$28="",'Monte Carlo'!$C$28=""),0,IF(RAND()&lt;'Monte Carlo'!$B$28,IF('Monte Carlo'!$E$28='Monte Carlo'!$C$28,'Monte Carlo'!$C$28,BETAINV(RAND(),'Monte Carlo'!$G$28,'Monte Carlo'!$H$28,'Monte Carlo'!$C$28,'Monte Carlo'!$E$28)),0))</f>
        <v>0</v>
      </c>
      <c r="T64" s="0" t="n">
        <f aca="true">IF(OR('Monte Carlo'!$B$29="",'Monte Carlo'!$C$29=""),0,IF(RAND()&lt;'Monte Carlo'!$B$29,IF('Monte Carlo'!$E$29='Monte Carlo'!$C$29,'Monte Carlo'!$C$29,BETAINV(RAND(),'Monte Carlo'!$G$29,'Monte Carlo'!$H$29,'Monte Carlo'!$C$29,'Monte Carlo'!$E$29)),0))</f>
        <v>0</v>
      </c>
      <c r="U64" s="0" t="n">
        <f aca="true">IF(OR('Monte Carlo'!$B$30="",'Monte Carlo'!$C$30=""),0,IF(RAND()&lt;'Monte Carlo'!$B$30,IF('Monte Carlo'!$E$30='Monte Carlo'!$C$30,'Monte Carlo'!$C$30,BETAINV(RAND(),'Monte Carlo'!$G$30,'Monte Carlo'!$H$30,'Monte Carlo'!$C$30,'Monte Carlo'!$E$30)),0))</f>
        <v>0</v>
      </c>
      <c r="V64" s="0" t="n">
        <f aca="true">IF(OR('Monte Carlo'!$B$31="",'Monte Carlo'!$C$31=""),0,IF(RAND()&lt;'Monte Carlo'!$B$31,IF('Monte Carlo'!$E$31='Monte Carlo'!$C$31,'Monte Carlo'!$C$31,BETAINV(RAND(),'Monte Carlo'!$G$31,'Monte Carlo'!$H$31,'Monte Carlo'!$C$31,'Monte Carlo'!$E$31)),0))</f>
        <v>0</v>
      </c>
      <c r="W64" s="0" t="n">
        <f aca="true">IF(OR('Monte Carlo'!$B$32="",'Monte Carlo'!$C$32=""),0,IF(RAND()&lt;'Monte Carlo'!$B$32,IF('Monte Carlo'!$E$32='Monte Carlo'!$C$32,'Monte Carlo'!$C$32,BETAINV(RAND(),'Monte Carlo'!$G$32,'Monte Carlo'!$H$32,'Monte Carlo'!$C$32,'Monte Carlo'!$E$32)),0))</f>
        <v>0</v>
      </c>
      <c r="X64" s="0" t="n">
        <f aca="true">IF(OR('Monte Carlo'!$B$33="",'Monte Carlo'!$C$33=""),0,IF(RAND()&lt;'Monte Carlo'!$B$33,IF('Monte Carlo'!$E$33='Monte Carlo'!$C$33,'Monte Carlo'!$C$33,BETAINV(RAND(),'Monte Carlo'!$G$33,'Monte Carlo'!$H$33,'Monte Carlo'!$C$33,'Monte Carlo'!$E$33)),0))</f>
        <v>0</v>
      </c>
      <c r="Y64" s="0" t="n">
        <f aca="false">SUM(A64:X64)</f>
        <v>2425.32609711087</v>
      </c>
    </row>
    <row r="65" customFormat="false" ht="15" hidden="false" customHeight="false" outlineLevel="0" collapsed="false">
      <c r="A65" s="0" t="n">
        <f aca="true">IF('Monte Carlo'!$B$7="",0,IF('Monte Carlo'!$D$7='Monte Carlo'!$B$7,'Monte Carlo'!$B$7,BETAINV(RAND(),'Monte Carlo'!$F$7,'Monte Carlo'!$G$7,'Monte Carlo'!$B$7,'Monte Carlo'!$D$7)))</f>
        <v>130.539051022027</v>
      </c>
      <c r="B65" s="0" t="n">
        <f aca="true">IF('Monte Carlo'!$B$8="",0,IF('Monte Carlo'!$D$8='Monte Carlo'!$B$8,'Monte Carlo'!$B$8,BETAINV(RAND(),'Monte Carlo'!$F$8,'Monte Carlo'!$G$8,'Monte Carlo'!$B$8,'Monte Carlo'!$D$8)))</f>
        <v>1026.18985751876</v>
      </c>
      <c r="C65" s="0" t="n">
        <f aca="true">IF('Monte Carlo'!$B$9="",0,IF('Monte Carlo'!$D$9='Monte Carlo'!$B$9,'Monte Carlo'!$B$9,BETAINV(RAND(),'Monte Carlo'!$F$9,'Monte Carlo'!$G$9,'Monte Carlo'!$B$9,'Monte Carlo'!$D$9)))</f>
        <v>410.631017936712</v>
      </c>
      <c r="D65" s="0" t="n">
        <f aca="true">IF('Monte Carlo'!$B$10="",0,IF('Monte Carlo'!$D$10='Monte Carlo'!$B$10,'Monte Carlo'!$B$10,BETAINV(RAND(),'Monte Carlo'!$F$10,'Monte Carlo'!$G$10,'Monte Carlo'!$B$10,'Monte Carlo'!$D$10)))</f>
        <v>300.800913654751</v>
      </c>
      <c r="E65" s="0" t="n">
        <f aca="true">IF('Monte Carlo'!$B$11="",0,IF('Monte Carlo'!$D$11='Monte Carlo'!$B$11,'Monte Carlo'!$B$11,BETAINV(RAND(),'Monte Carlo'!$F$11,'Monte Carlo'!$G$11,'Monte Carlo'!$B$11,'Monte Carlo'!$D$11)))</f>
        <v>135.20644485627</v>
      </c>
      <c r="F65" s="0" t="n">
        <f aca="true">IF('Monte Carlo'!$B$12="",0,IF('Monte Carlo'!$D$12='Monte Carlo'!$B$12,'Monte Carlo'!$B$12,BETAINV(RAND(),'Monte Carlo'!$F$12,'Monte Carlo'!$G$12,'Monte Carlo'!$B$12,'Monte Carlo'!$D$12)))</f>
        <v>107.495778393621</v>
      </c>
      <c r="G65" s="0" t="n">
        <f aca="true">IF('Monte Carlo'!$B$13="",0,IF('Monte Carlo'!$D$13='Monte Carlo'!$B$13,'Monte Carlo'!$B$13,BETAINV(RAND(),'Monte Carlo'!$F$13,'Monte Carlo'!$G$13,'Monte Carlo'!$B$13,'Monte Carlo'!$D$13)))</f>
        <v>0</v>
      </c>
      <c r="H65" s="0" t="n">
        <f aca="true">IF('Monte Carlo'!$B$14="",0,IF('Monte Carlo'!$D$14='Monte Carlo'!$B$14,'Monte Carlo'!$B$14,BETAINV(RAND(),'Monte Carlo'!$F$14,'Monte Carlo'!$G$14,'Monte Carlo'!$B$14,'Monte Carlo'!$D$14)))</f>
        <v>0</v>
      </c>
      <c r="I65" s="0" t="n">
        <f aca="true">IF('Monte Carlo'!$B$15="",0,IF('Monte Carlo'!$D$15='Monte Carlo'!$B$15,'Monte Carlo'!$B$15,BETAINV(RAND(),'Monte Carlo'!$F$15,'Monte Carlo'!$G$15,'Monte Carlo'!$B$15,'Monte Carlo'!$D$15)))</f>
        <v>0</v>
      </c>
      <c r="J65" s="0" t="n">
        <f aca="true">IF('Monte Carlo'!$B$16="",0,IF('Monte Carlo'!$D$16='Monte Carlo'!$B$16,'Monte Carlo'!$B$16,BETAINV(RAND(),'Monte Carlo'!$F$16,'Monte Carlo'!$G$16,'Monte Carlo'!$B$16,'Monte Carlo'!$D$16)))</f>
        <v>0</v>
      </c>
      <c r="K65" s="0" t="n">
        <f aca="true">IF('Monte Carlo'!$B$17="",0,IF('Monte Carlo'!$D$17='Monte Carlo'!$B$17,'Monte Carlo'!$B$17,BETAINV(RAND(),'Monte Carlo'!$F$17,'Monte Carlo'!$G$17,'Monte Carlo'!$B$17,'Monte Carlo'!$D$17)))</f>
        <v>0</v>
      </c>
      <c r="L65" s="0" t="n">
        <f aca="true">IF('Monte Carlo'!$B$18="",0,IF('Monte Carlo'!$D$18='Monte Carlo'!$B$18,'Monte Carlo'!$B$18,BETAINV(RAND(),'Monte Carlo'!$F$18,'Monte Carlo'!$G$18,'Monte Carlo'!$B$18,'Monte Carlo'!$D$18)))</f>
        <v>0</v>
      </c>
      <c r="M65" s="0" t="n">
        <f aca="true">IF(OR('Monte Carlo'!$B$22="",'Monte Carlo'!$C$22=""),0,IF(RAND()&lt;'Monte Carlo'!$B$22,IF('Monte Carlo'!$E$22='Monte Carlo'!$C$22,'Monte Carlo'!$C$22,BETAINV(RAND(),'Monte Carlo'!$G$22,'Monte Carlo'!$H$22,'Monte Carlo'!$C$22,'Monte Carlo'!$E$22)),0))</f>
        <v>66.5823255726792</v>
      </c>
      <c r="N65" s="0" t="n">
        <f aca="true">IF(OR('Monte Carlo'!$B$23="",'Monte Carlo'!$C$23=""),0,IF(RAND()&lt;'Monte Carlo'!$B$23,IF('Monte Carlo'!$E$23='Monte Carlo'!$C$23,'Monte Carlo'!$C$23,BETAINV(RAND(),'Monte Carlo'!$G$23,'Monte Carlo'!$H$23,'Monte Carlo'!$C$23,'Monte Carlo'!$E$23)),0))</f>
        <v>0</v>
      </c>
      <c r="O65" s="0" t="n">
        <f aca="true">IF(OR('Monte Carlo'!$B$24="",'Monte Carlo'!$C$24=""),0,IF(RAND()&lt;'Monte Carlo'!$B$24,IF('Monte Carlo'!$E$24='Monte Carlo'!$C$24,'Monte Carlo'!$C$24,BETAINV(RAND(),'Monte Carlo'!$G$24,'Monte Carlo'!$H$24,'Monte Carlo'!$C$24,'Monte Carlo'!$E$24)),0))</f>
        <v>0</v>
      </c>
      <c r="P65" s="0" t="n">
        <f aca="true">IF(OR('Monte Carlo'!$B$25="",'Monte Carlo'!$C$25=""),0,IF(RAND()&lt;'Monte Carlo'!$B$25,IF('Monte Carlo'!$E$25='Monte Carlo'!$C$25,'Monte Carlo'!$C$25,BETAINV(RAND(),'Monte Carlo'!$G$25,'Monte Carlo'!$H$25,'Monte Carlo'!$C$25,'Monte Carlo'!$E$25)),0))</f>
        <v>0</v>
      </c>
      <c r="Q65" s="0" t="n">
        <f aca="true">IF(OR('Monte Carlo'!$B$26="",'Monte Carlo'!$C$26=""),0,IF(RAND()&lt;'Monte Carlo'!$B$26,IF('Monte Carlo'!$E$26='Monte Carlo'!$C$26,'Monte Carlo'!$C$26,BETAINV(RAND(),'Monte Carlo'!$G$26,'Monte Carlo'!$H$26,'Monte Carlo'!$C$26,'Monte Carlo'!$E$26)),0))</f>
        <v>0</v>
      </c>
      <c r="R65" s="0" t="n">
        <f aca="true">IF(OR('Monte Carlo'!$B$27="",'Monte Carlo'!$C$27=""),0,IF(RAND()&lt;'Monte Carlo'!$B$27,IF('Monte Carlo'!$E$27='Monte Carlo'!$C$27,'Monte Carlo'!$C$27,BETAINV(RAND(),'Monte Carlo'!$G$27,'Monte Carlo'!$H$27,'Monte Carlo'!$C$27,'Monte Carlo'!$E$27)),0))</f>
        <v>0</v>
      </c>
      <c r="S65" s="0" t="n">
        <f aca="true">IF(OR('Monte Carlo'!$B$28="",'Monte Carlo'!$C$28=""),0,IF(RAND()&lt;'Monte Carlo'!$B$28,IF('Monte Carlo'!$E$28='Monte Carlo'!$C$28,'Monte Carlo'!$C$28,BETAINV(RAND(),'Monte Carlo'!$G$28,'Monte Carlo'!$H$28,'Monte Carlo'!$C$28,'Monte Carlo'!$E$28)),0))</f>
        <v>0</v>
      </c>
      <c r="T65" s="0" t="n">
        <f aca="true">IF(OR('Monte Carlo'!$B$29="",'Monte Carlo'!$C$29=""),0,IF(RAND()&lt;'Monte Carlo'!$B$29,IF('Monte Carlo'!$E$29='Monte Carlo'!$C$29,'Monte Carlo'!$C$29,BETAINV(RAND(),'Monte Carlo'!$G$29,'Monte Carlo'!$H$29,'Monte Carlo'!$C$29,'Monte Carlo'!$E$29)),0))</f>
        <v>0</v>
      </c>
      <c r="U65" s="0" t="n">
        <f aca="true">IF(OR('Monte Carlo'!$B$30="",'Monte Carlo'!$C$30=""),0,IF(RAND()&lt;'Monte Carlo'!$B$30,IF('Monte Carlo'!$E$30='Monte Carlo'!$C$30,'Monte Carlo'!$C$30,BETAINV(RAND(),'Monte Carlo'!$G$30,'Monte Carlo'!$H$30,'Monte Carlo'!$C$30,'Monte Carlo'!$E$30)),0))</f>
        <v>0</v>
      </c>
      <c r="V65" s="0" t="n">
        <f aca="true">IF(OR('Monte Carlo'!$B$31="",'Monte Carlo'!$C$31=""),0,IF(RAND()&lt;'Monte Carlo'!$B$31,IF('Monte Carlo'!$E$31='Monte Carlo'!$C$31,'Monte Carlo'!$C$31,BETAINV(RAND(),'Monte Carlo'!$G$31,'Monte Carlo'!$H$31,'Monte Carlo'!$C$31,'Monte Carlo'!$E$31)),0))</f>
        <v>0</v>
      </c>
      <c r="W65" s="0" t="n">
        <f aca="true">IF(OR('Monte Carlo'!$B$32="",'Monte Carlo'!$C$32=""),0,IF(RAND()&lt;'Monte Carlo'!$B$32,IF('Monte Carlo'!$E$32='Monte Carlo'!$C$32,'Monte Carlo'!$C$32,BETAINV(RAND(),'Monte Carlo'!$G$32,'Monte Carlo'!$H$32,'Monte Carlo'!$C$32,'Monte Carlo'!$E$32)),0))</f>
        <v>0</v>
      </c>
      <c r="X65" s="0" t="n">
        <f aca="true">IF(OR('Monte Carlo'!$B$33="",'Monte Carlo'!$C$33=""),0,IF(RAND()&lt;'Monte Carlo'!$B$33,IF('Monte Carlo'!$E$33='Monte Carlo'!$C$33,'Monte Carlo'!$C$33,BETAINV(RAND(),'Monte Carlo'!$G$33,'Monte Carlo'!$H$33,'Monte Carlo'!$C$33,'Monte Carlo'!$E$33)),0))</f>
        <v>0</v>
      </c>
      <c r="Y65" s="0" t="n">
        <f aca="false">SUM(A65:X65)</f>
        <v>2177.44538895482</v>
      </c>
    </row>
    <row r="66" customFormat="false" ht="15" hidden="false" customHeight="false" outlineLevel="0" collapsed="false">
      <c r="A66" s="0" t="n">
        <f aca="true">IF('Monte Carlo'!$B$7="",0,IF('Monte Carlo'!$D$7='Monte Carlo'!$B$7,'Monte Carlo'!$B$7,BETAINV(RAND(),'Monte Carlo'!$F$7,'Monte Carlo'!$G$7,'Monte Carlo'!$B$7,'Monte Carlo'!$D$7)))</f>
        <v>151.348590378368</v>
      </c>
      <c r="B66" s="0" t="n">
        <f aca="true">IF('Monte Carlo'!$B$8="",0,IF('Monte Carlo'!$D$8='Monte Carlo'!$B$8,'Monte Carlo'!$B$8,BETAINV(RAND(),'Monte Carlo'!$F$8,'Monte Carlo'!$G$8,'Monte Carlo'!$B$8,'Monte Carlo'!$D$8)))</f>
        <v>1122.52556298263</v>
      </c>
      <c r="C66" s="0" t="n">
        <f aca="true">IF('Monte Carlo'!$B$9="",0,IF('Monte Carlo'!$D$9='Monte Carlo'!$B$9,'Monte Carlo'!$B$9,BETAINV(RAND(),'Monte Carlo'!$F$9,'Monte Carlo'!$G$9,'Monte Carlo'!$B$9,'Monte Carlo'!$D$9)))</f>
        <v>474.855372937671</v>
      </c>
      <c r="D66" s="0" t="n">
        <f aca="true">IF('Monte Carlo'!$B$10="",0,IF('Monte Carlo'!$D$10='Monte Carlo'!$B$10,'Monte Carlo'!$B$10,BETAINV(RAND(),'Monte Carlo'!$F$10,'Monte Carlo'!$G$10,'Monte Carlo'!$B$10,'Monte Carlo'!$D$10)))</f>
        <v>285.530562256451</v>
      </c>
      <c r="E66" s="0" t="n">
        <f aca="true">IF('Monte Carlo'!$B$11="",0,IF('Monte Carlo'!$D$11='Monte Carlo'!$B$11,'Monte Carlo'!$B$11,BETAINV(RAND(),'Monte Carlo'!$F$11,'Monte Carlo'!$G$11,'Monte Carlo'!$B$11,'Monte Carlo'!$D$11)))</f>
        <v>116.559927965845</v>
      </c>
      <c r="F66" s="0" t="n">
        <f aca="true">IF('Monte Carlo'!$B$12="",0,IF('Monte Carlo'!$D$12='Monte Carlo'!$B$12,'Monte Carlo'!$B$12,BETAINV(RAND(),'Monte Carlo'!$F$12,'Monte Carlo'!$G$12,'Monte Carlo'!$B$12,'Monte Carlo'!$D$12)))</f>
        <v>102.118568455146</v>
      </c>
      <c r="G66" s="0" t="n">
        <f aca="true">IF('Monte Carlo'!$B$13="",0,IF('Monte Carlo'!$D$13='Monte Carlo'!$B$13,'Monte Carlo'!$B$13,BETAINV(RAND(),'Monte Carlo'!$F$13,'Monte Carlo'!$G$13,'Monte Carlo'!$B$13,'Monte Carlo'!$D$13)))</f>
        <v>0</v>
      </c>
      <c r="H66" s="0" t="n">
        <f aca="true">IF('Monte Carlo'!$B$14="",0,IF('Monte Carlo'!$D$14='Monte Carlo'!$B$14,'Monte Carlo'!$B$14,BETAINV(RAND(),'Monte Carlo'!$F$14,'Monte Carlo'!$G$14,'Monte Carlo'!$B$14,'Monte Carlo'!$D$14)))</f>
        <v>0</v>
      </c>
      <c r="I66" s="0" t="n">
        <f aca="true">IF('Monte Carlo'!$B$15="",0,IF('Monte Carlo'!$D$15='Monte Carlo'!$B$15,'Monte Carlo'!$B$15,BETAINV(RAND(),'Monte Carlo'!$F$15,'Monte Carlo'!$G$15,'Monte Carlo'!$B$15,'Monte Carlo'!$D$15)))</f>
        <v>0</v>
      </c>
      <c r="J66" s="0" t="n">
        <f aca="true">IF('Monte Carlo'!$B$16="",0,IF('Monte Carlo'!$D$16='Monte Carlo'!$B$16,'Monte Carlo'!$B$16,BETAINV(RAND(),'Monte Carlo'!$F$16,'Monte Carlo'!$G$16,'Monte Carlo'!$B$16,'Monte Carlo'!$D$16)))</f>
        <v>0</v>
      </c>
      <c r="K66" s="0" t="n">
        <f aca="true">IF('Monte Carlo'!$B$17="",0,IF('Monte Carlo'!$D$17='Monte Carlo'!$B$17,'Monte Carlo'!$B$17,BETAINV(RAND(),'Monte Carlo'!$F$17,'Monte Carlo'!$G$17,'Monte Carlo'!$B$17,'Monte Carlo'!$D$17)))</f>
        <v>0</v>
      </c>
      <c r="L66" s="0" t="n">
        <f aca="true">IF('Monte Carlo'!$B$18="",0,IF('Monte Carlo'!$D$18='Monte Carlo'!$B$18,'Monte Carlo'!$B$18,BETAINV(RAND(),'Monte Carlo'!$F$18,'Monte Carlo'!$G$18,'Monte Carlo'!$B$18,'Monte Carlo'!$D$18)))</f>
        <v>0</v>
      </c>
      <c r="M66" s="0" t="n">
        <f aca="true">IF(OR('Monte Carlo'!$B$22="",'Monte Carlo'!$C$22=""),0,IF(RAND()&lt;'Monte Carlo'!$B$22,IF('Monte Carlo'!$E$22='Monte Carlo'!$C$22,'Monte Carlo'!$C$22,BETAINV(RAND(),'Monte Carlo'!$G$22,'Monte Carlo'!$H$22,'Monte Carlo'!$C$22,'Monte Carlo'!$E$22)),0))</f>
        <v>0</v>
      </c>
      <c r="N66" s="0" t="n">
        <f aca="true">IF(OR('Monte Carlo'!$B$23="",'Monte Carlo'!$C$23=""),0,IF(RAND()&lt;'Monte Carlo'!$B$23,IF('Monte Carlo'!$E$23='Monte Carlo'!$C$23,'Monte Carlo'!$C$23,BETAINV(RAND(),'Monte Carlo'!$G$23,'Monte Carlo'!$H$23,'Monte Carlo'!$C$23,'Monte Carlo'!$E$23)),0))</f>
        <v>0</v>
      </c>
      <c r="O66" s="0" t="n">
        <f aca="true">IF(OR('Monte Carlo'!$B$24="",'Monte Carlo'!$C$24=""),0,IF(RAND()&lt;'Monte Carlo'!$B$24,IF('Monte Carlo'!$E$24='Monte Carlo'!$C$24,'Monte Carlo'!$C$24,BETAINV(RAND(),'Monte Carlo'!$G$24,'Monte Carlo'!$H$24,'Monte Carlo'!$C$24,'Monte Carlo'!$E$24)),0))</f>
        <v>0</v>
      </c>
      <c r="P66" s="0" t="n">
        <f aca="true">IF(OR('Monte Carlo'!$B$25="",'Monte Carlo'!$C$25=""),0,IF(RAND()&lt;'Monte Carlo'!$B$25,IF('Monte Carlo'!$E$25='Monte Carlo'!$C$25,'Monte Carlo'!$C$25,BETAINV(RAND(),'Monte Carlo'!$G$25,'Monte Carlo'!$H$25,'Monte Carlo'!$C$25,'Monte Carlo'!$E$25)),0))</f>
        <v>0</v>
      </c>
      <c r="Q66" s="0" t="n">
        <f aca="true">IF(OR('Monte Carlo'!$B$26="",'Monte Carlo'!$C$26=""),0,IF(RAND()&lt;'Monte Carlo'!$B$26,IF('Monte Carlo'!$E$26='Monte Carlo'!$C$26,'Monte Carlo'!$C$26,BETAINV(RAND(),'Monte Carlo'!$G$26,'Monte Carlo'!$H$26,'Monte Carlo'!$C$26,'Monte Carlo'!$E$26)),0))</f>
        <v>0</v>
      </c>
      <c r="R66" s="0" t="n">
        <f aca="true">IF(OR('Monte Carlo'!$B$27="",'Monte Carlo'!$C$27=""),0,IF(RAND()&lt;'Monte Carlo'!$B$27,IF('Monte Carlo'!$E$27='Monte Carlo'!$C$27,'Monte Carlo'!$C$27,BETAINV(RAND(),'Monte Carlo'!$G$27,'Monte Carlo'!$H$27,'Monte Carlo'!$C$27,'Monte Carlo'!$E$27)),0))</f>
        <v>0</v>
      </c>
      <c r="S66" s="0" t="n">
        <f aca="true">IF(OR('Monte Carlo'!$B$28="",'Monte Carlo'!$C$28=""),0,IF(RAND()&lt;'Monte Carlo'!$B$28,IF('Monte Carlo'!$E$28='Monte Carlo'!$C$28,'Monte Carlo'!$C$28,BETAINV(RAND(),'Monte Carlo'!$G$28,'Monte Carlo'!$H$28,'Monte Carlo'!$C$28,'Monte Carlo'!$E$28)),0))</f>
        <v>0</v>
      </c>
      <c r="T66" s="0" t="n">
        <f aca="true">IF(OR('Monte Carlo'!$B$29="",'Monte Carlo'!$C$29=""),0,IF(RAND()&lt;'Monte Carlo'!$B$29,IF('Monte Carlo'!$E$29='Monte Carlo'!$C$29,'Monte Carlo'!$C$29,BETAINV(RAND(),'Monte Carlo'!$G$29,'Monte Carlo'!$H$29,'Monte Carlo'!$C$29,'Monte Carlo'!$E$29)),0))</f>
        <v>0</v>
      </c>
      <c r="U66" s="0" t="n">
        <f aca="true">IF(OR('Monte Carlo'!$B$30="",'Monte Carlo'!$C$30=""),0,IF(RAND()&lt;'Monte Carlo'!$B$30,IF('Monte Carlo'!$E$30='Monte Carlo'!$C$30,'Monte Carlo'!$C$30,BETAINV(RAND(),'Monte Carlo'!$G$30,'Monte Carlo'!$H$30,'Monte Carlo'!$C$30,'Monte Carlo'!$E$30)),0))</f>
        <v>0</v>
      </c>
      <c r="V66" s="0" t="n">
        <f aca="true">IF(OR('Monte Carlo'!$B$31="",'Monte Carlo'!$C$31=""),0,IF(RAND()&lt;'Monte Carlo'!$B$31,IF('Monte Carlo'!$E$31='Monte Carlo'!$C$31,'Monte Carlo'!$C$31,BETAINV(RAND(),'Monte Carlo'!$G$31,'Monte Carlo'!$H$31,'Monte Carlo'!$C$31,'Monte Carlo'!$E$31)),0))</f>
        <v>0</v>
      </c>
      <c r="W66" s="0" t="n">
        <f aca="true">IF(OR('Monte Carlo'!$B$32="",'Monte Carlo'!$C$32=""),0,IF(RAND()&lt;'Monte Carlo'!$B$32,IF('Monte Carlo'!$E$32='Monte Carlo'!$C$32,'Monte Carlo'!$C$32,BETAINV(RAND(),'Monte Carlo'!$G$32,'Monte Carlo'!$H$32,'Monte Carlo'!$C$32,'Monte Carlo'!$E$32)),0))</f>
        <v>0</v>
      </c>
      <c r="X66" s="0" t="n">
        <f aca="true">IF(OR('Monte Carlo'!$B$33="",'Monte Carlo'!$C$33=""),0,IF(RAND()&lt;'Monte Carlo'!$B$33,IF('Monte Carlo'!$E$33='Monte Carlo'!$C$33,'Monte Carlo'!$C$33,BETAINV(RAND(),'Monte Carlo'!$G$33,'Monte Carlo'!$H$33,'Monte Carlo'!$C$33,'Monte Carlo'!$E$33)),0))</f>
        <v>0</v>
      </c>
      <c r="Y66" s="0" t="n">
        <f aca="false">SUM(A66:X66)</f>
        <v>2252.93858497611</v>
      </c>
    </row>
    <row r="67" customFormat="false" ht="15" hidden="false" customHeight="false" outlineLevel="0" collapsed="false">
      <c r="A67" s="0" t="n">
        <f aca="true">IF('Monte Carlo'!$B$7="",0,IF('Monte Carlo'!$D$7='Monte Carlo'!$B$7,'Monte Carlo'!$B$7,BETAINV(RAND(),'Monte Carlo'!$F$7,'Monte Carlo'!$G$7,'Monte Carlo'!$B$7,'Monte Carlo'!$D$7)))</f>
        <v>132.29290729433</v>
      </c>
      <c r="B67" s="0" t="n">
        <f aca="true">IF('Monte Carlo'!$B$8="",0,IF('Monte Carlo'!$D$8='Monte Carlo'!$B$8,'Monte Carlo'!$B$8,BETAINV(RAND(),'Monte Carlo'!$F$8,'Monte Carlo'!$G$8,'Monte Carlo'!$B$8,'Monte Carlo'!$D$8)))</f>
        <v>993.054478673083</v>
      </c>
      <c r="C67" s="0" t="n">
        <f aca="true">IF('Monte Carlo'!$B$9="",0,IF('Monte Carlo'!$D$9='Monte Carlo'!$B$9,'Monte Carlo'!$B$9,BETAINV(RAND(),'Monte Carlo'!$F$9,'Monte Carlo'!$G$9,'Monte Carlo'!$B$9,'Monte Carlo'!$D$9)))</f>
        <v>437.571950161674</v>
      </c>
      <c r="D67" s="0" t="n">
        <f aca="true">IF('Monte Carlo'!$B$10="",0,IF('Monte Carlo'!$D$10='Monte Carlo'!$B$10,'Monte Carlo'!$B$10,BETAINV(RAND(),'Monte Carlo'!$F$10,'Monte Carlo'!$G$10,'Monte Carlo'!$B$10,'Monte Carlo'!$D$10)))</f>
        <v>277.950965543673</v>
      </c>
      <c r="E67" s="0" t="n">
        <f aca="true">IF('Monte Carlo'!$B$11="",0,IF('Monte Carlo'!$D$11='Monte Carlo'!$B$11,'Monte Carlo'!$B$11,BETAINV(RAND(),'Monte Carlo'!$F$11,'Monte Carlo'!$G$11,'Monte Carlo'!$B$11,'Monte Carlo'!$D$11)))</f>
        <v>94.9920423045232</v>
      </c>
      <c r="F67" s="0" t="n">
        <f aca="true">IF('Monte Carlo'!$B$12="",0,IF('Monte Carlo'!$D$12='Monte Carlo'!$B$12,'Monte Carlo'!$B$12,BETAINV(RAND(),'Monte Carlo'!$F$12,'Monte Carlo'!$G$12,'Monte Carlo'!$B$12,'Monte Carlo'!$D$12)))</f>
        <v>98.2907674965337</v>
      </c>
      <c r="G67" s="0" t="n">
        <f aca="true">IF('Monte Carlo'!$B$13="",0,IF('Monte Carlo'!$D$13='Monte Carlo'!$B$13,'Monte Carlo'!$B$13,BETAINV(RAND(),'Monte Carlo'!$F$13,'Monte Carlo'!$G$13,'Monte Carlo'!$B$13,'Monte Carlo'!$D$13)))</f>
        <v>0</v>
      </c>
      <c r="H67" s="0" t="n">
        <f aca="true">IF('Monte Carlo'!$B$14="",0,IF('Monte Carlo'!$D$14='Monte Carlo'!$B$14,'Monte Carlo'!$B$14,BETAINV(RAND(),'Monte Carlo'!$F$14,'Monte Carlo'!$G$14,'Monte Carlo'!$B$14,'Monte Carlo'!$D$14)))</f>
        <v>0</v>
      </c>
      <c r="I67" s="0" t="n">
        <f aca="true">IF('Monte Carlo'!$B$15="",0,IF('Monte Carlo'!$D$15='Monte Carlo'!$B$15,'Monte Carlo'!$B$15,BETAINV(RAND(),'Monte Carlo'!$F$15,'Monte Carlo'!$G$15,'Monte Carlo'!$B$15,'Monte Carlo'!$D$15)))</f>
        <v>0</v>
      </c>
      <c r="J67" s="0" t="n">
        <f aca="true">IF('Monte Carlo'!$B$16="",0,IF('Monte Carlo'!$D$16='Monte Carlo'!$B$16,'Monte Carlo'!$B$16,BETAINV(RAND(),'Monte Carlo'!$F$16,'Monte Carlo'!$G$16,'Monte Carlo'!$B$16,'Monte Carlo'!$D$16)))</f>
        <v>0</v>
      </c>
      <c r="K67" s="0" t="n">
        <f aca="true">IF('Monte Carlo'!$B$17="",0,IF('Monte Carlo'!$D$17='Monte Carlo'!$B$17,'Monte Carlo'!$B$17,BETAINV(RAND(),'Monte Carlo'!$F$17,'Monte Carlo'!$G$17,'Monte Carlo'!$B$17,'Monte Carlo'!$D$17)))</f>
        <v>0</v>
      </c>
      <c r="L67" s="0" t="n">
        <f aca="true">IF('Monte Carlo'!$B$18="",0,IF('Monte Carlo'!$D$18='Monte Carlo'!$B$18,'Monte Carlo'!$B$18,BETAINV(RAND(),'Monte Carlo'!$F$18,'Monte Carlo'!$G$18,'Monte Carlo'!$B$18,'Monte Carlo'!$D$18)))</f>
        <v>0</v>
      </c>
      <c r="M67" s="0" t="n">
        <f aca="true">IF(OR('Monte Carlo'!$B$22="",'Monte Carlo'!$C$22=""),0,IF(RAND()&lt;'Monte Carlo'!$B$22,IF('Monte Carlo'!$E$22='Monte Carlo'!$C$22,'Monte Carlo'!$C$22,BETAINV(RAND(),'Monte Carlo'!$G$22,'Monte Carlo'!$H$22,'Monte Carlo'!$C$22,'Monte Carlo'!$E$22)),0))</f>
        <v>0</v>
      </c>
      <c r="N67" s="0" t="n">
        <f aca="true">IF(OR('Monte Carlo'!$B$23="",'Monte Carlo'!$C$23=""),0,IF(RAND()&lt;'Monte Carlo'!$B$23,IF('Monte Carlo'!$E$23='Monte Carlo'!$C$23,'Monte Carlo'!$C$23,BETAINV(RAND(),'Monte Carlo'!$G$23,'Monte Carlo'!$H$23,'Monte Carlo'!$C$23,'Monte Carlo'!$E$23)),0))</f>
        <v>0</v>
      </c>
      <c r="O67" s="0" t="n">
        <f aca="true">IF(OR('Monte Carlo'!$B$24="",'Monte Carlo'!$C$24=""),0,IF(RAND()&lt;'Monte Carlo'!$B$24,IF('Monte Carlo'!$E$24='Monte Carlo'!$C$24,'Monte Carlo'!$C$24,BETAINV(RAND(),'Monte Carlo'!$G$24,'Monte Carlo'!$H$24,'Monte Carlo'!$C$24,'Monte Carlo'!$E$24)),0))</f>
        <v>0</v>
      </c>
      <c r="P67" s="0" t="n">
        <f aca="true">IF(OR('Monte Carlo'!$B$25="",'Monte Carlo'!$C$25=""),0,IF(RAND()&lt;'Monte Carlo'!$B$25,IF('Monte Carlo'!$E$25='Monte Carlo'!$C$25,'Monte Carlo'!$C$25,BETAINV(RAND(),'Monte Carlo'!$G$25,'Monte Carlo'!$H$25,'Monte Carlo'!$C$25,'Monte Carlo'!$E$25)),0))</f>
        <v>0</v>
      </c>
      <c r="Q67" s="0" t="n">
        <f aca="true">IF(OR('Monte Carlo'!$B$26="",'Monte Carlo'!$C$26=""),0,IF(RAND()&lt;'Monte Carlo'!$B$26,IF('Monte Carlo'!$E$26='Monte Carlo'!$C$26,'Monte Carlo'!$C$26,BETAINV(RAND(),'Monte Carlo'!$G$26,'Monte Carlo'!$H$26,'Monte Carlo'!$C$26,'Monte Carlo'!$E$26)),0))</f>
        <v>0</v>
      </c>
      <c r="R67" s="0" t="n">
        <f aca="true">IF(OR('Monte Carlo'!$B$27="",'Monte Carlo'!$C$27=""),0,IF(RAND()&lt;'Monte Carlo'!$B$27,IF('Monte Carlo'!$E$27='Monte Carlo'!$C$27,'Monte Carlo'!$C$27,BETAINV(RAND(),'Monte Carlo'!$G$27,'Monte Carlo'!$H$27,'Monte Carlo'!$C$27,'Monte Carlo'!$E$27)),0))</f>
        <v>0</v>
      </c>
      <c r="S67" s="0" t="n">
        <f aca="true">IF(OR('Monte Carlo'!$B$28="",'Monte Carlo'!$C$28=""),0,IF(RAND()&lt;'Monte Carlo'!$B$28,IF('Monte Carlo'!$E$28='Monte Carlo'!$C$28,'Monte Carlo'!$C$28,BETAINV(RAND(),'Monte Carlo'!$G$28,'Monte Carlo'!$H$28,'Monte Carlo'!$C$28,'Monte Carlo'!$E$28)),0))</f>
        <v>0</v>
      </c>
      <c r="T67" s="0" t="n">
        <f aca="true">IF(OR('Monte Carlo'!$B$29="",'Monte Carlo'!$C$29=""),0,IF(RAND()&lt;'Monte Carlo'!$B$29,IF('Monte Carlo'!$E$29='Monte Carlo'!$C$29,'Monte Carlo'!$C$29,BETAINV(RAND(),'Monte Carlo'!$G$29,'Monte Carlo'!$H$29,'Monte Carlo'!$C$29,'Monte Carlo'!$E$29)),0))</f>
        <v>0</v>
      </c>
      <c r="U67" s="0" t="n">
        <f aca="true">IF(OR('Monte Carlo'!$B$30="",'Monte Carlo'!$C$30=""),0,IF(RAND()&lt;'Monte Carlo'!$B$30,IF('Monte Carlo'!$E$30='Monte Carlo'!$C$30,'Monte Carlo'!$C$30,BETAINV(RAND(),'Monte Carlo'!$G$30,'Monte Carlo'!$H$30,'Monte Carlo'!$C$30,'Monte Carlo'!$E$30)),0))</f>
        <v>0</v>
      </c>
      <c r="V67" s="0" t="n">
        <f aca="true">IF(OR('Monte Carlo'!$B$31="",'Monte Carlo'!$C$31=""),0,IF(RAND()&lt;'Monte Carlo'!$B$31,IF('Monte Carlo'!$E$31='Monte Carlo'!$C$31,'Monte Carlo'!$C$31,BETAINV(RAND(),'Monte Carlo'!$G$31,'Monte Carlo'!$H$31,'Monte Carlo'!$C$31,'Monte Carlo'!$E$31)),0))</f>
        <v>0</v>
      </c>
      <c r="W67" s="0" t="n">
        <f aca="true">IF(OR('Monte Carlo'!$B$32="",'Monte Carlo'!$C$32=""),0,IF(RAND()&lt;'Monte Carlo'!$B$32,IF('Monte Carlo'!$E$32='Monte Carlo'!$C$32,'Monte Carlo'!$C$32,BETAINV(RAND(),'Monte Carlo'!$G$32,'Monte Carlo'!$H$32,'Monte Carlo'!$C$32,'Monte Carlo'!$E$32)),0))</f>
        <v>0</v>
      </c>
      <c r="X67" s="0" t="n">
        <f aca="true">IF(OR('Monte Carlo'!$B$33="",'Monte Carlo'!$C$33=""),0,IF(RAND()&lt;'Monte Carlo'!$B$33,IF('Monte Carlo'!$E$33='Monte Carlo'!$C$33,'Monte Carlo'!$C$33,BETAINV(RAND(),'Monte Carlo'!$G$33,'Monte Carlo'!$H$33,'Monte Carlo'!$C$33,'Monte Carlo'!$E$33)),0))</f>
        <v>0</v>
      </c>
      <c r="Y67" s="0" t="n">
        <f aca="false">SUM(A67:X67)</f>
        <v>2034.15311147382</v>
      </c>
    </row>
    <row r="68" customFormat="false" ht="15" hidden="false" customHeight="false" outlineLevel="0" collapsed="false">
      <c r="A68" s="0" t="n">
        <f aca="true">IF('Monte Carlo'!$B$7="",0,IF('Monte Carlo'!$D$7='Monte Carlo'!$B$7,'Monte Carlo'!$B$7,BETAINV(RAND(),'Monte Carlo'!$F$7,'Monte Carlo'!$G$7,'Monte Carlo'!$B$7,'Monte Carlo'!$D$7)))</f>
        <v>179.723792180982</v>
      </c>
      <c r="B68" s="0" t="n">
        <f aca="true">IF('Monte Carlo'!$B$8="",0,IF('Monte Carlo'!$D$8='Monte Carlo'!$B$8,'Monte Carlo'!$B$8,BETAINV(RAND(),'Monte Carlo'!$F$8,'Monte Carlo'!$G$8,'Monte Carlo'!$B$8,'Monte Carlo'!$D$8)))</f>
        <v>1133.52475097861</v>
      </c>
      <c r="C68" s="0" t="n">
        <f aca="true">IF('Monte Carlo'!$B$9="",0,IF('Monte Carlo'!$D$9='Monte Carlo'!$B$9,'Monte Carlo'!$B$9,BETAINV(RAND(),'Monte Carlo'!$F$9,'Monte Carlo'!$G$9,'Monte Carlo'!$B$9,'Monte Carlo'!$D$9)))</f>
        <v>508.856621312924</v>
      </c>
      <c r="D68" s="0" t="n">
        <f aca="true">IF('Monte Carlo'!$B$10="",0,IF('Monte Carlo'!$D$10='Monte Carlo'!$B$10,'Monte Carlo'!$B$10,BETAINV(RAND(),'Monte Carlo'!$F$10,'Monte Carlo'!$G$10,'Monte Carlo'!$B$10,'Monte Carlo'!$D$10)))</f>
        <v>328.009656743917</v>
      </c>
      <c r="E68" s="0" t="n">
        <f aca="true">IF('Monte Carlo'!$B$11="",0,IF('Monte Carlo'!$D$11='Monte Carlo'!$B$11,'Monte Carlo'!$B$11,BETAINV(RAND(),'Monte Carlo'!$F$11,'Monte Carlo'!$G$11,'Monte Carlo'!$B$11,'Monte Carlo'!$D$11)))</f>
        <v>130.807595765905</v>
      </c>
      <c r="F68" s="0" t="n">
        <f aca="true">IF('Monte Carlo'!$B$12="",0,IF('Monte Carlo'!$D$12='Monte Carlo'!$B$12,'Monte Carlo'!$B$12,BETAINV(RAND(),'Monte Carlo'!$F$12,'Monte Carlo'!$G$12,'Monte Carlo'!$B$12,'Monte Carlo'!$D$12)))</f>
        <v>114.123009692118</v>
      </c>
      <c r="G68" s="0" t="n">
        <f aca="true">IF('Monte Carlo'!$B$13="",0,IF('Monte Carlo'!$D$13='Monte Carlo'!$B$13,'Monte Carlo'!$B$13,BETAINV(RAND(),'Monte Carlo'!$F$13,'Monte Carlo'!$G$13,'Monte Carlo'!$B$13,'Monte Carlo'!$D$13)))</f>
        <v>0</v>
      </c>
      <c r="H68" s="0" t="n">
        <f aca="true">IF('Monte Carlo'!$B$14="",0,IF('Monte Carlo'!$D$14='Monte Carlo'!$B$14,'Monte Carlo'!$B$14,BETAINV(RAND(),'Monte Carlo'!$F$14,'Monte Carlo'!$G$14,'Monte Carlo'!$B$14,'Monte Carlo'!$D$14)))</f>
        <v>0</v>
      </c>
      <c r="I68" s="0" t="n">
        <f aca="true">IF('Monte Carlo'!$B$15="",0,IF('Monte Carlo'!$D$15='Monte Carlo'!$B$15,'Monte Carlo'!$B$15,BETAINV(RAND(),'Monte Carlo'!$F$15,'Monte Carlo'!$G$15,'Monte Carlo'!$B$15,'Monte Carlo'!$D$15)))</f>
        <v>0</v>
      </c>
      <c r="J68" s="0" t="n">
        <f aca="true">IF('Monte Carlo'!$B$16="",0,IF('Monte Carlo'!$D$16='Monte Carlo'!$B$16,'Monte Carlo'!$B$16,BETAINV(RAND(),'Monte Carlo'!$F$16,'Monte Carlo'!$G$16,'Monte Carlo'!$B$16,'Monte Carlo'!$D$16)))</f>
        <v>0</v>
      </c>
      <c r="K68" s="0" t="n">
        <f aca="true">IF('Monte Carlo'!$B$17="",0,IF('Monte Carlo'!$D$17='Monte Carlo'!$B$17,'Monte Carlo'!$B$17,BETAINV(RAND(),'Monte Carlo'!$F$17,'Monte Carlo'!$G$17,'Monte Carlo'!$B$17,'Monte Carlo'!$D$17)))</f>
        <v>0</v>
      </c>
      <c r="L68" s="0" t="n">
        <f aca="true">IF('Monte Carlo'!$B$18="",0,IF('Monte Carlo'!$D$18='Monte Carlo'!$B$18,'Monte Carlo'!$B$18,BETAINV(RAND(),'Monte Carlo'!$F$18,'Monte Carlo'!$G$18,'Monte Carlo'!$B$18,'Monte Carlo'!$D$18)))</f>
        <v>0</v>
      </c>
      <c r="M68" s="0" t="n">
        <f aca="true">IF(OR('Monte Carlo'!$B$22="",'Monte Carlo'!$C$22=""),0,IF(RAND()&lt;'Monte Carlo'!$B$22,IF('Monte Carlo'!$E$22='Monte Carlo'!$C$22,'Monte Carlo'!$C$22,BETAINV(RAND(),'Monte Carlo'!$G$22,'Monte Carlo'!$H$22,'Monte Carlo'!$C$22,'Monte Carlo'!$E$22)),0))</f>
        <v>0</v>
      </c>
      <c r="N68" s="0" t="n">
        <f aca="true">IF(OR('Monte Carlo'!$B$23="",'Monte Carlo'!$C$23=""),0,IF(RAND()&lt;'Monte Carlo'!$B$23,IF('Monte Carlo'!$E$23='Monte Carlo'!$C$23,'Monte Carlo'!$C$23,BETAINV(RAND(),'Monte Carlo'!$G$23,'Monte Carlo'!$H$23,'Monte Carlo'!$C$23,'Monte Carlo'!$E$23)),0))</f>
        <v>0</v>
      </c>
      <c r="O68" s="0" t="n">
        <f aca="true">IF(OR('Monte Carlo'!$B$24="",'Monte Carlo'!$C$24=""),0,IF(RAND()&lt;'Monte Carlo'!$B$24,IF('Monte Carlo'!$E$24='Monte Carlo'!$C$24,'Monte Carlo'!$C$24,BETAINV(RAND(),'Monte Carlo'!$G$24,'Monte Carlo'!$H$24,'Monte Carlo'!$C$24,'Monte Carlo'!$E$24)),0))</f>
        <v>0</v>
      </c>
      <c r="P68" s="0" t="n">
        <f aca="true">IF(OR('Monte Carlo'!$B$25="",'Monte Carlo'!$C$25=""),0,IF(RAND()&lt;'Monte Carlo'!$B$25,IF('Monte Carlo'!$E$25='Monte Carlo'!$C$25,'Monte Carlo'!$C$25,BETAINV(RAND(),'Monte Carlo'!$G$25,'Monte Carlo'!$H$25,'Monte Carlo'!$C$25,'Monte Carlo'!$E$25)),0))</f>
        <v>0</v>
      </c>
      <c r="Q68" s="0" t="n">
        <f aca="true">IF(OR('Monte Carlo'!$B$26="",'Monte Carlo'!$C$26=""),0,IF(RAND()&lt;'Monte Carlo'!$B$26,IF('Monte Carlo'!$E$26='Monte Carlo'!$C$26,'Monte Carlo'!$C$26,BETAINV(RAND(),'Monte Carlo'!$G$26,'Monte Carlo'!$H$26,'Monte Carlo'!$C$26,'Monte Carlo'!$E$26)),0))</f>
        <v>0</v>
      </c>
      <c r="R68" s="0" t="n">
        <f aca="true">IF(OR('Monte Carlo'!$B$27="",'Monte Carlo'!$C$27=""),0,IF(RAND()&lt;'Monte Carlo'!$B$27,IF('Monte Carlo'!$E$27='Monte Carlo'!$C$27,'Monte Carlo'!$C$27,BETAINV(RAND(),'Monte Carlo'!$G$27,'Monte Carlo'!$H$27,'Monte Carlo'!$C$27,'Monte Carlo'!$E$27)),0))</f>
        <v>0</v>
      </c>
      <c r="S68" s="0" t="n">
        <f aca="true">IF(OR('Monte Carlo'!$B$28="",'Monte Carlo'!$C$28=""),0,IF(RAND()&lt;'Monte Carlo'!$B$28,IF('Monte Carlo'!$E$28='Monte Carlo'!$C$28,'Monte Carlo'!$C$28,BETAINV(RAND(),'Monte Carlo'!$G$28,'Monte Carlo'!$H$28,'Monte Carlo'!$C$28,'Monte Carlo'!$E$28)),0))</f>
        <v>0</v>
      </c>
      <c r="T68" s="0" t="n">
        <f aca="true">IF(OR('Monte Carlo'!$B$29="",'Monte Carlo'!$C$29=""),0,IF(RAND()&lt;'Monte Carlo'!$B$29,IF('Monte Carlo'!$E$29='Monte Carlo'!$C$29,'Monte Carlo'!$C$29,BETAINV(RAND(),'Monte Carlo'!$G$29,'Monte Carlo'!$H$29,'Monte Carlo'!$C$29,'Monte Carlo'!$E$29)),0))</f>
        <v>0</v>
      </c>
      <c r="U68" s="0" t="n">
        <f aca="true">IF(OR('Monte Carlo'!$B$30="",'Monte Carlo'!$C$30=""),0,IF(RAND()&lt;'Monte Carlo'!$B$30,IF('Monte Carlo'!$E$30='Monte Carlo'!$C$30,'Monte Carlo'!$C$30,BETAINV(RAND(),'Monte Carlo'!$G$30,'Monte Carlo'!$H$30,'Monte Carlo'!$C$30,'Monte Carlo'!$E$30)),0))</f>
        <v>0</v>
      </c>
      <c r="V68" s="0" t="n">
        <f aca="true">IF(OR('Monte Carlo'!$B$31="",'Monte Carlo'!$C$31=""),0,IF(RAND()&lt;'Monte Carlo'!$B$31,IF('Monte Carlo'!$E$31='Monte Carlo'!$C$31,'Monte Carlo'!$C$31,BETAINV(RAND(),'Monte Carlo'!$G$31,'Monte Carlo'!$H$31,'Monte Carlo'!$C$31,'Monte Carlo'!$E$31)),0))</f>
        <v>0</v>
      </c>
      <c r="W68" s="0" t="n">
        <f aca="true">IF(OR('Monte Carlo'!$B$32="",'Monte Carlo'!$C$32=""),0,IF(RAND()&lt;'Monte Carlo'!$B$32,IF('Monte Carlo'!$E$32='Monte Carlo'!$C$32,'Monte Carlo'!$C$32,BETAINV(RAND(),'Monte Carlo'!$G$32,'Monte Carlo'!$H$32,'Monte Carlo'!$C$32,'Monte Carlo'!$E$32)),0))</f>
        <v>0</v>
      </c>
      <c r="X68" s="0" t="n">
        <f aca="true">IF(OR('Monte Carlo'!$B$33="",'Monte Carlo'!$C$33=""),0,IF(RAND()&lt;'Monte Carlo'!$B$33,IF('Monte Carlo'!$E$33='Monte Carlo'!$C$33,'Monte Carlo'!$C$33,BETAINV(RAND(),'Monte Carlo'!$G$33,'Monte Carlo'!$H$33,'Monte Carlo'!$C$33,'Monte Carlo'!$E$33)),0))</f>
        <v>0</v>
      </c>
      <c r="Y68" s="0" t="n">
        <f aca="false">SUM(A68:X68)</f>
        <v>2395.04542667446</v>
      </c>
    </row>
    <row r="69" customFormat="false" ht="15" hidden="false" customHeight="false" outlineLevel="0" collapsed="false">
      <c r="A69" s="0" t="n">
        <f aca="true">IF('Monte Carlo'!$B$7="",0,IF('Monte Carlo'!$D$7='Monte Carlo'!$B$7,'Monte Carlo'!$B$7,BETAINV(RAND(),'Monte Carlo'!$F$7,'Monte Carlo'!$G$7,'Monte Carlo'!$B$7,'Monte Carlo'!$D$7)))</f>
        <v>177.862618451215</v>
      </c>
      <c r="B69" s="0" t="n">
        <f aca="true">IF('Monte Carlo'!$B$8="",0,IF('Monte Carlo'!$D$8='Monte Carlo'!$B$8,'Monte Carlo'!$B$8,BETAINV(RAND(),'Monte Carlo'!$F$8,'Monte Carlo'!$G$8,'Monte Carlo'!$B$8,'Monte Carlo'!$D$8)))</f>
        <v>1143.42027323094</v>
      </c>
      <c r="C69" s="0" t="n">
        <f aca="true">IF('Monte Carlo'!$B$9="",0,IF('Monte Carlo'!$D$9='Monte Carlo'!$B$9,'Monte Carlo'!$B$9,BETAINV(RAND(),'Monte Carlo'!$F$9,'Monte Carlo'!$G$9,'Monte Carlo'!$B$9,'Monte Carlo'!$D$9)))</f>
        <v>447.20730393623</v>
      </c>
      <c r="D69" s="0" t="n">
        <f aca="true">IF('Monte Carlo'!$B$10="",0,IF('Monte Carlo'!$D$10='Monte Carlo'!$B$10,'Monte Carlo'!$B$10,BETAINV(RAND(),'Monte Carlo'!$F$10,'Monte Carlo'!$G$10,'Monte Carlo'!$B$10,'Monte Carlo'!$D$10)))</f>
        <v>306.632897705109</v>
      </c>
      <c r="E69" s="0" t="n">
        <f aca="true">IF('Monte Carlo'!$B$11="",0,IF('Monte Carlo'!$D$11='Monte Carlo'!$B$11,'Monte Carlo'!$B$11,BETAINV(RAND(),'Monte Carlo'!$F$11,'Monte Carlo'!$G$11,'Monte Carlo'!$B$11,'Monte Carlo'!$D$11)))</f>
        <v>117.632173280031</v>
      </c>
      <c r="F69" s="0" t="n">
        <f aca="true">IF('Monte Carlo'!$B$12="",0,IF('Monte Carlo'!$D$12='Monte Carlo'!$B$12,'Monte Carlo'!$B$12,BETAINV(RAND(),'Monte Carlo'!$F$12,'Monte Carlo'!$G$12,'Monte Carlo'!$B$12,'Monte Carlo'!$D$12)))</f>
        <v>93.0542689034144</v>
      </c>
      <c r="G69" s="0" t="n">
        <f aca="true">IF('Monte Carlo'!$B$13="",0,IF('Monte Carlo'!$D$13='Monte Carlo'!$B$13,'Monte Carlo'!$B$13,BETAINV(RAND(),'Monte Carlo'!$F$13,'Monte Carlo'!$G$13,'Monte Carlo'!$B$13,'Monte Carlo'!$D$13)))</f>
        <v>0</v>
      </c>
      <c r="H69" s="0" t="n">
        <f aca="true">IF('Monte Carlo'!$B$14="",0,IF('Monte Carlo'!$D$14='Monte Carlo'!$B$14,'Monte Carlo'!$B$14,BETAINV(RAND(),'Monte Carlo'!$F$14,'Monte Carlo'!$G$14,'Monte Carlo'!$B$14,'Monte Carlo'!$D$14)))</f>
        <v>0</v>
      </c>
      <c r="I69" s="0" t="n">
        <f aca="true">IF('Monte Carlo'!$B$15="",0,IF('Monte Carlo'!$D$15='Monte Carlo'!$B$15,'Monte Carlo'!$B$15,BETAINV(RAND(),'Monte Carlo'!$F$15,'Monte Carlo'!$G$15,'Monte Carlo'!$B$15,'Monte Carlo'!$D$15)))</f>
        <v>0</v>
      </c>
      <c r="J69" s="0" t="n">
        <f aca="true">IF('Monte Carlo'!$B$16="",0,IF('Monte Carlo'!$D$16='Monte Carlo'!$B$16,'Monte Carlo'!$B$16,BETAINV(RAND(),'Monte Carlo'!$F$16,'Monte Carlo'!$G$16,'Monte Carlo'!$B$16,'Monte Carlo'!$D$16)))</f>
        <v>0</v>
      </c>
      <c r="K69" s="0" t="n">
        <f aca="true">IF('Monte Carlo'!$B$17="",0,IF('Monte Carlo'!$D$17='Monte Carlo'!$B$17,'Monte Carlo'!$B$17,BETAINV(RAND(),'Monte Carlo'!$F$17,'Monte Carlo'!$G$17,'Monte Carlo'!$B$17,'Monte Carlo'!$D$17)))</f>
        <v>0</v>
      </c>
      <c r="L69" s="0" t="n">
        <f aca="true">IF('Monte Carlo'!$B$18="",0,IF('Monte Carlo'!$D$18='Monte Carlo'!$B$18,'Monte Carlo'!$B$18,BETAINV(RAND(),'Monte Carlo'!$F$18,'Monte Carlo'!$G$18,'Monte Carlo'!$B$18,'Monte Carlo'!$D$18)))</f>
        <v>0</v>
      </c>
      <c r="M69" s="0" t="n">
        <f aca="true">IF(OR('Monte Carlo'!$B$22="",'Monte Carlo'!$C$22=""),0,IF(RAND()&lt;'Monte Carlo'!$B$22,IF('Monte Carlo'!$E$22='Monte Carlo'!$C$22,'Monte Carlo'!$C$22,BETAINV(RAND(),'Monte Carlo'!$G$22,'Monte Carlo'!$H$22,'Monte Carlo'!$C$22,'Monte Carlo'!$E$22)),0))</f>
        <v>0</v>
      </c>
      <c r="N69" s="0" t="n">
        <f aca="true">IF(OR('Monte Carlo'!$B$23="",'Monte Carlo'!$C$23=""),0,IF(RAND()&lt;'Monte Carlo'!$B$23,IF('Monte Carlo'!$E$23='Monte Carlo'!$C$23,'Monte Carlo'!$C$23,BETAINV(RAND(),'Monte Carlo'!$G$23,'Monte Carlo'!$H$23,'Monte Carlo'!$C$23,'Monte Carlo'!$E$23)),0))</f>
        <v>64.1711944869127</v>
      </c>
      <c r="O69" s="0" t="n">
        <f aca="true">IF(OR('Monte Carlo'!$B$24="",'Monte Carlo'!$C$24=""),0,IF(RAND()&lt;'Monte Carlo'!$B$24,IF('Monte Carlo'!$E$24='Monte Carlo'!$C$24,'Monte Carlo'!$C$24,BETAINV(RAND(),'Monte Carlo'!$G$24,'Monte Carlo'!$H$24,'Monte Carlo'!$C$24,'Monte Carlo'!$E$24)),0))</f>
        <v>0</v>
      </c>
      <c r="P69" s="0" t="n">
        <f aca="true">IF(OR('Monte Carlo'!$B$25="",'Monte Carlo'!$C$25=""),0,IF(RAND()&lt;'Monte Carlo'!$B$25,IF('Monte Carlo'!$E$25='Monte Carlo'!$C$25,'Monte Carlo'!$C$25,BETAINV(RAND(),'Monte Carlo'!$G$25,'Monte Carlo'!$H$25,'Monte Carlo'!$C$25,'Monte Carlo'!$E$25)),0))</f>
        <v>0</v>
      </c>
      <c r="Q69" s="0" t="n">
        <f aca="true">IF(OR('Monte Carlo'!$B$26="",'Monte Carlo'!$C$26=""),0,IF(RAND()&lt;'Monte Carlo'!$B$26,IF('Monte Carlo'!$E$26='Monte Carlo'!$C$26,'Monte Carlo'!$C$26,BETAINV(RAND(),'Monte Carlo'!$G$26,'Monte Carlo'!$H$26,'Monte Carlo'!$C$26,'Monte Carlo'!$E$26)),0))</f>
        <v>0</v>
      </c>
      <c r="R69" s="0" t="n">
        <f aca="true">IF(OR('Monte Carlo'!$B$27="",'Monte Carlo'!$C$27=""),0,IF(RAND()&lt;'Monte Carlo'!$B$27,IF('Monte Carlo'!$E$27='Monte Carlo'!$C$27,'Monte Carlo'!$C$27,BETAINV(RAND(),'Monte Carlo'!$G$27,'Monte Carlo'!$H$27,'Monte Carlo'!$C$27,'Monte Carlo'!$E$27)),0))</f>
        <v>0</v>
      </c>
      <c r="S69" s="0" t="n">
        <f aca="true">IF(OR('Monte Carlo'!$B$28="",'Monte Carlo'!$C$28=""),0,IF(RAND()&lt;'Monte Carlo'!$B$28,IF('Monte Carlo'!$E$28='Monte Carlo'!$C$28,'Monte Carlo'!$C$28,BETAINV(RAND(),'Monte Carlo'!$G$28,'Monte Carlo'!$H$28,'Monte Carlo'!$C$28,'Monte Carlo'!$E$28)),0))</f>
        <v>0</v>
      </c>
      <c r="T69" s="0" t="n">
        <f aca="true">IF(OR('Monte Carlo'!$B$29="",'Monte Carlo'!$C$29=""),0,IF(RAND()&lt;'Monte Carlo'!$B$29,IF('Monte Carlo'!$E$29='Monte Carlo'!$C$29,'Monte Carlo'!$C$29,BETAINV(RAND(),'Monte Carlo'!$G$29,'Monte Carlo'!$H$29,'Monte Carlo'!$C$29,'Monte Carlo'!$E$29)),0))</f>
        <v>0</v>
      </c>
      <c r="U69" s="0" t="n">
        <f aca="true">IF(OR('Monte Carlo'!$B$30="",'Monte Carlo'!$C$30=""),0,IF(RAND()&lt;'Monte Carlo'!$B$30,IF('Monte Carlo'!$E$30='Monte Carlo'!$C$30,'Monte Carlo'!$C$30,BETAINV(RAND(),'Monte Carlo'!$G$30,'Monte Carlo'!$H$30,'Monte Carlo'!$C$30,'Monte Carlo'!$E$30)),0))</f>
        <v>0</v>
      </c>
      <c r="V69" s="0" t="n">
        <f aca="true">IF(OR('Monte Carlo'!$B$31="",'Monte Carlo'!$C$31=""),0,IF(RAND()&lt;'Monte Carlo'!$B$31,IF('Monte Carlo'!$E$31='Monte Carlo'!$C$31,'Monte Carlo'!$C$31,BETAINV(RAND(),'Monte Carlo'!$G$31,'Monte Carlo'!$H$31,'Monte Carlo'!$C$31,'Monte Carlo'!$E$31)),0))</f>
        <v>0</v>
      </c>
      <c r="W69" s="0" t="n">
        <f aca="true">IF(OR('Monte Carlo'!$B$32="",'Monte Carlo'!$C$32=""),0,IF(RAND()&lt;'Monte Carlo'!$B$32,IF('Monte Carlo'!$E$32='Monte Carlo'!$C$32,'Monte Carlo'!$C$32,BETAINV(RAND(),'Monte Carlo'!$G$32,'Monte Carlo'!$H$32,'Monte Carlo'!$C$32,'Monte Carlo'!$E$32)),0))</f>
        <v>0</v>
      </c>
      <c r="X69" s="0" t="n">
        <f aca="true">IF(OR('Monte Carlo'!$B$33="",'Monte Carlo'!$C$33=""),0,IF(RAND()&lt;'Monte Carlo'!$B$33,IF('Monte Carlo'!$E$33='Monte Carlo'!$C$33,'Monte Carlo'!$C$33,BETAINV(RAND(),'Monte Carlo'!$G$33,'Monte Carlo'!$H$33,'Monte Carlo'!$C$33,'Monte Carlo'!$E$33)),0))</f>
        <v>0</v>
      </c>
      <c r="Y69" s="0" t="n">
        <f aca="false">SUM(A69:X69)</f>
        <v>2349.98072999385</v>
      </c>
    </row>
    <row r="70" customFormat="false" ht="15" hidden="false" customHeight="false" outlineLevel="0" collapsed="false">
      <c r="A70" s="0" t="n">
        <f aca="true">IF('Monte Carlo'!$B$7="",0,IF('Monte Carlo'!$D$7='Monte Carlo'!$B$7,'Monte Carlo'!$B$7,BETAINV(RAND(),'Monte Carlo'!$F$7,'Monte Carlo'!$G$7,'Monte Carlo'!$B$7,'Monte Carlo'!$D$7)))</f>
        <v>186.680016611282</v>
      </c>
      <c r="B70" s="0" t="n">
        <f aca="true">IF('Monte Carlo'!$B$8="",0,IF('Monte Carlo'!$D$8='Monte Carlo'!$B$8,'Monte Carlo'!$B$8,BETAINV(RAND(),'Monte Carlo'!$F$8,'Monte Carlo'!$G$8,'Monte Carlo'!$B$8,'Monte Carlo'!$D$8)))</f>
        <v>958.329312511002</v>
      </c>
      <c r="C70" s="0" t="n">
        <f aca="true">IF('Monte Carlo'!$B$9="",0,IF('Monte Carlo'!$D$9='Monte Carlo'!$B$9,'Monte Carlo'!$B$9,BETAINV(RAND(),'Monte Carlo'!$F$9,'Monte Carlo'!$G$9,'Monte Carlo'!$B$9,'Monte Carlo'!$D$9)))</f>
        <v>441.613091075826</v>
      </c>
      <c r="D70" s="0" t="n">
        <f aca="true">IF('Monte Carlo'!$B$10="",0,IF('Monte Carlo'!$D$10='Monte Carlo'!$B$10,'Monte Carlo'!$B$10,BETAINV(RAND(),'Monte Carlo'!$F$10,'Monte Carlo'!$G$10,'Monte Carlo'!$B$10,'Monte Carlo'!$D$10)))</f>
        <v>288.974623829063</v>
      </c>
      <c r="E70" s="0" t="n">
        <f aca="true">IF('Monte Carlo'!$B$11="",0,IF('Monte Carlo'!$D$11='Monte Carlo'!$B$11,'Monte Carlo'!$B$11,BETAINV(RAND(),'Monte Carlo'!$F$11,'Monte Carlo'!$G$11,'Monte Carlo'!$B$11,'Monte Carlo'!$D$11)))</f>
        <v>112.84656294643</v>
      </c>
      <c r="F70" s="0" t="n">
        <f aca="true">IF('Monte Carlo'!$B$12="",0,IF('Monte Carlo'!$D$12='Monte Carlo'!$B$12,'Monte Carlo'!$B$12,BETAINV(RAND(),'Monte Carlo'!$F$12,'Monte Carlo'!$G$12,'Monte Carlo'!$B$12,'Monte Carlo'!$D$12)))</f>
        <v>100.329965546152</v>
      </c>
      <c r="G70" s="0" t="n">
        <f aca="true">IF('Monte Carlo'!$B$13="",0,IF('Monte Carlo'!$D$13='Monte Carlo'!$B$13,'Monte Carlo'!$B$13,BETAINV(RAND(),'Monte Carlo'!$F$13,'Monte Carlo'!$G$13,'Monte Carlo'!$B$13,'Monte Carlo'!$D$13)))</f>
        <v>0</v>
      </c>
      <c r="H70" s="0" t="n">
        <f aca="true">IF('Monte Carlo'!$B$14="",0,IF('Monte Carlo'!$D$14='Monte Carlo'!$B$14,'Monte Carlo'!$B$14,BETAINV(RAND(),'Monte Carlo'!$F$14,'Monte Carlo'!$G$14,'Monte Carlo'!$B$14,'Monte Carlo'!$D$14)))</f>
        <v>0</v>
      </c>
      <c r="I70" s="0" t="n">
        <f aca="true">IF('Monte Carlo'!$B$15="",0,IF('Monte Carlo'!$D$15='Monte Carlo'!$B$15,'Monte Carlo'!$B$15,BETAINV(RAND(),'Monte Carlo'!$F$15,'Monte Carlo'!$G$15,'Monte Carlo'!$B$15,'Monte Carlo'!$D$15)))</f>
        <v>0</v>
      </c>
      <c r="J70" s="0" t="n">
        <f aca="true">IF('Monte Carlo'!$B$16="",0,IF('Monte Carlo'!$D$16='Monte Carlo'!$B$16,'Monte Carlo'!$B$16,BETAINV(RAND(),'Monte Carlo'!$F$16,'Monte Carlo'!$G$16,'Monte Carlo'!$B$16,'Monte Carlo'!$D$16)))</f>
        <v>0</v>
      </c>
      <c r="K70" s="0" t="n">
        <f aca="true">IF('Monte Carlo'!$B$17="",0,IF('Monte Carlo'!$D$17='Monte Carlo'!$B$17,'Monte Carlo'!$B$17,BETAINV(RAND(),'Monte Carlo'!$F$17,'Monte Carlo'!$G$17,'Monte Carlo'!$B$17,'Monte Carlo'!$D$17)))</f>
        <v>0</v>
      </c>
      <c r="L70" s="0" t="n">
        <f aca="true">IF('Monte Carlo'!$B$18="",0,IF('Monte Carlo'!$D$18='Monte Carlo'!$B$18,'Monte Carlo'!$B$18,BETAINV(RAND(),'Monte Carlo'!$F$18,'Monte Carlo'!$G$18,'Monte Carlo'!$B$18,'Monte Carlo'!$D$18)))</f>
        <v>0</v>
      </c>
      <c r="M70" s="0" t="n">
        <f aca="true">IF(OR('Monte Carlo'!$B$22="",'Monte Carlo'!$C$22=""),0,IF(RAND()&lt;'Monte Carlo'!$B$22,IF('Monte Carlo'!$E$22='Monte Carlo'!$C$22,'Monte Carlo'!$C$22,BETAINV(RAND(),'Monte Carlo'!$G$22,'Monte Carlo'!$H$22,'Monte Carlo'!$C$22,'Monte Carlo'!$E$22)),0))</f>
        <v>0</v>
      </c>
      <c r="N70" s="0" t="n">
        <f aca="true">IF(OR('Monte Carlo'!$B$23="",'Monte Carlo'!$C$23=""),0,IF(RAND()&lt;'Monte Carlo'!$B$23,IF('Monte Carlo'!$E$23='Monte Carlo'!$C$23,'Monte Carlo'!$C$23,BETAINV(RAND(),'Monte Carlo'!$G$23,'Monte Carlo'!$H$23,'Monte Carlo'!$C$23,'Monte Carlo'!$E$23)),0))</f>
        <v>0</v>
      </c>
      <c r="O70" s="0" t="n">
        <f aca="true">IF(OR('Monte Carlo'!$B$24="",'Monte Carlo'!$C$24=""),0,IF(RAND()&lt;'Monte Carlo'!$B$24,IF('Monte Carlo'!$E$24='Monte Carlo'!$C$24,'Monte Carlo'!$C$24,BETAINV(RAND(),'Monte Carlo'!$G$24,'Monte Carlo'!$H$24,'Monte Carlo'!$C$24,'Monte Carlo'!$E$24)),0))</f>
        <v>0</v>
      </c>
      <c r="P70" s="0" t="n">
        <f aca="true">IF(OR('Monte Carlo'!$B$25="",'Monte Carlo'!$C$25=""),0,IF(RAND()&lt;'Monte Carlo'!$B$25,IF('Monte Carlo'!$E$25='Monte Carlo'!$C$25,'Monte Carlo'!$C$25,BETAINV(RAND(),'Monte Carlo'!$G$25,'Monte Carlo'!$H$25,'Monte Carlo'!$C$25,'Monte Carlo'!$E$25)),0))</f>
        <v>0</v>
      </c>
      <c r="Q70" s="0" t="n">
        <f aca="true">IF(OR('Monte Carlo'!$B$26="",'Monte Carlo'!$C$26=""),0,IF(RAND()&lt;'Monte Carlo'!$B$26,IF('Monte Carlo'!$E$26='Monte Carlo'!$C$26,'Monte Carlo'!$C$26,BETAINV(RAND(),'Monte Carlo'!$G$26,'Monte Carlo'!$H$26,'Monte Carlo'!$C$26,'Monte Carlo'!$E$26)),0))</f>
        <v>260.79323651755</v>
      </c>
      <c r="R70" s="0" t="n">
        <f aca="true">IF(OR('Monte Carlo'!$B$27="",'Monte Carlo'!$C$27=""),0,IF(RAND()&lt;'Monte Carlo'!$B$27,IF('Monte Carlo'!$E$27='Monte Carlo'!$C$27,'Monte Carlo'!$C$27,BETAINV(RAND(),'Monte Carlo'!$G$27,'Monte Carlo'!$H$27,'Monte Carlo'!$C$27,'Monte Carlo'!$E$27)),0))</f>
        <v>0</v>
      </c>
      <c r="S70" s="0" t="n">
        <f aca="true">IF(OR('Monte Carlo'!$B$28="",'Monte Carlo'!$C$28=""),0,IF(RAND()&lt;'Monte Carlo'!$B$28,IF('Monte Carlo'!$E$28='Monte Carlo'!$C$28,'Monte Carlo'!$C$28,BETAINV(RAND(),'Monte Carlo'!$G$28,'Monte Carlo'!$H$28,'Monte Carlo'!$C$28,'Monte Carlo'!$E$28)),0))</f>
        <v>0</v>
      </c>
      <c r="T70" s="0" t="n">
        <f aca="true">IF(OR('Monte Carlo'!$B$29="",'Monte Carlo'!$C$29=""),0,IF(RAND()&lt;'Monte Carlo'!$B$29,IF('Monte Carlo'!$E$29='Monte Carlo'!$C$29,'Monte Carlo'!$C$29,BETAINV(RAND(),'Monte Carlo'!$G$29,'Monte Carlo'!$H$29,'Monte Carlo'!$C$29,'Monte Carlo'!$E$29)),0))</f>
        <v>0</v>
      </c>
      <c r="U70" s="0" t="n">
        <f aca="true">IF(OR('Monte Carlo'!$B$30="",'Monte Carlo'!$C$30=""),0,IF(RAND()&lt;'Monte Carlo'!$B$30,IF('Monte Carlo'!$E$30='Monte Carlo'!$C$30,'Monte Carlo'!$C$30,BETAINV(RAND(),'Monte Carlo'!$G$30,'Monte Carlo'!$H$30,'Monte Carlo'!$C$30,'Monte Carlo'!$E$30)),0))</f>
        <v>0</v>
      </c>
      <c r="V70" s="0" t="n">
        <f aca="true">IF(OR('Monte Carlo'!$B$31="",'Monte Carlo'!$C$31=""),0,IF(RAND()&lt;'Monte Carlo'!$B$31,IF('Monte Carlo'!$E$31='Monte Carlo'!$C$31,'Monte Carlo'!$C$31,BETAINV(RAND(),'Monte Carlo'!$G$31,'Monte Carlo'!$H$31,'Monte Carlo'!$C$31,'Monte Carlo'!$E$31)),0))</f>
        <v>0</v>
      </c>
      <c r="W70" s="0" t="n">
        <f aca="true">IF(OR('Monte Carlo'!$B$32="",'Monte Carlo'!$C$32=""),0,IF(RAND()&lt;'Monte Carlo'!$B$32,IF('Monte Carlo'!$E$32='Monte Carlo'!$C$32,'Monte Carlo'!$C$32,BETAINV(RAND(),'Monte Carlo'!$G$32,'Monte Carlo'!$H$32,'Monte Carlo'!$C$32,'Monte Carlo'!$E$32)),0))</f>
        <v>0</v>
      </c>
      <c r="X70" s="0" t="n">
        <f aca="true">IF(OR('Monte Carlo'!$B$33="",'Monte Carlo'!$C$33=""),0,IF(RAND()&lt;'Monte Carlo'!$B$33,IF('Monte Carlo'!$E$33='Monte Carlo'!$C$33,'Monte Carlo'!$C$33,BETAINV(RAND(),'Monte Carlo'!$G$33,'Monte Carlo'!$H$33,'Monte Carlo'!$C$33,'Monte Carlo'!$E$33)),0))</f>
        <v>0</v>
      </c>
      <c r="Y70" s="0" t="n">
        <f aca="false">SUM(A70:X70)</f>
        <v>2349.5668090373</v>
      </c>
    </row>
    <row r="71" customFormat="false" ht="15" hidden="false" customHeight="false" outlineLevel="0" collapsed="false">
      <c r="A71" s="0" t="n">
        <f aca="true">IF('Monte Carlo'!$B$7="",0,IF('Monte Carlo'!$D$7='Monte Carlo'!$B$7,'Monte Carlo'!$B$7,BETAINV(RAND(),'Monte Carlo'!$F$7,'Monte Carlo'!$G$7,'Monte Carlo'!$B$7,'Monte Carlo'!$D$7)))</f>
        <v>144.444290795759</v>
      </c>
      <c r="B71" s="0" t="n">
        <f aca="true">IF('Monte Carlo'!$B$8="",0,IF('Monte Carlo'!$D$8='Monte Carlo'!$B$8,'Monte Carlo'!$B$8,BETAINV(RAND(),'Monte Carlo'!$F$8,'Monte Carlo'!$G$8,'Monte Carlo'!$B$8,'Monte Carlo'!$D$8)))</f>
        <v>971.445588593931</v>
      </c>
      <c r="C71" s="0" t="n">
        <f aca="true">IF('Monte Carlo'!$B$9="",0,IF('Monte Carlo'!$D$9='Monte Carlo'!$B$9,'Monte Carlo'!$B$9,BETAINV(RAND(),'Monte Carlo'!$F$9,'Monte Carlo'!$G$9,'Monte Carlo'!$B$9,'Monte Carlo'!$D$9)))</f>
        <v>503.72324626044</v>
      </c>
      <c r="D71" s="0" t="n">
        <f aca="true">IF('Monte Carlo'!$B$10="",0,IF('Monte Carlo'!$D$10='Monte Carlo'!$B$10,'Monte Carlo'!$B$10,BETAINV(RAND(),'Monte Carlo'!$F$10,'Monte Carlo'!$G$10,'Monte Carlo'!$B$10,'Monte Carlo'!$D$10)))</f>
        <v>337.42041160561</v>
      </c>
      <c r="E71" s="0" t="n">
        <f aca="true">IF('Monte Carlo'!$B$11="",0,IF('Monte Carlo'!$D$11='Monte Carlo'!$B$11,'Monte Carlo'!$B$11,BETAINV(RAND(),'Monte Carlo'!$F$11,'Monte Carlo'!$G$11,'Monte Carlo'!$B$11,'Monte Carlo'!$D$11)))</f>
        <v>99.2968639255036</v>
      </c>
      <c r="F71" s="0" t="n">
        <f aca="true">IF('Monte Carlo'!$B$12="",0,IF('Monte Carlo'!$D$12='Monte Carlo'!$B$12,'Monte Carlo'!$B$12,BETAINV(RAND(),'Monte Carlo'!$F$12,'Monte Carlo'!$G$12,'Monte Carlo'!$B$12,'Monte Carlo'!$D$12)))</f>
        <v>105.552658549942</v>
      </c>
      <c r="G71" s="0" t="n">
        <f aca="true">IF('Monte Carlo'!$B$13="",0,IF('Monte Carlo'!$D$13='Monte Carlo'!$B$13,'Monte Carlo'!$B$13,BETAINV(RAND(),'Monte Carlo'!$F$13,'Monte Carlo'!$G$13,'Monte Carlo'!$B$13,'Monte Carlo'!$D$13)))</f>
        <v>0</v>
      </c>
      <c r="H71" s="0" t="n">
        <f aca="true">IF('Monte Carlo'!$B$14="",0,IF('Monte Carlo'!$D$14='Monte Carlo'!$B$14,'Monte Carlo'!$B$14,BETAINV(RAND(),'Monte Carlo'!$F$14,'Monte Carlo'!$G$14,'Monte Carlo'!$B$14,'Monte Carlo'!$D$14)))</f>
        <v>0</v>
      </c>
      <c r="I71" s="0" t="n">
        <f aca="true">IF('Monte Carlo'!$B$15="",0,IF('Monte Carlo'!$D$15='Monte Carlo'!$B$15,'Monte Carlo'!$B$15,BETAINV(RAND(),'Monte Carlo'!$F$15,'Monte Carlo'!$G$15,'Monte Carlo'!$B$15,'Monte Carlo'!$D$15)))</f>
        <v>0</v>
      </c>
      <c r="J71" s="0" t="n">
        <f aca="true">IF('Monte Carlo'!$B$16="",0,IF('Monte Carlo'!$D$16='Monte Carlo'!$B$16,'Monte Carlo'!$B$16,BETAINV(RAND(),'Monte Carlo'!$F$16,'Monte Carlo'!$G$16,'Monte Carlo'!$B$16,'Monte Carlo'!$D$16)))</f>
        <v>0</v>
      </c>
      <c r="K71" s="0" t="n">
        <f aca="true">IF('Monte Carlo'!$B$17="",0,IF('Monte Carlo'!$D$17='Monte Carlo'!$B$17,'Monte Carlo'!$B$17,BETAINV(RAND(),'Monte Carlo'!$F$17,'Monte Carlo'!$G$17,'Monte Carlo'!$B$17,'Monte Carlo'!$D$17)))</f>
        <v>0</v>
      </c>
      <c r="L71" s="0" t="n">
        <f aca="true">IF('Monte Carlo'!$B$18="",0,IF('Monte Carlo'!$D$18='Monte Carlo'!$B$18,'Monte Carlo'!$B$18,BETAINV(RAND(),'Monte Carlo'!$F$18,'Monte Carlo'!$G$18,'Monte Carlo'!$B$18,'Monte Carlo'!$D$18)))</f>
        <v>0</v>
      </c>
      <c r="M71" s="0" t="n">
        <f aca="true">IF(OR('Monte Carlo'!$B$22="",'Monte Carlo'!$C$22=""),0,IF(RAND()&lt;'Monte Carlo'!$B$22,IF('Monte Carlo'!$E$22='Monte Carlo'!$C$22,'Monte Carlo'!$C$22,BETAINV(RAND(),'Monte Carlo'!$G$22,'Monte Carlo'!$H$22,'Monte Carlo'!$C$22,'Monte Carlo'!$E$22)),0))</f>
        <v>0</v>
      </c>
      <c r="N71" s="0" t="n">
        <f aca="true">IF(OR('Monte Carlo'!$B$23="",'Monte Carlo'!$C$23=""),0,IF(RAND()&lt;'Monte Carlo'!$B$23,IF('Monte Carlo'!$E$23='Monte Carlo'!$C$23,'Monte Carlo'!$C$23,BETAINV(RAND(),'Monte Carlo'!$G$23,'Monte Carlo'!$H$23,'Monte Carlo'!$C$23,'Monte Carlo'!$E$23)),0))</f>
        <v>45.1554928485922</v>
      </c>
      <c r="O71" s="0" t="n">
        <f aca="true">IF(OR('Monte Carlo'!$B$24="",'Monte Carlo'!$C$24=""),0,IF(RAND()&lt;'Monte Carlo'!$B$24,IF('Monte Carlo'!$E$24='Monte Carlo'!$C$24,'Monte Carlo'!$C$24,BETAINV(RAND(),'Monte Carlo'!$G$24,'Monte Carlo'!$H$24,'Monte Carlo'!$C$24,'Monte Carlo'!$E$24)),0))</f>
        <v>145.464300737189</v>
      </c>
      <c r="P71" s="0" t="n">
        <f aca="true">IF(OR('Monte Carlo'!$B$25="",'Monte Carlo'!$C$25=""),0,IF(RAND()&lt;'Monte Carlo'!$B$25,IF('Monte Carlo'!$E$25='Monte Carlo'!$C$25,'Monte Carlo'!$C$25,BETAINV(RAND(),'Monte Carlo'!$G$25,'Monte Carlo'!$H$25,'Monte Carlo'!$C$25,'Monte Carlo'!$E$25)),0))</f>
        <v>0</v>
      </c>
      <c r="Q71" s="0" t="n">
        <f aca="true">IF(OR('Monte Carlo'!$B$26="",'Monte Carlo'!$C$26=""),0,IF(RAND()&lt;'Monte Carlo'!$B$26,IF('Monte Carlo'!$E$26='Monte Carlo'!$C$26,'Monte Carlo'!$C$26,BETAINV(RAND(),'Monte Carlo'!$G$26,'Monte Carlo'!$H$26,'Monte Carlo'!$C$26,'Monte Carlo'!$E$26)),0))</f>
        <v>0</v>
      </c>
      <c r="R71" s="0" t="n">
        <f aca="true">IF(OR('Monte Carlo'!$B$27="",'Monte Carlo'!$C$27=""),0,IF(RAND()&lt;'Monte Carlo'!$B$27,IF('Monte Carlo'!$E$27='Monte Carlo'!$C$27,'Monte Carlo'!$C$27,BETAINV(RAND(),'Monte Carlo'!$G$27,'Monte Carlo'!$H$27,'Monte Carlo'!$C$27,'Monte Carlo'!$E$27)),0))</f>
        <v>0</v>
      </c>
      <c r="S71" s="0" t="n">
        <f aca="true">IF(OR('Monte Carlo'!$B$28="",'Monte Carlo'!$C$28=""),0,IF(RAND()&lt;'Monte Carlo'!$B$28,IF('Monte Carlo'!$E$28='Monte Carlo'!$C$28,'Monte Carlo'!$C$28,BETAINV(RAND(),'Monte Carlo'!$G$28,'Monte Carlo'!$H$28,'Monte Carlo'!$C$28,'Monte Carlo'!$E$28)),0))</f>
        <v>0</v>
      </c>
      <c r="T71" s="0" t="n">
        <f aca="true">IF(OR('Monte Carlo'!$B$29="",'Monte Carlo'!$C$29=""),0,IF(RAND()&lt;'Monte Carlo'!$B$29,IF('Monte Carlo'!$E$29='Monte Carlo'!$C$29,'Monte Carlo'!$C$29,BETAINV(RAND(),'Monte Carlo'!$G$29,'Monte Carlo'!$H$29,'Monte Carlo'!$C$29,'Monte Carlo'!$E$29)),0))</f>
        <v>0</v>
      </c>
      <c r="U71" s="0" t="n">
        <f aca="true">IF(OR('Monte Carlo'!$B$30="",'Monte Carlo'!$C$30=""),0,IF(RAND()&lt;'Monte Carlo'!$B$30,IF('Monte Carlo'!$E$30='Monte Carlo'!$C$30,'Monte Carlo'!$C$30,BETAINV(RAND(),'Monte Carlo'!$G$30,'Monte Carlo'!$H$30,'Monte Carlo'!$C$30,'Monte Carlo'!$E$30)),0))</f>
        <v>0</v>
      </c>
      <c r="V71" s="0" t="n">
        <f aca="true">IF(OR('Monte Carlo'!$B$31="",'Monte Carlo'!$C$31=""),0,IF(RAND()&lt;'Monte Carlo'!$B$31,IF('Monte Carlo'!$E$31='Monte Carlo'!$C$31,'Monte Carlo'!$C$31,BETAINV(RAND(),'Monte Carlo'!$G$31,'Monte Carlo'!$H$31,'Monte Carlo'!$C$31,'Monte Carlo'!$E$31)),0))</f>
        <v>0</v>
      </c>
      <c r="W71" s="0" t="n">
        <f aca="true">IF(OR('Monte Carlo'!$B$32="",'Monte Carlo'!$C$32=""),0,IF(RAND()&lt;'Monte Carlo'!$B$32,IF('Monte Carlo'!$E$32='Monte Carlo'!$C$32,'Monte Carlo'!$C$32,BETAINV(RAND(),'Monte Carlo'!$G$32,'Monte Carlo'!$H$32,'Monte Carlo'!$C$32,'Monte Carlo'!$E$32)),0))</f>
        <v>0</v>
      </c>
      <c r="X71" s="0" t="n">
        <f aca="true">IF(OR('Monte Carlo'!$B$33="",'Monte Carlo'!$C$33=""),0,IF(RAND()&lt;'Monte Carlo'!$B$33,IF('Monte Carlo'!$E$33='Monte Carlo'!$C$33,'Monte Carlo'!$C$33,BETAINV(RAND(),'Monte Carlo'!$G$33,'Monte Carlo'!$H$33,'Monte Carlo'!$C$33,'Monte Carlo'!$E$33)),0))</f>
        <v>0</v>
      </c>
      <c r="Y71" s="0" t="n">
        <f aca="false">SUM(A71:X71)</f>
        <v>2352.50285331697</v>
      </c>
    </row>
    <row r="72" customFormat="false" ht="15" hidden="false" customHeight="false" outlineLevel="0" collapsed="false">
      <c r="A72" s="0" t="n">
        <f aca="true">IF('Monte Carlo'!$B$7="",0,IF('Monte Carlo'!$D$7='Monte Carlo'!$B$7,'Monte Carlo'!$B$7,BETAINV(RAND(),'Monte Carlo'!$F$7,'Monte Carlo'!$G$7,'Monte Carlo'!$B$7,'Monte Carlo'!$D$7)))</f>
        <v>128.639265931146</v>
      </c>
      <c r="B72" s="0" t="n">
        <f aca="true">IF('Monte Carlo'!$B$8="",0,IF('Monte Carlo'!$D$8='Monte Carlo'!$B$8,'Monte Carlo'!$B$8,BETAINV(RAND(),'Monte Carlo'!$F$8,'Monte Carlo'!$G$8,'Monte Carlo'!$B$8,'Monte Carlo'!$D$8)))</f>
        <v>1099.17748719748</v>
      </c>
      <c r="C72" s="0" t="n">
        <f aca="true">IF('Monte Carlo'!$B$9="",0,IF('Monte Carlo'!$D$9='Monte Carlo'!$B$9,'Monte Carlo'!$B$9,BETAINV(RAND(),'Monte Carlo'!$F$9,'Monte Carlo'!$G$9,'Monte Carlo'!$B$9,'Monte Carlo'!$D$9)))</f>
        <v>479.244784539629</v>
      </c>
      <c r="D72" s="0" t="n">
        <f aca="true">IF('Monte Carlo'!$B$10="",0,IF('Monte Carlo'!$D$10='Monte Carlo'!$B$10,'Monte Carlo'!$B$10,BETAINV(RAND(),'Monte Carlo'!$F$10,'Monte Carlo'!$G$10,'Monte Carlo'!$B$10,'Monte Carlo'!$D$10)))</f>
        <v>289.757534623427</v>
      </c>
      <c r="E72" s="0" t="n">
        <f aca="true">IF('Monte Carlo'!$B$11="",0,IF('Monte Carlo'!$D$11='Monte Carlo'!$B$11,'Monte Carlo'!$B$11,BETAINV(RAND(),'Monte Carlo'!$F$11,'Monte Carlo'!$G$11,'Monte Carlo'!$B$11,'Monte Carlo'!$D$11)))</f>
        <v>102.554947356452</v>
      </c>
      <c r="F72" s="0" t="n">
        <f aca="true">IF('Monte Carlo'!$B$12="",0,IF('Monte Carlo'!$D$12='Monte Carlo'!$B$12,'Monte Carlo'!$B$12,BETAINV(RAND(),'Monte Carlo'!$F$12,'Monte Carlo'!$G$12,'Monte Carlo'!$B$12,'Monte Carlo'!$D$12)))</f>
        <v>96.812506189494</v>
      </c>
      <c r="G72" s="0" t="n">
        <f aca="true">IF('Monte Carlo'!$B$13="",0,IF('Monte Carlo'!$D$13='Monte Carlo'!$B$13,'Monte Carlo'!$B$13,BETAINV(RAND(),'Monte Carlo'!$F$13,'Monte Carlo'!$G$13,'Monte Carlo'!$B$13,'Monte Carlo'!$D$13)))</f>
        <v>0</v>
      </c>
      <c r="H72" s="0" t="n">
        <f aca="true">IF('Monte Carlo'!$B$14="",0,IF('Monte Carlo'!$D$14='Monte Carlo'!$B$14,'Monte Carlo'!$B$14,BETAINV(RAND(),'Monte Carlo'!$F$14,'Monte Carlo'!$G$14,'Monte Carlo'!$B$14,'Monte Carlo'!$D$14)))</f>
        <v>0</v>
      </c>
      <c r="I72" s="0" t="n">
        <f aca="true">IF('Monte Carlo'!$B$15="",0,IF('Monte Carlo'!$D$15='Monte Carlo'!$B$15,'Monte Carlo'!$B$15,BETAINV(RAND(),'Monte Carlo'!$F$15,'Monte Carlo'!$G$15,'Monte Carlo'!$B$15,'Monte Carlo'!$D$15)))</f>
        <v>0</v>
      </c>
      <c r="J72" s="0" t="n">
        <f aca="true">IF('Monte Carlo'!$B$16="",0,IF('Monte Carlo'!$D$16='Monte Carlo'!$B$16,'Monte Carlo'!$B$16,BETAINV(RAND(),'Monte Carlo'!$F$16,'Monte Carlo'!$G$16,'Monte Carlo'!$B$16,'Monte Carlo'!$D$16)))</f>
        <v>0</v>
      </c>
      <c r="K72" s="0" t="n">
        <f aca="true">IF('Monte Carlo'!$B$17="",0,IF('Monte Carlo'!$D$17='Monte Carlo'!$B$17,'Monte Carlo'!$B$17,BETAINV(RAND(),'Monte Carlo'!$F$17,'Monte Carlo'!$G$17,'Monte Carlo'!$B$17,'Monte Carlo'!$D$17)))</f>
        <v>0</v>
      </c>
      <c r="L72" s="0" t="n">
        <f aca="true">IF('Monte Carlo'!$B$18="",0,IF('Monte Carlo'!$D$18='Monte Carlo'!$B$18,'Monte Carlo'!$B$18,BETAINV(RAND(),'Monte Carlo'!$F$18,'Monte Carlo'!$G$18,'Monte Carlo'!$B$18,'Monte Carlo'!$D$18)))</f>
        <v>0</v>
      </c>
      <c r="M72" s="0" t="n">
        <f aca="true">IF(OR('Monte Carlo'!$B$22="",'Monte Carlo'!$C$22=""),0,IF(RAND()&lt;'Monte Carlo'!$B$22,IF('Monte Carlo'!$E$22='Monte Carlo'!$C$22,'Monte Carlo'!$C$22,BETAINV(RAND(),'Monte Carlo'!$G$22,'Monte Carlo'!$H$22,'Monte Carlo'!$C$22,'Monte Carlo'!$E$22)),0))</f>
        <v>0</v>
      </c>
      <c r="N72" s="0" t="n">
        <f aca="true">IF(OR('Monte Carlo'!$B$23="",'Monte Carlo'!$C$23=""),0,IF(RAND()&lt;'Monte Carlo'!$B$23,IF('Monte Carlo'!$E$23='Monte Carlo'!$C$23,'Monte Carlo'!$C$23,BETAINV(RAND(),'Monte Carlo'!$G$23,'Monte Carlo'!$H$23,'Monte Carlo'!$C$23,'Monte Carlo'!$E$23)),0))</f>
        <v>0</v>
      </c>
      <c r="O72" s="0" t="n">
        <f aca="true">IF(OR('Monte Carlo'!$B$24="",'Monte Carlo'!$C$24=""),0,IF(RAND()&lt;'Monte Carlo'!$B$24,IF('Monte Carlo'!$E$24='Monte Carlo'!$C$24,'Monte Carlo'!$C$24,BETAINV(RAND(),'Monte Carlo'!$G$24,'Monte Carlo'!$H$24,'Monte Carlo'!$C$24,'Monte Carlo'!$E$24)),0))</f>
        <v>0</v>
      </c>
      <c r="P72" s="0" t="n">
        <f aca="true">IF(OR('Monte Carlo'!$B$25="",'Monte Carlo'!$C$25=""),0,IF(RAND()&lt;'Monte Carlo'!$B$25,IF('Monte Carlo'!$E$25='Monte Carlo'!$C$25,'Monte Carlo'!$C$25,BETAINV(RAND(),'Monte Carlo'!$G$25,'Monte Carlo'!$H$25,'Monte Carlo'!$C$25,'Monte Carlo'!$E$25)),0))</f>
        <v>0</v>
      </c>
      <c r="Q72" s="0" t="n">
        <f aca="true">IF(OR('Monte Carlo'!$B$26="",'Monte Carlo'!$C$26=""),0,IF(RAND()&lt;'Monte Carlo'!$B$26,IF('Monte Carlo'!$E$26='Monte Carlo'!$C$26,'Monte Carlo'!$C$26,BETAINV(RAND(),'Monte Carlo'!$G$26,'Monte Carlo'!$H$26,'Monte Carlo'!$C$26,'Monte Carlo'!$E$26)),0))</f>
        <v>0</v>
      </c>
      <c r="R72" s="0" t="n">
        <f aca="true">IF(OR('Monte Carlo'!$B$27="",'Monte Carlo'!$C$27=""),0,IF(RAND()&lt;'Monte Carlo'!$B$27,IF('Monte Carlo'!$E$27='Monte Carlo'!$C$27,'Monte Carlo'!$C$27,BETAINV(RAND(),'Monte Carlo'!$G$27,'Monte Carlo'!$H$27,'Monte Carlo'!$C$27,'Monte Carlo'!$E$27)),0))</f>
        <v>0</v>
      </c>
      <c r="S72" s="0" t="n">
        <f aca="true">IF(OR('Monte Carlo'!$B$28="",'Monte Carlo'!$C$28=""),0,IF(RAND()&lt;'Monte Carlo'!$B$28,IF('Monte Carlo'!$E$28='Monte Carlo'!$C$28,'Monte Carlo'!$C$28,BETAINV(RAND(),'Monte Carlo'!$G$28,'Monte Carlo'!$H$28,'Monte Carlo'!$C$28,'Monte Carlo'!$E$28)),0))</f>
        <v>0</v>
      </c>
      <c r="T72" s="0" t="n">
        <f aca="true">IF(OR('Monte Carlo'!$B$29="",'Monte Carlo'!$C$29=""),0,IF(RAND()&lt;'Monte Carlo'!$B$29,IF('Monte Carlo'!$E$29='Monte Carlo'!$C$29,'Monte Carlo'!$C$29,BETAINV(RAND(),'Monte Carlo'!$G$29,'Monte Carlo'!$H$29,'Monte Carlo'!$C$29,'Monte Carlo'!$E$29)),0))</f>
        <v>0</v>
      </c>
      <c r="U72" s="0" t="n">
        <f aca="true">IF(OR('Monte Carlo'!$B$30="",'Monte Carlo'!$C$30=""),0,IF(RAND()&lt;'Monte Carlo'!$B$30,IF('Monte Carlo'!$E$30='Monte Carlo'!$C$30,'Monte Carlo'!$C$30,BETAINV(RAND(),'Monte Carlo'!$G$30,'Monte Carlo'!$H$30,'Monte Carlo'!$C$30,'Monte Carlo'!$E$30)),0))</f>
        <v>0</v>
      </c>
      <c r="V72" s="0" t="n">
        <f aca="true">IF(OR('Monte Carlo'!$B$31="",'Monte Carlo'!$C$31=""),0,IF(RAND()&lt;'Monte Carlo'!$B$31,IF('Monte Carlo'!$E$31='Monte Carlo'!$C$31,'Monte Carlo'!$C$31,BETAINV(RAND(),'Monte Carlo'!$G$31,'Monte Carlo'!$H$31,'Monte Carlo'!$C$31,'Monte Carlo'!$E$31)),0))</f>
        <v>0</v>
      </c>
      <c r="W72" s="0" t="n">
        <f aca="true">IF(OR('Monte Carlo'!$B$32="",'Monte Carlo'!$C$32=""),0,IF(RAND()&lt;'Monte Carlo'!$B$32,IF('Monte Carlo'!$E$32='Monte Carlo'!$C$32,'Monte Carlo'!$C$32,BETAINV(RAND(),'Monte Carlo'!$G$32,'Monte Carlo'!$H$32,'Monte Carlo'!$C$32,'Monte Carlo'!$E$32)),0))</f>
        <v>0</v>
      </c>
      <c r="X72" s="0" t="n">
        <f aca="true">IF(OR('Monte Carlo'!$B$33="",'Monte Carlo'!$C$33=""),0,IF(RAND()&lt;'Monte Carlo'!$B$33,IF('Monte Carlo'!$E$33='Monte Carlo'!$C$33,'Monte Carlo'!$C$33,BETAINV(RAND(),'Monte Carlo'!$G$33,'Monte Carlo'!$H$33,'Monte Carlo'!$C$33,'Monte Carlo'!$E$33)),0))</f>
        <v>0</v>
      </c>
      <c r="Y72" s="0" t="n">
        <f aca="false">SUM(A72:X72)</f>
        <v>2196.18652583763</v>
      </c>
    </row>
    <row r="73" customFormat="false" ht="15" hidden="false" customHeight="false" outlineLevel="0" collapsed="false">
      <c r="A73" s="0" t="n">
        <f aca="true">IF('Monte Carlo'!$B$7="",0,IF('Monte Carlo'!$D$7='Monte Carlo'!$B$7,'Monte Carlo'!$B$7,BETAINV(RAND(),'Monte Carlo'!$F$7,'Monte Carlo'!$G$7,'Monte Carlo'!$B$7,'Monte Carlo'!$D$7)))</f>
        <v>189.971654590911</v>
      </c>
      <c r="B73" s="0" t="n">
        <f aca="true">IF('Monte Carlo'!$B$8="",0,IF('Monte Carlo'!$D$8='Monte Carlo'!$B$8,'Monte Carlo'!$B$8,BETAINV(RAND(),'Monte Carlo'!$F$8,'Monte Carlo'!$G$8,'Monte Carlo'!$B$8,'Monte Carlo'!$D$8)))</f>
        <v>1000.96790314035</v>
      </c>
      <c r="C73" s="0" t="n">
        <f aca="true">IF('Monte Carlo'!$B$9="",0,IF('Monte Carlo'!$D$9='Monte Carlo'!$B$9,'Monte Carlo'!$B$9,BETAINV(RAND(),'Monte Carlo'!$F$9,'Monte Carlo'!$G$9,'Monte Carlo'!$B$9,'Monte Carlo'!$D$9)))</f>
        <v>478.571028800464</v>
      </c>
      <c r="D73" s="0" t="n">
        <f aca="true">IF('Monte Carlo'!$B$10="",0,IF('Monte Carlo'!$D$10='Monte Carlo'!$B$10,'Monte Carlo'!$B$10,BETAINV(RAND(),'Monte Carlo'!$F$10,'Monte Carlo'!$G$10,'Monte Carlo'!$B$10,'Monte Carlo'!$D$10)))</f>
        <v>312.157379370669</v>
      </c>
      <c r="E73" s="0" t="n">
        <f aca="true">IF('Monte Carlo'!$B$11="",0,IF('Monte Carlo'!$D$11='Monte Carlo'!$B$11,'Monte Carlo'!$B$11,BETAINV(RAND(),'Monte Carlo'!$F$11,'Monte Carlo'!$G$11,'Monte Carlo'!$B$11,'Monte Carlo'!$D$11)))</f>
        <v>130.795067018282</v>
      </c>
      <c r="F73" s="0" t="n">
        <f aca="true">IF('Monte Carlo'!$B$12="",0,IF('Monte Carlo'!$D$12='Monte Carlo'!$B$12,'Monte Carlo'!$B$12,BETAINV(RAND(),'Monte Carlo'!$F$12,'Monte Carlo'!$G$12,'Monte Carlo'!$B$12,'Monte Carlo'!$D$12)))</f>
        <v>94.9176172479335</v>
      </c>
      <c r="G73" s="0" t="n">
        <f aca="true">IF('Monte Carlo'!$B$13="",0,IF('Monte Carlo'!$D$13='Monte Carlo'!$B$13,'Monte Carlo'!$B$13,BETAINV(RAND(),'Monte Carlo'!$F$13,'Monte Carlo'!$G$13,'Monte Carlo'!$B$13,'Monte Carlo'!$D$13)))</f>
        <v>0</v>
      </c>
      <c r="H73" s="0" t="n">
        <f aca="true">IF('Monte Carlo'!$B$14="",0,IF('Monte Carlo'!$D$14='Monte Carlo'!$B$14,'Monte Carlo'!$B$14,BETAINV(RAND(),'Monte Carlo'!$F$14,'Monte Carlo'!$G$14,'Monte Carlo'!$B$14,'Monte Carlo'!$D$14)))</f>
        <v>0</v>
      </c>
      <c r="I73" s="0" t="n">
        <f aca="true">IF('Monte Carlo'!$B$15="",0,IF('Monte Carlo'!$D$15='Monte Carlo'!$B$15,'Monte Carlo'!$B$15,BETAINV(RAND(),'Monte Carlo'!$F$15,'Monte Carlo'!$G$15,'Monte Carlo'!$B$15,'Monte Carlo'!$D$15)))</f>
        <v>0</v>
      </c>
      <c r="J73" s="0" t="n">
        <f aca="true">IF('Monte Carlo'!$B$16="",0,IF('Monte Carlo'!$D$16='Monte Carlo'!$B$16,'Monte Carlo'!$B$16,BETAINV(RAND(),'Monte Carlo'!$F$16,'Monte Carlo'!$G$16,'Monte Carlo'!$B$16,'Monte Carlo'!$D$16)))</f>
        <v>0</v>
      </c>
      <c r="K73" s="0" t="n">
        <f aca="true">IF('Monte Carlo'!$B$17="",0,IF('Monte Carlo'!$D$17='Monte Carlo'!$B$17,'Monte Carlo'!$B$17,BETAINV(RAND(),'Monte Carlo'!$F$17,'Monte Carlo'!$G$17,'Monte Carlo'!$B$17,'Monte Carlo'!$D$17)))</f>
        <v>0</v>
      </c>
      <c r="L73" s="0" t="n">
        <f aca="true">IF('Monte Carlo'!$B$18="",0,IF('Monte Carlo'!$D$18='Monte Carlo'!$B$18,'Monte Carlo'!$B$18,BETAINV(RAND(),'Monte Carlo'!$F$18,'Monte Carlo'!$G$18,'Monte Carlo'!$B$18,'Monte Carlo'!$D$18)))</f>
        <v>0</v>
      </c>
      <c r="M73" s="0" t="n">
        <f aca="true">IF(OR('Monte Carlo'!$B$22="",'Monte Carlo'!$C$22=""),0,IF(RAND()&lt;'Monte Carlo'!$B$22,IF('Monte Carlo'!$E$22='Monte Carlo'!$C$22,'Monte Carlo'!$C$22,BETAINV(RAND(),'Monte Carlo'!$G$22,'Monte Carlo'!$H$22,'Monte Carlo'!$C$22,'Monte Carlo'!$E$22)),0))</f>
        <v>155.655030547163</v>
      </c>
      <c r="N73" s="0" t="n">
        <f aca="true">IF(OR('Monte Carlo'!$B$23="",'Monte Carlo'!$C$23=""),0,IF(RAND()&lt;'Monte Carlo'!$B$23,IF('Monte Carlo'!$E$23='Monte Carlo'!$C$23,'Monte Carlo'!$C$23,BETAINV(RAND(),'Monte Carlo'!$G$23,'Monte Carlo'!$H$23,'Monte Carlo'!$C$23,'Monte Carlo'!$E$23)),0))</f>
        <v>0</v>
      </c>
      <c r="O73" s="0" t="n">
        <f aca="true">IF(OR('Monte Carlo'!$B$24="",'Monte Carlo'!$C$24=""),0,IF(RAND()&lt;'Monte Carlo'!$B$24,IF('Monte Carlo'!$E$24='Monte Carlo'!$C$24,'Monte Carlo'!$C$24,BETAINV(RAND(),'Monte Carlo'!$G$24,'Monte Carlo'!$H$24,'Monte Carlo'!$C$24,'Monte Carlo'!$E$24)),0))</f>
        <v>218.470239357596</v>
      </c>
      <c r="P73" s="0" t="n">
        <f aca="true">IF(OR('Monte Carlo'!$B$25="",'Monte Carlo'!$C$25=""),0,IF(RAND()&lt;'Monte Carlo'!$B$25,IF('Monte Carlo'!$E$25='Monte Carlo'!$C$25,'Monte Carlo'!$C$25,BETAINV(RAND(),'Monte Carlo'!$G$25,'Monte Carlo'!$H$25,'Monte Carlo'!$C$25,'Monte Carlo'!$E$25)),0))</f>
        <v>0</v>
      </c>
      <c r="Q73" s="0" t="n">
        <f aca="true">IF(OR('Monte Carlo'!$B$26="",'Monte Carlo'!$C$26=""),0,IF(RAND()&lt;'Monte Carlo'!$B$26,IF('Monte Carlo'!$E$26='Monte Carlo'!$C$26,'Monte Carlo'!$C$26,BETAINV(RAND(),'Monte Carlo'!$G$26,'Monte Carlo'!$H$26,'Monte Carlo'!$C$26,'Monte Carlo'!$E$26)),0))</f>
        <v>351.911434765131</v>
      </c>
      <c r="R73" s="0" t="n">
        <f aca="true">IF(OR('Monte Carlo'!$B$27="",'Monte Carlo'!$C$27=""),0,IF(RAND()&lt;'Monte Carlo'!$B$27,IF('Monte Carlo'!$E$27='Monte Carlo'!$C$27,'Monte Carlo'!$C$27,BETAINV(RAND(),'Monte Carlo'!$G$27,'Monte Carlo'!$H$27,'Monte Carlo'!$C$27,'Monte Carlo'!$E$27)),0))</f>
        <v>0</v>
      </c>
      <c r="S73" s="0" t="n">
        <f aca="true">IF(OR('Monte Carlo'!$B$28="",'Monte Carlo'!$C$28=""),0,IF(RAND()&lt;'Monte Carlo'!$B$28,IF('Monte Carlo'!$E$28='Monte Carlo'!$C$28,'Monte Carlo'!$C$28,BETAINV(RAND(),'Monte Carlo'!$G$28,'Monte Carlo'!$H$28,'Monte Carlo'!$C$28,'Monte Carlo'!$E$28)),0))</f>
        <v>0</v>
      </c>
      <c r="T73" s="0" t="n">
        <f aca="true">IF(OR('Monte Carlo'!$B$29="",'Monte Carlo'!$C$29=""),0,IF(RAND()&lt;'Monte Carlo'!$B$29,IF('Monte Carlo'!$E$29='Monte Carlo'!$C$29,'Monte Carlo'!$C$29,BETAINV(RAND(),'Monte Carlo'!$G$29,'Monte Carlo'!$H$29,'Monte Carlo'!$C$29,'Monte Carlo'!$E$29)),0))</f>
        <v>0</v>
      </c>
      <c r="U73" s="0" t="n">
        <f aca="true">IF(OR('Monte Carlo'!$B$30="",'Monte Carlo'!$C$30=""),0,IF(RAND()&lt;'Monte Carlo'!$B$30,IF('Monte Carlo'!$E$30='Monte Carlo'!$C$30,'Monte Carlo'!$C$30,BETAINV(RAND(),'Monte Carlo'!$G$30,'Monte Carlo'!$H$30,'Monte Carlo'!$C$30,'Monte Carlo'!$E$30)),0))</f>
        <v>0</v>
      </c>
      <c r="V73" s="0" t="n">
        <f aca="true">IF(OR('Monte Carlo'!$B$31="",'Monte Carlo'!$C$31=""),0,IF(RAND()&lt;'Monte Carlo'!$B$31,IF('Monte Carlo'!$E$31='Monte Carlo'!$C$31,'Monte Carlo'!$C$31,BETAINV(RAND(),'Monte Carlo'!$G$31,'Monte Carlo'!$H$31,'Monte Carlo'!$C$31,'Monte Carlo'!$E$31)),0))</f>
        <v>0</v>
      </c>
      <c r="W73" s="0" t="n">
        <f aca="true">IF(OR('Monte Carlo'!$B$32="",'Monte Carlo'!$C$32=""),0,IF(RAND()&lt;'Monte Carlo'!$B$32,IF('Monte Carlo'!$E$32='Monte Carlo'!$C$32,'Monte Carlo'!$C$32,BETAINV(RAND(),'Monte Carlo'!$G$32,'Monte Carlo'!$H$32,'Monte Carlo'!$C$32,'Monte Carlo'!$E$32)),0))</f>
        <v>0</v>
      </c>
      <c r="X73" s="0" t="n">
        <f aca="true">IF(OR('Monte Carlo'!$B$33="",'Monte Carlo'!$C$33=""),0,IF(RAND()&lt;'Monte Carlo'!$B$33,IF('Monte Carlo'!$E$33='Monte Carlo'!$C$33,'Monte Carlo'!$C$33,BETAINV(RAND(),'Monte Carlo'!$G$33,'Monte Carlo'!$H$33,'Monte Carlo'!$C$33,'Monte Carlo'!$E$33)),0))</f>
        <v>0</v>
      </c>
      <c r="Y73" s="0" t="n">
        <f aca="false">SUM(A73:X73)</f>
        <v>2933.4173548385</v>
      </c>
    </row>
    <row r="74" customFormat="false" ht="15" hidden="false" customHeight="false" outlineLevel="0" collapsed="false">
      <c r="A74" s="0" t="n">
        <f aca="true">IF('Monte Carlo'!$B$7="",0,IF('Monte Carlo'!$D$7='Monte Carlo'!$B$7,'Monte Carlo'!$B$7,BETAINV(RAND(),'Monte Carlo'!$F$7,'Monte Carlo'!$G$7,'Monte Carlo'!$B$7,'Monte Carlo'!$D$7)))</f>
        <v>157.374394157037</v>
      </c>
      <c r="B74" s="0" t="n">
        <f aca="true">IF('Monte Carlo'!$B$8="",0,IF('Monte Carlo'!$D$8='Monte Carlo'!$B$8,'Monte Carlo'!$B$8,BETAINV(RAND(),'Monte Carlo'!$F$8,'Monte Carlo'!$G$8,'Monte Carlo'!$B$8,'Monte Carlo'!$D$8)))</f>
        <v>1059.67593221861</v>
      </c>
      <c r="C74" s="0" t="n">
        <f aca="true">IF('Monte Carlo'!$B$9="",0,IF('Monte Carlo'!$D$9='Monte Carlo'!$B$9,'Monte Carlo'!$B$9,BETAINV(RAND(),'Monte Carlo'!$F$9,'Monte Carlo'!$G$9,'Monte Carlo'!$B$9,'Monte Carlo'!$D$9)))</f>
        <v>456.562907604611</v>
      </c>
      <c r="D74" s="0" t="n">
        <f aca="true">IF('Monte Carlo'!$B$10="",0,IF('Monte Carlo'!$D$10='Monte Carlo'!$B$10,'Monte Carlo'!$B$10,BETAINV(RAND(),'Monte Carlo'!$F$10,'Monte Carlo'!$G$10,'Monte Carlo'!$B$10,'Monte Carlo'!$D$10)))</f>
        <v>325.292382967617</v>
      </c>
      <c r="E74" s="0" t="n">
        <f aca="true">IF('Monte Carlo'!$B$11="",0,IF('Monte Carlo'!$D$11='Monte Carlo'!$B$11,'Monte Carlo'!$B$11,BETAINV(RAND(),'Monte Carlo'!$F$11,'Monte Carlo'!$G$11,'Monte Carlo'!$B$11,'Monte Carlo'!$D$11)))</f>
        <v>96.7838910878853</v>
      </c>
      <c r="F74" s="0" t="n">
        <f aca="true">IF('Monte Carlo'!$B$12="",0,IF('Monte Carlo'!$D$12='Monte Carlo'!$B$12,'Monte Carlo'!$B$12,BETAINV(RAND(),'Monte Carlo'!$F$12,'Monte Carlo'!$G$12,'Monte Carlo'!$B$12,'Monte Carlo'!$D$12)))</f>
        <v>90.7458424453116</v>
      </c>
      <c r="G74" s="0" t="n">
        <f aca="true">IF('Monte Carlo'!$B$13="",0,IF('Monte Carlo'!$D$13='Monte Carlo'!$B$13,'Monte Carlo'!$B$13,BETAINV(RAND(),'Monte Carlo'!$F$13,'Monte Carlo'!$G$13,'Monte Carlo'!$B$13,'Monte Carlo'!$D$13)))</f>
        <v>0</v>
      </c>
      <c r="H74" s="0" t="n">
        <f aca="true">IF('Monte Carlo'!$B$14="",0,IF('Monte Carlo'!$D$14='Monte Carlo'!$B$14,'Monte Carlo'!$B$14,BETAINV(RAND(),'Monte Carlo'!$F$14,'Monte Carlo'!$G$14,'Monte Carlo'!$B$14,'Monte Carlo'!$D$14)))</f>
        <v>0</v>
      </c>
      <c r="I74" s="0" t="n">
        <f aca="true">IF('Monte Carlo'!$B$15="",0,IF('Monte Carlo'!$D$15='Monte Carlo'!$B$15,'Monte Carlo'!$B$15,BETAINV(RAND(),'Monte Carlo'!$F$15,'Monte Carlo'!$G$15,'Monte Carlo'!$B$15,'Monte Carlo'!$D$15)))</f>
        <v>0</v>
      </c>
      <c r="J74" s="0" t="n">
        <f aca="true">IF('Monte Carlo'!$B$16="",0,IF('Monte Carlo'!$D$16='Monte Carlo'!$B$16,'Monte Carlo'!$B$16,BETAINV(RAND(),'Monte Carlo'!$F$16,'Monte Carlo'!$G$16,'Monte Carlo'!$B$16,'Monte Carlo'!$D$16)))</f>
        <v>0</v>
      </c>
      <c r="K74" s="0" t="n">
        <f aca="true">IF('Monte Carlo'!$B$17="",0,IF('Monte Carlo'!$D$17='Monte Carlo'!$B$17,'Monte Carlo'!$B$17,BETAINV(RAND(),'Monte Carlo'!$F$17,'Monte Carlo'!$G$17,'Monte Carlo'!$B$17,'Monte Carlo'!$D$17)))</f>
        <v>0</v>
      </c>
      <c r="L74" s="0" t="n">
        <f aca="true">IF('Monte Carlo'!$B$18="",0,IF('Monte Carlo'!$D$18='Monte Carlo'!$B$18,'Monte Carlo'!$B$18,BETAINV(RAND(),'Monte Carlo'!$F$18,'Monte Carlo'!$G$18,'Monte Carlo'!$B$18,'Monte Carlo'!$D$18)))</f>
        <v>0</v>
      </c>
      <c r="M74" s="0" t="n">
        <f aca="true">IF(OR('Monte Carlo'!$B$22="",'Monte Carlo'!$C$22=""),0,IF(RAND()&lt;'Monte Carlo'!$B$22,IF('Monte Carlo'!$E$22='Monte Carlo'!$C$22,'Monte Carlo'!$C$22,BETAINV(RAND(),'Monte Carlo'!$G$22,'Monte Carlo'!$H$22,'Monte Carlo'!$C$22,'Monte Carlo'!$E$22)),0))</f>
        <v>112.531074303213</v>
      </c>
      <c r="N74" s="0" t="n">
        <f aca="true">IF(OR('Monte Carlo'!$B$23="",'Monte Carlo'!$C$23=""),0,IF(RAND()&lt;'Monte Carlo'!$B$23,IF('Monte Carlo'!$E$23='Monte Carlo'!$C$23,'Monte Carlo'!$C$23,BETAINV(RAND(),'Monte Carlo'!$G$23,'Monte Carlo'!$H$23,'Monte Carlo'!$C$23,'Monte Carlo'!$E$23)),0))</f>
        <v>0</v>
      </c>
      <c r="O74" s="0" t="n">
        <f aca="true">IF(OR('Monte Carlo'!$B$24="",'Monte Carlo'!$C$24=""),0,IF(RAND()&lt;'Monte Carlo'!$B$24,IF('Monte Carlo'!$E$24='Monte Carlo'!$C$24,'Monte Carlo'!$C$24,BETAINV(RAND(),'Monte Carlo'!$G$24,'Monte Carlo'!$H$24,'Monte Carlo'!$C$24,'Monte Carlo'!$E$24)),0))</f>
        <v>138.32665992319</v>
      </c>
      <c r="P74" s="0" t="n">
        <f aca="true">IF(OR('Monte Carlo'!$B$25="",'Monte Carlo'!$C$25=""),0,IF(RAND()&lt;'Monte Carlo'!$B$25,IF('Monte Carlo'!$E$25='Monte Carlo'!$C$25,'Monte Carlo'!$C$25,BETAINV(RAND(),'Monte Carlo'!$G$25,'Monte Carlo'!$H$25,'Monte Carlo'!$C$25,'Monte Carlo'!$E$25)),0))</f>
        <v>0</v>
      </c>
      <c r="Q74" s="0" t="n">
        <f aca="true">IF(OR('Monte Carlo'!$B$26="",'Monte Carlo'!$C$26=""),0,IF(RAND()&lt;'Monte Carlo'!$B$26,IF('Monte Carlo'!$E$26='Monte Carlo'!$C$26,'Monte Carlo'!$C$26,BETAINV(RAND(),'Monte Carlo'!$G$26,'Monte Carlo'!$H$26,'Monte Carlo'!$C$26,'Monte Carlo'!$E$26)),0))</f>
        <v>0</v>
      </c>
      <c r="R74" s="0" t="n">
        <f aca="true">IF(OR('Monte Carlo'!$B$27="",'Monte Carlo'!$C$27=""),0,IF(RAND()&lt;'Monte Carlo'!$B$27,IF('Monte Carlo'!$E$27='Monte Carlo'!$C$27,'Monte Carlo'!$C$27,BETAINV(RAND(),'Monte Carlo'!$G$27,'Monte Carlo'!$H$27,'Monte Carlo'!$C$27,'Monte Carlo'!$E$27)),0))</f>
        <v>0</v>
      </c>
      <c r="S74" s="0" t="n">
        <f aca="true">IF(OR('Monte Carlo'!$B$28="",'Monte Carlo'!$C$28=""),0,IF(RAND()&lt;'Monte Carlo'!$B$28,IF('Monte Carlo'!$E$28='Monte Carlo'!$C$28,'Monte Carlo'!$C$28,BETAINV(RAND(),'Monte Carlo'!$G$28,'Monte Carlo'!$H$28,'Monte Carlo'!$C$28,'Monte Carlo'!$E$28)),0))</f>
        <v>0</v>
      </c>
      <c r="T74" s="0" t="n">
        <f aca="true">IF(OR('Monte Carlo'!$B$29="",'Monte Carlo'!$C$29=""),0,IF(RAND()&lt;'Monte Carlo'!$B$29,IF('Monte Carlo'!$E$29='Monte Carlo'!$C$29,'Monte Carlo'!$C$29,BETAINV(RAND(),'Monte Carlo'!$G$29,'Monte Carlo'!$H$29,'Monte Carlo'!$C$29,'Monte Carlo'!$E$29)),0))</f>
        <v>0</v>
      </c>
      <c r="U74" s="0" t="n">
        <f aca="true">IF(OR('Monte Carlo'!$B$30="",'Monte Carlo'!$C$30=""),0,IF(RAND()&lt;'Monte Carlo'!$B$30,IF('Monte Carlo'!$E$30='Monte Carlo'!$C$30,'Monte Carlo'!$C$30,BETAINV(RAND(),'Monte Carlo'!$G$30,'Monte Carlo'!$H$30,'Monte Carlo'!$C$30,'Monte Carlo'!$E$30)),0))</f>
        <v>0</v>
      </c>
      <c r="V74" s="0" t="n">
        <f aca="true">IF(OR('Monte Carlo'!$B$31="",'Monte Carlo'!$C$31=""),0,IF(RAND()&lt;'Monte Carlo'!$B$31,IF('Monte Carlo'!$E$31='Monte Carlo'!$C$31,'Monte Carlo'!$C$31,BETAINV(RAND(),'Monte Carlo'!$G$31,'Monte Carlo'!$H$31,'Monte Carlo'!$C$31,'Monte Carlo'!$E$31)),0))</f>
        <v>0</v>
      </c>
      <c r="W74" s="0" t="n">
        <f aca="true">IF(OR('Monte Carlo'!$B$32="",'Monte Carlo'!$C$32=""),0,IF(RAND()&lt;'Monte Carlo'!$B$32,IF('Monte Carlo'!$E$32='Monte Carlo'!$C$32,'Monte Carlo'!$C$32,BETAINV(RAND(),'Monte Carlo'!$G$32,'Monte Carlo'!$H$32,'Monte Carlo'!$C$32,'Monte Carlo'!$E$32)),0))</f>
        <v>0</v>
      </c>
      <c r="X74" s="0" t="n">
        <f aca="true">IF(OR('Monte Carlo'!$B$33="",'Monte Carlo'!$C$33=""),0,IF(RAND()&lt;'Monte Carlo'!$B$33,IF('Monte Carlo'!$E$33='Monte Carlo'!$C$33,'Monte Carlo'!$C$33,BETAINV(RAND(),'Monte Carlo'!$G$33,'Monte Carlo'!$H$33,'Monte Carlo'!$C$33,'Monte Carlo'!$E$33)),0))</f>
        <v>0</v>
      </c>
      <c r="Y74" s="0" t="n">
        <f aca="false">SUM(A74:X74)</f>
        <v>2437.29308470747</v>
      </c>
    </row>
    <row r="75" customFormat="false" ht="15" hidden="false" customHeight="false" outlineLevel="0" collapsed="false">
      <c r="A75" s="0" t="n">
        <f aca="true">IF('Monte Carlo'!$B$7="",0,IF('Monte Carlo'!$D$7='Monte Carlo'!$B$7,'Monte Carlo'!$B$7,BETAINV(RAND(),'Monte Carlo'!$F$7,'Monte Carlo'!$G$7,'Monte Carlo'!$B$7,'Monte Carlo'!$D$7)))</f>
        <v>151.11764172762</v>
      </c>
      <c r="B75" s="0" t="n">
        <f aca="true">IF('Monte Carlo'!$B$8="",0,IF('Monte Carlo'!$D$8='Monte Carlo'!$B$8,'Monte Carlo'!$B$8,BETAINV(RAND(),'Monte Carlo'!$F$8,'Monte Carlo'!$G$8,'Monte Carlo'!$B$8,'Monte Carlo'!$D$8)))</f>
        <v>1105.28952489878</v>
      </c>
      <c r="C75" s="0" t="n">
        <f aca="true">IF('Monte Carlo'!$B$9="",0,IF('Monte Carlo'!$D$9='Monte Carlo'!$B$9,'Monte Carlo'!$B$9,BETAINV(RAND(),'Monte Carlo'!$F$9,'Monte Carlo'!$G$9,'Monte Carlo'!$B$9,'Monte Carlo'!$D$9)))</f>
        <v>502.456183976831</v>
      </c>
      <c r="D75" s="0" t="n">
        <f aca="true">IF('Monte Carlo'!$B$10="",0,IF('Monte Carlo'!$D$10='Monte Carlo'!$B$10,'Monte Carlo'!$B$10,BETAINV(RAND(),'Monte Carlo'!$F$10,'Monte Carlo'!$G$10,'Monte Carlo'!$B$10,'Monte Carlo'!$D$10)))</f>
        <v>317.410698324529</v>
      </c>
      <c r="E75" s="0" t="n">
        <f aca="true">IF('Monte Carlo'!$B$11="",0,IF('Monte Carlo'!$D$11='Monte Carlo'!$B$11,'Monte Carlo'!$B$11,BETAINV(RAND(),'Monte Carlo'!$F$11,'Monte Carlo'!$G$11,'Monte Carlo'!$B$11,'Monte Carlo'!$D$11)))</f>
        <v>115.490278818408</v>
      </c>
      <c r="F75" s="0" t="n">
        <f aca="true">IF('Monte Carlo'!$B$12="",0,IF('Monte Carlo'!$D$12='Monte Carlo'!$B$12,'Monte Carlo'!$B$12,BETAINV(RAND(),'Monte Carlo'!$F$12,'Monte Carlo'!$G$12,'Monte Carlo'!$B$12,'Monte Carlo'!$D$12)))</f>
        <v>102.46243377277</v>
      </c>
      <c r="G75" s="0" t="n">
        <f aca="true">IF('Monte Carlo'!$B$13="",0,IF('Monte Carlo'!$D$13='Monte Carlo'!$B$13,'Monte Carlo'!$B$13,BETAINV(RAND(),'Monte Carlo'!$F$13,'Monte Carlo'!$G$13,'Monte Carlo'!$B$13,'Monte Carlo'!$D$13)))</f>
        <v>0</v>
      </c>
      <c r="H75" s="0" t="n">
        <f aca="true">IF('Monte Carlo'!$B$14="",0,IF('Monte Carlo'!$D$14='Monte Carlo'!$B$14,'Monte Carlo'!$B$14,BETAINV(RAND(),'Monte Carlo'!$F$14,'Monte Carlo'!$G$14,'Monte Carlo'!$B$14,'Monte Carlo'!$D$14)))</f>
        <v>0</v>
      </c>
      <c r="I75" s="0" t="n">
        <f aca="true">IF('Monte Carlo'!$B$15="",0,IF('Monte Carlo'!$D$15='Monte Carlo'!$B$15,'Monte Carlo'!$B$15,BETAINV(RAND(),'Monte Carlo'!$F$15,'Monte Carlo'!$G$15,'Monte Carlo'!$B$15,'Monte Carlo'!$D$15)))</f>
        <v>0</v>
      </c>
      <c r="J75" s="0" t="n">
        <f aca="true">IF('Monte Carlo'!$B$16="",0,IF('Monte Carlo'!$D$16='Monte Carlo'!$B$16,'Monte Carlo'!$B$16,BETAINV(RAND(),'Monte Carlo'!$F$16,'Monte Carlo'!$G$16,'Monte Carlo'!$B$16,'Monte Carlo'!$D$16)))</f>
        <v>0</v>
      </c>
      <c r="K75" s="0" t="n">
        <f aca="true">IF('Monte Carlo'!$B$17="",0,IF('Monte Carlo'!$D$17='Monte Carlo'!$B$17,'Monte Carlo'!$B$17,BETAINV(RAND(),'Monte Carlo'!$F$17,'Monte Carlo'!$G$17,'Monte Carlo'!$B$17,'Monte Carlo'!$D$17)))</f>
        <v>0</v>
      </c>
      <c r="L75" s="0" t="n">
        <f aca="true">IF('Monte Carlo'!$B$18="",0,IF('Monte Carlo'!$D$18='Monte Carlo'!$B$18,'Monte Carlo'!$B$18,BETAINV(RAND(),'Monte Carlo'!$F$18,'Monte Carlo'!$G$18,'Monte Carlo'!$B$18,'Monte Carlo'!$D$18)))</f>
        <v>0</v>
      </c>
      <c r="M75" s="0" t="n">
        <f aca="true">IF(OR('Monte Carlo'!$B$22="",'Monte Carlo'!$C$22=""),0,IF(RAND()&lt;'Monte Carlo'!$B$22,IF('Monte Carlo'!$E$22='Monte Carlo'!$C$22,'Monte Carlo'!$C$22,BETAINV(RAND(),'Monte Carlo'!$G$22,'Monte Carlo'!$H$22,'Monte Carlo'!$C$22,'Monte Carlo'!$E$22)),0))</f>
        <v>0</v>
      </c>
      <c r="N75" s="0" t="n">
        <f aca="true">IF(OR('Monte Carlo'!$B$23="",'Monte Carlo'!$C$23=""),0,IF(RAND()&lt;'Monte Carlo'!$B$23,IF('Monte Carlo'!$E$23='Monte Carlo'!$C$23,'Monte Carlo'!$C$23,BETAINV(RAND(),'Monte Carlo'!$G$23,'Monte Carlo'!$H$23,'Monte Carlo'!$C$23,'Monte Carlo'!$E$23)),0))</f>
        <v>0</v>
      </c>
      <c r="O75" s="0" t="n">
        <f aca="true">IF(OR('Monte Carlo'!$B$24="",'Monte Carlo'!$C$24=""),0,IF(RAND()&lt;'Monte Carlo'!$B$24,IF('Monte Carlo'!$E$24='Monte Carlo'!$C$24,'Monte Carlo'!$C$24,BETAINV(RAND(),'Monte Carlo'!$G$24,'Monte Carlo'!$H$24,'Monte Carlo'!$C$24,'Monte Carlo'!$E$24)),0))</f>
        <v>122.911034370002</v>
      </c>
      <c r="P75" s="0" t="n">
        <f aca="true">IF(OR('Monte Carlo'!$B$25="",'Monte Carlo'!$C$25=""),0,IF(RAND()&lt;'Monte Carlo'!$B$25,IF('Monte Carlo'!$E$25='Monte Carlo'!$C$25,'Monte Carlo'!$C$25,BETAINV(RAND(),'Monte Carlo'!$G$25,'Monte Carlo'!$H$25,'Monte Carlo'!$C$25,'Monte Carlo'!$E$25)),0))</f>
        <v>0</v>
      </c>
      <c r="Q75" s="0" t="n">
        <f aca="true">IF(OR('Monte Carlo'!$B$26="",'Monte Carlo'!$C$26=""),0,IF(RAND()&lt;'Monte Carlo'!$B$26,IF('Monte Carlo'!$E$26='Monte Carlo'!$C$26,'Monte Carlo'!$C$26,BETAINV(RAND(),'Monte Carlo'!$G$26,'Monte Carlo'!$H$26,'Monte Carlo'!$C$26,'Monte Carlo'!$E$26)),0))</f>
        <v>0</v>
      </c>
      <c r="R75" s="0" t="n">
        <f aca="true">IF(OR('Monte Carlo'!$B$27="",'Monte Carlo'!$C$27=""),0,IF(RAND()&lt;'Monte Carlo'!$B$27,IF('Monte Carlo'!$E$27='Monte Carlo'!$C$27,'Monte Carlo'!$C$27,BETAINV(RAND(),'Monte Carlo'!$G$27,'Monte Carlo'!$H$27,'Monte Carlo'!$C$27,'Monte Carlo'!$E$27)),0))</f>
        <v>0</v>
      </c>
      <c r="S75" s="0" t="n">
        <f aca="true">IF(OR('Monte Carlo'!$B$28="",'Monte Carlo'!$C$28=""),0,IF(RAND()&lt;'Monte Carlo'!$B$28,IF('Monte Carlo'!$E$28='Monte Carlo'!$C$28,'Monte Carlo'!$C$28,BETAINV(RAND(),'Monte Carlo'!$G$28,'Monte Carlo'!$H$28,'Monte Carlo'!$C$28,'Monte Carlo'!$E$28)),0))</f>
        <v>0</v>
      </c>
      <c r="T75" s="0" t="n">
        <f aca="true">IF(OR('Monte Carlo'!$B$29="",'Monte Carlo'!$C$29=""),0,IF(RAND()&lt;'Monte Carlo'!$B$29,IF('Monte Carlo'!$E$29='Monte Carlo'!$C$29,'Monte Carlo'!$C$29,BETAINV(RAND(),'Monte Carlo'!$G$29,'Monte Carlo'!$H$29,'Monte Carlo'!$C$29,'Monte Carlo'!$E$29)),0))</f>
        <v>0</v>
      </c>
      <c r="U75" s="0" t="n">
        <f aca="true">IF(OR('Monte Carlo'!$B$30="",'Monte Carlo'!$C$30=""),0,IF(RAND()&lt;'Monte Carlo'!$B$30,IF('Monte Carlo'!$E$30='Monte Carlo'!$C$30,'Monte Carlo'!$C$30,BETAINV(RAND(),'Monte Carlo'!$G$30,'Monte Carlo'!$H$30,'Monte Carlo'!$C$30,'Monte Carlo'!$E$30)),0))</f>
        <v>0</v>
      </c>
      <c r="V75" s="0" t="n">
        <f aca="true">IF(OR('Monte Carlo'!$B$31="",'Monte Carlo'!$C$31=""),0,IF(RAND()&lt;'Monte Carlo'!$B$31,IF('Monte Carlo'!$E$31='Monte Carlo'!$C$31,'Monte Carlo'!$C$31,BETAINV(RAND(),'Monte Carlo'!$G$31,'Monte Carlo'!$H$31,'Monte Carlo'!$C$31,'Monte Carlo'!$E$31)),0))</f>
        <v>0</v>
      </c>
      <c r="W75" s="0" t="n">
        <f aca="true">IF(OR('Monte Carlo'!$B$32="",'Monte Carlo'!$C$32=""),0,IF(RAND()&lt;'Monte Carlo'!$B$32,IF('Monte Carlo'!$E$32='Monte Carlo'!$C$32,'Monte Carlo'!$C$32,BETAINV(RAND(),'Monte Carlo'!$G$32,'Monte Carlo'!$H$32,'Monte Carlo'!$C$32,'Monte Carlo'!$E$32)),0))</f>
        <v>0</v>
      </c>
      <c r="X75" s="0" t="n">
        <f aca="true">IF(OR('Monte Carlo'!$B$33="",'Monte Carlo'!$C$33=""),0,IF(RAND()&lt;'Monte Carlo'!$B$33,IF('Monte Carlo'!$E$33='Monte Carlo'!$C$33,'Monte Carlo'!$C$33,BETAINV(RAND(),'Monte Carlo'!$G$33,'Monte Carlo'!$H$33,'Monte Carlo'!$C$33,'Monte Carlo'!$E$33)),0))</f>
        <v>0</v>
      </c>
      <c r="Y75" s="0" t="n">
        <f aca="false">SUM(A75:X75)</f>
        <v>2417.13779588894</v>
      </c>
    </row>
    <row r="76" customFormat="false" ht="15" hidden="false" customHeight="false" outlineLevel="0" collapsed="false">
      <c r="A76" s="0" t="n">
        <f aca="true">IF('Monte Carlo'!$B$7="",0,IF('Monte Carlo'!$D$7='Monte Carlo'!$B$7,'Monte Carlo'!$B$7,BETAINV(RAND(),'Monte Carlo'!$F$7,'Monte Carlo'!$G$7,'Monte Carlo'!$B$7,'Monte Carlo'!$D$7)))</f>
        <v>141.262926675934</v>
      </c>
      <c r="B76" s="0" t="n">
        <f aca="true">IF('Monte Carlo'!$B$8="",0,IF('Monte Carlo'!$D$8='Monte Carlo'!$B$8,'Monte Carlo'!$B$8,BETAINV(RAND(),'Monte Carlo'!$F$8,'Monte Carlo'!$G$8,'Monte Carlo'!$B$8,'Monte Carlo'!$D$8)))</f>
        <v>1006.19182296576</v>
      </c>
      <c r="C76" s="0" t="n">
        <f aca="true">IF('Monte Carlo'!$B$9="",0,IF('Monte Carlo'!$D$9='Monte Carlo'!$B$9,'Monte Carlo'!$B$9,BETAINV(RAND(),'Monte Carlo'!$F$9,'Monte Carlo'!$G$9,'Monte Carlo'!$B$9,'Monte Carlo'!$D$9)))</f>
        <v>454.246852921994</v>
      </c>
      <c r="D76" s="0" t="n">
        <f aca="true">IF('Monte Carlo'!$B$10="",0,IF('Monte Carlo'!$D$10='Monte Carlo'!$B$10,'Monte Carlo'!$B$10,BETAINV(RAND(),'Monte Carlo'!$F$10,'Monte Carlo'!$G$10,'Monte Carlo'!$B$10,'Monte Carlo'!$D$10)))</f>
        <v>296.844699605178</v>
      </c>
      <c r="E76" s="0" t="n">
        <f aca="true">IF('Monte Carlo'!$B$11="",0,IF('Monte Carlo'!$D$11='Monte Carlo'!$B$11,'Monte Carlo'!$B$11,BETAINV(RAND(),'Monte Carlo'!$F$11,'Monte Carlo'!$G$11,'Monte Carlo'!$B$11,'Monte Carlo'!$D$11)))</f>
        <v>90.7635958868054</v>
      </c>
      <c r="F76" s="0" t="n">
        <f aca="true">IF('Monte Carlo'!$B$12="",0,IF('Monte Carlo'!$D$12='Monte Carlo'!$B$12,'Monte Carlo'!$B$12,BETAINV(RAND(),'Monte Carlo'!$F$12,'Monte Carlo'!$G$12,'Monte Carlo'!$B$12,'Monte Carlo'!$D$12)))</f>
        <v>93.2526446193646</v>
      </c>
      <c r="G76" s="0" t="n">
        <f aca="true">IF('Monte Carlo'!$B$13="",0,IF('Monte Carlo'!$D$13='Monte Carlo'!$B$13,'Monte Carlo'!$B$13,BETAINV(RAND(),'Monte Carlo'!$F$13,'Monte Carlo'!$G$13,'Monte Carlo'!$B$13,'Monte Carlo'!$D$13)))</f>
        <v>0</v>
      </c>
      <c r="H76" s="0" t="n">
        <f aca="true">IF('Monte Carlo'!$B$14="",0,IF('Monte Carlo'!$D$14='Monte Carlo'!$B$14,'Monte Carlo'!$B$14,BETAINV(RAND(),'Monte Carlo'!$F$14,'Monte Carlo'!$G$14,'Monte Carlo'!$B$14,'Monte Carlo'!$D$14)))</f>
        <v>0</v>
      </c>
      <c r="I76" s="0" t="n">
        <f aca="true">IF('Monte Carlo'!$B$15="",0,IF('Monte Carlo'!$D$15='Monte Carlo'!$B$15,'Monte Carlo'!$B$15,BETAINV(RAND(),'Monte Carlo'!$F$15,'Monte Carlo'!$G$15,'Monte Carlo'!$B$15,'Monte Carlo'!$D$15)))</f>
        <v>0</v>
      </c>
      <c r="J76" s="0" t="n">
        <f aca="true">IF('Monte Carlo'!$B$16="",0,IF('Monte Carlo'!$D$16='Monte Carlo'!$B$16,'Monte Carlo'!$B$16,BETAINV(RAND(),'Monte Carlo'!$F$16,'Monte Carlo'!$G$16,'Monte Carlo'!$B$16,'Monte Carlo'!$D$16)))</f>
        <v>0</v>
      </c>
      <c r="K76" s="0" t="n">
        <f aca="true">IF('Monte Carlo'!$B$17="",0,IF('Monte Carlo'!$D$17='Monte Carlo'!$B$17,'Monte Carlo'!$B$17,BETAINV(RAND(),'Monte Carlo'!$F$17,'Monte Carlo'!$G$17,'Monte Carlo'!$B$17,'Monte Carlo'!$D$17)))</f>
        <v>0</v>
      </c>
      <c r="L76" s="0" t="n">
        <f aca="true">IF('Monte Carlo'!$B$18="",0,IF('Monte Carlo'!$D$18='Monte Carlo'!$B$18,'Monte Carlo'!$B$18,BETAINV(RAND(),'Monte Carlo'!$F$18,'Monte Carlo'!$G$18,'Monte Carlo'!$B$18,'Monte Carlo'!$D$18)))</f>
        <v>0</v>
      </c>
      <c r="M76" s="0" t="n">
        <f aca="true">IF(OR('Monte Carlo'!$B$22="",'Monte Carlo'!$C$22=""),0,IF(RAND()&lt;'Monte Carlo'!$B$22,IF('Monte Carlo'!$E$22='Monte Carlo'!$C$22,'Monte Carlo'!$C$22,BETAINV(RAND(),'Monte Carlo'!$G$22,'Monte Carlo'!$H$22,'Monte Carlo'!$C$22,'Monte Carlo'!$E$22)),0))</f>
        <v>0</v>
      </c>
      <c r="N76" s="0" t="n">
        <f aca="true">IF(OR('Monte Carlo'!$B$23="",'Monte Carlo'!$C$23=""),0,IF(RAND()&lt;'Monte Carlo'!$B$23,IF('Monte Carlo'!$E$23='Monte Carlo'!$C$23,'Monte Carlo'!$C$23,BETAINV(RAND(),'Monte Carlo'!$G$23,'Monte Carlo'!$H$23,'Monte Carlo'!$C$23,'Monte Carlo'!$E$23)),0))</f>
        <v>0</v>
      </c>
      <c r="O76" s="0" t="n">
        <f aca="true">IF(OR('Monte Carlo'!$B$24="",'Monte Carlo'!$C$24=""),0,IF(RAND()&lt;'Monte Carlo'!$B$24,IF('Monte Carlo'!$E$24='Monte Carlo'!$C$24,'Monte Carlo'!$C$24,BETAINV(RAND(),'Monte Carlo'!$G$24,'Monte Carlo'!$H$24,'Monte Carlo'!$C$24,'Monte Carlo'!$E$24)),0))</f>
        <v>0</v>
      </c>
      <c r="P76" s="0" t="n">
        <f aca="true">IF(OR('Monte Carlo'!$B$25="",'Monte Carlo'!$C$25=""),0,IF(RAND()&lt;'Monte Carlo'!$B$25,IF('Monte Carlo'!$E$25='Monte Carlo'!$C$25,'Monte Carlo'!$C$25,BETAINV(RAND(),'Monte Carlo'!$G$25,'Monte Carlo'!$H$25,'Monte Carlo'!$C$25,'Monte Carlo'!$E$25)),0))</f>
        <v>0</v>
      </c>
      <c r="Q76" s="0" t="n">
        <f aca="true">IF(OR('Monte Carlo'!$B$26="",'Monte Carlo'!$C$26=""),0,IF(RAND()&lt;'Monte Carlo'!$B$26,IF('Monte Carlo'!$E$26='Monte Carlo'!$C$26,'Monte Carlo'!$C$26,BETAINV(RAND(),'Monte Carlo'!$G$26,'Monte Carlo'!$H$26,'Monte Carlo'!$C$26,'Monte Carlo'!$E$26)),0))</f>
        <v>0</v>
      </c>
      <c r="R76" s="0" t="n">
        <f aca="true">IF(OR('Monte Carlo'!$B$27="",'Monte Carlo'!$C$27=""),0,IF(RAND()&lt;'Monte Carlo'!$B$27,IF('Monte Carlo'!$E$27='Monte Carlo'!$C$27,'Monte Carlo'!$C$27,BETAINV(RAND(),'Monte Carlo'!$G$27,'Monte Carlo'!$H$27,'Monte Carlo'!$C$27,'Monte Carlo'!$E$27)),0))</f>
        <v>0</v>
      </c>
      <c r="S76" s="0" t="n">
        <f aca="true">IF(OR('Monte Carlo'!$B$28="",'Monte Carlo'!$C$28=""),0,IF(RAND()&lt;'Monte Carlo'!$B$28,IF('Monte Carlo'!$E$28='Monte Carlo'!$C$28,'Monte Carlo'!$C$28,BETAINV(RAND(),'Monte Carlo'!$G$28,'Monte Carlo'!$H$28,'Monte Carlo'!$C$28,'Monte Carlo'!$E$28)),0))</f>
        <v>0</v>
      </c>
      <c r="T76" s="0" t="n">
        <f aca="true">IF(OR('Monte Carlo'!$B$29="",'Monte Carlo'!$C$29=""),0,IF(RAND()&lt;'Monte Carlo'!$B$29,IF('Monte Carlo'!$E$29='Monte Carlo'!$C$29,'Monte Carlo'!$C$29,BETAINV(RAND(),'Monte Carlo'!$G$29,'Monte Carlo'!$H$29,'Monte Carlo'!$C$29,'Monte Carlo'!$E$29)),0))</f>
        <v>0</v>
      </c>
      <c r="U76" s="0" t="n">
        <f aca="true">IF(OR('Monte Carlo'!$B$30="",'Monte Carlo'!$C$30=""),0,IF(RAND()&lt;'Monte Carlo'!$B$30,IF('Monte Carlo'!$E$30='Monte Carlo'!$C$30,'Monte Carlo'!$C$30,BETAINV(RAND(),'Monte Carlo'!$G$30,'Monte Carlo'!$H$30,'Monte Carlo'!$C$30,'Monte Carlo'!$E$30)),0))</f>
        <v>0</v>
      </c>
      <c r="V76" s="0" t="n">
        <f aca="true">IF(OR('Monte Carlo'!$B$31="",'Monte Carlo'!$C$31=""),0,IF(RAND()&lt;'Monte Carlo'!$B$31,IF('Monte Carlo'!$E$31='Monte Carlo'!$C$31,'Monte Carlo'!$C$31,BETAINV(RAND(),'Monte Carlo'!$G$31,'Monte Carlo'!$H$31,'Monte Carlo'!$C$31,'Monte Carlo'!$E$31)),0))</f>
        <v>0</v>
      </c>
      <c r="W76" s="0" t="n">
        <f aca="true">IF(OR('Monte Carlo'!$B$32="",'Monte Carlo'!$C$32=""),0,IF(RAND()&lt;'Monte Carlo'!$B$32,IF('Monte Carlo'!$E$32='Monte Carlo'!$C$32,'Monte Carlo'!$C$32,BETAINV(RAND(),'Monte Carlo'!$G$32,'Monte Carlo'!$H$32,'Monte Carlo'!$C$32,'Monte Carlo'!$E$32)),0))</f>
        <v>0</v>
      </c>
      <c r="X76" s="0" t="n">
        <f aca="true">IF(OR('Monte Carlo'!$B$33="",'Monte Carlo'!$C$33=""),0,IF(RAND()&lt;'Monte Carlo'!$B$33,IF('Monte Carlo'!$E$33='Monte Carlo'!$C$33,'Monte Carlo'!$C$33,BETAINV(RAND(),'Monte Carlo'!$G$33,'Monte Carlo'!$H$33,'Monte Carlo'!$C$33,'Monte Carlo'!$E$33)),0))</f>
        <v>0</v>
      </c>
      <c r="Y76" s="0" t="n">
        <f aca="false">SUM(A76:X76)</f>
        <v>2082.56254267503</v>
      </c>
    </row>
    <row r="77" customFormat="false" ht="15" hidden="false" customHeight="false" outlineLevel="0" collapsed="false">
      <c r="A77" s="0" t="n">
        <f aca="true">IF('Monte Carlo'!$B$7="",0,IF('Monte Carlo'!$D$7='Monte Carlo'!$B$7,'Monte Carlo'!$B$7,BETAINV(RAND(),'Monte Carlo'!$F$7,'Monte Carlo'!$G$7,'Monte Carlo'!$B$7,'Monte Carlo'!$D$7)))</f>
        <v>131.726349273561</v>
      </c>
      <c r="B77" s="0" t="n">
        <f aca="true">IF('Monte Carlo'!$B$8="",0,IF('Monte Carlo'!$D$8='Monte Carlo'!$B$8,'Monte Carlo'!$B$8,BETAINV(RAND(),'Monte Carlo'!$F$8,'Monte Carlo'!$G$8,'Monte Carlo'!$B$8,'Monte Carlo'!$D$8)))</f>
        <v>1060.08484410266</v>
      </c>
      <c r="C77" s="0" t="n">
        <f aca="true">IF('Monte Carlo'!$B$9="",0,IF('Monte Carlo'!$D$9='Monte Carlo'!$B$9,'Monte Carlo'!$B$9,BETAINV(RAND(),'Monte Carlo'!$F$9,'Monte Carlo'!$G$9,'Monte Carlo'!$B$9,'Monte Carlo'!$D$9)))</f>
        <v>529.765918938935</v>
      </c>
      <c r="D77" s="0" t="n">
        <f aca="true">IF('Monte Carlo'!$B$10="",0,IF('Monte Carlo'!$D$10='Monte Carlo'!$B$10,'Monte Carlo'!$B$10,BETAINV(RAND(),'Monte Carlo'!$F$10,'Monte Carlo'!$G$10,'Monte Carlo'!$B$10,'Monte Carlo'!$D$10)))</f>
        <v>306.146295749559</v>
      </c>
      <c r="E77" s="0" t="n">
        <f aca="true">IF('Monte Carlo'!$B$11="",0,IF('Monte Carlo'!$D$11='Monte Carlo'!$B$11,'Monte Carlo'!$B$11,BETAINV(RAND(),'Monte Carlo'!$F$11,'Monte Carlo'!$G$11,'Monte Carlo'!$B$11,'Monte Carlo'!$D$11)))</f>
        <v>118.641757708282</v>
      </c>
      <c r="F77" s="0" t="n">
        <f aca="true">IF('Monte Carlo'!$B$12="",0,IF('Monte Carlo'!$D$12='Monte Carlo'!$B$12,'Monte Carlo'!$B$12,BETAINV(RAND(),'Monte Carlo'!$F$12,'Monte Carlo'!$G$12,'Monte Carlo'!$B$12,'Monte Carlo'!$D$12)))</f>
        <v>109.239645715179</v>
      </c>
      <c r="G77" s="0" t="n">
        <f aca="true">IF('Monte Carlo'!$B$13="",0,IF('Monte Carlo'!$D$13='Monte Carlo'!$B$13,'Monte Carlo'!$B$13,BETAINV(RAND(),'Monte Carlo'!$F$13,'Monte Carlo'!$G$13,'Monte Carlo'!$B$13,'Monte Carlo'!$D$13)))</f>
        <v>0</v>
      </c>
      <c r="H77" s="0" t="n">
        <f aca="true">IF('Monte Carlo'!$B$14="",0,IF('Monte Carlo'!$D$14='Monte Carlo'!$B$14,'Monte Carlo'!$B$14,BETAINV(RAND(),'Monte Carlo'!$F$14,'Monte Carlo'!$G$14,'Monte Carlo'!$B$14,'Monte Carlo'!$D$14)))</f>
        <v>0</v>
      </c>
      <c r="I77" s="0" t="n">
        <f aca="true">IF('Monte Carlo'!$B$15="",0,IF('Monte Carlo'!$D$15='Monte Carlo'!$B$15,'Monte Carlo'!$B$15,BETAINV(RAND(),'Monte Carlo'!$F$15,'Monte Carlo'!$G$15,'Monte Carlo'!$B$15,'Monte Carlo'!$D$15)))</f>
        <v>0</v>
      </c>
      <c r="J77" s="0" t="n">
        <f aca="true">IF('Monte Carlo'!$B$16="",0,IF('Monte Carlo'!$D$16='Monte Carlo'!$B$16,'Monte Carlo'!$B$16,BETAINV(RAND(),'Monte Carlo'!$F$16,'Monte Carlo'!$G$16,'Monte Carlo'!$B$16,'Monte Carlo'!$D$16)))</f>
        <v>0</v>
      </c>
      <c r="K77" s="0" t="n">
        <f aca="true">IF('Monte Carlo'!$B$17="",0,IF('Monte Carlo'!$D$17='Monte Carlo'!$B$17,'Monte Carlo'!$B$17,BETAINV(RAND(),'Monte Carlo'!$F$17,'Monte Carlo'!$G$17,'Monte Carlo'!$B$17,'Monte Carlo'!$D$17)))</f>
        <v>0</v>
      </c>
      <c r="L77" s="0" t="n">
        <f aca="true">IF('Monte Carlo'!$B$18="",0,IF('Monte Carlo'!$D$18='Monte Carlo'!$B$18,'Monte Carlo'!$B$18,BETAINV(RAND(),'Monte Carlo'!$F$18,'Monte Carlo'!$G$18,'Monte Carlo'!$B$18,'Monte Carlo'!$D$18)))</f>
        <v>0</v>
      </c>
      <c r="M77" s="0" t="n">
        <f aca="true">IF(OR('Monte Carlo'!$B$22="",'Monte Carlo'!$C$22=""),0,IF(RAND()&lt;'Monte Carlo'!$B$22,IF('Monte Carlo'!$E$22='Monte Carlo'!$C$22,'Monte Carlo'!$C$22,BETAINV(RAND(),'Monte Carlo'!$G$22,'Monte Carlo'!$H$22,'Monte Carlo'!$C$22,'Monte Carlo'!$E$22)),0))</f>
        <v>85.0664147345194</v>
      </c>
      <c r="N77" s="0" t="n">
        <f aca="true">IF(OR('Monte Carlo'!$B$23="",'Monte Carlo'!$C$23=""),0,IF(RAND()&lt;'Monte Carlo'!$B$23,IF('Monte Carlo'!$E$23='Monte Carlo'!$C$23,'Monte Carlo'!$C$23,BETAINV(RAND(),'Monte Carlo'!$G$23,'Monte Carlo'!$H$23,'Monte Carlo'!$C$23,'Monte Carlo'!$E$23)),0))</f>
        <v>46.5058571986817</v>
      </c>
      <c r="O77" s="0" t="n">
        <f aca="true">IF(OR('Monte Carlo'!$B$24="",'Monte Carlo'!$C$24=""),0,IF(RAND()&lt;'Monte Carlo'!$B$24,IF('Monte Carlo'!$E$24='Monte Carlo'!$C$24,'Monte Carlo'!$C$24,BETAINV(RAND(),'Monte Carlo'!$G$24,'Monte Carlo'!$H$24,'Monte Carlo'!$C$24,'Monte Carlo'!$E$24)),0))</f>
        <v>0</v>
      </c>
      <c r="P77" s="0" t="n">
        <f aca="true">IF(OR('Monte Carlo'!$B$25="",'Monte Carlo'!$C$25=""),0,IF(RAND()&lt;'Monte Carlo'!$B$25,IF('Monte Carlo'!$E$25='Monte Carlo'!$C$25,'Monte Carlo'!$C$25,BETAINV(RAND(),'Monte Carlo'!$G$25,'Monte Carlo'!$H$25,'Monte Carlo'!$C$25,'Monte Carlo'!$E$25)),0))</f>
        <v>0</v>
      </c>
      <c r="Q77" s="0" t="n">
        <f aca="true">IF(OR('Monte Carlo'!$B$26="",'Monte Carlo'!$C$26=""),0,IF(RAND()&lt;'Monte Carlo'!$B$26,IF('Monte Carlo'!$E$26='Monte Carlo'!$C$26,'Monte Carlo'!$C$26,BETAINV(RAND(),'Monte Carlo'!$G$26,'Monte Carlo'!$H$26,'Monte Carlo'!$C$26,'Monte Carlo'!$E$26)),0))</f>
        <v>0</v>
      </c>
      <c r="R77" s="0" t="n">
        <f aca="true">IF(OR('Monte Carlo'!$B$27="",'Monte Carlo'!$C$27=""),0,IF(RAND()&lt;'Monte Carlo'!$B$27,IF('Monte Carlo'!$E$27='Monte Carlo'!$C$27,'Monte Carlo'!$C$27,BETAINV(RAND(),'Monte Carlo'!$G$27,'Monte Carlo'!$H$27,'Monte Carlo'!$C$27,'Monte Carlo'!$E$27)),0))</f>
        <v>0</v>
      </c>
      <c r="S77" s="0" t="n">
        <f aca="true">IF(OR('Monte Carlo'!$B$28="",'Monte Carlo'!$C$28=""),0,IF(RAND()&lt;'Monte Carlo'!$B$28,IF('Monte Carlo'!$E$28='Monte Carlo'!$C$28,'Monte Carlo'!$C$28,BETAINV(RAND(),'Monte Carlo'!$G$28,'Monte Carlo'!$H$28,'Monte Carlo'!$C$28,'Monte Carlo'!$E$28)),0))</f>
        <v>0</v>
      </c>
      <c r="T77" s="0" t="n">
        <f aca="true">IF(OR('Monte Carlo'!$B$29="",'Monte Carlo'!$C$29=""),0,IF(RAND()&lt;'Monte Carlo'!$B$29,IF('Monte Carlo'!$E$29='Monte Carlo'!$C$29,'Monte Carlo'!$C$29,BETAINV(RAND(),'Monte Carlo'!$G$29,'Monte Carlo'!$H$29,'Monte Carlo'!$C$29,'Monte Carlo'!$E$29)),0))</f>
        <v>0</v>
      </c>
      <c r="U77" s="0" t="n">
        <f aca="true">IF(OR('Monte Carlo'!$B$30="",'Monte Carlo'!$C$30=""),0,IF(RAND()&lt;'Monte Carlo'!$B$30,IF('Monte Carlo'!$E$30='Monte Carlo'!$C$30,'Monte Carlo'!$C$30,BETAINV(RAND(),'Monte Carlo'!$G$30,'Monte Carlo'!$H$30,'Monte Carlo'!$C$30,'Monte Carlo'!$E$30)),0))</f>
        <v>0</v>
      </c>
      <c r="V77" s="0" t="n">
        <f aca="true">IF(OR('Monte Carlo'!$B$31="",'Monte Carlo'!$C$31=""),0,IF(RAND()&lt;'Monte Carlo'!$B$31,IF('Monte Carlo'!$E$31='Monte Carlo'!$C$31,'Monte Carlo'!$C$31,BETAINV(RAND(),'Monte Carlo'!$G$31,'Monte Carlo'!$H$31,'Monte Carlo'!$C$31,'Monte Carlo'!$E$31)),0))</f>
        <v>0</v>
      </c>
      <c r="W77" s="0" t="n">
        <f aca="true">IF(OR('Monte Carlo'!$B$32="",'Monte Carlo'!$C$32=""),0,IF(RAND()&lt;'Monte Carlo'!$B$32,IF('Monte Carlo'!$E$32='Monte Carlo'!$C$32,'Monte Carlo'!$C$32,BETAINV(RAND(),'Monte Carlo'!$G$32,'Monte Carlo'!$H$32,'Monte Carlo'!$C$32,'Monte Carlo'!$E$32)),0))</f>
        <v>0</v>
      </c>
      <c r="X77" s="0" t="n">
        <f aca="true">IF(OR('Monte Carlo'!$B$33="",'Monte Carlo'!$C$33=""),0,IF(RAND()&lt;'Monte Carlo'!$B$33,IF('Monte Carlo'!$E$33='Monte Carlo'!$C$33,'Monte Carlo'!$C$33,BETAINV(RAND(),'Monte Carlo'!$G$33,'Monte Carlo'!$H$33,'Monte Carlo'!$C$33,'Monte Carlo'!$E$33)),0))</f>
        <v>0</v>
      </c>
      <c r="Y77" s="0" t="n">
        <f aca="false">SUM(A77:X77)</f>
        <v>2387.17708342137</v>
      </c>
    </row>
    <row r="78" customFormat="false" ht="15" hidden="false" customHeight="false" outlineLevel="0" collapsed="false">
      <c r="A78" s="0" t="n">
        <f aca="true">IF('Monte Carlo'!$B$7="",0,IF('Monte Carlo'!$D$7='Monte Carlo'!$B$7,'Monte Carlo'!$B$7,BETAINV(RAND(),'Monte Carlo'!$F$7,'Monte Carlo'!$G$7,'Monte Carlo'!$B$7,'Monte Carlo'!$D$7)))</f>
        <v>161.205273830124</v>
      </c>
      <c r="B78" s="0" t="n">
        <f aca="true">IF('Monte Carlo'!$B$8="",0,IF('Monte Carlo'!$D$8='Monte Carlo'!$B$8,'Monte Carlo'!$B$8,BETAINV(RAND(),'Monte Carlo'!$F$8,'Monte Carlo'!$G$8,'Monte Carlo'!$B$8,'Monte Carlo'!$D$8)))</f>
        <v>1070.88966839402</v>
      </c>
      <c r="C78" s="0" t="n">
        <f aca="true">IF('Monte Carlo'!$B$9="",0,IF('Monte Carlo'!$D$9='Monte Carlo'!$B$9,'Monte Carlo'!$B$9,BETAINV(RAND(),'Monte Carlo'!$F$9,'Monte Carlo'!$G$9,'Monte Carlo'!$B$9,'Monte Carlo'!$D$9)))</f>
        <v>423.034372873353</v>
      </c>
      <c r="D78" s="0" t="n">
        <f aca="true">IF('Monte Carlo'!$B$10="",0,IF('Monte Carlo'!$D$10='Monte Carlo'!$B$10,'Monte Carlo'!$B$10,BETAINV(RAND(),'Monte Carlo'!$F$10,'Monte Carlo'!$G$10,'Monte Carlo'!$B$10,'Monte Carlo'!$D$10)))</f>
        <v>354.259096294644</v>
      </c>
      <c r="E78" s="0" t="n">
        <f aca="true">IF('Monte Carlo'!$B$11="",0,IF('Monte Carlo'!$D$11='Monte Carlo'!$B$11,'Monte Carlo'!$B$11,BETAINV(RAND(),'Monte Carlo'!$F$11,'Monte Carlo'!$G$11,'Monte Carlo'!$B$11,'Monte Carlo'!$D$11)))</f>
        <v>88.5516009830229</v>
      </c>
      <c r="F78" s="0" t="n">
        <f aca="true">IF('Monte Carlo'!$B$12="",0,IF('Monte Carlo'!$D$12='Monte Carlo'!$B$12,'Monte Carlo'!$B$12,BETAINV(RAND(),'Monte Carlo'!$F$12,'Monte Carlo'!$G$12,'Monte Carlo'!$B$12,'Monte Carlo'!$D$12)))</f>
        <v>99.4664887478271</v>
      </c>
      <c r="G78" s="0" t="n">
        <f aca="true">IF('Monte Carlo'!$B$13="",0,IF('Monte Carlo'!$D$13='Monte Carlo'!$B$13,'Monte Carlo'!$B$13,BETAINV(RAND(),'Monte Carlo'!$F$13,'Monte Carlo'!$G$13,'Monte Carlo'!$B$13,'Monte Carlo'!$D$13)))</f>
        <v>0</v>
      </c>
      <c r="H78" s="0" t="n">
        <f aca="true">IF('Monte Carlo'!$B$14="",0,IF('Monte Carlo'!$D$14='Monte Carlo'!$B$14,'Monte Carlo'!$B$14,BETAINV(RAND(),'Monte Carlo'!$F$14,'Monte Carlo'!$G$14,'Monte Carlo'!$B$14,'Monte Carlo'!$D$14)))</f>
        <v>0</v>
      </c>
      <c r="I78" s="0" t="n">
        <f aca="true">IF('Monte Carlo'!$B$15="",0,IF('Monte Carlo'!$D$15='Monte Carlo'!$B$15,'Monte Carlo'!$B$15,BETAINV(RAND(),'Monte Carlo'!$F$15,'Monte Carlo'!$G$15,'Monte Carlo'!$B$15,'Monte Carlo'!$D$15)))</f>
        <v>0</v>
      </c>
      <c r="J78" s="0" t="n">
        <f aca="true">IF('Monte Carlo'!$B$16="",0,IF('Monte Carlo'!$D$16='Monte Carlo'!$B$16,'Monte Carlo'!$B$16,BETAINV(RAND(),'Monte Carlo'!$F$16,'Monte Carlo'!$G$16,'Monte Carlo'!$B$16,'Monte Carlo'!$D$16)))</f>
        <v>0</v>
      </c>
      <c r="K78" s="0" t="n">
        <f aca="true">IF('Monte Carlo'!$B$17="",0,IF('Monte Carlo'!$D$17='Monte Carlo'!$B$17,'Monte Carlo'!$B$17,BETAINV(RAND(),'Monte Carlo'!$F$17,'Monte Carlo'!$G$17,'Monte Carlo'!$B$17,'Monte Carlo'!$D$17)))</f>
        <v>0</v>
      </c>
      <c r="L78" s="0" t="n">
        <f aca="true">IF('Monte Carlo'!$B$18="",0,IF('Monte Carlo'!$D$18='Monte Carlo'!$B$18,'Monte Carlo'!$B$18,BETAINV(RAND(),'Monte Carlo'!$F$18,'Monte Carlo'!$G$18,'Monte Carlo'!$B$18,'Monte Carlo'!$D$18)))</f>
        <v>0</v>
      </c>
      <c r="M78" s="0" t="n">
        <f aca="true">IF(OR('Monte Carlo'!$B$22="",'Monte Carlo'!$C$22=""),0,IF(RAND()&lt;'Monte Carlo'!$B$22,IF('Monte Carlo'!$E$22='Monte Carlo'!$C$22,'Monte Carlo'!$C$22,BETAINV(RAND(),'Monte Carlo'!$G$22,'Monte Carlo'!$H$22,'Monte Carlo'!$C$22,'Monte Carlo'!$E$22)),0))</f>
        <v>143.6800187585</v>
      </c>
      <c r="N78" s="0" t="n">
        <f aca="true">IF(OR('Monte Carlo'!$B$23="",'Monte Carlo'!$C$23=""),0,IF(RAND()&lt;'Monte Carlo'!$B$23,IF('Monte Carlo'!$E$23='Monte Carlo'!$C$23,'Monte Carlo'!$C$23,BETAINV(RAND(),'Monte Carlo'!$G$23,'Monte Carlo'!$H$23,'Monte Carlo'!$C$23,'Monte Carlo'!$E$23)),0))</f>
        <v>45.4671821985087</v>
      </c>
      <c r="O78" s="0" t="n">
        <f aca="true">IF(OR('Monte Carlo'!$B$24="",'Monte Carlo'!$C$24=""),0,IF(RAND()&lt;'Monte Carlo'!$B$24,IF('Monte Carlo'!$E$24='Monte Carlo'!$C$24,'Monte Carlo'!$C$24,BETAINV(RAND(),'Monte Carlo'!$G$24,'Monte Carlo'!$H$24,'Monte Carlo'!$C$24,'Monte Carlo'!$E$24)),0))</f>
        <v>0</v>
      </c>
      <c r="P78" s="0" t="n">
        <f aca="true">IF(OR('Monte Carlo'!$B$25="",'Monte Carlo'!$C$25=""),0,IF(RAND()&lt;'Monte Carlo'!$B$25,IF('Monte Carlo'!$E$25='Monte Carlo'!$C$25,'Monte Carlo'!$C$25,BETAINV(RAND(),'Monte Carlo'!$G$25,'Monte Carlo'!$H$25,'Monte Carlo'!$C$25,'Monte Carlo'!$E$25)),0))</f>
        <v>0</v>
      </c>
      <c r="Q78" s="0" t="n">
        <f aca="true">IF(OR('Monte Carlo'!$B$26="",'Monte Carlo'!$C$26=""),0,IF(RAND()&lt;'Monte Carlo'!$B$26,IF('Monte Carlo'!$E$26='Monte Carlo'!$C$26,'Monte Carlo'!$C$26,BETAINV(RAND(),'Monte Carlo'!$G$26,'Monte Carlo'!$H$26,'Monte Carlo'!$C$26,'Monte Carlo'!$E$26)),0))</f>
        <v>0</v>
      </c>
      <c r="R78" s="0" t="n">
        <f aca="true">IF(OR('Monte Carlo'!$B$27="",'Monte Carlo'!$C$27=""),0,IF(RAND()&lt;'Monte Carlo'!$B$27,IF('Monte Carlo'!$E$27='Monte Carlo'!$C$27,'Monte Carlo'!$C$27,BETAINV(RAND(),'Monte Carlo'!$G$27,'Monte Carlo'!$H$27,'Monte Carlo'!$C$27,'Monte Carlo'!$E$27)),0))</f>
        <v>0</v>
      </c>
      <c r="S78" s="0" t="n">
        <f aca="true">IF(OR('Monte Carlo'!$B$28="",'Monte Carlo'!$C$28=""),0,IF(RAND()&lt;'Monte Carlo'!$B$28,IF('Monte Carlo'!$E$28='Monte Carlo'!$C$28,'Monte Carlo'!$C$28,BETAINV(RAND(),'Monte Carlo'!$G$28,'Monte Carlo'!$H$28,'Monte Carlo'!$C$28,'Monte Carlo'!$E$28)),0))</f>
        <v>0</v>
      </c>
      <c r="T78" s="0" t="n">
        <f aca="true">IF(OR('Monte Carlo'!$B$29="",'Monte Carlo'!$C$29=""),0,IF(RAND()&lt;'Monte Carlo'!$B$29,IF('Monte Carlo'!$E$29='Monte Carlo'!$C$29,'Monte Carlo'!$C$29,BETAINV(RAND(),'Monte Carlo'!$G$29,'Monte Carlo'!$H$29,'Monte Carlo'!$C$29,'Monte Carlo'!$E$29)),0))</f>
        <v>0</v>
      </c>
      <c r="U78" s="0" t="n">
        <f aca="true">IF(OR('Monte Carlo'!$B$30="",'Monte Carlo'!$C$30=""),0,IF(RAND()&lt;'Monte Carlo'!$B$30,IF('Monte Carlo'!$E$30='Monte Carlo'!$C$30,'Monte Carlo'!$C$30,BETAINV(RAND(),'Monte Carlo'!$G$30,'Monte Carlo'!$H$30,'Monte Carlo'!$C$30,'Monte Carlo'!$E$30)),0))</f>
        <v>0</v>
      </c>
      <c r="V78" s="0" t="n">
        <f aca="true">IF(OR('Monte Carlo'!$B$31="",'Monte Carlo'!$C$31=""),0,IF(RAND()&lt;'Monte Carlo'!$B$31,IF('Monte Carlo'!$E$31='Monte Carlo'!$C$31,'Monte Carlo'!$C$31,BETAINV(RAND(),'Monte Carlo'!$G$31,'Monte Carlo'!$H$31,'Monte Carlo'!$C$31,'Monte Carlo'!$E$31)),0))</f>
        <v>0</v>
      </c>
      <c r="W78" s="0" t="n">
        <f aca="true">IF(OR('Monte Carlo'!$B$32="",'Monte Carlo'!$C$32=""),0,IF(RAND()&lt;'Monte Carlo'!$B$32,IF('Monte Carlo'!$E$32='Monte Carlo'!$C$32,'Monte Carlo'!$C$32,BETAINV(RAND(),'Monte Carlo'!$G$32,'Monte Carlo'!$H$32,'Monte Carlo'!$C$32,'Monte Carlo'!$E$32)),0))</f>
        <v>0</v>
      </c>
      <c r="X78" s="0" t="n">
        <f aca="true">IF(OR('Monte Carlo'!$B$33="",'Monte Carlo'!$C$33=""),0,IF(RAND()&lt;'Monte Carlo'!$B$33,IF('Monte Carlo'!$E$33='Monte Carlo'!$C$33,'Monte Carlo'!$C$33,BETAINV(RAND(),'Monte Carlo'!$G$33,'Monte Carlo'!$H$33,'Monte Carlo'!$C$33,'Monte Carlo'!$E$33)),0))</f>
        <v>0</v>
      </c>
      <c r="Y78" s="0" t="n">
        <f aca="false">SUM(A78:X78)</f>
        <v>2386.55370208</v>
      </c>
    </row>
    <row r="79" customFormat="false" ht="15" hidden="false" customHeight="false" outlineLevel="0" collapsed="false">
      <c r="A79" s="0" t="n">
        <f aca="true">IF('Monte Carlo'!$B$7="",0,IF('Monte Carlo'!$D$7='Monte Carlo'!$B$7,'Monte Carlo'!$B$7,BETAINV(RAND(),'Monte Carlo'!$F$7,'Monte Carlo'!$G$7,'Monte Carlo'!$B$7,'Monte Carlo'!$D$7)))</f>
        <v>184.395076290911</v>
      </c>
      <c r="B79" s="0" t="n">
        <f aca="true">IF('Monte Carlo'!$B$8="",0,IF('Monte Carlo'!$D$8='Monte Carlo'!$B$8,'Monte Carlo'!$B$8,BETAINV(RAND(),'Monte Carlo'!$F$8,'Monte Carlo'!$G$8,'Monte Carlo'!$B$8,'Monte Carlo'!$D$8)))</f>
        <v>1005.42467629427</v>
      </c>
      <c r="C79" s="0" t="n">
        <f aca="true">IF('Monte Carlo'!$B$9="",0,IF('Monte Carlo'!$D$9='Monte Carlo'!$B$9,'Monte Carlo'!$B$9,BETAINV(RAND(),'Monte Carlo'!$F$9,'Monte Carlo'!$G$9,'Monte Carlo'!$B$9,'Monte Carlo'!$D$9)))</f>
        <v>527.556300265562</v>
      </c>
      <c r="D79" s="0" t="n">
        <f aca="true">IF('Monte Carlo'!$B$10="",0,IF('Monte Carlo'!$D$10='Monte Carlo'!$B$10,'Monte Carlo'!$B$10,BETAINV(RAND(),'Monte Carlo'!$F$10,'Monte Carlo'!$G$10,'Monte Carlo'!$B$10,'Monte Carlo'!$D$10)))</f>
        <v>278.923732505986</v>
      </c>
      <c r="E79" s="0" t="n">
        <f aca="true">IF('Monte Carlo'!$B$11="",0,IF('Monte Carlo'!$D$11='Monte Carlo'!$B$11,'Monte Carlo'!$B$11,BETAINV(RAND(),'Monte Carlo'!$F$11,'Monte Carlo'!$G$11,'Monte Carlo'!$B$11,'Monte Carlo'!$D$11)))</f>
        <v>86.4547513885734</v>
      </c>
      <c r="F79" s="0" t="n">
        <f aca="true">IF('Monte Carlo'!$B$12="",0,IF('Monte Carlo'!$D$12='Monte Carlo'!$B$12,'Monte Carlo'!$B$12,BETAINV(RAND(),'Monte Carlo'!$F$12,'Monte Carlo'!$G$12,'Monte Carlo'!$B$12,'Monte Carlo'!$D$12)))</f>
        <v>97.8113142062099</v>
      </c>
      <c r="G79" s="0" t="n">
        <f aca="true">IF('Monte Carlo'!$B$13="",0,IF('Monte Carlo'!$D$13='Monte Carlo'!$B$13,'Monte Carlo'!$B$13,BETAINV(RAND(),'Monte Carlo'!$F$13,'Monte Carlo'!$G$13,'Monte Carlo'!$B$13,'Monte Carlo'!$D$13)))</f>
        <v>0</v>
      </c>
      <c r="H79" s="0" t="n">
        <f aca="true">IF('Monte Carlo'!$B$14="",0,IF('Monte Carlo'!$D$14='Monte Carlo'!$B$14,'Monte Carlo'!$B$14,BETAINV(RAND(),'Monte Carlo'!$F$14,'Monte Carlo'!$G$14,'Monte Carlo'!$B$14,'Monte Carlo'!$D$14)))</f>
        <v>0</v>
      </c>
      <c r="I79" s="0" t="n">
        <f aca="true">IF('Monte Carlo'!$B$15="",0,IF('Monte Carlo'!$D$15='Monte Carlo'!$B$15,'Monte Carlo'!$B$15,BETAINV(RAND(),'Monte Carlo'!$F$15,'Monte Carlo'!$G$15,'Monte Carlo'!$B$15,'Monte Carlo'!$D$15)))</f>
        <v>0</v>
      </c>
      <c r="J79" s="0" t="n">
        <f aca="true">IF('Monte Carlo'!$B$16="",0,IF('Monte Carlo'!$D$16='Monte Carlo'!$B$16,'Monte Carlo'!$B$16,BETAINV(RAND(),'Monte Carlo'!$F$16,'Monte Carlo'!$G$16,'Monte Carlo'!$B$16,'Monte Carlo'!$D$16)))</f>
        <v>0</v>
      </c>
      <c r="K79" s="0" t="n">
        <f aca="true">IF('Monte Carlo'!$B$17="",0,IF('Monte Carlo'!$D$17='Monte Carlo'!$B$17,'Monte Carlo'!$B$17,BETAINV(RAND(),'Monte Carlo'!$F$17,'Monte Carlo'!$G$17,'Monte Carlo'!$B$17,'Monte Carlo'!$D$17)))</f>
        <v>0</v>
      </c>
      <c r="L79" s="0" t="n">
        <f aca="true">IF('Monte Carlo'!$B$18="",0,IF('Monte Carlo'!$D$18='Monte Carlo'!$B$18,'Monte Carlo'!$B$18,BETAINV(RAND(),'Monte Carlo'!$F$18,'Monte Carlo'!$G$18,'Monte Carlo'!$B$18,'Monte Carlo'!$D$18)))</f>
        <v>0</v>
      </c>
      <c r="M79" s="0" t="n">
        <f aca="true">IF(OR('Monte Carlo'!$B$22="",'Monte Carlo'!$C$22=""),0,IF(RAND()&lt;'Monte Carlo'!$B$22,IF('Monte Carlo'!$E$22='Monte Carlo'!$C$22,'Monte Carlo'!$C$22,BETAINV(RAND(),'Monte Carlo'!$G$22,'Monte Carlo'!$H$22,'Monte Carlo'!$C$22,'Monte Carlo'!$E$22)),0))</f>
        <v>0</v>
      </c>
      <c r="N79" s="0" t="n">
        <f aca="true">IF(OR('Monte Carlo'!$B$23="",'Monte Carlo'!$C$23=""),0,IF(RAND()&lt;'Monte Carlo'!$B$23,IF('Monte Carlo'!$E$23='Monte Carlo'!$C$23,'Monte Carlo'!$C$23,BETAINV(RAND(),'Monte Carlo'!$G$23,'Monte Carlo'!$H$23,'Monte Carlo'!$C$23,'Monte Carlo'!$E$23)),0))</f>
        <v>0</v>
      </c>
      <c r="O79" s="0" t="n">
        <f aca="true">IF(OR('Monte Carlo'!$B$24="",'Monte Carlo'!$C$24=""),0,IF(RAND()&lt;'Monte Carlo'!$B$24,IF('Monte Carlo'!$E$24='Monte Carlo'!$C$24,'Monte Carlo'!$C$24,BETAINV(RAND(),'Monte Carlo'!$G$24,'Monte Carlo'!$H$24,'Monte Carlo'!$C$24,'Monte Carlo'!$E$24)),0))</f>
        <v>198.967451733156</v>
      </c>
      <c r="P79" s="0" t="n">
        <f aca="true">IF(OR('Monte Carlo'!$B$25="",'Monte Carlo'!$C$25=""),0,IF(RAND()&lt;'Monte Carlo'!$B$25,IF('Monte Carlo'!$E$25='Monte Carlo'!$C$25,'Monte Carlo'!$C$25,BETAINV(RAND(),'Monte Carlo'!$G$25,'Monte Carlo'!$H$25,'Monte Carlo'!$C$25,'Monte Carlo'!$E$25)),0))</f>
        <v>0</v>
      </c>
      <c r="Q79" s="0" t="n">
        <f aca="true">IF(OR('Monte Carlo'!$B$26="",'Monte Carlo'!$C$26=""),0,IF(RAND()&lt;'Monte Carlo'!$B$26,IF('Monte Carlo'!$E$26='Monte Carlo'!$C$26,'Monte Carlo'!$C$26,BETAINV(RAND(),'Monte Carlo'!$G$26,'Monte Carlo'!$H$26,'Monte Carlo'!$C$26,'Monte Carlo'!$E$26)),0))</f>
        <v>0</v>
      </c>
      <c r="R79" s="0" t="n">
        <f aca="true">IF(OR('Monte Carlo'!$B$27="",'Monte Carlo'!$C$27=""),0,IF(RAND()&lt;'Monte Carlo'!$B$27,IF('Monte Carlo'!$E$27='Monte Carlo'!$C$27,'Monte Carlo'!$C$27,BETAINV(RAND(),'Monte Carlo'!$G$27,'Monte Carlo'!$H$27,'Monte Carlo'!$C$27,'Monte Carlo'!$E$27)),0))</f>
        <v>0</v>
      </c>
      <c r="S79" s="0" t="n">
        <f aca="true">IF(OR('Monte Carlo'!$B$28="",'Monte Carlo'!$C$28=""),0,IF(RAND()&lt;'Monte Carlo'!$B$28,IF('Monte Carlo'!$E$28='Monte Carlo'!$C$28,'Monte Carlo'!$C$28,BETAINV(RAND(),'Monte Carlo'!$G$28,'Monte Carlo'!$H$28,'Monte Carlo'!$C$28,'Monte Carlo'!$E$28)),0))</f>
        <v>0</v>
      </c>
      <c r="T79" s="0" t="n">
        <f aca="true">IF(OR('Monte Carlo'!$B$29="",'Monte Carlo'!$C$29=""),0,IF(RAND()&lt;'Monte Carlo'!$B$29,IF('Monte Carlo'!$E$29='Monte Carlo'!$C$29,'Monte Carlo'!$C$29,BETAINV(RAND(),'Monte Carlo'!$G$29,'Monte Carlo'!$H$29,'Monte Carlo'!$C$29,'Monte Carlo'!$E$29)),0))</f>
        <v>0</v>
      </c>
      <c r="U79" s="0" t="n">
        <f aca="true">IF(OR('Monte Carlo'!$B$30="",'Monte Carlo'!$C$30=""),0,IF(RAND()&lt;'Monte Carlo'!$B$30,IF('Monte Carlo'!$E$30='Monte Carlo'!$C$30,'Monte Carlo'!$C$30,BETAINV(RAND(),'Monte Carlo'!$G$30,'Monte Carlo'!$H$30,'Monte Carlo'!$C$30,'Monte Carlo'!$E$30)),0))</f>
        <v>0</v>
      </c>
      <c r="V79" s="0" t="n">
        <f aca="true">IF(OR('Monte Carlo'!$B$31="",'Monte Carlo'!$C$31=""),0,IF(RAND()&lt;'Monte Carlo'!$B$31,IF('Monte Carlo'!$E$31='Monte Carlo'!$C$31,'Monte Carlo'!$C$31,BETAINV(RAND(),'Monte Carlo'!$G$31,'Monte Carlo'!$H$31,'Monte Carlo'!$C$31,'Monte Carlo'!$E$31)),0))</f>
        <v>0</v>
      </c>
      <c r="W79" s="0" t="n">
        <f aca="true">IF(OR('Monte Carlo'!$B$32="",'Monte Carlo'!$C$32=""),0,IF(RAND()&lt;'Monte Carlo'!$B$32,IF('Monte Carlo'!$E$32='Monte Carlo'!$C$32,'Monte Carlo'!$C$32,BETAINV(RAND(),'Monte Carlo'!$G$32,'Monte Carlo'!$H$32,'Monte Carlo'!$C$32,'Monte Carlo'!$E$32)),0))</f>
        <v>0</v>
      </c>
      <c r="X79" s="0" t="n">
        <f aca="true">IF(OR('Monte Carlo'!$B$33="",'Monte Carlo'!$C$33=""),0,IF(RAND()&lt;'Monte Carlo'!$B$33,IF('Monte Carlo'!$E$33='Monte Carlo'!$C$33,'Monte Carlo'!$C$33,BETAINV(RAND(),'Monte Carlo'!$G$33,'Monte Carlo'!$H$33,'Monte Carlo'!$C$33,'Monte Carlo'!$E$33)),0))</f>
        <v>0</v>
      </c>
      <c r="Y79" s="0" t="n">
        <f aca="false">SUM(A79:X79)</f>
        <v>2379.53330268467</v>
      </c>
    </row>
    <row r="80" customFormat="false" ht="15" hidden="false" customHeight="false" outlineLevel="0" collapsed="false">
      <c r="A80" s="0" t="n">
        <f aca="true">IF('Monte Carlo'!$B$7="",0,IF('Monte Carlo'!$D$7='Monte Carlo'!$B$7,'Monte Carlo'!$B$7,BETAINV(RAND(),'Monte Carlo'!$F$7,'Monte Carlo'!$G$7,'Monte Carlo'!$B$7,'Monte Carlo'!$D$7)))</f>
        <v>131.777541271739</v>
      </c>
      <c r="B80" s="0" t="n">
        <f aca="true">IF('Monte Carlo'!$B$8="",0,IF('Monte Carlo'!$D$8='Monte Carlo'!$B$8,'Monte Carlo'!$B$8,BETAINV(RAND(),'Monte Carlo'!$F$8,'Monte Carlo'!$G$8,'Monte Carlo'!$B$8,'Monte Carlo'!$D$8)))</f>
        <v>928.47757271778</v>
      </c>
      <c r="C80" s="0" t="n">
        <f aca="true">IF('Monte Carlo'!$B$9="",0,IF('Monte Carlo'!$D$9='Monte Carlo'!$B$9,'Monte Carlo'!$B$9,BETAINV(RAND(),'Monte Carlo'!$F$9,'Monte Carlo'!$G$9,'Monte Carlo'!$B$9,'Monte Carlo'!$D$9)))</f>
        <v>431.831358410886</v>
      </c>
      <c r="D80" s="0" t="n">
        <f aca="true">IF('Monte Carlo'!$B$10="",0,IF('Monte Carlo'!$D$10='Monte Carlo'!$B$10,'Monte Carlo'!$B$10,BETAINV(RAND(),'Monte Carlo'!$F$10,'Monte Carlo'!$G$10,'Monte Carlo'!$B$10,'Monte Carlo'!$D$10)))</f>
        <v>312.371879934663</v>
      </c>
      <c r="E80" s="0" t="n">
        <f aca="true">IF('Monte Carlo'!$B$11="",0,IF('Monte Carlo'!$D$11='Monte Carlo'!$B$11,'Monte Carlo'!$B$11,BETAINV(RAND(),'Monte Carlo'!$F$11,'Monte Carlo'!$G$11,'Monte Carlo'!$B$11,'Monte Carlo'!$D$11)))</f>
        <v>105.187819932601</v>
      </c>
      <c r="F80" s="0" t="n">
        <f aca="true">IF('Monte Carlo'!$B$12="",0,IF('Monte Carlo'!$D$12='Monte Carlo'!$B$12,'Monte Carlo'!$B$12,BETAINV(RAND(),'Monte Carlo'!$F$12,'Monte Carlo'!$G$12,'Monte Carlo'!$B$12,'Monte Carlo'!$D$12)))</f>
        <v>97.8022987694358</v>
      </c>
      <c r="G80" s="0" t="n">
        <f aca="true">IF('Monte Carlo'!$B$13="",0,IF('Monte Carlo'!$D$13='Monte Carlo'!$B$13,'Monte Carlo'!$B$13,BETAINV(RAND(),'Monte Carlo'!$F$13,'Monte Carlo'!$G$13,'Monte Carlo'!$B$13,'Monte Carlo'!$D$13)))</f>
        <v>0</v>
      </c>
      <c r="H80" s="0" t="n">
        <f aca="true">IF('Monte Carlo'!$B$14="",0,IF('Monte Carlo'!$D$14='Monte Carlo'!$B$14,'Monte Carlo'!$B$14,BETAINV(RAND(),'Monte Carlo'!$F$14,'Monte Carlo'!$G$14,'Monte Carlo'!$B$14,'Monte Carlo'!$D$14)))</f>
        <v>0</v>
      </c>
      <c r="I80" s="0" t="n">
        <f aca="true">IF('Monte Carlo'!$B$15="",0,IF('Monte Carlo'!$D$15='Monte Carlo'!$B$15,'Monte Carlo'!$B$15,BETAINV(RAND(),'Monte Carlo'!$F$15,'Monte Carlo'!$G$15,'Monte Carlo'!$B$15,'Monte Carlo'!$D$15)))</f>
        <v>0</v>
      </c>
      <c r="J80" s="0" t="n">
        <f aca="true">IF('Monte Carlo'!$B$16="",0,IF('Monte Carlo'!$D$16='Monte Carlo'!$B$16,'Monte Carlo'!$B$16,BETAINV(RAND(),'Monte Carlo'!$F$16,'Monte Carlo'!$G$16,'Monte Carlo'!$B$16,'Monte Carlo'!$D$16)))</f>
        <v>0</v>
      </c>
      <c r="K80" s="0" t="n">
        <f aca="true">IF('Monte Carlo'!$B$17="",0,IF('Monte Carlo'!$D$17='Monte Carlo'!$B$17,'Monte Carlo'!$B$17,BETAINV(RAND(),'Monte Carlo'!$F$17,'Monte Carlo'!$G$17,'Monte Carlo'!$B$17,'Monte Carlo'!$D$17)))</f>
        <v>0</v>
      </c>
      <c r="L80" s="0" t="n">
        <f aca="true">IF('Monte Carlo'!$B$18="",0,IF('Monte Carlo'!$D$18='Monte Carlo'!$B$18,'Monte Carlo'!$B$18,BETAINV(RAND(),'Monte Carlo'!$F$18,'Monte Carlo'!$G$18,'Monte Carlo'!$B$18,'Monte Carlo'!$D$18)))</f>
        <v>0</v>
      </c>
      <c r="M80" s="0" t="n">
        <f aca="true">IF(OR('Monte Carlo'!$B$22="",'Monte Carlo'!$C$22=""),0,IF(RAND()&lt;'Monte Carlo'!$B$22,IF('Monte Carlo'!$E$22='Monte Carlo'!$C$22,'Monte Carlo'!$C$22,BETAINV(RAND(),'Monte Carlo'!$G$22,'Monte Carlo'!$H$22,'Monte Carlo'!$C$22,'Monte Carlo'!$E$22)),0))</f>
        <v>0</v>
      </c>
      <c r="N80" s="0" t="n">
        <f aca="true">IF(OR('Monte Carlo'!$B$23="",'Monte Carlo'!$C$23=""),0,IF(RAND()&lt;'Monte Carlo'!$B$23,IF('Monte Carlo'!$E$23='Monte Carlo'!$C$23,'Monte Carlo'!$C$23,BETAINV(RAND(),'Monte Carlo'!$G$23,'Monte Carlo'!$H$23,'Monte Carlo'!$C$23,'Monte Carlo'!$E$23)),0))</f>
        <v>21.4597196405767</v>
      </c>
      <c r="O80" s="0" t="n">
        <f aca="true">IF(OR('Monte Carlo'!$B$24="",'Monte Carlo'!$C$24=""),0,IF(RAND()&lt;'Monte Carlo'!$B$24,IF('Monte Carlo'!$E$24='Monte Carlo'!$C$24,'Monte Carlo'!$C$24,BETAINV(RAND(),'Monte Carlo'!$G$24,'Monte Carlo'!$H$24,'Monte Carlo'!$C$24,'Monte Carlo'!$E$24)),0))</f>
        <v>0</v>
      </c>
      <c r="P80" s="0" t="n">
        <f aca="true">IF(OR('Monte Carlo'!$B$25="",'Monte Carlo'!$C$25=""),0,IF(RAND()&lt;'Monte Carlo'!$B$25,IF('Monte Carlo'!$E$25='Monte Carlo'!$C$25,'Monte Carlo'!$C$25,BETAINV(RAND(),'Monte Carlo'!$G$25,'Monte Carlo'!$H$25,'Monte Carlo'!$C$25,'Monte Carlo'!$E$25)),0))</f>
        <v>0</v>
      </c>
      <c r="Q80" s="0" t="n">
        <f aca="true">IF(OR('Monte Carlo'!$B$26="",'Monte Carlo'!$C$26=""),0,IF(RAND()&lt;'Monte Carlo'!$B$26,IF('Monte Carlo'!$E$26='Monte Carlo'!$C$26,'Monte Carlo'!$C$26,BETAINV(RAND(),'Monte Carlo'!$G$26,'Monte Carlo'!$H$26,'Monte Carlo'!$C$26,'Monte Carlo'!$E$26)),0))</f>
        <v>0</v>
      </c>
      <c r="R80" s="0" t="n">
        <f aca="true">IF(OR('Monte Carlo'!$B$27="",'Monte Carlo'!$C$27=""),0,IF(RAND()&lt;'Monte Carlo'!$B$27,IF('Monte Carlo'!$E$27='Monte Carlo'!$C$27,'Monte Carlo'!$C$27,BETAINV(RAND(),'Monte Carlo'!$G$27,'Monte Carlo'!$H$27,'Monte Carlo'!$C$27,'Monte Carlo'!$E$27)),0))</f>
        <v>0</v>
      </c>
      <c r="S80" s="0" t="n">
        <f aca="true">IF(OR('Monte Carlo'!$B$28="",'Monte Carlo'!$C$28=""),0,IF(RAND()&lt;'Monte Carlo'!$B$28,IF('Monte Carlo'!$E$28='Monte Carlo'!$C$28,'Monte Carlo'!$C$28,BETAINV(RAND(),'Monte Carlo'!$G$28,'Monte Carlo'!$H$28,'Monte Carlo'!$C$28,'Monte Carlo'!$E$28)),0))</f>
        <v>0</v>
      </c>
      <c r="T80" s="0" t="n">
        <f aca="true">IF(OR('Monte Carlo'!$B$29="",'Monte Carlo'!$C$29=""),0,IF(RAND()&lt;'Monte Carlo'!$B$29,IF('Monte Carlo'!$E$29='Monte Carlo'!$C$29,'Monte Carlo'!$C$29,BETAINV(RAND(),'Monte Carlo'!$G$29,'Monte Carlo'!$H$29,'Monte Carlo'!$C$29,'Monte Carlo'!$E$29)),0))</f>
        <v>0</v>
      </c>
      <c r="U80" s="0" t="n">
        <f aca="true">IF(OR('Monte Carlo'!$B$30="",'Monte Carlo'!$C$30=""),0,IF(RAND()&lt;'Monte Carlo'!$B$30,IF('Monte Carlo'!$E$30='Monte Carlo'!$C$30,'Monte Carlo'!$C$30,BETAINV(RAND(),'Monte Carlo'!$G$30,'Monte Carlo'!$H$30,'Monte Carlo'!$C$30,'Monte Carlo'!$E$30)),0))</f>
        <v>0</v>
      </c>
      <c r="V80" s="0" t="n">
        <f aca="true">IF(OR('Monte Carlo'!$B$31="",'Monte Carlo'!$C$31=""),0,IF(RAND()&lt;'Monte Carlo'!$B$31,IF('Monte Carlo'!$E$31='Monte Carlo'!$C$31,'Monte Carlo'!$C$31,BETAINV(RAND(),'Monte Carlo'!$G$31,'Monte Carlo'!$H$31,'Monte Carlo'!$C$31,'Monte Carlo'!$E$31)),0))</f>
        <v>0</v>
      </c>
      <c r="W80" s="0" t="n">
        <f aca="true">IF(OR('Monte Carlo'!$B$32="",'Monte Carlo'!$C$32=""),0,IF(RAND()&lt;'Monte Carlo'!$B$32,IF('Monte Carlo'!$E$32='Monte Carlo'!$C$32,'Monte Carlo'!$C$32,BETAINV(RAND(),'Monte Carlo'!$G$32,'Monte Carlo'!$H$32,'Monte Carlo'!$C$32,'Monte Carlo'!$E$32)),0))</f>
        <v>0</v>
      </c>
      <c r="X80" s="0" t="n">
        <f aca="true">IF(OR('Monte Carlo'!$B$33="",'Monte Carlo'!$C$33=""),0,IF(RAND()&lt;'Monte Carlo'!$B$33,IF('Monte Carlo'!$E$33='Monte Carlo'!$C$33,'Monte Carlo'!$C$33,BETAINV(RAND(),'Monte Carlo'!$G$33,'Monte Carlo'!$H$33,'Monte Carlo'!$C$33,'Monte Carlo'!$E$33)),0))</f>
        <v>0</v>
      </c>
      <c r="Y80" s="0" t="n">
        <f aca="false">SUM(A80:X80)</f>
        <v>2028.90819067768</v>
      </c>
    </row>
    <row r="81" customFormat="false" ht="15" hidden="false" customHeight="false" outlineLevel="0" collapsed="false">
      <c r="A81" s="0" t="n">
        <f aca="true">IF('Monte Carlo'!$B$7="",0,IF('Monte Carlo'!$D$7='Monte Carlo'!$B$7,'Monte Carlo'!$B$7,BETAINV(RAND(),'Monte Carlo'!$F$7,'Monte Carlo'!$G$7,'Monte Carlo'!$B$7,'Monte Carlo'!$D$7)))</f>
        <v>178.466573452015</v>
      </c>
      <c r="B81" s="0" t="n">
        <f aca="true">IF('Monte Carlo'!$B$8="",0,IF('Monte Carlo'!$D$8='Monte Carlo'!$B$8,'Monte Carlo'!$B$8,BETAINV(RAND(),'Monte Carlo'!$F$8,'Monte Carlo'!$G$8,'Monte Carlo'!$B$8,'Monte Carlo'!$D$8)))</f>
        <v>1056.00288212524</v>
      </c>
      <c r="C81" s="0" t="n">
        <f aca="true">IF('Monte Carlo'!$B$9="",0,IF('Monte Carlo'!$D$9='Monte Carlo'!$B$9,'Monte Carlo'!$B$9,BETAINV(RAND(),'Monte Carlo'!$F$9,'Monte Carlo'!$G$9,'Monte Carlo'!$B$9,'Monte Carlo'!$D$9)))</f>
        <v>468.728819043719</v>
      </c>
      <c r="D81" s="0" t="n">
        <f aca="true">IF('Monte Carlo'!$B$10="",0,IF('Monte Carlo'!$D$10='Monte Carlo'!$B$10,'Monte Carlo'!$B$10,BETAINV(RAND(),'Monte Carlo'!$F$10,'Monte Carlo'!$G$10,'Monte Carlo'!$B$10,'Monte Carlo'!$D$10)))</f>
        <v>289.029675594283</v>
      </c>
      <c r="E81" s="0" t="n">
        <f aca="true">IF('Monte Carlo'!$B$11="",0,IF('Monte Carlo'!$D$11='Monte Carlo'!$B$11,'Monte Carlo'!$B$11,BETAINV(RAND(),'Monte Carlo'!$F$11,'Monte Carlo'!$G$11,'Monte Carlo'!$B$11,'Monte Carlo'!$D$11)))</f>
        <v>90.0215900297965</v>
      </c>
      <c r="F81" s="0" t="n">
        <f aca="true">IF('Monte Carlo'!$B$12="",0,IF('Monte Carlo'!$D$12='Monte Carlo'!$B$12,'Monte Carlo'!$B$12,BETAINV(RAND(),'Monte Carlo'!$F$12,'Monte Carlo'!$G$12,'Monte Carlo'!$B$12,'Monte Carlo'!$D$12)))</f>
        <v>103.482666852942</v>
      </c>
      <c r="G81" s="0" t="n">
        <f aca="true">IF('Monte Carlo'!$B$13="",0,IF('Monte Carlo'!$D$13='Monte Carlo'!$B$13,'Monte Carlo'!$B$13,BETAINV(RAND(),'Monte Carlo'!$F$13,'Monte Carlo'!$G$13,'Monte Carlo'!$B$13,'Monte Carlo'!$D$13)))</f>
        <v>0</v>
      </c>
      <c r="H81" s="0" t="n">
        <f aca="true">IF('Monte Carlo'!$B$14="",0,IF('Monte Carlo'!$D$14='Monte Carlo'!$B$14,'Monte Carlo'!$B$14,BETAINV(RAND(),'Monte Carlo'!$F$14,'Monte Carlo'!$G$14,'Monte Carlo'!$B$14,'Monte Carlo'!$D$14)))</f>
        <v>0</v>
      </c>
      <c r="I81" s="0" t="n">
        <f aca="true">IF('Monte Carlo'!$B$15="",0,IF('Monte Carlo'!$D$15='Monte Carlo'!$B$15,'Monte Carlo'!$B$15,BETAINV(RAND(),'Monte Carlo'!$F$15,'Monte Carlo'!$G$15,'Monte Carlo'!$B$15,'Monte Carlo'!$D$15)))</f>
        <v>0</v>
      </c>
      <c r="J81" s="0" t="n">
        <f aca="true">IF('Monte Carlo'!$B$16="",0,IF('Monte Carlo'!$D$16='Monte Carlo'!$B$16,'Monte Carlo'!$B$16,BETAINV(RAND(),'Monte Carlo'!$F$16,'Monte Carlo'!$G$16,'Monte Carlo'!$B$16,'Monte Carlo'!$D$16)))</f>
        <v>0</v>
      </c>
      <c r="K81" s="0" t="n">
        <f aca="true">IF('Monte Carlo'!$B$17="",0,IF('Monte Carlo'!$D$17='Monte Carlo'!$B$17,'Monte Carlo'!$B$17,BETAINV(RAND(),'Monte Carlo'!$F$17,'Monte Carlo'!$G$17,'Monte Carlo'!$B$17,'Monte Carlo'!$D$17)))</f>
        <v>0</v>
      </c>
      <c r="L81" s="0" t="n">
        <f aca="true">IF('Monte Carlo'!$B$18="",0,IF('Monte Carlo'!$D$18='Monte Carlo'!$B$18,'Monte Carlo'!$B$18,BETAINV(RAND(),'Monte Carlo'!$F$18,'Monte Carlo'!$G$18,'Monte Carlo'!$B$18,'Monte Carlo'!$D$18)))</f>
        <v>0</v>
      </c>
      <c r="M81" s="0" t="n">
        <f aca="true">IF(OR('Monte Carlo'!$B$22="",'Monte Carlo'!$C$22=""),0,IF(RAND()&lt;'Monte Carlo'!$B$22,IF('Monte Carlo'!$E$22='Monte Carlo'!$C$22,'Monte Carlo'!$C$22,BETAINV(RAND(),'Monte Carlo'!$G$22,'Monte Carlo'!$H$22,'Monte Carlo'!$C$22,'Monte Carlo'!$E$22)),0))</f>
        <v>0</v>
      </c>
      <c r="N81" s="0" t="n">
        <f aca="true">IF(OR('Monte Carlo'!$B$23="",'Monte Carlo'!$C$23=""),0,IF(RAND()&lt;'Monte Carlo'!$B$23,IF('Monte Carlo'!$E$23='Monte Carlo'!$C$23,'Monte Carlo'!$C$23,BETAINV(RAND(),'Monte Carlo'!$G$23,'Monte Carlo'!$H$23,'Monte Carlo'!$C$23,'Monte Carlo'!$E$23)),0))</f>
        <v>52.9643718433019</v>
      </c>
      <c r="O81" s="0" t="n">
        <f aca="true">IF(OR('Monte Carlo'!$B$24="",'Monte Carlo'!$C$24=""),0,IF(RAND()&lt;'Monte Carlo'!$B$24,IF('Monte Carlo'!$E$24='Monte Carlo'!$C$24,'Monte Carlo'!$C$24,BETAINV(RAND(),'Monte Carlo'!$G$24,'Monte Carlo'!$H$24,'Monte Carlo'!$C$24,'Monte Carlo'!$E$24)),0))</f>
        <v>0</v>
      </c>
      <c r="P81" s="0" t="n">
        <f aca="true">IF(OR('Monte Carlo'!$B$25="",'Monte Carlo'!$C$25=""),0,IF(RAND()&lt;'Monte Carlo'!$B$25,IF('Monte Carlo'!$E$25='Monte Carlo'!$C$25,'Monte Carlo'!$C$25,BETAINV(RAND(),'Monte Carlo'!$G$25,'Monte Carlo'!$H$25,'Monte Carlo'!$C$25,'Monte Carlo'!$E$25)),0))</f>
        <v>0</v>
      </c>
      <c r="Q81" s="0" t="n">
        <f aca="true">IF(OR('Monte Carlo'!$B$26="",'Monte Carlo'!$C$26=""),0,IF(RAND()&lt;'Monte Carlo'!$B$26,IF('Monte Carlo'!$E$26='Monte Carlo'!$C$26,'Monte Carlo'!$C$26,BETAINV(RAND(),'Monte Carlo'!$G$26,'Monte Carlo'!$H$26,'Monte Carlo'!$C$26,'Monte Carlo'!$E$26)),0))</f>
        <v>0</v>
      </c>
      <c r="R81" s="0" t="n">
        <f aca="true">IF(OR('Monte Carlo'!$B$27="",'Monte Carlo'!$C$27=""),0,IF(RAND()&lt;'Monte Carlo'!$B$27,IF('Monte Carlo'!$E$27='Monte Carlo'!$C$27,'Monte Carlo'!$C$27,BETAINV(RAND(),'Monte Carlo'!$G$27,'Monte Carlo'!$H$27,'Monte Carlo'!$C$27,'Monte Carlo'!$E$27)),0))</f>
        <v>0</v>
      </c>
      <c r="S81" s="0" t="n">
        <f aca="true">IF(OR('Monte Carlo'!$B$28="",'Monte Carlo'!$C$28=""),0,IF(RAND()&lt;'Monte Carlo'!$B$28,IF('Monte Carlo'!$E$28='Monte Carlo'!$C$28,'Monte Carlo'!$C$28,BETAINV(RAND(),'Monte Carlo'!$G$28,'Monte Carlo'!$H$28,'Monte Carlo'!$C$28,'Monte Carlo'!$E$28)),0))</f>
        <v>0</v>
      </c>
      <c r="T81" s="0" t="n">
        <f aca="true">IF(OR('Monte Carlo'!$B$29="",'Monte Carlo'!$C$29=""),0,IF(RAND()&lt;'Monte Carlo'!$B$29,IF('Monte Carlo'!$E$29='Monte Carlo'!$C$29,'Monte Carlo'!$C$29,BETAINV(RAND(),'Monte Carlo'!$G$29,'Monte Carlo'!$H$29,'Monte Carlo'!$C$29,'Monte Carlo'!$E$29)),0))</f>
        <v>0</v>
      </c>
      <c r="U81" s="0" t="n">
        <f aca="true">IF(OR('Monte Carlo'!$B$30="",'Monte Carlo'!$C$30=""),0,IF(RAND()&lt;'Monte Carlo'!$B$30,IF('Monte Carlo'!$E$30='Monte Carlo'!$C$30,'Monte Carlo'!$C$30,BETAINV(RAND(),'Monte Carlo'!$G$30,'Monte Carlo'!$H$30,'Monte Carlo'!$C$30,'Monte Carlo'!$E$30)),0))</f>
        <v>0</v>
      </c>
      <c r="V81" s="0" t="n">
        <f aca="true">IF(OR('Monte Carlo'!$B$31="",'Monte Carlo'!$C$31=""),0,IF(RAND()&lt;'Monte Carlo'!$B$31,IF('Monte Carlo'!$E$31='Monte Carlo'!$C$31,'Monte Carlo'!$C$31,BETAINV(RAND(),'Monte Carlo'!$G$31,'Monte Carlo'!$H$31,'Monte Carlo'!$C$31,'Monte Carlo'!$E$31)),0))</f>
        <v>0</v>
      </c>
      <c r="W81" s="0" t="n">
        <f aca="true">IF(OR('Monte Carlo'!$B$32="",'Monte Carlo'!$C$32=""),0,IF(RAND()&lt;'Monte Carlo'!$B$32,IF('Monte Carlo'!$E$32='Monte Carlo'!$C$32,'Monte Carlo'!$C$32,BETAINV(RAND(),'Monte Carlo'!$G$32,'Monte Carlo'!$H$32,'Monte Carlo'!$C$32,'Monte Carlo'!$E$32)),0))</f>
        <v>0</v>
      </c>
      <c r="X81" s="0" t="n">
        <f aca="true">IF(OR('Monte Carlo'!$B$33="",'Monte Carlo'!$C$33=""),0,IF(RAND()&lt;'Monte Carlo'!$B$33,IF('Monte Carlo'!$E$33='Monte Carlo'!$C$33,'Monte Carlo'!$C$33,BETAINV(RAND(),'Monte Carlo'!$G$33,'Monte Carlo'!$H$33,'Monte Carlo'!$C$33,'Monte Carlo'!$E$33)),0))</f>
        <v>0</v>
      </c>
      <c r="Y81" s="0" t="n">
        <f aca="false">SUM(A81:X81)</f>
        <v>2238.6965789413</v>
      </c>
    </row>
    <row r="82" customFormat="false" ht="15" hidden="false" customHeight="false" outlineLevel="0" collapsed="false">
      <c r="A82" s="0" t="n">
        <f aca="true">IF('Monte Carlo'!$B$7="",0,IF('Monte Carlo'!$D$7='Monte Carlo'!$B$7,'Monte Carlo'!$B$7,BETAINV(RAND(),'Monte Carlo'!$F$7,'Monte Carlo'!$G$7,'Monte Carlo'!$B$7,'Monte Carlo'!$D$7)))</f>
        <v>158.535552882077</v>
      </c>
      <c r="B82" s="0" t="n">
        <f aca="true">IF('Monte Carlo'!$B$8="",0,IF('Monte Carlo'!$D$8='Monte Carlo'!$B$8,'Monte Carlo'!$B$8,BETAINV(RAND(),'Monte Carlo'!$F$8,'Monte Carlo'!$G$8,'Monte Carlo'!$B$8,'Monte Carlo'!$D$8)))</f>
        <v>998.937595418017</v>
      </c>
      <c r="C82" s="0" t="n">
        <f aca="true">IF('Monte Carlo'!$B$9="",0,IF('Monte Carlo'!$D$9='Monte Carlo'!$B$9,'Monte Carlo'!$B$9,BETAINV(RAND(),'Monte Carlo'!$F$9,'Monte Carlo'!$G$9,'Monte Carlo'!$B$9,'Monte Carlo'!$D$9)))</f>
        <v>501.518733191735</v>
      </c>
      <c r="D82" s="0" t="n">
        <f aca="true">IF('Monte Carlo'!$B$10="",0,IF('Monte Carlo'!$D$10='Monte Carlo'!$B$10,'Monte Carlo'!$B$10,BETAINV(RAND(),'Monte Carlo'!$F$10,'Monte Carlo'!$G$10,'Monte Carlo'!$B$10,'Monte Carlo'!$D$10)))</f>
        <v>309.419137968968</v>
      </c>
      <c r="E82" s="0" t="n">
        <f aca="true">IF('Monte Carlo'!$B$11="",0,IF('Monte Carlo'!$D$11='Monte Carlo'!$B$11,'Monte Carlo'!$B$11,BETAINV(RAND(),'Monte Carlo'!$F$11,'Monte Carlo'!$G$11,'Monte Carlo'!$B$11,'Monte Carlo'!$D$11)))</f>
        <v>137.819803580758</v>
      </c>
      <c r="F82" s="0" t="n">
        <f aca="true">IF('Monte Carlo'!$B$12="",0,IF('Monte Carlo'!$D$12='Monte Carlo'!$B$12,'Monte Carlo'!$B$12,BETAINV(RAND(),'Monte Carlo'!$F$12,'Monte Carlo'!$G$12,'Monte Carlo'!$B$12,'Monte Carlo'!$D$12)))</f>
        <v>115.240394904771</v>
      </c>
      <c r="G82" s="0" t="n">
        <f aca="true">IF('Monte Carlo'!$B$13="",0,IF('Monte Carlo'!$D$13='Monte Carlo'!$B$13,'Monte Carlo'!$B$13,BETAINV(RAND(),'Monte Carlo'!$F$13,'Monte Carlo'!$G$13,'Monte Carlo'!$B$13,'Monte Carlo'!$D$13)))</f>
        <v>0</v>
      </c>
      <c r="H82" s="0" t="n">
        <f aca="true">IF('Monte Carlo'!$B$14="",0,IF('Monte Carlo'!$D$14='Monte Carlo'!$B$14,'Monte Carlo'!$B$14,BETAINV(RAND(),'Monte Carlo'!$F$14,'Monte Carlo'!$G$14,'Monte Carlo'!$B$14,'Monte Carlo'!$D$14)))</f>
        <v>0</v>
      </c>
      <c r="I82" s="0" t="n">
        <f aca="true">IF('Monte Carlo'!$B$15="",0,IF('Monte Carlo'!$D$15='Monte Carlo'!$B$15,'Monte Carlo'!$B$15,BETAINV(RAND(),'Monte Carlo'!$F$15,'Monte Carlo'!$G$15,'Monte Carlo'!$B$15,'Monte Carlo'!$D$15)))</f>
        <v>0</v>
      </c>
      <c r="J82" s="0" t="n">
        <f aca="true">IF('Monte Carlo'!$B$16="",0,IF('Monte Carlo'!$D$16='Monte Carlo'!$B$16,'Monte Carlo'!$B$16,BETAINV(RAND(),'Monte Carlo'!$F$16,'Monte Carlo'!$G$16,'Monte Carlo'!$B$16,'Monte Carlo'!$D$16)))</f>
        <v>0</v>
      </c>
      <c r="K82" s="0" t="n">
        <f aca="true">IF('Monte Carlo'!$B$17="",0,IF('Monte Carlo'!$D$17='Monte Carlo'!$B$17,'Monte Carlo'!$B$17,BETAINV(RAND(),'Monte Carlo'!$F$17,'Monte Carlo'!$G$17,'Monte Carlo'!$B$17,'Monte Carlo'!$D$17)))</f>
        <v>0</v>
      </c>
      <c r="L82" s="0" t="n">
        <f aca="true">IF('Monte Carlo'!$B$18="",0,IF('Monte Carlo'!$D$18='Monte Carlo'!$B$18,'Monte Carlo'!$B$18,BETAINV(RAND(),'Monte Carlo'!$F$18,'Monte Carlo'!$G$18,'Monte Carlo'!$B$18,'Monte Carlo'!$D$18)))</f>
        <v>0</v>
      </c>
      <c r="M82" s="0" t="n">
        <f aca="true">IF(OR('Monte Carlo'!$B$22="",'Monte Carlo'!$C$22=""),0,IF(RAND()&lt;'Monte Carlo'!$B$22,IF('Monte Carlo'!$E$22='Monte Carlo'!$C$22,'Monte Carlo'!$C$22,BETAINV(RAND(),'Monte Carlo'!$G$22,'Monte Carlo'!$H$22,'Monte Carlo'!$C$22,'Monte Carlo'!$E$22)),0))</f>
        <v>0</v>
      </c>
      <c r="N82" s="0" t="n">
        <f aca="true">IF(OR('Monte Carlo'!$B$23="",'Monte Carlo'!$C$23=""),0,IF(RAND()&lt;'Monte Carlo'!$B$23,IF('Monte Carlo'!$E$23='Monte Carlo'!$C$23,'Monte Carlo'!$C$23,BETAINV(RAND(),'Monte Carlo'!$G$23,'Monte Carlo'!$H$23,'Monte Carlo'!$C$23,'Monte Carlo'!$E$23)),0))</f>
        <v>0</v>
      </c>
      <c r="O82" s="0" t="n">
        <f aca="true">IF(OR('Monte Carlo'!$B$24="",'Monte Carlo'!$C$24=""),0,IF(RAND()&lt;'Monte Carlo'!$B$24,IF('Monte Carlo'!$E$24='Monte Carlo'!$C$24,'Monte Carlo'!$C$24,BETAINV(RAND(),'Monte Carlo'!$G$24,'Monte Carlo'!$H$24,'Monte Carlo'!$C$24,'Monte Carlo'!$E$24)),0))</f>
        <v>0</v>
      </c>
      <c r="P82" s="0" t="n">
        <f aca="true">IF(OR('Monte Carlo'!$B$25="",'Monte Carlo'!$C$25=""),0,IF(RAND()&lt;'Monte Carlo'!$B$25,IF('Monte Carlo'!$E$25='Monte Carlo'!$C$25,'Monte Carlo'!$C$25,BETAINV(RAND(),'Monte Carlo'!$G$25,'Monte Carlo'!$H$25,'Monte Carlo'!$C$25,'Monte Carlo'!$E$25)),0))</f>
        <v>0</v>
      </c>
      <c r="Q82" s="0" t="n">
        <f aca="true">IF(OR('Monte Carlo'!$B$26="",'Monte Carlo'!$C$26=""),0,IF(RAND()&lt;'Monte Carlo'!$B$26,IF('Monte Carlo'!$E$26='Monte Carlo'!$C$26,'Monte Carlo'!$C$26,BETAINV(RAND(),'Monte Carlo'!$G$26,'Monte Carlo'!$H$26,'Monte Carlo'!$C$26,'Monte Carlo'!$E$26)),0))</f>
        <v>0</v>
      </c>
      <c r="R82" s="0" t="n">
        <f aca="true">IF(OR('Monte Carlo'!$B$27="",'Monte Carlo'!$C$27=""),0,IF(RAND()&lt;'Monte Carlo'!$B$27,IF('Monte Carlo'!$E$27='Monte Carlo'!$C$27,'Monte Carlo'!$C$27,BETAINV(RAND(),'Monte Carlo'!$G$27,'Monte Carlo'!$H$27,'Monte Carlo'!$C$27,'Monte Carlo'!$E$27)),0))</f>
        <v>0</v>
      </c>
      <c r="S82" s="0" t="n">
        <f aca="true">IF(OR('Monte Carlo'!$B$28="",'Monte Carlo'!$C$28=""),0,IF(RAND()&lt;'Monte Carlo'!$B$28,IF('Monte Carlo'!$E$28='Monte Carlo'!$C$28,'Monte Carlo'!$C$28,BETAINV(RAND(),'Monte Carlo'!$G$28,'Monte Carlo'!$H$28,'Monte Carlo'!$C$28,'Monte Carlo'!$E$28)),0))</f>
        <v>0</v>
      </c>
      <c r="T82" s="0" t="n">
        <f aca="true">IF(OR('Monte Carlo'!$B$29="",'Monte Carlo'!$C$29=""),0,IF(RAND()&lt;'Monte Carlo'!$B$29,IF('Monte Carlo'!$E$29='Monte Carlo'!$C$29,'Monte Carlo'!$C$29,BETAINV(RAND(),'Monte Carlo'!$G$29,'Monte Carlo'!$H$29,'Monte Carlo'!$C$29,'Monte Carlo'!$E$29)),0))</f>
        <v>0</v>
      </c>
      <c r="U82" s="0" t="n">
        <f aca="true">IF(OR('Monte Carlo'!$B$30="",'Monte Carlo'!$C$30=""),0,IF(RAND()&lt;'Monte Carlo'!$B$30,IF('Monte Carlo'!$E$30='Monte Carlo'!$C$30,'Monte Carlo'!$C$30,BETAINV(RAND(),'Monte Carlo'!$G$30,'Monte Carlo'!$H$30,'Monte Carlo'!$C$30,'Monte Carlo'!$E$30)),0))</f>
        <v>0</v>
      </c>
      <c r="V82" s="0" t="n">
        <f aca="true">IF(OR('Monte Carlo'!$B$31="",'Monte Carlo'!$C$31=""),0,IF(RAND()&lt;'Monte Carlo'!$B$31,IF('Monte Carlo'!$E$31='Monte Carlo'!$C$31,'Monte Carlo'!$C$31,BETAINV(RAND(),'Monte Carlo'!$G$31,'Monte Carlo'!$H$31,'Monte Carlo'!$C$31,'Monte Carlo'!$E$31)),0))</f>
        <v>0</v>
      </c>
      <c r="W82" s="0" t="n">
        <f aca="true">IF(OR('Monte Carlo'!$B$32="",'Monte Carlo'!$C$32=""),0,IF(RAND()&lt;'Monte Carlo'!$B$32,IF('Monte Carlo'!$E$32='Monte Carlo'!$C$32,'Monte Carlo'!$C$32,BETAINV(RAND(),'Monte Carlo'!$G$32,'Monte Carlo'!$H$32,'Monte Carlo'!$C$32,'Monte Carlo'!$E$32)),0))</f>
        <v>0</v>
      </c>
      <c r="X82" s="0" t="n">
        <f aca="true">IF(OR('Monte Carlo'!$B$33="",'Monte Carlo'!$C$33=""),0,IF(RAND()&lt;'Monte Carlo'!$B$33,IF('Monte Carlo'!$E$33='Monte Carlo'!$C$33,'Monte Carlo'!$C$33,BETAINV(RAND(),'Monte Carlo'!$G$33,'Monte Carlo'!$H$33,'Monte Carlo'!$C$33,'Monte Carlo'!$E$33)),0))</f>
        <v>0</v>
      </c>
      <c r="Y82" s="0" t="n">
        <f aca="false">SUM(A82:X82)</f>
        <v>2221.47121794633</v>
      </c>
    </row>
    <row r="83" customFormat="false" ht="15" hidden="false" customHeight="false" outlineLevel="0" collapsed="false">
      <c r="A83" s="0" t="n">
        <f aca="true">IF('Monte Carlo'!$B$7="",0,IF('Monte Carlo'!$D$7='Monte Carlo'!$B$7,'Monte Carlo'!$B$7,BETAINV(RAND(),'Monte Carlo'!$F$7,'Monte Carlo'!$G$7,'Monte Carlo'!$B$7,'Monte Carlo'!$D$7)))</f>
        <v>133.591125042914</v>
      </c>
      <c r="B83" s="0" t="n">
        <f aca="true">IF('Monte Carlo'!$B$8="",0,IF('Monte Carlo'!$D$8='Monte Carlo'!$B$8,'Monte Carlo'!$B$8,BETAINV(RAND(),'Monte Carlo'!$F$8,'Monte Carlo'!$G$8,'Monte Carlo'!$B$8,'Monte Carlo'!$D$8)))</f>
        <v>1144.01169523034</v>
      </c>
      <c r="C83" s="0" t="n">
        <f aca="true">IF('Monte Carlo'!$B$9="",0,IF('Monte Carlo'!$D$9='Monte Carlo'!$B$9,'Monte Carlo'!$B$9,BETAINV(RAND(),'Monte Carlo'!$F$9,'Monte Carlo'!$G$9,'Monte Carlo'!$B$9,'Monte Carlo'!$D$9)))</f>
        <v>490.415691216957</v>
      </c>
      <c r="D83" s="0" t="n">
        <f aca="true">IF('Monte Carlo'!$B$10="",0,IF('Monte Carlo'!$D$10='Monte Carlo'!$B$10,'Monte Carlo'!$B$10,BETAINV(RAND(),'Monte Carlo'!$F$10,'Monte Carlo'!$G$10,'Monte Carlo'!$B$10,'Monte Carlo'!$D$10)))</f>
        <v>276.305057433441</v>
      </c>
      <c r="E83" s="0" t="n">
        <f aca="true">IF('Monte Carlo'!$B$11="",0,IF('Monte Carlo'!$D$11='Monte Carlo'!$B$11,'Monte Carlo'!$B$11,BETAINV(RAND(),'Monte Carlo'!$F$11,'Monte Carlo'!$G$11,'Monte Carlo'!$B$11,'Monte Carlo'!$D$11)))</f>
        <v>100.29392213459</v>
      </c>
      <c r="F83" s="0" t="n">
        <f aca="true">IF('Monte Carlo'!$B$12="",0,IF('Monte Carlo'!$D$12='Monte Carlo'!$B$12,'Monte Carlo'!$B$12,BETAINV(RAND(),'Monte Carlo'!$F$12,'Monte Carlo'!$G$12,'Monte Carlo'!$B$12,'Monte Carlo'!$D$12)))</f>
        <v>105.612286216415</v>
      </c>
      <c r="G83" s="0" t="n">
        <f aca="true">IF('Monte Carlo'!$B$13="",0,IF('Monte Carlo'!$D$13='Monte Carlo'!$B$13,'Monte Carlo'!$B$13,BETAINV(RAND(),'Monte Carlo'!$F$13,'Monte Carlo'!$G$13,'Monte Carlo'!$B$13,'Monte Carlo'!$D$13)))</f>
        <v>0</v>
      </c>
      <c r="H83" s="0" t="n">
        <f aca="true">IF('Monte Carlo'!$B$14="",0,IF('Monte Carlo'!$D$14='Monte Carlo'!$B$14,'Monte Carlo'!$B$14,BETAINV(RAND(),'Monte Carlo'!$F$14,'Monte Carlo'!$G$14,'Monte Carlo'!$B$14,'Monte Carlo'!$D$14)))</f>
        <v>0</v>
      </c>
      <c r="I83" s="0" t="n">
        <f aca="true">IF('Monte Carlo'!$B$15="",0,IF('Monte Carlo'!$D$15='Monte Carlo'!$B$15,'Monte Carlo'!$B$15,BETAINV(RAND(),'Monte Carlo'!$F$15,'Monte Carlo'!$G$15,'Monte Carlo'!$B$15,'Monte Carlo'!$D$15)))</f>
        <v>0</v>
      </c>
      <c r="J83" s="0" t="n">
        <f aca="true">IF('Monte Carlo'!$B$16="",0,IF('Monte Carlo'!$D$16='Monte Carlo'!$B$16,'Monte Carlo'!$B$16,BETAINV(RAND(),'Monte Carlo'!$F$16,'Monte Carlo'!$G$16,'Monte Carlo'!$B$16,'Monte Carlo'!$D$16)))</f>
        <v>0</v>
      </c>
      <c r="K83" s="0" t="n">
        <f aca="true">IF('Monte Carlo'!$B$17="",0,IF('Monte Carlo'!$D$17='Monte Carlo'!$B$17,'Monte Carlo'!$B$17,BETAINV(RAND(),'Monte Carlo'!$F$17,'Monte Carlo'!$G$17,'Monte Carlo'!$B$17,'Monte Carlo'!$D$17)))</f>
        <v>0</v>
      </c>
      <c r="L83" s="0" t="n">
        <f aca="true">IF('Monte Carlo'!$B$18="",0,IF('Monte Carlo'!$D$18='Monte Carlo'!$B$18,'Monte Carlo'!$B$18,BETAINV(RAND(),'Monte Carlo'!$F$18,'Monte Carlo'!$G$18,'Monte Carlo'!$B$18,'Monte Carlo'!$D$18)))</f>
        <v>0</v>
      </c>
      <c r="M83" s="0" t="n">
        <f aca="true">IF(OR('Monte Carlo'!$B$22="",'Monte Carlo'!$C$22=""),0,IF(RAND()&lt;'Monte Carlo'!$B$22,IF('Monte Carlo'!$E$22='Monte Carlo'!$C$22,'Monte Carlo'!$C$22,BETAINV(RAND(),'Monte Carlo'!$G$22,'Monte Carlo'!$H$22,'Monte Carlo'!$C$22,'Monte Carlo'!$E$22)),0))</f>
        <v>209.839983406779</v>
      </c>
      <c r="N83" s="0" t="n">
        <f aca="true">IF(OR('Monte Carlo'!$B$23="",'Monte Carlo'!$C$23=""),0,IF(RAND()&lt;'Monte Carlo'!$B$23,IF('Monte Carlo'!$E$23='Monte Carlo'!$C$23,'Monte Carlo'!$C$23,BETAINV(RAND(),'Monte Carlo'!$G$23,'Monte Carlo'!$H$23,'Monte Carlo'!$C$23,'Monte Carlo'!$E$23)),0))</f>
        <v>0</v>
      </c>
      <c r="O83" s="0" t="n">
        <f aca="true">IF(OR('Monte Carlo'!$B$24="",'Monte Carlo'!$C$24=""),0,IF(RAND()&lt;'Monte Carlo'!$B$24,IF('Monte Carlo'!$E$24='Monte Carlo'!$C$24,'Monte Carlo'!$C$24,BETAINV(RAND(),'Monte Carlo'!$G$24,'Monte Carlo'!$H$24,'Monte Carlo'!$C$24,'Monte Carlo'!$E$24)),0))</f>
        <v>171.90813380003</v>
      </c>
      <c r="P83" s="0" t="n">
        <f aca="true">IF(OR('Monte Carlo'!$B$25="",'Monte Carlo'!$C$25=""),0,IF(RAND()&lt;'Monte Carlo'!$B$25,IF('Monte Carlo'!$E$25='Monte Carlo'!$C$25,'Monte Carlo'!$C$25,BETAINV(RAND(),'Monte Carlo'!$G$25,'Monte Carlo'!$H$25,'Monte Carlo'!$C$25,'Monte Carlo'!$E$25)),0))</f>
        <v>0</v>
      </c>
      <c r="Q83" s="0" t="n">
        <f aca="true">IF(OR('Monte Carlo'!$B$26="",'Monte Carlo'!$C$26=""),0,IF(RAND()&lt;'Monte Carlo'!$B$26,IF('Monte Carlo'!$E$26='Monte Carlo'!$C$26,'Monte Carlo'!$C$26,BETAINV(RAND(),'Monte Carlo'!$G$26,'Monte Carlo'!$H$26,'Monte Carlo'!$C$26,'Monte Carlo'!$E$26)),0))</f>
        <v>0</v>
      </c>
      <c r="R83" s="0" t="n">
        <f aca="true">IF(OR('Monte Carlo'!$B$27="",'Monte Carlo'!$C$27=""),0,IF(RAND()&lt;'Monte Carlo'!$B$27,IF('Monte Carlo'!$E$27='Monte Carlo'!$C$27,'Monte Carlo'!$C$27,BETAINV(RAND(),'Monte Carlo'!$G$27,'Monte Carlo'!$H$27,'Monte Carlo'!$C$27,'Monte Carlo'!$E$27)),0))</f>
        <v>0</v>
      </c>
      <c r="S83" s="0" t="n">
        <f aca="true">IF(OR('Monte Carlo'!$B$28="",'Monte Carlo'!$C$28=""),0,IF(RAND()&lt;'Monte Carlo'!$B$28,IF('Monte Carlo'!$E$28='Monte Carlo'!$C$28,'Monte Carlo'!$C$28,BETAINV(RAND(),'Monte Carlo'!$G$28,'Monte Carlo'!$H$28,'Monte Carlo'!$C$28,'Monte Carlo'!$E$28)),0))</f>
        <v>0</v>
      </c>
      <c r="T83" s="0" t="n">
        <f aca="true">IF(OR('Monte Carlo'!$B$29="",'Monte Carlo'!$C$29=""),0,IF(RAND()&lt;'Monte Carlo'!$B$29,IF('Monte Carlo'!$E$29='Monte Carlo'!$C$29,'Monte Carlo'!$C$29,BETAINV(RAND(),'Monte Carlo'!$G$29,'Monte Carlo'!$H$29,'Monte Carlo'!$C$29,'Monte Carlo'!$E$29)),0))</f>
        <v>0</v>
      </c>
      <c r="U83" s="0" t="n">
        <f aca="true">IF(OR('Monte Carlo'!$B$30="",'Monte Carlo'!$C$30=""),0,IF(RAND()&lt;'Monte Carlo'!$B$30,IF('Monte Carlo'!$E$30='Monte Carlo'!$C$30,'Monte Carlo'!$C$30,BETAINV(RAND(),'Monte Carlo'!$G$30,'Monte Carlo'!$H$30,'Monte Carlo'!$C$30,'Monte Carlo'!$E$30)),0))</f>
        <v>0</v>
      </c>
      <c r="V83" s="0" t="n">
        <f aca="true">IF(OR('Monte Carlo'!$B$31="",'Monte Carlo'!$C$31=""),0,IF(RAND()&lt;'Monte Carlo'!$B$31,IF('Monte Carlo'!$E$31='Monte Carlo'!$C$31,'Monte Carlo'!$C$31,BETAINV(RAND(),'Monte Carlo'!$G$31,'Monte Carlo'!$H$31,'Monte Carlo'!$C$31,'Monte Carlo'!$E$31)),0))</f>
        <v>0</v>
      </c>
      <c r="W83" s="0" t="n">
        <f aca="true">IF(OR('Monte Carlo'!$B$32="",'Monte Carlo'!$C$32=""),0,IF(RAND()&lt;'Monte Carlo'!$B$32,IF('Monte Carlo'!$E$32='Monte Carlo'!$C$32,'Monte Carlo'!$C$32,BETAINV(RAND(),'Monte Carlo'!$G$32,'Monte Carlo'!$H$32,'Monte Carlo'!$C$32,'Monte Carlo'!$E$32)),0))</f>
        <v>0</v>
      </c>
      <c r="X83" s="0" t="n">
        <f aca="true">IF(OR('Monte Carlo'!$B$33="",'Monte Carlo'!$C$33=""),0,IF(RAND()&lt;'Monte Carlo'!$B$33,IF('Monte Carlo'!$E$33='Monte Carlo'!$C$33,'Monte Carlo'!$C$33,BETAINV(RAND(),'Monte Carlo'!$G$33,'Monte Carlo'!$H$33,'Monte Carlo'!$C$33,'Monte Carlo'!$E$33)),0))</f>
        <v>0</v>
      </c>
      <c r="Y83" s="0" t="n">
        <f aca="false">SUM(A83:X83)</f>
        <v>2631.97789448147</v>
      </c>
    </row>
    <row r="84" customFormat="false" ht="15" hidden="false" customHeight="false" outlineLevel="0" collapsed="false">
      <c r="A84" s="0" t="n">
        <f aca="true">IF('Monte Carlo'!$B$7="",0,IF('Monte Carlo'!$D$7='Monte Carlo'!$B$7,'Monte Carlo'!$B$7,BETAINV(RAND(),'Monte Carlo'!$F$7,'Monte Carlo'!$G$7,'Monte Carlo'!$B$7,'Monte Carlo'!$D$7)))</f>
        <v>151.414893191738</v>
      </c>
      <c r="B84" s="0" t="n">
        <f aca="true">IF('Monte Carlo'!$B$8="",0,IF('Monte Carlo'!$D$8='Monte Carlo'!$B$8,'Monte Carlo'!$B$8,BETAINV(RAND(),'Monte Carlo'!$F$8,'Monte Carlo'!$G$8,'Monte Carlo'!$B$8,'Monte Carlo'!$D$8)))</f>
        <v>1114.03570781235</v>
      </c>
      <c r="C84" s="0" t="n">
        <f aca="true">IF('Monte Carlo'!$B$9="",0,IF('Monte Carlo'!$D$9='Monte Carlo'!$B$9,'Monte Carlo'!$B$9,BETAINV(RAND(),'Monte Carlo'!$F$9,'Monte Carlo'!$G$9,'Monte Carlo'!$B$9,'Monte Carlo'!$D$9)))</f>
        <v>465.617173292998</v>
      </c>
      <c r="D84" s="0" t="n">
        <f aca="true">IF('Monte Carlo'!$B$10="",0,IF('Monte Carlo'!$D$10='Monte Carlo'!$B$10,'Monte Carlo'!$B$10,BETAINV(RAND(),'Monte Carlo'!$F$10,'Monte Carlo'!$G$10,'Monte Carlo'!$B$10,'Monte Carlo'!$D$10)))</f>
        <v>314.230557909044</v>
      </c>
      <c r="E84" s="0" t="n">
        <f aca="true">IF('Monte Carlo'!$B$11="",0,IF('Monte Carlo'!$D$11='Monte Carlo'!$B$11,'Monte Carlo'!$B$11,BETAINV(RAND(),'Monte Carlo'!$F$11,'Monte Carlo'!$G$11,'Monte Carlo'!$B$11,'Monte Carlo'!$D$11)))</f>
        <v>115.635540427358</v>
      </c>
      <c r="F84" s="0" t="n">
        <f aca="true">IF('Monte Carlo'!$B$12="",0,IF('Monte Carlo'!$D$12='Monte Carlo'!$B$12,'Monte Carlo'!$B$12,BETAINV(RAND(),'Monte Carlo'!$F$12,'Monte Carlo'!$G$12,'Monte Carlo'!$B$12,'Monte Carlo'!$D$12)))</f>
        <v>112.436013150609</v>
      </c>
      <c r="G84" s="0" t="n">
        <f aca="true">IF('Monte Carlo'!$B$13="",0,IF('Monte Carlo'!$D$13='Monte Carlo'!$B$13,'Monte Carlo'!$B$13,BETAINV(RAND(),'Monte Carlo'!$F$13,'Monte Carlo'!$G$13,'Monte Carlo'!$B$13,'Monte Carlo'!$D$13)))</f>
        <v>0</v>
      </c>
      <c r="H84" s="0" t="n">
        <f aca="true">IF('Monte Carlo'!$B$14="",0,IF('Monte Carlo'!$D$14='Monte Carlo'!$B$14,'Monte Carlo'!$B$14,BETAINV(RAND(),'Monte Carlo'!$F$14,'Monte Carlo'!$G$14,'Monte Carlo'!$B$14,'Monte Carlo'!$D$14)))</f>
        <v>0</v>
      </c>
      <c r="I84" s="0" t="n">
        <f aca="true">IF('Monte Carlo'!$B$15="",0,IF('Monte Carlo'!$D$15='Monte Carlo'!$B$15,'Monte Carlo'!$B$15,BETAINV(RAND(),'Monte Carlo'!$F$15,'Monte Carlo'!$G$15,'Monte Carlo'!$B$15,'Monte Carlo'!$D$15)))</f>
        <v>0</v>
      </c>
      <c r="J84" s="0" t="n">
        <f aca="true">IF('Monte Carlo'!$B$16="",0,IF('Monte Carlo'!$D$16='Monte Carlo'!$B$16,'Monte Carlo'!$B$16,BETAINV(RAND(),'Monte Carlo'!$F$16,'Monte Carlo'!$G$16,'Monte Carlo'!$B$16,'Monte Carlo'!$D$16)))</f>
        <v>0</v>
      </c>
      <c r="K84" s="0" t="n">
        <f aca="true">IF('Monte Carlo'!$B$17="",0,IF('Monte Carlo'!$D$17='Monte Carlo'!$B$17,'Monte Carlo'!$B$17,BETAINV(RAND(),'Monte Carlo'!$F$17,'Monte Carlo'!$G$17,'Monte Carlo'!$B$17,'Monte Carlo'!$D$17)))</f>
        <v>0</v>
      </c>
      <c r="L84" s="0" t="n">
        <f aca="true">IF('Monte Carlo'!$B$18="",0,IF('Monte Carlo'!$D$18='Monte Carlo'!$B$18,'Monte Carlo'!$B$18,BETAINV(RAND(),'Monte Carlo'!$F$18,'Monte Carlo'!$G$18,'Monte Carlo'!$B$18,'Monte Carlo'!$D$18)))</f>
        <v>0</v>
      </c>
      <c r="M84" s="0" t="n">
        <f aca="true">IF(OR('Monte Carlo'!$B$22="",'Monte Carlo'!$C$22=""),0,IF(RAND()&lt;'Monte Carlo'!$B$22,IF('Monte Carlo'!$E$22='Monte Carlo'!$C$22,'Monte Carlo'!$C$22,BETAINV(RAND(),'Monte Carlo'!$G$22,'Monte Carlo'!$H$22,'Monte Carlo'!$C$22,'Monte Carlo'!$E$22)),0))</f>
        <v>0</v>
      </c>
      <c r="N84" s="0" t="n">
        <f aca="true">IF(OR('Monte Carlo'!$B$23="",'Monte Carlo'!$C$23=""),0,IF(RAND()&lt;'Monte Carlo'!$B$23,IF('Monte Carlo'!$E$23='Monte Carlo'!$C$23,'Monte Carlo'!$C$23,BETAINV(RAND(),'Monte Carlo'!$G$23,'Monte Carlo'!$H$23,'Monte Carlo'!$C$23,'Monte Carlo'!$E$23)),0))</f>
        <v>47.5345464853278</v>
      </c>
      <c r="O84" s="0" t="n">
        <f aca="true">IF(OR('Monte Carlo'!$B$24="",'Monte Carlo'!$C$24=""),0,IF(RAND()&lt;'Monte Carlo'!$B$24,IF('Monte Carlo'!$E$24='Monte Carlo'!$C$24,'Monte Carlo'!$C$24,BETAINV(RAND(),'Monte Carlo'!$G$24,'Monte Carlo'!$H$24,'Monte Carlo'!$C$24,'Monte Carlo'!$E$24)),0))</f>
        <v>0</v>
      </c>
      <c r="P84" s="0" t="n">
        <f aca="true">IF(OR('Monte Carlo'!$B$25="",'Monte Carlo'!$C$25=""),0,IF(RAND()&lt;'Monte Carlo'!$B$25,IF('Monte Carlo'!$E$25='Monte Carlo'!$C$25,'Monte Carlo'!$C$25,BETAINV(RAND(),'Monte Carlo'!$G$25,'Monte Carlo'!$H$25,'Monte Carlo'!$C$25,'Monte Carlo'!$E$25)),0))</f>
        <v>0</v>
      </c>
      <c r="Q84" s="0" t="n">
        <f aca="true">IF(OR('Monte Carlo'!$B$26="",'Monte Carlo'!$C$26=""),0,IF(RAND()&lt;'Monte Carlo'!$B$26,IF('Monte Carlo'!$E$26='Monte Carlo'!$C$26,'Monte Carlo'!$C$26,BETAINV(RAND(),'Monte Carlo'!$G$26,'Monte Carlo'!$H$26,'Monte Carlo'!$C$26,'Monte Carlo'!$E$26)),0))</f>
        <v>0</v>
      </c>
      <c r="R84" s="0" t="n">
        <f aca="true">IF(OR('Monte Carlo'!$B$27="",'Monte Carlo'!$C$27=""),0,IF(RAND()&lt;'Monte Carlo'!$B$27,IF('Monte Carlo'!$E$27='Monte Carlo'!$C$27,'Monte Carlo'!$C$27,BETAINV(RAND(),'Monte Carlo'!$G$27,'Monte Carlo'!$H$27,'Monte Carlo'!$C$27,'Monte Carlo'!$E$27)),0))</f>
        <v>0</v>
      </c>
      <c r="S84" s="0" t="n">
        <f aca="true">IF(OR('Monte Carlo'!$B$28="",'Monte Carlo'!$C$28=""),0,IF(RAND()&lt;'Monte Carlo'!$B$28,IF('Monte Carlo'!$E$28='Monte Carlo'!$C$28,'Monte Carlo'!$C$28,BETAINV(RAND(),'Monte Carlo'!$G$28,'Monte Carlo'!$H$28,'Monte Carlo'!$C$28,'Monte Carlo'!$E$28)),0))</f>
        <v>0</v>
      </c>
      <c r="T84" s="0" t="n">
        <f aca="true">IF(OR('Monte Carlo'!$B$29="",'Monte Carlo'!$C$29=""),0,IF(RAND()&lt;'Monte Carlo'!$B$29,IF('Monte Carlo'!$E$29='Monte Carlo'!$C$29,'Monte Carlo'!$C$29,BETAINV(RAND(),'Monte Carlo'!$G$29,'Monte Carlo'!$H$29,'Monte Carlo'!$C$29,'Monte Carlo'!$E$29)),0))</f>
        <v>0</v>
      </c>
      <c r="U84" s="0" t="n">
        <f aca="true">IF(OR('Monte Carlo'!$B$30="",'Monte Carlo'!$C$30=""),0,IF(RAND()&lt;'Monte Carlo'!$B$30,IF('Monte Carlo'!$E$30='Monte Carlo'!$C$30,'Monte Carlo'!$C$30,BETAINV(RAND(),'Monte Carlo'!$G$30,'Monte Carlo'!$H$30,'Monte Carlo'!$C$30,'Monte Carlo'!$E$30)),0))</f>
        <v>0</v>
      </c>
      <c r="V84" s="0" t="n">
        <f aca="true">IF(OR('Monte Carlo'!$B$31="",'Monte Carlo'!$C$31=""),0,IF(RAND()&lt;'Monte Carlo'!$B$31,IF('Monte Carlo'!$E$31='Monte Carlo'!$C$31,'Monte Carlo'!$C$31,BETAINV(RAND(),'Monte Carlo'!$G$31,'Monte Carlo'!$H$31,'Monte Carlo'!$C$31,'Monte Carlo'!$E$31)),0))</f>
        <v>0</v>
      </c>
      <c r="W84" s="0" t="n">
        <f aca="true">IF(OR('Monte Carlo'!$B$32="",'Monte Carlo'!$C$32=""),0,IF(RAND()&lt;'Monte Carlo'!$B$32,IF('Monte Carlo'!$E$32='Monte Carlo'!$C$32,'Monte Carlo'!$C$32,BETAINV(RAND(),'Monte Carlo'!$G$32,'Monte Carlo'!$H$32,'Monte Carlo'!$C$32,'Monte Carlo'!$E$32)),0))</f>
        <v>0</v>
      </c>
      <c r="X84" s="0" t="n">
        <f aca="true">IF(OR('Monte Carlo'!$B$33="",'Monte Carlo'!$C$33=""),0,IF(RAND()&lt;'Monte Carlo'!$B$33,IF('Monte Carlo'!$E$33='Monte Carlo'!$C$33,'Monte Carlo'!$C$33,BETAINV(RAND(),'Monte Carlo'!$G$33,'Monte Carlo'!$H$33,'Monte Carlo'!$C$33,'Monte Carlo'!$E$33)),0))</f>
        <v>0</v>
      </c>
      <c r="Y84" s="0" t="n">
        <f aca="false">SUM(A84:X84)</f>
        <v>2320.90443226942</v>
      </c>
    </row>
    <row r="85" customFormat="false" ht="15" hidden="false" customHeight="false" outlineLevel="0" collapsed="false">
      <c r="A85" s="0" t="n">
        <f aca="true">IF('Monte Carlo'!$B$7="",0,IF('Monte Carlo'!$D$7='Monte Carlo'!$B$7,'Monte Carlo'!$B$7,BETAINV(RAND(),'Monte Carlo'!$F$7,'Monte Carlo'!$G$7,'Monte Carlo'!$B$7,'Monte Carlo'!$D$7)))</f>
        <v>164.511141791909</v>
      </c>
      <c r="B85" s="0" t="n">
        <f aca="true">IF('Monte Carlo'!$B$8="",0,IF('Monte Carlo'!$D$8='Monte Carlo'!$B$8,'Monte Carlo'!$B$8,BETAINV(RAND(),'Monte Carlo'!$F$8,'Monte Carlo'!$G$8,'Monte Carlo'!$B$8,'Monte Carlo'!$D$8)))</f>
        <v>1087.77037109517</v>
      </c>
      <c r="C85" s="0" t="n">
        <f aca="true">IF('Monte Carlo'!$B$9="",0,IF('Monte Carlo'!$D$9='Monte Carlo'!$B$9,'Monte Carlo'!$B$9,BETAINV(RAND(),'Monte Carlo'!$F$9,'Monte Carlo'!$G$9,'Monte Carlo'!$B$9,'Monte Carlo'!$D$9)))</f>
        <v>485.400322145973</v>
      </c>
      <c r="D85" s="0" t="n">
        <f aca="true">IF('Monte Carlo'!$B$10="",0,IF('Monte Carlo'!$D$10='Monte Carlo'!$B$10,'Monte Carlo'!$B$10,BETAINV(RAND(),'Monte Carlo'!$F$10,'Monte Carlo'!$G$10,'Monte Carlo'!$B$10,'Monte Carlo'!$D$10)))</f>
        <v>314.867490395231</v>
      </c>
      <c r="E85" s="0" t="n">
        <f aca="true">IF('Monte Carlo'!$B$11="",0,IF('Monte Carlo'!$D$11='Monte Carlo'!$B$11,'Monte Carlo'!$B$11,BETAINV(RAND(),'Monte Carlo'!$F$11,'Monte Carlo'!$G$11,'Monte Carlo'!$B$11,'Monte Carlo'!$D$11)))</f>
        <v>121.420836560056</v>
      </c>
      <c r="F85" s="0" t="n">
        <f aca="true">IF('Monte Carlo'!$B$12="",0,IF('Monte Carlo'!$D$12='Monte Carlo'!$B$12,'Monte Carlo'!$B$12,BETAINV(RAND(),'Monte Carlo'!$F$12,'Monte Carlo'!$G$12,'Monte Carlo'!$B$12,'Monte Carlo'!$D$12)))</f>
        <v>106.608142621875</v>
      </c>
      <c r="G85" s="0" t="n">
        <f aca="true">IF('Monte Carlo'!$B$13="",0,IF('Monte Carlo'!$D$13='Monte Carlo'!$B$13,'Monte Carlo'!$B$13,BETAINV(RAND(),'Monte Carlo'!$F$13,'Monte Carlo'!$G$13,'Monte Carlo'!$B$13,'Monte Carlo'!$D$13)))</f>
        <v>0</v>
      </c>
      <c r="H85" s="0" t="n">
        <f aca="true">IF('Monte Carlo'!$B$14="",0,IF('Monte Carlo'!$D$14='Monte Carlo'!$B$14,'Monte Carlo'!$B$14,BETAINV(RAND(),'Monte Carlo'!$F$14,'Monte Carlo'!$G$14,'Monte Carlo'!$B$14,'Monte Carlo'!$D$14)))</f>
        <v>0</v>
      </c>
      <c r="I85" s="0" t="n">
        <f aca="true">IF('Monte Carlo'!$B$15="",0,IF('Monte Carlo'!$D$15='Monte Carlo'!$B$15,'Monte Carlo'!$B$15,BETAINV(RAND(),'Monte Carlo'!$F$15,'Monte Carlo'!$G$15,'Monte Carlo'!$B$15,'Monte Carlo'!$D$15)))</f>
        <v>0</v>
      </c>
      <c r="J85" s="0" t="n">
        <f aca="true">IF('Monte Carlo'!$B$16="",0,IF('Monte Carlo'!$D$16='Monte Carlo'!$B$16,'Monte Carlo'!$B$16,BETAINV(RAND(),'Monte Carlo'!$F$16,'Monte Carlo'!$G$16,'Monte Carlo'!$B$16,'Monte Carlo'!$D$16)))</f>
        <v>0</v>
      </c>
      <c r="K85" s="0" t="n">
        <f aca="true">IF('Monte Carlo'!$B$17="",0,IF('Monte Carlo'!$D$17='Monte Carlo'!$B$17,'Monte Carlo'!$B$17,BETAINV(RAND(),'Monte Carlo'!$F$17,'Monte Carlo'!$G$17,'Monte Carlo'!$B$17,'Monte Carlo'!$D$17)))</f>
        <v>0</v>
      </c>
      <c r="L85" s="0" t="n">
        <f aca="true">IF('Monte Carlo'!$B$18="",0,IF('Monte Carlo'!$D$18='Monte Carlo'!$B$18,'Monte Carlo'!$B$18,BETAINV(RAND(),'Monte Carlo'!$F$18,'Monte Carlo'!$G$18,'Monte Carlo'!$B$18,'Monte Carlo'!$D$18)))</f>
        <v>0</v>
      </c>
      <c r="M85" s="0" t="n">
        <f aca="true">IF(OR('Monte Carlo'!$B$22="",'Monte Carlo'!$C$22=""),0,IF(RAND()&lt;'Monte Carlo'!$B$22,IF('Monte Carlo'!$E$22='Monte Carlo'!$C$22,'Monte Carlo'!$C$22,BETAINV(RAND(),'Monte Carlo'!$G$22,'Monte Carlo'!$H$22,'Monte Carlo'!$C$22,'Monte Carlo'!$E$22)),0))</f>
        <v>0</v>
      </c>
      <c r="N85" s="0" t="n">
        <f aca="true">IF(OR('Monte Carlo'!$B$23="",'Monte Carlo'!$C$23=""),0,IF(RAND()&lt;'Monte Carlo'!$B$23,IF('Monte Carlo'!$E$23='Monte Carlo'!$C$23,'Monte Carlo'!$C$23,BETAINV(RAND(),'Monte Carlo'!$G$23,'Monte Carlo'!$H$23,'Monte Carlo'!$C$23,'Monte Carlo'!$E$23)),0))</f>
        <v>25.9927420059506</v>
      </c>
      <c r="O85" s="0" t="n">
        <f aca="true">IF(OR('Monte Carlo'!$B$24="",'Monte Carlo'!$C$24=""),0,IF(RAND()&lt;'Monte Carlo'!$B$24,IF('Monte Carlo'!$E$24='Monte Carlo'!$C$24,'Monte Carlo'!$C$24,BETAINV(RAND(),'Monte Carlo'!$G$24,'Monte Carlo'!$H$24,'Monte Carlo'!$C$24,'Monte Carlo'!$E$24)),0))</f>
        <v>236.284593679441</v>
      </c>
      <c r="P85" s="0" t="n">
        <f aca="true">IF(OR('Monte Carlo'!$B$25="",'Monte Carlo'!$C$25=""),0,IF(RAND()&lt;'Monte Carlo'!$B$25,IF('Monte Carlo'!$E$25='Monte Carlo'!$C$25,'Monte Carlo'!$C$25,BETAINV(RAND(),'Monte Carlo'!$G$25,'Monte Carlo'!$H$25,'Monte Carlo'!$C$25,'Monte Carlo'!$E$25)),0))</f>
        <v>0</v>
      </c>
      <c r="Q85" s="0" t="n">
        <f aca="true">IF(OR('Monte Carlo'!$B$26="",'Monte Carlo'!$C$26=""),0,IF(RAND()&lt;'Monte Carlo'!$B$26,IF('Monte Carlo'!$E$26='Monte Carlo'!$C$26,'Monte Carlo'!$C$26,BETAINV(RAND(),'Monte Carlo'!$G$26,'Monte Carlo'!$H$26,'Monte Carlo'!$C$26,'Monte Carlo'!$E$26)),0))</f>
        <v>0</v>
      </c>
      <c r="R85" s="0" t="n">
        <f aca="true">IF(OR('Monte Carlo'!$B$27="",'Monte Carlo'!$C$27=""),0,IF(RAND()&lt;'Monte Carlo'!$B$27,IF('Monte Carlo'!$E$27='Monte Carlo'!$C$27,'Monte Carlo'!$C$27,BETAINV(RAND(),'Monte Carlo'!$G$27,'Monte Carlo'!$H$27,'Monte Carlo'!$C$27,'Monte Carlo'!$E$27)),0))</f>
        <v>0</v>
      </c>
      <c r="S85" s="0" t="n">
        <f aca="true">IF(OR('Monte Carlo'!$B$28="",'Monte Carlo'!$C$28=""),0,IF(RAND()&lt;'Monte Carlo'!$B$28,IF('Monte Carlo'!$E$28='Monte Carlo'!$C$28,'Monte Carlo'!$C$28,BETAINV(RAND(),'Monte Carlo'!$G$28,'Monte Carlo'!$H$28,'Monte Carlo'!$C$28,'Monte Carlo'!$E$28)),0))</f>
        <v>0</v>
      </c>
      <c r="T85" s="0" t="n">
        <f aca="true">IF(OR('Monte Carlo'!$B$29="",'Monte Carlo'!$C$29=""),0,IF(RAND()&lt;'Monte Carlo'!$B$29,IF('Monte Carlo'!$E$29='Monte Carlo'!$C$29,'Monte Carlo'!$C$29,BETAINV(RAND(),'Monte Carlo'!$G$29,'Monte Carlo'!$H$29,'Monte Carlo'!$C$29,'Monte Carlo'!$E$29)),0))</f>
        <v>0</v>
      </c>
      <c r="U85" s="0" t="n">
        <f aca="true">IF(OR('Monte Carlo'!$B$30="",'Monte Carlo'!$C$30=""),0,IF(RAND()&lt;'Monte Carlo'!$B$30,IF('Monte Carlo'!$E$30='Monte Carlo'!$C$30,'Monte Carlo'!$C$30,BETAINV(RAND(),'Monte Carlo'!$G$30,'Monte Carlo'!$H$30,'Monte Carlo'!$C$30,'Monte Carlo'!$E$30)),0))</f>
        <v>0</v>
      </c>
      <c r="V85" s="0" t="n">
        <f aca="true">IF(OR('Monte Carlo'!$B$31="",'Monte Carlo'!$C$31=""),0,IF(RAND()&lt;'Monte Carlo'!$B$31,IF('Monte Carlo'!$E$31='Monte Carlo'!$C$31,'Monte Carlo'!$C$31,BETAINV(RAND(),'Monte Carlo'!$G$31,'Monte Carlo'!$H$31,'Monte Carlo'!$C$31,'Monte Carlo'!$E$31)),0))</f>
        <v>0</v>
      </c>
      <c r="W85" s="0" t="n">
        <f aca="true">IF(OR('Monte Carlo'!$B$32="",'Monte Carlo'!$C$32=""),0,IF(RAND()&lt;'Monte Carlo'!$B$32,IF('Monte Carlo'!$E$32='Monte Carlo'!$C$32,'Monte Carlo'!$C$32,BETAINV(RAND(),'Monte Carlo'!$G$32,'Monte Carlo'!$H$32,'Monte Carlo'!$C$32,'Monte Carlo'!$E$32)),0))</f>
        <v>0</v>
      </c>
      <c r="X85" s="0" t="n">
        <f aca="true">IF(OR('Monte Carlo'!$B$33="",'Monte Carlo'!$C$33=""),0,IF(RAND()&lt;'Monte Carlo'!$B$33,IF('Monte Carlo'!$E$33='Monte Carlo'!$C$33,'Monte Carlo'!$C$33,BETAINV(RAND(),'Monte Carlo'!$G$33,'Monte Carlo'!$H$33,'Monte Carlo'!$C$33,'Monte Carlo'!$E$33)),0))</f>
        <v>0</v>
      </c>
      <c r="Y85" s="0" t="n">
        <f aca="false">SUM(A85:X85)</f>
        <v>2542.8556402956</v>
      </c>
    </row>
    <row r="86" customFormat="false" ht="15" hidden="false" customHeight="false" outlineLevel="0" collapsed="false">
      <c r="A86" s="0" t="n">
        <f aca="true">IF('Monte Carlo'!$B$7="",0,IF('Monte Carlo'!$D$7='Monte Carlo'!$B$7,'Monte Carlo'!$B$7,BETAINV(RAND(),'Monte Carlo'!$F$7,'Monte Carlo'!$G$7,'Monte Carlo'!$B$7,'Monte Carlo'!$D$7)))</f>
        <v>183.076873225249</v>
      </c>
      <c r="B86" s="0" t="n">
        <f aca="true">IF('Monte Carlo'!$B$8="",0,IF('Monte Carlo'!$D$8='Monte Carlo'!$B$8,'Monte Carlo'!$B$8,BETAINV(RAND(),'Monte Carlo'!$F$8,'Monte Carlo'!$G$8,'Monte Carlo'!$B$8,'Monte Carlo'!$D$8)))</f>
        <v>929.444495972967</v>
      </c>
      <c r="C86" s="0" t="n">
        <f aca="true">IF('Monte Carlo'!$B$9="",0,IF('Monte Carlo'!$D$9='Monte Carlo'!$B$9,'Monte Carlo'!$B$9,BETAINV(RAND(),'Monte Carlo'!$F$9,'Monte Carlo'!$G$9,'Monte Carlo'!$B$9,'Monte Carlo'!$D$9)))</f>
        <v>448.612403132208</v>
      </c>
      <c r="D86" s="0" t="n">
        <f aca="true">IF('Monte Carlo'!$B$10="",0,IF('Monte Carlo'!$D$10='Monte Carlo'!$B$10,'Monte Carlo'!$B$10,BETAINV(RAND(),'Monte Carlo'!$F$10,'Monte Carlo'!$G$10,'Monte Carlo'!$B$10,'Monte Carlo'!$D$10)))</f>
        <v>328.431728864421</v>
      </c>
      <c r="E86" s="0" t="n">
        <f aca="true">IF('Monte Carlo'!$B$11="",0,IF('Monte Carlo'!$D$11='Monte Carlo'!$B$11,'Monte Carlo'!$B$11,BETAINV(RAND(),'Monte Carlo'!$F$11,'Monte Carlo'!$G$11,'Monte Carlo'!$B$11,'Monte Carlo'!$D$11)))</f>
        <v>123.001429734943</v>
      </c>
      <c r="F86" s="0" t="n">
        <f aca="true">IF('Monte Carlo'!$B$12="",0,IF('Monte Carlo'!$D$12='Monte Carlo'!$B$12,'Monte Carlo'!$B$12,BETAINV(RAND(),'Monte Carlo'!$F$12,'Monte Carlo'!$G$12,'Monte Carlo'!$B$12,'Monte Carlo'!$D$12)))</f>
        <v>107.093651183646</v>
      </c>
      <c r="G86" s="0" t="n">
        <f aca="true">IF('Monte Carlo'!$B$13="",0,IF('Monte Carlo'!$D$13='Monte Carlo'!$B$13,'Monte Carlo'!$B$13,BETAINV(RAND(),'Monte Carlo'!$F$13,'Monte Carlo'!$G$13,'Monte Carlo'!$B$13,'Monte Carlo'!$D$13)))</f>
        <v>0</v>
      </c>
      <c r="H86" s="0" t="n">
        <f aca="true">IF('Monte Carlo'!$B$14="",0,IF('Monte Carlo'!$D$14='Monte Carlo'!$B$14,'Monte Carlo'!$B$14,BETAINV(RAND(),'Monte Carlo'!$F$14,'Monte Carlo'!$G$14,'Monte Carlo'!$B$14,'Monte Carlo'!$D$14)))</f>
        <v>0</v>
      </c>
      <c r="I86" s="0" t="n">
        <f aca="true">IF('Monte Carlo'!$B$15="",0,IF('Monte Carlo'!$D$15='Monte Carlo'!$B$15,'Monte Carlo'!$B$15,BETAINV(RAND(),'Monte Carlo'!$F$15,'Monte Carlo'!$G$15,'Monte Carlo'!$B$15,'Monte Carlo'!$D$15)))</f>
        <v>0</v>
      </c>
      <c r="J86" s="0" t="n">
        <f aca="true">IF('Monte Carlo'!$B$16="",0,IF('Monte Carlo'!$D$16='Monte Carlo'!$B$16,'Monte Carlo'!$B$16,BETAINV(RAND(),'Monte Carlo'!$F$16,'Monte Carlo'!$G$16,'Monte Carlo'!$B$16,'Monte Carlo'!$D$16)))</f>
        <v>0</v>
      </c>
      <c r="K86" s="0" t="n">
        <f aca="true">IF('Monte Carlo'!$B$17="",0,IF('Monte Carlo'!$D$17='Monte Carlo'!$B$17,'Monte Carlo'!$B$17,BETAINV(RAND(),'Monte Carlo'!$F$17,'Monte Carlo'!$G$17,'Monte Carlo'!$B$17,'Monte Carlo'!$D$17)))</f>
        <v>0</v>
      </c>
      <c r="L86" s="0" t="n">
        <f aca="true">IF('Monte Carlo'!$B$18="",0,IF('Monte Carlo'!$D$18='Monte Carlo'!$B$18,'Monte Carlo'!$B$18,BETAINV(RAND(),'Monte Carlo'!$F$18,'Monte Carlo'!$G$18,'Monte Carlo'!$B$18,'Monte Carlo'!$D$18)))</f>
        <v>0</v>
      </c>
      <c r="M86" s="0" t="n">
        <f aca="true">IF(OR('Monte Carlo'!$B$22="",'Monte Carlo'!$C$22=""),0,IF(RAND()&lt;'Monte Carlo'!$B$22,IF('Monte Carlo'!$E$22='Monte Carlo'!$C$22,'Monte Carlo'!$C$22,BETAINV(RAND(),'Monte Carlo'!$G$22,'Monte Carlo'!$H$22,'Monte Carlo'!$C$22,'Monte Carlo'!$E$22)),0))</f>
        <v>0</v>
      </c>
      <c r="N86" s="0" t="n">
        <f aca="true">IF(OR('Monte Carlo'!$B$23="",'Monte Carlo'!$C$23=""),0,IF(RAND()&lt;'Monte Carlo'!$B$23,IF('Monte Carlo'!$E$23='Monte Carlo'!$C$23,'Monte Carlo'!$C$23,BETAINV(RAND(),'Monte Carlo'!$G$23,'Monte Carlo'!$H$23,'Monte Carlo'!$C$23,'Monte Carlo'!$E$23)),0))</f>
        <v>55.5275196526317</v>
      </c>
      <c r="O86" s="0" t="n">
        <f aca="true">IF(OR('Monte Carlo'!$B$24="",'Monte Carlo'!$C$24=""),0,IF(RAND()&lt;'Monte Carlo'!$B$24,IF('Monte Carlo'!$E$24='Monte Carlo'!$C$24,'Monte Carlo'!$C$24,BETAINV(RAND(),'Monte Carlo'!$G$24,'Monte Carlo'!$H$24,'Monte Carlo'!$C$24,'Monte Carlo'!$E$24)),0))</f>
        <v>0</v>
      </c>
      <c r="P86" s="0" t="n">
        <f aca="true">IF(OR('Monte Carlo'!$B$25="",'Monte Carlo'!$C$25=""),0,IF(RAND()&lt;'Monte Carlo'!$B$25,IF('Monte Carlo'!$E$25='Monte Carlo'!$C$25,'Monte Carlo'!$C$25,BETAINV(RAND(),'Monte Carlo'!$G$25,'Monte Carlo'!$H$25,'Monte Carlo'!$C$25,'Monte Carlo'!$E$25)),0))</f>
        <v>0</v>
      </c>
      <c r="Q86" s="0" t="n">
        <f aca="true">IF(OR('Monte Carlo'!$B$26="",'Monte Carlo'!$C$26=""),0,IF(RAND()&lt;'Monte Carlo'!$B$26,IF('Monte Carlo'!$E$26='Monte Carlo'!$C$26,'Monte Carlo'!$C$26,BETAINV(RAND(),'Monte Carlo'!$G$26,'Monte Carlo'!$H$26,'Monte Carlo'!$C$26,'Monte Carlo'!$E$26)),0))</f>
        <v>0</v>
      </c>
      <c r="R86" s="0" t="n">
        <f aca="true">IF(OR('Monte Carlo'!$B$27="",'Monte Carlo'!$C$27=""),0,IF(RAND()&lt;'Monte Carlo'!$B$27,IF('Monte Carlo'!$E$27='Monte Carlo'!$C$27,'Monte Carlo'!$C$27,BETAINV(RAND(),'Monte Carlo'!$G$27,'Monte Carlo'!$H$27,'Monte Carlo'!$C$27,'Monte Carlo'!$E$27)),0))</f>
        <v>0</v>
      </c>
      <c r="S86" s="0" t="n">
        <f aca="true">IF(OR('Monte Carlo'!$B$28="",'Monte Carlo'!$C$28=""),0,IF(RAND()&lt;'Monte Carlo'!$B$28,IF('Monte Carlo'!$E$28='Monte Carlo'!$C$28,'Monte Carlo'!$C$28,BETAINV(RAND(),'Monte Carlo'!$G$28,'Monte Carlo'!$H$28,'Monte Carlo'!$C$28,'Monte Carlo'!$E$28)),0))</f>
        <v>0</v>
      </c>
      <c r="T86" s="0" t="n">
        <f aca="true">IF(OR('Monte Carlo'!$B$29="",'Monte Carlo'!$C$29=""),0,IF(RAND()&lt;'Monte Carlo'!$B$29,IF('Monte Carlo'!$E$29='Monte Carlo'!$C$29,'Monte Carlo'!$C$29,BETAINV(RAND(),'Monte Carlo'!$G$29,'Monte Carlo'!$H$29,'Monte Carlo'!$C$29,'Monte Carlo'!$E$29)),0))</f>
        <v>0</v>
      </c>
      <c r="U86" s="0" t="n">
        <f aca="true">IF(OR('Monte Carlo'!$B$30="",'Monte Carlo'!$C$30=""),0,IF(RAND()&lt;'Monte Carlo'!$B$30,IF('Monte Carlo'!$E$30='Monte Carlo'!$C$30,'Monte Carlo'!$C$30,BETAINV(RAND(),'Monte Carlo'!$G$30,'Monte Carlo'!$H$30,'Monte Carlo'!$C$30,'Monte Carlo'!$E$30)),0))</f>
        <v>0</v>
      </c>
      <c r="V86" s="0" t="n">
        <f aca="true">IF(OR('Monte Carlo'!$B$31="",'Monte Carlo'!$C$31=""),0,IF(RAND()&lt;'Monte Carlo'!$B$31,IF('Monte Carlo'!$E$31='Monte Carlo'!$C$31,'Monte Carlo'!$C$31,BETAINV(RAND(),'Monte Carlo'!$G$31,'Monte Carlo'!$H$31,'Monte Carlo'!$C$31,'Monte Carlo'!$E$31)),0))</f>
        <v>0</v>
      </c>
      <c r="W86" s="0" t="n">
        <f aca="true">IF(OR('Monte Carlo'!$B$32="",'Monte Carlo'!$C$32=""),0,IF(RAND()&lt;'Monte Carlo'!$B$32,IF('Monte Carlo'!$E$32='Monte Carlo'!$C$32,'Monte Carlo'!$C$32,BETAINV(RAND(),'Monte Carlo'!$G$32,'Monte Carlo'!$H$32,'Monte Carlo'!$C$32,'Monte Carlo'!$E$32)),0))</f>
        <v>0</v>
      </c>
      <c r="X86" s="0" t="n">
        <f aca="true">IF(OR('Monte Carlo'!$B$33="",'Monte Carlo'!$C$33=""),0,IF(RAND()&lt;'Monte Carlo'!$B$33,IF('Monte Carlo'!$E$33='Monte Carlo'!$C$33,'Monte Carlo'!$C$33,BETAINV(RAND(),'Monte Carlo'!$G$33,'Monte Carlo'!$H$33,'Monte Carlo'!$C$33,'Monte Carlo'!$E$33)),0))</f>
        <v>0</v>
      </c>
      <c r="Y86" s="0" t="n">
        <f aca="false">SUM(A86:X86)</f>
        <v>2175.18810176607</v>
      </c>
    </row>
    <row r="87" customFormat="false" ht="15" hidden="false" customHeight="false" outlineLevel="0" collapsed="false">
      <c r="A87" s="0" t="n">
        <f aca="true">IF('Monte Carlo'!$B$7="",0,IF('Monte Carlo'!$D$7='Monte Carlo'!$B$7,'Monte Carlo'!$B$7,BETAINV(RAND(),'Monte Carlo'!$F$7,'Monte Carlo'!$G$7,'Monte Carlo'!$B$7,'Monte Carlo'!$D$7)))</f>
        <v>162.293764427717</v>
      </c>
      <c r="B87" s="0" t="n">
        <f aca="true">IF('Monte Carlo'!$B$8="",0,IF('Monte Carlo'!$D$8='Monte Carlo'!$B$8,'Monte Carlo'!$B$8,BETAINV(RAND(),'Monte Carlo'!$F$8,'Monte Carlo'!$G$8,'Monte Carlo'!$B$8,'Monte Carlo'!$D$8)))</f>
        <v>1053.66935272329</v>
      </c>
      <c r="C87" s="0" t="n">
        <f aca="true">IF('Monte Carlo'!$B$9="",0,IF('Monte Carlo'!$D$9='Monte Carlo'!$B$9,'Monte Carlo'!$B$9,BETAINV(RAND(),'Monte Carlo'!$F$9,'Monte Carlo'!$G$9,'Monte Carlo'!$B$9,'Monte Carlo'!$D$9)))</f>
        <v>451.128626295499</v>
      </c>
      <c r="D87" s="0" t="n">
        <f aca="true">IF('Monte Carlo'!$B$10="",0,IF('Monte Carlo'!$D$10='Monte Carlo'!$B$10,'Monte Carlo'!$B$10,BETAINV(RAND(),'Monte Carlo'!$F$10,'Monte Carlo'!$G$10,'Monte Carlo'!$B$10,'Monte Carlo'!$D$10)))</f>
        <v>274.061638639999</v>
      </c>
      <c r="E87" s="0" t="n">
        <f aca="true">IF('Monte Carlo'!$B$11="",0,IF('Monte Carlo'!$D$11='Monte Carlo'!$B$11,'Monte Carlo'!$B$11,BETAINV(RAND(),'Monte Carlo'!$F$11,'Monte Carlo'!$G$11,'Monte Carlo'!$B$11,'Monte Carlo'!$D$11)))</f>
        <v>96.5563338911056</v>
      </c>
      <c r="F87" s="0" t="n">
        <f aca="true">IF('Monte Carlo'!$B$12="",0,IF('Monte Carlo'!$D$12='Monte Carlo'!$B$12,'Monte Carlo'!$B$12,BETAINV(RAND(),'Monte Carlo'!$F$12,'Monte Carlo'!$G$12,'Monte Carlo'!$B$12,'Monte Carlo'!$D$12)))</f>
        <v>110.322288030125</v>
      </c>
      <c r="G87" s="0" t="n">
        <f aca="true">IF('Monte Carlo'!$B$13="",0,IF('Monte Carlo'!$D$13='Monte Carlo'!$B$13,'Monte Carlo'!$B$13,BETAINV(RAND(),'Monte Carlo'!$F$13,'Monte Carlo'!$G$13,'Monte Carlo'!$B$13,'Monte Carlo'!$D$13)))</f>
        <v>0</v>
      </c>
      <c r="H87" s="0" t="n">
        <f aca="true">IF('Monte Carlo'!$B$14="",0,IF('Monte Carlo'!$D$14='Monte Carlo'!$B$14,'Monte Carlo'!$B$14,BETAINV(RAND(),'Monte Carlo'!$F$14,'Monte Carlo'!$G$14,'Monte Carlo'!$B$14,'Monte Carlo'!$D$14)))</f>
        <v>0</v>
      </c>
      <c r="I87" s="0" t="n">
        <f aca="true">IF('Monte Carlo'!$B$15="",0,IF('Monte Carlo'!$D$15='Monte Carlo'!$B$15,'Monte Carlo'!$B$15,BETAINV(RAND(),'Monte Carlo'!$F$15,'Monte Carlo'!$G$15,'Monte Carlo'!$B$15,'Monte Carlo'!$D$15)))</f>
        <v>0</v>
      </c>
      <c r="J87" s="0" t="n">
        <f aca="true">IF('Monte Carlo'!$B$16="",0,IF('Monte Carlo'!$D$16='Monte Carlo'!$B$16,'Monte Carlo'!$B$16,BETAINV(RAND(),'Monte Carlo'!$F$16,'Monte Carlo'!$G$16,'Monte Carlo'!$B$16,'Monte Carlo'!$D$16)))</f>
        <v>0</v>
      </c>
      <c r="K87" s="0" t="n">
        <f aca="true">IF('Monte Carlo'!$B$17="",0,IF('Monte Carlo'!$D$17='Monte Carlo'!$B$17,'Monte Carlo'!$B$17,BETAINV(RAND(),'Monte Carlo'!$F$17,'Monte Carlo'!$G$17,'Monte Carlo'!$B$17,'Monte Carlo'!$D$17)))</f>
        <v>0</v>
      </c>
      <c r="L87" s="0" t="n">
        <f aca="true">IF('Monte Carlo'!$B$18="",0,IF('Monte Carlo'!$D$18='Monte Carlo'!$B$18,'Monte Carlo'!$B$18,BETAINV(RAND(),'Monte Carlo'!$F$18,'Monte Carlo'!$G$18,'Monte Carlo'!$B$18,'Monte Carlo'!$D$18)))</f>
        <v>0</v>
      </c>
      <c r="M87" s="0" t="n">
        <f aca="true">IF(OR('Monte Carlo'!$B$22="",'Monte Carlo'!$C$22=""),0,IF(RAND()&lt;'Monte Carlo'!$B$22,IF('Monte Carlo'!$E$22='Monte Carlo'!$C$22,'Monte Carlo'!$C$22,BETAINV(RAND(),'Monte Carlo'!$G$22,'Monte Carlo'!$H$22,'Monte Carlo'!$C$22,'Monte Carlo'!$E$22)),0))</f>
        <v>0</v>
      </c>
      <c r="N87" s="0" t="n">
        <f aca="true">IF(OR('Monte Carlo'!$B$23="",'Monte Carlo'!$C$23=""),0,IF(RAND()&lt;'Monte Carlo'!$B$23,IF('Monte Carlo'!$E$23='Monte Carlo'!$C$23,'Monte Carlo'!$C$23,BETAINV(RAND(),'Monte Carlo'!$G$23,'Monte Carlo'!$H$23,'Monte Carlo'!$C$23,'Monte Carlo'!$E$23)),0))</f>
        <v>32.2985636210417</v>
      </c>
      <c r="O87" s="0" t="n">
        <f aca="true">IF(OR('Monte Carlo'!$B$24="",'Monte Carlo'!$C$24=""),0,IF(RAND()&lt;'Monte Carlo'!$B$24,IF('Monte Carlo'!$E$24='Monte Carlo'!$C$24,'Monte Carlo'!$C$24,BETAINV(RAND(),'Monte Carlo'!$G$24,'Monte Carlo'!$H$24,'Monte Carlo'!$C$24,'Monte Carlo'!$E$24)),0))</f>
        <v>0</v>
      </c>
      <c r="P87" s="0" t="n">
        <f aca="true">IF(OR('Monte Carlo'!$B$25="",'Monte Carlo'!$C$25=""),0,IF(RAND()&lt;'Monte Carlo'!$B$25,IF('Monte Carlo'!$E$25='Monte Carlo'!$C$25,'Monte Carlo'!$C$25,BETAINV(RAND(),'Monte Carlo'!$G$25,'Monte Carlo'!$H$25,'Monte Carlo'!$C$25,'Monte Carlo'!$E$25)),0))</f>
        <v>0</v>
      </c>
      <c r="Q87" s="0" t="n">
        <f aca="true">IF(OR('Monte Carlo'!$B$26="",'Monte Carlo'!$C$26=""),0,IF(RAND()&lt;'Monte Carlo'!$B$26,IF('Monte Carlo'!$E$26='Monte Carlo'!$C$26,'Monte Carlo'!$C$26,BETAINV(RAND(),'Monte Carlo'!$G$26,'Monte Carlo'!$H$26,'Monte Carlo'!$C$26,'Monte Carlo'!$E$26)),0))</f>
        <v>0</v>
      </c>
      <c r="R87" s="0" t="n">
        <f aca="true">IF(OR('Monte Carlo'!$B$27="",'Monte Carlo'!$C$27=""),0,IF(RAND()&lt;'Monte Carlo'!$B$27,IF('Monte Carlo'!$E$27='Monte Carlo'!$C$27,'Monte Carlo'!$C$27,BETAINV(RAND(),'Monte Carlo'!$G$27,'Monte Carlo'!$H$27,'Monte Carlo'!$C$27,'Monte Carlo'!$E$27)),0))</f>
        <v>0</v>
      </c>
      <c r="S87" s="0" t="n">
        <f aca="true">IF(OR('Monte Carlo'!$B$28="",'Monte Carlo'!$C$28=""),0,IF(RAND()&lt;'Monte Carlo'!$B$28,IF('Monte Carlo'!$E$28='Monte Carlo'!$C$28,'Monte Carlo'!$C$28,BETAINV(RAND(),'Monte Carlo'!$G$28,'Monte Carlo'!$H$28,'Monte Carlo'!$C$28,'Monte Carlo'!$E$28)),0))</f>
        <v>0</v>
      </c>
      <c r="T87" s="0" t="n">
        <f aca="true">IF(OR('Monte Carlo'!$B$29="",'Monte Carlo'!$C$29=""),0,IF(RAND()&lt;'Monte Carlo'!$B$29,IF('Monte Carlo'!$E$29='Monte Carlo'!$C$29,'Monte Carlo'!$C$29,BETAINV(RAND(),'Monte Carlo'!$G$29,'Monte Carlo'!$H$29,'Monte Carlo'!$C$29,'Monte Carlo'!$E$29)),0))</f>
        <v>0</v>
      </c>
      <c r="U87" s="0" t="n">
        <f aca="true">IF(OR('Monte Carlo'!$B$30="",'Monte Carlo'!$C$30=""),0,IF(RAND()&lt;'Monte Carlo'!$B$30,IF('Monte Carlo'!$E$30='Monte Carlo'!$C$30,'Monte Carlo'!$C$30,BETAINV(RAND(),'Monte Carlo'!$G$30,'Monte Carlo'!$H$30,'Monte Carlo'!$C$30,'Monte Carlo'!$E$30)),0))</f>
        <v>0</v>
      </c>
      <c r="V87" s="0" t="n">
        <f aca="true">IF(OR('Monte Carlo'!$B$31="",'Monte Carlo'!$C$31=""),0,IF(RAND()&lt;'Monte Carlo'!$B$31,IF('Monte Carlo'!$E$31='Monte Carlo'!$C$31,'Monte Carlo'!$C$31,BETAINV(RAND(),'Monte Carlo'!$G$31,'Monte Carlo'!$H$31,'Monte Carlo'!$C$31,'Monte Carlo'!$E$31)),0))</f>
        <v>0</v>
      </c>
      <c r="W87" s="0" t="n">
        <f aca="true">IF(OR('Monte Carlo'!$B$32="",'Monte Carlo'!$C$32=""),0,IF(RAND()&lt;'Monte Carlo'!$B$32,IF('Monte Carlo'!$E$32='Monte Carlo'!$C$32,'Monte Carlo'!$C$32,BETAINV(RAND(),'Monte Carlo'!$G$32,'Monte Carlo'!$H$32,'Monte Carlo'!$C$32,'Monte Carlo'!$E$32)),0))</f>
        <v>0</v>
      </c>
      <c r="X87" s="0" t="n">
        <f aca="true">IF(OR('Monte Carlo'!$B$33="",'Monte Carlo'!$C$33=""),0,IF(RAND()&lt;'Monte Carlo'!$B$33,IF('Monte Carlo'!$E$33='Monte Carlo'!$C$33,'Monte Carlo'!$C$33,BETAINV(RAND(),'Monte Carlo'!$G$33,'Monte Carlo'!$H$33,'Monte Carlo'!$C$33,'Monte Carlo'!$E$33)),0))</f>
        <v>0</v>
      </c>
      <c r="Y87" s="0" t="n">
        <f aca="false">SUM(A87:X87)</f>
        <v>2180.33056762878</v>
      </c>
    </row>
    <row r="88" customFormat="false" ht="15" hidden="false" customHeight="false" outlineLevel="0" collapsed="false">
      <c r="A88" s="0" t="n">
        <f aca="true">IF('Monte Carlo'!$B$7="",0,IF('Monte Carlo'!$D$7='Monte Carlo'!$B$7,'Monte Carlo'!$B$7,BETAINV(RAND(),'Monte Carlo'!$F$7,'Monte Carlo'!$G$7,'Monte Carlo'!$B$7,'Monte Carlo'!$D$7)))</f>
        <v>170.662072099113</v>
      </c>
      <c r="B88" s="0" t="n">
        <f aca="true">IF('Monte Carlo'!$B$8="",0,IF('Monte Carlo'!$D$8='Monte Carlo'!$B$8,'Monte Carlo'!$B$8,BETAINV(RAND(),'Monte Carlo'!$F$8,'Monte Carlo'!$G$8,'Monte Carlo'!$B$8,'Monte Carlo'!$D$8)))</f>
        <v>1027.38642170424</v>
      </c>
      <c r="C88" s="0" t="n">
        <f aca="true">IF('Monte Carlo'!$B$9="",0,IF('Monte Carlo'!$D$9='Monte Carlo'!$B$9,'Monte Carlo'!$B$9,BETAINV(RAND(),'Monte Carlo'!$F$9,'Monte Carlo'!$G$9,'Monte Carlo'!$B$9,'Monte Carlo'!$D$9)))</f>
        <v>470.437929641675</v>
      </c>
      <c r="D88" s="0" t="n">
        <f aca="true">IF('Monte Carlo'!$B$10="",0,IF('Monte Carlo'!$D$10='Monte Carlo'!$B$10,'Monte Carlo'!$B$10,BETAINV(RAND(),'Monte Carlo'!$F$10,'Monte Carlo'!$G$10,'Monte Carlo'!$B$10,'Monte Carlo'!$D$10)))</f>
        <v>316.439760467057</v>
      </c>
      <c r="E88" s="0" t="n">
        <f aca="true">IF('Monte Carlo'!$B$11="",0,IF('Monte Carlo'!$D$11='Monte Carlo'!$B$11,'Monte Carlo'!$B$11,BETAINV(RAND(),'Monte Carlo'!$F$11,'Monte Carlo'!$G$11,'Monte Carlo'!$B$11,'Monte Carlo'!$D$11)))</f>
        <v>93.0928601435682</v>
      </c>
      <c r="F88" s="0" t="n">
        <f aca="true">IF('Monte Carlo'!$B$12="",0,IF('Monte Carlo'!$D$12='Monte Carlo'!$B$12,'Monte Carlo'!$B$12,BETAINV(RAND(),'Monte Carlo'!$F$12,'Monte Carlo'!$G$12,'Monte Carlo'!$B$12,'Monte Carlo'!$D$12)))</f>
        <v>95.5681457393742</v>
      </c>
      <c r="G88" s="0" t="n">
        <f aca="true">IF('Monte Carlo'!$B$13="",0,IF('Monte Carlo'!$D$13='Monte Carlo'!$B$13,'Monte Carlo'!$B$13,BETAINV(RAND(),'Monte Carlo'!$F$13,'Monte Carlo'!$G$13,'Monte Carlo'!$B$13,'Monte Carlo'!$D$13)))</f>
        <v>0</v>
      </c>
      <c r="H88" s="0" t="n">
        <f aca="true">IF('Monte Carlo'!$B$14="",0,IF('Monte Carlo'!$D$14='Monte Carlo'!$B$14,'Monte Carlo'!$B$14,BETAINV(RAND(),'Monte Carlo'!$F$14,'Monte Carlo'!$G$14,'Monte Carlo'!$B$14,'Monte Carlo'!$D$14)))</f>
        <v>0</v>
      </c>
      <c r="I88" s="0" t="n">
        <f aca="true">IF('Monte Carlo'!$B$15="",0,IF('Monte Carlo'!$D$15='Monte Carlo'!$B$15,'Monte Carlo'!$B$15,BETAINV(RAND(),'Monte Carlo'!$F$15,'Monte Carlo'!$G$15,'Monte Carlo'!$B$15,'Monte Carlo'!$D$15)))</f>
        <v>0</v>
      </c>
      <c r="J88" s="0" t="n">
        <f aca="true">IF('Monte Carlo'!$B$16="",0,IF('Monte Carlo'!$D$16='Monte Carlo'!$B$16,'Monte Carlo'!$B$16,BETAINV(RAND(),'Monte Carlo'!$F$16,'Monte Carlo'!$G$16,'Monte Carlo'!$B$16,'Monte Carlo'!$D$16)))</f>
        <v>0</v>
      </c>
      <c r="K88" s="0" t="n">
        <f aca="true">IF('Monte Carlo'!$B$17="",0,IF('Monte Carlo'!$D$17='Monte Carlo'!$B$17,'Monte Carlo'!$B$17,BETAINV(RAND(),'Monte Carlo'!$F$17,'Monte Carlo'!$G$17,'Monte Carlo'!$B$17,'Monte Carlo'!$D$17)))</f>
        <v>0</v>
      </c>
      <c r="L88" s="0" t="n">
        <f aca="true">IF('Monte Carlo'!$B$18="",0,IF('Monte Carlo'!$D$18='Monte Carlo'!$B$18,'Monte Carlo'!$B$18,BETAINV(RAND(),'Monte Carlo'!$F$18,'Monte Carlo'!$G$18,'Monte Carlo'!$B$18,'Monte Carlo'!$D$18)))</f>
        <v>0</v>
      </c>
      <c r="M88" s="0" t="n">
        <f aca="true">IF(OR('Monte Carlo'!$B$22="",'Monte Carlo'!$C$22=""),0,IF(RAND()&lt;'Monte Carlo'!$B$22,IF('Monte Carlo'!$E$22='Monte Carlo'!$C$22,'Monte Carlo'!$C$22,BETAINV(RAND(),'Monte Carlo'!$G$22,'Monte Carlo'!$H$22,'Monte Carlo'!$C$22,'Monte Carlo'!$E$22)),0))</f>
        <v>0</v>
      </c>
      <c r="N88" s="0" t="n">
        <f aca="true">IF(OR('Monte Carlo'!$B$23="",'Monte Carlo'!$C$23=""),0,IF(RAND()&lt;'Monte Carlo'!$B$23,IF('Monte Carlo'!$E$23='Monte Carlo'!$C$23,'Monte Carlo'!$C$23,BETAINV(RAND(),'Monte Carlo'!$G$23,'Monte Carlo'!$H$23,'Monte Carlo'!$C$23,'Monte Carlo'!$E$23)),0))</f>
        <v>0</v>
      </c>
      <c r="O88" s="0" t="n">
        <f aca="true">IF(OR('Monte Carlo'!$B$24="",'Monte Carlo'!$C$24=""),0,IF(RAND()&lt;'Monte Carlo'!$B$24,IF('Monte Carlo'!$E$24='Monte Carlo'!$C$24,'Monte Carlo'!$C$24,BETAINV(RAND(),'Monte Carlo'!$G$24,'Monte Carlo'!$H$24,'Monte Carlo'!$C$24,'Monte Carlo'!$E$24)),0))</f>
        <v>0</v>
      </c>
      <c r="P88" s="0" t="n">
        <f aca="true">IF(OR('Monte Carlo'!$B$25="",'Monte Carlo'!$C$25=""),0,IF(RAND()&lt;'Monte Carlo'!$B$25,IF('Monte Carlo'!$E$25='Monte Carlo'!$C$25,'Monte Carlo'!$C$25,BETAINV(RAND(),'Monte Carlo'!$G$25,'Monte Carlo'!$H$25,'Monte Carlo'!$C$25,'Monte Carlo'!$E$25)),0))</f>
        <v>0</v>
      </c>
      <c r="Q88" s="0" t="n">
        <f aca="true">IF(OR('Monte Carlo'!$B$26="",'Monte Carlo'!$C$26=""),0,IF(RAND()&lt;'Monte Carlo'!$B$26,IF('Monte Carlo'!$E$26='Monte Carlo'!$C$26,'Monte Carlo'!$C$26,BETAINV(RAND(),'Monte Carlo'!$G$26,'Monte Carlo'!$H$26,'Monte Carlo'!$C$26,'Monte Carlo'!$E$26)),0))</f>
        <v>0</v>
      </c>
      <c r="R88" s="0" t="n">
        <f aca="true">IF(OR('Monte Carlo'!$B$27="",'Monte Carlo'!$C$27=""),0,IF(RAND()&lt;'Monte Carlo'!$B$27,IF('Monte Carlo'!$E$27='Monte Carlo'!$C$27,'Monte Carlo'!$C$27,BETAINV(RAND(),'Monte Carlo'!$G$27,'Monte Carlo'!$H$27,'Monte Carlo'!$C$27,'Monte Carlo'!$E$27)),0))</f>
        <v>0</v>
      </c>
      <c r="S88" s="0" t="n">
        <f aca="true">IF(OR('Monte Carlo'!$B$28="",'Monte Carlo'!$C$28=""),0,IF(RAND()&lt;'Monte Carlo'!$B$28,IF('Monte Carlo'!$E$28='Monte Carlo'!$C$28,'Monte Carlo'!$C$28,BETAINV(RAND(),'Monte Carlo'!$G$28,'Monte Carlo'!$H$28,'Monte Carlo'!$C$28,'Monte Carlo'!$E$28)),0))</f>
        <v>0</v>
      </c>
      <c r="T88" s="0" t="n">
        <f aca="true">IF(OR('Monte Carlo'!$B$29="",'Monte Carlo'!$C$29=""),0,IF(RAND()&lt;'Monte Carlo'!$B$29,IF('Monte Carlo'!$E$29='Monte Carlo'!$C$29,'Monte Carlo'!$C$29,BETAINV(RAND(),'Monte Carlo'!$G$29,'Monte Carlo'!$H$29,'Monte Carlo'!$C$29,'Monte Carlo'!$E$29)),0))</f>
        <v>0</v>
      </c>
      <c r="U88" s="0" t="n">
        <f aca="true">IF(OR('Monte Carlo'!$B$30="",'Monte Carlo'!$C$30=""),0,IF(RAND()&lt;'Monte Carlo'!$B$30,IF('Monte Carlo'!$E$30='Monte Carlo'!$C$30,'Monte Carlo'!$C$30,BETAINV(RAND(),'Monte Carlo'!$G$30,'Monte Carlo'!$H$30,'Monte Carlo'!$C$30,'Monte Carlo'!$E$30)),0))</f>
        <v>0</v>
      </c>
      <c r="V88" s="0" t="n">
        <f aca="true">IF(OR('Monte Carlo'!$B$31="",'Monte Carlo'!$C$31=""),0,IF(RAND()&lt;'Monte Carlo'!$B$31,IF('Monte Carlo'!$E$31='Monte Carlo'!$C$31,'Monte Carlo'!$C$31,BETAINV(RAND(),'Monte Carlo'!$G$31,'Monte Carlo'!$H$31,'Monte Carlo'!$C$31,'Monte Carlo'!$E$31)),0))</f>
        <v>0</v>
      </c>
      <c r="W88" s="0" t="n">
        <f aca="true">IF(OR('Monte Carlo'!$B$32="",'Monte Carlo'!$C$32=""),0,IF(RAND()&lt;'Monte Carlo'!$B$32,IF('Monte Carlo'!$E$32='Monte Carlo'!$C$32,'Monte Carlo'!$C$32,BETAINV(RAND(),'Monte Carlo'!$G$32,'Monte Carlo'!$H$32,'Monte Carlo'!$C$32,'Monte Carlo'!$E$32)),0))</f>
        <v>0</v>
      </c>
      <c r="X88" s="0" t="n">
        <f aca="true">IF(OR('Monte Carlo'!$B$33="",'Monte Carlo'!$C$33=""),0,IF(RAND()&lt;'Monte Carlo'!$B$33,IF('Monte Carlo'!$E$33='Monte Carlo'!$C$33,'Monte Carlo'!$C$33,BETAINV(RAND(),'Monte Carlo'!$G$33,'Monte Carlo'!$H$33,'Monte Carlo'!$C$33,'Monte Carlo'!$E$33)),0))</f>
        <v>0</v>
      </c>
      <c r="Y88" s="0" t="n">
        <f aca="false">SUM(A88:X88)</f>
        <v>2173.58718979503</v>
      </c>
    </row>
    <row r="89" customFormat="false" ht="15" hidden="false" customHeight="false" outlineLevel="0" collapsed="false">
      <c r="A89" s="0" t="n">
        <f aca="true">IF('Monte Carlo'!$B$7="",0,IF('Monte Carlo'!$D$7='Monte Carlo'!$B$7,'Monte Carlo'!$B$7,BETAINV(RAND(),'Monte Carlo'!$F$7,'Monte Carlo'!$G$7,'Monte Carlo'!$B$7,'Monte Carlo'!$D$7)))</f>
        <v>135.748246282217</v>
      </c>
      <c r="B89" s="0" t="n">
        <f aca="true">IF('Monte Carlo'!$B$8="",0,IF('Monte Carlo'!$D$8='Monte Carlo'!$B$8,'Monte Carlo'!$B$8,BETAINV(RAND(),'Monte Carlo'!$F$8,'Monte Carlo'!$G$8,'Monte Carlo'!$B$8,'Monte Carlo'!$D$8)))</f>
        <v>937.887143546312</v>
      </c>
      <c r="C89" s="0" t="n">
        <f aca="true">IF('Monte Carlo'!$B$9="",0,IF('Monte Carlo'!$D$9='Monte Carlo'!$B$9,'Monte Carlo'!$B$9,BETAINV(RAND(),'Monte Carlo'!$F$9,'Monte Carlo'!$G$9,'Monte Carlo'!$B$9,'Monte Carlo'!$D$9)))</f>
        <v>519.501529539276</v>
      </c>
      <c r="D89" s="0" t="n">
        <f aca="true">IF('Monte Carlo'!$B$10="",0,IF('Monte Carlo'!$D$10='Monte Carlo'!$B$10,'Monte Carlo'!$B$10,BETAINV(RAND(),'Monte Carlo'!$F$10,'Monte Carlo'!$G$10,'Monte Carlo'!$B$10,'Monte Carlo'!$D$10)))</f>
        <v>298.888492309287</v>
      </c>
      <c r="E89" s="0" t="n">
        <f aca="true">IF('Monte Carlo'!$B$11="",0,IF('Monte Carlo'!$D$11='Monte Carlo'!$B$11,'Monte Carlo'!$B$11,BETAINV(RAND(),'Monte Carlo'!$F$11,'Monte Carlo'!$G$11,'Monte Carlo'!$B$11,'Monte Carlo'!$D$11)))</f>
        <v>93.2666115334331</v>
      </c>
      <c r="F89" s="0" t="n">
        <f aca="true">IF('Monte Carlo'!$B$12="",0,IF('Monte Carlo'!$D$12='Monte Carlo'!$B$12,'Monte Carlo'!$B$12,BETAINV(RAND(),'Monte Carlo'!$F$12,'Monte Carlo'!$G$12,'Monte Carlo'!$B$12,'Monte Carlo'!$D$12)))</f>
        <v>97.8009606423638</v>
      </c>
      <c r="G89" s="0" t="n">
        <f aca="true">IF('Monte Carlo'!$B$13="",0,IF('Monte Carlo'!$D$13='Monte Carlo'!$B$13,'Monte Carlo'!$B$13,BETAINV(RAND(),'Monte Carlo'!$F$13,'Monte Carlo'!$G$13,'Monte Carlo'!$B$13,'Monte Carlo'!$D$13)))</f>
        <v>0</v>
      </c>
      <c r="H89" s="0" t="n">
        <f aca="true">IF('Monte Carlo'!$B$14="",0,IF('Monte Carlo'!$D$14='Monte Carlo'!$B$14,'Monte Carlo'!$B$14,BETAINV(RAND(),'Monte Carlo'!$F$14,'Monte Carlo'!$G$14,'Monte Carlo'!$B$14,'Monte Carlo'!$D$14)))</f>
        <v>0</v>
      </c>
      <c r="I89" s="0" t="n">
        <f aca="true">IF('Monte Carlo'!$B$15="",0,IF('Monte Carlo'!$D$15='Monte Carlo'!$B$15,'Monte Carlo'!$B$15,BETAINV(RAND(),'Monte Carlo'!$F$15,'Monte Carlo'!$G$15,'Monte Carlo'!$B$15,'Monte Carlo'!$D$15)))</f>
        <v>0</v>
      </c>
      <c r="J89" s="0" t="n">
        <f aca="true">IF('Monte Carlo'!$B$16="",0,IF('Monte Carlo'!$D$16='Monte Carlo'!$B$16,'Monte Carlo'!$B$16,BETAINV(RAND(),'Monte Carlo'!$F$16,'Monte Carlo'!$G$16,'Monte Carlo'!$B$16,'Monte Carlo'!$D$16)))</f>
        <v>0</v>
      </c>
      <c r="K89" s="0" t="n">
        <f aca="true">IF('Monte Carlo'!$B$17="",0,IF('Monte Carlo'!$D$17='Monte Carlo'!$B$17,'Monte Carlo'!$B$17,BETAINV(RAND(),'Monte Carlo'!$F$17,'Monte Carlo'!$G$17,'Monte Carlo'!$B$17,'Monte Carlo'!$D$17)))</f>
        <v>0</v>
      </c>
      <c r="L89" s="0" t="n">
        <f aca="true">IF('Monte Carlo'!$B$18="",0,IF('Monte Carlo'!$D$18='Monte Carlo'!$B$18,'Monte Carlo'!$B$18,BETAINV(RAND(),'Monte Carlo'!$F$18,'Monte Carlo'!$G$18,'Monte Carlo'!$B$18,'Monte Carlo'!$D$18)))</f>
        <v>0</v>
      </c>
      <c r="M89" s="0" t="n">
        <f aca="true">IF(OR('Monte Carlo'!$B$22="",'Monte Carlo'!$C$22=""),0,IF(RAND()&lt;'Monte Carlo'!$B$22,IF('Monte Carlo'!$E$22='Monte Carlo'!$C$22,'Monte Carlo'!$C$22,BETAINV(RAND(),'Monte Carlo'!$G$22,'Monte Carlo'!$H$22,'Monte Carlo'!$C$22,'Monte Carlo'!$E$22)),0))</f>
        <v>0</v>
      </c>
      <c r="N89" s="0" t="n">
        <f aca="true">IF(OR('Monte Carlo'!$B$23="",'Monte Carlo'!$C$23=""),0,IF(RAND()&lt;'Monte Carlo'!$B$23,IF('Monte Carlo'!$E$23='Monte Carlo'!$C$23,'Monte Carlo'!$C$23,BETAINV(RAND(),'Monte Carlo'!$G$23,'Monte Carlo'!$H$23,'Monte Carlo'!$C$23,'Monte Carlo'!$E$23)),0))</f>
        <v>49.0252972918119</v>
      </c>
      <c r="O89" s="0" t="n">
        <f aca="true">IF(OR('Monte Carlo'!$B$24="",'Monte Carlo'!$C$24=""),0,IF(RAND()&lt;'Monte Carlo'!$B$24,IF('Monte Carlo'!$E$24='Monte Carlo'!$C$24,'Monte Carlo'!$C$24,BETAINV(RAND(),'Monte Carlo'!$G$24,'Monte Carlo'!$H$24,'Monte Carlo'!$C$24,'Monte Carlo'!$E$24)),0))</f>
        <v>0</v>
      </c>
      <c r="P89" s="0" t="n">
        <f aca="true">IF(OR('Monte Carlo'!$B$25="",'Monte Carlo'!$C$25=""),0,IF(RAND()&lt;'Monte Carlo'!$B$25,IF('Monte Carlo'!$E$25='Monte Carlo'!$C$25,'Monte Carlo'!$C$25,BETAINV(RAND(),'Monte Carlo'!$G$25,'Monte Carlo'!$H$25,'Monte Carlo'!$C$25,'Monte Carlo'!$E$25)),0))</f>
        <v>377.133757777724</v>
      </c>
      <c r="Q89" s="0" t="n">
        <f aca="true">IF(OR('Monte Carlo'!$B$26="",'Monte Carlo'!$C$26=""),0,IF(RAND()&lt;'Monte Carlo'!$B$26,IF('Monte Carlo'!$E$26='Monte Carlo'!$C$26,'Monte Carlo'!$C$26,BETAINV(RAND(),'Monte Carlo'!$G$26,'Monte Carlo'!$H$26,'Monte Carlo'!$C$26,'Monte Carlo'!$E$26)),0))</f>
        <v>160.42732178099</v>
      </c>
      <c r="R89" s="0" t="n">
        <f aca="true">IF(OR('Monte Carlo'!$B$27="",'Monte Carlo'!$C$27=""),0,IF(RAND()&lt;'Monte Carlo'!$B$27,IF('Monte Carlo'!$E$27='Monte Carlo'!$C$27,'Monte Carlo'!$C$27,BETAINV(RAND(),'Monte Carlo'!$G$27,'Monte Carlo'!$H$27,'Monte Carlo'!$C$27,'Monte Carlo'!$E$27)),0))</f>
        <v>0</v>
      </c>
      <c r="S89" s="0" t="n">
        <f aca="true">IF(OR('Monte Carlo'!$B$28="",'Monte Carlo'!$C$28=""),0,IF(RAND()&lt;'Monte Carlo'!$B$28,IF('Monte Carlo'!$E$28='Monte Carlo'!$C$28,'Monte Carlo'!$C$28,BETAINV(RAND(),'Monte Carlo'!$G$28,'Monte Carlo'!$H$28,'Monte Carlo'!$C$28,'Monte Carlo'!$E$28)),0))</f>
        <v>0</v>
      </c>
      <c r="T89" s="0" t="n">
        <f aca="true">IF(OR('Monte Carlo'!$B$29="",'Monte Carlo'!$C$29=""),0,IF(RAND()&lt;'Monte Carlo'!$B$29,IF('Monte Carlo'!$E$29='Monte Carlo'!$C$29,'Monte Carlo'!$C$29,BETAINV(RAND(),'Monte Carlo'!$G$29,'Monte Carlo'!$H$29,'Monte Carlo'!$C$29,'Monte Carlo'!$E$29)),0))</f>
        <v>0</v>
      </c>
      <c r="U89" s="0" t="n">
        <f aca="true">IF(OR('Monte Carlo'!$B$30="",'Monte Carlo'!$C$30=""),0,IF(RAND()&lt;'Monte Carlo'!$B$30,IF('Monte Carlo'!$E$30='Monte Carlo'!$C$30,'Monte Carlo'!$C$30,BETAINV(RAND(),'Monte Carlo'!$G$30,'Monte Carlo'!$H$30,'Monte Carlo'!$C$30,'Monte Carlo'!$E$30)),0))</f>
        <v>0</v>
      </c>
      <c r="V89" s="0" t="n">
        <f aca="true">IF(OR('Monte Carlo'!$B$31="",'Monte Carlo'!$C$31=""),0,IF(RAND()&lt;'Monte Carlo'!$B$31,IF('Monte Carlo'!$E$31='Monte Carlo'!$C$31,'Monte Carlo'!$C$31,BETAINV(RAND(),'Monte Carlo'!$G$31,'Monte Carlo'!$H$31,'Monte Carlo'!$C$31,'Monte Carlo'!$E$31)),0))</f>
        <v>0</v>
      </c>
      <c r="W89" s="0" t="n">
        <f aca="true">IF(OR('Monte Carlo'!$B$32="",'Monte Carlo'!$C$32=""),0,IF(RAND()&lt;'Monte Carlo'!$B$32,IF('Monte Carlo'!$E$32='Monte Carlo'!$C$32,'Monte Carlo'!$C$32,BETAINV(RAND(),'Monte Carlo'!$G$32,'Monte Carlo'!$H$32,'Monte Carlo'!$C$32,'Monte Carlo'!$E$32)),0))</f>
        <v>0</v>
      </c>
      <c r="X89" s="0" t="n">
        <f aca="true">IF(OR('Monte Carlo'!$B$33="",'Monte Carlo'!$C$33=""),0,IF(RAND()&lt;'Monte Carlo'!$B$33,IF('Monte Carlo'!$E$33='Monte Carlo'!$C$33,'Monte Carlo'!$C$33,BETAINV(RAND(),'Monte Carlo'!$G$33,'Monte Carlo'!$H$33,'Monte Carlo'!$C$33,'Monte Carlo'!$E$33)),0))</f>
        <v>0</v>
      </c>
      <c r="Y89" s="0" t="n">
        <f aca="false">SUM(A89:X89)</f>
        <v>2669.67936070342</v>
      </c>
    </row>
    <row r="90" customFormat="false" ht="15" hidden="false" customHeight="false" outlineLevel="0" collapsed="false">
      <c r="A90" s="0" t="n">
        <f aca="true">IF('Monte Carlo'!$B$7="",0,IF('Monte Carlo'!$D$7='Monte Carlo'!$B$7,'Monte Carlo'!$B$7,BETAINV(RAND(),'Monte Carlo'!$F$7,'Monte Carlo'!$G$7,'Monte Carlo'!$B$7,'Monte Carlo'!$D$7)))</f>
        <v>130.837352570773</v>
      </c>
      <c r="B90" s="0" t="n">
        <f aca="true">IF('Monte Carlo'!$B$8="",0,IF('Monte Carlo'!$D$8='Monte Carlo'!$B$8,'Monte Carlo'!$B$8,BETAINV(RAND(),'Monte Carlo'!$F$8,'Monte Carlo'!$G$8,'Monte Carlo'!$B$8,'Monte Carlo'!$D$8)))</f>
        <v>1101.91964437978</v>
      </c>
      <c r="C90" s="0" t="n">
        <f aca="true">IF('Monte Carlo'!$B$9="",0,IF('Monte Carlo'!$D$9='Monte Carlo'!$B$9,'Monte Carlo'!$B$9,BETAINV(RAND(),'Monte Carlo'!$F$9,'Monte Carlo'!$G$9,'Monte Carlo'!$B$9,'Monte Carlo'!$D$9)))</f>
        <v>406.422957417952</v>
      </c>
      <c r="D90" s="0" t="n">
        <f aca="true">IF('Monte Carlo'!$B$10="",0,IF('Monte Carlo'!$D$10='Monte Carlo'!$B$10,'Monte Carlo'!$B$10,BETAINV(RAND(),'Monte Carlo'!$F$10,'Monte Carlo'!$G$10,'Monte Carlo'!$B$10,'Monte Carlo'!$D$10)))</f>
        <v>275.553353493445</v>
      </c>
      <c r="E90" s="0" t="n">
        <f aca="true">IF('Monte Carlo'!$B$11="",0,IF('Monte Carlo'!$D$11='Monte Carlo'!$B$11,'Monte Carlo'!$B$11,BETAINV(RAND(),'Monte Carlo'!$F$11,'Monte Carlo'!$G$11,'Monte Carlo'!$B$11,'Monte Carlo'!$D$11)))</f>
        <v>87.6583414251639</v>
      </c>
      <c r="F90" s="0" t="n">
        <f aca="true">IF('Monte Carlo'!$B$12="",0,IF('Monte Carlo'!$D$12='Monte Carlo'!$B$12,'Monte Carlo'!$B$12,BETAINV(RAND(),'Monte Carlo'!$F$12,'Monte Carlo'!$G$12,'Monte Carlo'!$B$12,'Monte Carlo'!$D$12)))</f>
        <v>100.339285463495</v>
      </c>
      <c r="G90" s="0" t="n">
        <f aca="true">IF('Monte Carlo'!$B$13="",0,IF('Monte Carlo'!$D$13='Monte Carlo'!$B$13,'Monte Carlo'!$B$13,BETAINV(RAND(),'Monte Carlo'!$F$13,'Monte Carlo'!$G$13,'Monte Carlo'!$B$13,'Monte Carlo'!$D$13)))</f>
        <v>0</v>
      </c>
      <c r="H90" s="0" t="n">
        <f aca="true">IF('Monte Carlo'!$B$14="",0,IF('Monte Carlo'!$D$14='Monte Carlo'!$B$14,'Monte Carlo'!$B$14,BETAINV(RAND(),'Monte Carlo'!$F$14,'Monte Carlo'!$G$14,'Monte Carlo'!$B$14,'Monte Carlo'!$D$14)))</f>
        <v>0</v>
      </c>
      <c r="I90" s="0" t="n">
        <f aca="true">IF('Monte Carlo'!$B$15="",0,IF('Monte Carlo'!$D$15='Monte Carlo'!$B$15,'Monte Carlo'!$B$15,BETAINV(RAND(),'Monte Carlo'!$F$15,'Monte Carlo'!$G$15,'Monte Carlo'!$B$15,'Monte Carlo'!$D$15)))</f>
        <v>0</v>
      </c>
      <c r="J90" s="0" t="n">
        <f aca="true">IF('Monte Carlo'!$B$16="",0,IF('Monte Carlo'!$D$16='Monte Carlo'!$B$16,'Monte Carlo'!$B$16,BETAINV(RAND(),'Monte Carlo'!$F$16,'Monte Carlo'!$G$16,'Monte Carlo'!$B$16,'Monte Carlo'!$D$16)))</f>
        <v>0</v>
      </c>
      <c r="K90" s="0" t="n">
        <f aca="true">IF('Monte Carlo'!$B$17="",0,IF('Monte Carlo'!$D$17='Monte Carlo'!$B$17,'Monte Carlo'!$B$17,BETAINV(RAND(),'Monte Carlo'!$F$17,'Monte Carlo'!$G$17,'Monte Carlo'!$B$17,'Monte Carlo'!$D$17)))</f>
        <v>0</v>
      </c>
      <c r="L90" s="0" t="n">
        <f aca="true">IF('Monte Carlo'!$B$18="",0,IF('Monte Carlo'!$D$18='Monte Carlo'!$B$18,'Monte Carlo'!$B$18,BETAINV(RAND(),'Monte Carlo'!$F$18,'Monte Carlo'!$G$18,'Monte Carlo'!$B$18,'Monte Carlo'!$D$18)))</f>
        <v>0</v>
      </c>
      <c r="M90" s="0" t="n">
        <f aca="true">IF(OR('Monte Carlo'!$B$22="",'Monte Carlo'!$C$22=""),0,IF(RAND()&lt;'Monte Carlo'!$B$22,IF('Monte Carlo'!$E$22='Monte Carlo'!$C$22,'Monte Carlo'!$C$22,BETAINV(RAND(),'Monte Carlo'!$G$22,'Monte Carlo'!$H$22,'Monte Carlo'!$C$22,'Monte Carlo'!$E$22)),0))</f>
        <v>0</v>
      </c>
      <c r="N90" s="0" t="n">
        <f aca="true">IF(OR('Monte Carlo'!$B$23="",'Monte Carlo'!$C$23=""),0,IF(RAND()&lt;'Monte Carlo'!$B$23,IF('Monte Carlo'!$E$23='Monte Carlo'!$C$23,'Monte Carlo'!$C$23,BETAINV(RAND(),'Monte Carlo'!$G$23,'Monte Carlo'!$H$23,'Monte Carlo'!$C$23,'Monte Carlo'!$E$23)),0))</f>
        <v>0</v>
      </c>
      <c r="O90" s="0" t="n">
        <f aca="true">IF(OR('Monte Carlo'!$B$24="",'Monte Carlo'!$C$24=""),0,IF(RAND()&lt;'Monte Carlo'!$B$24,IF('Monte Carlo'!$E$24='Monte Carlo'!$C$24,'Monte Carlo'!$C$24,BETAINV(RAND(),'Monte Carlo'!$G$24,'Monte Carlo'!$H$24,'Monte Carlo'!$C$24,'Monte Carlo'!$E$24)),0))</f>
        <v>0</v>
      </c>
      <c r="P90" s="0" t="n">
        <f aca="true">IF(OR('Monte Carlo'!$B$25="",'Monte Carlo'!$C$25=""),0,IF(RAND()&lt;'Monte Carlo'!$B$25,IF('Monte Carlo'!$E$25='Monte Carlo'!$C$25,'Monte Carlo'!$C$25,BETAINV(RAND(),'Monte Carlo'!$G$25,'Monte Carlo'!$H$25,'Monte Carlo'!$C$25,'Monte Carlo'!$E$25)),0))</f>
        <v>0</v>
      </c>
      <c r="Q90" s="0" t="n">
        <f aca="true">IF(OR('Monte Carlo'!$B$26="",'Monte Carlo'!$C$26=""),0,IF(RAND()&lt;'Monte Carlo'!$B$26,IF('Monte Carlo'!$E$26='Monte Carlo'!$C$26,'Monte Carlo'!$C$26,BETAINV(RAND(),'Monte Carlo'!$G$26,'Monte Carlo'!$H$26,'Monte Carlo'!$C$26,'Monte Carlo'!$E$26)),0))</f>
        <v>0</v>
      </c>
      <c r="R90" s="0" t="n">
        <f aca="true">IF(OR('Monte Carlo'!$B$27="",'Monte Carlo'!$C$27=""),0,IF(RAND()&lt;'Monte Carlo'!$B$27,IF('Monte Carlo'!$E$27='Monte Carlo'!$C$27,'Monte Carlo'!$C$27,BETAINV(RAND(),'Monte Carlo'!$G$27,'Monte Carlo'!$H$27,'Monte Carlo'!$C$27,'Monte Carlo'!$E$27)),0))</f>
        <v>0</v>
      </c>
      <c r="S90" s="0" t="n">
        <f aca="true">IF(OR('Monte Carlo'!$B$28="",'Monte Carlo'!$C$28=""),0,IF(RAND()&lt;'Monte Carlo'!$B$28,IF('Monte Carlo'!$E$28='Monte Carlo'!$C$28,'Monte Carlo'!$C$28,BETAINV(RAND(),'Monte Carlo'!$G$28,'Monte Carlo'!$H$28,'Monte Carlo'!$C$28,'Monte Carlo'!$E$28)),0))</f>
        <v>0</v>
      </c>
      <c r="T90" s="0" t="n">
        <f aca="true">IF(OR('Monte Carlo'!$B$29="",'Monte Carlo'!$C$29=""),0,IF(RAND()&lt;'Monte Carlo'!$B$29,IF('Monte Carlo'!$E$29='Monte Carlo'!$C$29,'Monte Carlo'!$C$29,BETAINV(RAND(),'Monte Carlo'!$G$29,'Monte Carlo'!$H$29,'Monte Carlo'!$C$29,'Monte Carlo'!$E$29)),0))</f>
        <v>0</v>
      </c>
      <c r="U90" s="0" t="n">
        <f aca="true">IF(OR('Monte Carlo'!$B$30="",'Monte Carlo'!$C$30=""),0,IF(RAND()&lt;'Monte Carlo'!$B$30,IF('Monte Carlo'!$E$30='Monte Carlo'!$C$30,'Monte Carlo'!$C$30,BETAINV(RAND(),'Monte Carlo'!$G$30,'Monte Carlo'!$H$30,'Monte Carlo'!$C$30,'Monte Carlo'!$E$30)),0))</f>
        <v>0</v>
      </c>
      <c r="V90" s="0" t="n">
        <f aca="true">IF(OR('Monte Carlo'!$B$31="",'Monte Carlo'!$C$31=""),0,IF(RAND()&lt;'Monte Carlo'!$B$31,IF('Monte Carlo'!$E$31='Monte Carlo'!$C$31,'Monte Carlo'!$C$31,BETAINV(RAND(),'Monte Carlo'!$G$31,'Monte Carlo'!$H$31,'Monte Carlo'!$C$31,'Monte Carlo'!$E$31)),0))</f>
        <v>0</v>
      </c>
      <c r="W90" s="0" t="n">
        <f aca="true">IF(OR('Monte Carlo'!$B$32="",'Monte Carlo'!$C$32=""),0,IF(RAND()&lt;'Monte Carlo'!$B$32,IF('Monte Carlo'!$E$32='Monte Carlo'!$C$32,'Monte Carlo'!$C$32,BETAINV(RAND(),'Monte Carlo'!$G$32,'Monte Carlo'!$H$32,'Monte Carlo'!$C$32,'Monte Carlo'!$E$32)),0))</f>
        <v>0</v>
      </c>
      <c r="X90" s="0" t="n">
        <f aca="true">IF(OR('Monte Carlo'!$B$33="",'Monte Carlo'!$C$33=""),0,IF(RAND()&lt;'Monte Carlo'!$B$33,IF('Monte Carlo'!$E$33='Monte Carlo'!$C$33,'Monte Carlo'!$C$33,BETAINV(RAND(),'Monte Carlo'!$G$33,'Monte Carlo'!$H$33,'Monte Carlo'!$C$33,'Monte Carlo'!$E$33)),0))</f>
        <v>0</v>
      </c>
      <c r="Y90" s="0" t="n">
        <f aca="false">SUM(A90:X90)</f>
        <v>2102.73093475061</v>
      </c>
    </row>
    <row r="91" customFormat="false" ht="15" hidden="false" customHeight="false" outlineLevel="0" collapsed="false">
      <c r="A91" s="0" t="n">
        <f aca="true">IF('Monte Carlo'!$B$7="",0,IF('Monte Carlo'!$D$7='Monte Carlo'!$B$7,'Monte Carlo'!$B$7,BETAINV(RAND(),'Monte Carlo'!$F$7,'Monte Carlo'!$G$7,'Monte Carlo'!$B$7,'Monte Carlo'!$D$7)))</f>
        <v>196.433700417749</v>
      </c>
      <c r="B91" s="0" t="n">
        <f aca="true">IF('Monte Carlo'!$B$8="",0,IF('Monte Carlo'!$D$8='Monte Carlo'!$B$8,'Monte Carlo'!$B$8,BETAINV(RAND(),'Monte Carlo'!$F$8,'Monte Carlo'!$G$8,'Monte Carlo'!$B$8,'Monte Carlo'!$D$8)))</f>
        <v>1015.39086105661</v>
      </c>
      <c r="C91" s="0" t="n">
        <f aca="true">IF('Monte Carlo'!$B$9="",0,IF('Monte Carlo'!$D$9='Monte Carlo'!$B$9,'Monte Carlo'!$B$9,BETAINV(RAND(),'Monte Carlo'!$F$9,'Monte Carlo'!$G$9,'Monte Carlo'!$B$9,'Monte Carlo'!$D$9)))</f>
        <v>443.81656550418</v>
      </c>
      <c r="D91" s="0" t="n">
        <f aca="true">IF('Monte Carlo'!$B$10="",0,IF('Monte Carlo'!$D$10='Monte Carlo'!$B$10,'Monte Carlo'!$B$10,BETAINV(RAND(),'Monte Carlo'!$F$10,'Monte Carlo'!$G$10,'Monte Carlo'!$B$10,'Monte Carlo'!$D$10)))</f>
        <v>321.80236988865</v>
      </c>
      <c r="E91" s="0" t="n">
        <f aca="true">IF('Monte Carlo'!$B$11="",0,IF('Monte Carlo'!$D$11='Monte Carlo'!$B$11,'Monte Carlo'!$B$11,BETAINV(RAND(),'Monte Carlo'!$F$11,'Monte Carlo'!$G$11,'Monte Carlo'!$B$11,'Monte Carlo'!$D$11)))</f>
        <v>107.823746193787</v>
      </c>
      <c r="F91" s="0" t="n">
        <f aca="true">IF('Monte Carlo'!$B$12="",0,IF('Monte Carlo'!$D$12='Monte Carlo'!$B$12,'Monte Carlo'!$B$12,BETAINV(RAND(),'Monte Carlo'!$F$12,'Monte Carlo'!$G$12,'Monte Carlo'!$B$12,'Monte Carlo'!$D$12)))</f>
        <v>94.7253086546598</v>
      </c>
      <c r="G91" s="0" t="n">
        <f aca="true">IF('Monte Carlo'!$B$13="",0,IF('Monte Carlo'!$D$13='Monte Carlo'!$B$13,'Monte Carlo'!$B$13,BETAINV(RAND(),'Monte Carlo'!$F$13,'Monte Carlo'!$G$13,'Monte Carlo'!$B$13,'Monte Carlo'!$D$13)))</f>
        <v>0</v>
      </c>
      <c r="H91" s="0" t="n">
        <f aca="true">IF('Monte Carlo'!$B$14="",0,IF('Monte Carlo'!$D$14='Monte Carlo'!$B$14,'Monte Carlo'!$B$14,BETAINV(RAND(),'Monte Carlo'!$F$14,'Monte Carlo'!$G$14,'Monte Carlo'!$B$14,'Monte Carlo'!$D$14)))</f>
        <v>0</v>
      </c>
      <c r="I91" s="0" t="n">
        <f aca="true">IF('Monte Carlo'!$B$15="",0,IF('Monte Carlo'!$D$15='Monte Carlo'!$B$15,'Monte Carlo'!$B$15,BETAINV(RAND(),'Monte Carlo'!$F$15,'Monte Carlo'!$G$15,'Monte Carlo'!$B$15,'Monte Carlo'!$D$15)))</f>
        <v>0</v>
      </c>
      <c r="J91" s="0" t="n">
        <f aca="true">IF('Monte Carlo'!$B$16="",0,IF('Monte Carlo'!$D$16='Monte Carlo'!$B$16,'Monte Carlo'!$B$16,BETAINV(RAND(),'Monte Carlo'!$F$16,'Monte Carlo'!$G$16,'Monte Carlo'!$B$16,'Monte Carlo'!$D$16)))</f>
        <v>0</v>
      </c>
      <c r="K91" s="0" t="n">
        <f aca="true">IF('Monte Carlo'!$B$17="",0,IF('Monte Carlo'!$D$17='Monte Carlo'!$B$17,'Monte Carlo'!$B$17,BETAINV(RAND(),'Monte Carlo'!$F$17,'Monte Carlo'!$G$17,'Monte Carlo'!$B$17,'Monte Carlo'!$D$17)))</f>
        <v>0</v>
      </c>
      <c r="L91" s="0" t="n">
        <f aca="true">IF('Monte Carlo'!$B$18="",0,IF('Monte Carlo'!$D$18='Monte Carlo'!$B$18,'Monte Carlo'!$B$18,BETAINV(RAND(),'Monte Carlo'!$F$18,'Monte Carlo'!$G$18,'Monte Carlo'!$B$18,'Monte Carlo'!$D$18)))</f>
        <v>0</v>
      </c>
      <c r="M91" s="0" t="n">
        <f aca="true">IF(OR('Monte Carlo'!$B$22="",'Monte Carlo'!$C$22=""),0,IF(RAND()&lt;'Monte Carlo'!$B$22,IF('Monte Carlo'!$E$22='Monte Carlo'!$C$22,'Monte Carlo'!$C$22,BETAINV(RAND(),'Monte Carlo'!$G$22,'Monte Carlo'!$H$22,'Monte Carlo'!$C$22,'Monte Carlo'!$E$22)),0))</f>
        <v>217.694615889934</v>
      </c>
      <c r="N91" s="0" t="n">
        <f aca="true">IF(OR('Monte Carlo'!$B$23="",'Monte Carlo'!$C$23=""),0,IF(RAND()&lt;'Monte Carlo'!$B$23,IF('Monte Carlo'!$E$23='Monte Carlo'!$C$23,'Monte Carlo'!$C$23,BETAINV(RAND(),'Monte Carlo'!$G$23,'Monte Carlo'!$H$23,'Monte Carlo'!$C$23,'Monte Carlo'!$E$23)),0))</f>
        <v>28.6517280642428</v>
      </c>
      <c r="O91" s="0" t="n">
        <f aca="true">IF(OR('Monte Carlo'!$B$24="",'Monte Carlo'!$C$24=""),0,IF(RAND()&lt;'Monte Carlo'!$B$24,IF('Monte Carlo'!$E$24='Monte Carlo'!$C$24,'Monte Carlo'!$C$24,BETAINV(RAND(),'Monte Carlo'!$G$24,'Monte Carlo'!$H$24,'Monte Carlo'!$C$24,'Monte Carlo'!$E$24)),0))</f>
        <v>0</v>
      </c>
      <c r="P91" s="0" t="n">
        <f aca="true">IF(OR('Monte Carlo'!$B$25="",'Monte Carlo'!$C$25=""),0,IF(RAND()&lt;'Monte Carlo'!$B$25,IF('Monte Carlo'!$E$25='Monte Carlo'!$C$25,'Monte Carlo'!$C$25,BETAINV(RAND(),'Monte Carlo'!$G$25,'Monte Carlo'!$H$25,'Monte Carlo'!$C$25,'Monte Carlo'!$E$25)),0))</f>
        <v>0</v>
      </c>
      <c r="Q91" s="0" t="n">
        <f aca="true">IF(OR('Monte Carlo'!$B$26="",'Monte Carlo'!$C$26=""),0,IF(RAND()&lt;'Monte Carlo'!$B$26,IF('Monte Carlo'!$E$26='Monte Carlo'!$C$26,'Monte Carlo'!$C$26,BETAINV(RAND(),'Monte Carlo'!$G$26,'Monte Carlo'!$H$26,'Monte Carlo'!$C$26,'Monte Carlo'!$E$26)),0))</f>
        <v>0</v>
      </c>
      <c r="R91" s="0" t="n">
        <f aca="true">IF(OR('Monte Carlo'!$B$27="",'Monte Carlo'!$C$27=""),0,IF(RAND()&lt;'Monte Carlo'!$B$27,IF('Monte Carlo'!$E$27='Monte Carlo'!$C$27,'Monte Carlo'!$C$27,BETAINV(RAND(),'Monte Carlo'!$G$27,'Monte Carlo'!$H$27,'Monte Carlo'!$C$27,'Monte Carlo'!$E$27)),0))</f>
        <v>0</v>
      </c>
      <c r="S91" s="0" t="n">
        <f aca="true">IF(OR('Monte Carlo'!$B$28="",'Monte Carlo'!$C$28=""),0,IF(RAND()&lt;'Monte Carlo'!$B$28,IF('Monte Carlo'!$E$28='Monte Carlo'!$C$28,'Monte Carlo'!$C$28,BETAINV(RAND(),'Monte Carlo'!$G$28,'Monte Carlo'!$H$28,'Monte Carlo'!$C$28,'Monte Carlo'!$E$28)),0))</f>
        <v>0</v>
      </c>
      <c r="T91" s="0" t="n">
        <f aca="true">IF(OR('Monte Carlo'!$B$29="",'Monte Carlo'!$C$29=""),0,IF(RAND()&lt;'Monte Carlo'!$B$29,IF('Monte Carlo'!$E$29='Monte Carlo'!$C$29,'Monte Carlo'!$C$29,BETAINV(RAND(),'Monte Carlo'!$G$29,'Monte Carlo'!$H$29,'Monte Carlo'!$C$29,'Monte Carlo'!$E$29)),0))</f>
        <v>0</v>
      </c>
      <c r="U91" s="0" t="n">
        <f aca="true">IF(OR('Monte Carlo'!$B$30="",'Monte Carlo'!$C$30=""),0,IF(RAND()&lt;'Monte Carlo'!$B$30,IF('Monte Carlo'!$E$30='Monte Carlo'!$C$30,'Monte Carlo'!$C$30,BETAINV(RAND(),'Monte Carlo'!$G$30,'Monte Carlo'!$H$30,'Monte Carlo'!$C$30,'Monte Carlo'!$E$30)),0))</f>
        <v>0</v>
      </c>
      <c r="V91" s="0" t="n">
        <f aca="true">IF(OR('Monte Carlo'!$B$31="",'Monte Carlo'!$C$31=""),0,IF(RAND()&lt;'Monte Carlo'!$B$31,IF('Monte Carlo'!$E$31='Monte Carlo'!$C$31,'Monte Carlo'!$C$31,BETAINV(RAND(),'Monte Carlo'!$G$31,'Monte Carlo'!$H$31,'Monte Carlo'!$C$31,'Monte Carlo'!$E$31)),0))</f>
        <v>0</v>
      </c>
      <c r="W91" s="0" t="n">
        <f aca="true">IF(OR('Monte Carlo'!$B$32="",'Monte Carlo'!$C$32=""),0,IF(RAND()&lt;'Monte Carlo'!$B$32,IF('Monte Carlo'!$E$32='Monte Carlo'!$C$32,'Monte Carlo'!$C$32,BETAINV(RAND(),'Monte Carlo'!$G$32,'Monte Carlo'!$H$32,'Monte Carlo'!$C$32,'Monte Carlo'!$E$32)),0))</f>
        <v>0</v>
      </c>
      <c r="X91" s="0" t="n">
        <f aca="true">IF(OR('Monte Carlo'!$B$33="",'Monte Carlo'!$C$33=""),0,IF(RAND()&lt;'Monte Carlo'!$B$33,IF('Monte Carlo'!$E$33='Monte Carlo'!$C$33,'Monte Carlo'!$C$33,BETAINV(RAND(),'Monte Carlo'!$G$33,'Monte Carlo'!$H$33,'Monte Carlo'!$C$33,'Monte Carlo'!$E$33)),0))</f>
        <v>0</v>
      </c>
      <c r="Y91" s="0" t="n">
        <f aca="false">SUM(A91:X91)</f>
        <v>2426.33889566981</v>
      </c>
    </row>
    <row r="92" customFormat="false" ht="15" hidden="false" customHeight="false" outlineLevel="0" collapsed="false">
      <c r="A92" s="0" t="n">
        <f aca="true">IF('Monte Carlo'!$B$7="",0,IF('Monte Carlo'!$D$7='Monte Carlo'!$B$7,'Monte Carlo'!$B$7,BETAINV(RAND(),'Monte Carlo'!$F$7,'Monte Carlo'!$G$7,'Monte Carlo'!$B$7,'Monte Carlo'!$D$7)))</f>
        <v>147.785191041345</v>
      </c>
      <c r="B92" s="0" t="n">
        <f aca="true">IF('Monte Carlo'!$B$8="",0,IF('Monte Carlo'!$D$8='Monte Carlo'!$B$8,'Monte Carlo'!$B$8,BETAINV(RAND(),'Monte Carlo'!$F$8,'Monte Carlo'!$G$8,'Monte Carlo'!$B$8,'Monte Carlo'!$D$8)))</f>
        <v>1068.64020987165</v>
      </c>
      <c r="C92" s="0" t="n">
        <f aca="true">IF('Monte Carlo'!$B$9="",0,IF('Monte Carlo'!$D$9='Monte Carlo'!$B$9,'Monte Carlo'!$B$9,BETAINV(RAND(),'Monte Carlo'!$F$9,'Monte Carlo'!$G$9,'Monte Carlo'!$B$9,'Monte Carlo'!$D$9)))</f>
        <v>503.070902914871</v>
      </c>
      <c r="D92" s="0" t="n">
        <f aca="true">IF('Monte Carlo'!$B$10="",0,IF('Monte Carlo'!$D$10='Monte Carlo'!$B$10,'Monte Carlo'!$B$10,BETAINV(RAND(),'Monte Carlo'!$F$10,'Monte Carlo'!$G$10,'Monte Carlo'!$B$10,'Monte Carlo'!$D$10)))</f>
        <v>310.72974826977</v>
      </c>
      <c r="E92" s="0" t="n">
        <f aca="true">IF('Monte Carlo'!$B$11="",0,IF('Monte Carlo'!$D$11='Monte Carlo'!$B$11,'Monte Carlo'!$B$11,BETAINV(RAND(),'Monte Carlo'!$F$11,'Monte Carlo'!$G$11,'Monte Carlo'!$B$11,'Monte Carlo'!$D$11)))</f>
        <v>88.5954529705032</v>
      </c>
      <c r="F92" s="0" t="n">
        <f aca="true">IF('Monte Carlo'!$B$12="",0,IF('Monte Carlo'!$D$12='Monte Carlo'!$B$12,'Monte Carlo'!$B$12,BETAINV(RAND(),'Monte Carlo'!$F$12,'Monte Carlo'!$G$12,'Monte Carlo'!$B$12,'Monte Carlo'!$D$12)))</f>
        <v>117.179884682095</v>
      </c>
      <c r="G92" s="0" t="n">
        <f aca="true">IF('Monte Carlo'!$B$13="",0,IF('Monte Carlo'!$D$13='Monte Carlo'!$B$13,'Monte Carlo'!$B$13,BETAINV(RAND(),'Monte Carlo'!$F$13,'Monte Carlo'!$G$13,'Monte Carlo'!$B$13,'Monte Carlo'!$D$13)))</f>
        <v>0</v>
      </c>
      <c r="H92" s="0" t="n">
        <f aca="true">IF('Monte Carlo'!$B$14="",0,IF('Monte Carlo'!$D$14='Monte Carlo'!$B$14,'Monte Carlo'!$B$14,BETAINV(RAND(),'Monte Carlo'!$F$14,'Monte Carlo'!$G$14,'Monte Carlo'!$B$14,'Monte Carlo'!$D$14)))</f>
        <v>0</v>
      </c>
      <c r="I92" s="0" t="n">
        <f aca="true">IF('Monte Carlo'!$B$15="",0,IF('Monte Carlo'!$D$15='Monte Carlo'!$B$15,'Monte Carlo'!$B$15,BETAINV(RAND(),'Monte Carlo'!$F$15,'Monte Carlo'!$G$15,'Monte Carlo'!$B$15,'Monte Carlo'!$D$15)))</f>
        <v>0</v>
      </c>
      <c r="J92" s="0" t="n">
        <f aca="true">IF('Monte Carlo'!$B$16="",0,IF('Monte Carlo'!$D$16='Monte Carlo'!$B$16,'Monte Carlo'!$B$16,BETAINV(RAND(),'Monte Carlo'!$F$16,'Monte Carlo'!$G$16,'Monte Carlo'!$B$16,'Monte Carlo'!$D$16)))</f>
        <v>0</v>
      </c>
      <c r="K92" s="0" t="n">
        <f aca="true">IF('Monte Carlo'!$B$17="",0,IF('Monte Carlo'!$D$17='Monte Carlo'!$B$17,'Monte Carlo'!$B$17,BETAINV(RAND(),'Monte Carlo'!$F$17,'Monte Carlo'!$G$17,'Monte Carlo'!$B$17,'Monte Carlo'!$D$17)))</f>
        <v>0</v>
      </c>
      <c r="L92" s="0" t="n">
        <f aca="true">IF('Monte Carlo'!$B$18="",0,IF('Monte Carlo'!$D$18='Monte Carlo'!$B$18,'Monte Carlo'!$B$18,BETAINV(RAND(),'Monte Carlo'!$F$18,'Monte Carlo'!$G$18,'Monte Carlo'!$B$18,'Monte Carlo'!$D$18)))</f>
        <v>0</v>
      </c>
      <c r="M92" s="0" t="n">
        <f aca="true">IF(OR('Monte Carlo'!$B$22="",'Monte Carlo'!$C$22=""),0,IF(RAND()&lt;'Monte Carlo'!$B$22,IF('Monte Carlo'!$E$22='Monte Carlo'!$C$22,'Monte Carlo'!$C$22,BETAINV(RAND(),'Monte Carlo'!$G$22,'Monte Carlo'!$H$22,'Monte Carlo'!$C$22,'Monte Carlo'!$E$22)),0))</f>
        <v>0</v>
      </c>
      <c r="N92" s="0" t="n">
        <f aca="true">IF(OR('Monte Carlo'!$B$23="",'Monte Carlo'!$C$23=""),0,IF(RAND()&lt;'Monte Carlo'!$B$23,IF('Monte Carlo'!$E$23='Monte Carlo'!$C$23,'Monte Carlo'!$C$23,BETAINV(RAND(),'Monte Carlo'!$G$23,'Monte Carlo'!$H$23,'Monte Carlo'!$C$23,'Monte Carlo'!$E$23)),0))</f>
        <v>60.3376713821985</v>
      </c>
      <c r="O92" s="0" t="n">
        <f aca="true">IF(OR('Monte Carlo'!$B$24="",'Monte Carlo'!$C$24=""),0,IF(RAND()&lt;'Monte Carlo'!$B$24,IF('Monte Carlo'!$E$24='Monte Carlo'!$C$24,'Monte Carlo'!$C$24,BETAINV(RAND(),'Monte Carlo'!$G$24,'Monte Carlo'!$H$24,'Monte Carlo'!$C$24,'Monte Carlo'!$E$24)),0))</f>
        <v>0</v>
      </c>
      <c r="P92" s="0" t="n">
        <f aca="true">IF(OR('Monte Carlo'!$B$25="",'Monte Carlo'!$C$25=""),0,IF(RAND()&lt;'Monte Carlo'!$B$25,IF('Monte Carlo'!$E$25='Monte Carlo'!$C$25,'Monte Carlo'!$C$25,BETAINV(RAND(),'Monte Carlo'!$G$25,'Monte Carlo'!$H$25,'Monte Carlo'!$C$25,'Monte Carlo'!$E$25)),0))</f>
        <v>290.877670736406</v>
      </c>
      <c r="Q92" s="0" t="n">
        <f aca="true">IF(OR('Monte Carlo'!$B$26="",'Monte Carlo'!$C$26=""),0,IF(RAND()&lt;'Monte Carlo'!$B$26,IF('Monte Carlo'!$E$26='Monte Carlo'!$C$26,'Monte Carlo'!$C$26,BETAINV(RAND(),'Monte Carlo'!$G$26,'Monte Carlo'!$H$26,'Monte Carlo'!$C$26,'Monte Carlo'!$E$26)),0))</f>
        <v>308.423319345053</v>
      </c>
      <c r="R92" s="0" t="n">
        <f aca="true">IF(OR('Monte Carlo'!$B$27="",'Monte Carlo'!$C$27=""),0,IF(RAND()&lt;'Monte Carlo'!$B$27,IF('Monte Carlo'!$E$27='Monte Carlo'!$C$27,'Monte Carlo'!$C$27,BETAINV(RAND(),'Monte Carlo'!$G$27,'Monte Carlo'!$H$27,'Monte Carlo'!$C$27,'Monte Carlo'!$E$27)),0))</f>
        <v>0</v>
      </c>
      <c r="S92" s="0" t="n">
        <f aca="true">IF(OR('Monte Carlo'!$B$28="",'Monte Carlo'!$C$28=""),0,IF(RAND()&lt;'Monte Carlo'!$B$28,IF('Monte Carlo'!$E$28='Monte Carlo'!$C$28,'Monte Carlo'!$C$28,BETAINV(RAND(),'Monte Carlo'!$G$28,'Monte Carlo'!$H$28,'Monte Carlo'!$C$28,'Monte Carlo'!$E$28)),0))</f>
        <v>0</v>
      </c>
      <c r="T92" s="0" t="n">
        <f aca="true">IF(OR('Monte Carlo'!$B$29="",'Monte Carlo'!$C$29=""),0,IF(RAND()&lt;'Monte Carlo'!$B$29,IF('Monte Carlo'!$E$29='Monte Carlo'!$C$29,'Monte Carlo'!$C$29,BETAINV(RAND(),'Monte Carlo'!$G$29,'Monte Carlo'!$H$29,'Monte Carlo'!$C$29,'Monte Carlo'!$E$29)),0))</f>
        <v>0</v>
      </c>
      <c r="U92" s="0" t="n">
        <f aca="true">IF(OR('Monte Carlo'!$B$30="",'Monte Carlo'!$C$30=""),0,IF(RAND()&lt;'Monte Carlo'!$B$30,IF('Monte Carlo'!$E$30='Monte Carlo'!$C$30,'Monte Carlo'!$C$30,BETAINV(RAND(),'Monte Carlo'!$G$30,'Monte Carlo'!$H$30,'Monte Carlo'!$C$30,'Monte Carlo'!$E$30)),0))</f>
        <v>0</v>
      </c>
      <c r="V92" s="0" t="n">
        <f aca="true">IF(OR('Monte Carlo'!$B$31="",'Monte Carlo'!$C$31=""),0,IF(RAND()&lt;'Monte Carlo'!$B$31,IF('Monte Carlo'!$E$31='Monte Carlo'!$C$31,'Monte Carlo'!$C$31,BETAINV(RAND(),'Monte Carlo'!$G$31,'Monte Carlo'!$H$31,'Monte Carlo'!$C$31,'Monte Carlo'!$E$31)),0))</f>
        <v>0</v>
      </c>
      <c r="W92" s="0" t="n">
        <f aca="true">IF(OR('Monte Carlo'!$B$32="",'Monte Carlo'!$C$32=""),0,IF(RAND()&lt;'Monte Carlo'!$B$32,IF('Monte Carlo'!$E$32='Monte Carlo'!$C$32,'Monte Carlo'!$C$32,BETAINV(RAND(),'Monte Carlo'!$G$32,'Monte Carlo'!$H$32,'Monte Carlo'!$C$32,'Monte Carlo'!$E$32)),0))</f>
        <v>0</v>
      </c>
      <c r="X92" s="0" t="n">
        <f aca="true">IF(OR('Monte Carlo'!$B$33="",'Monte Carlo'!$C$33=""),0,IF(RAND()&lt;'Monte Carlo'!$B$33,IF('Monte Carlo'!$E$33='Monte Carlo'!$C$33,'Monte Carlo'!$C$33,BETAINV(RAND(),'Monte Carlo'!$G$33,'Monte Carlo'!$H$33,'Monte Carlo'!$C$33,'Monte Carlo'!$E$33)),0))</f>
        <v>0</v>
      </c>
      <c r="Y92" s="0" t="n">
        <f aca="false">SUM(A92:X92)</f>
        <v>2895.6400512139</v>
      </c>
    </row>
    <row r="93" customFormat="false" ht="15" hidden="false" customHeight="false" outlineLevel="0" collapsed="false">
      <c r="A93" s="0" t="n">
        <f aca="true">IF('Monte Carlo'!$B$7="",0,IF('Monte Carlo'!$D$7='Monte Carlo'!$B$7,'Monte Carlo'!$B$7,BETAINV(RAND(),'Monte Carlo'!$F$7,'Monte Carlo'!$G$7,'Monte Carlo'!$B$7,'Monte Carlo'!$D$7)))</f>
        <v>177.617462792491</v>
      </c>
      <c r="B93" s="0" t="n">
        <f aca="true">IF('Monte Carlo'!$B$8="",0,IF('Monte Carlo'!$D$8='Monte Carlo'!$B$8,'Monte Carlo'!$B$8,BETAINV(RAND(),'Monte Carlo'!$F$8,'Monte Carlo'!$G$8,'Monte Carlo'!$B$8,'Monte Carlo'!$D$8)))</f>
        <v>1090.0748675461</v>
      </c>
      <c r="C93" s="0" t="n">
        <f aca="true">IF('Monte Carlo'!$B$9="",0,IF('Monte Carlo'!$D$9='Monte Carlo'!$B$9,'Monte Carlo'!$B$9,BETAINV(RAND(),'Monte Carlo'!$F$9,'Monte Carlo'!$G$9,'Monte Carlo'!$B$9,'Monte Carlo'!$D$9)))</f>
        <v>454.108332993711</v>
      </c>
      <c r="D93" s="0" t="n">
        <f aca="true">IF('Monte Carlo'!$B$10="",0,IF('Monte Carlo'!$D$10='Monte Carlo'!$B$10,'Monte Carlo'!$B$10,BETAINV(RAND(),'Monte Carlo'!$F$10,'Monte Carlo'!$G$10,'Monte Carlo'!$B$10,'Monte Carlo'!$D$10)))</f>
        <v>315.311568723724</v>
      </c>
      <c r="E93" s="0" t="n">
        <f aca="true">IF('Monte Carlo'!$B$11="",0,IF('Monte Carlo'!$D$11='Monte Carlo'!$B$11,'Monte Carlo'!$B$11,BETAINV(RAND(),'Monte Carlo'!$F$11,'Monte Carlo'!$G$11,'Monte Carlo'!$B$11,'Monte Carlo'!$D$11)))</f>
        <v>84.1785116811928</v>
      </c>
      <c r="F93" s="0" t="n">
        <f aca="true">IF('Monte Carlo'!$B$12="",0,IF('Monte Carlo'!$D$12='Monte Carlo'!$B$12,'Monte Carlo'!$B$12,BETAINV(RAND(),'Monte Carlo'!$F$12,'Monte Carlo'!$G$12,'Monte Carlo'!$B$12,'Monte Carlo'!$D$12)))</f>
        <v>103.355176292062</v>
      </c>
      <c r="G93" s="0" t="n">
        <f aca="true">IF('Monte Carlo'!$B$13="",0,IF('Monte Carlo'!$D$13='Monte Carlo'!$B$13,'Monte Carlo'!$B$13,BETAINV(RAND(),'Monte Carlo'!$F$13,'Monte Carlo'!$G$13,'Monte Carlo'!$B$13,'Monte Carlo'!$D$13)))</f>
        <v>0</v>
      </c>
      <c r="H93" s="0" t="n">
        <f aca="true">IF('Monte Carlo'!$B$14="",0,IF('Monte Carlo'!$D$14='Monte Carlo'!$B$14,'Monte Carlo'!$B$14,BETAINV(RAND(),'Monte Carlo'!$F$14,'Monte Carlo'!$G$14,'Monte Carlo'!$B$14,'Monte Carlo'!$D$14)))</f>
        <v>0</v>
      </c>
      <c r="I93" s="0" t="n">
        <f aca="true">IF('Monte Carlo'!$B$15="",0,IF('Monte Carlo'!$D$15='Monte Carlo'!$B$15,'Monte Carlo'!$B$15,BETAINV(RAND(),'Monte Carlo'!$F$15,'Monte Carlo'!$G$15,'Monte Carlo'!$B$15,'Monte Carlo'!$D$15)))</f>
        <v>0</v>
      </c>
      <c r="J93" s="0" t="n">
        <f aca="true">IF('Monte Carlo'!$B$16="",0,IF('Monte Carlo'!$D$16='Monte Carlo'!$B$16,'Monte Carlo'!$B$16,BETAINV(RAND(),'Monte Carlo'!$F$16,'Monte Carlo'!$G$16,'Monte Carlo'!$B$16,'Monte Carlo'!$D$16)))</f>
        <v>0</v>
      </c>
      <c r="K93" s="0" t="n">
        <f aca="true">IF('Monte Carlo'!$B$17="",0,IF('Monte Carlo'!$D$17='Monte Carlo'!$B$17,'Monte Carlo'!$B$17,BETAINV(RAND(),'Monte Carlo'!$F$17,'Monte Carlo'!$G$17,'Monte Carlo'!$B$17,'Monte Carlo'!$D$17)))</f>
        <v>0</v>
      </c>
      <c r="L93" s="0" t="n">
        <f aca="true">IF('Monte Carlo'!$B$18="",0,IF('Monte Carlo'!$D$18='Monte Carlo'!$B$18,'Monte Carlo'!$B$18,BETAINV(RAND(),'Monte Carlo'!$F$18,'Monte Carlo'!$G$18,'Monte Carlo'!$B$18,'Monte Carlo'!$D$18)))</f>
        <v>0</v>
      </c>
      <c r="M93" s="0" t="n">
        <f aca="true">IF(OR('Monte Carlo'!$B$22="",'Monte Carlo'!$C$22=""),0,IF(RAND()&lt;'Monte Carlo'!$B$22,IF('Monte Carlo'!$E$22='Monte Carlo'!$C$22,'Monte Carlo'!$C$22,BETAINV(RAND(),'Monte Carlo'!$G$22,'Monte Carlo'!$H$22,'Monte Carlo'!$C$22,'Monte Carlo'!$E$22)),0))</f>
        <v>105.328131133683</v>
      </c>
      <c r="N93" s="0" t="n">
        <f aca="true">IF(OR('Monte Carlo'!$B$23="",'Monte Carlo'!$C$23=""),0,IF(RAND()&lt;'Monte Carlo'!$B$23,IF('Monte Carlo'!$E$23='Monte Carlo'!$C$23,'Monte Carlo'!$C$23,BETAINV(RAND(),'Monte Carlo'!$G$23,'Monte Carlo'!$H$23,'Monte Carlo'!$C$23,'Monte Carlo'!$E$23)),0))</f>
        <v>27.5666593481332</v>
      </c>
      <c r="O93" s="0" t="n">
        <f aca="true">IF(OR('Monte Carlo'!$B$24="",'Monte Carlo'!$C$24=""),0,IF(RAND()&lt;'Monte Carlo'!$B$24,IF('Monte Carlo'!$E$24='Monte Carlo'!$C$24,'Monte Carlo'!$C$24,BETAINV(RAND(),'Monte Carlo'!$G$24,'Monte Carlo'!$H$24,'Monte Carlo'!$C$24,'Monte Carlo'!$E$24)),0))</f>
        <v>0</v>
      </c>
      <c r="P93" s="0" t="n">
        <f aca="true">IF(OR('Monte Carlo'!$B$25="",'Monte Carlo'!$C$25=""),0,IF(RAND()&lt;'Monte Carlo'!$B$25,IF('Monte Carlo'!$E$25='Monte Carlo'!$C$25,'Monte Carlo'!$C$25,BETAINV(RAND(),'Monte Carlo'!$G$25,'Monte Carlo'!$H$25,'Monte Carlo'!$C$25,'Monte Carlo'!$E$25)),0))</f>
        <v>297.925980726364</v>
      </c>
      <c r="Q93" s="0" t="n">
        <f aca="true">IF(OR('Monte Carlo'!$B$26="",'Monte Carlo'!$C$26=""),0,IF(RAND()&lt;'Monte Carlo'!$B$26,IF('Monte Carlo'!$E$26='Monte Carlo'!$C$26,'Monte Carlo'!$C$26,BETAINV(RAND(),'Monte Carlo'!$G$26,'Monte Carlo'!$H$26,'Monte Carlo'!$C$26,'Monte Carlo'!$E$26)),0))</f>
        <v>0</v>
      </c>
      <c r="R93" s="0" t="n">
        <f aca="true">IF(OR('Monte Carlo'!$B$27="",'Monte Carlo'!$C$27=""),0,IF(RAND()&lt;'Monte Carlo'!$B$27,IF('Monte Carlo'!$E$27='Monte Carlo'!$C$27,'Monte Carlo'!$C$27,BETAINV(RAND(),'Monte Carlo'!$G$27,'Monte Carlo'!$H$27,'Monte Carlo'!$C$27,'Monte Carlo'!$E$27)),0))</f>
        <v>0</v>
      </c>
      <c r="S93" s="0" t="n">
        <f aca="true">IF(OR('Monte Carlo'!$B$28="",'Monte Carlo'!$C$28=""),0,IF(RAND()&lt;'Monte Carlo'!$B$28,IF('Monte Carlo'!$E$28='Monte Carlo'!$C$28,'Monte Carlo'!$C$28,BETAINV(RAND(),'Monte Carlo'!$G$28,'Monte Carlo'!$H$28,'Monte Carlo'!$C$28,'Monte Carlo'!$E$28)),0))</f>
        <v>0</v>
      </c>
      <c r="T93" s="0" t="n">
        <f aca="true">IF(OR('Monte Carlo'!$B$29="",'Monte Carlo'!$C$29=""),0,IF(RAND()&lt;'Monte Carlo'!$B$29,IF('Monte Carlo'!$E$29='Monte Carlo'!$C$29,'Monte Carlo'!$C$29,BETAINV(RAND(),'Monte Carlo'!$G$29,'Monte Carlo'!$H$29,'Monte Carlo'!$C$29,'Monte Carlo'!$E$29)),0))</f>
        <v>0</v>
      </c>
      <c r="U93" s="0" t="n">
        <f aca="true">IF(OR('Monte Carlo'!$B$30="",'Monte Carlo'!$C$30=""),0,IF(RAND()&lt;'Monte Carlo'!$B$30,IF('Monte Carlo'!$E$30='Monte Carlo'!$C$30,'Monte Carlo'!$C$30,BETAINV(RAND(),'Monte Carlo'!$G$30,'Monte Carlo'!$H$30,'Monte Carlo'!$C$30,'Monte Carlo'!$E$30)),0))</f>
        <v>0</v>
      </c>
      <c r="V93" s="0" t="n">
        <f aca="true">IF(OR('Monte Carlo'!$B$31="",'Monte Carlo'!$C$31=""),0,IF(RAND()&lt;'Monte Carlo'!$B$31,IF('Monte Carlo'!$E$31='Monte Carlo'!$C$31,'Monte Carlo'!$C$31,BETAINV(RAND(),'Monte Carlo'!$G$31,'Monte Carlo'!$H$31,'Monte Carlo'!$C$31,'Monte Carlo'!$E$31)),0))</f>
        <v>0</v>
      </c>
      <c r="W93" s="0" t="n">
        <f aca="true">IF(OR('Monte Carlo'!$B$32="",'Monte Carlo'!$C$32=""),0,IF(RAND()&lt;'Monte Carlo'!$B$32,IF('Monte Carlo'!$E$32='Monte Carlo'!$C$32,'Monte Carlo'!$C$32,BETAINV(RAND(),'Monte Carlo'!$G$32,'Monte Carlo'!$H$32,'Monte Carlo'!$C$32,'Monte Carlo'!$E$32)),0))</f>
        <v>0</v>
      </c>
      <c r="X93" s="0" t="n">
        <f aca="true">IF(OR('Monte Carlo'!$B$33="",'Monte Carlo'!$C$33=""),0,IF(RAND()&lt;'Monte Carlo'!$B$33,IF('Monte Carlo'!$E$33='Monte Carlo'!$C$33,'Monte Carlo'!$C$33,BETAINV(RAND(),'Monte Carlo'!$G$33,'Monte Carlo'!$H$33,'Monte Carlo'!$C$33,'Monte Carlo'!$E$33)),0))</f>
        <v>0</v>
      </c>
      <c r="Y93" s="0" t="n">
        <f aca="false">SUM(A93:X93)</f>
        <v>2655.46669123746</v>
      </c>
    </row>
    <row r="94" customFormat="false" ht="15" hidden="false" customHeight="false" outlineLevel="0" collapsed="false">
      <c r="A94" s="0" t="n">
        <f aca="true">IF('Monte Carlo'!$B$7="",0,IF('Monte Carlo'!$D$7='Monte Carlo'!$B$7,'Monte Carlo'!$B$7,BETAINV(RAND(),'Monte Carlo'!$F$7,'Monte Carlo'!$G$7,'Monte Carlo'!$B$7,'Monte Carlo'!$D$7)))</f>
        <v>130.765718601909</v>
      </c>
      <c r="B94" s="0" t="n">
        <f aca="true">IF('Monte Carlo'!$B$8="",0,IF('Monte Carlo'!$D$8='Monte Carlo'!$B$8,'Monte Carlo'!$B$8,BETAINV(RAND(),'Monte Carlo'!$F$8,'Monte Carlo'!$G$8,'Monte Carlo'!$B$8,'Monte Carlo'!$D$8)))</f>
        <v>998.256713859589</v>
      </c>
      <c r="C94" s="0" t="n">
        <f aca="true">IF('Monte Carlo'!$B$9="",0,IF('Monte Carlo'!$D$9='Monte Carlo'!$B$9,'Monte Carlo'!$B$9,BETAINV(RAND(),'Monte Carlo'!$F$9,'Monte Carlo'!$G$9,'Monte Carlo'!$B$9,'Monte Carlo'!$D$9)))</f>
        <v>436.475884942749</v>
      </c>
      <c r="D94" s="0" t="n">
        <f aca="true">IF('Monte Carlo'!$B$10="",0,IF('Monte Carlo'!$D$10='Monte Carlo'!$B$10,'Monte Carlo'!$B$10,BETAINV(RAND(),'Monte Carlo'!$F$10,'Monte Carlo'!$G$10,'Monte Carlo'!$B$10,'Monte Carlo'!$D$10)))</f>
        <v>337.734166873886</v>
      </c>
      <c r="E94" s="0" t="n">
        <f aca="true">IF('Monte Carlo'!$B$11="",0,IF('Monte Carlo'!$D$11='Monte Carlo'!$B$11,'Monte Carlo'!$B$11,BETAINV(RAND(),'Monte Carlo'!$F$11,'Monte Carlo'!$G$11,'Monte Carlo'!$B$11,'Monte Carlo'!$D$11)))</f>
        <v>123.403983607307</v>
      </c>
      <c r="F94" s="0" t="n">
        <f aca="true">IF('Monte Carlo'!$B$12="",0,IF('Monte Carlo'!$D$12='Monte Carlo'!$B$12,'Monte Carlo'!$B$12,BETAINV(RAND(),'Monte Carlo'!$F$12,'Monte Carlo'!$G$12,'Monte Carlo'!$B$12,'Monte Carlo'!$D$12)))</f>
        <v>105.607581261509</v>
      </c>
      <c r="G94" s="0" t="n">
        <f aca="true">IF('Monte Carlo'!$B$13="",0,IF('Monte Carlo'!$D$13='Monte Carlo'!$B$13,'Monte Carlo'!$B$13,BETAINV(RAND(),'Monte Carlo'!$F$13,'Monte Carlo'!$G$13,'Monte Carlo'!$B$13,'Monte Carlo'!$D$13)))</f>
        <v>0</v>
      </c>
      <c r="H94" s="0" t="n">
        <f aca="true">IF('Monte Carlo'!$B$14="",0,IF('Monte Carlo'!$D$14='Monte Carlo'!$B$14,'Monte Carlo'!$B$14,BETAINV(RAND(),'Monte Carlo'!$F$14,'Monte Carlo'!$G$14,'Monte Carlo'!$B$14,'Monte Carlo'!$D$14)))</f>
        <v>0</v>
      </c>
      <c r="I94" s="0" t="n">
        <f aca="true">IF('Monte Carlo'!$B$15="",0,IF('Monte Carlo'!$D$15='Monte Carlo'!$B$15,'Monte Carlo'!$B$15,BETAINV(RAND(),'Monte Carlo'!$F$15,'Monte Carlo'!$G$15,'Monte Carlo'!$B$15,'Monte Carlo'!$D$15)))</f>
        <v>0</v>
      </c>
      <c r="J94" s="0" t="n">
        <f aca="true">IF('Monte Carlo'!$B$16="",0,IF('Monte Carlo'!$D$16='Monte Carlo'!$B$16,'Monte Carlo'!$B$16,BETAINV(RAND(),'Monte Carlo'!$F$16,'Monte Carlo'!$G$16,'Monte Carlo'!$B$16,'Monte Carlo'!$D$16)))</f>
        <v>0</v>
      </c>
      <c r="K94" s="0" t="n">
        <f aca="true">IF('Monte Carlo'!$B$17="",0,IF('Monte Carlo'!$D$17='Monte Carlo'!$B$17,'Monte Carlo'!$B$17,BETAINV(RAND(),'Monte Carlo'!$F$17,'Monte Carlo'!$G$17,'Monte Carlo'!$B$17,'Monte Carlo'!$D$17)))</f>
        <v>0</v>
      </c>
      <c r="L94" s="0" t="n">
        <f aca="true">IF('Monte Carlo'!$B$18="",0,IF('Monte Carlo'!$D$18='Monte Carlo'!$B$18,'Monte Carlo'!$B$18,BETAINV(RAND(),'Monte Carlo'!$F$18,'Monte Carlo'!$G$18,'Monte Carlo'!$B$18,'Monte Carlo'!$D$18)))</f>
        <v>0</v>
      </c>
      <c r="M94" s="0" t="n">
        <f aca="true">IF(OR('Monte Carlo'!$B$22="",'Monte Carlo'!$C$22=""),0,IF(RAND()&lt;'Monte Carlo'!$B$22,IF('Monte Carlo'!$E$22='Monte Carlo'!$C$22,'Monte Carlo'!$C$22,BETAINV(RAND(),'Monte Carlo'!$G$22,'Monte Carlo'!$H$22,'Monte Carlo'!$C$22,'Monte Carlo'!$E$22)),0))</f>
        <v>73.7461829587404</v>
      </c>
      <c r="N94" s="0" t="n">
        <f aca="true">IF(OR('Monte Carlo'!$B$23="",'Monte Carlo'!$C$23=""),0,IF(RAND()&lt;'Monte Carlo'!$B$23,IF('Monte Carlo'!$E$23='Monte Carlo'!$C$23,'Monte Carlo'!$C$23,BETAINV(RAND(),'Monte Carlo'!$G$23,'Monte Carlo'!$H$23,'Monte Carlo'!$C$23,'Monte Carlo'!$E$23)),0))</f>
        <v>0</v>
      </c>
      <c r="O94" s="0" t="n">
        <f aca="true">IF(OR('Monte Carlo'!$B$24="",'Monte Carlo'!$C$24=""),0,IF(RAND()&lt;'Monte Carlo'!$B$24,IF('Monte Carlo'!$E$24='Monte Carlo'!$C$24,'Monte Carlo'!$C$24,BETAINV(RAND(),'Monte Carlo'!$G$24,'Monte Carlo'!$H$24,'Monte Carlo'!$C$24,'Monte Carlo'!$E$24)),0))</f>
        <v>0</v>
      </c>
      <c r="P94" s="0" t="n">
        <f aca="true">IF(OR('Monte Carlo'!$B$25="",'Monte Carlo'!$C$25=""),0,IF(RAND()&lt;'Monte Carlo'!$B$25,IF('Monte Carlo'!$E$25='Monte Carlo'!$C$25,'Monte Carlo'!$C$25,BETAINV(RAND(),'Monte Carlo'!$G$25,'Monte Carlo'!$H$25,'Monte Carlo'!$C$25,'Monte Carlo'!$E$25)),0))</f>
        <v>265.080901049114</v>
      </c>
      <c r="Q94" s="0" t="n">
        <f aca="true">IF(OR('Monte Carlo'!$B$26="",'Monte Carlo'!$C$26=""),0,IF(RAND()&lt;'Monte Carlo'!$B$26,IF('Monte Carlo'!$E$26='Monte Carlo'!$C$26,'Monte Carlo'!$C$26,BETAINV(RAND(),'Monte Carlo'!$G$26,'Monte Carlo'!$H$26,'Monte Carlo'!$C$26,'Monte Carlo'!$E$26)),0))</f>
        <v>0</v>
      </c>
      <c r="R94" s="0" t="n">
        <f aca="true">IF(OR('Monte Carlo'!$B$27="",'Monte Carlo'!$C$27=""),0,IF(RAND()&lt;'Monte Carlo'!$B$27,IF('Monte Carlo'!$E$27='Monte Carlo'!$C$27,'Monte Carlo'!$C$27,BETAINV(RAND(),'Monte Carlo'!$G$27,'Monte Carlo'!$H$27,'Monte Carlo'!$C$27,'Monte Carlo'!$E$27)),0))</f>
        <v>0</v>
      </c>
      <c r="S94" s="0" t="n">
        <f aca="true">IF(OR('Monte Carlo'!$B$28="",'Monte Carlo'!$C$28=""),0,IF(RAND()&lt;'Monte Carlo'!$B$28,IF('Monte Carlo'!$E$28='Monte Carlo'!$C$28,'Monte Carlo'!$C$28,BETAINV(RAND(),'Monte Carlo'!$G$28,'Monte Carlo'!$H$28,'Monte Carlo'!$C$28,'Monte Carlo'!$E$28)),0))</f>
        <v>0</v>
      </c>
      <c r="T94" s="0" t="n">
        <f aca="true">IF(OR('Monte Carlo'!$B$29="",'Monte Carlo'!$C$29=""),0,IF(RAND()&lt;'Monte Carlo'!$B$29,IF('Monte Carlo'!$E$29='Monte Carlo'!$C$29,'Monte Carlo'!$C$29,BETAINV(RAND(),'Monte Carlo'!$G$29,'Monte Carlo'!$H$29,'Monte Carlo'!$C$29,'Monte Carlo'!$E$29)),0))</f>
        <v>0</v>
      </c>
      <c r="U94" s="0" t="n">
        <f aca="true">IF(OR('Monte Carlo'!$B$30="",'Monte Carlo'!$C$30=""),0,IF(RAND()&lt;'Monte Carlo'!$B$30,IF('Monte Carlo'!$E$30='Monte Carlo'!$C$30,'Monte Carlo'!$C$30,BETAINV(RAND(),'Monte Carlo'!$G$30,'Monte Carlo'!$H$30,'Monte Carlo'!$C$30,'Monte Carlo'!$E$30)),0))</f>
        <v>0</v>
      </c>
      <c r="V94" s="0" t="n">
        <f aca="true">IF(OR('Monte Carlo'!$B$31="",'Monte Carlo'!$C$31=""),0,IF(RAND()&lt;'Monte Carlo'!$B$31,IF('Monte Carlo'!$E$31='Monte Carlo'!$C$31,'Monte Carlo'!$C$31,BETAINV(RAND(),'Monte Carlo'!$G$31,'Monte Carlo'!$H$31,'Monte Carlo'!$C$31,'Monte Carlo'!$E$31)),0))</f>
        <v>0</v>
      </c>
      <c r="W94" s="0" t="n">
        <f aca="true">IF(OR('Monte Carlo'!$B$32="",'Monte Carlo'!$C$32=""),0,IF(RAND()&lt;'Monte Carlo'!$B$32,IF('Monte Carlo'!$E$32='Monte Carlo'!$C$32,'Monte Carlo'!$C$32,BETAINV(RAND(),'Monte Carlo'!$G$32,'Monte Carlo'!$H$32,'Monte Carlo'!$C$32,'Monte Carlo'!$E$32)),0))</f>
        <v>0</v>
      </c>
      <c r="X94" s="0" t="n">
        <f aca="true">IF(OR('Monte Carlo'!$B$33="",'Monte Carlo'!$C$33=""),0,IF(RAND()&lt;'Monte Carlo'!$B$33,IF('Monte Carlo'!$E$33='Monte Carlo'!$C$33,'Monte Carlo'!$C$33,BETAINV(RAND(),'Monte Carlo'!$G$33,'Monte Carlo'!$H$33,'Monte Carlo'!$C$33,'Monte Carlo'!$E$33)),0))</f>
        <v>0</v>
      </c>
      <c r="Y94" s="0" t="n">
        <f aca="false">SUM(A94:X94)</f>
        <v>2471.0711331548</v>
      </c>
    </row>
    <row r="95" customFormat="false" ht="15" hidden="false" customHeight="false" outlineLevel="0" collapsed="false">
      <c r="A95" s="0" t="n">
        <f aca="true">IF('Monte Carlo'!$B$7="",0,IF('Monte Carlo'!$D$7='Monte Carlo'!$B$7,'Monte Carlo'!$B$7,BETAINV(RAND(),'Monte Carlo'!$F$7,'Monte Carlo'!$G$7,'Monte Carlo'!$B$7,'Monte Carlo'!$D$7)))</f>
        <v>146.804377513871</v>
      </c>
      <c r="B95" s="0" t="n">
        <f aca="true">IF('Monte Carlo'!$B$8="",0,IF('Monte Carlo'!$D$8='Monte Carlo'!$B$8,'Monte Carlo'!$B$8,BETAINV(RAND(),'Monte Carlo'!$F$8,'Monte Carlo'!$G$8,'Monte Carlo'!$B$8,'Monte Carlo'!$D$8)))</f>
        <v>972.069323638271</v>
      </c>
      <c r="C95" s="0" t="n">
        <f aca="true">IF('Monte Carlo'!$B$9="",0,IF('Monte Carlo'!$D$9='Monte Carlo'!$B$9,'Monte Carlo'!$B$9,BETAINV(RAND(),'Monte Carlo'!$F$9,'Monte Carlo'!$G$9,'Monte Carlo'!$B$9,'Monte Carlo'!$D$9)))</f>
        <v>442.537037470766</v>
      </c>
      <c r="D95" s="0" t="n">
        <f aca="true">IF('Monte Carlo'!$B$10="",0,IF('Monte Carlo'!$D$10='Monte Carlo'!$B$10,'Monte Carlo'!$B$10,BETAINV(RAND(),'Monte Carlo'!$F$10,'Monte Carlo'!$G$10,'Monte Carlo'!$B$10,'Monte Carlo'!$D$10)))</f>
        <v>318.854962544738</v>
      </c>
      <c r="E95" s="0" t="n">
        <f aca="true">IF('Monte Carlo'!$B$11="",0,IF('Monte Carlo'!$D$11='Monte Carlo'!$B$11,'Monte Carlo'!$B$11,BETAINV(RAND(),'Monte Carlo'!$F$11,'Monte Carlo'!$G$11,'Monte Carlo'!$B$11,'Monte Carlo'!$D$11)))</f>
        <v>104.557516317802</v>
      </c>
      <c r="F95" s="0" t="n">
        <f aca="true">IF('Monte Carlo'!$B$12="",0,IF('Monte Carlo'!$D$12='Monte Carlo'!$B$12,'Monte Carlo'!$B$12,BETAINV(RAND(),'Monte Carlo'!$F$12,'Monte Carlo'!$G$12,'Monte Carlo'!$B$12,'Monte Carlo'!$D$12)))</f>
        <v>114.670053956046</v>
      </c>
      <c r="G95" s="0" t="n">
        <f aca="true">IF('Monte Carlo'!$B$13="",0,IF('Monte Carlo'!$D$13='Monte Carlo'!$B$13,'Monte Carlo'!$B$13,BETAINV(RAND(),'Monte Carlo'!$F$13,'Monte Carlo'!$G$13,'Monte Carlo'!$B$13,'Monte Carlo'!$D$13)))</f>
        <v>0</v>
      </c>
      <c r="H95" s="0" t="n">
        <f aca="true">IF('Monte Carlo'!$B$14="",0,IF('Monte Carlo'!$D$14='Monte Carlo'!$B$14,'Monte Carlo'!$B$14,BETAINV(RAND(),'Monte Carlo'!$F$14,'Monte Carlo'!$G$14,'Monte Carlo'!$B$14,'Monte Carlo'!$D$14)))</f>
        <v>0</v>
      </c>
      <c r="I95" s="0" t="n">
        <f aca="true">IF('Monte Carlo'!$B$15="",0,IF('Monte Carlo'!$D$15='Monte Carlo'!$B$15,'Monte Carlo'!$B$15,BETAINV(RAND(),'Monte Carlo'!$F$15,'Monte Carlo'!$G$15,'Monte Carlo'!$B$15,'Monte Carlo'!$D$15)))</f>
        <v>0</v>
      </c>
      <c r="J95" s="0" t="n">
        <f aca="true">IF('Monte Carlo'!$B$16="",0,IF('Monte Carlo'!$D$16='Monte Carlo'!$B$16,'Monte Carlo'!$B$16,BETAINV(RAND(),'Monte Carlo'!$F$16,'Monte Carlo'!$G$16,'Monte Carlo'!$B$16,'Monte Carlo'!$D$16)))</f>
        <v>0</v>
      </c>
      <c r="K95" s="0" t="n">
        <f aca="true">IF('Monte Carlo'!$B$17="",0,IF('Monte Carlo'!$D$17='Monte Carlo'!$B$17,'Monte Carlo'!$B$17,BETAINV(RAND(),'Monte Carlo'!$F$17,'Monte Carlo'!$G$17,'Monte Carlo'!$B$17,'Monte Carlo'!$D$17)))</f>
        <v>0</v>
      </c>
      <c r="L95" s="0" t="n">
        <f aca="true">IF('Monte Carlo'!$B$18="",0,IF('Monte Carlo'!$D$18='Monte Carlo'!$B$18,'Monte Carlo'!$B$18,BETAINV(RAND(),'Monte Carlo'!$F$18,'Monte Carlo'!$G$18,'Monte Carlo'!$B$18,'Monte Carlo'!$D$18)))</f>
        <v>0</v>
      </c>
      <c r="M95" s="0" t="n">
        <f aca="true">IF(OR('Monte Carlo'!$B$22="",'Monte Carlo'!$C$22=""),0,IF(RAND()&lt;'Monte Carlo'!$B$22,IF('Monte Carlo'!$E$22='Monte Carlo'!$C$22,'Monte Carlo'!$C$22,BETAINV(RAND(),'Monte Carlo'!$G$22,'Monte Carlo'!$H$22,'Monte Carlo'!$C$22,'Monte Carlo'!$E$22)),0))</f>
        <v>0</v>
      </c>
      <c r="N95" s="0" t="n">
        <f aca="true">IF(OR('Monte Carlo'!$B$23="",'Monte Carlo'!$C$23=""),0,IF(RAND()&lt;'Monte Carlo'!$B$23,IF('Monte Carlo'!$E$23='Monte Carlo'!$C$23,'Monte Carlo'!$C$23,BETAINV(RAND(),'Monte Carlo'!$G$23,'Monte Carlo'!$H$23,'Monte Carlo'!$C$23,'Monte Carlo'!$E$23)),0))</f>
        <v>49.6977862097738</v>
      </c>
      <c r="O95" s="0" t="n">
        <f aca="true">IF(OR('Monte Carlo'!$B$24="",'Monte Carlo'!$C$24=""),0,IF(RAND()&lt;'Monte Carlo'!$B$24,IF('Monte Carlo'!$E$24='Monte Carlo'!$C$24,'Monte Carlo'!$C$24,BETAINV(RAND(),'Monte Carlo'!$G$24,'Monte Carlo'!$H$24,'Monte Carlo'!$C$24,'Monte Carlo'!$E$24)),0))</f>
        <v>0</v>
      </c>
      <c r="P95" s="0" t="n">
        <f aca="true">IF(OR('Monte Carlo'!$B$25="",'Monte Carlo'!$C$25=""),0,IF(RAND()&lt;'Monte Carlo'!$B$25,IF('Monte Carlo'!$E$25='Monte Carlo'!$C$25,'Monte Carlo'!$C$25,BETAINV(RAND(),'Monte Carlo'!$G$25,'Monte Carlo'!$H$25,'Monte Carlo'!$C$25,'Monte Carlo'!$E$25)),0))</f>
        <v>0</v>
      </c>
      <c r="Q95" s="0" t="n">
        <f aca="true">IF(OR('Monte Carlo'!$B$26="",'Monte Carlo'!$C$26=""),0,IF(RAND()&lt;'Monte Carlo'!$B$26,IF('Monte Carlo'!$E$26='Monte Carlo'!$C$26,'Monte Carlo'!$C$26,BETAINV(RAND(),'Monte Carlo'!$G$26,'Monte Carlo'!$H$26,'Monte Carlo'!$C$26,'Monte Carlo'!$E$26)),0))</f>
        <v>457.051181907927</v>
      </c>
      <c r="R95" s="0" t="n">
        <f aca="true">IF(OR('Monte Carlo'!$B$27="",'Monte Carlo'!$C$27=""),0,IF(RAND()&lt;'Monte Carlo'!$B$27,IF('Monte Carlo'!$E$27='Monte Carlo'!$C$27,'Monte Carlo'!$C$27,BETAINV(RAND(),'Monte Carlo'!$G$27,'Monte Carlo'!$H$27,'Monte Carlo'!$C$27,'Monte Carlo'!$E$27)),0))</f>
        <v>0</v>
      </c>
      <c r="S95" s="0" t="n">
        <f aca="true">IF(OR('Monte Carlo'!$B$28="",'Monte Carlo'!$C$28=""),0,IF(RAND()&lt;'Monte Carlo'!$B$28,IF('Monte Carlo'!$E$28='Monte Carlo'!$C$28,'Monte Carlo'!$C$28,BETAINV(RAND(),'Monte Carlo'!$G$28,'Monte Carlo'!$H$28,'Monte Carlo'!$C$28,'Monte Carlo'!$E$28)),0))</f>
        <v>0</v>
      </c>
      <c r="T95" s="0" t="n">
        <f aca="true">IF(OR('Monte Carlo'!$B$29="",'Monte Carlo'!$C$29=""),0,IF(RAND()&lt;'Monte Carlo'!$B$29,IF('Monte Carlo'!$E$29='Monte Carlo'!$C$29,'Monte Carlo'!$C$29,BETAINV(RAND(),'Monte Carlo'!$G$29,'Monte Carlo'!$H$29,'Monte Carlo'!$C$29,'Monte Carlo'!$E$29)),0))</f>
        <v>0</v>
      </c>
      <c r="U95" s="0" t="n">
        <f aca="true">IF(OR('Monte Carlo'!$B$30="",'Monte Carlo'!$C$30=""),0,IF(RAND()&lt;'Monte Carlo'!$B$30,IF('Monte Carlo'!$E$30='Monte Carlo'!$C$30,'Monte Carlo'!$C$30,BETAINV(RAND(),'Monte Carlo'!$G$30,'Monte Carlo'!$H$30,'Monte Carlo'!$C$30,'Monte Carlo'!$E$30)),0))</f>
        <v>0</v>
      </c>
      <c r="V95" s="0" t="n">
        <f aca="true">IF(OR('Monte Carlo'!$B$31="",'Monte Carlo'!$C$31=""),0,IF(RAND()&lt;'Monte Carlo'!$B$31,IF('Monte Carlo'!$E$31='Monte Carlo'!$C$31,'Monte Carlo'!$C$31,BETAINV(RAND(),'Monte Carlo'!$G$31,'Monte Carlo'!$H$31,'Monte Carlo'!$C$31,'Monte Carlo'!$E$31)),0))</f>
        <v>0</v>
      </c>
      <c r="W95" s="0" t="n">
        <f aca="true">IF(OR('Monte Carlo'!$B$32="",'Monte Carlo'!$C$32=""),0,IF(RAND()&lt;'Monte Carlo'!$B$32,IF('Monte Carlo'!$E$32='Monte Carlo'!$C$32,'Monte Carlo'!$C$32,BETAINV(RAND(),'Monte Carlo'!$G$32,'Monte Carlo'!$H$32,'Monte Carlo'!$C$32,'Monte Carlo'!$E$32)),0))</f>
        <v>0</v>
      </c>
      <c r="X95" s="0" t="n">
        <f aca="true">IF(OR('Monte Carlo'!$B$33="",'Monte Carlo'!$C$33=""),0,IF(RAND()&lt;'Monte Carlo'!$B$33,IF('Monte Carlo'!$E$33='Monte Carlo'!$C$33,'Monte Carlo'!$C$33,BETAINV(RAND(),'Monte Carlo'!$G$33,'Monte Carlo'!$H$33,'Monte Carlo'!$C$33,'Monte Carlo'!$E$33)),0))</f>
        <v>0</v>
      </c>
      <c r="Y95" s="0" t="n">
        <f aca="false">SUM(A95:X95)</f>
        <v>2606.2422395592</v>
      </c>
    </row>
    <row r="96" customFormat="false" ht="15" hidden="false" customHeight="false" outlineLevel="0" collapsed="false">
      <c r="A96" s="0" t="n">
        <f aca="true">IF('Monte Carlo'!$B$7="",0,IF('Monte Carlo'!$D$7='Monte Carlo'!$B$7,'Monte Carlo'!$B$7,BETAINV(RAND(),'Monte Carlo'!$F$7,'Monte Carlo'!$G$7,'Monte Carlo'!$B$7,'Monte Carlo'!$D$7)))</f>
        <v>130.965015955729</v>
      </c>
      <c r="B96" s="0" t="n">
        <f aca="true">IF('Monte Carlo'!$B$8="",0,IF('Monte Carlo'!$D$8='Monte Carlo'!$B$8,'Monte Carlo'!$B$8,BETAINV(RAND(),'Monte Carlo'!$F$8,'Monte Carlo'!$G$8,'Monte Carlo'!$B$8,'Monte Carlo'!$D$8)))</f>
        <v>1075.84521526783</v>
      </c>
      <c r="C96" s="0" t="n">
        <f aca="true">IF('Monte Carlo'!$B$9="",0,IF('Monte Carlo'!$D$9='Monte Carlo'!$B$9,'Monte Carlo'!$B$9,BETAINV(RAND(),'Monte Carlo'!$F$9,'Monte Carlo'!$G$9,'Monte Carlo'!$B$9,'Monte Carlo'!$D$9)))</f>
        <v>424.129398452971</v>
      </c>
      <c r="D96" s="0" t="n">
        <f aca="true">IF('Monte Carlo'!$B$10="",0,IF('Monte Carlo'!$D$10='Monte Carlo'!$B$10,'Monte Carlo'!$B$10,BETAINV(RAND(),'Monte Carlo'!$F$10,'Monte Carlo'!$G$10,'Monte Carlo'!$B$10,'Monte Carlo'!$D$10)))</f>
        <v>287.536688312185</v>
      </c>
      <c r="E96" s="0" t="n">
        <f aca="true">IF('Monte Carlo'!$B$11="",0,IF('Monte Carlo'!$D$11='Monte Carlo'!$B$11,'Monte Carlo'!$B$11,BETAINV(RAND(),'Monte Carlo'!$F$11,'Monte Carlo'!$G$11,'Monte Carlo'!$B$11,'Monte Carlo'!$D$11)))</f>
        <v>101.865834967092</v>
      </c>
      <c r="F96" s="0" t="n">
        <f aca="true">IF('Monte Carlo'!$B$12="",0,IF('Monte Carlo'!$D$12='Monte Carlo'!$B$12,'Monte Carlo'!$B$12,BETAINV(RAND(),'Monte Carlo'!$F$12,'Monte Carlo'!$G$12,'Monte Carlo'!$B$12,'Monte Carlo'!$D$12)))</f>
        <v>100.977464015727</v>
      </c>
      <c r="G96" s="0" t="n">
        <f aca="true">IF('Monte Carlo'!$B$13="",0,IF('Monte Carlo'!$D$13='Monte Carlo'!$B$13,'Monte Carlo'!$B$13,BETAINV(RAND(),'Monte Carlo'!$F$13,'Monte Carlo'!$G$13,'Monte Carlo'!$B$13,'Monte Carlo'!$D$13)))</f>
        <v>0</v>
      </c>
      <c r="H96" s="0" t="n">
        <f aca="true">IF('Monte Carlo'!$B$14="",0,IF('Monte Carlo'!$D$14='Monte Carlo'!$B$14,'Monte Carlo'!$B$14,BETAINV(RAND(),'Monte Carlo'!$F$14,'Monte Carlo'!$G$14,'Monte Carlo'!$B$14,'Monte Carlo'!$D$14)))</f>
        <v>0</v>
      </c>
      <c r="I96" s="0" t="n">
        <f aca="true">IF('Monte Carlo'!$B$15="",0,IF('Monte Carlo'!$D$15='Monte Carlo'!$B$15,'Monte Carlo'!$B$15,BETAINV(RAND(),'Monte Carlo'!$F$15,'Monte Carlo'!$G$15,'Monte Carlo'!$B$15,'Monte Carlo'!$D$15)))</f>
        <v>0</v>
      </c>
      <c r="J96" s="0" t="n">
        <f aca="true">IF('Monte Carlo'!$B$16="",0,IF('Monte Carlo'!$D$16='Monte Carlo'!$B$16,'Monte Carlo'!$B$16,BETAINV(RAND(),'Monte Carlo'!$F$16,'Monte Carlo'!$G$16,'Monte Carlo'!$B$16,'Monte Carlo'!$D$16)))</f>
        <v>0</v>
      </c>
      <c r="K96" s="0" t="n">
        <f aca="true">IF('Monte Carlo'!$B$17="",0,IF('Monte Carlo'!$D$17='Monte Carlo'!$B$17,'Monte Carlo'!$B$17,BETAINV(RAND(),'Monte Carlo'!$F$17,'Monte Carlo'!$G$17,'Monte Carlo'!$B$17,'Monte Carlo'!$D$17)))</f>
        <v>0</v>
      </c>
      <c r="L96" s="0" t="n">
        <f aca="true">IF('Monte Carlo'!$B$18="",0,IF('Monte Carlo'!$D$18='Monte Carlo'!$B$18,'Monte Carlo'!$B$18,BETAINV(RAND(),'Monte Carlo'!$F$18,'Monte Carlo'!$G$18,'Monte Carlo'!$B$18,'Monte Carlo'!$D$18)))</f>
        <v>0</v>
      </c>
      <c r="M96" s="0" t="n">
        <f aca="true">IF(OR('Monte Carlo'!$B$22="",'Monte Carlo'!$C$22=""),0,IF(RAND()&lt;'Monte Carlo'!$B$22,IF('Monte Carlo'!$E$22='Monte Carlo'!$C$22,'Monte Carlo'!$C$22,BETAINV(RAND(),'Monte Carlo'!$G$22,'Monte Carlo'!$H$22,'Monte Carlo'!$C$22,'Monte Carlo'!$E$22)),0))</f>
        <v>0</v>
      </c>
      <c r="N96" s="0" t="n">
        <f aca="true">IF(OR('Monte Carlo'!$B$23="",'Monte Carlo'!$C$23=""),0,IF(RAND()&lt;'Monte Carlo'!$B$23,IF('Monte Carlo'!$E$23='Monte Carlo'!$C$23,'Monte Carlo'!$C$23,BETAINV(RAND(),'Monte Carlo'!$G$23,'Monte Carlo'!$H$23,'Monte Carlo'!$C$23,'Monte Carlo'!$E$23)),0))</f>
        <v>44.8551473802118</v>
      </c>
      <c r="O96" s="0" t="n">
        <f aca="true">IF(OR('Monte Carlo'!$B$24="",'Monte Carlo'!$C$24=""),0,IF(RAND()&lt;'Monte Carlo'!$B$24,IF('Monte Carlo'!$E$24='Monte Carlo'!$C$24,'Monte Carlo'!$C$24,BETAINV(RAND(),'Monte Carlo'!$G$24,'Monte Carlo'!$H$24,'Monte Carlo'!$C$24,'Monte Carlo'!$E$24)),0))</f>
        <v>0</v>
      </c>
      <c r="P96" s="0" t="n">
        <f aca="true">IF(OR('Monte Carlo'!$B$25="",'Monte Carlo'!$C$25=""),0,IF(RAND()&lt;'Monte Carlo'!$B$25,IF('Monte Carlo'!$E$25='Monte Carlo'!$C$25,'Monte Carlo'!$C$25,BETAINV(RAND(),'Monte Carlo'!$G$25,'Monte Carlo'!$H$25,'Monte Carlo'!$C$25,'Monte Carlo'!$E$25)),0))</f>
        <v>0</v>
      </c>
      <c r="Q96" s="0" t="n">
        <f aca="true">IF(OR('Monte Carlo'!$B$26="",'Monte Carlo'!$C$26=""),0,IF(RAND()&lt;'Monte Carlo'!$B$26,IF('Monte Carlo'!$E$26='Monte Carlo'!$C$26,'Monte Carlo'!$C$26,BETAINV(RAND(),'Monte Carlo'!$G$26,'Monte Carlo'!$H$26,'Monte Carlo'!$C$26,'Monte Carlo'!$E$26)),0))</f>
        <v>0</v>
      </c>
      <c r="R96" s="0" t="n">
        <f aca="true">IF(OR('Monte Carlo'!$B$27="",'Monte Carlo'!$C$27=""),0,IF(RAND()&lt;'Monte Carlo'!$B$27,IF('Monte Carlo'!$E$27='Monte Carlo'!$C$27,'Monte Carlo'!$C$27,BETAINV(RAND(),'Monte Carlo'!$G$27,'Monte Carlo'!$H$27,'Monte Carlo'!$C$27,'Monte Carlo'!$E$27)),0))</f>
        <v>0</v>
      </c>
      <c r="S96" s="0" t="n">
        <f aca="true">IF(OR('Monte Carlo'!$B$28="",'Monte Carlo'!$C$28=""),0,IF(RAND()&lt;'Monte Carlo'!$B$28,IF('Monte Carlo'!$E$28='Monte Carlo'!$C$28,'Monte Carlo'!$C$28,BETAINV(RAND(),'Monte Carlo'!$G$28,'Monte Carlo'!$H$28,'Monte Carlo'!$C$28,'Monte Carlo'!$E$28)),0))</f>
        <v>0</v>
      </c>
      <c r="T96" s="0" t="n">
        <f aca="true">IF(OR('Monte Carlo'!$B$29="",'Monte Carlo'!$C$29=""),0,IF(RAND()&lt;'Monte Carlo'!$B$29,IF('Monte Carlo'!$E$29='Monte Carlo'!$C$29,'Monte Carlo'!$C$29,BETAINV(RAND(),'Monte Carlo'!$G$29,'Monte Carlo'!$H$29,'Monte Carlo'!$C$29,'Monte Carlo'!$E$29)),0))</f>
        <v>0</v>
      </c>
      <c r="U96" s="0" t="n">
        <f aca="true">IF(OR('Monte Carlo'!$B$30="",'Monte Carlo'!$C$30=""),0,IF(RAND()&lt;'Monte Carlo'!$B$30,IF('Monte Carlo'!$E$30='Monte Carlo'!$C$30,'Monte Carlo'!$C$30,BETAINV(RAND(),'Monte Carlo'!$G$30,'Monte Carlo'!$H$30,'Monte Carlo'!$C$30,'Monte Carlo'!$E$30)),0))</f>
        <v>0</v>
      </c>
      <c r="V96" s="0" t="n">
        <f aca="true">IF(OR('Monte Carlo'!$B$31="",'Monte Carlo'!$C$31=""),0,IF(RAND()&lt;'Monte Carlo'!$B$31,IF('Monte Carlo'!$E$31='Monte Carlo'!$C$31,'Monte Carlo'!$C$31,BETAINV(RAND(),'Monte Carlo'!$G$31,'Monte Carlo'!$H$31,'Monte Carlo'!$C$31,'Monte Carlo'!$E$31)),0))</f>
        <v>0</v>
      </c>
      <c r="W96" s="0" t="n">
        <f aca="true">IF(OR('Monte Carlo'!$B$32="",'Monte Carlo'!$C$32=""),0,IF(RAND()&lt;'Monte Carlo'!$B$32,IF('Monte Carlo'!$E$32='Monte Carlo'!$C$32,'Monte Carlo'!$C$32,BETAINV(RAND(),'Monte Carlo'!$G$32,'Monte Carlo'!$H$32,'Monte Carlo'!$C$32,'Monte Carlo'!$E$32)),0))</f>
        <v>0</v>
      </c>
      <c r="X96" s="0" t="n">
        <f aca="true">IF(OR('Monte Carlo'!$B$33="",'Monte Carlo'!$C$33=""),0,IF(RAND()&lt;'Monte Carlo'!$B$33,IF('Monte Carlo'!$E$33='Monte Carlo'!$C$33,'Monte Carlo'!$C$33,BETAINV(RAND(),'Monte Carlo'!$G$33,'Monte Carlo'!$H$33,'Monte Carlo'!$C$33,'Monte Carlo'!$E$33)),0))</f>
        <v>0</v>
      </c>
      <c r="Y96" s="0" t="n">
        <f aca="false">SUM(A96:X96)</f>
        <v>2166.17476435175</v>
      </c>
    </row>
    <row r="97" customFormat="false" ht="15" hidden="false" customHeight="false" outlineLevel="0" collapsed="false">
      <c r="A97" s="0" t="n">
        <f aca="true">IF('Monte Carlo'!$B$7="",0,IF('Monte Carlo'!$D$7='Monte Carlo'!$B$7,'Monte Carlo'!$B$7,BETAINV(RAND(),'Monte Carlo'!$F$7,'Monte Carlo'!$G$7,'Monte Carlo'!$B$7,'Monte Carlo'!$D$7)))</f>
        <v>148.560836123969</v>
      </c>
      <c r="B97" s="0" t="n">
        <f aca="true">IF('Monte Carlo'!$B$8="",0,IF('Monte Carlo'!$D$8='Monte Carlo'!$B$8,'Monte Carlo'!$B$8,BETAINV(RAND(),'Monte Carlo'!$F$8,'Monte Carlo'!$G$8,'Monte Carlo'!$B$8,'Monte Carlo'!$D$8)))</f>
        <v>1031.52413068115</v>
      </c>
      <c r="C97" s="0" t="n">
        <f aca="true">IF('Monte Carlo'!$B$9="",0,IF('Monte Carlo'!$D$9='Monte Carlo'!$B$9,'Monte Carlo'!$B$9,BETAINV(RAND(),'Monte Carlo'!$F$9,'Monte Carlo'!$G$9,'Monte Carlo'!$B$9,'Monte Carlo'!$D$9)))</f>
        <v>434.411557814949</v>
      </c>
      <c r="D97" s="0" t="n">
        <f aca="true">IF('Monte Carlo'!$B$10="",0,IF('Monte Carlo'!$D$10='Monte Carlo'!$B$10,'Monte Carlo'!$B$10,BETAINV(RAND(),'Monte Carlo'!$F$10,'Monte Carlo'!$G$10,'Monte Carlo'!$B$10,'Monte Carlo'!$D$10)))</f>
        <v>307.042201450791</v>
      </c>
      <c r="E97" s="0" t="n">
        <f aca="true">IF('Monte Carlo'!$B$11="",0,IF('Monte Carlo'!$D$11='Monte Carlo'!$B$11,'Monte Carlo'!$B$11,BETAINV(RAND(),'Monte Carlo'!$F$11,'Monte Carlo'!$G$11,'Monte Carlo'!$B$11,'Monte Carlo'!$D$11)))</f>
        <v>108.042099338672</v>
      </c>
      <c r="F97" s="0" t="n">
        <f aca="true">IF('Monte Carlo'!$B$12="",0,IF('Monte Carlo'!$D$12='Monte Carlo'!$B$12,'Monte Carlo'!$B$12,BETAINV(RAND(),'Monte Carlo'!$F$12,'Monte Carlo'!$G$12,'Monte Carlo'!$B$12,'Monte Carlo'!$D$12)))</f>
        <v>97.6913291988161</v>
      </c>
      <c r="G97" s="0" t="n">
        <f aca="true">IF('Monte Carlo'!$B$13="",0,IF('Monte Carlo'!$D$13='Monte Carlo'!$B$13,'Monte Carlo'!$B$13,BETAINV(RAND(),'Monte Carlo'!$F$13,'Monte Carlo'!$G$13,'Monte Carlo'!$B$13,'Monte Carlo'!$D$13)))</f>
        <v>0</v>
      </c>
      <c r="H97" s="0" t="n">
        <f aca="true">IF('Monte Carlo'!$B$14="",0,IF('Monte Carlo'!$D$14='Monte Carlo'!$B$14,'Monte Carlo'!$B$14,BETAINV(RAND(),'Monte Carlo'!$F$14,'Monte Carlo'!$G$14,'Monte Carlo'!$B$14,'Monte Carlo'!$D$14)))</f>
        <v>0</v>
      </c>
      <c r="I97" s="0" t="n">
        <f aca="true">IF('Monte Carlo'!$B$15="",0,IF('Monte Carlo'!$D$15='Monte Carlo'!$B$15,'Monte Carlo'!$B$15,BETAINV(RAND(),'Monte Carlo'!$F$15,'Monte Carlo'!$G$15,'Monte Carlo'!$B$15,'Monte Carlo'!$D$15)))</f>
        <v>0</v>
      </c>
      <c r="J97" s="0" t="n">
        <f aca="true">IF('Monte Carlo'!$B$16="",0,IF('Monte Carlo'!$D$16='Monte Carlo'!$B$16,'Monte Carlo'!$B$16,BETAINV(RAND(),'Monte Carlo'!$F$16,'Monte Carlo'!$G$16,'Monte Carlo'!$B$16,'Monte Carlo'!$D$16)))</f>
        <v>0</v>
      </c>
      <c r="K97" s="0" t="n">
        <f aca="true">IF('Monte Carlo'!$B$17="",0,IF('Monte Carlo'!$D$17='Monte Carlo'!$B$17,'Monte Carlo'!$B$17,BETAINV(RAND(),'Monte Carlo'!$F$17,'Monte Carlo'!$G$17,'Monte Carlo'!$B$17,'Monte Carlo'!$D$17)))</f>
        <v>0</v>
      </c>
      <c r="L97" s="0" t="n">
        <f aca="true">IF('Monte Carlo'!$B$18="",0,IF('Monte Carlo'!$D$18='Monte Carlo'!$B$18,'Monte Carlo'!$B$18,BETAINV(RAND(),'Monte Carlo'!$F$18,'Monte Carlo'!$G$18,'Monte Carlo'!$B$18,'Monte Carlo'!$D$18)))</f>
        <v>0</v>
      </c>
      <c r="M97" s="0" t="n">
        <f aca="true">IF(OR('Monte Carlo'!$B$22="",'Monte Carlo'!$C$22=""),0,IF(RAND()&lt;'Monte Carlo'!$B$22,IF('Monte Carlo'!$E$22='Monte Carlo'!$C$22,'Monte Carlo'!$C$22,BETAINV(RAND(),'Monte Carlo'!$G$22,'Monte Carlo'!$H$22,'Monte Carlo'!$C$22,'Monte Carlo'!$E$22)),0))</f>
        <v>163.271709475286</v>
      </c>
      <c r="N97" s="0" t="n">
        <f aca="true">IF(OR('Monte Carlo'!$B$23="",'Monte Carlo'!$C$23=""),0,IF(RAND()&lt;'Monte Carlo'!$B$23,IF('Monte Carlo'!$E$23='Monte Carlo'!$C$23,'Monte Carlo'!$C$23,BETAINV(RAND(),'Monte Carlo'!$G$23,'Monte Carlo'!$H$23,'Monte Carlo'!$C$23,'Monte Carlo'!$E$23)),0))</f>
        <v>47.6456263983144</v>
      </c>
      <c r="O97" s="0" t="n">
        <f aca="true">IF(OR('Monte Carlo'!$B$24="",'Monte Carlo'!$C$24=""),0,IF(RAND()&lt;'Monte Carlo'!$B$24,IF('Monte Carlo'!$E$24='Monte Carlo'!$C$24,'Monte Carlo'!$C$24,BETAINV(RAND(),'Monte Carlo'!$G$24,'Monte Carlo'!$H$24,'Monte Carlo'!$C$24,'Monte Carlo'!$E$24)),0))</f>
        <v>0</v>
      </c>
      <c r="P97" s="0" t="n">
        <f aca="true">IF(OR('Monte Carlo'!$B$25="",'Monte Carlo'!$C$25=""),0,IF(RAND()&lt;'Monte Carlo'!$B$25,IF('Monte Carlo'!$E$25='Monte Carlo'!$C$25,'Monte Carlo'!$C$25,BETAINV(RAND(),'Monte Carlo'!$G$25,'Monte Carlo'!$H$25,'Monte Carlo'!$C$25,'Monte Carlo'!$E$25)),0))</f>
        <v>204.289124062442</v>
      </c>
      <c r="Q97" s="0" t="n">
        <f aca="true">IF(OR('Monte Carlo'!$B$26="",'Monte Carlo'!$C$26=""),0,IF(RAND()&lt;'Monte Carlo'!$B$26,IF('Monte Carlo'!$E$26='Monte Carlo'!$C$26,'Monte Carlo'!$C$26,BETAINV(RAND(),'Monte Carlo'!$G$26,'Monte Carlo'!$H$26,'Monte Carlo'!$C$26,'Monte Carlo'!$E$26)),0))</f>
        <v>0</v>
      </c>
      <c r="R97" s="0" t="n">
        <f aca="true">IF(OR('Monte Carlo'!$B$27="",'Monte Carlo'!$C$27=""),0,IF(RAND()&lt;'Monte Carlo'!$B$27,IF('Monte Carlo'!$E$27='Monte Carlo'!$C$27,'Monte Carlo'!$C$27,BETAINV(RAND(),'Monte Carlo'!$G$27,'Monte Carlo'!$H$27,'Monte Carlo'!$C$27,'Monte Carlo'!$E$27)),0))</f>
        <v>0</v>
      </c>
      <c r="S97" s="0" t="n">
        <f aca="true">IF(OR('Monte Carlo'!$B$28="",'Monte Carlo'!$C$28=""),0,IF(RAND()&lt;'Monte Carlo'!$B$28,IF('Monte Carlo'!$E$28='Monte Carlo'!$C$28,'Monte Carlo'!$C$28,BETAINV(RAND(),'Monte Carlo'!$G$28,'Monte Carlo'!$H$28,'Monte Carlo'!$C$28,'Monte Carlo'!$E$28)),0))</f>
        <v>0</v>
      </c>
      <c r="T97" s="0" t="n">
        <f aca="true">IF(OR('Monte Carlo'!$B$29="",'Monte Carlo'!$C$29=""),0,IF(RAND()&lt;'Monte Carlo'!$B$29,IF('Monte Carlo'!$E$29='Monte Carlo'!$C$29,'Monte Carlo'!$C$29,BETAINV(RAND(),'Monte Carlo'!$G$29,'Monte Carlo'!$H$29,'Monte Carlo'!$C$29,'Monte Carlo'!$E$29)),0))</f>
        <v>0</v>
      </c>
      <c r="U97" s="0" t="n">
        <f aca="true">IF(OR('Monte Carlo'!$B$30="",'Monte Carlo'!$C$30=""),0,IF(RAND()&lt;'Monte Carlo'!$B$30,IF('Monte Carlo'!$E$30='Monte Carlo'!$C$30,'Monte Carlo'!$C$30,BETAINV(RAND(),'Monte Carlo'!$G$30,'Monte Carlo'!$H$30,'Monte Carlo'!$C$30,'Monte Carlo'!$E$30)),0))</f>
        <v>0</v>
      </c>
      <c r="V97" s="0" t="n">
        <f aca="true">IF(OR('Monte Carlo'!$B$31="",'Monte Carlo'!$C$31=""),0,IF(RAND()&lt;'Monte Carlo'!$B$31,IF('Monte Carlo'!$E$31='Monte Carlo'!$C$31,'Monte Carlo'!$C$31,BETAINV(RAND(),'Monte Carlo'!$G$31,'Monte Carlo'!$H$31,'Monte Carlo'!$C$31,'Monte Carlo'!$E$31)),0))</f>
        <v>0</v>
      </c>
      <c r="W97" s="0" t="n">
        <f aca="true">IF(OR('Monte Carlo'!$B$32="",'Monte Carlo'!$C$32=""),0,IF(RAND()&lt;'Monte Carlo'!$B$32,IF('Monte Carlo'!$E$32='Monte Carlo'!$C$32,'Monte Carlo'!$C$32,BETAINV(RAND(),'Monte Carlo'!$G$32,'Monte Carlo'!$H$32,'Monte Carlo'!$C$32,'Monte Carlo'!$E$32)),0))</f>
        <v>0</v>
      </c>
      <c r="X97" s="0" t="n">
        <f aca="true">IF(OR('Monte Carlo'!$B$33="",'Monte Carlo'!$C$33=""),0,IF(RAND()&lt;'Monte Carlo'!$B$33,IF('Monte Carlo'!$E$33='Monte Carlo'!$C$33,'Monte Carlo'!$C$33,BETAINV(RAND(),'Monte Carlo'!$G$33,'Monte Carlo'!$H$33,'Monte Carlo'!$C$33,'Monte Carlo'!$E$33)),0))</f>
        <v>0</v>
      </c>
      <c r="Y97" s="0" t="n">
        <f aca="false">SUM(A97:X97)</f>
        <v>2542.47861454439</v>
      </c>
    </row>
    <row r="98" customFormat="false" ht="15" hidden="false" customHeight="false" outlineLevel="0" collapsed="false">
      <c r="A98" s="0" t="n">
        <f aca="true">IF('Monte Carlo'!$B$7="",0,IF('Monte Carlo'!$D$7='Monte Carlo'!$B$7,'Monte Carlo'!$B$7,BETAINV(RAND(),'Monte Carlo'!$F$7,'Monte Carlo'!$G$7,'Monte Carlo'!$B$7,'Monte Carlo'!$D$7)))</f>
        <v>134.285422733253</v>
      </c>
      <c r="B98" s="0" t="n">
        <f aca="true">IF('Monte Carlo'!$B$8="",0,IF('Monte Carlo'!$D$8='Monte Carlo'!$B$8,'Monte Carlo'!$B$8,BETAINV(RAND(),'Monte Carlo'!$F$8,'Monte Carlo'!$G$8,'Monte Carlo'!$B$8,'Monte Carlo'!$D$8)))</f>
        <v>961.09565114481</v>
      </c>
      <c r="C98" s="0" t="n">
        <f aca="true">IF('Monte Carlo'!$B$9="",0,IF('Monte Carlo'!$D$9='Monte Carlo'!$B$9,'Monte Carlo'!$B$9,BETAINV(RAND(),'Monte Carlo'!$F$9,'Monte Carlo'!$G$9,'Monte Carlo'!$B$9,'Monte Carlo'!$D$9)))</f>
        <v>472.734766636952</v>
      </c>
      <c r="D98" s="0" t="n">
        <f aca="true">IF('Monte Carlo'!$B$10="",0,IF('Monte Carlo'!$D$10='Monte Carlo'!$B$10,'Monte Carlo'!$B$10,BETAINV(RAND(),'Monte Carlo'!$F$10,'Monte Carlo'!$G$10,'Monte Carlo'!$B$10,'Monte Carlo'!$D$10)))</f>
        <v>307.676581908513</v>
      </c>
      <c r="E98" s="0" t="n">
        <f aca="true">IF('Monte Carlo'!$B$11="",0,IF('Monte Carlo'!$D$11='Monte Carlo'!$B$11,'Monte Carlo'!$B$11,BETAINV(RAND(),'Monte Carlo'!$F$11,'Monte Carlo'!$G$11,'Monte Carlo'!$B$11,'Monte Carlo'!$D$11)))</f>
        <v>118.070823681037</v>
      </c>
      <c r="F98" s="0" t="n">
        <f aca="true">IF('Monte Carlo'!$B$12="",0,IF('Monte Carlo'!$D$12='Monte Carlo'!$B$12,'Monte Carlo'!$B$12,BETAINV(RAND(),'Monte Carlo'!$F$12,'Monte Carlo'!$G$12,'Monte Carlo'!$B$12,'Monte Carlo'!$D$12)))</f>
        <v>106.004525176979</v>
      </c>
      <c r="G98" s="0" t="n">
        <f aca="true">IF('Monte Carlo'!$B$13="",0,IF('Monte Carlo'!$D$13='Monte Carlo'!$B$13,'Monte Carlo'!$B$13,BETAINV(RAND(),'Monte Carlo'!$F$13,'Monte Carlo'!$G$13,'Monte Carlo'!$B$13,'Monte Carlo'!$D$13)))</f>
        <v>0</v>
      </c>
      <c r="H98" s="0" t="n">
        <f aca="true">IF('Monte Carlo'!$B$14="",0,IF('Monte Carlo'!$D$14='Monte Carlo'!$B$14,'Monte Carlo'!$B$14,BETAINV(RAND(),'Monte Carlo'!$F$14,'Monte Carlo'!$G$14,'Monte Carlo'!$B$14,'Monte Carlo'!$D$14)))</f>
        <v>0</v>
      </c>
      <c r="I98" s="0" t="n">
        <f aca="true">IF('Monte Carlo'!$B$15="",0,IF('Monte Carlo'!$D$15='Monte Carlo'!$B$15,'Monte Carlo'!$B$15,BETAINV(RAND(),'Monte Carlo'!$F$15,'Monte Carlo'!$G$15,'Monte Carlo'!$B$15,'Monte Carlo'!$D$15)))</f>
        <v>0</v>
      </c>
      <c r="J98" s="0" t="n">
        <f aca="true">IF('Monte Carlo'!$B$16="",0,IF('Monte Carlo'!$D$16='Monte Carlo'!$B$16,'Monte Carlo'!$B$16,BETAINV(RAND(),'Monte Carlo'!$F$16,'Monte Carlo'!$G$16,'Monte Carlo'!$B$16,'Monte Carlo'!$D$16)))</f>
        <v>0</v>
      </c>
      <c r="K98" s="0" t="n">
        <f aca="true">IF('Monte Carlo'!$B$17="",0,IF('Monte Carlo'!$D$17='Monte Carlo'!$B$17,'Monte Carlo'!$B$17,BETAINV(RAND(),'Monte Carlo'!$F$17,'Monte Carlo'!$G$17,'Monte Carlo'!$B$17,'Monte Carlo'!$D$17)))</f>
        <v>0</v>
      </c>
      <c r="L98" s="0" t="n">
        <f aca="true">IF('Monte Carlo'!$B$18="",0,IF('Monte Carlo'!$D$18='Monte Carlo'!$B$18,'Monte Carlo'!$B$18,BETAINV(RAND(),'Monte Carlo'!$F$18,'Monte Carlo'!$G$18,'Monte Carlo'!$B$18,'Monte Carlo'!$D$18)))</f>
        <v>0</v>
      </c>
      <c r="M98" s="0" t="n">
        <f aca="true">IF(OR('Monte Carlo'!$B$22="",'Monte Carlo'!$C$22=""),0,IF(RAND()&lt;'Monte Carlo'!$B$22,IF('Monte Carlo'!$E$22='Monte Carlo'!$C$22,'Monte Carlo'!$C$22,BETAINV(RAND(),'Monte Carlo'!$G$22,'Monte Carlo'!$H$22,'Monte Carlo'!$C$22,'Monte Carlo'!$E$22)),0))</f>
        <v>170.626063806288</v>
      </c>
      <c r="N98" s="0" t="n">
        <f aca="true">IF(OR('Monte Carlo'!$B$23="",'Monte Carlo'!$C$23=""),0,IF(RAND()&lt;'Monte Carlo'!$B$23,IF('Monte Carlo'!$E$23='Monte Carlo'!$C$23,'Monte Carlo'!$C$23,BETAINV(RAND(),'Monte Carlo'!$G$23,'Monte Carlo'!$H$23,'Monte Carlo'!$C$23,'Monte Carlo'!$E$23)),0))</f>
        <v>39.3291610099985</v>
      </c>
      <c r="O98" s="0" t="n">
        <f aca="true">IF(OR('Monte Carlo'!$B$24="",'Monte Carlo'!$C$24=""),0,IF(RAND()&lt;'Monte Carlo'!$B$24,IF('Monte Carlo'!$E$24='Monte Carlo'!$C$24,'Monte Carlo'!$C$24,BETAINV(RAND(),'Monte Carlo'!$G$24,'Monte Carlo'!$H$24,'Monte Carlo'!$C$24,'Monte Carlo'!$E$24)),0))</f>
        <v>0</v>
      </c>
      <c r="P98" s="0" t="n">
        <f aca="true">IF(OR('Monte Carlo'!$B$25="",'Monte Carlo'!$C$25=""),0,IF(RAND()&lt;'Monte Carlo'!$B$25,IF('Monte Carlo'!$E$25='Monte Carlo'!$C$25,'Monte Carlo'!$C$25,BETAINV(RAND(),'Monte Carlo'!$G$25,'Monte Carlo'!$H$25,'Monte Carlo'!$C$25,'Monte Carlo'!$E$25)),0))</f>
        <v>0</v>
      </c>
      <c r="Q98" s="0" t="n">
        <f aca="true">IF(OR('Monte Carlo'!$B$26="",'Monte Carlo'!$C$26=""),0,IF(RAND()&lt;'Monte Carlo'!$B$26,IF('Monte Carlo'!$E$26='Monte Carlo'!$C$26,'Monte Carlo'!$C$26,BETAINV(RAND(),'Monte Carlo'!$G$26,'Monte Carlo'!$H$26,'Monte Carlo'!$C$26,'Monte Carlo'!$E$26)),0))</f>
        <v>0</v>
      </c>
      <c r="R98" s="0" t="n">
        <f aca="true">IF(OR('Monte Carlo'!$B$27="",'Monte Carlo'!$C$27=""),0,IF(RAND()&lt;'Monte Carlo'!$B$27,IF('Monte Carlo'!$E$27='Monte Carlo'!$C$27,'Monte Carlo'!$C$27,BETAINV(RAND(),'Monte Carlo'!$G$27,'Monte Carlo'!$H$27,'Monte Carlo'!$C$27,'Monte Carlo'!$E$27)),0))</f>
        <v>0</v>
      </c>
      <c r="S98" s="0" t="n">
        <f aca="true">IF(OR('Monte Carlo'!$B$28="",'Monte Carlo'!$C$28=""),0,IF(RAND()&lt;'Monte Carlo'!$B$28,IF('Monte Carlo'!$E$28='Monte Carlo'!$C$28,'Monte Carlo'!$C$28,BETAINV(RAND(),'Monte Carlo'!$G$28,'Monte Carlo'!$H$28,'Monte Carlo'!$C$28,'Monte Carlo'!$E$28)),0))</f>
        <v>0</v>
      </c>
      <c r="T98" s="0" t="n">
        <f aca="true">IF(OR('Monte Carlo'!$B$29="",'Monte Carlo'!$C$29=""),0,IF(RAND()&lt;'Monte Carlo'!$B$29,IF('Monte Carlo'!$E$29='Monte Carlo'!$C$29,'Monte Carlo'!$C$29,BETAINV(RAND(),'Monte Carlo'!$G$29,'Monte Carlo'!$H$29,'Monte Carlo'!$C$29,'Monte Carlo'!$E$29)),0))</f>
        <v>0</v>
      </c>
      <c r="U98" s="0" t="n">
        <f aca="true">IF(OR('Monte Carlo'!$B$30="",'Monte Carlo'!$C$30=""),0,IF(RAND()&lt;'Monte Carlo'!$B$30,IF('Monte Carlo'!$E$30='Monte Carlo'!$C$30,'Monte Carlo'!$C$30,BETAINV(RAND(),'Monte Carlo'!$G$30,'Monte Carlo'!$H$30,'Monte Carlo'!$C$30,'Monte Carlo'!$E$30)),0))</f>
        <v>0</v>
      </c>
      <c r="V98" s="0" t="n">
        <f aca="true">IF(OR('Monte Carlo'!$B$31="",'Monte Carlo'!$C$31=""),0,IF(RAND()&lt;'Monte Carlo'!$B$31,IF('Monte Carlo'!$E$31='Monte Carlo'!$C$31,'Monte Carlo'!$C$31,BETAINV(RAND(),'Monte Carlo'!$G$31,'Monte Carlo'!$H$31,'Monte Carlo'!$C$31,'Monte Carlo'!$E$31)),0))</f>
        <v>0</v>
      </c>
      <c r="W98" s="0" t="n">
        <f aca="true">IF(OR('Monte Carlo'!$B$32="",'Monte Carlo'!$C$32=""),0,IF(RAND()&lt;'Monte Carlo'!$B$32,IF('Monte Carlo'!$E$32='Monte Carlo'!$C$32,'Monte Carlo'!$C$32,BETAINV(RAND(),'Monte Carlo'!$G$32,'Monte Carlo'!$H$32,'Monte Carlo'!$C$32,'Monte Carlo'!$E$32)),0))</f>
        <v>0</v>
      </c>
      <c r="X98" s="0" t="n">
        <f aca="true">IF(OR('Monte Carlo'!$B$33="",'Monte Carlo'!$C$33=""),0,IF(RAND()&lt;'Monte Carlo'!$B$33,IF('Monte Carlo'!$E$33='Monte Carlo'!$C$33,'Monte Carlo'!$C$33,BETAINV(RAND(),'Monte Carlo'!$G$33,'Monte Carlo'!$H$33,'Monte Carlo'!$C$33,'Monte Carlo'!$E$33)),0))</f>
        <v>0</v>
      </c>
      <c r="Y98" s="0" t="n">
        <f aca="false">SUM(A98:X98)</f>
        <v>2309.82299609783</v>
      </c>
    </row>
    <row r="99" customFormat="false" ht="15" hidden="false" customHeight="false" outlineLevel="0" collapsed="false">
      <c r="A99" s="0" t="n">
        <f aca="true">IF('Monte Carlo'!$B$7="",0,IF('Monte Carlo'!$D$7='Monte Carlo'!$B$7,'Monte Carlo'!$B$7,BETAINV(RAND(),'Monte Carlo'!$F$7,'Monte Carlo'!$G$7,'Monte Carlo'!$B$7,'Monte Carlo'!$D$7)))</f>
        <v>138.186063542303</v>
      </c>
      <c r="B99" s="0" t="n">
        <f aca="true">IF('Monte Carlo'!$B$8="",0,IF('Monte Carlo'!$D$8='Monte Carlo'!$B$8,'Monte Carlo'!$B$8,BETAINV(RAND(),'Monte Carlo'!$F$8,'Monte Carlo'!$G$8,'Monte Carlo'!$B$8,'Monte Carlo'!$D$8)))</f>
        <v>1033.88176154726</v>
      </c>
      <c r="C99" s="0" t="n">
        <f aca="true">IF('Monte Carlo'!$B$9="",0,IF('Monte Carlo'!$D$9='Monte Carlo'!$B$9,'Monte Carlo'!$B$9,BETAINV(RAND(),'Monte Carlo'!$F$9,'Monte Carlo'!$G$9,'Monte Carlo'!$B$9,'Monte Carlo'!$D$9)))</f>
        <v>513.272806964787</v>
      </c>
      <c r="D99" s="0" t="n">
        <f aca="true">IF('Monte Carlo'!$B$10="",0,IF('Monte Carlo'!$D$10='Monte Carlo'!$B$10,'Monte Carlo'!$B$10,BETAINV(RAND(),'Monte Carlo'!$F$10,'Monte Carlo'!$G$10,'Monte Carlo'!$B$10,'Monte Carlo'!$D$10)))</f>
        <v>268.922255132912</v>
      </c>
      <c r="E99" s="0" t="n">
        <f aca="true">IF('Monte Carlo'!$B$11="",0,IF('Monte Carlo'!$D$11='Monte Carlo'!$B$11,'Monte Carlo'!$B$11,BETAINV(RAND(),'Monte Carlo'!$F$11,'Monte Carlo'!$G$11,'Monte Carlo'!$B$11,'Monte Carlo'!$D$11)))</f>
        <v>103.139829033267</v>
      </c>
      <c r="F99" s="0" t="n">
        <f aca="true">IF('Monte Carlo'!$B$12="",0,IF('Monte Carlo'!$D$12='Monte Carlo'!$B$12,'Monte Carlo'!$B$12,BETAINV(RAND(),'Monte Carlo'!$F$12,'Monte Carlo'!$G$12,'Monte Carlo'!$B$12,'Monte Carlo'!$D$12)))</f>
        <v>104.322365189788</v>
      </c>
      <c r="G99" s="0" t="n">
        <f aca="true">IF('Monte Carlo'!$B$13="",0,IF('Monte Carlo'!$D$13='Monte Carlo'!$B$13,'Monte Carlo'!$B$13,BETAINV(RAND(),'Monte Carlo'!$F$13,'Monte Carlo'!$G$13,'Monte Carlo'!$B$13,'Monte Carlo'!$D$13)))</f>
        <v>0</v>
      </c>
      <c r="H99" s="0" t="n">
        <f aca="true">IF('Monte Carlo'!$B$14="",0,IF('Monte Carlo'!$D$14='Monte Carlo'!$B$14,'Monte Carlo'!$B$14,BETAINV(RAND(),'Monte Carlo'!$F$14,'Monte Carlo'!$G$14,'Monte Carlo'!$B$14,'Monte Carlo'!$D$14)))</f>
        <v>0</v>
      </c>
      <c r="I99" s="0" t="n">
        <f aca="true">IF('Monte Carlo'!$B$15="",0,IF('Monte Carlo'!$D$15='Monte Carlo'!$B$15,'Monte Carlo'!$B$15,BETAINV(RAND(),'Monte Carlo'!$F$15,'Monte Carlo'!$G$15,'Monte Carlo'!$B$15,'Monte Carlo'!$D$15)))</f>
        <v>0</v>
      </c>
      <c r="J99" s="0" t="n">
        <f aca="true">IF('Monte Carlo'!$B$16="",0,IF('Monte Carlo'!$D$16='Monte Carlo'!$B$16,'Monte Carlo'!$B$16,BETAINV(RAND(),'Monte Carlo'!$F$16,'Monte Carlo'!$G$16,'Monte Carlo'!$B$16,'Monte Carlo'!$D$16)))</f>
        <v>0</v>
      </c>
      <c r="K99" s="0" t="n">
        <f aca="true">IF('Monte Carlo'!$B$17="",0,IF('Monte Carlo'!$D$17='Monte Carlo'!$B$17,'Monte Carlo'!$B$17,BETAINV(RAND(),'Monte Carlo'!$F$17,'Monte Carlo'!$G$17,'Monte Carlo'!$B$17,'Monte Carlo'!$D$17)))</f>
        <v>0</v>
      </c>
      <c r="L99" s="0" t="n">
        <f aca="true">IF('Monte Carlo'!$B$18="",0,IF('Monte Carlo'!$D$18='Monte Carlo'!$B$18,'Monte Carlo'!$B$18,BETAINV(RAND(),'Monte Carlo'!$F$18,'Monte Carlo'!$G$18,'Monte Carlo'!$B$18,'Monte Carlo'!$D$18)))</f>
        <v>0</v>
      </c>
      <c r="M99" s="0" t="n">
        <f aca="true">IF(OR('Monte Carlo'!$B$22="",'Monte Carlo'!$C$22=""),0,IF(RAND()&lt;'Monte Carlo'!$B$22,IF('Monte Carlo'!$E$22='Monte Carlo'!$C$22,'Monte Carlo'!$C$22,BETAINV(RAND(),'Monte Carlo'!$G$22,'Monte Carlo'!$H$22,'Monte Carlo'!$C$22,'Monte Carlo'!$E$22)),0))</f>
        <v>0</v>
      </c>
      <c r="N99" s="0" t="n">
        <f aca="true">IF(OR('Monte Carlo'!$B$23="",'Monte Carlo'!$C$23=""),0,IF(RAND()&lt;'Monte Carlo'!$B$23,IF('Monte Carlo'!$E$23='Monte Carlo'!$C$23,'Monte Carlo'!$C$23,BETAINV(RAND(),'Monte Carlo'!$G$23,'Monte Carlo'!$H$23,'Monte Carlo'!$C$23,'Monte Carlo'!$E$23)),0))</f>
        <v>0</v>
      </c>
      <c r="O99" s="0" t="n">
        <f aca="true">IF(OR('Monte Carlo'!$B$24="",'Monte Carlo'!$C$24=""),0,IF(RAND()&lt;'Monte Carlo'!$B$24,IF('Monte Carlo'!$E$24='Monte Carlo'!$C$24,'Monte Carlo'!$C$24,BETAINV(RAND(),'Monte Carlo'!$G$24,'Monte Carlo'!$H$24,'Monte Carlo'!$C$24,'Monte Carlo'!$E$24)),0))</f>
        <v>0</v>
      </c>
      <c r="P99" s="0" t="n">
        <f aca="true">IF(OR('Monte Carlo'!$B$25="",'Monte Carlo'!$C$25=""),0,IF(RAND()&lt;'Monte Carlo'!$B$25,IF('Monte Carlo'!$E$25='Monte Carlo'!$C$25,'Monte Carlo'!$C$25,BETAINV(RAND(),'Monte Carlo'!$G$25,'Monte Carlo'!$H$25,'Monte Carlo'!$C$25,'Monte Carlo'!$E$25)),0))</f>
        <v>0</v>
      </c>
      <c r="Q99" s="0" t="n">
        <f aca="true">IF(OR('Monte Carlo'!$B$26="",'Monte Carlo'!$C$26=""),0,IF(RAND()&lt;'Monte Carlo'!$B$26,IF('Monte Carlo'!$E$26='Monte Carlo'!$C$26,'Monte Carlo'!$C$26,BETAINV(RAND(),'Monte Carlo'!$G$26,'Monte Carlo'!$H$26,'Monte Carlo'!$C$26,'Monte Carlo'!$E$26)),0))</f>
        <v>0</v>
      </c>
      <c r="R99" s="0" t="n">
        <f aca="true">IF(OR('Monte Carlo'!$B$27="",'Monte Carlo'!$C$27=""),0,IF(RAND()&lt;'Monte Carlo'!$B$27,IF('Monte Carlo'!$E$27='Monte Carlo'!$C$27,'Monte Carlo'!$C$27,BETAINV(RAND(),'Monte Carlo'!$G$27,'Monte Carlo'!$H$27,'Monte Carlo'!$C$27,'Monte Carlo'!$E$27)),0))</f>
        <v>0</v>
      </c>
      <c r="S99" s="0" t="n">
        <f aca="true">IF(OR('Monte Carlo'!$B$28="",'Monte Carlo'!$C$28=""),0,IF(RAND()&lt;'Monte Carlo'!$B$28,IF('Monte Carlo'!$E$28='Monte Carlo'!$C$28,'Monte Carlo'!$C$28,BETAINV(RAND(),'Monte Carlo'!$G$28,'Monte Carlo'!$H$28,'Monte Carlo'!$C$28,'Monte Carlo'!$E$28)),0))</f>
        <v>0</v>
      </c>
      <c r="T99" s="0" t="n">
        <f aca="true">IF(OR('Monte Carlo'!$B$29="",'Monte Carlo'!$C$29=""),0,IF(RAND()&lt;'Monte Carlo'!$B$29,IF('Monte Carlo'!$E$29='Monte Carlo'!$C$29,'Monte Carlo'!$C$29,BETAINV(RAND(),'Monte Carlo'!$G$29,'Monte Carlo'!$H$29,'Monte Carlo'!$C$29,'Monte Carlo'!$E$29)),0))</f>
        <v>0</v>
      </c>
      <c r="U99" s="0" t="n">
        <f aca="true">IF(OR('Monte Carlo'!$B$30="",'Monte Carlo'!$C$30=""),0,IF(RAND()&lt;'Monte Carlo'!$B$30,IF('Monte Carlo'!$E$30='Monte Carlo'!$C$30,'Monte Carlo'!$C$30,BETAINV(RAND(),'Monte Carlo'!$G$30,'Monte Carlo'!$H$30,'Monte Carlo'!$C$30,'Monte Carlo'!$E$30)),0))</f>
        <v>0</v>
      </c>
      <c r="V99" s="0" t="n">
        <f aca="true">IF(OR('Monte Carlo'!$B$31="",'Monte Carlo'!$C$31=""),0,IF(RAND()&lt;'Monte Carlo'!$B$31,IF('Monte Carlo'!$E$31='Monte Carlo'!$C$31,'Monte Carlo'!$C$31,BETAINV(RAND(),'Monte Carlo'!$G$31,'Monte Carlo'!$H$31,'Monte Carlo'!$C$31,'Monte Carlo'!$E$31)),0))</f>
        <v>0</v>
      </c>
      <c r="W99" s="0" t="n">
        <f aca="true">IF(OR('Monte Carlo'!$B$32="",'Monte Carlo'!$C$32=""),0,IF(RAND()&lt;'Monte Carlo'!$B$32,IF('Monte Carlo'!$E$32='Monte Carlo'!$C$32,'Monte Carlo'!$C$32,BETAINV(RAND(),'Monte Carlo'!$G$32,'Monte Carlo'!$H$32,'Monte Carlo'!$C$32,'Monte Carlo'!$E$32)),0))</f>
        <v>0</v>
      </c>
      <c r="X99" s="0" t="n">
        <f aca="true">IF(OR('Monte Carlo'!$B$33="",'Monte Carlo'!$C$33=""),0,IF(RAND()&lt;'Monte Carlo'!$B$33,IF('Monte Carlo'!$E$33='Monte Carlo'!$C$33,'Monte Carlo'!$C$33,BETAINV(RAND(),'Monte Carlo'!$G$33,'Monte Carlo'!$H$33,'Monte Carlo'!$C$33,'Monte Carlo'!$E$33)),0))</f>
        <v>0</v>
      </c>
      <c r="Y99" s="0" t="n">
        <f aca="false">SUM(A99:X99)</f>
        <v>2161.72508141032</v>
      </c>
    </row>
    <row r="100" customFormat="false" ht="15" hidden="false" customHeight="false" outlineLevel="0" collapsed="false">
      <c r="A100" s="0" t="n">
        <f aca="true">IF('Monte Carlo'!$B$7="",0,IF('Monte Carlo'!$D$7='Monte Carlo'!$B$7,'Monte Carlo'!$B$7,BETAINV(RAND(),'Monte Carlo'!$F$7,'Monte Carlo'!$G$7,'Monte Carlo'!$B$7,'Monte Carlo'!$D$7)))</f>
        <v>153.270764595887</v>
      </c>
      <c r="B100" s="0" t="n">
        <f aca="true">IF('Monte Carlo'!$B$8="",0,IF('Monte Carlo'!$D$8='Monte Carlo'!$B$8,'Monte Carlo'!$B$8,BETAINV(RAND(),'Monte Carlo'!$F$8,'Monte Carlo'!$G$8,'Monte Carlo'!$B$8,'Monte Carlo'!$D$8)))</f>
        <v>1024.02903748815</v>
      </c>
      <c r="C100" s="0" t="n">
        <f aca="true">IF('Monte Carlo'!$B$9="",0,IF('Monte Carlo'!$D$9='Monte Carlo'!$B$9,'Monte Carlo'!$B$9,BETAINV(RAND(),'Monte Carlo'!$F$9,'Monte Carlo'!$G$9,'Monte Carlo'!$B$9,'Monte Carlo'!$D$9)))</f>
        <v>420.013056928013</v>
      </c>
      <c r="D100" s="0" t="n">
        <f aca="true">IF('Monte Carlo'!$B$10="",0,IF('Monte Carlo'!$D$10='Monte Carlo'!$B$10,'Monte Carlo'!$B$10,BETAINV(RAND(),'Monte Carlo'!$F$10,'Monte Carlo'!$G$10,'Monte Carlo'!$B$10,'Monte Carlo'!$D$10)))</f>
        <v>289.088465571827</v>
      </c>
      <c r="E100" s="0" t="n">
        <f aca="true">IF('Monte Carlo'!$B$11="",0,IF('Monte Carlo'!$D$11='Monte Carlo'!$B$11,'Monte Carlo'!$B$11,BETAINV(RAND(),'Monte Carlo'!$F$11,'Monte Carlo'!$G$11,'Monte Carlo'!$B$11,'Monte Carlo'!$D$11)))</f>
        <v>121.177363710279</v>
      </c>
      <c r="F100" s="0" t="n">
        <f aca="true">IF('Monte Carlo'!$B$12="",0,IF('Monte Carlo'!$D$12='Monte Carlo'!$B$12,'Monte Carlo'!$B$12,BETAINV(RAND(),'Monte Carlo'!$F$12,'Monte Carlo'!$G$12,'Monte Carlo'!$B$12,'Monte Carlo'!$D$12)))</f>
        <v>109.726235071867</v>
      </c>
      <c r="G100" s="0" t="n">
        <f aca="true">IF('Monte Carlo'!$B$13="",0,IF('Monte Carlo'!$D$13='Monte Carlo'!$B$13,'Monte Carlo'!$B$13,BETAINV(RAND(),'Monte Carlo'!$F$13,'Monte Carlo'!$G$13,'Monte Carlo'!$B$13,'Monte Carlo'!$D$13)))</f>
        <v>0</v>
      </c>
      <c r="H100" s="0" t="n">
        <f aca="true">IF('Monte Carlo'!$B$14="",0,IF('Monte Carlo'!$D$14='Monte Carlo'!$B$14,'Monte Carlo'!$B$14,BETAINV(RAND(),'Monte Carlo'!$F$14,'Monte Carlo'!$G$14,'Monte Carlo'!$B$14,'Monte Carlo'!$D$14)))</f>
        <v>0</v>
      </c>
      <c r="I100" s="0" t="n">
        <f aca="true">IF('Monte Carlo'!$B$15="",0,IF('Monte Carlo'!$D$15='Monte Carlo'!$B$15,'Monte Carlo'!$B$15,BETAINV(RAND(),'Monte Carlo'!$F$15,'Monte Carlo'!$G$15,'Monte Carlo'!$B$15,'Monte Carlo'!$D$15)))</f>
        <v>0</v>
      </c>
      <c r="J100" s="0" t="n">
        <f aca="true">IF('Monte Carlo'!$B$16="",0,IF('Monte Carlo'!$D$16='Monte Carlo'!$B$16,'Monte Carlo'!$B$16,BETAINV(RAND(),'Monte Carlo'!$F$16,'Monte Carlo'!$G$16,'Monte Carlo'!$B$16,'Monte Carlo'!$D$16)))</f>
        <v>0</v>
      </c>
      <c r="K100" s="0" t="n">
        <f aca="true">IF('Monte Carlo'!$B$17="",0,IF('Monte Carlo'!$D$17='Monte Carlo'!$B$17,'Monte Carlo'!$B$17,BETAINV(RAND(),'Monte Carlo'!$F$17,'Monte Carlo'!$G$17,'Monte Carlo'!$B$17,'Monte Carlo'!$D$17)))</f>
        <v>0</v>
      </c>
      <c r="L100" s="0" t="n">
        <f aca="true">IF('Monte Carlo'!$B$18="",0,IF('Monte Carlo'!$D$18='Monte Carlo'!$B$18,'Monte Carlo'!$B$18,BETAINV(RAND(),'Monte Carlo'!$F$18,'Monte Carlo'!$G$18,'Monte Carlo'!$B$18,'Monte Carlo'!$D$18)))</f>
        <v>0</v>
      </c>
      <c r="M100" s="0" t="n">
        <f aca="true">IF(OR('Monte Carlo'!$B$22="",'Monte Carlo'!$C$22=""),0,IF(RAND()&lt;'Monte Carlo'!$B$22,IF('Monte Carlo'!$E$22='Monte Carlo'!$C$22,'Monte Carlo'!$C$22,BETAINV(RAND(),'Monte Carlo'!$G$22,'Monte Carlo'!$H$22,'Monte Carlo'!$C$22,'Monte Carlo'!$E$22)),0))</f>
        <v>0</v>
      </c>
      <c r="N100" s="0" t="n">
        <f aca="true">IF(OR('Monte Carlo'!$B$23="",'Monte Carlo'!$C$23=""),0,IF(RAND()&lt;'Monte Carlo'!$B$23,IF('Monte Carlo'!$E$23='Monte Carlo'!$C$23,'Monte Carlo'!$C$23,BETAINV(RAND(),'Monte Carlo'!$G$23,'Monte Carlo'!$H$23,'Monte Carlo'!$C$23,'Monte Carlo'!$E$23)),0))</f>
        <v>42.0390004481868</v>
      </c>
      <c r="O100" s="0" t="n">
        <f aca="true">IF(OR('Monte Carlo'!$B$24="",'Monte Carlo'!$C$24=""),0,IF(RAND()&lt;'Monte Carlo'!$B$24,IF('Monte Carlo'!$E$24='Monte Carlo'!$C$24,'Monte Carlo'!$C$24,BETAINV(RAND(),'Monte Carlo'!$G$24,'Monte Carlo'!$H$24,'Monte Carlo'!$C$24,'Monte Carlo'!$E$24)),0))</f>
        <v>0</v>
      </c>
      <c r="P100" s="0" t="n">
        <f aca="true">IF(OR('Monte Carlo'!$B$25="",'Monte Carlo'!$C$25=""),0,IF(RAND()&lt;'Monte Carlo'!$B$25,IF('Monte Carlo'!$E$25='Monte Carlo'!$C$25,'Monte Carlo'!$C$25,BETAINV(RAND(),'Monte Carlo'!$G$25,'Monte Carlo'!$H$25,'Monte Carlo'!$C$25,'Monte Carlo'!$E$25)),0))</f>
        <v>0</v>
      </c>
      <c r="Q100" s="0" t="n">
        <f aca="true">IF(OR('Monte Carlo'!$B$26="",'Monte Carlo'!$C$26=""),0,IF(RAND()&lt;'Monte Carlo'!$B$26,IF('Monte Carlo'!$E$26='Monte Carlo'!$C$26,'Monte Carlo'!$C$26,BETAINV(RAND(),'Monte Carlo'!$G$26,'Monte Carlo'!$H$26,'Monte Carlo'!$C$26,'Monte Carlo'!$E$26)),0))</f>
        <v>0</v>
      </c>
      <c r="R100" s="0" t="n">
        <f aca="true">IF(OR('Monte Carlo'!$B$27="",'Monte Carlo'!$C$27=""),0,IF(RAND()&lt;'Monte Carlo'!$B$27,IF('Monte Carlo'!$E$27='Monte Carlo'!$C$27,'Monte Carlo'!$C$27,BETAINV(RAND(),'Monte Carlo'!$G$27,'Monte Carlo'!$H$27,'Monte Carlo'!$C$27,'Monte Carlo'!$E$27)),0))</f>
        <v>0</v>
      </c>
      <c r="S100" s="0" t="n">
        <f aca="true">IF(OR('Monte Carlo'!$B$28="",'Monte Carlo'!$C$28=""),0,IF(RAND()&lt;'Monte Carlo'!$B$28,IF('Monte Carlo'!$E$28='Monte Carlo'!$C$28,'Monte Carlo'!$C$28,BETAINV(RAND(),'Monte Carlo'!$G$28,'Monte Carlo'!$H$28,'Monte Carlo'!$C$28,'Monte Carlo'!$E$28)),0))</f>
        <v>0</v>
      </c>
      <c r="T100" s="0" t="n">
        <f aca="true">IF(OR('Monte Carlo'!$B$29="",'Monte Carlo'!$C$29=""),0,IF(RAND()&lt;'Monte Carlo'!$B$29,IF('Monte Carlo'!$E$29='Monte Carlo'!$C$29,'Monte Carlo'!$C$29,BETAINV(RAND(),'Monte Carlo'!$G$29,'Monte Carlo'!$H$29,'Monte Carlo'!$C$29,'Monte Carlo'!$E$29)),0))</f>
        <v>0</v>
      </c>
      <c r="U100" s="0" t="n">
        <f aca="true">IF(OR('Monte Carlo'!$B$30="",'Monte Carlo'!$C$30=""),0,IF(RAND()&lt;'Monte Carlo'!$B$30,IF('Monte Carlo'!$E$30='Monte Carlo'!$C$30,'Monte Carlo'!$C$30,BETAINV(RAND(),'Monte Carlo'!$G$30,'Monte Carlo'!$H$30,'Monte Carlo'!$C$30,'Monte Carlo'!$E$30)),0))</f>
        <v>0</v>
      </c>
      <c r="V100" s="0" t="n">
        <f aca="true">IF(OR('Monte Carlo'!$B$31="",'Monte Carlo'!$C$31=""),0,IF(RAND()&lt;'Monte Carlo'!$B$31,IF('Monte Carlo'!$E$31='Monte Carlo'!$C$31,'Monte Carlo'!$C$31,BETAINV(RAND(),'Monte Carlo'!$G$31,'Monte Carlo'!$H$31,'Monte Carlo'!$C$31,'Monte Carlo'!$E$31)),0))</f>
        <v>0</v>
      </c>
      <c r="W100" s="0" t="n">
        <f aca="true">IF(OR('Monte Carlo'!$B$32="",'Monte Carlo'!$C$32=""),0,IF(RAND()&lt;'Monte Carlo'!$B$32,IF('Monte Carlo'!$E$32='Monte Carlo'!$C$32,'Monte Carlo'!$C$32,BETAINV(RAND(),'Monte Carlo'!$G$32,'Monte Carlo'!$H$32,'Monte Carlo'!$C$32,'Monte Carlo'!$E$32)),0))</f>
        <v>0</v>
      </c>
      <c r="X100" s="0" t="n">
        <f aca="true">IF(OR('Monte Carlo'!$B$33="",'Monte Carlo'!$C$33=""),0,IF(RAND()&lt;'Monte Carlo'!$B$33,IF('Monte Carlo'!$E$33='Monte Carlo'!$C$33,'Monte Carlo'!$C$33,BETAINV(RAND(),'Monte Carlo'!$G$33,'Monte Carlo'!$H$33,'Monte Carlo'!$C$33,'Monte Carlo'!$E$33)),0))</f>
        <v>0</v>
      </c>
      <c r="Y100" s="0" t="n">
        <f aca="false">SUM(A100:X100)</f>
        <v>2159.34392381421</v>
      </c>
    </row>
    <row r="101" customFormat="false" ht="15" hidden="false" customHeight="false" outlineLevel="0" collapsed="false">
      <c r="A101" s="0" t="n">
        <f aca="true">IF('Monte Carlo'!$B$7="",0,IF('Monte Carlo'!$D$7='Monte Carlo'!$B$7,'Monte Carlo'!$B$7,BETAINV(RAND(),'Monte Carlo'!$F$7,'Monte Carlo'!$G$7,'Monte Carlo'!$B$7,'Monte Carlo'!$D$7)))</f>
        <v>172.342688532361</v>
      </c>
      <c r="B101" s="0" t="n">
        <f aca="true">IF('Monte Carlo'!$B$8="",0,IF('Monte Carlo'!$D$8='Monte Carlo'!$B$8,'Monte Carlo'!$B$8,BETAINV(RAND(),'Monte Carlo'!$F$8,'Monte Carlo'!$G$8,'Monte Carlo'!$B$8,'Monte Carlo'!$D$8)))</f>
        <v>954.091481054857</v>
      </c>
      <c r="C101" s="0" t="n">
        <f aca="true">IF('Monte Carlo'!$B$9="",0,IF('Monte Carlo'!$D$9='Monte Carlo'!$B$9,'Monte Carlo'!$B$9,BETAINV(RAND(),'Monte Carlo'!$F$9,'Monte Carlo'!$G$9,'Monte Carlo'!$B$9,'Monte Carlo'!$D$9)))</f>
        <v>487.282847520646</v>
      </c>
      <c r="D101" s="0" t="n">
        <f aca="true">IF('Monte Carlo'!$B$10="",0,IF('Monte Carlo'!$D$10='Monte Carlo'!$B$10,'Monte Carlo'!$B$10,BETAINV(RAND(),'Monte Carlo'!$F$10,'Monte Carlo'!$G$10,'Monte Carlo'!$B$10,'Monte Carlo'!$D$10)))</f>
        <v>280.101534932379</v>
      </c>
      <c r="E101" s="0" t="n">
        <f aca="true">IF('Monte Carlo'!$B$11="",0,IF('Monte Carlo'!$D$11='Monte Carlo'!$B$11,'Monte Carlo'!$B$11,BETAINV(RAND(),'Monte Carlo'!$F$11,'Monte Carlo'!$G$11,'Monte Carlo'!$B$11,'Monte Carlo'!$D$11)))</f>
        <v>82.7089519473659</v>
      </c>
      <c r="F101" s="0" t="n">
        <f aca="true">IF('Monte Carlo'!$B$12="",0,IF('Monte Carlo'!$D$12='Monte Carlo'!$B$12,'Monte Carlo'!$B$12,BETAINV(RAND(),'Monte Carlo'!$F$12,'Monte Carlo'!$G$12,'Monte Carlo'!$B$12,'Monte Carlo'!$D$12)))</f>
        <v>97.4257950323373</v>
      </c>
      <c r="G101" s="0" t="n">
        <f aca="true">IF('Monte Carlo'!$B$13="",0,IF('Monte Carlo'!$D$13='Monte Carlo'!$B$13,'Monte Carlo'!$B$13,BETAINV(RAND(),'Monte Carlo'!$F$13,'Monte Carlo'!$G$13,'Monte Carlo'!$B$13,'Monte Carlo'!$D$13)))</f>
        <v>0</v>
      </c>
      <c r="H101" s="0" t="n">
        <f aca="true">IF('Monte Carlo'!$B$14="",0,IF('Monte Carlo'!$D$14='Monte Carlo'!$B$14,'Monte Carlo'!$B$14,BETAINV(RAND(),'Monte Carlo'!$F$14,'Monte Carlo'!$G$14,'Monte Carlo'!$B$14,'Monte Carlo'!$D$14)))</f>
        <v>0</v>
      </c>
      <c r="I101" s="0" t="n">
        <f aca="true">IF('Monte Carlo'!$B$15="",0,IF('Monte Carlo'!$D$15='Monte Carlo'!$B$15,'Monte Carlo'!$B$15,BETAINV(RAND(),'Monte Carlo'!$F$15,'Monte Carlo'!$G$15,'Monte Carlo'!$B$15,'Monte Carlo'!$D$15)))</f>
        <v>0</v>
      </c>
      <c r="J101" s="0" t="n">
        <f aca="true">IF('Monte Carlo'!$B$16="",0,IF('Monte Carlo'!$D$16='Monte Carlo'!$B$16,'Monte Carlo'!$B$16,BETAINV(RAND(),'Monte Carlo'!$F$16,'Monte Carlo'!$G$16,'Monte Carlo'!$B$16,'Monte Carlo'!$D$16)))</f>
        <v>0</v>
      </c>
      <c r="K101" s="0" t="n">
        <f aca="true">IF('Monte Carlo'!$B$17="",0,IF('Monte Carlo'!$D$17='Monte Carlo'!$B$17,'Monte Carlo'!$B$17,BETAINV(RAND(),'Monte Carlo'!$F$17,'Monte Carlo'!$G$17,'Monte Carlo'!$B$17,'Monte Carlo'!$D$17)))</f>
        <v>0</v>
      </c>
      <c r="L101" s="0" t="n">
        <f aca="true">IF('Monte Carlo'!$B$18="",0,IF('Monte Carlo'!$D$18='Monte Carlo'!$B$18,'Monte Carlo'!$B$18,BETAINV(RAND(),'Monte Carlo'!$F$18,'Monte Carlo'!$G$18,'Monte Carlo'!$B$18,'Monte Carlo'!$D$18)))</f>
        <v>0</v>
      </c>
      <c r="M101" s="0" t="n">
        <f aca="true">IF(OR('Monte Carlo'!$B$22="",'Monte Carlo'!$C$22=""),0,IF(RAND()&lt;'Monte Carlo'!$B$22,IF('Monte Carlo'!$E$22='Monte Carlo'!$C$22,'Monte Carlo'!$C$22,BETAINV(RAND(),'Monte Carlo'!$G$22,'Monte Carlo'!$H$22,'Monte Carlo'!$C$22,'Monte Carlo'!$E$22)),0))</f>
        <v>0</v>
      </c>
      <c r="N101" s="0" t="n">
        <f aca="true">IF(OR('Monte Carlo'!$B$23="",'Monte Carlo'!$C$23=""),0,IF(RAND()&lt;'Monte Carlo'!$B$23,IF('Monte Carlo'!$E$23='Monte Carlo'!$C$23,'Monte Carlo'!$C$23,BETAINV(RAND(),'Monte Carlo'!$G$23,'Monte Carlo'!$H$23,'Monte Carlo'!$C$23,'Monte Carlo'!$E$23)),0))</f>
        <v>70.2285423325021</v>
      </c>
      <c r="O101" s="0" t="n">
        <f aca="true">IF(OR('Monte Carlo'!$B$24="",'Monte Carlo'!$C$24=""),0,IF(RAND()&lt;'Monte Carlo'!$B$24,IF('Monte Carlo'!$E$24='Monte Carlo'!$C$24,'Monte Carlo'!$C$24,BETAINV(RAND(),'Monte Carlo'!$G$24,'Monte Carlo'!$H$24,'Monte Carlo'!$C$24,'Monte Carlo'!$E$24)),0))</f>
        <v>0</v>
      </c>
      <c r="P101" s="0" t="n">
        <f aca="true">IF(OR('Monte Carlo'!$B$25="",'Monte Carlo'!$C$25=""),0,IF(RAND()&lt;'Monte Carlo'!$B$25,IF('Monte Carlo'!$E$25='Monte Carlo'!$C$25,'Monte Carlo'!$C$25,BETAINV(RAND(),'Monte Carlo'!$G$25,'Monte Carlo'!$H$25,'Monte Carlo'!$C$25,'Monte Carlo'!$E$25)),0))</f>
        <v>0</v>
      </c>
      <c r="Q101" s="0" t="n">
        <f aca="true">IF(OR('Monte Carlo'!$B$26="",'Monte Carlo'!$C$26=""),0,IF(RAND()&lt;'Monte Carlo'!$B$26,IF('Monte Carlo'!$E$26='Monte Carlo'!$C$26,'Monte Carlo'!$C$26,BETAINV(RAND(),'Monte Carlo'!$G$26,'Monte Carlo'!$H$26,'Monte Carlo'!$C$26,'Monte Carlo'!$E$26)),0))</f>
        <v>0</v>
      </c>
      <c r="R101" s="0" t="n">
        <f aca="true">IF(OR('Monte Carlo'!$B$27="",'Monte Carlo'!$C$27=""),0,IF(RAND()&lt;'Monte Carlo'!$B$27,IF('Monte Carlo'!$E$27='Monte Carlo'!$C$27,'Monte Carlo'!$C$27,BETAINV(RAND(),'Monte Carlo'!$G$27,'Monte Carlo'!$H$27,'Monte Carlo'!$C$27,'Monte Carlo'!$E$27)),0))</f>
        <v>0</v>
      </c>
      <c r="S101" s="0" t="n">
        <f aca="true">IF(OR('Monte Carlo'!$B$28="",'Monte Carlo'!$C$28=""),0,IF(RAND()&lt;'Monte Carlo'!$B$28,IF('Monte Carlo'!$E$28='Monte Carlo'!$C$28,'Monte Carlo'!$C$28,BETAINV(RAND(),'Monte Carlo'!$G$28,'Monte Carlo'!$H$28,'Monte Carlo'!$C$28,'Monte Carlo'!$E$28)),0))</f>
        <v>0</v>
      </c>
      <c r="T101" s="0" t="n">
        <f aca="true">IF(OR('Monte Carlo'!$B$29="",'Monte Carlo'!$C$29=""),0,IF(RAND()&lt;'Monte Carlo'!$B$29,IF('Monte Carlo'!$E$29='Monte Carlo'!$C$29,'Monte Carlo'!$C$29,BETAINV(RAND(),'Monte Carlo'!$G$29,'Monte Carlo'!$H$29,'Monte Carlo'!$C$29,'Monte Carlo'!$E$29)),0))</f>
        <v>0</v>
      </c>
      <c r="U101" s="0" t="n">
        <f aca="true">IF(OR('Monte Carlo'!$B$30="",'Monte Carlo'!$C$30=""),0,IF(RAND()&lt;'Monte Carlo'!$B$30,IF('Monte Carlo'!$E$30='Monte Carlo'!$C$30,'Monte Carlo'!$C$30,BETAINV(RAND(),'Monte Carlo'!$G$30,'Monte Carlo'!$H$30,'Monte Carlo'!$C$30,'Monte Carlo'!$E$30)),0))</f>
        <v>0</v>
      </c>
      <c r="V101" s="0" t="n">
        <f aca="true">IF(OR('Monte Carlo'!$B$31="",'Monte Carlo'!$C$31=""),0,IF(RAND()&lt;'Monte Carlo'!$B$31,IF('Monte Carlo'!$E$31='Monte Carlo'!$C$31,'Monte Carlo'!$C$31,BETAINV(RAND(),'Monte Carlo'!$G$31,'Monte Carlo'!$H$31,'Monte Carlo'!$C$31,'Monte Carlo'!$E$31)),0))</f>
        <v>0</v>
      </c>
      <c r="W101" s="0" t="n">
        <f aca="true">IF(OR('Monte Carlo'!$B$32="",'Monte Carlo'!$C$32=""),0,IF(RAND()&lt;'Monte Carlo'!$B$32,IF('Monte Carlo'!$E$32='Monte Carlo'!$C$32,'Monte Carlo'!$C$32,BETAINV(RAND(),'Monte Carlo'!$G$32,'Monte Carlo'!$H$32,'Monte Carlo'!$C$32,'Monte Carlo'!$E$32)),0))</f>
        <v>0</v>
      </c>
      <c r="X101" s="0" t="n">
        <f aca="true">IF(OR('Monte Carlo'!$B$33="",'Monte Carlo'!$C$33=""),0,IF(RAND()&lt;'Monte Carlo'!$B$33,IF('Monte Carlo'!$E$33='Monte Carlo'!$C$33,'Monte Carlo'!$C$33,BETAINV(RAND(),'Monte Carlo'!$G$33,'Monte Carlo'!$H$33,'Monte Carlo'!$C$33,'Monte Carlo'!$E$33)),0))</f>
        <v>0</v>
      </c>
      <c r="Y101" s="0" t="n">
        <f aca="false">SUM(A101:X101)</f>
        <v>2144.18184135245</v>
      </c>
    </row>
    <row r="102" customFormat="false" ht="15" hidden="false" customHeight="false" outlineLevel="0" collapsed="false">
      <c r="A102" s="0" t="n">
        <f aca="true">IF('Monte Carlo'!$B$7="",0,IF('Monte Carlo'!$D$7='Monte Carlo'!$B$7,'Monte Carlo'!$B$7,BETAINV(RAND(),'Monte Carlo'!$F$7,'Monte Carlo'!$G$7,'Monte Carlo'!$B$7,'Monte Carlo'!$D$7)))</f>
        <v>142.140515948305</v>
      </c>
      <c r="B102" s="0" t="n">
        <f aca="true">IF('Monte Carlo'!$B$8="",0,IF('Monte Carlo'!$D$8='Monte Carlo'!$B$8,'Monte Carlo'!$B$8,BETAINV(RAND(),'Monte Carlo'!$F$8,'Monte Carlo'!$G$8,'Monte Carlo'!$B$8,'Monte Carlo'!$D$8)))</f>
        <v>1071.08921485051</v>
      </c>
      <c r="C102" s="0" t="n">
        <f aca="true">IF('Monte Carlo'!$B$9="",0,IF('Monte Carlo'!$D$9='Monte Carlo'!$B$9,'Monte Carlo'!$B$9,BETAINV(RAND(),'Monte Carlo'!$F$9,'Monte Carlo'!$G$9,'Monte Carlo'!$B$9,'Monte Carlo'!$D$9)))</f>
        <v>476.50879338741</v>
      </c>
      <c r="D102" s="0" t="n">
        <f aca="true">IF('Monte Carlo'!$B$10="",0,IF('Monte Carlo'!$D$10='Monte Carlo'!$B$10,'Monte Carlo'!$B$10,BETAINV(RAND(),'Monte Carlo'!$F$10,'Monte Carlo'!$G$10,'Monte Carlo'!$B$10,'Monte Carlo'!$D$10)))</f>
        <v>272.614098507263</v>
      </c>
      <c r="E102" s="0" t="n">
        <f aca="true">IF('Monte Carlo'!$B$11="",0,IF('Monte Carlo'!$D$11='Monte Carlo'!$B$11,'Monte Carlo'!$B$11,BETAINV(RAND(),'Monte Carlo'!$F$11,'Monte Carlo'!$G$11,'Monte Carlo'!$B$11,'Monte Carlo'!$D$11)))</f>
        <v>97.1835308118488</v>
      </c>
      <c r="F102" s="0" t="n">
        <f aca="true">IF('Monte Carlo'!$B$12="",0,IF('Monte Carlo'!$D$12='Monte Carlo'!$B$12,'Monte Carlo'!$B$12,BETAINV(RAND(),'Monte Carlo'!$F$12,'Monte Carlo'!$G$12,'Monte Carlo'!$B$12,'Monte Carlo'!$D$12)))</f>
        <v>98.4352465818397</v>
      </c>
      <c r="G102" s="0" t="n">
        <f aca="true">IF('Monte Carlo'!$B$13="",0,IF('Monte Carlo'!$D$13='Monte Carlo'!$B$13,'Monte Carlo'!$B$13,BETAINV(RAND(),'Monte Carlo'!$F$13,'Monte Carlo'!$G$13,'Monte Carlo'!$B$13,'Monte Carlo'!$D$13)))</f>
        <v>0</v>
      </c>
      <c r="H102" s="0" t="n">
        <f aca="true">IF('Monte Carlo'!$B$14="",0,IF('Monte Carlo'!$D$14='Monte Carlo'!$B$14,'Monte Carlo'!$B$14,BETAINV(RAND(),'Monte Carlo'!$F$14,'Monte Carlo'!$G$14,'Monte Carlo'!$B$14,'Monte Carlo'!$D$14)))</f>
        <v>0</v>
      </c>
      <c r="I102" s="0" t="n">
        <f aca="true">IF('Monte Carlo'!$B$15="",0,IF('Monte Carlo'!$D$15='Monte Carlo'!$B$15,'Monte Carlo'!$B$15,BETAINV(RAND(),'Monte Carlo'!$F$15,'Monte Carlo'!$G$15,'Monte Carlo'!$B$15,'Monte Carlo'!$D$15)))</f>
        <v>0</v>
      </c>
      <c r="J102" s="0" t="n">
        <f aca="true">IF('Monte Carlo'!$B$16="",0,IF('Monte Carlo'!$D$16='Monte Carlo'!$B$16,'Monte Carlo'!$B$16,BETAINV(RAND(),'Monte Carlo'!$F$16,'Monte Carlo'!$G$16,'Monte Carlo'!$B$16,'Monte Carlo'!$D$16)))</f>
        <v>0</v>
      </c>
      <c r="K102" s="0" t="n">
        <f aca="true">IF('Monte Carlo'!$B$17="",0,IF('Monte Carlo'!$D$17='Monte Carlo'!$B$17,'Monte Carlo'!$B$17,BETAINV(RAND(),'Monte Carlo'!$F$17,'Monte Carlo'!$G$17,'Monte Carlo'!$B$17,'Monte Carlo'!$D$17)))</f>
        <v>0</v>
      </c>
      <c r="L102" s="0" t="n">
        <f aca="true">IF('Monte Carlo'!$B$18="",0,IF('Monte Carlo'!$D$18='Monte Carlo'!$B$18,'Monte Carlo'!$B$18,BETAINV(RAND(),'Monte Carlo'!$F$18,'Monte Carlo'!$G$18,'Monte Carlo'!$B$18,'Monte Carlo'!$D$18)))</f>
        <v>0</v>
      </c>
      <c r="M102" s="0" t="n">
        <f aca="true">IF(OR('Monte Carlo'!$B$22="",'Monte Carlo'!$C$22=""),0,IF(RAND()&lt;'Monte Carlo'!$B$22,IF('Monte Carlo'!$E$22='Monte Carlo'!$C$22,'Monte Carlo'!$C$22,BETAINV(RAND(),'Monte Carlo'!$G$22,'Monte Carlo'!$H$22,'Monte Carlo'!$C$22,'Monte Carlo'!$E$22)),0))</f>
        <v>0</v>
      </c>
      <c r="N102" s="0" t="n">
        <f aca="true">IF(OR('Monte Carlo'!$B$23="",'Monte Carlo'!$C$23=""),0,IF(RAND()&lt;'Monte Carlo'!$B$23,IF('Monte Carlo'!$E$23='Monte Carlo'!$C$23,'Monte Carlo'!$C$23,BETAINV(RAND(),'Monte Carlo'!$G$23,'Monte Carlo'!$H$23,'Monte Carlo'!$C$23,'Monte Carlo'!$E$23)),0))</f>
        <v>0</v>
      </c>
      <c r="O102" s="0" t="n">
        <f aca="true">IF(OR('Monte Carlo'!$B$24="",'Monte Carlo'!$C$24=""),0,IF(RAND()&lt;'Monte Carlo'!$B$24,IF('Monte Carlo'!$E$24='Monte Carlo'!$C$24,'Monte Carlo'!$C$24,BETAINV(RAND(),'Monte Carlo'!$G$24,'Monte Carlo'!$H$24,'Monte Carlo'!$C$24,'Monte Carlo'!$E$24)),0))</f>
        <v>0</v>
      </c>
      <c r="P102" s="0" t="n">
        <f aca="true">IF(OR('Monte Carlo'!$B$25="",'Monte Carlo'!$C$25=""),0,IF(RAND()&lt;'Monte Carlo'!$B$25,IF('Monte Carlo'!$E$25='Monte Carlo'!$C$25,'Monte Carlo'!$C$25,BETAINV(RAND(),'Monte Carlo'!$G$25,'Monte Carlo'!$H$25,'Monte Carlo'!$C$25,'Monte Carlo'!$E$25)),0))</f>
        <v>212.410954777702</v>
      </c>
      <c r="Q102" s="0" t="n">
        <f aca="true">IF(OR('Monte Carlo'!$B$26="",'Monte Carlo'!$C$26=""),0,IF(RAND()&lt;'Monte Carlo'!$B$26,IF('Monte Carlo'!$E$26='Monte Carlo'!$C$26,'Monte Carlo'!$C$26,BETAINV(RAND(),'Monte Carlo'!$G$26,'Monte Carlo'!$H$26,'Monte Carlo'!$C$26,'Monte Carlo'!$E$26)),0))</f>
        <v>0</v>
      </c>
      <c r="R102" s="0" t="n">
        <f aca="true">IF(OR('Monte Carlo'!$B$27="",'Monte Carlo'!$C$27=""),0,IF(RAND()&lt;'Monte Carlo'!$B$27,IF('Monte Carlo'!$E$27='Monte Carlo'!$C$27,'Monte Carlo'!$C$27,BETAINV(RAND(),'Monte Carlo'!$G$27,'Monte Carlo'!$H$27,'Monte Carlo'!$C$27,'Monte Carlo'!$E$27)),0))</f>
        <v>0</v>
      </c>
      <c r="S102" s="0" t="n">
        <f aca="true">IF(OR('Monte Carlo'!$B$28="",'Monte Carlo'!$C$28=""),0,IF(RAND()&lt;'Monte Carlo'!$B$28,IF('Monte Carlo'!$E$28='Monte Carlo'!$C$28,'Monte Carlo'!$C$28,BETAINV(RAND(),'Monte Carlo'!$G$28,'Monte Carlo'!$H$28,'Monte Carlo'!$C$28,'Monte Carlo'!$E$28)),0))</f>
        <v>0</v>
      </c>
      <c r="T102" s="0" t="n">
        <f aca="true">IF(OR('Monte Carlo'!$B$29="",'Monte Carlo'!$C$29=""),0,IF(RAND()&lt;'Monte Carlo'!$B$29,IF('Monte Carlo'!$E$29='Monte Carlo'!$C$29,'Monte Carlo'!$C$29,BETAINV(RAND(),'Monte Carlo'!$G$29,'Monte Carlo'!$H$29,'Monte Carlo'!$C$29,'Monte Carlo'!$E$29)),0))</f>
        <v>0</v>
      </c>
      <c r="U102" s="0" t="n">
        <f aca="true">IF(OR('Monte Carlo'!$B$30="",'Monte Carlo'!$C$30=""),0,IF(RAND()&lt;'Monte Carlo'!$B$30,IF('Monte Carlo'!$E$30='Monte Carlo'!$C$30,'Monte Carlo'!$C$30,BETAINV(RAND(),'Monte Carlo'!$G$30,'Monte Carlo'!$H$30,'Monte Carlo'!$C$30,'Monte Carlo'!$E$30)),0))</f>
        <v>0</v>
      </c>
      <c r="V102" s="0" t="n">
        <f aca="true">IF(OR('Monte Carlo'!$B$31="",'Monte Carlo'!$C$31=""),0,IF(RAND()&lt;'Monte Carlo'!$B$31,IF('Monte Carlo'!$E$31='Monte Carlo'!$C$31,'Monte Carlo'!$C$31,BETAINV(RAND(),'Monte Carlo'!$G$31,'Monte Carlo'!$H$31,'Monte Carlo'!$C$31,'Monte Carlo'!$E$31)),0))</f>
        <v>0</v>
      </c>
      <c r="W102" s="0" t="n">
        <f aca="true">IF(OR('Monte Carlo'!$B$32="",'Monte Carlo'!$C$32=""),0,IF(RAND()&lt;'Monte Carlo'!$B$32,IF('Monte Carlo'!$E$32='Monte Carlo'!$C$32,'Monte Carlo'!$C$32,BETAINV(RAND(),'Monte Carlo'!$G$32,'Monte Carlo'!$H$32,'Monte Carlo'!$C$32,'Monte Carlo'!$E$32)),0))</f>
        <v>0</v>
      </c>
      <c r="X102" s="0" t="n">
        <f aca="true">IF(OR('Monte Carlo'!$B$33="",'Monte Carlo'!$C$33=""),0,IF(RAND()&lt;'Monte Carlo'!$B$33,IF('Monte Carlo'!$E$33='Monte Carlo'!$C$33,'Monte Carlo'!$C$33,BETAINV(RAND(),'Monte Carlo'!$G$33,'Monte Carlo'!$H$33,'Monte Carlo'!$C$33,'Monte Carlo'!$E$33)),0))</f>
        <v>0</v>
      </c>
      <c r="Y102" s="0" t="n">
        <f aca="false">SUM(A102:X102)</f>
        <v>2370.38235486487</v>
      </c>
    </row>
    <row r="103" customFormat="false" ht="15" hidden="false" customHeight="false" outlineLevel="0" collapsed="false">
      <c r="A103" s="0" t="n">
        <f aca="true">IF('Monte Carlo'!$B$7="",0,IF('Monte Carlo'!$D$7='Monte Carlo'!$B$7,'Monte Carlo'!$B$7,BETAINV(RAND(),'Monte Carlo'!$F$7,'Monte Carlo'!$G$7,'Monte Carlo'!$B$7,'Monte Carlo'!$D$7)))</f>
        <v>171.426146634985</v>
      </c>
      <c r="B103" s="0" t="n">
        <f aca="true">IF('Monte Carlo'!$B$8="",0,IF('Monte Carlo'!$D$8='Monte Carlo'!$B$8,'Monte Carlo'!$B$8,BETAINV(RAND(),'Monte Carlo'!$F$8,'Monte Carlo'!$G$8,'Monte Carlo'!$B$8,'Monte Carlo'!$D$8)))</f>
        <v>979.496023019281</v>
      </c>
      <c r="C103" s="0" t="n">
        <f aca="true">IF('Monte Carlo'!$B$9="",0,IF('Monte Carlo'!$D$9='Monte Carlo'!$B$9,'Monte Carlo'!$B$9,BETAINV(RAND(),'Monte Carlo'!$F$9,'Monte Carlo'!$G$9,'Monte Carlo'!$B$9,'Monte Carlo'!$D$9)))</f>
        <v>412.272266082221</v>
      </c>
      <c r="D103" s="0" t="n">
        <f aca="true">IF('Monte Carlo'!$B$10="",0,IF('Monte Carlo'!$D$10='Monte Carlo'!$B$10,'Monte Carlo'!$B$10,BETAINV(RAND(),'Monte Carlo'!$F$10,'Monte Carlo'!$G$10,'Monte Carlo'!$B$10,'Monte Carlo'!$D$10)))</f>
        <v>288.925193702883</v>
      </c>
      <c r="E103" s="0" t="n">
        <f aca="true">IF('Monte Carlo'!$B$11="",0,IF('Monte Carlo'!$D$11='Monte Carlo'!$B$11,'Monte Carlo'!$B$11,BETAINV(RAND(),'Monte Carlo'!$F$11,'Monte Carlo'!$G$11,'Monte Carlo'!$B$11,'Monte Carlo'!$D$11)))</f>
        <v>110.414996664606</v>
      </c>
      <c r="F103" s="0" t="n">
        <f aca="true">IF('Monte Carlo'!$B$12="",0,IF('Monte Carlo'!$D$12='Monte Carlo'!$B$12,'Monte Carlo'!$B$12,BETAINV(RAND(),'Monte Carlo'!$F$12,'Monte Carlo'!$G$12,'Monte Carlo'!$B$12,'Monte Carlo'!$D$12)))</f>
        <v>94.8027284407099</v>
      </c>
      <c r="G103" s="0" t="n">
        <f aca="true">IF('Monte Carlo'!$B$13="",0,IF('Monte Carlo'!$D$13='Monte Carlo'!$B$13,'Monte Carlo'!$B$13,BETAINV(RAND(),'Monte Carlo'!$F$13,'Monte Carlo'!$G$13,'Monte Carlo'!$B$13,'Monte Carlo'!$D$13)))</f>
        <v>0</v>
      </c>
      <c r="H103" s="0" t="n">
        <f aca="true">IF('Monte Carlo'!$B$14="",0,IF('Monte Carlo'!$D$14='Monte Carlo'!$B$14,'Monte Carlo'!$B$14,BETAINV(RAND(),'Monte Carlo'!$F$14,'Monte Carlo'!$G$14,'Monte Carlo'!$B$14,'Monte Carlo'!$D$14)))</f>
        <v>0</v>
      </c>
      <c r="I103" s="0" t="n">
        <f aca="true">IF('Monte Carlo'!$B$15="",0,IF('Monte Carlo'!$D$15='Monte Carlo'!$B$15,'Monte Carlo'!$B$15,BETAINV(RAND(),'Monte Carlo'!$F$15,'Monte Carlo'!$G$15,'Monte Carlo'!$B$15,'Monte Carlo'!$D$15)))</f>
        <v>0</v>
      </c>
      <c r="J103" s="0" t="n">
        <f aca="true">IF('Monte Carlo'!$B$16="",0,IF('Monte Carlo'!$D$16='Monte Carlo'!$B$16,'Monte Carlo'!$B$16,BETAINV(RAND(),'Monte Carlo'!$F$16,'Monte Carlo'!$G$16,'Monte Carlo'!$B$16,'Monte Carlo'!$D$16)))</f>
        <v>0</v>
      </c>
      <c r="K103" s="0" t="n">
        <f aca="true">IF('Monte Carlo'!$B$17="",0,IF('Monte Carlo'!$D$17='Monte Carlo'!$B$17,'Monte Carlo'!$B$17,BETAINV(RAND(),'Monte Carlo'!$F$17,'Monte Carlo'!$G$17,'Monte Carlo'!$B$17,'Monte Carlo'!$D$17)))</f>
        <v>0</v>
      </c>
      <c r="L103" s="0" t="n">
        <f aca="true">IF('Monte Carlo'!$B$18="",0,IF('Monte Carlo'!$D$18='Monte Carlo'!$B$18,'Monte Carlo'!$B$18,BETAINV(RAND(),'Monte Carlo'!$F$18,'Monte Carlo'!$G$18,'Monte Carlo'!$B$18,'Monte Carlo'!$D$18)))</f>
        <v>0</v>
      </c>
      <c r="M103" s="0" t="n">
        <f aca="true">IF(OR('Monte Carlo'!$B$22="",'Monte Carlo'!$C$22=""),0,IF(RAND()&lt;'Monte Carlo'!$B$22,IF('Monte Carlo'!$E$22='Monte Carlo'!$C$22,'Monte Carlo'!$C$22,BETAINV(RAND(),'Monte Carlo'!$G$22,'Monte Carlo'!$H$22,'Monte Carlo'!$C$22,'Monte Carlo'!$E$22)),0))</f>
        <v>0</v>
      </c>
      <c r="N103" s="0" t="n">
        <f aca="true">IF(OR('Monte Carlo'!$B$23="",'Monte Carlo'!$C$23=""),0,IF(RAND()&lt;'Monte Carlo'!$B$23,IF('Monte Carlo'!$E$23='Monte Carlo'!$C$23,'Monte Carlo'!$C$23,BETAINV(RAND(),'Monte Carlo'!$G$23,'Monte Carlo'!$H$23,'Monte Carlo'!$C$23,'Monte Carlo'!$E$23)),0))</f>
        <v>0</v>
      </c>
      <c r="O103" s="0" t="n">
        <f aca="true">IF(OR('Monte Carlo'!$B$24="",'Monte Carlo'!$C$24=""),0,IF(RAND()&lt;'Monte Carlo'!$B$24,IF('Monte Carlo'!$E$24='Monte Carlo'!$C$24,'Monte Carlo'!$C$24,BETAINV(RAND(),'Monte Carlo'!$G$24,'Monte Carlo'!$H$24,'Monte Carlo'!$C$24,'Monte Carlo'!$E$24)),0))</f>
        <v>0</v>
      </c>
      <c r="P103" s="0" t="n">
        <f aca="true">IF(OR('Monte Carlo'!$B$25="",'Monte Carlo'!$C$25=""),0,IF(RAND()&lt;'Monte Carlo'!$B$25,IF('Monte Carlo'!$E$25='Monte Carlo'!$C$25,'Monte Carlo'!$C$25,BETAINV(RAND(),'Monte Carlo'!$G$25,'Monte Carlo'!$H$25,'Monte Carlo'!$C$25,'Monte Carlo'!$E$25)),0))</f>
        <v>0</v>
      </c>
      <c r="Q103" s="0" t="n">
        <f aca="true">IF(OR('Monte Carlo'!$B$26="",'Monte Carlo'!$C$26=""),0,IF(RAND()&lt;'Monte Carlo'!$B$26,IF('Monte Carlo'!$E$26='Monte Carlo'!$C$26,'Monte Carlo'!$C$26,BETAINV(RAND(),'Monte Carlo'!$G$26,'Monte Carlo'!$H$26,'Monte Carlo'!$C$26,'Monte Carlo'!$E$26)),0))</f>
        <v>0</v>
      </c>
      <c r="R103" s="0" t="n">
        <f aca="true">IF(OR('Monte Carlo'!$B$27="",'Monte Carlo'!$C$27=""),0,IF(RAND()&lt;'Monte Carlo'!$B$27,IF('Monte Carlo'!$E$27='Monte Carlo'!$C$27,'Monte Carlo'!$C$27,BETAINV(RAND(),'Monte Carlo'!$G$27,'Monte Carlo'!$H$27,'Monte Carlo'!$C$27,'Monte Carlo'!$E$27)),0))</f>
        <v>0</v>
      </c>
      <c r="S103" s="0" t="n">
        <f aca="true">IF(OR('Monte Carlo'!$B$28="",'Monte Carlo'!$C$28=""),0,IF(RAND()&lt;'Monte Carlo'!$B$28,IF('Monte Carlo'!$E$28='Monte Carlo'!$C$28,'Monte Carlo'!$C$28,BETAINV(RAND(),'Monte Carlo'!$G$28,'Monte Carlo'!$H$28,'Monte Carlo'!$C$28,'Monte Carlo'!$E$28)),0))</f>
        <v>0</v>
      </c>
      <c r="T103" s="0" t="n">
        <f aca="true">IF(OR('Monte Carlo'!$B$29="",'Monte Carlo'!$C$29=""),0,IF(RAND()&lt;'Monte Carlo'!$B$29,IF('Monte Carlo'!$E$29='Monte Carlo'!$C$29,'Monte Carlo'!$C$29,BETAINV(RAND(),'Monte Carlo'!$G$29,'Monte Carlo'!$H$29,'Monte Carlo'!$C$29,'Monte Carlo'!$E$29)),0))</f>
        <v>0</v>
      </c>
      <c r="U103" s="0" t="n">
        <f aca="true">IF(OR('Monte Carlo'!$B$30="",'Monte Carlo'!$C$30=""),0,IF(RAND()&lt;'Monte Carlo'!$B$30,IF('Monte Carlo'!$E$30='Monte Carlo'!$C$30,'Monte Carlo'!$C$30,BETAINV(RAND(),'Monte Carlo'!$G$30,'Monte Carlo'!$H$30,'Monte Carlo'!$C$30,'Monte Carlo'!$E$30)),0))</f>
        <v>0</v>
      </c>
      <c r="V103" s="0" t="n">
        <f aca="true">IF(OR('Monte Carlo'!$B$31="",'Monte Carlo'!$C$31=""),0,IF(RAND()&lt;'Monte Carlo'!$B$31,IF('Monte Carlo'!$E$31='Monte Carlo'!$C$31,'Monte Carlo'!$C$31,BETAINV(RAND(),'Monte Carlo'!$G$31,'Monte Carlo'!$H$31,'Monte Carlo'!$C$31,'Monte Carlo'!$E$31)),0))</f>
        <v>0</v>
      </c>
      <c r="W103" s="0" t="n">
        <f aca="true">IF(OR('Monte Carlo'!$B$32="",'Monte Carlo'!$C$32=""),0,IF(RAND()&lt;'Monte Carlo'!$B$32,IF('Monte Carlo'!$E$32='Monte Carlo'!$C$32,'Monte Carlo'!$C$32,BETAINV(RAND(),'Monte Carlo'!$G$32,'Monte Carlo'!$H$32,'Monte Carlo'!$C$32,'Monte Carlo'!$E$32)),0))</f>
        <v>0</v>
      </c>
      <c r="X103" s="0" t="n">
        <f aca="true">IF(OR('Monte Carlo'!$B$33="",'Monte Carlo'!$C$33=""),0,IF(RAND()&lt;'Monte Carlo'!$B$33,IF('Monte Carlo'!$E$33='Monte Carlo'!$C$33,'Monte Carlo'!$C$33,BETAINV(RAND(),'Monte Carlo'!$G$33,'Monte Carlo'!$H$33,'Monte Carlo'!$C$33,'Monte Carlo'!$E$33)),0))</f>
        <v>0</v>
      </c>
      <c r="Y103" s="0" t="n">
        <f aca="false">SUM(A103:X103)</f>
        <v>2057.33735454469</v>
      </c>
    </row>
    <row r="104" customFormat="false" ht="15" hidden="false" customHeight="false" outlineLevel="0" collapsed="false">
      <c r="A104" s="0" t="n">
        <f aca="true">IF('Monte Carlo'!$B$7="",0,IF('Monte Carlo'!$D$7='Monte Carlo'!$B$7,'Monte Carlo'!$B$7,BETAINV(RAND(),'Monte Carlo'!$F$7,'Monte Carlo'!$G$7,'Monte Carlo'!$B$7,'Monte Carlo'!$D$7)))</f>
        <v>157.740591394747</v>
      </c>
      <c r="B104" s="0" t="n">
        <f aca="true">IF('Monte Carlo'!$B$8="",0,IF('Monte Carlo'!$D$8='Monte Carlo'!$B$8,'Monte Carlo'!$B$8,BETAINV(RAND(),'Monte Carlo'!$F$8,'Monte Carlo'!$G$8,'Monte Carlo'!$B$8,'Monte Carlo'!$D$8)))</f>
        <v>1123.28458966561</v>
      </c>
      <c r="C104" s="0" t="n">
        <f aca="true">IF('Monte Carlo'!$B$9="",0,IF('Monte Carlo'!$D$9='Monte Carlo'!$B$9,'Monte Carlo'!$B$9,BETAINV(RAND(),'Monte Carlo'!$F$9,'Monte Carlo'!$G$9,'Monte Carlo'!$B$9,'Monte Carlo'!$D$9)))</f>
        <v>510.729728640611</v>
      </c>
      <c r="D104" s="0" t="n">
        <f aca="true">IF('Monte Carlo'!$B$10="",0,IF('Monte Carlo'!$D$10='Monte Carlo'!$B$10,'Monte Carlo'!$B$10,BETAINV(RAND(),'Monte Carlo'!$F$10,'Monte Carlo'!$G$10,'Monte Carlo'!$B$10,'Monte Carlo'!$D$10)))</f>
        <v>340.244123314504</v>
      </c>
      <c r="E104" s="0" t="n">
        <f aca="true">IF('Monte Carlo'!$B$11="",0,IF('Monte Carlo'!$D$11='Monte Carlo'!$B$11,'Monte Carlo'!$B$11,BETAINV(RAND(),'Monte Carlo'!$F$11,'Monte Carlo'!$G$11,'Monte Carlo'!$B$11,'Monte Carlo'!$D$11)))</f>
        <v>131.518538458153</v>
      </c>
      <c r="F104" s="0" t="n">
        <f aca="true">IF('Monte Carlo'!$B$12="",0,IF('Monte Carlo'!$D$12='Monte Carlo'!$B$12,'Monte Carlo'!$B$12,BETAINV(RAND(),'Monte Carlo'!$F$12,'Monte Carlo'!$G$12,'Monte Carlo'!$B$12,'Monte Carlo'!$D$12)))</f>
        <v>95.7467220133462</v>
      </c>
      <c r="G104" s="0" t="n">
        <f aca="true">IF('Monte Carlo'!$B$13="",0,IF('Monte Carlo'!$D$13='Monte Carlo'!$B$13,'Monte Carlo'!$B$13,BETAINV(RAND(),'Monte Carlo'!$F$13,'Monte Carlo'!$G$13,'Monte Carlo'!$B$13,'Monte Carlo'!$D$13)))</f>
        <v>0</v>
      </c>
      <c r="H104" s="0" t="n">
        <f aca="true">IF('Monte Carlo'!$B$14="",0,IF('Monte Carlo'!$D$14='Monte Carlo'!$B$14,'Monte Carlo'!$B$14,BETAINV(RAND(),'Monte Carlo'!$F$14,'Monte Carlo'!$G$14,'Monte Carlo'!$B$14,'Monte Carlo'!$D$14)))</f>
        <v>0</v>
      </c>
      <c r="I104" s="0" t="n">
        <f aca="true">IF('Monte Carlo'!$B$15="",0,IF('Monte Carlo'!$D$15='Monte Carlo'!$B$15,'Monte Carlo'!$B$15,BETAINV(RAND(),'Monte Carlo'!$F$15,'Monte Carlo'!$G$15,'Monte Carlo'!$B$15,'Monte Carlo'!$D$15)))</f>
        <v>0</v>
      </c>
      <c r="J104" s="0" t="n">
        <f aca="true">IF('Monte Carlo'!$B$16="",0,IF('Monte Carlo'!$D$16='Monte Carlo'!$B$16,'Monte Carlo'!$B$16,BETAINV(RAND(),'Monte Carlo'!$F$16,'Monte Carlo'!$G$16,'Monte Carlo'!$B$16,'Monte Carlo'!$D$16)))</f>
        <v>0</v>
      </c>
      <c r="K104" s="0" t="n">
        <f aca="true">IF('Monte Carlo'!$B$17="",0,IF('Monte Carlo'!$D$17='Monte Carlo'!$B$17,'Monte Carlo'!$B$17,BETAINV(RAND(),'Monte Carlo'!$F$17,'Monte Carlo'!$G$17,'Monte Carlo'!$B$17,'Monte Carlo'!$D$17)))</f>
        <v>0</v>
      </c>
      <c r="L104" s="0" t="n">
        <f aca="true">IF('Monte Carlo'!$B$18="",0,IF('Monte Carlo'!$D$18='Monte Carlo'!$B$18,'Monte Carlo'!$B$18,BETAINV(RAND(),'Monte Carlo'!$F$18,'Monte Carlo'!$G$18,'Monte Carlo'!$B$18,'Monte Carlo'!$D$18)))</f>
        <v>0</v>
      </c>
      <c r="M104" s="0" t="n">
        <f aca="true">IF(OR('Monte Carlo'!$B$22="",'Monte Carlo'!$C$22=""),0,IF(RAND()&lt;'Monte Carlo'!$B$22,IF('Monte Carlo'!$E$22='Monte Carlo'!$C$22,'Monte Carlo'!$C$22,BETAINV(RAND(),'Monte Carlo'!$G$22,'Monte Carlo'!$H$22,'Monte Carlo'!$C$22,'Monte Carlo'!$E$22)),0))</f>
        <v>105.080031426516</v>
      </c>
      <c r="N104" s="0" t="n">
        <f aca="true">IF(OR('Monte Carlo'!$B$23="",'Monte Carlo'!$C$23=""),0,IF(RAND()&lt;'Monte Carlo'!$B$23,IF('Monte Carlo'!$E$23='Monte Carlo'!$C$23,'Monte Carlo'!$C$23,BETAINV(RAND(),'Monte Carlo'!$G$23,'Monte Carlo'!$H$23,'Monte Carlo'!$C$23,'Monte Carlo'!$E$23)),0))</f>
        <v>0</v>
      </c>
      <c r="O104" s="0" t="n">
        <f aca="true">IF(OR('Monte Carlo'!$B$24="",'Monte Carlo'!$C$24=""),0,IF(RAND()&lt;'Monte Carlo'!$B$24,IF('Monte Carlo'!$E$24='Monte Carlo'!$C$24,'Monte Carlo'!$C$24,BETAINV(RAND(),'Monte Carlo'!$G$24,'Monte Carlo'!$H$24,'Monte Carlo'!$C$24,'Monte Carlo'!$E$24)),0))</f>
        <v>0</v>
      </c>
      <c r="P104" s="0" t="n">
        <f aca="true">IF(OR('Monte Carlo'!$B$25="",'Monte Carlo'!$C$25=""),0,IF(RAND()&lt;'Monte Carlo'!$B$25,IF('Monte Carlo'!$E$25='Monte Carlo'!$C$25,'Monte Carlo'!$C$25,BETAINV(RAND(),'Monte Carlo'!$G$25,'Monte Carlo'!$H$25,'Monte Carlo'!$C$25,'Monte Carlo'!$E$25)),0))</f>
        <v>0</v>
      </c>
      <c r="Q104" s="0" t="n">
        <f aca="true">IF(OR('Monte Carlo'!$B$26="",'Monte Carlo'!$C$26=""),0,IF(RAND()&lt;'Monte Carlo'!$B$26,IF('Monte Carlo'!$E$26='Monte Carlo'!$C$26,'Monte Carlo'!$C$26,BETAINV(RAND(),'Monte Carlo'!$G$26,'Monte Carlo'!$H$26,'Monte Carlo'!$C$26,'Monte Carlo'!$E$26)),0))</f>
        <v>217.082359781338</v>
      </c>
      <c r="R104" s="0" t="n">
        <f aca="true">IF(OR('Monte Carlo'!$B$27="",'Monte Carlo'!$C$27=""),0,IF(RAND()&lt;'Monte Carlo'!$B$27,IF('Monte Carlo'!$E$27='Monte Carlo'!$C$27,'Monte Carlo'!$C$27,BETAINV(RAND(),'Monte Carlo'!$G$27,'Monte Carlo'!$H$27,'Monte Carlo'!$C$27,'Monte Carlo'!$E$27)),0))</f>
        <v>0</v>
      </c>
      <c r="S104" s="0" t="n">
        <f aca="true">IF(OR('Monte Carlo'!$B$28="",'Monte Carlo'!$C$28=""),0,IF(RAND()&lt;'Monte Carlo'!$B$28,IF('Monte Carlo'!$E$28='Monte Carlo'!$C$28,'Monte Carlo'!$C$28,BETAINV(RAND(),'Monte Carlo'!$G$28,'Monte Carlo'!$H$28,'Monte Carlo'!$C$28,'Monte Carlo'!$E$28)),0))</f>
        <v>0</v>
      </c>
      <c r="T104" s="0" t="n">
        <f aca="true">IF(OR('Monte Carlo'!$B$29="",'Monte Carlo'!$C$29=""),0,IF(RAND()&lt;'Monte Carlo'!$B$29,IF('Monte Carlo'!$E$29='Monte Carlo'!$C$29,'Monte Carlo'!$C$29,BETAINV(RAND(),'Monte Carlo'!$G$29,'Monte Carlo'!$H$29,'Monte Carlo'!$C$29,'Monte Carlo'!$E$29)),0))</f>
        <v>0</v>
      </c>
      <c r="U104" s="0" t="n">
        <f aca="true">IF(OR('Monte Carlo'!$B$30="",'Monte Carlo'!$C$30=""),0,IF(RAND()&lt;'Monte Carlo'!$B$30,IF('Monte Carlo'!$E$30='Monte Carlo'!$C$30,'Monte Carlo'!$C$30,BETAINV(RAND(),'Monte Carlo'!$G$30,'Monte Carlo'!$H$30,'Monte Carlo'!$C$30,'Monte Carlo'!$E$30)),0))</f>
        <v>0</v>
      </c>
      <c r="V104" s="0" t="n">
        <f aca="true">IF(OR('Monte Carlo'!$B$31="",'Monte Carlo'!$C$31=""),0,IF(RAND()&lt;'Monte Carlo'!$B$31,IF('Monte Carlo'!$E$31='Monte Carlo'!$C$31,'Monte Carlo'!$C$31,BETAINV(RAND(),'Monte Carlo'!$G$31,'Monte Carlo'!$H$31,'Monte Carlo'!$C$31,'Monte Carlo'!$E$31)),0))</f>
        <v>0</v>
      </c>
      <c r="W104" s="0" t="n">
        <f aca="true">IF(OR('Monte Carlo'!$B$32="",'Monte Carlo'!$C$32=""),0,IF(RAND()&lt;'Monte Carlo'!$B$32,IF('Monte Carlo'!$E$32='Monte Carlo'!$C$32,'Monte Carlo'!$C$32,BETAINV(RAND(),'Monte Carlo'!$G$32,'Monte Carlo'!$H$32,'Monte Carlo'!$C$32,'Monte Carlo'!$E$32)),0))</f>
        <v>0</v>
      </c>
      <c r="X104" s="0" t="n">
        <f aca="true">IF(OR('Monte Carlo'!$B$33="",'Monte Carlo'!$C$33=""),0,IF(RAND()&lt;'Monte Carlo'!$B$33,IF('Monte Carlo'!$E$33='Monte Carlo'!$C$33,'Monte Carlo'!$C$33,BETAINV(RAND(),'Monte Carlo'!$G$33,'Monte Carlo'!$H$33,'Monte Carlo'!$C$33,'Monte Carlo'!$E$33)),0))</f>
        <v>0</v>
      </c>
      <c r="Y104" s="0" t="n">
        <f aca="false">SUM(A104:X104)</f>
        <v>2681.42668469482</v>
      </c>
    </row>
    <row r="105" customFormat="false" ht="15" hidden="false" customHeight="false" outlineLevel="0" collapsed="false">
      <c r="A105" s="0" t="n">
        <f aca="true">IF('Monte Carlo'!$B$7="",0,IF('Monte Carlo'!$D$7='Monte Carlo'!$B$7,'Monte Carlo'!$B$7,BETAINV(RAND(),'Monte Carlo'!$F$7,'Monte Carlo'!$G$7,'Monte Carlo'!$B$7,'Monte Carlo'!$D$7)))</f>
        <v>160.350934564953</v>
      </c>
      <c r="B105" s="0" t="n">
        <f aca="true">IF('Monte Carlo'!$B$8="",0,IF('Monte Carlo'!$D$8='Monte Carlo'!$B$8,'Monte Carlo'!$B$8,BETAINV(RAND(),'Monte Carlo'!$F$8,'Monte Carlo'!$G$8,'Monte Carlo'!$B$8,'Monte Carlo'!$D$8)))</f>
        <v>1056.69379514121</v>
      </c>
      <c r="C105" s="0" t="n">
        <f aca="true">IF('Monte Carlo'!$B$9="",0,IF('Monte Carlo'!$D$9='Monte Carlo'!$B$9,'Monte Carlo'!$B$9,BETAINV(RAND(),'Monte Carlo'!$F$9,'Monte Carlo'!$G$9,'Monte Carlo'!$B$9,'Monte Carlo'!$D$9)))</f>
        <v>412.357975031756</v>
      </c>
      <c r="D105" s="0" t="n">
        <f aca="true">IF('Monte Carlo'!$B$10="",0,IF('Monte Carlo'!$D$10='Monte Carlo'!$B$10,'Monte Carlo'!$B$10,BETAINV(RAND(),'Monte Carlo'!$F$10,'Monte Carlo'!$G$10,'Monte Carlo'!$B$10,'Monte Carlo'!$D$10)))</f>
        <v>303.73779405023</v>
      </c>
      <c r="E105" s="0" t="n">
        <f aca="true">IF('Monte Carlo'!$B$11="",0,IF('Monte Carlo'!$D$11='Monte Carlo'!$B$11,'Monte Carlo'!$B$11,BETAINV(RAND(),'Monte Carlo'!$F$11,'Monte Carlo'!$G$11,'Monte Carlo'!$B$11,'Monte Carlo'!$D$11)))</f>
        <v>105.119946793976</v>
      </c>
      <c r="F105" s="0" t="n">
        <f aca="true">IF('Monte Carlo'!$B$12="",0,IF('Monte Carlo'!$D$12='Monte Carlo'!$B$12,'Monte Carlo'!$B$12,BETAINV(RAND(),'Monte Carlo'!$F$12,'Monte Carlo'!$G$12,'Monte Carlo'!$B$12,'Monte Carlo'!$D$12)))</f>
        <v>107.659035984614</v>
      </c>
      <c r="G105" s="0" t="n">
        <f aca="true">IF('Monte Carlo'!$B$13="",0,IF('Monte Carlo'!$D$13='Monte Carlo'!$B$13,'Monte Carlo'!$B$13,BETAINV(RAND(),'Monte Carlo'!$F$13,'Monte Carlo'!$G$13,'Monte Carlo'!$B$13,'Monte Carlo'!$D$13)))</f>
        <v>0</v>
      </c>
      <c r="H105" s="0" t="n">
        <f aca="true">IF('Monte Carlo'!$B$14="",0,IF('Monte Carlo'!$D$14='Monte Carlo'!$B$14,'Monte Carlo'!$B$14,BETAINV(RAND(),'Monte Carlo'!$F$14,'Monte Carlo'!$G$14,'Monte Carlo'!$B$14,'Monte Carlo'!$D$14)))</f>
        <v>0</v>
      </c>
      <c r="I105" s="0" t="n">
        <f aca="true">IF('Monte Carlo'!$B$15="",0,IF('Monte Carlo'!$D$15='Monte Carlo'!$B$15,'Monte Carlo'!$B$15,BETAINV(RAND(),'Monte Carlo'!$F$15,'Monte Carlo'!$G$15,'Monte Carlo'!$B$15,'Monte Carlo'!$D$15)))</f>
        <v>0</v>
      </c>
      <c r="J105" s="0" t="n">
        <f aca="true">IF('Monte Carlo'!$B$16="",0,IF('Monte Carlo'!$D$16='Monte Carlo'!$B$16,'Monte Carlo'!$B$16,BETAINV(RAND(),'Monte Carlo'!$F$16,'Monte Carlo'!$G$16,'Monte Carlo'!$B$16,'Monte Carlo'!$D$16)))</f>
        <v>0</v>
      </c>
      <c r="K105" s="0" t="n">
        <f aca="true">IF('Monte Carlo'!$B$17="",0,IF('Monte Carlo'!$D$17='Monte Carlo'!$B$17,'Monte Carlo'!$B$17,BETAINV(RAND(),'Monte Carlo'!$F$17,'Monte Carlo'!$G$17,'Monte Carlo'!$B$17,'Monte Carlo'!$D$17)))</f>
        <v>0</v>
      </c>
      <c r="L105" s="0" t="n">
        <f aca="true">IF('Monte Carlo'!$B$18="",0,IF('Monte Carlo'!$D$18='Monte Carlo'!$B$18,'Monte Carlo'!$B$18,BETAINV(RAND(),'Monte Carlo'!$F$18,'Monte Carlo'!$G$18,'Monte Carlo'!$B$18,'Monte Carlo'!$D$18)))</f>
        <v>0</v>
      </c>
      <c r="M105" s="0" t="n">
        <f aca="true">IF(OR('Monte Carlo'!$B$22="",'Monte Carlo'!$C$22=""),0,IF(RAND()&lt;'Monte Carlo'!$B$22,IF('Monte Carlo'!$E$22='Monte Carlo'!$C$22,'Monte Carlo'!$C$22,BETAINV(RAND(),'Monte Carlo'!$G$22,'Monte Carlo'!$H$22,'Monte Carlo'!$C$22,'Monte Carlo'!$E$22)),0))</f>
        <v>103.342952113733</v>
      </c>
      <c r="N105" s="0" t="n">
        <f aca="true">IF(OR('Monte Carlo'!$B$23="",'Monte Carlo'!$C$23=""),0,IF(RAND()&lt;'Monte Carlo'!$B$23,IF('Monte Carlo'!$E$23='Monte Carlo'!$C$23,'Monte Carlo'!$C$23,BETAINV(RAND(),'Monte Carlo'!$G$23,'Monte Carlo'!$H$23,'Monte Carlo'!$C$23,'Monte Carlo'!$E$23)),0))</f>
        <v>39.9573766063526</v>
      </c>
      <c r="O105" s="0" t="n">
        <f aca="true">IF(OR('Monte Carlo'!$B$24="",'Monte Carlo'!$C$24=""),0,IF(RAND()&lt;'Monte Carlo'!$B$24,IF('Monte Carlo'!$E$24='Monte Carlo'!$C$24,'Monte Carlo'!$C$24,BETAINV(RAND(),'Monte Carlo'!$G$24,'Monte Carlo'!$H$24,'Monte Carlo'!$C$24,'Monte Carlo'!$E$24)),0))</f>
        <v>0</v>
      </c>
      <c r="P105" s="0" t="n">
        <f aca="true">IF(OR('Monte Carlo'!$B$25="",'Monte Carlo'!$C$25=""),0,IF(RAND()&lt;'Monte Carlo'!$B$25,IF('Monte Carlo'!$E$25='Monte Carlo'!$C$25,'Monte Carlo'!$C$25,BETAINV(RAND(),'Monte Carlo'!$G$25,'Monte Carlo'!$H$25,'Monte Carlo'!$C$25,'Monte Carlo'!$E$25)),0))</f>
        <v>0</v>
      </c>
      <c r="Q105" s="0" t="n">
        <f aca="true">IF(OR('Monte Carlo'!$B$26="",'Monte Carlo'!$C$26=""),0,IF(RAND()&lt;'Monte Carlo'!$B$26,IF('Monte Carlo'!$E$26='Monte Carlo'!$C$26,'Monte Carlo'!$C$26,BETAINV(RAND(),'Monte Carlo'!$G$26,'Monte Carlo'!$H$26,'Monte Carlo'!$C$26,'Monte Carlo'!$E$26)),0))</f>
        <v>0</v>
      </c>
      <c r="R105" s="0" t="n">
        <f aca="true">IF(OR('Monte Carlo'!$B$27="",'Monte Carlo'!$C$27=""),0,IF(RAND()&lt;'Monte Carlo'!$B$27,IF('Monte Carlo'!$E$27='Monte Carlo'!$C$27,'Monte Carlo'!$C$27,BETAINV(RAND(),'Monte Carlo'!$G$27,'Monte Carlo'!$H$27,'Monte Carlo'!$C$27,'Monte Carlo'!$E$27)),0))</f>
        <v>0</v>
      </c>
      <c r="S105" s="0" t="n">
        <f aca="true">IF(OR('Monte Carlo'!$B$28="",'Monte Carlo'!$C$28=""),0,IF(RAND()&lt;'Monte Carlo'!$B$28,IF('Monte Carlo'!$E$28='Monte Carlo'!$C$28,'Monte Carlo'!$C$28,BETAINV(RAND(),'Monte Carlo'!$G$28,'Monte Carlo'!$H$28,'Monte Carlo'!$C$28,'Monte Carlo'!$E$28)),0))</f>
        <v>0</v>
      </c>
      <c r="T105" s="0" t="n">
        <f aca="true">IF(OR('Monte Carlo'!$B$29="",'Monte Carlo'!$C$29=""),0,IF(RAND()&lt;'Monte Carlo'!$B$29,IF('Monte Carlo'!$E$29='Monte Carlo'!$C$29,'Monte Carlo'!$C$29,BETAINV(RAND(),'Monte Carlo'!$G$29,'Monte Carlo'!$H$29,'Monte Carlo'!$C$29,'Monte Carlo'!$E$29)),0))</f>
        <v>0</v>
      </c>
      <c r="U105" s="0" t="n">
        <f aca="true">IF(OR('Monte Carlo'!$B$30="",'Monte Carlo'!$C$30=""),0,IF(RAND()&lt;'Monte Carlo'!$B$30,IF('Monte Carlo'!$E$30='Monte Carlo'!$C$30,'Monte Carlo'!$C$30,BETAINV(RAND(),'Monte Carlo'!$G$30,'Monte Carlo'!$H$30,'Monte Carlo'!$C$30,'Monte Carlo'!$E$30)),0))</f>
        <v>0</v>
      </c>
      <c r="V105" s="0" t="n">
        <f aca="true">IF(OR('Monte Carlo'!$B$31="",'Monte Carlo'!$C$31=""),0,IF(RAND()&lt;'Monte Carlo'!$B$31,IF('Monte Carlo'!$E$31='Monte Carlo'!$C$31,'Monte Carlo'!$C$31,BETAINV(RAND(),'Monte Carlo'!$G$31,'Monte Carlo'!$H$31,'Monte Carlo'!$C$31,'Monte Carlo'!$E$31)),0))</f>
        <v>0</v>
      </c>
      <c r="W105" s="0" t="n">
        <f aca="true">IF(OR('Monte Carlo'!$B$32="",'Monte Carlo'!$C$32=""),0,IF(RAND()&lt;'Monte Carlo'!$B$32,IF('Monte Carlo'!$E$32='Monte Carlo'!$C$32,'Monte Carlo'!$C$32,BETAINV(RAND(),'Monte Carlo'!$G$32,'Monte Carlo'!$H$32,'Monte Carlo'!$C$32,'Monte Carlo'!$E$32)),0))</f>
        <v>0</v>
      </c>
      <c r="X105" s="0" t="n">
        <f aca="true">IF(OR('Monte Carlo'!$B$33="",'Monte Carlo'!$C$33=""),0,IF(RAND()&lt;'Monte Carlo'!$B$33,IF('Monte Carlo'!$E$33='Monte Carlo'!$C$33,'Monte Carlo'!$C$33,BETAINV(RAND(),'Monte Carlo'!$G$33,'Monte Carlo'!$H$33,'Monte Carlo'!$C$33,'Monte Carlo'!$E$33)),0))</f>
        <v>0</v>
      </c>
      <c r="Y105" s="0" t="n">
        <f aca="false">SUM(A105:X105)</f>
        <v>2289.21981028683</v>
      </c>
    </row>
    <row r="106" customFormat="false" ht="15" hidden="false" customHeight="false" outlineLevel="0" collapsed="false">
      <c r="A106" s="0" t="n">
        <f aca="true">IF('Monte Carlo'!$B$7="",0,IF('Monte Carlo'!$D$7='Monte Carlo'!$B$7,'Monte Carlo'!$B$7,BETAINV(RAND(),'Monte Carlo'!$F$7,'Monte Carlo'!$G$7,'Monte Carlo'!$B$7,'Monte Carlo'!$D$7)))</f>
        <v>140.696187517206</v>
      </c>
      <c r="B106" s="0" t="n">
        <f aca="true">IF('Monte Carlo'!$B$8="",0,IF('Monte Carlo'!$D$8='Monte Carlo'!$B$8,'Monte Carlo'!$B$8,BETAINV(RAND(),'Monte Carlo'!$F$8,'Monte Carlo'!$G$8,'Monte Carlo'!$B$8,'Monte Carlo'!$D$8)))</f>
        <v>994.805729501095</v>
      </c>
      <c r="C106" s="0" t="n">
        <f aca="true">IF('Monte Carlo'!$B$9="",0,IF('Monte Carlo'!$D$9='Monte Carlo'!$B$9,'Monte Carlo'!$B$9,BETAINV(RAND(),'Monte Carlo'!$F$9,'Monte Carlo'!$G$9,'Monte Carlo'!$B$9,'Monte Carlo'!$D$9)))</f>
        <v>448.545064399977</v>
      </c>
      <c r="D106" s="0" t="n">
        <f aca="true">IF('Monte Carlo'!$B$10="",0,IF('Monte Carlo'!$D$10='Monte Carlo'!$B$10,'Monte Carlo'!$B$10,BETAINV(RAND(),'Monte Carlo'!$F$10,'Monte Carlo'!$G$10,'Monte Carlo'!$B$10,'Monte Carlo'!$D$10)))</f>
        <v>296.76893683686</v>
      </c>
      <c r="E106" s="0" t="n">
        <f aca="true">IF('Monte Carlo'!$B$11="",0,IF('Monte Carlo'!$D$11='Monte Carlo'!$B$11,'Monte Carlo'!$B$11,BETAINV(RAND(),'Monte Carlo'!$F$11,'Monte Carlo'!$G$11,'Monte Carlo'!$B$11,'Monte Carlo'!$D$11)))</f>
        <v>83.678986037872</v>
      </c>
      <c r="F106" s="0" t="n">
        <f aca="true">IF('Monte Carlo'!$B$12="",0,IF('Monte Carlo'!$D$12='Monte Carlo'!$B$12,'Monte Carlo'!$B$12,BETAINV(RAND(),'Monte Carlo'!$F$12,'Monte Carlo'!$G$12,'Monte Carlo'!$B$12,'Monte Carlo'!$D$12)))</f>
        <v>104.663981337271</v>
      </c>
      <c r="G106" s="0" t="n">
        <f aca="true">IF('Monte Carlo'!$B$13="",0,IF('Monte Carlo'!$D$13='Monte Carlo'!$B$13,'Monte Carlo'!$B$13,BETAINV(RAND(),'Monte Carlo'!$F$13,'Monte Carlo'!$G$13,'Monte Carlo'!$B$13,'Monte Carlo'!$D$13)))</f>
        <v>0</v>
      </c>
      <c r="H106" s="0" t="n">
        <f aca="true">IF('Monte Carlo'!$B$14="",0,IF('Monte Carlo'!$D$14='Monte Carlo'!$B$14,'Monte Carlo'!$B$14,BETAINV(RAND(),'Monte Carlo'!$F$14,'Monte Carlo'!$G$14,'Monte Carlo'!$B$14,'Monte Carlo'!$D$14)))</f>
        <v>0</v>
      </c>
      <c r="I106" s="0" t="n">
        <f aca="true">IF('Monte Carlo'!$B$15="",0,IF('Monte Carlo'!$D$15='Monte Carlo'!$B$15,'Monte Carlo'!$B$15,BETAINV(RAND(),'Monte Carlo'!$F$15,'Monte Carlo'!$G$15,'Monte Carlo'!$B$15,'Monte Carlo'!$D$15)))</f>
        <v>0</v>
      </c>
      <c r="J106" s="0" t="n">
        <f aca="true">IF('Monte Carlo'!$B$16="",0,IF('Monte Carlo'!$D$16='Monte Carlo'!$B$16,'Monte Carlo'!$B$16,BETAINV(RAND(),'Monte Carlo'!$F$16,'Monte Carlo'!$G$16,'Monte Carlo'!$B$16,'Monte Carlo'!$D$16)))</f>
        <v>0</v>
      </c>
      <c r="K106" s="0" t="n">
        <f aca="true">IF('Monte Carlo'!$B$17="",0,IF('Monte Carlo'!$D$17='Monte Carlo'!$B$17,'Monte Carlo'!$B$17,BETAINV(RAND(),'Monte Carlo'!$F$17,'Monte Carlo'!$G$17,'Monte Carlo'!$B$17,'Monte Carlo'!$D$17)))</f>
        <v>0</v>
      </c>
      <c r="L106" s="0" t="n">
        <f aca="true">IF('Monte Carlo'!$B$18="",0,IF('Monte Carlo'!$D$18='Monte Carlo'!$B$18,'Monte Carlo'!$B$18,BETAINV(RAND(),'Monte Carlo'!$F$18,'Monte Carlo'!$G$18,'Monte Carlo'!$B$18,'Monte Carlo'!$D$18)))</f>
        <v>0</v>
      </c>
      <c r="M106" s="0" t="n">
        <f aca="true">IF(OR('Monte Carlo'!$B$22="",'Monte Carlo'!$C$22=""),0,IF(RAND()&lt;'Monte Carlo'!$B$22,IF('Monte Carlo'!$E$22='Monte Carlo'!$C$22,'Monte Carlo'!$C$22,BETAINV(RAND(),'Monte Carlo'!$G$22,'Monte Carlo'!$H$22,'Monte Carlo'!$C$22,'Monte Carlo'!$E$22)),0))</f>
        <v>0</v>
      </c>
      <c r="N106" s="0" t="n">
        <f aca="true">IF(OR('Monte Carlo'!$B$23="",'Monte Carlo'!$C$23=""),0,IF(RAND()&lt;'Monte Carlo'!$B$23,IF('Monte Carlo'!$E$23='Monte Carlo'!$C$23,'Monte Carlo'!$C$23,BETAINV(RAND(),'Monte Carlo'!$G$23,'Monte Carlo'!$H$23,'Monte Carlo'!$C$23,'Monte Carlo'!$E$23)),0))</f>
        <v>0</v>
      </c>
      <c r="O106" s="0" t="n">
        <f aca="true">IF(OR('Monte Carlo'!$B$24="",'Monte Carlo'!$C$24=""),0,IF(RAND()&lt;'Monte Carlo'!$B$24,IF('Monte Carlo'!$E$24='Monte Carlo'!$C$24,'Monte Carlo'!$C$24,BETAINV(RAND(),'Monte Carlo'!$G$24,'Monte Carlo'!$H$24,'Monte Carlo'!$C$24,'Monte Carlo'!$E$24)),0))</f>
        <v>0</v>
      </c>
      <c r="P106" s="0" t="n">
        <f aca="true">IF(OR('Monte Carlo'!$B$25="",'Monte Carlo'!$C$25=""),0,IF(RAND()&lt;'Monte Carlo'!$B$25,IF('Monte Carlo'!$E$25='Monte Carlo'!$C$25,'Monte Carlo'!$C$25,BETAINV(RAND(),'Monte Carlo'!$G$25,'Monte Carlo'!$H$25,'Monte Carlo'!$C$25,'Monte Carlo'!$E$25)),0))</f>
        <v>0</v>
      </c>
      <c r="Q106" s="0" t="n">
        <f aca="true">IF(OR('Monte Carlo'!$B$26="",'Monte Carlo'!$C$26=""),0,IF(RAND()&lt;'Monte Carlo'!$B$26,IF('Monte Carlo'!$E$26='Monte Carlo'!$C$26,'Monte Carlo'!$C$26,BETAINV(RAND(),'Monte Carlo'!$G$26,'Monte Carlo'!$H$26,'Monte Carlo'!$C$26,'Monte Carlo'!$E$26)),0))</f>
        <v>0</v>
      </c>
      <c r="R106" s="0" t="n">
        <f aca="true">IF(OR('Monte Carlo'!$B$27="",'Monte Carlo'!$C$27=""),0,IF(RAND()&lt;'Monte Carlo'!$B$27,IF('Monte Carlo'!$E$27='Monte Carlo'!$C$27,'Monte Carlo'!$C$27,BETAINV(RAND(),'Monte Carlo'!$G$27,'Monte Carlo'!$H$27,'Monte Carlo'!$C$27,'Monte Carlo'!$E$27)),0))</f>
        <v>0</v>
      </c>
      <c r="S106" s="0" t="n">
        <f aca="true">IF(OR('Monte Carlo'!$B$28="",'Monte Carlo'!$C$28=""),0,IF(RAND()&lt;'Monte Carlo'!$B$28,IF('Monte Carlo'!$E$28='Monte Carlo'!$C$28,'Monte Carlo'!$C$28,BETAINV(RAND(),'Monte Carlo'!$G$28,'Monte Carlo'!$H$28,'Monte Carlo'!$C$28,'Monte Carlo'!$E$28)),0))</f>
        <v>0</v>
      </c>
      <c r="T106" s="0" t="n">
        <f aca="true">IF(OR('Monte Carlo'!$B$29="",'Monte Carlo'!$C$29=""),0,IF(RAND()&lt;'Monte Carlo'!$B$29,IF('Monte Carlo'!$E$29='Monte Carlo'!$C$29,'Monte Carlo'!$C$29,BETAINV(RAND(),'Monte Carlo'!$G$29,'Monte Carlo'!$H$29,'Monte Carlo'!$C$29,'Monte Carlo'!$E$29)),0))</f>
        <v>0</v>
      </c>
      <c r="U106" s="0" t="n">
        <f aca="true">IF(OR('Monte Carlo'!$B$30="",'Monte Carlo'!$C$30=""),0,IF(RAND()&lt;'Monte Carlo'!$B$30,IF('Monte Carlo'!$E$30='Monte Carlo'!$C$30,'Monte Carlo'!$C$30,BETAINV(RAND(),'Monte Carlo'!$G$30,'Monte Carlo'!$H$30,'Monte Carlo'!$C$30,'Monte Carlo'!$E$30)),0))</f>
        <v>0</v>
      </c>
      <c r="V106" s="0" t="n">
        <f aca="true">IF(OR('Monte Carlo'!$B$31="",'Monte Carlo'!$C$31=""),0,IF(RAND()&lt;'Monte Carlo'!$B$31,IF('Monte Carlo'!$E$31='Monte Carlo'!$C$31,'Monte Carlo'!$C$31,BETAINV(RAND(),'Monte Carlo'!$G$31,'Monte Carlo'!$H$31,'Monte Carlo'!$C$31,'Monte Carlo'!$E$31)),0))</f>
        <v>0</v>
      </c>
      <c r="W106" s="0" t="n">
        <f aca="true">IF(OR('Monte Carlo'!$B$32="",'Monte Carlo'!$C$32=""),0,IF(RAND()&lt;'Monte Carlo'!$B$32,IF('Monte Carlo'!$E$32='Monte Carlo'!$C$32,'Monte Carlo'!$C$32,BETAINV(RAND(),'Monte Carlo'!$G$32,'Monte Carlo'!$H$32,'Monte Carlo'!$C$32,'Monte Carlo'!$E$32)),0))</f>
        <v>0</v>
      </c>
      <c r="X106" s="0" t="n">
        <f aca="true">IF(OR('Monte Carlo'!$B$33="",'Monte Carlo'!$C$33=""),0,IF(RAND()&lt;'Monte Carlo'!$B$33,IF('Monte Carlo'!$E$33='Monte Carlo'!$C$33,'Monte Carlo'!$C$33,BETAINV(RAND(),'Monte Carlo'!$G$33,'Monte Carlo'!$H$33,'Monte Carlo'!$C$33,'Monte Carlo'!$E$33)),0))</f>
        <v>0</v>
      </c>
      <c r="Y106" s="0" t="n">
        <f aca="false">SUM(A106:X106)</f>
        <v>2069.15888563028</v>
      </c>
    </row>
    <row r="107" customFormat="false" ht="15" hidden="false" customHeight="false" outlineLevel="0" collapsed="false">
      <c r="A107" s="0" t="n">
        <f aca="true">IF('Monte Carlo'!$B$7="",0,IF('Monte Carlo'!$D$7='Monte Carlo'!$B$7,'Monte Carlo'!$B$7,BETAINV(RAND(),'Monte Carlo'!$F$7,'Monte Carlo'!$G$7,'Monte Carlo'!$B$7,'Monte Carlo'!$D$7)))</f>
        <v>160.483092878166</v>
      </c>
      <c r="B107" s="0" t="n">
        <f aca="true">IF('Monte Carlo'!$B$8="",0,IF('Monte Carlo'!$D$8='Monte Carlo'!$B$8,'Monte Carlo'!$B$8,BETAINV(RAND(),'Monte Carlo'!$F$8,'Monte Carlo'!$G$8,'Monte Carlo'!$B$8,'Monte Carlo'!$D$8)))</f>
        <v>1034.87377419119</v>
      </c>
      <c r="C107" s="0" t="n">
        <f aca="true">IF('Monte Carlo'!$B$9="",0,IF('Monte Carlo'!$D$9='Monte Carlo'!$B$9,'Monte Carlo'!$B$9,BETAINV(RAND(),'Monte Carlo'!$F$9,'Monte Carlo'!$G$9,'Monte Carlo'!$B$9,'Monte Carlo'!$D$9)))</f>
        <v>453.289899136667</v>
      </c>
      <c r="D107" s="0" t="n">
        <f aca="true">IF('Monte Carlo'!$B$10="",0,IF('Monte Carlo'!$D$10='Monte Carlo'!$B$10,'Monte Carlo'!$B$10,BETAINV(RAND(),'Monte Carlo'!$F$10,'Monte Carlo'!$G$10,'Monte Carlo'!$B$10,'Monte Carlo'!$D$10)))</f>
        <v>284.689900113505</v>
      </c>
      <c r="E107" s="0" t="n">
        <f aca="true">IF('Monte Carlo'!$B$11="",0,IF('Monte Carlo'!$D$11='Monte Carlo'!$B$11,'Monte Carlo'!$B$11,BETAINV(RAND(),'Monte Carlo'!$F$11,'Monte Carlo'!$G$11,'Monte Carlo'!$B$11,'Monte Carlo'!$D$11)))</f>
        <v>96.0480635049958</v>
      </c>
      <c r="F107" s="0" t="n">
        <f aca="true">IF('Monte Carlo'!$B$12="",0,IF('Monte Carlo'!$D$12='Monte Carlo'!$B$12,'Monte Carlo'!$B$12,BETAINV(RAND(),'Monte Carlo'!$F$12,'Monte Carlo'!$G$12,'Monte Carlo'!$B$12,'Monte Carlo'!$D$12)))</f>
        <v>109.079555581192</v>
      </c>
      <c r="G107" s="0" t="n">
        <f aca="true">IF('Monte Carlo'!$B$13="",0,IF('Monte Carlo'!$D$13='Monte Carlo'!$B$13,'Monte Carlo'!$B$13,BETAINV(RAND(),'Monte Carlo'!$F$13,'Monte Carlo'!$G$13,'Monte Carlo'!$B$13,'Monte Carlo'!$D$13)))</f>
        <v>0</v>
      </c>
      <c r="H107" s="0" t="n">
        <f aca="true">IF('Monte Carlo'!$B$14="",0,IF('Monte Carlo'!$D$14='Monte Carlo'!$B$14,'Monte Carlo'!$B$14,BETAINV(RAND(),'Monte Carlo'!$F$14,'Monte Carlo'!$G$14,'Monte Carlo'!$B$14,'Monte Carlo'!$D$14)))</f>
        <v>0</v>
      </c>
      <c r="I107" s="0" t="n">
        <f aca="true">IF('Monte Carlo'!$B$15="",0,IF('Monte Carlo'!$D$15='Monte Carlo'!$B$15,'Monte Carlo'!$B$15,BETAINV(RAND(),'Monte Carlo'!$F$15,'Monte Carlo'!$G$15,'Monte Carlo'!$B$15,'Monte Carlo'!$D$15)))</f>
        <v>0</v>
      </c>
      <c r="J107" s="0" t="n">
        <f aca="true">IF('Monte Carlo'!$B$16="",0,IF('Monte Carlo'!$D$16='Monte Carlo'!$B$16,'Monte Carlo'!$B$16,BETAINV(RAND(),'Monte Carlo'!$F$16,'Monte Carlo'!$G$16,'Monte Carlo'!$B$16,'Monte Carlo'!$D$16)))</f>
        <v>0</v>
      </c>
      <c r="K107" s="0" t="n">
        <f aca="true">IF('Monte Carlo'!$B$17="",0,IF('Monte Carlo'!$D$17='Monte Carlo'!$B$17,'Monte Carlo'!$B$17,BETAINV(RAND(),'Monte Carlo'!$F$17,'Monte Carlo'!$G$17,'Monte Carlo'!$B$17,'Monte Carlo'!$D$17)))</f>
        <v>0</v>
      </c>
      <c r="L107" s="0" t="n">
        <f aca="true">IF('Monte Carlo'!$B$18="",0,IF('Monte Carlo'!$D$18='Monte Carlo'!$B$18,'Monte Carlo'!$B$18,BETAINV(RAND(),'Monte Carlo'!$F$18,'Monte Carlo'!$G$18,'Monte Carlo'!$B$18,'Monte Carlo'!$D$18)))</f>
        <v>0</v>
      </c>
      <c r="M107" s="0" t="n">
        <f aca="true">IF(OR('Monte Carlo'!$B$22="",'Monte Carlo'!$C$22=""),0,IF(RAND()&lt;'Monte Carlo'!$B$22,IF('Monte Carlo'!$E$22='Monte Carlo'!$C$22,'Monte Carlo'!$C$22,BETAINV(RAND(),'Monte Carlo'!$G$22,'Monte Carlo'!$H$22,'Monte Carlo'!$C$22,'Monte Carlo'!$E$22)),0))</f>
        <v>0</v>
      </c>
      <c r="N107" s="0" t="n">
        <f aca="true">IF(OR('Monte Carlo'!$B$23="",'Monte Carlo'!$C$23=""),0,IF(RAND()&lt;'Monte Carlo'!$B$23,IF('Monte Carlo'!$E$23='Monte Carlo'!$C$23,'Monte Carlo'!$C$23,BETAINV(RAND(),'Monte Carlo'!$G$23,'Monte Carlo'!$H$23,'Monte Carlo'!$C$23,'Monte Carlo'!$E$23)),0))</f>
        <v>75.4290566328811</v>
      </c>
      <c r="O107" s="0" t="n">
        <f aca="true">IF(OR('Monte Carlo'!$B$24="",'Monte Carlo'!$C$24=""),0,IF(RAND()&lt;'Monte Carlo'!$B$24,IF('Monte Carlo'!$E$24='Monte Carlo'!$C$24,'Monte Carlo'!$C$24,BETAINV(RAND(),'Monte Carlo'!$G$24,'Monte Carlo'!$H$24,'Monte Carlo'!$C$24,'Monte Carlo'!$E$24)),0))</f>
        <v>136.795666098158</v>
      </c>
      <c r="P107" s="0" t="n">
        <f aca="true">IF(OR('Monte Carlo'!$B$25="",'Monte Carlo'!$C$25=""),0,IF(RAND()&lt;'Monte Carlo'!$B$25,IF('Monte Carlo'!$E$25='Monte Carlo'!$C$25,'Monte Carlo'!$C$25,BETAINV(RAND(),'Monte Carlo'!$G$25,'Monte Carlo'!$H$25,'Monte Carlo'!$C$25,'Monte Carlo'!$E$25)),0))</f>
        <v>0</v>
      </c>
      <c r="Q107" s="0" t="n">
        <f aca="true">IF(OR('Monte Carlo'!$B$26="",'Monte Carlo'!$C$26=""),0,IF(RAND()&lt;'Monte Carlo'!$B$26,IF('Monte Carlo'!$E$26='Monte Carlo'!$C$26,'Monte Carlo'!$C$26,BETAINV(RAND(),'Monte Carlo'!$G$26,'Monte Carlo'!$H$26,'Monte Carlo'!$C$26,'Monte Carlo'!$E$26)),0))</f>
        <v>0</v>
      </c>
      <c r="R107" s="0" t="n">
        <f aca="true">IF(OR('Monte Carlo'!$B$27="",'Monte Carlo'!$C$27=""),0,IF(RAND()&lt;'Monte Carlo'!$B$27,IF('Monte Carlo'!$E$27='Monte Carlo'!$C$27,'Monte Carlo'!$C$27,BETAINV(RAND(),'Monte Carlo'!$G$27,'Monte Carlo'!$H$27,'Monte Carlo'!$C$27,'Monte Carlo'!$E$27)),0))</f>
        <v>0</v>
      </c>
      <c r="S107" s="0" t="n">
        <f aca="true">IF(OR('Monte Carlo'!$B$28="",'Monte Carlo'!$C$28=""),0,IF(RAND()&lt;'Monte Carlo'!$B$28,IF('Monte Carlo'!$E$28='Monte Carlo'!$C$28,'Monte Carlo'!$C$28,BETAINV(RAND(),'Monte Carlo'!$G$28,'Monte Carlo'!$H$28,'Monte Carlo'!$C$28,'Monte Carlo'!$E$28)),0))</f>
        <v>0</v>
      </c>
      <c r="T107" s="0" t="n">
        <f aca="true">IF(OR('Monte Carlo'!$B$29="",'Monte Carlo'!$C$29=""),0,IF(RAND()&lt;'Monte Carlo'!$B$29,IF('Monte Carlo'!$E$29='Monte Carlo'!$C$29,'Monte Carlo'!$C$29,BETAINV(RAND(),'Monte Carlo'!$G$29,'Monte Carlo'!$H$29,'Monte Carlo'!$C$29,'Monte Carlo'!$E$29)),0))</f>
        <v>0</v>
      </c>
      <c r="U107" s="0" t="n">
        <f aca="true">IF(OR('Monte Carlo'!$B$30="",'Monte Carlo'!$C$30=""),0,IF(RAND()&lt;'Monte Carlo'!$B$30,IF('Monte Carlo'!$E$30='Monte Carlo'!$C$30,'Monte Carlo'!$C$30,BETAINV(RAND(),'Monte Carlo'!$G$30,'Monte Carlo'!$H$30,'Monte Carlo'!$C$30,'Monte Carlo'!$E$30)),0))</f>
        <v>0</v>
      </c>
      <c r="V107" s="0" t="n">
        <f aca="true">IF(OR('Monte Carlo'!$B$31="",'Monte Carlo'!$C$31=""),0,IF(RAND()&lt;'Monte Carlo'!$B$31,IF('Monte Carlo'!$E$31='Monte Carlo'!$C$31,'Monte Carlo'!$C$31,BETAINV(RAND(),'Monte Carlo'!$G$31,'Monte Carlo'!$H$31,'Monte Carlo'!$C$31,'Monte Carlo'!$E$31)),0))</f>
        <v>0</v>
      </c>
      <c r="W107" s="0" t="n">
        <f aca="true">IF(OR('Monte Carlo'!$B$32="",'Monte Carlo'!$C$32=""),0,IF(RAND()&lt;'Monte Carlo'!$B$32,IF('Monte Carlo'!$E$32='Monte Carlo'!$C$32,'Monte Carlo'!$C$32,BETAINV(RAND(),'Monte Carlo'!$G$32,'Monte Carlo'!$H$32,'Monte Carlo'!$C$32,'Monte Carlo'!$E$32)),0))</f>
        <v>0</v>
      </c>
      <c r="X107" s="0" t="n">
        <f aca="true">IF(OR('Monte Carlo'!$B$33="",'Monte Carlo'!$C$33=""),0,IF(RAND()&lt;'Monte Carlo'!$B$33,IF('Monte Carlo'!$E$33='Monte Carlo'!$C$33,'Monte Carlo'!$C$33,BETAINV(RAND(),'Monte Carlo'!$G$33,'Monte Carlo'!$H$33,'Monte Carlo'!$C$33,'Monte Carlo'!$E$33)),0))</f>
        <v>0</v>
      </c>
      <c r="Y107" s="0" t="n">
        <f aca="false">SUM(A107:X107)</f>
        <v>2350.68900813675</v>
      </c>
    </row>
    <row r="108" customFormat="false" ht="15" hidden="false" customHeight="false" outlineLevel="0" collapsed="false">
      <c r="A108" s="0" t="n">
        <f aca="true">IF('Monte Carlo'!$B$7="",0,IF('Monte Carlo'!$D$7='Monte Carlo'!$B$7,'Monte Carlo'!$B$7,BETAINV(RAND(),'Monte Carlo'!$F$7,'Monte Carlo'!$G$7,'Monte Carlo'!$B$7,'Monte Carlo'!$D$7)))</f>
        <v>191.728352190088</v>
      </c>
      <c r="B108" s="0" t="n">
        <f aca="true">IF('Monte Carlo'!$B$8="",0,IF('Monte Carlo'!$D$8='Monte Carlo'!$B$8,'Monte Carlo'!$B$8,BETAINV(RAND(),'Monte Carlo'!$F$8,'Monte Carlo'!$G$8,'Monte Carlo'!$B$8,'Monte Carlo'!$D$8)))</f>
        <v>1040.57845811965</v>
      </c>
      <c r="C108" s="0" t="n">
        <f aca="true">IF('Monte Carlo'!$B$9="",0,IF('Monte Carlo'!$D$9='Monte Carlo'!$B$9,'Monte Carlo'!$B$9,BETAINV(RAND(),'Monte Carlo'!$F$9,'Monte Carlo'!$G$9,'Monte Carlo'!$B$9,'Monte Carlo'!$D$9)))</f>
        <v>513.719983893786</v>
      </c>
      <c r="D108" s="0" t="n">
        <f aca="true">IF('Monte Carlo'!$B$10="",0,IF('Monte Carlo'!$D$10='Monte Carlo'!$B$10,'Monte Carlo'!$B$10,BETAINV(RAND(),'Monte Carlo'!$F$10,'Monte Carlo'!$G$10,'Monte Carlo'!$B$10,'Monte Carlo'!$D$10)))</f>
        <v>274.678577532904</v>
      </c>
      <c r="E108" s="0" t="n">
        <f aca="true">IF('Monte Carlo'!$B$11="",0,IF('Monte Carlo'!$D$11='Monte Carlo'!$B$11,'Monte Carlo'!$B$11,BETAINV(RAND(),'Monte Carlo'!$F$11,'Monte Carlo'!$G$11,'Monte Carlo'!$B$11,'Monte Carlo'!$D$11)))</f>
        <v>100.104853069502</v>
      </c>
      <c r="F108" s="0" t="n">
        <f aca="true">IF('Monte Carlo'!$B$12="",0,IF('Monte Carlo'!$D$12='Monte Carlo'!$B$12,'Monte Carlo'!$B$12,BETAINV(RAND(),'Monte Carlo'!$F$12,'Monte Carlo'!$G$12,'Monte Carlo'!$B$12,'Monte Carlo'!$D$12)))</f>
        <v>104.900864766916</v>
      </c>
      <c r="G108" s="0" t="n">
        <f aca="true">IF('Monte Carlo'!$B$13="",0,IF('Monte Carlo'!$D$13='Monte Carlo'!$B$13,'Monte Carlo'!$B$13,BETAINV(RAND(),'Monte Carlo'!$F$13,'Monte Carlo'!$G$13,'Monte Carlo'!$B$13,'Monte Carlo'!$D$13)))</f>
        <v>0</v>
      </c>
      <c r="H108" s="0" t="n">
        <f aca="true">IF('Monte Carlo'!$B$14="",0,IF('Monte Carlo'!$D$14='Monte Carlo'!$B$14,'Monte Carlo'!$B$14,BETAINV(RAND(),'Monte Carlo'!$F$14,'Monte Carlo'!$G$14,'Monte Carlo'!$B$14,'Monte Carlo'!$D$14)))</f>
        <v>0</v>
      </c>
      <c r="I108" s="0" t="n">
        <f aca="true">IF('Monte Carlo'!$B$15="",0,IF('Monte Carlo'!$D$15='Monte Carlo'!$B$15,'Monte Carlo'!$B$15,BETAINV(RAND(),'Monte Carlo'!$F$15,'Monte Carlo'!$G$15,'Monte Carlo'!$B$15,'Monte Carlo'!$D$15)))</f>
        <v>0</v>
      </c>
      <c r="J108" s="0" t="n">
        <f aca="true">IF('Monte Carlo'!$B$16="",0,IF('Monte Carlo'!$D$16='Monte Carlo'!$B$16,'Monte Carlo'!$B$16,BETAINV(RAND(),'Monte Carlo'!$F$16,'Monte Carlo'!$G$16,'Monte Carlo'!$B$16,'Monte Carlo'!$D$16)))</f>
        <v>0</v>
      </c>
      <c r="K108" s="0" t="n">
        <f aca="true">IF('Monte Carlo'!$B$17="",0,IF('Monte Carlo'!$D$17='Monte Carlo'!$B$17,'Monte Carlo'!$B$17,BETAINV(RAND(),'Monte Carlo'!$F$17,'Monte Carlo'!$G$17,'Monte Carlo'!$B$17,'Monte Carlo'!$D$17)))</f>
        <v>0</v>
      </c>
      <c r="L108" s="0" t="n">
        <f aca="true">IF('Monte Carlo'!$B$18="",0,IF('Monte Carlo'!$D$18='Monte Carlo'!$B$18,'Monte Carlo'!$B$18,BETAINV(RAND(),'Monte Carlo'!$F$18,'Monte Carlo'!$G$18,'Monte Carlo'!$B$18,'Monte Carlo'!$D$18)))</f>
        <v>0</v>
      </c>
      <c r="M108" s="0" t="n">
        <f aca="true">IF(OR('Monte Carlo'!$B$22="",'Monte Carlo'!$C$22=""),0,IF(RAND()&lt;'Monte Carlo'!$B$22,IF('Monte Carlo'!$E$22='Monte Carlo'!$C$22,'Monte Carlo'!$C$22,BETAINV(RAND(),'Monte Carlo'!$G$22,'Monte Carlo'!$H$22,'Monte Carlo'!$C$22,'Monte Carlo'!$E$22)),0))</f>
        <v>0</v>
      </c>
      <c r="N108" s="0" t="n">
        <f aca="true">IF(OR('Monte Carlo'!$B$23="",'Monte Carlo'!$C$23=""),0,IF(RAND()&lt;'Monte Carlo'!$B$23,IF('Monte Carlo'!$E$23='Monte Carlo'!$C$23,'Monte Carlo'!$C$23,BETAINV(RAND(),'Monte Carlo'!$G$23,'Monte Carlo'!$H$23,'Monte Carlo'!$C$23,'Monte Carlo'!$E$23)),0))</f>
        <v>0</v>
      </c>
      <c r="O108" s="0" t="n">
        <f aca="true">IF(OR('Monte Carlo'!$B$24="",'Monte Carlo'!$C$24=""),0,IF(RAND()&lt;'Monte Carlo'!$B$24,IF('Monte Carlo'!$E$24='Monte Carlo'!$C$24,'Monte Carlo'!$C$24,BETAINV(RAND(),'Monte Carlo'!$G$24,'Monte Carlo'!$H$24,'Monte Carlo'!$C$24,'Monte Carlo'!$E$24)),0))</f>
        <v>200.588822252556</v>
      </c>
      <c r="P108" s="0" t="n">
        <f aca="true">IF(OR('Monte Carlo'!$B$25="",'Monte Carlo'!$C$25=""),0,IF(RAND()&lt;'Monte Carlo'!$B$25,IF('Monte Carlo'!$E$25='Monte Carlo'!$C$25,'Monte Carlo'!$C$25,BETAINV(RAND(),'Monte Carlo'!$G$25,'Monte Carlo'!$H$25,'Monte Carlo'!$C$25,'Monte Carlo'!$E$25)),0))</f>
        <v>0</v>
      </c>
      <c r="Q108" s="0" t="n">
        <f aca="true">IF(OR('Monte Carlo'!$B$26="",'Monte Carlo'!$C$26=""),0,IF(RAND()&lt;'Monte Carlo'!$B$26,IF('Monte Carlo'!$E$26='Monte Carlo'!$C$26,'Monte Carlo'!$C$26,BETAINV(RAND(),'Monte Carlo'!$G$26,'Monte Carlo'!$H$26,'Monte Carlo'!$C$26,'Monte Carlo'!$E$26)),0))</f>
        <v>0</v>
      </c>
      <c r="R108" s="0" t="n">
        <f aca="true">IF(OR('Monte Carlo'!$B$27="",'Monte Carlo'!$C$27=""),0,IF(RAND()&lt;'Monte Carlo'!$B$27,IF('Monte Carlo'!$E$27='Monte Carlo'!$C$27,'Monte Carlo'!$C$27,BETAINV(RAND(),'Monte Carlo'!$G$27,'Monte Carlo'!$H$27,'Monte Carlo'!$C$27,'Monte Carlo'!$E$27)),0))</f>
        <v>0</v>
      </c>
      <c r="S108" s="0" t="n">
        <f aca="true">IF(OR('Monte Carlo'!$B$28="",'Monte Carlo'!$C$28=""),0,IF(RAND()&lt;'Monte Carlo'!$B$28,IF('Monte Carlo'!$E$28='Monte Carlo'!$C$28,'Monte Carlo'!$C$28,BETAINV(RAND(),'Monte Carlo'!$G$28,'Monte Carlo'!$H$28,'Monte Carlo'!$C$28,'Monte Carlo'!$E$28)),0))</f>
        <v>0</v>
      </c>
      <c r="T108" s="0" t="n">
        <f aca="true">IF(OR('Monte Carlo'!$B$29="",'Monte Carlo'!$C$29=""),0,IF(RAND()&lt;'Monte Carlo'!$B$29,IF('Monte Carlo'!$E$29='Monte Carlo'!$C$29,'Monte Carlo'!$C$29,BETAINV(RAND(),'Monte Carlo'!$G$29,'Monte Carlo'!$H$29,'Monte Carlo'!$C$29,'Monte Carlo'!$E$29)),0))</f>
        <v>0</v>
      </c>
      <c r="U108" s="0" t="n">
        <f aca="true">IF(OR('Monte Carlo'!$B$30="",'Monte Carlo'!$C$30=""),0,IF(RAND()&lt;'Monte Carlo'!$B$30,IF('Monte Carlo'!$E$30='Monte Carlo'!$C$30,'Monte Carlo'!$C$30,BETAINV(RAND(),'Monte Carlo'!$G$30,'Monte Carlo'!$H$30,'Monte Carlo'!$C$30,'Monte Carlo'!$E$30)),0))</f>
        <v>0</v>
      </c>
      <c r="V108" s="0" t="n">
        <f aca="true">IF(OR('Monte Carlo'!$B$31="",'Monte Carlo'!$C$31=""),0,IF(RAND()&lt;'Monte Carlo'!$B$31,IF('Monte Carlo'!$E$31='Monte Carlo'!$C$31,'Monte Carlo'!$C$31,BETAINV(RAND(),'Monte Carlo'!$G$31,'Monte Carlo'!$H$31,'Monte Carlo'!$C$31,'Monte Carlo'!$E$31)),0))</f>
        <v>0</v>
      </c>
      <c r="W108" s="0" t="n">
        <f aca="true">IF(OR('Monte Carlo'!$B$32="",'Monte Carlo'!$C$32=""),0,IF(RAND()&lt;'Monte Carlo'!$B$32,IF('Monte Carlo'!$E$32='Monte Carlo'!$C$32,'Monte Carlo'!$C$32,BETAINV(RAND(),'Monte Carlo'!$G$32,'Monte Carlo'!$H$32,'Monte Carlo'!$C$32,'Monte Carlo'!$E$32)),0))</f>
        <v>0</v>
      </c>
      <c r="X108" s="0" t="n">
        <f aca="true">IF(OR('Monte Carlo'!$B$33="",'Monte Carlo'!$C$33=""),0,IF(RAND()&lt;'Monte Carlo'!$B$33,IF('Monte Carlo'!$E$33='Monte Carlo'!$C$33,'Monte Carlo'!$C$33,BETAINV(RAND(),'Monte Carlo'!$G$33,'Monte Carlo'!$H$33,'Monte Carlo'!$C$33,'Monte Carlo'!$E$33)),0))</f>
        <v>0</v>
      </c>
      <c r="Y108" s="0" t="n">
        <f aca="false">SUM(A108:X108)</f>
        <v>2426.2999118254</v>
      </c>
    </row>
    <row r="109" customFormat="false" ht="15" hidden="false" customHeight="false" outlineLevel="0" collapsed="false">
      <c r="A109" s="0" t="n">
        <f aca="true">IF('Monte Carlo'!$B$7="",0,IF('Monte Carlo'!$D$7='Monte Carlo'!$B$7,'Monte Carlo'!$B$7,BETAINV(RAND(),'Monte Carlo'!$F$7,'Monte Carlo'!$G$7,'Monte Carlo'!$B$7,'Monte Carlo'!$D$7)))</f>
        <v>130.535903573218</v>
      </c>
      <c r="B109" s="0" t="n">
        <f aca="true">IF('Monte Carlo'!$B$8="",0,IF('Monte Carlo'!$D$8='Monte Carlo'!$B$8,'Monte Carlo'!$B$8,BETAINV(RAND(),'Monte Carlo'!$F$8,'Monte Carlo'!$G$8,'Monte Carlo'!$B$8,'Monte Carlo'!$D$8)))</f>
        <v>945.991861092778</v>
      </c>
      <c r="C109" s="0" t="n">
        <f aca="true">IF('Monte Carlo'!$B$9="",0,IF('Monte Carlo'!$D$9='Monte Carlo'!$B$9,'Monte Carlo'!$B$9,BETAINV(RAND(),'Monte Carlo'!$F$9,'Monte Carlo'!$G$9,'Monte Carlo'!$B$9,'Monte Carlo'!$D$9)))</f>
        <v>468.087829445542</v>
      </c>
      <c r="D109" s="0" t="n">
        <f aca="true">IF('Monte Carlo'!$B$10="",0,IF('Monte Carlo'!$D$10='Monte Carlo'!$B$10,'Monte Carlo'!$B$10,BETAINV(RAND(),'Monte Carlo'!$F$10,'Monte Carlo'!$G$10,'Monte Carlo'!$B$10,'Monte Carlo'!$D$10)))</f>
        <v>295.676759371749</v>
      </c>
      <c r="E109" s="0" t="n">
        <f aca="true">IF('Monte Carlo'!$B$11="",0,IF('Monte Carlo'!$D$11='Monte Carlo'!$B$11,'Monte Carlo'!$B$11,BETAINV(RAND(),'Monte Carlo'!$F$11,'Monte Carlo'!$G$11,'Monte Carlo'!$B$11,'Monte Carlo'!$D$11)))</f>
        <v>108.491006479382</v>
      </c>
      <c r="F109" s="0" t="n">
        <f aca="true">IF('Monte Carlo'!$B$12="",0,IF('Monte Carlo'!$D$12='Monte Carlo'!$B$12,'Monte Carlo'!$B$12,BETAINV(RAND(),'Monte Carlo'!$F$12,'Monte Carlo'!$G$12,'Monte Carlo'!$B$12,'Monte Carlo'!$D$12)))</f>
        <v>96.130489568627</v>
      </c>
      <c r="G109" s="0" t="n">
        <f aca="true">IF('Monte Carlo'!$B$13="",0,IF('Monte Carlo'!$D$13='Monte Carlo'!$B$13,'Monte Carlo'!$B$13,BETAINV(RAND(),'Monte Carlo'!$F$13,'Monte Carlo'!$G$13,'Monte Carlo'!$B$13,'Monte Carlo'!$D$13)))</f>
        <v>0</v>
      </c>
      <c r="H109" s="0" t="n">
        <f aca="true">IF('Monte Carlo'!$B$14="",0,IF('Monte Carlo'!$D$14='Monte Carlo'!$B$14,'Monte Carlo'!$B$14,BETAINV(RAND(),'Monte Carlo'!$F$14,'Monte Carlo'!$G$14,'Monte Carlo'!$B$14,'Monte Carlo'!$D$14)))</f>
        <v>0</v>
      </c>
      <c r="I109" s="0" t="n">
        <f aca="true">IF('Monte Carlo'!$B$15="",0,IF('Monte Carlo'!$D$15='Monte Carlo'!$B$15,'Monte Carlo'!$B$15,BETAINV(RAND(),'Monte Carlo'!$F$15,'Monte Carlo'!$G$15,'Monte Carlo'!$B$15,'Monte Carlo'!$D$15)))</f>
        <v>0</v>
      </c>
      <c r="J109" s="0" t="n">
        <f aca="true">IF('Monte Carlo'!$B$16="",0,IF('Monte Carlo'!$D$16='Monte Carlo'!$B$16,'Monte Carlo'!$B$16,BETAINV(RAND(),'Monte Carlo'!$F$16,'Monte Carlo'!$G$16,'Monte Carlo'!$B$16,'Monte Carlo'!$D$16)))</f>
        <v>0</v>
      </c>
      <c r="K109" s="0" t="n">
        <f aca="true">IF('Monte Carlo'!$B$17="",0,IF('Monte Carlo'!$D$17='Monte Carlo'!$B$17,'Monte Carlo'!$B$17,BETAINV(RAND(),'Monte Carlo'!$F$17,'Monte Carlo'!$G$17,'Monte Carlo'!$B$17,'Monte Carlo'!$D$17)))</f>
        <v>0</v>
      </c>
      <c r="L109" s="0" t="n">
        <f aca="true">IF('Monte Carlo'!$B$18="",0,IF('Monte Carlo'!$D$18='Monte Carlo'!$B$18,'Monte Carlo'!$B$18,BETAINV(RAND(),'Monte Carlo'!$F$18,'Monte Carlo'!$G$18,'Monte Carlo'!$B$18,'Monte Carlo'!$D$18)))</f>
        <v>0</v>
      </c>
      <c r="M109" s="0" t="n">
        <f aca="true">IF(OR('Monte Carlo'!$B$22="",'Monte Carlo'!$C$22=""),0,IF(RAND()&lt;'Monte Carlo'!$B$22,IF('Monte Carlo'!$E$22='Monte Carlo'!$C$22,'Monte Carlo'!$C$22,BETAINV(RAND(),'Monte Carlo'!$G$22,'Monte Carlo'!$H$22,'Monte Carlo'!$C$22,'Monte Carlo'!$E$22)),0))</f>
        <v>0</v>
      </c>
      <c r="N109" s="0" t="n">
        <f aca="true">IF(OR('Monte Carlo'!$B$23="",'Monte Carlo'!$C$23=""),0,IF(RAND()&lt;'Monte Carlo'!$B$23,IF('Monte Carlo'!$E$23='Monte Carlo'!$C$23,'Monte Carlo'!$C$23,BETAINV(RAND(),'Monte Carlo'!$G$23,'Monte Carlo'!$H$23,'Monte Carlo'!$C$23,'Monte Carlo'!$E$23)),0))</f>
        <v>20.7200998203523</v>
      </c>
      <c r="O109" s="0" t="n">
        <f aca="true">IF(OR('Monte Carlo'!$B$24="",'Monte Carlo'!$C$24=""),0,IF(RAND()&lt;'Monte Carlo'!$B$24,IF('Monte Carlo'!$E$24='Monte Carlo'!$C$24,'Monte Carlo'!$C$24,BETAINV(RAND(),'Monte Carlo'!$G$24,'Monte Carlo'!$H$24,'Monte Carlo'!$C$24,'Monte Carlo'!$E$24)),0))</f>
        <v>0</v>
      </c>
      <c r="P109" s="0" t="n">
        <f aca="true">IF(OR('Monte Carlo'!$B$25="",'Monte Carlo'!$C$25=""),0,IF(RAND()&lt;'Monte Carlo'!$B$25,IF('Monte Carlo'!$E$25='Monte Carlo'!$C$25,'Monte Carlo'!$C$25,BETAINV(RAND(),'Monte Carlo'!$G$25,'Monte Carlo'!$H$25,'Monte Carlo'!$C$25,'Monte Carlo'!$E$25)),0))</f>
        <v>0</v>
      </c>
      <c r="Q109" s="0" t="n">
        <f aca="true">IF(OR('Monte Carlo'!$B$26="",'Monte Carlo'!$C$26=""),0,IF(RAND()&lt;'Monte Carlo'!$B$26,IF('Monte Carlo'!$E$26='Monte Carlo'!$C$26,'Monte Carlo'!$C$26,BETAINV(RAND(),'Monte Carlo'!$G$26,'Monte Carlo'!$H$26,'Monte Carlo'!$C$26,'Monte Carlo'!$E$26)),0))</f>
        <v>0</v>
      </c>
      <c r="R109" s="0" t="n">
        <f aca="true">IF(OR('Monte Carlo'!$B$27="",'Monte Carlo'!$C$27=""),0,IF(RAND()&lt;'Monte Carlo'!$B$27,IF('Monte Carlo'!$E$27='Monte Carlo'!$C$27,'Monte Carlo'!$C$27,BETAINV(RAND(),'Monte Carlo'!$G$27,'Monte Carlo'!$H$27,'Monte Carlo'!$C$27,'Monte Carlo'!$E$27)),0))</f>
        <v>0</v>
      </c>
      <c r="S109" s="0" t="n">
        <f aca="true">IF(OR('Monte Carlo'!$B$28="",'Monte Carlo'!$C$28=""),0,IF(RAND()&lt;'Monte Carlo'!$B$28,IF('Monte Carlo'!$E$28='Monte Carlo'!$C$28,'Monte Carlo'!$C$28,BETAINV(RAND(),'Monte Carlo'!$G$28,'Monte Carlo'!$H$28,'Monte Carlo'!$C$28,'Monte Carlo'!$E$28)),0))</f>
        <v>0</v>
      </c>
      <c r="T109" s="0" t="n">
        <f aca="true">IF(OR('Monte Carlo'!$B$29="",'Monte Carlo'!$C$29=""),0,IF(RAND()&lt;'Monte Carlo'!$B$29,IF('Monte Carlo'!$E$29='Monte Carlo'!$C$29,'Monte Carlo'!$C$29,BETAINV(RAND(),'Monte Carlo'!$G$29,'Monte Carlo'!$H$29,'Monte Carlo'!$C$29,'Monte Carlo'!$E$29)),0))</f>
        <v>0</v>
      </c>
      <c r="U109" s="0" t="n">
        <f aca="true">IF(OR('Monte Carlo'!$B$30="",'Monte Carlo'!$C$30=""),0,IF(RAND()&lt;'Monte Carlo'!$B$30,IF('Monte Carlo'!$E$30='Monte Carlo'!$C$30,'Monte Carlo'!$C$30,BETAINV(RAND(),'Monte Carlo'!$G$30,'Monte Carlo'!$H$30,'Monte Carlo'!$C$30,'Monte Carlo'!$E$30)),0))</f>
        <v>0</v>
      </c>
      <c r="V109" s="0" t="n">
        <f aca="true">IF(OR('Monte Carlo'!$B$31="",'Monte Carlo'!$C$31=""),0,IF(RAND()&lt;'Monte Carlo'!$B$31,IF('Monte Carlo'!$E$31='Monte Carlo'!$C$31,'Monte Carlo'!$C$31,BETAINV(RAND(),'Monte Carlo'!$G$31,'Monte Carlo'!$H$31,'Monte Carlo'!$C$31,'Monte Carlo'!$E$31)),0))</f>
        <v>0</v>
      </c>
      <c r="W109" s="0" t="n">
        <f aca="true">IF(OR('Monte Carlo'!$B$32="",'Monte Carlo'!$C$32=""),0,IF(RAND()&lt;'Monte Carlo'!$B$32,IF('Monte Carlo'!$E$32='Monte Carlo'!$C$32,'Monte Carlo'!$C$32,BETAINV(RAND(),'Monte Carlo'!$G$32,'Monte Carlo'!$H$32,'Monte Carlo'!$C$32,'Monte Carlo'!$E$32)),0))</f>
        <v>0</v>
      </c>
      <c r="X109" s="0" t="n">
        <f aca="true">IF(OR('Monte Carlo'!$B$33="",'Monte Carlo'!$C$33=""),0,IF(RAND()&lt;'Monte Carlo'!$B$33,IF('Monte Carlo'!$E$33='Monte Carlo'!$C$33,'Monte Carlo'!$C$33,BETAINV(RAND(),'Monte Carlo'!$G$33,'Monte Carlo'!$H$33,'Monte Carlo'!$C$33,'Monte Carlo'!$E$33)),0))</f>
        <v>0</v>
      </c>
      <c r="Y109" s="0" t="n">
        <f aca="false">SUM(A109:X109)</f>
        <v>2065.63394935165</v>
      </c>
    </row>
    <row r="110" customFormat="false" ht="15" hidden="false" customHeight="false" outlineLevel="0" collapsed="false">
      <c r="A110" s="0" t="n">
        <f aca="true">IF('Monte Carlo'!$B$7="",0,IF('Monte Carlo'!$D$7='Monte Carlo'!$B$7,'Monte Carlo'!$B$7,BETAINV(RAND(),'Monte Carlo'!$F$7,'Monte Carlo'!$G$7,'Monte Carlo'!$B$7,'Monte Carlo'!$D$7)))</f>
        <v>173.328310192736</v>
      </c>
      <c r="B110" s="0" t="n">
        <f aca="true">IF('Monte Carlo'!$B$8="",0,IF('Monte Carlo'!$D$8='Monte Carlo'!$B$8,'Monte Carlo'!$B$8,BETAINV(RAND(),'Monte Carlo'!$F$8,'Monte Carlo'!$G$8,'Monte Carlo'!$B$8,'Monte Carlo'!$D$8)))</f>
        <v>1066.50706660009</v>
      </c>
      <c r="C110" s="0" t="n">
        <f aca="true">IF('Monte Carlo'!$B$9="",0,IF('Monte Carlo'!$D$9='Monte Carlo'!$B$9,'Monte Carlo'!$B$9,BETAINV(RAND(),'Monte Carlo'!$F$9,'Monte Carlo'!$G$9,'Monte Carlo'!$B$9,'Monte Carlo'!$D$9)))</f>
        <v>500.570147414347</v>
      </c>
      <c r="D110" s="0" t="n">
        <f aca="true">IF('Monte Carlo'!$B$10="",0,IF('Monte Carlo'!$D$10='Monte Carlo'!$B$10,'Monte Carlo'!$B$10,BETAINV(RAND(),'Monte Carlo'!$F$10,'Monte Carlo'!$G$10,'Monte Carlo'!$B$10,'Monte Carlo'!$D$10)))</f>
        <v>310.831018202623</v>
      </c>
      <c r="E110" s="0" t="n">
        <f aca="true">IF('Monte Carlo'!$B$11="",0,IF('Monte Carlo'!$D$11='Monte Carlo'!$B$11,'Monte Carlo'!$B$11,BETAINV(RAND(),'Monte Carlo'!$F$11,'Monte Carlo'!$G$11,'Monte Carlo'!$B$11,'Monte Carlo'!$D$11)))</f>
        <v>124.655014067486</v>
      </c>
      <c r="F110" s="0" t="n">
        <f aca="true">IF('Monte Carlo'!$B$12="",0,IF('Monte Carlo'!$D$12='Monte Carlo'!$B$12,'Monte Carlo'!$B$12,BETAINV(RAND(),'Monte Carlo'!$F$12,'Monte Carlo'!$G$12,'Monte Carlo'!$B$12,'Monte Carlo'!$D$12)))</f>
        <v>92.1487555583256</v>
      </c>
      <c r="G110" s="0" t="n">
        <f aca="true">IF('Monte Carlo'!$B$13="",0,IF('Monte Carlo'!$D$13='Monte Carlo'!$B$13,'Monte Carlo'!$B$13,BETAINV(RAND(),'Monte Carlo'!$F$13,'Monte Carlo'!$G$13,'Monte Carlo'!$B$13,'Monte Carlo'!$D$13)))</f>
        <v>0</v>
      </c>
      <c r="H110" s="0" t="n">
        <f aca="true">IF('Monte Carlo'!$B$14="",0,IF('Monte Carlo'!$D$14='Monte Carlo'!$B$14,'Monte Carlo'!$B$14,BETAINV(RAND(),'Monte Carlo'!$F$14,'Monte Carlo'!$G$14,'Monte Carlo'!$B$14,'Monte Carlo'!$D$14)))</f>
        <v>0</v>
      </c>
      <c r="I110" s="0" t="n">
        <f aca="true">IF('Monte Carlo'!$B$15="",0,IF('Monte Carlo'!$D$15='Monte Carlo'!$B$15,'Monte Carlo'!$B$15,BETAINV(RAND(),'Monte Carlo'!$F$15,'Monte Carlo'!$G$15,'Monte Carlo'!$B$15,'Monte Carlo'!$D$15)))</f>
        <v>0</v>
      </c>
      <c r="J110" s="0" t="n">
        <f aca="true">IF('Monte Carlo'!$B$16="",0,IF('Monte Carlo'!$D$16='Monte Carlo'!$B$16,'Monte Carlo'!$B$16,BETAINV(RAND(),'Monte Carlo'!$F$16,'Monte Carlo'!$G$16,'Monte Carlo'!$B$16,'Monte Carlo'!$D$16)))</f>
        <v>0</v>
      </c>
      <c r="K110" s="0" t="n">
        <f aca="true">IF('Monte Carlo'!$B$17="",0,IF('Monte Carlo'!$D$17='Monte Carlo'!$B$17,'Monte Carlo'!$B$17,BETAINV(RAND(),'Monte Carlo'!$F$17,'Monte Carlo'!$G$17,'Monte Carlo'!$B$17,'Monte Carlo'!$D$17)))</f>
        <v>0</v>
      </c>
      <c r="L110" s="0" t="n">
        <f aca="true">IF('Monte Carlo'!$B$18="",0,IF('Monte Carlo'!$D$18='Monte Carlo'!$B$18,'Monte Carlo'!$B$18,BETAINV(RAND(),'Monte Carlo'!$F$18,'Monte Carlo'!$G$18,'Monte Carlo'!$B$18,'Monte Carlo'!$D$18)))</f>
        <v>0</v>
      </c>
      <c r="M110" s="0" t="n">
        <f aca="true">IF(OR('Monte Carlo'!$B$22="",'Monte Carlo'!$C$22=""),0,IF(RAND()&lt;'Monte Carlo'!$B$22,IF('Monte Carlo'!$E$22='Monte Carlo'!$C$22,'Monte Carlo'!$C$22,BETAINV(RAND(),'Monte Carlo'!$G$22,'Monte Carlo'!$H$22,'Monte Carlo'!$C$22,'Monte Carlo'!$E$22)),0))</f>
        <v>0</v>
      </c>
      <c r="N110" s="0" t="n">
        <f aca="true">IF(OR('Monte Carlo'!$B$23="",'Monte Carlo'!$C$23=""),0,IF(RAND()&lt;'Monte Carlo'!$B$23,IF('Monte Carlo'!$E$23='Monte Carlo'!$C$23,'Monte Carlo'!$C$23,BETAINV(RAND(),'Monte Carlo'!$G$23,'Monte Carlo'!$H$23,'Monte Carlo'!$C$23,'Monte Carlo'!$E$23)),0))</f>
        <v>60.5897222704807</v>
      </c>
      <c r="O110" s="0" t="n">
        <f aca="true">IF(OR('Monte Carlo'!$B$24="",'Monte Carlo'!$C$24=""),0,IF(RAND()&lt;'Monte Carlo'!$B$24,IF('Monte Carlo'!$E$24='Monte Carlo'!$C$24,'Monte Carlo'!$C$24,BETAINV(RAND(),'Monte Carlo'!$G$24,'Monte Carlo'!$H$24,'Monte Carlo'!$C$24,'Monte Carlo'!$E$24)),0))</f>
        <v>177.920820636499</v>
      </c>
      <c r="P110" s="0" t="n">
        <f aca="true">IF(OR('Monte Carlo'!$B$25="",'Monte Carlo'!$C$25=""),0,IF(RAND()&lt;'Monte Carlo'!$B$25,IF('Monte Carlo'!$E$25='Monte Carlo'!$C$25,'Monte Carlo'!$C$25,BETAINV(RAND(),'Monte Carlo'!$G$25,'Monte Carlo'!$H$25,'Monte Carlo'!$C$25,'Monte Carlo'!$E$25)),0))</f>
        <v>0</v>
      </c>
      <c r="Q110" s="0" t="n">
        <f aca="true">IF(OR('Monte Carlo'!$B$26="",'Monte Carlo'!$C$26=""),0,IF(RAND()&lt;'Monte Carlo'!$B$26,IF('Monte Carlo'!$E$26='Monte Carlo'!$C$26,'Monte Carlo'!$C$26,BETAINV(RAND(),'Monte Carlo'!$G$26,'Monte Carlo'!$H$26,'Monte Carlo'!$C$26,'Monte Carlo'!$E$26)),0))</f>
        <v>0</v>
      </c>
      <c r="R110" s="0" t="n">
        <f aca="true">IF(OR('Monte Carlo'!$B$27="",'Monte Carlo'!$C$27=""),0,IF(RAND()&lt;'Monte Carlo'!$B$27,IF('Monte Carlo'!$E$27='Monte Carlo'!$C$27,'Monte Carlo'!$C$27,BETAINV(RAND(),'Monte Carlo'!$G$27,'Monte Carlo'!$H$27,'Monte Carlo'!$C$27,'Monte Carlo'!$E$27)),0))</f>
        <v>0</v>
      </c>
      <c r="S110" s="0" t="n">
        <f aca="true">IF(OR('Monte Carlo'!$B$28="",'Monte Carlo'!$C$28=""),0,IF(RAND()&lt;'Monte Carlo'!$B$28,IF('Monte Carlo'!$E$28='Monte Carlo'!$C$28,'Monte Carlo'!$C$28,BETAINV(RAND(),'Monte Carlo'!$G$28,'Monte Carlo'!$H$28,'Monte Carlo'!$C$28,'Monte Carlo'!$E$28)),0))</f>
        <v>0</v>
      </c>
      <c r="T110" s="0" t="n">
        <f aca="true">IF(OR('Monte Carlo'!$B$29="",'Monte Carlo'!$C$29=""),0,IF(RAND()&lt;'Monte Carlo'!$B$29,IF('Monte Carlo'!$E$29='Monte Carlo'!$C$29,'Monte Carlo'!$C$29,BETAINV(RAND(),'Monte Carlo'!$G$29,'Monte Carlo'!$H$29,'Monte Carlo'!$C$29,'Monte Carlo'!$E$29)),0))</f>
        <v>0</v>
      </c>
      <c r="U110" s="0" t="n">
        <f aca="true">IF(OR('Monte Carlo'!$B$30="",'Monte Carlo'!$C$30=""),0,IF(RAND()&lt;'Monte Carlo'!$B$30,IF('Monte Carlo'!$E$30='Monte Carlo'!$C$30,'Monte Carlo'!$C$30,BETAINV(RAND(),'Monte Carlo'!$G$30,'Monte Carlo'!$H$30,'Monte Carlo'!$C$30,'Monte Carlo'!$E$30)),0))</f>
        <v>0</v>
      </c>
      <c r="V110" s="0" t="n">
        <f aca="true">IF(OR('Monte Carlo'!$B$31="",'Monte Carlo'!$C$31=""),0,IF(RAND()&lt;'Monte Carlo'!$B$31,IF('Monte Carlo'!$E$31='Monte Carlo'!$C$31,'Monte Carlo'!$C$31,BETAINV(RAND(),'Monte Carlo'!$G$31,'Monte Carlo'!$H$31,'Monte Carlo'!$C$31,'Monte Carlo'!$E$31)),0))</f>
        <v>0</v>
      </c>
      <c r="W110" s="0" t="n">
        <f aca="true">IF(OR('Monte Carlo'!$B$32="",'Monte Carlo'!$C$32=""),0,IF(RAND()&lt;'Monte Carlo'!$B$32,IF('Monte Carlo'!$E$32='Monte Carlo'!$C$32,'Monte Carlo'!$C$32,BETAINV(RAND(),'Monte Carlo'!$G$32,'Monte Carlo'!$H$32,'Monte Carlo'!$C$32,'Monte Carlo'!$E$32)),0))</f>
        <v>0</v>
      </c>
      <c r="X110" s="0" t="n">
        <f aca="true">IF(OR('Monte Carlo'!$B$33="",'Monte Carlo'!$C$33=""),0,IF(RAND()&lt;'Monte Carlo'!$B$33,IF('Monte Carlo'!$E$33='Monte Carlo'!$C$33,'Monte Carlo'!$C$33,BETAINV(RAND(),'Monte Carlo'!$G$33,'Monte Carlo'!$H$33,'Monte Carlo'!$C$33,'Monte Carlo'!$E$33)),0))</f>
        <v>0</v>
      </c>
      <c r="Y110" s="0" t="n">
        <f aca="false">SUM(A110:X110)</f>
        <v>2506.55085494259</v>
      </c>
    </row>
    <row r="111" customFormat="false" ht="15" hidden="false" customHeight="false" outlineLevel="0" collapsed="false">
      <c r="A111" s="0" t="n">
        <f aca="true">IF('Monte Carlo'!$B$7="",0,IF('Monte Carlo'!$D$7='Monte Carlo'!$B$7,'Monte Carlo'!$B$7,BETAINV(RAND(),'Monte Carlo'!$F$7,'Monte Carlo'!$G$7,'Monte Carlo'!$B$7,'Monte Carlo'!$D$7)))</f>
        <v>133.096345788292</v>
      </c>
      <c r="B111" s="0" t="n">
        <f aca="true">IF('Monte Carlo'!$B$8="",0,IF('Monte Carlo'!$D$8='Monte Carlo'!$B$8,'Monte Carlo'!$B$8,BETAINV(RAND(),'Monte Carlo'!$F$8,'Monte Carlo'!$G$8,'Monte Carlo'!$B$8,'Monte Carlo'!$D$8)))</f>
        <v>1010.55481139617</v>
      </c>
      <c r="C111" s="0" t="n">
        <f aca="true">IF('Monte Carlo'!$B$9="",0,IF('Monte Carlo'!$D$9='Monte Carlo'!$B$9,'Monte Carlo'!$B$9,BETAINV(RAND(),'Monte Carlo'!$F$9,'Monte Carlo'!$G$9,'Monte Carlo'!$B$9,'Monte Carlo'!$D$9)))</f>
        <v>482.946455652758</v>
      </c>
      <c r="D111" s="0" t="n">
        <f aca="true">IF('Monte Carlo'!$B$10="",0,IF('Monte Carlo'!$D$10='Monte Carlo'!$B$10,'Monte Carlo'!$B$10,BETAINV(RAND(),'Monte Carlo'!$F$10,'Monte Carlo'!$G$10,'Monte Carlo'!$B$10,'Monte Carlo'!$D$10)))</f>
        <v>327.451850995782</v>
      </c>
      <c r="E111" s="0" t="n">
        <f aca="true">IF('Monte Carlo'!$B$11="",0,IF('Monte Carlo'!$D$11='Monte Carlo'!$B$11,'Monte Carlo'!$B$11,BETAINV(RAND(),'Monte Carlo'!$F$11,'Monte Carlo'!$G$11,'Monte Carlo'!$B$11,'Monte Carlo'!$D$11)))</f>
        <v>123.388228390677</v>
      </c>
      <c r="F111" s="0" t="n">
        <f aca="true">IF('Monte Carlo'!$B$12="",0,IF('Monte Carlo'!$D$12='Monte Carlo'!$B$12,'Monte Carlo'!$B$12,BETAINV(RAND(),'Monte Carlo'!$F$12,'Monte Carlo'!$G$12,'Monte Carlo'!$B$12,'Monte Carlo'!$D$12)))</f>
        <v>101.039321677263</v>
      </c>
      <c r="G111" s="0" t="n">
        <f aca="true">IF('Monte Carlo'!$B$13="",0,IF('Monte Carlo'!$D$13='Monte Carlo'!$B$13,'Monte Carlo'!$B$13,BETAINV(RAND(),'Monte Carlo'!$F$13,'Monte Carlo'!$G$13,'Monte Carlo'!$B$13,'Monte Carlo'!$D$13)))</f>
        <v>0</v>
      </c>
      <c r="H111" s="0" t="n">
        <f aca="true">IF('Monte Carlo'!$B$14="",0,IF('Monte Carlo'!$D$14='Monte Carlo'!$B$14,'Monte Carlo'!$B$14,BETAINV(RAND(),'Monte Carlo'!$F$14,'Monte Carlo'!$G$14,'Monte Carlo'!$B$14,'Monte Carlo'!$D$14)))</f>
        <v>0</v>
      </c>
      <c r="I111" s="0" t="n">
        <f aca="true">IF('Monte Carlo'!$B$15="",0,IF('Monte Carlo'!$D$15='Monte Carlo'!$B$15,'Monte Carlo'!$B$15,BETAINV(RAND(),'Monte Carlo'!$F$15,'Monte Carlo'!$G$15,'Monte Carlo'!$B$15,'Monte Carlo'!$D$15)))</f>
        <v>0</v>
      </c>
      <c r="J111" s="0" t="n">
        <f aca="true">IF('Monte Carlo'!$B$16="",0,IF('Monte Carlo'!$D$16='Monte Carlo'!$B$16,'Monte Carlo'!$B$16,BETAINV(RAND(),'Monte Carlo'!$F$16,'Monte Carlo'!$G$16,'Monte Carlo'!$B$16,'Monte Carlo'!$D$16)))</f>
        <v>0</v>
      </c>
      <c r="K111" s="0" t="n">
        <f aca="true">IF('Monte Carlo'!$B$17="",0,IF('Monte Carlo'!$D$17='Monte Carlo'!$B$17,'Monte Carlo'!$B$17,BETAINV(RAND(),'Monte Carlo'!$F$17,'Monte Carlo'!$G$17,'Monte Carlo'!$B$17,'Monte Carlo'!$D$17)))</f>
        <v>0</v>
      </c>
      <c r="L111" s="0" t="n">
        <f aca="true">IF('Monte Carlo'!$B$18="",0,IF('Monte Carlo'!$D$18='Monte Carlo'!$B$18,'Monte Carlo'!$B$18,BETAINV(RAND(),'Monte Carlo'!$F$18,'Monte Carlo'!$G$18,'Monte Carlo'!$B$18,'Monte Carlo'!$D$18)))</f>
        <v>0</v>
      </c>
      <c r="M111" s="0" t="n">
        <f aca="true">IF(OR('Monte Carlo'!$B$22="",'Monte Carlo'!$C$22=""),0,IF(RAND()&lt;'Monte Carlo'!$B$22,IF('Monte Carlo'!$E$22='Monte Carlo'!$C$22,'Monte Carlo'!$C$22,BETAINV(RAND(),'Monte Carlo'!$G$22,'Monte Carlo'!$H$22,'Monte Carlo'!$C$22,'Monte Carlo'!$E$22)),0))</f>
        <v>0</v>
      </c>
      <c r="N111" s="0" t="n">
        <f aca="true">IF(OR('Monte Carlo'!$B$23="",'Monte Carlo'!$C$23=""),0,IF(RAND()&lt;'Monte Carlo'!$B$23,IF('Monte Carlo'!$E$23='Monte Carlo'!$C$23,'Monte Carlo'!$C$23,BETAINV(RAND(),'Monte Carlo'!$G$23,'Monte Carlo'!$H$23,'Monte Carlo'!$C$23,'Monte Carlo'!$E$23)),0))</f>
        <v>0</v>
      </c>
      <c r="O111" s="0" t="n">
        <f aca="true">IF(OR('Monte Carlo'!$B$24="",'Monte Carlo'!$C$24=""),0,IF(RAND()&lt;'Monte Carlo'!$B$24,IF('Monte Carlo'!$E$24='Monte Carlo'!$C$24,'Monte Carlo'!$C$24,BETAINV(RAND(),'Monte Carlo'!$G$24,'Monte Carlo'!$H$24,'Monte Carlo'!$C$24,'Monte Carlo'!$E$24)),0))</f>
        <v>0</v>
      </c>
      <c r="P111" s="0" t="n">
        <f aca="true">IF(OR('Monte Carlo'!$B$25="",'Monte Carlo'!$C$25=""),0,IF(RAND()&lt;'Monte Carlo'!$B$25,IF('Monte Carlo'!$E$25='Monte Carlo'!$C$25,'Monte Carlo'!$C$25,BETAINV(RAND(),'Monte Carlo'!$G$25,'Monte Carlo'!$H$25,'Monte Carlo'!$C$25,'Monte Carlo'!$E$25)),0))</f>
        <v>0</v>
      </c>
      <c r="Q111" s="0" t="n">
        <f aca="true">IF(OR('Monte Carlo'!$B$26="",'Monte Carlo'!$C$26=""),0,IF(RAND()&lt;'Monte Carlo'!$B$26,IF('Monte Carlo'!$E$26='Monte Carlo'!$C$26,'Monte Carlo'!$C$26,BETAINV(RAND(),'Monte Carlo'!$G$26,'Monte Carlo'!$H$26,'Monte Carlo'!$C$26,'Monte Carlo'!$E$26)),0))</f>
        <v>0</v>
      </c>
      <c r="R111" s="0" t="n">
        <f aca="true">IF(OR('Monte Carlo'!$B$27="",'Monte Carlo'!$C$27=""),0,IF(RAND()&lt;'Monte Carlo'!$B$27,IF('Monte Carlo'!$E$27='Monte Carlo'!$C$27,'Monte Carlo'!$C$27,BETAINV(RAND(),'Monte Carlo'!$G$27,'Monte Carlo'!$H$27,'Monte Carlo'!$C$27,'Monte Carlo'!$E$27)),0))</f>
        <v>0</v>
      </c>
      <c r="S111" s="0" t="n">
        <f aca="true">IF(OR('Monte Carlo'!$B$28="",'Monte Carlo'!$C$28=""),0,IF(RAND()&lt;'Monte Carlo'!$B$28,IF('Monte Carlo'!$E$28='Monte Carlo'!$C$28,'Monte Carlo'!$C$28,BETAINV(RAND(),'Monte Carlo'!$G$28,'Monte Carlo'!$H$28,'Monte Carlo'!$C$28,'Monte Carlo'!$E$28)),0))</f>
        <v>0</v>
      </c>
      <c r="T111" s="0" t="n">
        <f aca="true">IF(OR('Monte Carlo'!$B$29="",'Monte Carlo'!$C$29=""),0,IF(RAND()&lt;'Monte Carlo'!$B$29,IF('Monte Carlo'!$E$29='Monte Carlo'!$C$29,'Monte Carlo'!$C$29,BETAINV(RAND(),'Monte Carlo'!$G$29,'Monte Carlo'!$H$29,'Monte Carlo'!$C$29,'Monte Carlo'!$E$29)),0))</f>
        <v>0</v>
      </c>
      <c r="U111" s="0" t="n">
        <f aca="true">IF(OR('Monte Carlo'!$B$30="",'Monte Carlo'!$C$30=""),0,IF(RAND()&lt;'Monte Carlo'!$B$30,IF('Monte Carlo'!$E$30='Monte Carlo'!$C$30,'Monte Carlo'!$C$30,BETAINV(RAND(),'Monte Carlo'!$G$30,'Monte Carlo'!$H$30,'Monte Carlo'!$C$30,'Monte Carlo'!$E$30)),0))</f>
        <v>0</v>
      </c>
      <c r="V111" s="0" t="n">
        <f aca="true">IF(OR('Monte Carlo'!$B$31="",'Monte Carlo'!$C$31=""),0,IF(RAND()&lt;'Monte Carlo'!$B$31,IF('Monte Carlo'!$E$31='Monte Carlo'!$C$31,'Monte Carlo'!$C$31,BETAINV(RAND(),'Monte Carlo'!$G$31,'Monte Carlo'!$H$31,'Monte Carlo'!$C$31,'Monte Carlo'!$E$31)),0))</f>
        <v>0</v>
      </c>
      <c r="W111" s="0" t="n">
        <f aca="true">IF(OR('Monte Carlo'!$B$32="",'Monte Carlo'!$C$32=""),0,IF(RAND()&lt;'Monte Carlo'!$B$32,IF('Monte Carlo'!$E$32='Monte Carlo'!$C$32,'Monte Carlo'!$C$32,BETAINV(RAND(),'Monte Carlo'!$G$32,'Monte Carlo'!$H$32,'Monte Carlo'!$C$32,'Monte Carlo'!$E$32)),0))</f>
        <v>0</v>
      </c>
      <c r="X111" s="0" t="n">
        <f aca="true">IF(OR('Monte Carlo'!$B$33="",'Monte Carlo'!$C$33=""),0,IF(RAND()&lt;'Monte Carlo'!$B$33,IF('Monte Carlo'!$E$33='Monte Carlo'!$C$33,'Monte Carlo'!$C$33,BETAINV(RAND(),'Monte Carlo'!$G$33,'Monte Carlo'!$H$33,'Monte Carlo'!$C$33,'Monte Carlo'!$E$33)),0))</f>
        <v>0</v>
      </c>
      <c r="Y111" s="0" t="n">
        <f aca="false">SUM(A111:X111)</f>
        <v>2178.47701390094</v>
      </c>
    </row>
    <row r="112" customFormat="false" ht="15" hidden="false" customHeight="false" outlineLevel="0" collapsed="false">
      <c r="A112" s="0" t="n">
        <f aca="true">IF('Monte Carlo'!$B$7="",0,IF('Monte Carlo'!$D$7='Monte Carlo'!$B$7,'Monte Carlo'!$B$7,BETAINV(RAND(),'Monte Carlo'!$F$7,'Monte Carlo'!$G$7,'Monte Carlo'!$B$7,'Monte Carlo'!$D$7)))</f>
        <v>142.792064127506</v>
      </c>
      <c r="B112" s="0" t="n">
        <f aca="true">IF('Monte Carlo'!$B$8="",0,IF('Monte Carlo'!$D$8='Monte Carlo'!$B$8,'Monte Carlo'!$B$8,BETAINV(RAND(),'Monte Carlo'!$F$8,'Monte Carlo'!$G$8,'Monte Carlo'!$B$8,'Monte Carlo'!$D$8)))</f>
        <v>959.140981982529</v>
      </c>
      <c r="C112" s="0" t="n">
        <f aca="true">IF('Monte Carlo'!$B$9="",0,IF('Monte Carlo'!$D$9='Monte Carlo'!$B$9,'Monte Carlo'!$B$9,BETAINV(RAND(),'Monte Carlo'!$F$9,'Monte Carlo'!$G$9,'Monte Carlo'!$B$9,'Monte Carlo'!$D$9)))</f>
        <v>428.861677000559</v>
      </c>
      <c r="D112" s="0" t="n">
        <f aca="true">IF('Monte Carlo'!$B$10="",0,IF('Monte Carlo'!$D$10='Monte Carlo'!$B$10,'Monte Carlo'!$B$10,BETAINV(RAND(),'Monte Carlo'!$F$10,'Monte Carlo'!$G$10,'Monte Carlo'!$B$10,'Monte Carlo'!$D$10)))</f>
        <v>283.707524062932</v>
      </c>
      <c r="E112" s="0" t="n">
        <f aca="true">IF('Monte Carlo'!$B$11="",0,IF('Monte Carlo'!$D$11='Monte Carlo'!$B$11,'Monte Carlo'!$B$11,BETAINV(RAND(),'Monte Carlo'!$F$11,'Monte Carlo'!$G$11,'Monte Carlo'!$B$11,'Monte Carlo'!$D$11)))</f>
        <v>115.680588786037</v>
      </c>
      <c r="F112" s="0" t="n">
        <f aca="true">IF('Monte Carlo'!$B$12="",0,IF('Monte Carlo'!$D$12='Monte Carlo'!$B$12,'Monte Carlo'!$B$12,BETAINV(RAND(),'Monte Carlo'!$F$12,'Monte Carlo'!$G$12,'Monte Carlo'!$B$12,'Monte Carlo'!$D$12)))</f>
        <v>101.209408666341</v>
      </c>
      <c r="G112" s="0" t="n">
        <f aca="true">IF('Monte Carlo'!$B$13="",0,IF('Monte Carlo'!$D$13='Monte Carlo'!$B$13,'Monte Carlo'!$B$13,BETAINV(RAND(),'Monte Carlo'!$F$13,'Monte Carlo'!$G$13,'Monte Carlo'!$B$13,'Monte Carlo'!$D$13)))</f>
        <v>0</v>
      </c>
      <c r="H112" s="0" t="n">
        <f aca="true">IF('Monte Carlo'!$B$14="",0,IF('Monte Carlo'!$D$14='Monte Carlo'!$B$14,'Monte Carlo'!$B$14,BETAINV(RAND(),'Monte Carlo'!$F$14,'Monte Carlo'!$G$14,'Monte Carlo'!$B$14,'Monte Carlo'!$D$14)))</f>
        <v>0</v>
      </c>
      <c r="I112" s="0" t="n">
        <f aca="true">IF('Monte Carlo'!$B$15="",0,IF('Monte Carlo'!$D$15='Monte Carlo'!$B$15,'Monte Carlo'!$B$15,BETAINV(RAND(),'Monte Carlo'!$F$15,'Monte Carlo'!$G$15,'Monte Carlo'!$B$15,'Monte Carlo'!$D$15)))</f>
        <v>0</v>
      </c>
      <c r="J112" s="0" t="n">
        <f aca="true">IF('Monte Carlo'!$B$16="",0,IF('Monte Carlo'!$D$16='Monte Carlo'!$B$16,'Monte Carlo'!$B$16,BETAINV(RAND(),'Monte Carlo'!$F$16,'Monte Carlo'!$G$16,'Monte Carlo'!$B$16,'Monte Carlo'!$D$16)))</f>
        <v>0</v>
      </c>
      <c r="K112" s="0" t="n">
        <f aca="true">IF('Monte Carlo'!$B$17="",0,IF('Monte Carlo'!$D$17='Monte Carlo'!$B$17,'Monte Carlo'!$B$17,BETAINV(RAND(),'Monte Carlo'!$F$17,'Monte Carlo'!$G$17,'Monte Carlo'!$B$17,'Monte Carlo'!$D$17)))</f>
        <v>0</v>
      </c>
      <c r="L112" s="0" t="n">
        <f aca="true">IF('Monte Carlo'!$B$18="",0,IF('Monte Carlo'!$D$18='Monte Carlo'!$B$18,'Monte Carlo'!$B$18,BETAINV(RAND(),'Monte Carlo'!$F$18,'Monte Carlo'!$G$18,'Monte Carlo'!$B$18,'Monte Carlo'!$D$18)))</f>
        <v>0</v>
      </c>
      <c r="M112" s="0" t="n">
        <f aca="true">IF(OR('Monte Carlo'!$B$22="",'Monte Carlo'!$C$22=""),0,IF(RAND()&lt;'Monte Carlo'!$B$22,IF('Monte Carlo'!$E$22='Monte Carlo'!$C$22,'Monte Carlo'!$C$22,BETAINV(RAND(),'Monte Carlo'!$G$22,'Monte Carlo'!$H$22,'Monte Carlo'!$C$22,'Monte Carlo'!$E$22)),0))</f>
        <v>0</v>
      </c>
      <c r="N112" s="0" t="n">
        <f aca="true">IF(OR('Monte Carlo'!$B$23="",'Monte Carlo'!$C$23=""),0,IF(RAND()&lt;'Monte Carlo'!$B$23,IF('Monte Carlo'!$E$23='Monte Carlo'!$C$23,'Monte Carlo'!$C$23,BETAINV(RAND(),'Monte Carlo'!$G$23,'Monte Carlo'!$H$23,'Monte Carlo'!$C$23,'Monte Carlo'!$E$23)),0))</f>
        <v>34.1375759727286</v>
      </c>
      <c r="O112" s="0" t="n">
        <f aca="true">IF(OR('Monte Carlo'!$B$24="",'Monte Carlo'!$C$24=""),0,IF(RAND()&lt;'Monte Carlo'!$B$24,IF('Monte Carlo'!$E$24='Monte Carlo'!$C$24,'Monte Carlo'!$C$24,BETAINV(RAND(),'Monte Carlo'!$G$24,'Monte Carlo'!$H$24,'Monte Carlo'!$C$24,'Monte Carlo'!$E$24)),0))</f>
        <v>0</v>
      </c>
      <c r="P112" s="0" t="n">
        <f aca="true">IF(OR('Monte Carlo'!$B$25="",'Monte Carlo'!$C$25=""),0,IF(RAND()&lt;'Monte Carlo'!$B$25,IF('Monte Carlo'!$E$25='Monte Carlo'!$C$25,'Monte Carlo'!$C$25,BETAINV(RAND(),'Monte Carlo'!$G$25,'Monte Carlo'!$H$25,'Monte Carlo'!$C$25,'Monte Carlo'!$E$25)),0))</f>
        <v>0</v>
      </c>
      <c r="Q112" s="0" t="n">
        <f aca="true">IF(OR('Monte Carlo'!$B$26="",'Monte Carlo'!$C$26=""),0,IF(RAND()&lt;'Monte Carlo'!$B$26,IF('Monte Carlo'!$E$26='Monte Carlo'!$C$26,'Monte Carlo'!$C$26,BETAINV(RAND(),'Monte Carlo'!$G$26,'Monte Carlo'!$H$26,'Monte Carlo'!$C$26,'Monte Carlo'!$E$26)),0))</f>
        <v>0</v>
      </c>
      <c r="R112" s="0" t="n">
        <f aca="true">IF(OR('Monte Carlo'!$B$27="",'Monte Carlo'!$C$27=""),0,IF(RAND()&lt;'Monte Carlo'!$B$27,IF('Monte Carlo'!$E$27='Monte Carlo'!$C$27,'Monte Carlo'!$C$27,BETAINV(RAND(),'Monte Carlo'!$G$27,'Monte Carlo'!$H$27,'Monte Carlo'!$C$27,'Monte Carlo'!$E$27)),0))</f>
        <v>0</v>
      </c>
      <c r="S112" s="0" t="n">
        <f aca="true">IF(OR('Monte Carlo'!$B$28="",'Monte Carlo'!$C$28=""),0,IF(RAND()&lt;'Monte Carlo'!$B$28,IF('Monte Carlo'!$E$28='Monte Carlo'!$C$28,'Monte Carlo'!$C$28,BETAINV(RAND(),'Monte Carlo'!$G$28,'Monte Carlo'!$H$28,'Monte Carlo'!$C$28,'Monte Carlo'!$E$28)),0))</f>
        <v>0</v>
      </c>
      <c r="T112" s="0" t="n">
        <f aca="true">IF(OR('Monte Carlo'!$B$29="",'Monte Carlo'!$C$29=""),0,IF(RAND()&lt;'Monte Carlo'!$B$29,IF('Monte Carlo'!$E$29='Monte Carlo'!$C$29,'Monte Carlo'!$C$29,BETAINV(RAND(),'Monte Carlo'!$G$29,'Monte Carlo'!$H$29,'Monte Carlo'!$C$29,'Monte Carlo'!$E$29)),0))</f>
        <v>0</v>
      </c>
      <c r="U112" s="0" t="n">
        <f aca="true">IF(OR('Monte Carlo'!$B$30="",'Monte Carlo'!$C$30=""),0,IF(RAND()&lt;'Monte Carlo'!$B$30,IF('Monte Carlo'!$E$30='Monte Carlo'!$C$30,'Monte Carlo'!$C$30,BETAINV(RAND(),'Monte Carlo'!$G$30,'Monte Carlo'!$H$30,'Monte Carlo'!$C$30,'Monte Carlo'!$E$30)),0))</f>
        <v>0</v>
      </c>
      <c r="V112" s="0" t="n">
        <f aca="true">IF(OR('Monte Carlo'!$B$31="",'Monte Carlo'!$C$31=""),0,IF(RAND()&lt;'Monte Carlo'!$B$31,IF('Monte Carlo'!$E$31='Monte Carlo'!$C$31,'Monte Carlo'!$C$31,BETAINV(RAND(),'Monte Carlo'!$G$31,'Monte Carlo'!$H$31,'Monte Carlo'!$C$31,'Monte Carlo'!$E$31)),0))</f>
        <v>0</v>
      </c>
      <c r="W112" s="0" t="n">
        <f aca="true">IF(OR('Monte Carlo'!$B$32="",'Monte Carlo'!$C$32=""),0,IF(RAND()&lt;'Monte Carlo'!$B$32,IF('Monte Carlo'!$E$32='Monte Carlo'!$C$32,'Monte Carlo'!$C$32,BETAINV(RAND(),'Monte Carlo'!$G$32,'Monte Carlo'!$H$32,'Monte Carlo'!$C$32,'Monte Carlo'!$E$32)),0))</f>
        <v>0</v>
      </c>
      <c r="X112" s="0" t="n">
        <f aca="true">IF(OR('Monte Carlo'!$B$33="",'Monte Carlo'!$C$33=""),0,IF(RAND()&lt;'Monte Carlo'!$B$33,IF('Monte Carlo'!$E$33='Monte Carlo'!$C$33,'Monte Carlo'!$C$33,BETAINV(RAND(),'Monte Carlo'!$G$33,'Monte Carlo'!$H$33,'Monte Carlo'!$C$33,'Monte Carlo'!$E$33)),0))</f>
        <v>0</v>
      </c>
      <c r="Y112" s="0" t="n">
        <f aca="false">SUM(A112:X112)</f>
        <v>2065.52982059863</v>
      </c>
    </row>
    <row r="113" customFormat="false" ht="15" hidden="false" customHeight="false" outlineLevel="0" collapsed="false">
      <c r="A113" s="0" t="n">
        <f aca="true">IF('Monte Carlo'!$B$7="",0,IF('Monte Carlo'!$D$7='Monte Carlo'!$B$7,'Monte Carlo'!$B$7,BETAINV(RAND(),'Monte Carlo'!$F$7,'Monte Carlo'!$G$7,'Monte Carlo'!$B$7,'Monte Carlo'!$D$7)))</f>
        <v>151.193347691755</v>
      </c>
      <c r="B113" s="0" t="n">
        <f aca="true">IF('Monte Carlo'!$B$8="",0,IF('Monte Carlo'!$D$8='Monte Carlo'!$B$8,'Monte Carlo'!$B$8,BETAINV(RAND(),'Monte Carlo'!$F$8,'Monte Carlo'!$G$8,'Monte Carlo'!$B$8,'Monte Carlo'!$D$8)))</f>
        <v>1017.24377596147</v>
      </c>
      <c r="C113" s="0" t="n">
        <f aca="true">IF('Monte Carlo'!$B$9="",0,IF('Monte Carlo'!$D$9='Monte Carlo'!$B$9,'Monte Carlo'!$B$9,BETAINV(RAND(),'Monte Carlo'!$F$9,'Monte Carlo'!$G$9,'Monte Carlo'!$B$9,'Monte Carlo'!$D$9)))</f>
        <v>498.714270770347</v>
      </c>
      <c r="D113" s="0" t="n">
        <f aca="true">IF('Monte Carlo'!$B$10="",0,IF('Monte Carlo'!$D$10='Monte Carlo'!$B$10,'Monte Carlo'!$B$10,BETAINV(RAND(),'Monte Carlo'!$F$10,'Monte Carlo'!$G$10,'Monte Carlo'!$B$10,'Monte Carlo'!$D$10)))</f>
        <v>346.163650083884</v>
      </c>
      <c r="E113" s="0" t="n">
        <f aca="true">IF('Monte Carlo'!$B$11="",0,IF('Monte Carlo'!$D$11='Monte Carlo'!$B$11,'Monte Carlo'!$B$11,BETAINV(RAND(),'Monte Carlo'!$F$11,'Monte Carlo'!$G$11,'Monte Carlo'!$B$11,'Monte Carlo'!$D$11)))</f>
        <v>114.951400080867</v>
      </c>
      <c r="F113" s="0" t="n">
        <f aca="true">IF('Monte Carlo'!$B$12="",0,IF('Monte Carlo'!$D$12='Monte Carlo'!$B$12,'Monte Carlo'!$B$12,BETAINV(RAND(),'Monte Carlo'!$F$12,'Monte Carlo'!$G$12,'Monte Carlo'!$B$12,'Monte Carlo'!$D$12)))</f>
        <v>105.919404744933</v>
      </c>
      <c r="G113" s="0" t="n">
        <f aca="true">IF('Monte Carlo'!$B$13="",0,IF('Monte Carlo'!$D$13='Monte Carlo'!$B$13,'Monte Carlo'!$B$13,BETAINV(RAND(),'Monte Carlo'!$F$13,'Monte Carlo'!$G$13,'Monte Carlo'!$B$13,'Monte Carlo'!$D$13)))</f>
        <v>0</v>
      </c>
      <c r="H113" s="0" t="n">
        <f aca="true">IF('Monte Carlo'!$B$14="",0,IF('Monte Carlo'!$D$14='Monte Carlo'!$B$14,'Monte Carlo'!$B$14,BETAINV(RAND(),'Monte Carlo'!$F$14,'Monte Carlo'!$G$14,'Monte Carlo'!$B$14,'Monte Carlo'!$D$14)))</f>
        <v>0</v>
      </c>
      <c r="I113" s="0" t="n">
        <f aca="true">IF('Monte Carlo'!$B$15="",0,IF('Monte Carlo'!$D$15='Monte Carlo'!$B$15,'Monte Carlo'!$B$15,BETAINV(RAND(),'Monte Carlo'!$F$15,'Monte Carlo'!$G$15,'Monte Carlo'!$B$15,'Monte Carlo'!$D$15)))</f>
        <v>0</v>
      </c>
      <c r="J113" s="0" t="n">
        <f aca="true">IF('Monte Carlo'!$B$16="",0,IF('Monte Carlo'!$D$16='Monte Carlo'!$B$16,'Monte Carlo'!$B$16,BETAINV(RAND(),'Monte Carlo'!$F$16,'Monte Carlo'!$G$16,'Monte Carlo'!$B$16,'Monte Carlo'!$D$16)))</f>
        <v>0</v>
      </c>
      <c r="K113" s="0" t="n">
        <f aca="true">IF('Monte Carlo'!$B$17="",0,IF('Monte Carlo'!$D$17='Monte Carlo'!$B$17,'Monte Carlo'!$B$17,BETAINV(RAND(),'Monte Carlo'!$F$17,'Monte Carlo'!$G$17,'Monte Carlo'!$B$17,'Monte Carlo'!$D$17)))</f>
        <v>0</v>
      </c>
      <c r="L113" s="0" t="n">
        <f aca="true">IF('Monte Carlo'!$B$18="",0,IF('Monte Carlo'!$D$18='Monte Carlo'!$B$18,'Monte Carlo'!$B$18,BETAINV(RAND(),'Monte Carlo'!$F$18,'Monte Carlo'!$G$18,'Monte Carlo'!$B$18,'Monte Carlo'!$D$18)))</f>
        <v>0</v>
      </c>
      <c r="M113" s="0" t="n">
        <f aca="true">IF(OR('Monte Carlo'!$B$22="",'Monte Carlo'!$C$22=""),0,IF(RAND()&lt;'Monte Carlo'!$B$22,IF('Monte Carlo'!$E$22='Monte Carlo'!$C$22,'Monte Carlo'!$C$22,BETAINV(RAND(),'Monte Carlo'!$G$22,'Monte Carlo'!$H$22,'Monte Carlo'!$C$22,'Monte Carlo'!$E$22)),0))</f>
        <v>78.4795258214652</v>
      </c>
      <c r="N113" s="0" t="n">
        <f aca="true">IF(OR('Monte Carlo'!$B$23="",'Monte Carlo'!$C$23=""),0,IF(RAND()&lt;'Monte Carlo'!$B$23,IF('Monte Carlo'!$E$23='Monte Carlo'!$C$23,'Monte Carlo'!$C$23,BETAINV(RAND(),'Monte Carlo'!$G$23,'Monte Carlo'!$H$23,'Monte Carlo'!$C$23,'Monte Carlo'!$E$23)),0))</f>
        <v>42.1966275149444</v>
      </c>
      <c r="O113" s="0" t="n">
        <f aca="true">IF(OR('Monte Carlo'!$B$24="",'Monte Carlo'!$C$24=""),0,IF(RAND()&lt;'Monte Carlo'!$B$24,IF('Monte Carlo'!$E$24='Monte Carlo'!$C$24,'Monte Carlo'!$C$24,BETAINV(RAND(),'Monte Carlo'!$G$24,'Monte Carlo'!$H$24,'Monte Carlo'!$C$24,'Monte Carlo'!$E$24)),0))</f>
        <v>128.930432790044</v>
      </c>
      <c r="P113" s="0" t="n">
        <f aca="true">IF(OR('Monte Carlo'!$B$25="",'Monte Carlo'!$C$25=""),0,IF(RAND()&lt;'Monte Carlo'!$B$25,IF('Monte Carlo'!$E$25='Monte Carlo'!$C$25,'Monte Carlo'!$C$25,BETAINV(RAND(),'Monte Carlo'!$G$25,'Monte Carlo'!$H$25,'Monte Carlo'!$C$25,'Monte Carlo'!$E$25)),0))</f>
        <v>0</v>
      </c>
      <c r="Q113" s="0" t="n">
        <f aca="true">IF(OR('Monte Carlo'!$B$26="",'Monte Carlo'!$C$26=""),0,IF(RAND()&lt;'Monte Carlo'!$B$26,IF('Monte Carlo'!$E$26='Monte Carlo'!$C$26,'Monte Carlo'!$C$26,BETAINV(RAND(),'Monte Carlo'!$G$26,'Monte Carlo'!$H$26,'Monte Carlo'!$C$26,'Monte Carlo'!$E$26)),0))</f>
        <v>0</v>
      </c>
      <c r="R113" s="0" t="n">
        <f aca="true">IF(OR('Monte Carlo'!$B$27="",'Monte Carlo'!$C$27=""),0,IF(RAND()&lt;'Monte Carlo'!$B$27,IF('Monte Carlo'!$E$27='Monte Carlo'!$C$27,'Monte Carlo'!$C$27,BETAINV(RAND(),'Monte Carlo'!$G$27,'Monte Carlo'!$H$27,'Monte Carlo'!$C$27,'Monte Carlo'!$E$27)),0))</f>
        <v>0</v>
      </c>
      <c r="S113" s="0" t="n">
        <f aca="true">IF(OR('Monte Carlo'!$B$28="",'Monte Carlo'!$C$28=""),0,IF(RAND()&lt;'Monte Carlo'!$B$28,IF('Monte Carlo'!$E$28='Monte Carlo'!$C$28,'Monte Carlo'!$C$28,BETAINV(RAND(),'Monte Carlo'!$G$28,'Monte Carlo'!$H$28,'Monte Carlo'!$C$28,'Monte Carlo'!$E$28)),0))</f>
        <v>0</v>
      </c>
      <c r="T113" s="0" t="n">
        <f aca="true">IF(OR('Monte Carlo'!$B$29="",'Monte Carlo'!$C$29=""),0,IF(RAND()&lt;'Monte Carlo'!$B$29,IF('Monte Carlo'!$E$29='Monte Carlo'!$C$29,'Monte Carlo'!$C$29,BETAINV(RAND(),'Monte Carlo'!$G$29,'Monte Carlo'!$H$29,'Monte Carlo'!$C$29,'Monte Carlo'!$E$29)),0))</f>
        <v>0</v>
      </c>
      <c r="U113" s="0" t="n">
        <f aca="true">IF(OR('Monte Carlo'!$B$30="",'Monte Carlo'!$C$30=""),0,IF(RAND()&lt;'Monte Carlo'!$B$30,IF('Monte Carlo'!$E$30='Monte Carlo'!$C$30,'Monte Carlo'!$C$30,BETAINV(RAND(),'Monte Carlo'!$G$30,'Monte Carlo'!$H$30,'Monte Carlo'!$C$30,'Monte Carlo'!$E$30)),0))</f>
        <v>0</v>
      </c>
      <c r="V113" s="0" t="n">
        <f aca="true">IF(OR('Monte Carlo'!$B$31="",'Monte Carlo'!$C$31=""),0,IF(RAND()&lt;'Monte Carlo'!$B$31,IF('Monte Carlo'!$E$31='Monte Carlo'!$C$31,'Monte Carlo'!$C$31,BETAINV(RAND(),'Monte Carlo'!$G$31,'Monte Carlo'!$H$31,'Monte Carlo'!$C$31,'Monte Carlo'!$E$31)),0))</f>
        <v>0</v>
      </c>
      <c r="W113" s="0" t="n">
        <f aca="true">IF(OR('Monte Carlo'!$B$32="",'Monte Carlo'!$C$32=""),0,IF(RAND()&lt;'Monte Carlo'!$B$32,IF('Monte Carlo'!$E$32='Monte Carlo'!$C$32,'Monte Carlo'!$C$32,BETAINV(RAND(),'Monte Carlo'!$G$32,'Monte Carlo'!$H$32,'Monte Carlo'!$C$32,'Monte Carlo'!$E$32)),0))</f>
        <v>0</v>
      </c>
      <c r="X113" s="0" t="n">
        <f aca="true">IF(OR('Monte Carlo'!$B$33="",'Monte Carlo'!$C$33=""),0,IF(RAND()&lt;'Monte Carlo'!$B$33,IF('Monte Carlo'!$E$33='Monte Carlo'!$C$33,'Monte Carlo'!$C$33,BETAINV(RAND(),'Monte Carlo'!$G$33,'Monte Carlo'!$H$33,'Monte Carlo'!$C$33,'Monte Carlo'!$E$33)),0))</f>
        <v>0</v>
      </c>
      <c r="Y113" s="0" t="n">
        <f aca="false">SUM(A113:X113)</f>
        <v>2483.79243545971</v>
      </c>
    </row>
    <row r="114" customFormat="false" ht="15" hidden="false" customHeight="false" outlineLevel="0" collapsed="false">
      <c r="A114" s="0" t="n">
        <f aca="true">IF('Monte Carlo'!$B$7="",0,IF('Monte Carlo'!$D$7='Monte Carlo'!$B$7,'Monte Carlo'!$B$7,BETAINV(RAND(),'Monte Carlo'!$F$7,'Monte Carlo'!$G$7,'Monte Carlo'!$B$7,'Monte Carlo'!$D$7)))</f>
        <v>148.106266939018</v>
      </c>
      <c r="B114" s="0" t="n">
        <f aca="true">IF('Monte Carlo'!$B$8="",0,IF('Monte Carlo'!$D$8='Monte Carlo'!$B$8,'Monte Carlo'!$B$8,BETAINV(RAND(),'Monte Carlo'!$F$8,'Monte Carlo'!$G$8,'Monte Carlo'!$B$8,'Monte Carlo'!$D$8)))</f>
        <v>980.2290515601</v>
      </c>
      <c r="C114" s="0" t="n">
        <f aca="true">IF('Monte Carlo'!$B$9="",0,IF('Monte Carlo'!$D$9='Monte Carlo'!$B$9,'Monte Carlo'!$B$9,BETAINV(RAND(),'Monte Carlo'!$F$9,'Monte Carlo'!$G$9,'Monte Carlo'!$B$9,'Monte Carlo'!$D$9)))</f>
        <v>417.764607116612</v>
      </c>
      <c r="D114" s="0" t="n">
        <f aca="true">IF('Monte Carlo'!$B$10="",0,IF('Monte Carlo'!$D$10='Monte Carlo'!$B$10,'Monte Carlo'!$B$10,BETAINV(RAND(),'Monte Carlo'!$F$10,'Monte Carlo'!$G$10,'Monte Carlo'!$B$10,'Monte Carlo'!$D$10)))</f>
        <v>279.446203430649</v>
      </c>
      <c r="E114" s="0" t="n">
        <f aca="true">IF('Monte Carlo'!$B$11="",0,IF('Monte Carlo'!$D$11='Monte Carlo'!$B$11,'Monte Carlo'!$B$11,BETAINV(RAND(),'Monte Carlo'!$F$11,'Monte Carlo'!$G$11,'Monte Carlo'!$B$11,'Monte Carlo'!$D$11)))</f>
        <v>94.4763122722334</v>
      </c>
      <c r="F114" s="0" t="n">
        <f aca="true">IF('Monte Carlo'!$B$12="",0,IF('Monte Carlo'!$D$12='Monte Carlo'!$B$12,'Monte Carlo'!$B$12,BETAINV(RAND(),'Monte Carlo'!$F$12,'Monte Carlo'!$G$12,'Monte Carlo'!$B$12,'Monte Carlo'!$D$12)))</f>
        <v>108.446963390832</v>
      </c>
      <c r="G114" s="0" t="n">
        <f aca="true">IF('Monte Carlo'!$B$13="",0,IF('Monte Carlo'!$D$13='Monte Carlo'!$B$13,'Monte Carlo'!$B$13,BETAINV(RAND(),'Monte Carlo'!$F$13,'Monte Carlo'!$G$13,'Monte Carlo'!$B$13,'Monte Carlo'!$D$13)))</f>
        <v>0</v>
      </c>
      <c r="H114" s="0" t="n">
        <f aca="true">IF('Monte Carlo'!$B$14="",0,IF('Monte Carlo'!$D$14='Monte Carlo'!$B$14,'Monte Carlo'!$B$14,BETAINV(RAND(),'Monte Carlo'!$F$14,'Monte Carlo'!$G$14,'Monte Carlo'!$B$14,'Monte Carlo'!$D$14)))</f>
        <v>0</v>
      </c>
      <c r="I114" s="0" t="n">
        <f aca="true">IF('Monte Carlo'!$B$15="",0,IF('Monte Carlo'!$D$15='Monte Carlo'!$B$15,'Monte Carlo'!$B$15,BETAINV(RAND(),'Monte Carlo'!$F$15,'Monte Carlo'!$G$15,'Monte Carlo'!$B$15,'Monte Carlo'!$D$15)))</f>
        <v>0</v>
      </c>
      <c r="J114" s="0" t="n">
        <f aca="true">IF('Monte Carlo'!$B$16="",0,IF('Monte Carlo'!$D$16='Monte Carlo'!$B$16,'Monte Carlo'!$B$16,BETAINV(RAND(),'Monte Carlo'!$F$16,'Monte Carlo'!$G$16,'Monte Carlo'!$B$16,'Monte Carlo'!$D$16)))</f>
        <v>0</v>
      </c>
      <c r="K114" s="0" t="n">
        <f aca="true">IF('Monte Carlo'!$B$17="",0,IF('Monte Carlo'!$D$17='Monte Carlo'!$B$17,'Monte Carlo'!$B$17,BETAINV(RAND(),'Monte Carlo'!$F$17,'Monte Carlo'!$G$17,'Monte Carlo'!$B$17,'Monte Carlo'!$D$17)))</f>
        <v>0</v>
      </c>
      <c r="L114" s="0" t="n">
        <f aca="true">IF('Monte Carlo'!$B$18="",0,IF('Monte Carlo'!$D$18='Monte Carlo'!$B$18,'Monte Carlo'!$B$18,BETAINV(RAND(),'Monte Carlo'!$F$18,'Monte Carlo'!$G$18,'Monte Carlo'!$B$18,'Monte Carlo'!$D$18)))</f>
        <v>0</v>
      </c>
      <c r="M114" s="0" t="n">
        <f aca="true">IF(OR('Monte Carlo'!$B$22="",'Monte Carlo'!$C$22=""),0,IF(RAND()&lt;'Monte Carlo'!$B$22,IF('Monte Carlo'!$E$22='Monte Carlo'!$C$22,'Monte Carlo'!$C$22,BETAINV(RAND(),'Monte Carlo'!$G$22,'Monte Carlo'!$H$22,'Monte Carlo'!$C$22,'Monte Carlo'!$E$22)),0))</f>
        <v>0</v>
      </c>
      <c r="N114" s="0" t="n">
        <f aca="true">IF(OR('Monte Carlo'!$B$23="",'Monte Carlo'!$C$23=""),0,IF(RAND()&lt;'Monte Carlo'!$B$23,IF('Monte Carlo'!$E$23='Monte Carlo'!$C$23,'Monte Carlo'!$C$23,BETAINV(RAND(),'Monte Carlo'!$G$23,'Monte Carlo'!$H$23,'Monte Carlo'!$C$23,'Monte Carlo'!$E$23)),0))</f>
        <v>0</v>
      </c>
      <c r="O114" s="0" t="n">
        <f aca="true">IF(OR('Monte Carlo'!$B$24="",'Monte Carlo'!$C$24=""),0,IF(RAND()&lt;'Monte Carlo'!$B$24,IF('Monte Carlo'!$E$24='Monte Carlo'!$C$24,'Monte Carlo'!$C$24,BETAINV(RAND(),'Monte Carlo'!$G$24,'Monte Carlo'!$H$24,'Monte Carlo'!$C$24,'Monte Carlo'!$E$24)),0))</f>
        <v>0</v>
      </c>
      <c r="P114" s="0" t="n">
        <f aca="true">IF(OR('Monte Carlo'!$B$25="",'Monte Carlo'!$C$25=""),0,IF(RAND()&lt;'Monte Carlo'!$B$25,IF('Monte Carlo'!$E$25='Monte Carlo'!$C$25,'Monte Carlo'!$C$25,BETAINV(RAND(),'Monte Carlo'!$G$25,'Monte Carlo'!$H$25,'Monte Carlo'!$C$25,'Monte Carlo'!$E$25)),0))</f>
        <v>0</v>
      </c>
      <c r="Q114" s="0" t="n">
        <f aca="true">IF(OR('Monte Carlo'!$B$26="",'Monte Carlo'!$C$26=""),0,IF(RAND()&lt;'Monte Carlo'!$B$26,IF('Monte Carlo'!$E$26='Monte Carlo'!$C$26,'Monte Carlo'!$C$26,BETAINV(RAND(),'Monte Carlo'!$G$26,'Monte Carlo'!$H$26,'Monte Carlo'!$C$26,'Monte Carlo'!$E$26)),0))</f>
        <v>0</v>
      </c>
      <c r="R114" s="0" t="n">
        <f aca="true">IF(OR('Monte Carlo'!$B$27="",'Monte Carlo'!$C$27=""),0,IF(RAND()&lt;'Monte Carlo'!$B$27,IF('Monte Carlo'!$E$27='Monte Carlo'!$C$27,'Monte Carlo'!$C$27,BETAINV(RAND(),'Monte Carlo'!$G$27,'Monte Carlo'!$H$27,'Monte Carlo'!$C$27,'Monte Carlo'!$E$27)),0))</f>
        <v>0</v>
      </c>
      <c r="S114" s="0" t="n">
        <f aca="true">IF(OR('Monte Carlo'!$B$28="",'Monte Carlo'!$C$28=""),0,IF(RAND()&lt;'Monte Carlo'!$B$28,IF('Monte Carlo'!$E$28='Monte Carlo'!$C$28,'Monte Carlo'!$C$28,BETAINV(RAND(),'Monte Carlo'!$G$28,'Monte Carlo'!$H$28,'Monte Carlo'!$C$28,'Monte Carlo'!$E$28)),0))</f>
        <v>0</v>
      </c>
      <c r="T114" s="0" t="n">
        <f aca="true">IF(OR('Monte Carlo'!$B$29="",'Monte Carlo'!$C$29=""),0,IF(RAND()&lt;'Monte Carlo'!$B$29,IF('Monte Carlo'!$E$29='Monte Carlo'!$C$29,'Monte Carlo'!$C$29,BETAINV(RAND(),'Monte Carlo'!$G$29,'Monte Carlo'!$H$29,'Monte Carlo'!$C$29,'Monte Carlo'!$E$29)),0))</f>
        <v>0</v>
      </c>
      <c r="U114" s="0" t="n">
        <f aca="true">IF(OR('Monte Carlo'!$B$30="",'Monte Carlo'!$C$30=""),0,IF(RAND()&lt;'Monte Carlo'!$B$30,IF('Monte Carlo'!$E$30='Monte Carlo'!$C$30,'Monte Carlo'!$C$30,BETAINV(RAND(),'Monte Carlo'!$G$30,'Monte Carlo'!$H$30,'Monte Carlo'!$C$30,'Monte Carlo'!$E$30)),0))</f>
        <v>0</v>
      </c>
      <c r="V114" s="0" t="n">
        <f aca="true">IF(OR('Monte Carlo'!$B$31="",'Monte Carlo'!$C$31=""),0,IF(RAND()&lt;'Monte Carlo'!$B$31,IF('Monte Carlo'!$E$31='Monte Carlo'!$C$31,'Monte Carlo'!$C$31,BETAINV(RAND(),'Monte Carlo'!$G$31,'Monte Carlo'!$H$31,'Monte Carlo'!$C$31,'Monte Carlo'!$E$31)),0))</f>
        <v>0</v>
      </c>
      <c r="W114" s="0" t="n">
        <f aca="true">IF(OR('Monte Carlo'!$B$32="",'Monte Carlo'!$C$32=""),0,IF(RAND()&lt;'Monte Carlo'!$B$32,IF('Monte Carlo'!$E$32='Monte Carlo'!$C$32,'Monte Carlo'!$C$32,BETAINV(RAND(),'Monte Carlo'!$G$32,'Monte Carlo'!$H$32,'Monte Carlo'!$C$32,'Monte Carlo'!$E$32)),0))</f>
        <v>0</v>
      </c>
      <c r="X114" s="0" t="n">
        <f aca="true">IF(OR('Monte Carlo'!$B$33="",'Monte Carlo'!$C$33=""),0,IF(RAND()&lt;'Monte Carlo'!$B$33,IF('Monte Carlo'!$E$33='Monte Carlo'!$C$33,'Monte Carlo'!$C$33,BETAINV(RAND(),'Monte Carlo'!$G$33,'Monte Carlo'!$H$33,'Monte Carlo'!$C$33,'Monte Carlo'!$E$33)),0))</f>
        <v>0</v>
      </c>
      <c r="Y114" s="0" t="n">
        <f aca="false">SUM(A114:X114)</f>
        <v>2028.46940470944</v>
      </c>
    </row>
    <row r="115" customFormat="false" ht="15" hidden="false" customHeight="false" outlineLevel="0" collapsed="false">
      <c r="A115" s="0" t="n">
        <f aca="true">IF('Monte Carlo'!$B$7="",0,IF('Monte Carlo'!$D$7='Monte Carlo'!$B$7,'Monte Carlo'!$B$7,BETAINV(RAND(),'Monte Carlo'!$F$7,'Monte Carlo'!$G$7,'Monte Carlo'!$B$7,'Monte Carlo'!$D$7)))</f>
        <v>151.979212093384</v>
      </c>
      <c r="B115" s="0" t="n">
        <f aca="true">IF('Monte Carlo'!$B$8="",0,IF('Monte Carlo'!$D$8='Monte Carlo'!$B$8,'Monte Carlo'!$B$8,BETAINV(RAND(),'Monte Carlo'!$F$8,'Monte Carlo'!$G$8,'Monte Carlo'!$B$8,'Monte Carlo'!$D$8)))</f>
        <v>1073.73380058391</v>
      </c>
      <c r="C115" s="0" t="n">
        <f aca="true">IF('Monte Carlo'!$B$9="",0,IF('Monte Carlo'!$D$9='Monte Carlo'!$B$9,'Monte Carlo'!$B$9,BETAINV(RAND(),'Monte Carlo'!$F$9,'Monte Carlo'!$G$9,'Monte Carlo'!$B$9,'Monte Carlo'!$D$9)))</f>
        <v>472.817989080651</v>
      </c>
      <c r="D115" s="0" t="n">
        <f aca="true">IF('Monte Carlo'!$B$10="",0,IF('Monte Carlo'!$D$10='Monte Carlo'!$B$10,'Monte Carlo'!$B$10,BETAINV(RAND(),'Monte Carlo'!$F$10,'Monte Carlo'!$G$10,'Monte Carlo'!$B$10,'Monte Carlo'!$D$10)))</f>
        <v>284.211193586103</v>
      </c>
      <c r="E115" s="0" t="n">
        <f aca="true">IF('Monte Carlo'!$B$11="",0,IF('Monte Carlo'!$D$11='Monte Carlo'!$B$11,'Monte Carlo'!$B$11,BETAINV(RAND(),'Monte Carlo'!$F$11,'Monte Carlo'!$G$11,'Monte Carlo'!$B$11,'Monte Carlo'!$D$11)))</f>
        <v>89.8819630667862</v>
      </c>
      <c r="F115" s="0" t="n">
        <f aca="true">IF('Monte Carlo'!$B$12="",0,IF('Monte Carlo'!$D$12='Monte Carlo'!$B$12,'Monte Carlo'!$B$12,BETAINV(RAND(),'Monte Carlo'!$F$12,'Monte Carlo'!$G$12,'Monte Carlo'!$B$12,'Monte Carlo'!$D$12)))</f>
        <v>111.468205956791</v>
      </c>
      <c r="G115" s="0" t="n">
        <f aca="true">IF('Monte Carlo'!$B$13="",0,IF('Monte Carlo'!$D$13='Monte Carlo'!$B$13,'Monte Carlo'!$B$13,BETAINV(RAND(),'Monte Carlo'!$F$13,'Monte Carlo'!$G$13,'Monte Carlo'!$B$13,'Monte Carlo'!$D$13)))</f>
        <v>0</v>
      </c>
      <c r="H115" s="0" t="n">
        <f aca="true">IF('Monte Carlo'!$B$14="",0,IF('Monte Carlo'!$D$14='Monte Carlo'!$B$14,'Monte Carlo'!$B$14,BETAINV(RAND(),'Monte Carlo'!$F$14,'Monte Carlo'!$G$14,'Monte Carlo'!$B$14,'Monte Carlo'!$D$14)))</f>
        <v>0</v>
      </c>
      <c r="I115" s="0" t="n">
        <f aca="true">IF('Monte Carlo'!$B$15="",0,IF('Monte Carlo'!$D$15='Monte Carlo'!$B$15,'Monte Carlo'!$B$15,BETAINV(RAND(),'Monte Carlo'!$F$15,'Monte Carlo'!$G$15,'Monte Carlo'!$B$15,'Monte Carlo'!$D$15)))</f>
        <v>0</v>
      </c>
      <c r="J115" s="0" t="n">
        <f aca="true">IF('Monte Carlo'!$B$16="",0,IF('Monte Carlo'!$D$16='Monte Carlo'!$B$16,'Monte Carlo'!$B$16,BETAINV(RAND(),'Monte Carlo'!$F$16,'Monte Carlo'!$G$16,'Monte Carlo'!$B$16,'Monte Carlo'!$D$16)))</f>
        <v>0</v>
      </c>
      <c r="K115" s="0" t="n">
        <f aca="true">IF('Monte Carlo'!$B$17="",0,IF('Monte Carlo'!$D$17='Monte Carlo'!$B$17,'Monte Carlo'!$B$17,BETAINV(RAND(),'Monte Carlo'!$F$17,'Monte Carlo'!$G$17,'Monte Carlo'!$B$17,'Monte Carlo'!$D$17)))</f>
        <v>0</v>
      </c>
      <c r="L115" s="0" t="n">
        <f aca="true">IF('Monte Carlo'!$B$18="",0,IF('Monte Carlo'!$D$18='Monte Carlo'!$B$18,'Monte Carlo'!$B$18,BETAINV(RAND(),'Monte Carlo'!$F$18,'Monte Carlo'!$G$18,'Monte Carlo'!$B$18,'Monte Carlo'!$D$18)))</f>
        <v>0</v>
      </c>
      <c r="M115" s="0" t="n">
        <f aca="true">IF(OR('Monte Carlo'!$B$22="",'Monte Carlo'!$C$22=""),0,IF(RAND()&lt;'Monte Carlo'!$B$22,IF('Monte Carlo'!$E$22='Monte Carlo'!$C$22,'Monte Carlo'!$C$22,BETAINV(RAND(),'Monte Carlo'!$G$22,'Monte Carlo'!$H$22,'Monte Carlo'!$C$22,'Monte Carlo'!$E$22)),0))</f>
        <v>138.988555564541</v>
      </c>
      <c r="N115" s="0" t="n">
        <f aca="true">IF(OR('Monte Carlo'!$B$23="",'Monte Carlo'!$C$23=""),0,IF(RAND()&lt;'Monte Carlo'!$B$23,IF('Monte Carlo'!$E$23='Monte Carlo'!$C$23,'Monte Carlo'!$C$23,BETAINV(RAND(),'Monte Carlo'!$G$23,'Monte Carlo'!$H$23,'Monte Carlo'!$C$23,'Monte Carlo'!$E$23)),0))</f>
        <v>0</v>
      </c>
      <c r="O115" s="0" t="n">
        <f aca="true">IF(OR('Monte Carlo'!$B$24="",'Monte Carlo'!$C$24=""),0,IF(RAND()&lt;'Monte Carlo'!$B$24,IF('Monte Carlo'!$E$24='Monte Carlo'!$C$24,'Monte Carlo'!$C$24,BETAINV(RAND(),'Monte Carlo'!$G$24,'Monte Carlo'!$H$24,'Monte Carlo'!$C$24,'Monte Carlo'!$E$24)),0))</f>
        <v>0</v>
      </c>
      <c r="P115" s="0" t="n">
        <f aca="true">IF(OR('Monte Carlo'!$B$25="",'Monte Carlo'!$C$25=""),0,IF(RAND()&lt;'Monte Carlo'!$B$25,IF('Monte Carlo'!$E$25='Monte Carlo'!$C$25,'Monte Carlo'!$C$25,BETAINV(RAND(),'Monte Carlo'!$G$25,'Monte Carlo'!$H$25,'Monte Carlo'!$C$25,'Monte Carlo'!$E$25)),0))</f>
        <v>0</v>
      </c>
      <c r="Q115" s="0" t="n">
        <f aca="true">IF(OR('Monte Carlo'!$B$26="",'Monte Carlo'!$C$26=""),0,IF(RAND()&lt;'Monte Carlo'!$B$26,IF('Monte Carlo'!$E$26='Monte Carlo'!$C$26,'Monte Carlo'!$C$26,BETAINV(RAND(),'Monte Carlo'!$G$26,'Monte Carlo'!$H$26,'Monte Carlo'!$C$26,'Monte Carlo'!$E$26)),0))</f>
        <v>0</v>
      </c>
      <c r="R115" s="0" t="n">
        <f aca="true">IF(OR('Monte Carlo'!$B$27="",'Monte Carlo'!$C$27=""),0,IF(RAND()&lt;'Monte Carlo'!$B$27,IF('Monte Carlo'!$E$27='Monte Carlo'!$C$27,'Monte Carlo'!$C$27,BETAINV(RAND(),'Monte Carlo'!$G$27,'Monte Carlo'!$H$27,'Monte Carlo'!$C$27,'Monte Carlo'!$E$27)),0))</f>
        <v>0</v>
      </c>
      <c r="S115" s="0" t="n">
        <f aca="true">IF(OR('Monte Carlo'!$B$28="",'Monte Carlo'!$C$28=""),0,IF(RAND()&lt;'Monte Carlo'!$B$28,IF('Monte Carlo'!$E$28='Monte Carlo'!$C$28,'Monte Carlo'!$C$28,BETAINV(RAND(),'Monte Carlo'!$G$28,'Monte Carlo'!$H$28,'Monte Carlo'!$C$28,'Monte Carlo'!$E$28)),0))</f>
        <v>0</v>
      </c>
      <c r="T115" s="0" t="n">
        <f aca="true">IF(OR('Monte Carlo'!$B$29="",'Monte Carlo'!$C$29=""),0,IF(RAND()&lt;'Monte Carlo'!$B$29,IF('Monte Carlo'!$E$29='Monte Carlo'!$C$29,'Monte Carlo'!$C$29,BETAINV(RAND(),'Monte Carlo'!$G$29,'Monte Carlo'!$H$29,'Monte Carlo'!$C$29,'Monte Carlo'!$E$29)),0))</f>
        <v>0</v>
      </c>
      <c r="U115" s="0" t="n">
        <f aca="true">IF(OR('Monte Carlo'!$B$30="",'Monte Carlo'!$C$30=""),0,IF(RAND()&lt;'Monte Carlo'!$B$30,IF('Monte Carlo'!$E$30='Monte Carlo'!$C$30,'Monte Carlo'!$C$30,BETAINV(RAND(),'Monte Carlo'!$G$30,'Monte Carlo'!$H$30,'Monte Carlo'!$C$30,'Monte Carlo'!$E$30)),0))</f>
        <v>0</v>
      </c>
      <c r="V115" s="0" t="n">
        <f aca="true">IF(OR('Monte Carlo'!$B$31="",'Monte Carlo'!$C$31=""),0,IF(RAND()&lt;'Monte Carlo'!$B$31,IF('Monte Carlo'!$E$31='Monte Carlo'!$C$31,'Monte Carlo'!$C$31,BETAINV(RAND(),'Monte Carlo'!$G$31,'Monte Carlo'!$H$31,'Monte Carlo'!$C$31,'Monte Carlo'!$E$31)),0))</f>
        <v>0</v>
      </c>
      <c r="W115" s="0" t="n">
        <f aca="true">IF(OR('Monte Carlo'!$B$32="",'Monte Carlo'!$C$32=""),0,IF(RAND()&lt;'Monte Carlo'!$B$32,IF('Monte Carlo'!$E$32='Monte Carlo'!$C$32,'Monte Carlo'!$C$32,BETAINV(RAND(),'Monte Carlo'!$G$32,'Monte Carlo'!$H$32,'Monte Carlo'!$C$32,'Monte Carlo'!$E$32)),0))</f>
        <v>0</v>
      </c>
      <c r="X115" s="0" t="n">
        <f aca="true">IF(OR('Monte Carlo'!$B$33="",'Monte Carlo'!$C$33=""),0,IF(RAND()&lt;'Monte Carlo'!$B$33,IF('Monte Carlo'!$E$33='Monte Carlo'!$C$33,'Monte Carlo'!$C$33,BETAINV(RAND(),'Monte Carlo'!$G$33,'Monte Carlo'!$H$33,'Monte Carlo'!$C$33,'Monte Carlo'!$E$33)),0))</f>
        <v>0</v>
      </c>
      <c r="Y115" s="0" t="n">
        <f aca="false">SUM(A115:X115)</f>
        <v>2323.08091993216</v>
      </c>
    </row>
    <row r="116" customFormat="false" ht="15" hidden="false" customHeight="false" outlineLevel="0" collapsed="false">
      <c r="A116" s="0" t="n">
        <f aca="true">IF('Monte Carlo'!$B$7="",0,IF('Monte Carlo'!$D$7='Monte Carlo'!$B$7,'Monte Carlo'!$B$7,BETAINV(RAND(),'Monte Carlo'!$F$7,'Monte Carlo'!$G$7,'Monte Carlo'!$B$7,'Monte Carlo'!$D$7)))</f>
        <v>156.040628385432</v>
      </c>
      <c r="B116" s="0" t="n">
        <f aca="true">IF('Monte Carlo'!$B$8="",0,IF('Monte Carlo'!$D$8='Monte Carlo'!$B$8,'Monte Carlo'!$B$8,BETAINV(RAND(),'Monte Carlo'!$F$8,'Monte Carlo'!$G$8,'Monte Carlo'!$B$8,'Monte Carlo'!$D$8)))</f>
        <v>968.279608898396</v>
      </c>
      <c r="C116" s="0" t="n">
        <f aca="true">IF('Monte Carlo'!$B$9="",0,IF('Monte Carlo'!$D$9='Monte Carlo'!$B$9,'Monte Carlo'!$B$9,BETAINV(RAND(),'Monte Carlo'!$F$9,'Monte Carlo'!$G$9,'Monte Carlo'!$B$9,'Monte Carlo'!$D$9)))</f>
        <v>452.552949030785</v>
      </c>
      <c r="D116" s="0" t="n">
        <f aca="true">IF('Monte Carlo'!$B$10="",0,IF('Monte Carlo'!$D$10='Monte Carlo'!$B$10,'Monte Carlo'!$B$10,BETAINV(RAND(),'Monte Carlo'!$F$10,'Monte Carlo'!$G$10,'Monte Carlo'!$B$10,'Monte Carlo'!$D$10)))</f>
        <v>329.944132634183</v>
      </c>
      <c r="E116" s="0" t="n">
        <f aca="true">IF('Monte Carlo'!$B$11="",0,IF('Monte Carlo'!$D$11='Monte Carlo'!$B$11,'Monte Carlo'!$B$11,BETAINV(RAND(),'Monte Carlo'!$F$11,'Monte Carlo'!$G$11,'Monte Carlo'!$B$11,'Monte Carlo'!$D$11)))</f>
        <v>112.775398392476</v>
      </c>
      <c r="F116" s="0" t="n">
        <f aca="true">IF('Monte Carlo'!$B$12="",0,IF('Monte Carlo'!$D$12='Monte Carlo'!$B$12,'Monte Carlo'!$B$12,BETAINV(RAND(),'Monte Carlo'!$F$12,'Monte Carlo'!$G$12,'Monte Carlo'!$B$12,'Monte Carlo'!$D$12)))</f>
        <v>110.032250974198</v>
      </c>
      <c r="G116" s="0" t="n">
        <f aca="true">IF('Monte Carlo'!$B$13="",0,IF('Monte Carlo'!$D$13='Monte Carlo'!$B$13,'Monte Carlo'!$B$13,BETAINV(RAND(),'Monte Carlo'!$F$13,'Monte Carlo'!$G$13,'Monte Carlo'!$B$13,'Monte Carlo'!$D$13)))</f>
        <v>0</v>
      </c>
      <c r="H116" s="0" t="n">
        <f aca="true">IF('Monte Carlo'!$B$14="",0,IF('Monte Carlo'!$D$14='Monte Carlo'!$B$14,'Monte Carlo'!$B$14,BETAINV(RAND(),'Monte Carlo'!$F$14,'Monte Carlo'!$G$14,'Monte Carlo'!$B$14,'Monte Carlo'!$D$14)))</f>
        <v>0</v>
      </c>
      <c r="I116" s="0" t="n">
        <f aca="true">IF('Monte Carlo'!$B$15="",0,IF('Monte Carlo'!$D$15='Monte Carlo'!$B$15,'Monte Carlo'!$B$15,BETAINV(RAND(),'Monte Carlo'!$F$15,'Monte Carlo'!$G$15,'Monte Carlo'!$B$15,'Monte Carlo'!$D$15)))</f>
        <v>0</v>
      </c>
      <c r="J116" s="0" t="n">
        <f aca="true">IF('Monte Carlo'!$B$16="",0,IF('Monte Carlo'!$D$16='Monte Carlo'!$B$16,'Monte Carlo'!$B$16,BETAINV(RAND(),'Monte Carlo'!$F$16,'Monte Carlo'!$G$16,'Monte Carlo'!$B$16,'Monte Carlo'!$D$16)))</f>
        <v>0</v>
      </c>
      <c r="K116" s="0" t="n">
        <f aca="true">IF('Monte Carlo'!$B$17="",0,IF('Monte Carlo'!$D$17='Monte Carlo'!$B$17,'Monte Carlo'!$B$17,BETAINV(RAND(),'Monte Carlo'!$F$17,'Monte Carlo'!$G$17,'Monte Carlo'!$B$17,'Monte Carlo'!$D$17)))</f>
        <v>0</v>
      </c>
      <c r="L116" s="0" t="n">
        <f aca="true">IF('Monte Carlo'!$B$18="",0,IF('Monte Carlo'!$D$18='Monte Carlo'!$B$18,'Monte Carlo'!$B$18,BETAINV(RAND(),'Monte Carlo'!$F$18,'Monte Carlo'!$G$18,'Monte Carlo'!$B$18,'Monte Carlo'!$D$18)))</f>
        <v>0</v>
      </c>
      <c r="M116" s="0" t="n">
        <f aca="true">IF(OR('Monte Carlo'!$B$22="",'Monte Carlo'!$C$22=""),0,IF(RAND()&lt;'Monte Carlo'!$B$22,IF('Monte Carlo'!$E$22='Monte Carlo'!$C$22,'Monte Carlo'!$C$22,BETAINV(RAND(),'Monte Carlo'!$G$22,'Monte Carlo'!$H$22,'Monte Carlo'!$C$22,'Monte Carlo'!$E$22)),0))</f>
        <v>0</v>
      </c>
      <c r="N116" s="0" t="n">
        <f aca="true">IF(OR('Monte Carlo'!$B$23="",'Monte Carlo'!$C$23=""),0,IF(RAND()&lt;'Monte Carlo'!$B$23,IF('Monte Carlo'!$E$23='Monte Carlo'!$C$23,'Monte Carlo'!$C$23,BETAINV(RAND(),'Monte Carlo'!$G$23,'Monte Carlo'!$H$23,'Monte Carlo'!$C$23,'Monte Carlo'!$E$23)),0))</f>
        <v>0</v>
      </c>
      <c r="O116" s="0" t="n">
        <f aca="true">IF(OR('Monte Carlo'!$B$24="",'Monte Carlo'!$C$24=""),0,IF(RAND()&lt;'Monte Carlo'!$B$24,IF('Monte Carlo'!$E$24='Monte Carlo'!$C$24,'Monte Carlo'!$C$24,BETAINV(RAND(),'Monte Carlo'!$G$24,'Monte Carlo'!$H$24,'Monte Carlo'!$C$24,'Monte Carlo'!$E$24)),0))</f>
        <v>186.611817783357</v>
      </c>
      <c r="P116" s="0" t="n">
        <f aca="true">IF(OR('Monte Carlo'!$B$25="",'Monte Carlo'!$C$25=""),0,IF(RAND()&lt;'Monte Carlo'!$B$25,IF('Monte Carlo'!$E$25='Monte Carlo'!$C$25,'Monte Carlo'!$C$25,BETAINV(RAND(),'Monte Carlo'!$G$25,'Monte Carlo'!$H$25,'Monte Carlo'!$C$25,'Monte Carlo'!$E$25)),0))</f>
        <v>0</v>
      </c>
      <c r="Q116" s="0" t="n">
        <f aca="true">IF(OR('Monte Carlo'!$B$26="",'Monte Carlo'!$C$26=""),0,IF(RAND()&lt;'Monte Carlo'!$B$26,IF('Monte Carlo'!$E$26='Monte Carlo'!$C$26,'Monte Carlo'!$C$26,BETAINV(RAND(),'Monte Carlo'!$G$26,'Monte Carlo'!$H$26,'Monte Carlo'!$C$26,'Monte Carlo'!$E$26)),0))</f>
        <v>0</v>
      </c>
      <c r="R116" s="0" t="n">
        <f aca="true">IF(OR('Monte Carlo'!$B$27="",'Monte Carlo'!$C$27=""),0,IF(RAND()&lt;'Monte Carlo'!$B$27,IF('Monte Carlo'!$E$27='Monte Carlo'!$C$27,'Monte Carlo'!$C$27,BETAINV(RAND(),'Monte Carlo'!$G$27,'Monte Carlo'!$H$27,'Monte Carlo'!$C$27,'Monte Carlo'!$E$27)),0))</f>
        <v>0</v>
      </c>
      <c r="S116" s="0" t="n">
        <f aca="true">IF(OR('Monte Carlo'!$B$28="",'Monte Carlo'!$C$28=""),0,IF(RAND()&lt;'Monte Carlo'!$B$28,IF('Monte Carlo'!$E$28='Monte Carlo'!$C$28,'Monte Carlo'!$C$28,BETAINV(RAND(),'Monte Carlo'!$G$28,'Monte Carlo'!$H$28,'Monte Carlo'!$C$28,'Monte Carlo'!$E$28)),0))</f>
        <v>0</v>
      </c>
      <c r="T116" s="0" t="n">
        <f aca="true">IF(OR('Monte Carlo'!$B$29="",'Monte Carlo'!$C$29=""),0,IF(RAND()&lt;'Monte Carlo'!$B$29,IF('Monte Carlo'!$E$29='Monte Carlo'!$C$29,'Monte Carlo'!$C$29,BETAINV(RAND(),'Monte Carlo'!$G$29,'Monte Carlo'!$H$29,'Monte Carlo'!$C$29,'Monte Carlo'!$E$29)),0))</f>
        <v>0</v>
      </c>
      <c r="U116" s="0" t="n">
        <f aca="true">IF(OR('Monte Carlo'!$B$30="",'Monte Carlo'!$C$30=""),0,IF(RAND()&lt;'Monte Carlo'!$B$30,IF('Monte Carlo'!$E$30='Monte Carlo'!$C$30,'Monte Carlo'!$C$30,BETAINV(RAND(),'Monte Carlo'!$G$30,'Monte Carlo'!$H$30,'Monte Carlo'!$C$30,'Monte Carlo'!$E$30)),0))</f>
        <v>0</v>
      </c>
      <c r="V116" s="0" t="n">
        <f aca="true">IF(OR('Monte Carlo'!$B$31="",'Monte Carlo'!$C$31=""),0,IF(RAND()&lt;'Monte Carlo'!$B$31,IF('Monte Carlo'!$E$31='Monte Carlo'!$C$31,'Monte Carlo'!$C$31,BETAINV(RAND(),'Monte Carlo'!$G$31,'Monte Carlo'!$H$31,'Monte Carlo'!$C$31,'Monte Carlo'!$E$31)),0))</f>
        <v>0</v>
      </c>
      <c r="W116" s="0" t="n">
        <f aca="true">IF(OR('Monte Carlo'!$B$32="",'Monte Carlo'!$C$32=""),0,IF(RAND()&lt;'Monte Carlo'!$B$32,IF('Monte Carlo'!$E$32='Monte Carlo'!$C$32,'Monte Carlo'!$C$32,BETAINV(RAND(),'Monte Carlo'!$G$32,'Monte Carlo'!$H$32,'Monte Carlo'!$C$32,'Monte Carlo'!$E$32)),0))</f>
        <v>0</v>
      </c>
      <c r="X116" s="0" t="n">
        <f aca="true">IF(OR('Monte Carlo'!$B$33="",'Monte Carlo'!$C$33=""),0,IF(RAND()&lt;'Monte Carlo'!$B$33,IF('Monte Carlo'!$E$33='Monte Carlo'!$C$33,'Monte Carlo'!$C$33,BETAINV(RAND(),'Monte Carlo'!$G$33,'Monte Carlo'!$H$33,'Monte Carlo'!$C$33,'Monte Carlo'!$E$33)),0))</f>
        <v>0</v>
      </c>
      <c r="Y116" s="0" t="n">
        <f aca="false">SUM(A116:X116)</f>
        <v>2316.23678609883</v>
      </c>
    </row>
    <row r="117" customFormat="false" ht="15" hidden="false" customHeight="false" outlineLevel="0" collapsed="false">
      <c r="A117" s="0" t="n">
        <f aca="true">IF('Monte Carlo'!$B$7="",0,IF('Monte Carlo'!$D$7='Monte Carlo'!$B$7,'Monte Carlo'!$B$7,BETAINV(RAND(),'Monte Carlo'!$F$7,'Monte Carlo'!$G$7,'Monte Carlo'!$B$7,'Monte Carlo'!$D$7)))</f>
        <v>158.224654522888</v>
      </c>
      <c r="B117" s="0" t="n">
        <f aca="true">IF('Monte Carlo'!$B$8="",0,IF('Monte Carlo'!$D$8='Monte Carlo'!$B$8,'Monte Carlo'!$B$8,BETAINV(RAND(),'Monte Carlo'!$F$8,'Monte Carlo'!$G$8,'Monte Carlo'!$B$8,'Monte Carlo'!$D$8)))</f>
        <v>1106.07239983888</v>
      </c>
      <c r="C117" s="0" t="n">
        <f aca="true">IF('Monte Carlo'!$B$9="",0,IF('Monte Carlo'!$D$9='Monte Carlo'!$B$9,'Monte Carlo'!$B$9,BETAINV(RAND(),'Monte Carlo'!$F$9,'Monte Carlo'!$G$9,'Monte Carlo'!$B$9,'Monte Carlo'!$D$9)))</f>
        <v>483.489010202405</v>
      </c>
      <c r="D117" s="0" t="n">
        <f aca="true">IF('Monte Carlo'!$B$10="",0,IF('Monte Carlo'!$D$10='Monte Carlo'!$B$10,'Monte Carlo'!$B$10,BETAINV(RAND(),'Monte Carlo'!$F$10,'Monte Carlo'!$G$10,'Monte Carlo'!$B$10,'Monte Carlo'!$D$10)))</f>
        <v>297.235620853526</v>
      </c>
      <c r="E117" s="0" t="n">
        <f aca="true">IF('Monte Carlo'!$B$11="",0,IF('Monte Carlo'!$D$11='Monte Carlo'!$B$11,'Monte Carlo'!$B$11,BETAINV(RAND(),'Monte Carlo'!$F$11,'Monte Carlo'!$G$11,'Monte Carlo'!$B$11,'Monte Carlo'!$D$11)))</f>
        <v>91.6833389463474</v>
      </c>
      <c r="F117" s="0" t="n">
        <f aca="true">IF('Monte Carlo'!$B$12="",0,IF('Monte Carlo'!$D$12='Monte Carlo'!$B$12,'Monte Carlo'!$B$12,BETAINV(RAND(),'Monte Carlo'!$F$12,'Monte Carlo'!$G$12,'Monte Carlo'!$B$12,'Monte Carlo'!$D$12)))</f>
        <v>104.948785855368</v>
      </c>
      <c r="G117" s="0" t="n">
        <f aca="true">IF('Monte Carlo'!$B$13="",0,IF('Monte Carlo'!$D$13='Monte Carlo'!$B$13,'Monte Carlo'!$B$13,BETAINV(RAND(),'Monte Carlo'!$F$13,'Monte Carlo'!$G$13,'Monte Carlo'!$B$13,'Monte Carlo'!$D$13)))</f>
        <v>0</v>
      </c>
      <c r="H117" s="0" t="n">
        <f aca="true">IF('Monte Carlo'!$B$14="",0,IF('Monte Carlo'!$D$14='Monte Carlo'!$B$14,'Monte Carlo'!$B$14,BETAINV(RAND(),'Monte Carlo'!$F$14,'Monte Carlo'!$G$14,'Monte Carlo'!$B$14,'Monte Carlo'!$D$14)))</f>
        <v>0</v>
      </c>
      <c r="I117" s="0" t="n">
        <f aca="true">IF('Monte Carlo'!$B$15="",0,IF('Monte Carlo'!$D$15='Monte Carlo'!$B$15,'Monte Carlo'!$B$15,BETAINV(RAND(),'Monte Carlo'!$F$15,'Monte Carlo'!$G$15,'Monte Carlo'!$B$15,'Monte Carlo'!$D$15)))</f>
        <v>0</v>
      </c>
      <c r="J117" s="0" t="n">
        <f aca="true">IF('Monte Carlo'!$B$16="",0,IF('Monte Carlo'!$D$16='Monte Carlo'!$B$16,'Monte Carlo'!$B$16,BETAINV(RAND(),'Monte Carlo'!$F$16,'Monte Carlo'!$G$16,'Monte Carlo'!$B$16,'Monte Carlo'!$D$16)))</f>
        <v>0</v>
      </c>
      <c r="K117" s="0" t="n">
        <f aca="true">IF('Monte Carlo'!$B$17="",0,IF('Monte Carlo'!$D$17='Monte Carlo'!$B$17,'Monte Carlo'!$B$17,BETAINV(RAND(),'Monte Carlo'!$F$17,'Monte Carlo'!$G$17,'Monte Carlo'!$B$17,'Monte Carlo'!$D$17)))</f>
        <v>0</v>
      </c>
      <c r="L117" s="0" t="n">
        <f aca="true">IF('Monte Carlo'!$B$18="",0,IF('Monte Carlo'!$D$18='Monte Carlo'!$B$18,'Monte Carlo'!$B$18,BETAINV(RAND(),'Monte Carlo'!$F$18,'Monte Carlo'!$G$18,'Monte Carlo'!$B$18,'Monte Carlo'!$D$18)))</f>
        <v>0</v>
      </c>
      <c r="M117" s="0" t="n">
        <f aca="true">IF(OR('Monte Carlo'!$B$22="",'Monte Carlo'!$C$22=""),0,IF(RAND()&lt;'Monte Carlo'!$B$22,IF('Monte Carlo'!$E$22='Monte Carlo'!$C$22,'Monte Carlo'!$C$22,BETAINV(RAND(),'Monte Carlo'!$G$22,'Monte Carlo'!$H$22,'Monte Carlo'!$C$22,'Monte Carlo'!$E$22)),0))</f>
        <v>123.860861371649</v>
      </c>
      <c r="N117" s="0" t="n">
        <f aca="true">IF(OR('Monte Carlo'!$B$23="",'Monte Carlo'!$C$23=""),0,IF(RAND()&lt;'Monte Carlo'!$B$23,IF('Monte Carlo'!$E$23='Monte Carlo'!$C$23,'Monte Carlo'!$C$23,BETAINV(RAND(),'Monte Carlo'!$G$23,'Monte Carlo'!$H$23,'Monte Carlo'!$C$23,'Monte Carlo'!$E$23)),0))</f>
        <v>42.7308829377646</v>
      </c>
      <c r="O117" s="0" t="n">
        <f aca="true">IF(OR('Monte Carlo'!$B$24="",'Monte Carlo'!$C$24=""),0,IF(RAND()&lt;'Monte Carlo'!$B$24,IF('Monte Carlo'!$E$24='Monte Carlo'!$C$24,'Monte Carlo'!$C$24,BETAINV(RAND(),'Monte Carlo'!$G$24,'Monte Carlo'!$H$24,'Monte Carlo'!$C$24,'Monte Carlo'!$E$24)),0))</f>
        <v>160.262127876867</v>
      </c>
      <c r="P117" s="0" t="n">
        <f aca="true">IF(OR('Monte Carlo'!$B$25="",'Monte Carlo'!$C$25=""),0,IF(RAND()&lt;'Monte Carlo'!$B$25,IF('Monte Carlo'!$E$25='Monte Carlo'!$C$25,'Monte Carlo'!$C$25,BETAINV(RAND(),'Monte Carlo'!$G$25,'Monte Carlo'!$H$25,'Monte Carlo'!$C$25,'Monte Carlo'!$E$25)),0))</f>
        <v>0</v>
      </c>
      <c r="Q117" s="0" t="n">
        <f aca="true">IF(OR('Monte Carlo'!$B$26="",'Monte Carlo'!$C$26=""),0,IF(RAND()&lt;'Monte Carlo'!$B$26,IF('Monte Carlo'!$E$26='Monte Carlo'!$C$26,'Monte Carlo'!$C$26,BETAINV(RAND(),'Monte Carlo'!$G$26,'Monte Carlo'!$H$26,'Monte Carlo'!$C$26,'Monte Carlo'!$E$26)),0))</f>
        <v>0</v>
      </c>
      <c r="R117" s="0" t="n">
        <f aca="true">IF(OR('Monte Carlo'!$B$27="",'Monte Carlo'!$C$27=""),0,IF(RAND()&lt;'Monte Carlo'!$B$27,IF('Monte Carlo'!$E$27='Monte Carlo'!$C$27,'Monte Carlo'!$C$27,BETAINV(RAND(),'Monte Carlo'!$G$27,'Monte Carlo'!$H$27,'Monte Carlo'!$C$27,'Monte Carlo'!$E$27)),0))</f>
        <v>0</v>
      </c>
      <c r="S117" s="0" t="n">
        <f aca="true">IF(OR('Monte Carlo'!$B$28="",'Monte Carlo'!$C$28=""),0,IF(RAND()&lt;'Monte Carlo'!$B$28,IF('Monte Carlo'!$E$28='Monte Carlo'!$C$28,'Monte Carlo'!$C$28,BETAINV(RAND(),'Monte Carlo'!$G$28,'Monte Carlo'!$H$28,'Monte Carlo'!$C$28,'Monte Carlo'!$E$28)),0))</f>
        <v>0</v>
      </c>
      <c r="T117" s="0" t="n">
        <f aca="true">IF(OR('Monte Carlo'!$B$29="",'Monte Carlo'!$C$29=""),0,IF(RAND()&lt;'Monte Carlo'!$B$29,IF('Monte Carlo'!$E$29='Monte Carlo'!$C$29,'Monte Carlo'!$C$29,BETAINV(RAND(),'Monte Carlo'!$G$29,'Monte Carlo'!$H$29,'Monte Carlo'!$C$29,'Monte Carlo'!$E$29)),0))</f>
        <v>0</v>
      </c>
      <c r="U117" s="0" t="n">
        <f aca="true">IF(OR('Monte Carlo'!$B$30="",'Monte Carlo'!$C$30=""),0,IF(RAND()&lt;'Monte Carlo'!$B$30,IF('Monte Carlo'!$E$30='Monte Carlo'!$C$30,'Monte Carlo'!$C$30,BETAINV(RAND(),'Monte Carlo'!$G$30,'Monte Carlo'!$H$30,'Monte Carlo'!$C$30,'Monte Carlo'!$E$30)),0))</f>
        <v>0</v>
      </c>
      <c r="V117" s="0" t="n">
        <f aca="true">IF(OR('Monte Carlo'!$B$31="",'Monte Carlo'!$C$31=""),0,IF(RAND()&lt;'Monte Carlo'!$B$31,IF('Monte Carlo'!$E$31='Monte Carlo'!$C$31,'Monte Carlo'!$C$31,BETAINV(RAND(),'Monte Carlo'!$G$31,'Monte Carlo'!$H$31,'Monte Carlo'!$C$31,'Monte Carlo'!$E$31)),0))</f>
        <v>0</v>
      </c>
      <c r="W117" s="0" t="n">
        <f aca="true">IF(OR('Monte Carlo'!$B$32="",'Monte Carlo'!$C$32=""),0,IF(RAND()&lt;'Monte Carlo'!$B$32,IF('Monte Carlo'!$E$32='Monte Carlo'!$C$32,'Monte Carlo'!$C$32,BETAINV(RAND(),'Monte Carlo'!$G$32,'Monte Carlo'!$H$32,'Monte Carlo'!$C$32,'Monte Carlo'!$E$32)),0))</f>
        <v>0</v>
      </c>
      <c r="X117" s="0" t="n">
        <f aca="true">IF(OR('Monte Carlo'!$B$33="",'Monte Carlo'!$C$33=""),0,IF(RAND()&lt;'Monte Carlo'!$B$33,IF('Monte Carlo'!$E$33='Monte Carlo'!$C$33,'Monte Carlo'!$C$33,BETAINV(RAND(),'Monte Carlo'!$G$33,'Monte Carlo'!$H$33,'Monte Carlo'!$C$33,'Monte Carlo'!$E$33)),0))</f>
        <v>0</v>
      </c>
      <c r="Y117" s="0" t="n">
        <f aca="false">SUM(A117:X117)</f>
        <v>2568.5076824057</v>
      </c>
    </row>
    <row r="118" customFormat="false" ht="15" hidden="false" customHeight="false" outlineLevel="0" collapsed="false">
      <c r="A118" s="0" t="n">
        <f aca="true">IF('Monte Carlo'!$B$7="",0,IF('Monte Carlo'!$D$7='Monte Carlo'!$B$7,'Monte Carlo'!$B$7,BETAINV(RAND(),'Monte Carlo'!$F$7,'Monte Carlo'!$G$7,'Monte Carlo'!$B$7,'Monte Carlo'!$D$7)))</f>
        <v>135.769125201728</v>
      </c>
      <c r="B118" s="0" t="n">
        <f aca="true">IF('Monte Carlo'!$B$8="",0,IF('Monte Carlo'!$D$8='Monte Carlo'!$B$8,'Monte Carlo'!$B$8,BETAINV(RAND(),'Monte Carlo'!$F$8,'Monte Carlo'!$G$8,'Monte Carlo'!$B$8,'Monte Carlo'!$D$8)))</f>
        <v>1012.68347337004</v>
      </c>
      <c r="C118" s="0" t="n">
        <f aca="true">IF('Monte Carlo'!$B$9="",0,IF('Monte Carlo'!$D$9='Monte Carlo'!$B$9,'Monte Carlo'!$B$9,BETAINV(RAND(),'Monte Carlo'!$F$9,'Monte Carlo'!$G$9,'Monte Carlo'!$B$9,'Monte Carlo'!$D$9)))</f>
        <v>550.042845110039</v>
      </c>
      <c r="D118" s="0" t="n">
        <f aca="true">IF('Monte Carlo'!$B$10="",0,IF('Monte Carlo'!$D$10='Monte Carlo'!$B$10,'Monte Carlo'!$B$10,BETAINV(RAND(),'Monte Carlo'!$F$10,'Monte Carlo'!$G$10,'Monte Carlo'!$B$10,'Monte Carlo'!$D$10)))</f>
        <v>280.152580059523</v>
      </c>
      <c r="E118" s="0" t="n">
        <f aca="true">IF('Monte Carlo'!$B$11="",0,IF('Monte Carlo'!$D$11='Monte Carlo'!$B$11,'Monte Carlo'!$B$11,BETAINV(RAND(),'Monte Carlo'!$F$11,'Monte Carlo'!$G$11,'Monte Carlo'!$B$11,'Monte Carlo'!$D$11)))</f>
        <v>128.887128355039</v>
      </c>
      <c r="F118" s="0" t="n">
        <f aca="true">IF('Monte Carlo'!$B$12="",0,IF('Monte Carlo'!$D$12='Monte Carlo'!$B$12,'Monte Carlo'!$B$12,BETAINV(RAND(),'Monte Carlo'!$F$12,'Monte Carlo'!$G$12,'Monte Carlo'!$B$12,'Monte Carlo'!$D$12)))</f>
        <v>100.93883140506</v>
      </c>
      <c r="G118" s="0" t="n">
        <f aca="true">IF('Monte Carlo'!$B$13="",0,IF('Monte Carlo'!$D$13='Monte Carlo'!$B$13,'Monte Carlo'!$B$13,BETAINV(RAND(),'Monte Carlo'!$F$13,'Monte Carlo'!$G$13,'Monte Carlo'!$B$13,'Monte Carlo'!$D$13)))</f>
        <v>0</v>
      </c>
      <c r="H118" s="0" t="n">
        <f aca="true">IF('Monte Carlo'!$B$14="",0,IF('Monte Carlo'!$D$14='Monte Carlo'!$B$14,'Monte Carlo'!$B$14,BETAINV(RAND(),'Monte Carlo'!$F$14,'Monte Carlo'!$G$14,'Monte Carlo'!$B$14,'Monte Carlo'!$D$14)))</f>
        <v>0</v>
      </c>
      <c r="I118" s="0" t="n">
        <f aca="true">IF('Monte Carlo'!$B$15="",0,IF('Monte Carlo'!$D$15='Monte Carlo'!$B$15,'Monte Carlo'!$B$15,BETAINV(RAND(),'Monte Carlo'!$F$15,'Monte Carlo'!$G$15,'Monte Carlo'!$B$15,'Monte Carlo'!$D$15)))</f>
        <v>0</v>
      </c>
      <c r="J118" s="0" t="n">
        <f aca="true">IF('Monte Carlo'!$B$16="",0,IF('Monte Carlo'!$D$16='Monte Carlo'!$B$16,'Monte Carlo'!$B$16,BETAINV(RAND(),'Monte Carlo'!$F$16,'Monte Carlo'!$G$16,'Monte Carlo'!$B$16,'Monte Carlo'!$D$16)))</f>
        <v>0</v>
      </c>
      <c r="K118" s="0" t="n">
        <f aca="true">IF('Monte Carlo'!$B$17="",0,IF('Monte Carlo'!$D$17='Monte Carlo'!$B$17,'Monte Carlo'!$B$17,BETAINV(RAND(),'Monte Carlo'!$F$17,'Monte Carlo'!$G$17,'Monte Carlo'!$B$17,'Monte Carlo'!$D$17)))</f>
        <v>0</v>
      </c>
      <c r="L118" s="0" t="n">
        <f aca="true">IF('Monte Carlo'!$B$18="",0,IF('Monte Carlo'!$D$18='Monte Carlo'!$B$18,'Monte Carlo'!$B$18,BETAINV(RAND(),'Monte Carlo'!$F$18,'Monte Carlo'!$G$18,'Monte Carlo'!$B$18,'Monte Carlo'!$D$18)))</f>
        <v>0</v>
      </c>
      <c r="M118" s="0" t="n">
        <f aca="true">IF(OR('Monte Carlo'!$B$22="",'Monte Carlo'!$C$22=""),0,IF(RAND()&lt;'Monte Carlo'!$B$22,IF('Monte Carlo'!$E$22='Monte Carlo'!$C$22,'Monte Carlo'!$C$22,BETAINV(RAND(),'Monte Carlo'!$G$22,'Monte Carlo'!$H$22,'Monte Carlo'!$C$22,'Monte Carlo'!$E$22)),0))</f>
        <v>0</v>
      </c>
      <c r="N118" s="0" t="n">
        <f aca="true">IF(OR('Monte Carlo'!$B$23="",'Monte Carlo'!$C$23=""),0,IF(RAND()&lt;'Monte Carlo'!$B$23,IF('Monte Carlo'!$E$23='Monte Carlo'!$C$23,'Monte Carlo'!$C$23,BETAINV(RAND(),'Monte Carlo'!$G$23,'Monte Carlo'!$H$23,'Monte Carlo'!$C$23,'Monte Carlo'!$E$23)),0))</f>
        <v>65.1132982601719</v>
      </c>
      <c r="O118" s="0" t="n">
        <f aca="true">IF(OR('Monte Carlo'!$B$24="",'Monte Carlo'!$C$24=""),0,IF(RAND()&lt;'Monte Carlo'!$B$24,IF('Monte Carlo'!$E$24='Monte Carlo'!$C$24,'Monte Carlo'!$C$24,BETAINV(RAND(),'Monte Carlo'!$G$24,'Monte Carlo'!$H$24,'Monte Carlo'!$C$24,'Monte Carlo'!$E$24)),0))</f>
        <v>0</v>
      </c>
      <c r="P118" s="0" t="n">
        <f aca="true">IF(OR('Monte Carlo'!$B$25="",'Monte Carlo'!$C$25=""),0,IF(RAND()&lt;'Monte Carlo'!$B$25,IF('Monte Carlo'!$E$25='Monte Carlo'!$C$25,'Monte Carlo'!$C$25,BETAINV(RAND(),'Monte Carlo'!$G$25,'Monte Carlo'!$H$25,'Monte Carlo'!$C$25,'Monte Carlo'!$E$25)),0))</f>
        <v>0</v>
      </c>
      <c r="Q118" s="0" t="n">
        <f aca="true">IF(OR('Monte Carlo'!$B$26="",'Monte Carlo'!$C$26=""),0,IF(RAND()&lt;'Monte Carlo'!$B$26,IF('Monte Carlo'!$E$26='Monte Carlo'!$C$26,'Monte Carlo'!$C$26,BETAINV(RAND(),'Monte Carlo'!$G$26,'Monte Carlo'!$H$26,'Monte Carlo'!$C$26,'Monte Carlo'!$E$26)),0))</f>
        <v>210.426144780923</v>
      </c>
      <c r="R118" s="0" t="n">
        <f aca="true">IF(OR('Monte Carlo'!$B$27="",'Monte Carlo'!$C$27=""),0,IF(RAND()&lt;'Monte Carlo'!$B$27,IF('Monte Carlo'!$E$27='Monte Carlo'!$C$27,'Monte Carlo'!$C$27,BETAINV(RAND(),'Monte Carlo'!$G$27,'Monte Carlo'!$H$27,'Monte Carlo'!$C$27,'Monte Carlo'!$E$27)),0))</f>
        <v>0</v>
      </c>
      <c r="S118" s="0" t="n">
        <f aca="true">IF(OR('Monte Carlo'!$B$28="",'Monte Carlo'!$C$28=""),0,IF(RAND()&lt;'Monte Carlo'!$B$28,IF('Monte Carlo'!$E$28='Monte Carlo'!$C$28,'Monte Carlo'!$C$28,BETAINV(RAND(),'Monte Carlo'!$G$28,'Monte Carlo'!$H$28,'Monte Carlo'!$C$28,'Monte Carlo'!$E$28)),0))</f>
        <v>0</v>
      </c>
      <c r="T118" s="0" t="n">
        <f aca="true">IF(OR('Monte Carlo'!$B$29="",'Monte Carlo'!$C$29=""),0,IF(RAND()&lt;'Monte Carlo'!$B$29,IF('Monte Carlo'!$E$29='Monte Carlo'!$C$29,'Monte Carlo'!$C$29,BETAINV(RAND(),'Monte Carlo'!$G$29,'Monte Carlo'!$H$29,'Monte Carlo'!$C$29,'Monte Carlo'!$E$29)),0))</f>
        <v>0</v>
      </c>
      <c r="U118" s="0" t="n">
        <f aca="true">IF(OR('Monte Carlo'!$B$30="",'Monte Carlo'!$C$30=""),0,IF(RAND()&lt;'Monte Carlo'!$B$30,IF('Monte Carlo'!$E$30='Monte Carlo'!$C$30,'Monte Carlo'!$C$30,BETAINV(RAND(),'Monte Carlo'!$G$30,'Monte Carlo'!$H$30,'Monte Carlo'!$C$30,'Monte Carlo'!$E$30)),0))</f>
        <v>0</v>
      </c>
      <c r="V118" s="0" t="n">
        <f aca="true">IF(OR('Monte Carlo'!$B$31="",'Monte Carlo'!$C$31=""),0,IF(RAND()&lt;'Monte Carlo'!$B$31,IF('Monte Carlo'!$E$31='Monte Carlo'!$C$31,'Monte Carlo'!$C$31,BETAINV(RAND(),'Monte Carlo'!$G$31,'Monte Carlo'!$H$31,'Monte Carlo'!$C$31,'Monte Carlo'!$E$31)),0))</f>
        <v>0</v>
      </c>
      <c r="W118" s="0" t="n">
        <f aca="true">IF(OR('Monte Carlo'!$B$32="",'Monte Carlo'!$C$32=""),0,IF(RAND()&lt;'Monte Carlo'!$B$32,IF('Monte Carlo'!$E$32='Monte Carlo'!$C$32,'Monte Carlo'!$C$32,BETAINV(RAND(),'Monte Carlo'!$G$32,'Monte Carlo'!$H$32,'Monte Carlo'!$C$32,'Monte Carlo'!$E$32)),0))</f>
        <v>0</v>
      </c>
      <c r="X118" s="0" t="n">
        <f aca="true">IF(OR('Monte Carlo'!$B$33="",'Monte Carlo'!$C$33=""),0,IF(RAND()&lt;'Monte Carlo'!$B$33,IF('Monte Carlo'!$E$33='Monte Carlo'!$C$33,'Monte Carlo'!$C$33,BETAINV(RAND(),'Monte Carlo'!$G$33,'Monte Carlo'!$H$33,'Monte Carlo'!$C$33,'Monte Carlo'!$E$33)),0))</f>
        <v>0</v>
      </c>
      <c r="Y118" s="0" t="n">
        <f aca="false">SUM(A118:X118)</f>
        <v>2484.01342654252</v>
      </c>
    </row>
    <row r="119" customFormat="false" ht="15" hidden="false" customHeight="false" outlineLevel="0" collapsed="false">
      <c r="A119" s="0" t="n">
        <f aca="true">IF('Monte Carlo'!$B$7="",0,IF('Monte Carlo'!$D$7='Monte Carlo'!$B$7,'Monte Carlo'!$B$7,BETAINV(RAND(),'Monte Carlo'!$F$7,'Monte Carlo'!$G$7,'Monte Carlo'!$B$7,'Monte Carlo'!$D$7)))</f>
        <v>180.792704319666</v>
      </c>
      <c r="B119" s="0" t="n">
        <f aca="true">IF('Monte Carlo'!$B$8="",0,IF('Monte Carlo'!$D$8='Monte Carlo'!$B$8,'Monte Carlo'!$B$8,BETAINV(RAND(),'Monte Carlo'!$F$8,'Monte Carlo'!$G$8,'Monte Carlo'!$B$8,'Monte Carlo'!$D$8)))</f>
        <v>929.613154218928</v>
      </c>
      <c r="C119" s="0" t="n">
        <f aca="true">IF('Monte Carlo'!$B$9="",0,IF('Monte Carlo'!$D$9='Monte Carlo'!$B$9,'Monte Carlo'!$B$9,BETAINV(RAND(),'Monte Carlo'!$F$9,'Monte Carlo'!$G$9,'Monte Carlo'!$B$9,'Monte Carlo'!$D$9)))</f>
        <v>479.860531047275</v>
      </c>
      <c r="D119" s="0" t="n">
        <f aca="true">IF('Monte Carlo'!$B$10="",0,IF('Monte Carlo'!$D$10='Monte Carlo'!$B$10,'Monte Carlo'!$B$10,BETAINV(RAND(),'Monte Carlo'!$F$10,'Monte Carlo'!$G$10,'Monte Carlo'!$B$10,'Monte Carlo'!$D$10)))</f>
        <v>296.978640272626</v>
      </c>
      <c r="E119" s="0" t="n">
        <f aca="true">IF('Monte Carlo'!$B$11="",0,IF('Monte Carlo'!$D$11='Monte Carlo'!$B$11,'Monte Carlo'!$B$11,BETAINV(RAND(),'Monte Carlo'!$F$11,'Monte Carlo'!$G$11,'Monte Carlo'!$B$11,'Monte Carlo'!$D$11)))</f>
        <v>98.7588140827691</v>
      </c>
      <c r="F119" s="0" t="n">
        <f aca="true">IF('Monte Carlo'!$B$12="",0,IF('Monte Carlo'!$D$12='Monte Carlo'!$B$12,'Monte Carlo'!$B$12,BETAINV(RAND(),'Monte Carlo'!$F$12,'Monte Carlo'!$G$12,'Monte Carlo'!$B$12,'Monte Carlo'!$D$12)))</f>
        <v>107.972528227084</v>
      </c>
      <c r="G119" s="0" t="n">
        <f aca="true">IF('Monte Carlo'!$B$13="",0,IF('Monte Carlo'!$D$13='Monte Carlo'!$B$13,'Monte Carlo'!$B$13,BETAINV(RAND(),'Monte Carlo'!$F$13,'Monte Carlo'!$G$13,'Monte Carlo'!$B$13,'Monte Carlo'!$D$13)))</f>
        <v>0</v>
      </c>
      <c r="H119" s="0" t="n">
        <f aca="true">IF('Monte Carlo'!$B$14="",0,IF('Monte Carlo'!$D$14='Monte Carlo'!$B$14,'Monte Carlo'!$B$14,BETAINV(RAND(),'Monte Carlo'!$F$14,'Monte Carlo'!$G$14,'Monte Carlo'!$B$14,'Monte Carlo'!$D$14)))</f>
        <v>0</v>
      </c>
      <c r="I119" s="0" t="n">
        <f aca="true">IF('Monte Carlo'!$B$15="",0,IF('Monte Carlo'!$D$15='Monte Carlo'!$B$15,'Monte Carlo'!$B$15,BETAINV(RAND(),'Monte Carlo'!$F$15,'Monte Carlo'!$G$15,'Monte Carlo'!$B$15,'Monte Carlo'!$D$15)))</f>
        <v>0</v>
      </c>
      <c r="J119" s="0" t="n">
        <f aca="true">IF('Monte Carlo'!$B$16="",0,IF('Monte Carlo'!$D$16='Monte Carlo'!$B$16,'Monte Carlo'!$B$16,BETAINV(RAND(),'Monte Carlo'!$F$16,'Monte Carlo'!$G$16,'Monte Carlo'!$B$16,'Monte Carlo'!$D$16)))</f>
        <v>0</v>
      </c>
      <c r="K119" s="0" t="n">
        <f aca="true">IF('Monte Carlo'!$B$17="",0,IF('Monte Carlo'!$D$17='Monte Carlo'!$B$17,'Monte Carlo'!$B$17,BETAINV(RAND(),'Monte Carlo'!$F$17,'Monte Carlo'!$G$17,'Monte Carlo'!$B$17,'Monte Carlo'!$D$17)))</f>
        <v>0</v>
      </c>
      <c r="L119" s="0" t="n">
        <f aca="true">IF('Monte Carlo'!$B$18="",0,IF('Monte Carlo'!$D$18='Monte Carlo'!$B$18,'Monte Carlo'!$B$18,BETAINV(RAND(),'Monte Carlo'!$F$18,'Monte Carlo'!$G$18,'Monte Carlo'!$B$18,'Monte Carlo'!$D$18)))</f>
        <v>0</v>
      </c>
      <c r="M119" s="0" t="n">
        <f aca="true">IF(OR('Monte Carlo'!$B$22="",'Monte Carlo'!$C$22=""),0,IF(RAND()&lt;'Monte Carlo'!$B$22,IF('Monte Carlo'!$E$22='Monte Carlo'!$C$22,'Monte Carlo'!$C$22,BETAINV(RAND(),'Monte Carlo'!$G$22,'Monte Carlo'!$H$22,'Monte Carlo'!$C$22,'Monte Carlo'!$E$22)),0))</f>
        <v>0</v>
      </c>
      <c r="N119" s="0" t="n">
        <f aca="true">IF(OR('Monte Carlo'!$B$23="",'Monte Carlo'!$C$23=""),0,IF(RAND()&lt;'Monte Carlo'!$B$23,IF('Monte Carlo'!$E$23='Monte Carlo'!$C$23,'Monte Carlo'!$C$23,BETAINV(RAND(),'Monte Carlo'!$G$23,'Monte Carlo'!$H$23,'Monte Carlo'!$C$23,'Monte Carlo'!$E$23)),0))</f>
        <v>0</v>
      </c>
      <c r="O119" s="0" t="n">
        <f aca="true">IF(OR('Monte Carlo'!$B$24="",'Monte Carlo'!$C$24=""),0,IF(RAND()&lt;'Monte Carlo'!$B$24,IF('Monte Carlo'!$E$24='Monte Carlo'!$C$24,'Monte Carlo'!$C$24,BETAINV(RAND(),'Monte Carlo'!$G$24,'Monte Carlo'!$H$24,'Monte Carlo'!$C$24,'Monte Carlo'!$E$24)),0))</f>
        <v>0</v>
      </c>
      <c r="P119" s="0" t="n">
        <f aca="true">IF(OR('Monte Carlo'!$B$25="",'Monte Carlo'!$C$25=""),0,IF(RAND()&lt;'Monte Carlo'!$B$25,IF('Monte Carlo'!$E$25='Monte Carlo'!$C$25,'Monte Carlo'!$C$25,BETAINV(RAND(),'Monte Carlo'!$G$25,'Monte Carlo'!$H$25,'Monte Carlo'!$C$25,'Monte Carlo'!$E$25)),0))</f>
        <v>0</v>
      </c>
      <c r="Q119" s="0" t="n">
        <f aca="true">IF(OR('Monte Carlo'!$B$26="",'Monte Carlo'!$C$26=""),0,IF(RAND()&lt;'Monte Carlo'!$B$26,IF('Monte Carlo'!$E$26='Monte Carlo'!$C$26,'Monte Carlo'!$C$26,BETAINV(RAND(),'Monte Carlo'!$G$26,'Monte Carlo'!$H$26,'Monte Carlo'!$C$26,'Monte Carlo'!$E$26)),0))</f>
        <v>0</v>
      </c>
      <c r="R119" s="0" t="n">
        <f aca="true">IF(OR('Monte Carlo'!$B$27="",'Monte Carlo'!$C$27=""),0,IF(RAND()&lt;'Monte Carlo'!$B$27,IF('Monte Carlo'!$E$27='Monte Carlo'!$C$27,'Monte Carlo'!$C$27,BETAINV(RAND(),'Monte Carlo'!$G$27,'Monte Carlo'!$H$27,'Monte Carlo'!$C$27,'Monte Carlo'!$E$27)),0))</f>
        <v>0</v>
      </c>
      <c r="S119" s="0" t="n">
        <f aca="true">IF(OR('Monte Carlo'!$B$28="",'Monte Carlo'!$C$28=""),0,IF(RAND()&lt;'Monte Carlo'!$B$28,IF('Monte Carlo'!$E$28='Monte Carlo'!$C$28,'Monte Carlo'!$C$28,BETAINV(RAND(),'Monte Carlo'!$G$28,'Monte Carlo'!$H$28,'Monte Carlo'!$C$28,'Monte Carlo'!$E$28)),0))</f>
        <v>0</v>
      </c>
      <c r="T119" s="0" t="n">
        <f aca="true">IF(OR('Monte Carlo'!$B$29="",'Monte Carlo'!$C$29=""),0,IF(RAND()&lt;'Monte Carlo'!$B$29,IF('Monte Carlo'!$E$29='Monte Carlo'!$C$29,'Monte Carlo'!$C$29,BETAINV(RAND(),'Monte Carlo'!$G$29,'Monte Carlo'!$H$29,'Monte Carlo'!$C$29,'Monte Carlo'!$E$29)),0))</f>
        <v>0</v>
      </c>
      <c r="U119" s="0" t="n">
        <f aca="true">IF(OR('Monte Carlo'!$B$30="",'Monte Carlo'!$C$30=""),0,IF(RAND()&lt;'Monte Carlo'!$B$30,IF('Monte Carlo'!$E$30='Monte Carlo'!$C$30,'Monte Carlo'!$C$30,BETAINV(RAND(),'Monte Carlo'!$G$30,'Monte Carlo'!$H$30,'Monte Carlo'!$C$30,'Monte Carlo'!$E$30)),0))</f>
        <v>0</v>
      </c>
      <c r="V119" s="0" t="n">
        <f aca="true">IF(OR('Monte Carlo'!$B$31="",'Monte Carlo'!$C$31=""),0,IF(RAND()&lt;'Monte Carlo'!$B$31,IF('Monte Carlo'!$E$31='Monte Carlo'!$C$31,'Monte Carlo'!$C$31,BETAINV(RAND(),'Monte Carlo'!$G$31,'Monte Carlo'!$H$31,'Monte Carlo'!$C$31,'Monte Carlo'!$E$31)),0))</f>
        <v>0</v>
      </c>
      <c r="W119" s="0" t="n">
        <f aca="true">IF(OR('Monte Carlo'!$B$32="",'Monte Carlo'!$C$32=""),0,IF(RAND()&lt;'Monte Carlo'!$B$32,IF('Monte Carlo'!$E$32='Monte Carlo'!$C$32,'Monte Carlo'!$C$32,BETAINV(RAND(),'Monte Carlo'!$G$32,'Monte Carlo'!$H$32,'Monte Carlo'!$C$32,'Monte Carlo'!$E$32)),0))</f>
        <v>0</v>
      </c>
      <c r="X119" s="0" t="n">
        <f aca="true">IF(OR('Monte Carlo'!$B$33="",'Monte Carlo'!$C$33=""),0,IF(RAND()&lt;'Monte Carlo'!$B$33,IF('Monte Carlo'!$E$33='Monte Carlo'!$C$33,'Monte Carlo'!$C$33,BETAINV(RAND(),'Monte Carlo'!$G$33,'Monte Carlo'!$H$33,'Monte Carlo'!$C$33,'Monte Carlo'!$E$33)),0))</f>
        <v>0</v>
      </c>
      <c r="Y119" s="0" t="n">
        <f aca="false">SUM(A119:X119)</f>
        <v>2093.97637216835</v>
      </c>
    </row>
    <row r="120" customFormat="false" ht="15" hidden="false" customHeight="false" outlineLevel="0" collapsed="false">
      <c r="A120" s="0" t="n">
        <f aca="true">IF('Monte Carlo'!$B$7="",0,IF('Monte Carlo'!$D$7='Monte Carlo'!$B$7,'Monte Carlo'!$B$7,BETAINV(RAND(),'Monte Carlo'!$F$7,'Monte Carlo'!$G$7,'Monte Carlo'!$B$7,'Monte Carlo'!$D$7)))</f>
        <v>122.531743513431</v>
      </c>
      <c r="B120" s="0" t="n">
        <f aca="true">IF('Monte Carlo'!$B$8="",0,IF('Monte Carlo'!$D$8='Monte Carlo'!$B$8,'Monte Carlo'!$B$8,BETAINV(RAND(),'Monte Carlo'!$F$8,'Monte Carlo'!$G$8,'Monte Carlo'!$B$8,'Monte Carlo'!$D$8)))</f>
        <v>1042.81541472466</v>
      </c>
      <c r="C120" s="0" t="n">
        <f aca="true">IF('Monte Carlo'!$B$9="",0,IF('Monte Carlo'!$D$9='Monte Carlo'!$B$9,'Monte Carlo'!$B$9,BETAINV(RAND(),'Monte Carlo'!$F$9,'Monte Carlo'!$G$9,'Monte Carlo'!$B$9,'Monte Carlo'!$D$9)))</f>
        <v>497.5248690671</v>
      </c>
      <c r="D120" s="0" t="n">
        <f aca="true">IF('Monte Carlo'!$B$10="",0,IF('Monte Carlo'!$D$10='Monte Carlo'!$B$10,'Monte Carlo'!$B$10,BETAINV(RAND(),'Monte Carlo'!$F$10,'Monte Carlo'!$G$10,'Monte Carlo'!$B$10,'Monte Carlo'!$D$10)))</f>
        <v>355.45938273232</v>
      </c>
      <c r="E120" s="0" t="n">
        <f aca="true">IF('Monte Carlo'!$B$11="",0,IF('Monte Carlo'!$D$11='Monte Carlo'!$B$11,'Monte Carlo'!$B$11,BETAINV(RAND(),'Monte Carlo'!$F$11,'Monte Carlo'!$G$11,'Monte Carlo'!$B$11,'Monte Carlo'!$D$11)))</f>
        <v>125.18652715096</v>
      </c>
      <c r="F120" s="0" t="n">
        <f aca="true">IF('Monte Carlo'!$B$12="",0,IF('Monte Carlo'!$D$12='Monte Carlo'!$B$12,'Monte Carlo'!$B$12,BETAINV(RAND(),'Monte Carlo'!$F$12,'Monte Carlo'!$G$12,'Monte Carlo'!$B$12,'Monte Carlo'!$D$12)))</f>
        <v>97.7111711838994</v>
      </c>
      <c r="G120" s="0" t="n">
        <f aca="true">IF('Monte Carlo'!$B$13="",0,IF('Monte Carlo'!$D$13='Monte Carlo'!$B$13,'Monte Carlo'!$B$13,BETAINV(RAND(),'Monte Carlo'!$F$13,'Monte Carlo'!$G$13,'Monte Carlo'!$B$13,'Monte Carlo'!$D$13)))</f>
        <v>0</v>
      </c>
      <c r="H120" s="0" t="n">
        <f aca="true">IF('Monte Carlo'!$B$14="",0,IF('Monte Carlo'!$D$14='Monte Carlo'!$B$14,'Monte Carlo'!$B$14,BETAINV(RAND(),'Monte Carlo'!$F$14,'Monte Carlo'!$G$14,'Monte Carlo'!$B$14,'Monte Carlo'!$D$14)))</f>
        <v>0</v>
      </c>
      <c r="I120" s="0" t="n">
        <f aca="true">IF('Monte Carlo'!$B$15="",0,IF('Monte Carlo'!$D$15='Monte Carlo'!$B$15,'Monte Carlo'!$B$15,BETAINV(RAND(),'Monte Carlo'!$F$15,'Monte Carlo'!$G$15,'Monte Carlo'!$B$15,'Monte Carlo'!$D$15)))</f>
        <v>0</v>
      </c>
      <c r="J120" s="0" t="n">
        <f aca="true">IF('Monte Carlo'!$B$16="",0,IF('Monte Carlo'!$D$16='Monte Carlo'!$B$16,'Monte Carlo'!$B$16,BETAINV(RAND(),'Monte Carlo'!$F$16,'Monte Carlo'!$G$16,'Monte Carlo'!$B$16,'Monte Carlo'!$D$16)))</f>
        <v>0</v>
      </c>
      <c r="K120" s="0" t="n">
        <f aca="true">IF('Monte Carlo'!$B$17="",0,IF('Monte Carlo'!$D$17='Monte Carlo'!$B$17,'Monte Carlo'!$B$17,BETAINV(RAND(),'Monte Carlo'!$F$17,'Monte Carlo'!$G$17,'Monte Carlo'!$B$17,'Monte Carlo'!$D$17)))</f>
        <v>0</v>
      </c>
      <c r="L120" s="0" t="n">
        <f aca="true">IF('Monte Carlo'!$B$18="",0,IF('Monte Carlo'!$D$18='Monte Carlo'!$B$18,'Monte Carlo'!$B$18,BETAINV(RAND(),'Monte Carlo'!$F$18,'Monte Carlo'!$G$18,'Monte Carlo'!$B$18,'Monte Carlo'!$D$18)))</f>
        <v>0</v>
      </c>
      <c r="M120" s="0" t="n">
        <f aca="true">IF(OR('Monte Carlo'!$B$22="",'Monte Carlo'!$C$22=""),0,IF(RAND()&lt;'Monte Carlo'!$B$22,IF('Monte Carlo'!$E$22='Monte Carlo'!$C$22,'Monte Carlo'!$C$22,BETAINV(RAND(),'Monte Carlo'!$G$22,'Monte Carlo'!$H$22,'Monte Carlo'!$C$22,'Monte Carlo'!$E$22)),0))</f>
        <v>0</v>
      </c>
      <c r="N120" s="0" t="n">
        <f aca="true">IF(OR('Monte Carlo'!$B$23="",'Monte Carlo'!$C$23=""),0,IF(RAND()&lt;'Monte Carlo'!$B$23,IF('Monte Carlo'!$E$23='Monte Carlo'!$C$23,'Monte Carlo'!$C$23,BETAINV(RAND(),'Monte Carlo'!$G$23,'Monte Carlo'!$H$23,'Monte Carlo'!$C$23,'Monte Carlo'!$E$23)),0))</f>
        <v>0</v>
      </c>
      <c r="O120" s="0" t="n">
        <f aca="true">IF(OR('Monte Carlo'!$B$24="",'Monte Carlo'!$C$24=""),0,IF(RAND()&lt;'Monte Carlo'!$B$24,IF('Monte Carlo'!$E$24='Monte Carlo'!$C$24,'Monte Carlo'!$C$24,BETAINV(RAND(),'Monte Carlo'!$G$24,'Monte Carlo'!$H$24,'Monte Carlo'!$C$24,'Monte Carlo'!$E$24)),0))</f>
        <v>0</v>
      </c>
      <c r="P120" s="0" t="n">
        <f aca="true">IF(OR('Monte Carlo'!$B$25="",'Monte Carlo'!$C$25=""),0,IF(RAND()&lt;'Monte Carlo'!$B$25,IF('Monte Carlo'!$E$25='Monte Carlo'!$C$25,'Monte Carlo'!$C$25,BETAINV(RAND(),'Monte Carlo'!$G$25,'Monte Carlo'!$H$25,'Monte Carlo'!$C$25,'Monte Carlo'!$E$25)),0))</f>
        <v>0</v>
      </c>
      <c r="Q120" s="0" t="n">
        <f aca="true">IF(OR('Monte Carlo'!$B$26="",'Monte Carlo'!$C$26=""),0,IF(RAND()&lt;'Monte Carlo'!$B$26,IF('Monte Carlo'!$E$26='Monte Carlo'!$C$26,'Monte Carlo'!$C$26,BETAINV(RAND(),'Monte Carlo'!$G$26,'Monte Carlo'!$H$26,'Monte Carlo'!$C$26,'Monte Carlo'!$E$26)),0))</f>
        <v>0</v>
      </c>
      <c r="R120" s="0" t="n">
        <f aca="true">IF(OR('Monte Carlo'!$B$27="",'Monte Carlo'!$C$27=""),0,IF(RAND()&lt;'Monte Carlo'!$B$27,IF('Monte Carlo'!$E$27='Monte Carlo'!$C$27,'Monte Carlo'!$C$27,BETAINV(RAND(),'Monte Carlo'!$G$27,'Monte Carlo'!$H$27,'Monte Carlo'!$C$27,'Monte Carlo'!$E$27)),0))</f>
        <v>0</v>
      </c>
      <c r="S120" s="0" t="n">
        <f aca="true">IF(OR('Monte Carlo'!$B$28="",'Monte Carlo'!$C$28=""),0,IF(RAND()&lt;'Monte Carlo'!$B$28,IF('Monte Carlo'!$E$28='Monte Carlo'!$C$28,'Monte Carlo'!$C$28,BETAINV(RAND(),'Monte Carlo'!$G$28,'Monte Carlo'!$H$28,'Monte Carlo'!$C$28,'Monte Carlo'!$E$28)),0))</f>
        <v>0</v>
      </c>
      <c r="T120" s="0" t="n">
        <f aca="true">IF(OR('Monte Carlo'!$B$29="",'Monte Carlo'!$C$29=""),0,IF(RAND()&lt;'Monte Carlo'!$B$29,IF('Monte Carlo'!$E$29='Monte Carlo'!$C$29,'Monte Carlo'!$C$29,BETAINV(RAND(),'Monte Carlo'!$G$29,'Monte Carlo'!$H$29,'Monte Carlo'!$C$29,'Monte Carlo'!$E$29)),0))</f>
        <v>0</v>
      </c>
      <c r="U120" s="0" t="n">
        <f aca="true">IF(OR('Monte Carlo'!$B$30="",'Monte Carlo'!$C$30=""),0,IF(RAND()&lt;'Monte Carlo'!$B$30,IF('Monte Carlo'!$E$30='Monte Carlo'!$C$30,'Monte Carlo'!$C$30,BETAINV(RAND(),'Monte Carlo'!$G$30,'Monte Carlo'!$H$30,'Monte Carlo'!$C$30,'Monte Carlo'!$E$30)),0))</f>
        <v>0</v>
      </c>
      <c r="V120" s="0" t="n">
        <f aca="true">IF(OR('Monte Carlo'!$B$31="",'Monte Carlo'!$C$31=""),0,IF(RAND()&lt;'Monte Carlo'!$B$31,IF('Monte Carlo'!$E$31='Monte Carlo'!$C$31,'Monte Carlo'!$C$31,BETAINV(RAND(),'Monte Carlo'!$G$31,'Monte Carlo'!$H$31,'Monte Carlo'!$C$31,'Monte Carlo'!$E$31)),0))</f>
        <v>0</v>
      </c>
      <c r="W120" s="0" t="n">
        <f aca="true">IF(OR('Monte Carlo'!$B$32="",'Monte Carlo'!$C$32=""),0,IF(RAND()&lt;'Monte Carlo'!$B$32,IF('Monte Carlo'!$E$32='Monte Carlo'!$C$32,'Monte Carlo'!$C$32,BETAINV(RAND(),'Monte Carlo'!$G$32,'Monte Carlo'!$H$32,'Monte Carlo'!$C$32,'Monte Carlo'!$E$32)),0))</f>
        <v>0</v>
      </c>
      <c r="X120" s="0" t="n">
        <f aca="true">IF(OR('Monte Carlo'!$B$33="",'Monte Carlo'!$C$33=""),0,IF(RAND()&lt;'Monte Carlo'!$B$33,IF('Monte Carlo'!$E$33='Monte Carlo'!$C$33,'Monte Carlo'!$C$33,BETAINV(RAND(),'Monte Carlo'!$G$33,'Monte Carlo'!$H$33,'Monte Carlo'!$C$33,'Monte Carlo'!$E$33)),0))</f>
        <v>0</v>
      </c>
      <c r="Y120" s="0" t="n">
        <f aca="false">SUM(A120:X120)</f>
        <v>2241.22910837237</v>
      </c>
    </row>
    <row r="121" customFormat="false" ht="15" hidden="false" customHeight="false" outlineLevel="0" collapsed="false">
      <c r="A121" s="0" t="n">
        <f aca="true">IF('Monte Carlo'!$B$7="",0,IF('Monte Carlo'!$D$7='Monte Carlo'!$B$7,'Monte Carlo'!$B$7,BETAINV(RAND(),'Monte Carlo'!$F$7,'Monte Carlo'!$G$7,'Monte Carlo'!$B$7,'Monte Carlo'!$D$7)))</f>
        <v>141.360415533453</v>
      </c>
      <c r="B121" s="0" t="n">
        <f aca="true">IF('Monte Carlo'!$B$8="",0,IF('Monte Carlo'!$D$8='Monte Carlo'!$B$8,'Monte Carlo'!$B$8,BETAINV(RAND(),'Monte Carlo'!$F$8,'Monte Carlo'!$G$8,'Monte Carlo'!$B$8,'Monte Carlo'!$D$8)))</f>
        <v>964.553386046499</v>
      </c>
      <c r="C121" s="0" t="n">
        <f aca="true">IF('Monte Carlo'!$B$9="",0,IF('Monte Carlo'!$D$9='Monte Carlo'!$B$9,'Monte Carlo'!$B$9,BETAINV(RAND(),'Monte Carlo'!$F$9,'Monte Carlo'!$G$9,'Monte Carlo'!$B$9,'Monte Carlo'!$D$9)))</f>
        <v>531.804543273415</v>
      </c>
      <c r="D121" s="0" t="n">
        <f aca="true">IF('Monte Carlo'!$B$10="",0,IF('Monte Carlo'!$D$10='Monte Carlo'!$B$10,'Monte Carlo'!$B$10,BETAINV(RAND(),'Monte Carlo'!$F$10,'Monte Carlo'!$G$10,'Monte Carlo'!$B$10,'Monte Carlo'!$D$10)))</f>
        <v>326.789827354442</v>
      </c>
      <c r="E121" s="0" t="n">
        <f aca="true">IF('Monte Carlo'!$B$11="",0,IF('Monte Carlo'!$D$11='Monte Carlo'!$B$11,'Monte Carlo'!$B$11,BETAINV(RAND(),'Monte Carlo'!$F$11,'Monte Carlo'!$G$11,'Monte Carlo'!$B$11,'Monte Carlo'!$D$11)))</f>
        <v>126.181838944448</v>
      </c>
      <c r="F121" s="0" t="n">
        <f aca="true">IF('Monte Carlo'!$B$12="",0,IF('Monte Carlo'!$D$12='Monte Carlo'!$B$12,'Monte Carlo'!$B$12,BETAINV(RAND(),'Monte Carlo'!$F$12,'Monte Carlo'!$G$12,'Monte Carlo'!$B$12,'Monte Carlo'!$D$12)))</f>
        <v>107.80382022069</v>
      </c>
      <c r="G121" s="0" t="n">
        <f aca="true">IF('Monte Carlo'!$B$13="",0,IF('Monte Carlo'!$D$13='Monte Carlo'!$B$13,'Monte Carlo'!$B$13,BETAINV(RAND(),'Monte Carlo'!$F$13,'Monte Carlo'!$G$13,'Monte Carlo'!$B$13,'Monte Carlo'!$D$13)))</f>
        <v>0</v>
      </c>
      <c r="H121" s="0" t="n">
        <f aca="true">IF('Monte Carlo'!$B$14="",0,IF('Monte Carlo'!$D$14='Monte Carlo'!$B$14,'Monte Carlo'!$B$14,BETAINV(RAND(),'Monte Carlo'!$F$14,'Monte Carlo'!$G$14,'Monte Carlo'!$B$14,'Monte Carlo'!$D$14)))</f>
        <v>0</v>
      </c>
      <c r="I121" s="0" t="n">
        <f aca="true">IF('Monte Carlo'!$B$15="",0,IF('Monte Carlo'!$D$15='Monte Carlo'!$B$15,'Monte Carlo'!$B$15,BETAINV(RAND(),'Monte Carlo'!$F$15,'Monte Carlo'!$G$15,'Monte Carlo'!$B$15,'Monte Carlo'!$D$15)))</f>
        <v>0</v>
      </c>
      <c r="J121" s="0" t="n">
        <f aca="true">IF('Monte Carlo'!$B$16="",0,IF('Monte Carlo'!$D$16='Monte Carlo'!$B$16,'Monte Carlo'!$B$16,BETAINV(RAND(),'Monte Carlo'!$F$16,'Monte Carlo'!$G$16,'Monte Carlo'!$B$16,'Monte Carlo'!$D$16)))</f>
        <v>0</v>
      </c>
      <c r="K121" s="0" t="n">
        <f aca="true">IF('Monte Carlo'!$B$17="",0,IF('Monte Carlo'!$D$17='Monte Carlo'!$B$17,'Monte Carlo'!$B$17,BETAINV(RAND(),'Monte Carlo'!$F$17,'Monte Carlo'!$G$17,'Monte Carlo'!$B$17,'Monte Carlo'!$D$17)))</f>
        <v>0</v>
      </c>
      <c r="L121" s="0" t="n">
        <f aca="true">IF('Monte Carlo'!$B$18="",0,IF('Monte Carlo'!$D$18='Monte Carlo'!$B$18,'Monte Carlo'!$B$18,BETAINV(RAND(),'Monte Carlo'!$F$18,'Monte Carlo'!$G$18,'Monte Carlo'!$B$18,'Monte Carlo'!$D$18)))</f>
        <v>0</v>
      </c>
      <c r="M121" s="0" t="n">
        <f aca="true">IF(OR('Monte Carlo'!$B$22="",'Monte Carlo'!$C$22=""),0,IF(RAND()&lt;'Monte Carlo'!$B$22,IF('Monte Carlo'!$E$22='Monte Carlo'!$C$22,'Monte Carlo'!$C$22,BETAINV(RAND(),'Monte Carlo'!$G$22,'Monte Carlo'!$H$22,'Monte Carlo'!$C$22,'Monte Carlo'!$E$22)),0))</f>
        <v>0</v>
      </c>
      <c r="N121" s="0" t="n">
        <f aca="true">IF(OR('Monte Carlo'!$B$23="",'Monte Carlo'!$C$23=""),0,IF(RAND()&lt;'Monte Carlo'!$B$23,IF('Monte Carlo'!$E$23='Monte Carlo'!$C$23,'Monte Carlo'!$C$23,BETAINV(RAND(),'Monte Carlo'!$G$23,'Monte Carlo'!$H$23,'Monte Carlo'!$C$23,'Monte Carlo'!$E$23)),0))</f>
        <v>44.512563337082</v>
      </c>
      <c r="O121" s="0" t="n">
        <f aca="true">IF(OR('Monte Carlo'!$B$24="",'Monte Carlo'!$C$24=""),0,IF(RAND()&lt;'Monte Carlo'!$B$24,IF('Monte Carlo'!$E$24='Monte Carlo'!$C$24,'Monte Carlo'!$C$24,BETAINV(RAND(),'Monte Carlo'!$G$24,'Monte Carlo'!$H$24,'Monte Carlo'!$C$24,'Monte Carlo'!$E$24)),0))</f>
        <v>109.409174426109</v>
      </c>
      <c r="P121" s="0" t="n">
        <f aca="true">IF(OR('Monte Carlo'!$B$25="",'Monte Carlo'!$C$25=""),0,IF(RAND()&lt;'Monte Carlo'!$B$25,IF('Monte Carlo'!$E$25='Monte Carlo'!$C$25,'Monte Carlo'!$C$25,BETAINV(RAND(),'Monte Carlo'!$G$25,'Monte Carlo'!$H$25,'Monte Carlo'!$C$25,'Monte Carlo'!$E$25)),0))</f>
        <v>125.958100258527</v>
      </c>
      <c r="Q121" s="0" t="n">
        <f aca="true">IF(OR('Monte Carlo'!$B$26="",'Monte Carlo'!$C$26=""),0,IF(RAND()&lt;'Monte Carlo'!$B$26,IF('Monte Carlo'!$E$26='Monte Carlo'!$C$26,'Monte Carlo'!$C$26,BETAINV(RAND(),'Monte Carlo'!$G$26,'Monte Carlo'!$H$26,'Monte Carlo'!$C$26,'Monte Carlo'!$E$26)),0))</f>
        <v>0</v>
      </c>
      <c r="R121" s="0" t="n">
        <f aca="true">IF(OR('Monte Carlo'!$B$27="",'Monte Carlo'!$C$27=""),0,IF(RAND()&lt;'Monte Carlo'!$B$27,IF('Monte Carlo'!$E$27='Monte Carlo'!$C$27,'Monte Carlo'!$C$27,BETAINV(RAND(),'Monte Carlo'!$G$27,'Monte Carlo'!$H$27,'Monte Carlo'!$C$27,'Monte Carlo'!$E$27)),0))</f>
        <v>0</v>
      </c>
      <c r="S121" s="0" t="n">
        <f aca="true">IF(OR('Monte Carlo'!$B$28="",'Monte Carlo'!$C$28=""),0,IF(RAND()&lt;'Monte Carlo'!$B$28,IF('Monte Carlo'!$E$28='Monte Carlo'!$C$28,'Monte Carlo'!$C$28,BETAINV(RAND(),'Monte Carlo'!$G$28,'Monte Carlo'!$H$28,'Monte Carlo'!$C$28,'Monte Carlo'!$E$28)),0))</f>
        <v>0</v>
      </c>
      <c r="T121" s="0" t="n">
        <f aca="true">IF(OR('Monte Carlo'!$B$29="",'Monte Carlo'!$C$29=""),0,IF(RAND()&lt;'Monte Carlo'!$B$29,IF('Monte Carlo'!$E$29='Monte Carlo'!$C$29,'Monte Carlo'!$C$29,BETAINV(RAND(),'Monte Carlo'!$G$29,'Monte Carlo'!$H$29,'Monte Carlo'!$C$29,'Monte Carlo'!$E$29)),0))</f>
        <v>0</v>
      </c>
      <c r="U121" s="0" t="n">
        <f aca="true">IF(OR('Monte Carlo'!$B$30="",'Monte Carlo'!$C$30=""),0,IF(RAND()&lt;'Monte Carlo'!$B$30,IF('Monte Carlo'!$E$30='Monte Carlo'!$C$30,'Monte Carlo'!$C$30,BETAINV(RAND(),'Monte Carlo'!$G$30,'Monte Carlo'!$H$30,'Monte Carlo'!$C$30,'Monte Carlo'!$E$30)),0))</f>
        <v>0</v>
      </c>
      <c r="V121" s="0" t="n">
        <f aca="true">IF(OR('Monte Carlo'!$B$31="",'Monte Carlo'!$C$31=""),0,IF(RAND()&lt;'Monte Carlo'!$B$31,IF('Monte Carlo'!$E$31='Monte Carlo'!$C$31,'Monte Carlo'!$C$31,BETAINV(RAND(),'Monte Carlo'!$G$31,'Monte Carlo'!$H$31,'Monte Carlo'!$C$31,'Monte Carlo'!$E$31)),0))</f>
        <v>0</v>
      </c>
      <c r="W121" s="0" t="n">
        <f aca="true">IF(OR('Monte Carlo'!$B$32="",'Monte Carlo'!$C$32=""),0,IF(RAND()&lt;'Monte Carlo'!$B$32,IF('Monte Carlo'!$E$32='Monte Carlo'!$C$32,'Monte Carlo'!$C$32,BETAINV(RAND(),'Monte Carlo'!$G$32,'Monte Carlo'!$H$32,'Monte Carlo'!$C$32,'Monte Carlo'!$E$32)),0))</f>
        <v>0</v>
      </c>
      <c r="X121" s="0" t="n">
        <f aca="true">IF(OR('Monte Carlo'!$B$33="",'Monte Carlo'!$C$33=""),0,IF(RAND()&lt;'Monte Carlo'!$B$33,IF('Monte Carlo'!$E$33='Monte Carlo'!$C$33,'Monte Carlo'!$C$33,BETAINV(RAND(),'Monte Carlo'!$G$33,'Monte Carlo'!$H$33,'Monte Carlo'!$C$33,'Monte Carlo'!$E$33)),0))</f>
        <v>0</v>
      </c>
      <c r="Y121" s="0" t="n">
        <f aca="false">SUM(A121:X121)</f>
        <v>2478.37366939466</v>
      </c>
    </row>
    <row r="122" customFormat="false" ht="15" hidden="false" customHeight="false" outlineLevel="0" collapsed="false">
      <c r="A122" s="0" t="n">
        <f aca="true">IF('Monte Carlo'!$B$7="",0,IF('Monte Carlo'!$D$7='Monte Carlo'!$B$7,'Monte Carlo'!$B$7,BETAINV(RAND(),'Monte Carlo'!$F$7,'Monte Carlo'!$G$7,'Monte Carlo'!$B$7,'Monte Carlo'!$D$7)))</f>
        <v>162.552653859574</v>
      </c>
      <c r="B122" s="0" t="n">
        <f aca="true">IF('Monte Carlo'!$B$8="",0,IF('Monte Carlo'!$D$8='Monte Carlo'!$B$8,'Monte Carlo'!$B$8,BETAINV(RAND(),'Monte Carlo'!$F$8,'Monte Carlo'!$G$8,'Monte Carlo'!$B$8,'Monte Carlo'!$D$8)))</f>
        <v>986.671372079487</v>
      </c>
      <c r="C122" s="0" t="n">
        <f aca="true">IF('Monte Carlo'!$B$9="",0,IF('Monte Carlo'!$D$9='Monte Carlo'!$B$9,'Monte Carlo'!$B$9,BETAINV(RAND(),'Monte Carlo'!$F$9,'Monte Carlo'!$G$9,'Monte Carlo'!$B$9,'Monte Carlo'!$D$9)))</f>
        <v>470.633767932059</v>
      </c>
      <c r="D122" s="0" t="n">
        <f aca="true">IF('Monte Carlo'!$B$10="",0,IF('Monte Carlo'!$D$10='Monte Carlo'!$B$10,'Monte Carlo'!$B$10,BETAINV(RAND(),'Monte Carlo'!$F$10,'Monte Carlo'!$G$10,'Monte Carlo'!$B$10,'Monte Carlo'!$D$10)))</f>
        <v>372.31148357855</v>
      </c>
      <c r="E122" s="0" t="n">
        <f aca="true">IF('Monte Carlo'!$B$11="",0,IF('Monte Carlo'!$D$11='Monte Carlo'!$B$11,'Monte Carlo'!$B$11,BETAINV(RAND(),'Monte Carlo'!$F$11,'Monte Carlo'!$G$11,'Monte Carlo'!$B$11,'Monte Carlo'!$D$11)))</f>
        <v>109.998117471828</v>
      </c>
      <c r="F122" s="0" t="n">
        <f aca="true">IF('Monte Carlo'!$B$12="",0,IF('Monte Carlo'!$D$12='Monte Carlo'!$B$12,'Monte Carlo'!$B$12,BETAINV(RAND(),'Monte Carlo'!$F$12,'Monte Carlo'!$G$12,'Monte Carlo'!$B$12,'Monte Carlo'!$D$12)))</f>
        <v>104.812859064683</v>
      </c>
      <c r="G122" s="0" t="n">
        <f aca="true">IF('Monte Carlo'!$B$13="",0,IF('Monte Carlo'!$D$13='Monte Carlo'!$B$13,'Monte Carlo'!$B$13,BETAINV(RAND(),'Monte Carlo'!$F$13,'Monte Carlo'!$G$13,'Monte Carlo'!$B$13,'Monte Carlo'!$D$13)))</f>
        <v>0</v>
      </c>
      <c r="H122" s="0" t="n">
        <f aca="true">IF('Monte Carlo'!$B$14="",0,IF('Monte Carlo'!$D$14='Monte Carlo'!$B$14,'Monte Carlo'!$B$14,BETAINV(RAND(),'Monte Carlo'!$F$14,'Monte Carlo'!$G$14,'Monte Carlo'!$B$14,'Monte Carlo'!$D$14)))</f>
        <v>0</v>
      </c>
      <c r="I122" s="0" t="n">
        <f aca="true">IF('Monte Carlo'!$B$15="",0,IF('Monte Carlo'!$D$15='Monte Carlo'!$B$15,'Monte Carlo'!$B$15,BETAINV(RAND(),'Monte Carlo'!$F$15,'Monte Carlo'!$G$15,'Monte Carlo'!$B$15,'Monte Carlo'!$D$15)))</f>
        <v>0</v>
      </c>
      <c r="J122" s="0" t="n">
        <f aca="true">IF('Monte Carlo'!$B$16="",0,IF('Monte Carlo'!$D$16='Monte Carlo'!$B$16,'Monte Carlo'!$B$16,BETAINV(RAND(),'Monte Carlo'!$F$16,'Monte Carlo'!$G$16,'Monte Carlo'!$B$16,'Monte Carlo'!$D$16)))</f>
        <v>0</v>
      </c>
      <c r="K122" s="0" t="n">
        <f aca="true">IF('Monte Carlo'!$B$17="",0,IF('Monte Carlo'!$D$17='Monte Carlo'!$B$17,'Monte Carlo'!$B$17,BETAINV(RAND(),'Monte Carlo'!$F$17,'Monte Carlo'!$G$17,'Monte Carlo'!$B$17,'Monte Carlo'!$D$17)))</f>
        <v>0</v>
      </c>
      <c r="L122" s="0" t="n">
        <f aca="true">IF('Monte Carlo'!$B$18="",0,IF('Monte Carlo'!$D$18='Monte Carlo'!$B$18,'Monte Carlo'!$B$18,BETAINV(RAND(),'Monte Carlo'!$F$18,'Monte Carlo'!$G$18,'Monte Carlo'!$B$18,'Monte Carlo'!$D$18)))</f>
        <v>0</v>
      </c>
      <c r="M122" s="0" t="n">
        <f aca="true">IF(OR('Monte Carlo'!$B$22="",'Monte Carlo'!$C$22=""),0,IF(RAND()&lt;'Monte Carlo'!$B$22,IF('Monte Carlo'!$E$22='Monte Carlo'!$C$22,'Monte Carlo'!$C$22,BETAINV(RAND(),'Monte Carlo'!$G$22,'Monte Carlo'!$H$22,'Monte Carlo'!$C$22,'Monte Carlo'!$E$22)),0))</f>
        <v>0</v>
      </c>
      <c r="N122" s="0" t="n">
        <f aca="true">IF(OR('Monte Carlo'!$B$23="",'Monte Carlo'!$C$23=""),0,IF(RAND()&lt;'Monte Carlo'!$B$23,IF('Monte Carlo'!$E$23='Monte Carlo'!$C$23,'Monte Carlo'!$C$23,BETAINV(RAND(),'Monte Carlo'!$G$23,'Monte Carlo'!$H$23,'Monte Carlo'!$C$23,'Monte Carlo'!$E$23)),0))</f>
        <v>0</v>
      </c>
      <c r="O122" s="0" t="n">
        <f aca="true">IF(OR('Monte Carlo'!$B$24="",'Monte Carlo'!$C$24=""),0,IF(RAND()&lt;'Monte Carlo'!$B$24,IF('Monte Carlo'!$E$24='Monte Carlo'!$C$24,'Monte Carlo'!$C$24,BETAINV(RAND(),'Monte Carlo'!$G$24,'Monte Carlo'!$H$24,'Monte Carlo'!$C$24,'Monte Carlo'!$E$24)),0))</f>
        <v>0</v>
      </c>
      <c r="P122" s="0" t="n">
        <f aca="true">IF(OR('Monte Carlo'!$B$25="",'Monte Carlo'!$C$25=""),0,IF(RAND()&lt;'Monte Carlo'!$B$25,IF('Monte Carlo'!$E$25='Monte Carlo'!$C$25,'Monte Carlo'!$C$25,BETAINV(RAND(),'Monte Carlo'!$G$25,'Monte Carlo'!$H$25,'Monte Carlo'!$C$25,'Monte Carlo'!$E$25)),0))</f>
        <v>177.260784224083</v>
      </c>
      <c r="Q122" s="0" t="n">
        <f aca="true">IF(OR('Monte Carlo'!$B$26="",'Monte Carlo'!$C$26=""),0,IF(RAND()&lt;'Monte Carlo'!$B$26,IF('Monte Carlo'!$E$26='Monte Carlo'!$C$26,'Monte Carlo'!$C$26,BETAINV(RAND(),'Monte Carlo'!$G$26,'Monte Carlo'!$H$26,'Monte Carlo'!$C$26,'Monte Carlo'!$E$26)),0))</f>
        <v>0</v>
      </c>
      <c r="R122" s="0" t="n">
        <f aca="true">IF(OR('Monte Carlo'!$B$27="",'Monte Carlo'!$C$27=""),0,IF(RAND()&lt;'Monte Carlo'!$B$27,IF('Monte Carlo'!$E$27='Monte Carlo'!$C$27,'Monte Carlo'!$C$27,BETAINV(RAND(),'Monte Carlo'!$G$27,'Monte Carlo'!$H$27,'Monte Carlo'!$C$27,'Monte Carlo'!$E$27)),0))</f>
        <v>0</v>
      </c>
      <c r="S122" s="0" t="n">
        <f aca="true">IF(OR('Monte Carlo'!$B$28="",'Monte Carlo'!$C$28=""),0,IF(RAND()&lt;'Monte Carlo'!$B$28,IF('Monte Carlo'!$E$28='Monte Carlo'!$C$28,'Monte Carlo'!$C$28,BETAINV(RAND(),'Monte Carlo'!$G$28,'Monte Carlo'!$H$28,'Monte Carlo'!$C$28,'Monte Carlo'!$E$28)),0))</f>
        <v>0</v>
      </c>
      <c r="T122" s="0" t="n">
        <f aca="true">IF(OR('Monte Carlo'!$B$29="",'Monte Carlo'!$C$29=""),0,IF(RAND()&lt;'Monte Carlo'!$B$29,IF('Monte Carlo'!$E$29='Monte Carlo'!$C$29,'Monte Carlo'!$C$29,BETAINV(RAND(),'Monte Carlo'!$G$29,'Monte Carlo'!$H$29,'Monte Carlo'!$C$29,'Monte Carlo'!$E$29)),0))</f>
        <v>0</v>
      </c>
      <c r="U122" s="0" t="n">
        <f aca="true">IF(OR('Monte Carlo'!$B$30="",'Monte Carlo'!$C$30=""),0,IF(RAND()&lt;'Monte Carlo'!$B$30,IF('Monte Carlo'!$E$30='Monte Carlo'!$C$30,'Monte Carlo'!$C$30,BETAINV(RAND(),'Monte Carlo'!$G$30,'Monte Carlo'!$H$30,'Monte Carlo'!$C$30,'Monte Carlo'!$E$30)),0))</f>
        <v>0</v>
      </c>
      <c r="V122" s="0" t="n">
        <f aca="true">IF(OR('Monte Carlo'!$B$31="",'Monte Carlo'!$C$31=""),0,IF(RAND()&lt;'Monte Carlo'!$B$31,IF('Monte Carlo'!$E$31='Monte Carlo'!$C$31,'Monte Carlo'!$C$31,BETAINV(RAND(),'Monte Carlo'!$G$31,'Monte Carlo'!$H$31,'Monte Carlo'!$C$31,'Monte Carlo'!$E$31)),0))</f>
        <v>0</v>
      </c>
      <c r="W122" s="0" t="n">
        <f aca="true">IF(OR('Monte Carlo'!$B$32="",'Monte Carlo'!$C$32=""),0,IF(RAND()&lt;'Monte Carlo'!$B$32,IF('Monte Carlo'!$E$32='Monte Carlo'!$C$32,'Monte Carlo'!$C$32,BETAINV(RAND(),'Monte Carlo'!$G$32,'Monte Carlo'!$H$32,'Monte Carlo'!$C$32,'Monte Carlo'!$E$32)),0))</f>
        <v>0</v>
      </c>
      <c r="X122" s="0" t="n">
        <f aca="true">IF(OR('Monte Carlo'!$B$33="",'Monte Carlo'!$C$33=""),0,IF(RAND()&lt;'Monte Carlo'!$B$33,IF('Monte Carlo'!$E$33='Monte Carlo'!$C$33,'Monte Carlo'!$C$33,BETAINV(RAND(),'Monte Carlo'!$G$33,'Monte Carlo'!$H$33,'Monte Carlo'!$C$33,'Monte Carlo'!$E$33)),0))</f>
        <v>0</v>
      </c>
      <c r="Y122" s="0" t="n">
        <f aca="false">SUM(A122:X122)</f>
        <v>2384.24103821026</v>
      </c>
    </row>
    <row r="123" customFormat="false" ht="15" hidden="false" customHeight="false" outlineLevel="0" collapsed="false">
      <c r="A123" s="0" t="n">
        <f aca="true">IF('Monte Carlo'!$B$7="",0,IF('Monte Carlo'!$D$7='Monte Carlo'!$B$7,'Monte Carlo'!$B$7,BETAINV(RAND(),'Monte Carlo'!$F$7,'Monte Carlo'!$G$7,'Monte Carlo'!$B$7,'Monte Carlo'!$D$7)))</f>
        <v>169.925466461701</v>
      </c>
      <c r="B123" s="0" t="n">
        <f aca="true">IF('Monte Carlo'!$B$8="",0,IF('Monte Carlo'!$D$8='Monte Carlo'!$B$8,'Monte Carlo'!$B$8,BETAINV(RAND(),'Monte Carlo'!$F$8,'Monte Carlo'!$G$8,'Monte Carlo'!$B$8,'Monte Carlo'!$D$8)))</f>
        <v>970.276107693742</v>
      </c>
      <c r="C123" s="0" t="n">
        <f aca="true">IF('Monte Carlo'!$B$9="",0,IF('Monte Carlo'!$D$9='Monte Carlo'!$B$9,'Monte Carlo'!$B$9,BETAINV(RAND(),'Monte Carlo'!$F$9,'Monte Carlo'!$G$9,'Monte Carlo'!$B$9,'Monte Carlo'!$D$9)))</f>
        <v>436.590608143029</v>
      </c>
      <c r="D123" s="0" t="n">
        <f aca="true">IF('Monte Carlo'!$B$10="",0,IF('Monte Carlo'!$D$10='Monte Carlo'!$B$10,'Monte Carlo'!$B$10,BETAINV(RAND(),'Monte Carlo'!$F$10,'Monte Carlo'!$G$10,'Monte Carlo'!$B$10,'Monte Carlo'!$D$10)))</f>
        <v>280.552260129888</v>
      </c>
      <c r="E123" s="0" t="n">
        <f aca="true">IF('Monte Carlo'!$B$11="",0,IF('Monte Carlo'!$D$11='Monte Carlo'!$B$11,'Monte Carlo'!$B$11,BETAINV(RAND(),'Monte Carlo'!$F$11,'Monte Carlo'!$G$11,'Monte Carlo'!$B$11,'Monte Carlo'!$D$11)))</f>
        <v>99.1829619189175</v>
      </c>
      <c r="F123" s="0" t="n">
        <f aca="true">IF('Monte Carlo'!$B$12="",0,IF('Monte Carlo'!$D$12='Monte Carlo'!$B$12,'Monte Carlo'!$B$12,BETAINV(RAND(),'Monte Carlo'!$F$12,'Monte Carlo'!$G$12,'Monte Carlo'!$B$12,'Monte Carlo'!$D$12)))</f>
        <v>96.2491040124612</v>
      </c>
      <c r="G123" s="0" t="n">
        <f aca="true">IF('Monte Carlo'!$B$13="",0,IF('Monte Carlo'!$D$13='Monte Carlo'!$B$13,'Monte Carlo'!$B$13,BETAINV(RAND(),'Monte Carlo'!$F$13,'Monte Carlo'!$G$13,'Monte Carlo'!$B$13,'Monte Carlo'!$D$13)))</f>
        <v>0</v>
      </c>
      <c r="H123" s="0" t="n">
        <f aca="true">IF('Monte Carlo'!$B$14="",0,IF('Monte Carlo'!$D$14='Monte Carlo'!$B$14,'Monte Carlo'!$B$14,BETAINV(RAND(),'Monte Carlo'!$F$14,'Monte Carlo'!$G$14,'Monte Carlo'!$B$14,'Monte Carlo'!$D$14)))</f>
        <v>0</v>
      </c>
      <c r="I123" s="0" t="n">
        <f aca="true">IF('Monte Carlo'!$B$15="",0,IF('Monte Carlo'!$D$15='Monte Carlo'!$B$15,'Monte Carlo'!$B$15,BETAINV(RAND(),'Monte Carlo'!$F$15,'Monte Carlo'!$G$15,'Monte Carlo'!$B$15,'Monte Carlo'!$D$15)))</f>
        <v>0</v>
      </c>
      <c r="J123" s="0" t="n">
        <f aca="true">IF('Monte Carlo'!$B$16="",0,IF('Monte Carlo'!$D$16='Monte Carlo'!$B$16,'Monte Carlo'!$B$16,BETAINV(RAND(),'Monte Carlo'!$F$16,'Monte Carlo'!$G$16,'Monte Carlo'!$B$16,'Monte Carlo'!$D$16)))</f>
        <v>0</v>
      </c>
      <c r="K123" s="0" t="n">
        <f aca="true">IF('Monte Carlo'!$B$17="",0,IF('Monte Carlo'!$D$17='Monte Carlo'!$B$17,'Monte Carlo'!$B$17,BETAINV(RAND(),'Monte Carlo'!$F$17,'Monte Carlo'!$G$17,'Monte Carlo'!$B$17,'Monte Carlo'!$D$17)))</f>
        <v>0</v>
      </c>
      <c r="L123" s="0" t="n">
        <f aca="true">IF('Monte Carlo'!$B$18="",0,IF('Monte Carlo'!$D$18='Monte Carlo'!$B$18,'Monte Carlo'!$B$18,BETAINV(RAND(),'Monte Carlo'!$F$18,'Monte Carlo'!$G$18,'Monte Carlo'!$B$18,'Monte Carlo'!$D$18)))</f>
        <v>0</v>
      </c>
      <c r="M123" s="0" t="n">
        <f aca="true">IF(OR('Monte Carlo'!$B$22="",'Monte Carlo'!$C$22=""),0,IF(RAND()&lt;'Monte Carlo'!$B$22,IF('Monte Carlo'!$E$22='Monte Carlo'!$C$22,'Monte Carlo'!$C$22,BETAINV(RAND(),'Monte Carlo'!$G$22,'Monte Carlo'!$H$22,'Monte Carlo'!$C$22,'Monte Carlo'!$E$22)),0))</f>
        <v>0</v>
      </c>
      <c r="N123" s="0" t="n">
        <f aca="true">IF(OR('Monte Carlo'!$B$23="",'Monte Carlo'!$C$23=""),0,IF(RAND()&lt;'Monte Carlo'!$B$23,IF('Monte Carlo'!$E$23='Monte Carlo'!$C$23,'Monte Carlo'!$C$23,BETAINV(RAND(),'Monte Carlo'!$G$23,'Monte Carlo'!$H$23,'Monte Carlo'!$C$23,'Monte Carlo'!$E$23)),0))</f>
        <v>45.2166587033856</v>
      </c>
      <c r="O123" s="0" t="n">
        <f aca="true">IF(OR('Monte Carlo'!$B$24="",'Monte Carlo'!$C$24=""),0,IF(RAND()&lt;'Monte Carlo'!$B$24,IF('Monte Carlo'!$E$24='Monte Carlo'!$C$24,'Monte Carlo'!$C$24,BETAINV(RAND(),'Monte Carlo'!$G$24,'Monte Carlo'!$H$24,'Monte Carlo'!$C$24,'Monte Carlo'!$E$24)),0))</f>
        <v>0</v>
      </c>
      <c r="P123" s="0" t="n">
        <f aca="true">IF(OR('Monte Carlo'!$B$25="",'Monte Carlo'!$C$25=""),0,IF(RAND()&lt;'Monte Carlo'!$B$25,IF('Monte Carlo'!$E$25='Monte Carlo'!$C$25,'Monte Carlo'!$C$25,BETAINV(RAND(),'Monte Carlo'!$G$25,'Monte Carlo'!$H$25,'Monte Carlo'!$C$25,'Monte Carlo'!$E$25)),0))</f>
        <v>0</v>
      </c>
      <c r="Q123" s="0" t="n">
        <f aca="true">IF(OR('Monte Carlo'!$B$26="",'Monte Carlo'!$C$26=""),0,IF(RAND()&lt;'Monte Carlo'!$B$26,IF('Monte Carlo'!$E$26='Monte Carlo'!$C$26,'Monte Carlo'!$C$26,BETAINV(RAND(),'Monte Carlo'!$G$26,'Monte Carlo'!$H$26,'Monte Carlo'!$C$26,'Monte Carlo'!$E$26)),0))</f>
        <v>0</v>
      </c>
      <c r="R123" s="0" t="n">
        <f aca="true">IF(OR('Monte Carlo'!$B$27="",'Monte Carlo'!$C$27=""),0,IF(RAND()&lt;'Monte Carlo'!$B$27,IF('Monte Carlo'!$E$27='Monte Carlo'!$C$27,'Monte Carlo'!$C$27,BETAINV(RAND(),'Monte Carlo'!$G$27,'Monte Carlo'!$H$27,'Monte Carlo'!$C$27,'Monte Carlo'!$E$27)),0))</f>
        <v>0</v>
      </c>
      <c r="S123" s="0" t="n">
        <f aca="true">IF(OR('Monte Carlo'!$B$28="",'Monte Carlo'!$C$28=""),0,IF(RAND()&lt;'Monte Carlo'!$B$28,IF('Monte Carlo'!$E$28='Monte Carlo'!$C$28,'Monte Carlo'!$C$28,BETAINV(RAND(),'Monte Carlo'!$G$28,'Monte Carlo'!$H$28,'Monte Carlo'!$C$28,'Monte Carlo'!$E$28)),0))</f>
        <v>0</v>
      </c>
      <c r="T123" s="0" t="n">
        <f aca="true">IF(OR('Monte Carlo'!$B$29="",'Monte Carlo'!$C$29=""),0,IF(RAND()&lt;'Monte Carlo'!$B$29,IF('Monte Carlo'!$E$29='Monte Carlo'!$C$29,'Monte Carlo'!$C$29,BETAINV(RAND(),'Monte Carlo'!$G$29,'Monte Carlo'!$H$29,'Monte Carlo'!$C$29,'Monte Carlo'!$E$29)),0))</f>
        <v>0</v>
      </c>
      <c r="U123" s="0" t="n">
        <f aca="true">IF(OR('Monte Carlo'!$B$30="",'Monte Carlo'!$C$30=""),0,IF(RAND()&lt;'Monte Carlo'!$B$30,IF('Monte Carlo'!$E$30='Monte Carlo'!$C$30,'Monte Carlo'!$C$30,BETAINV(RAND(),'Monte Carlo'!$G$30,'Monte Carlo'!$H$30,'Monte Carlo'!$C$30,'Monte Carlo'!$E$30)),0))</f>
        <v>0</v>
      </c>
      <c r="V123" s="0" t="n">
        <f aca="true">IF(OR('Monte Carlo'!$B$31="",'Monte Carlo'!$C$31=""),0,IF(RAND()&lt;'Monte Carlo'!$B$31,IF('Monte Carlo'!$E$31='Monte Carlo'!$C$31,'Monte Carlo'!$C$31,BETAINV(RAND(),'Monte Carlo'!$G$31,'Monte Carlo'!$H$31,'Monte Carlo'!$C$31,'Monte Carlo'!$E$31)),0))</f>
        <v>0</v>
      </c>
      <c r="W123" s="0" t="n">
        <f aca="true">IF(OR('Monte Carlo'!$B$32="",'Monte Carlo'!$C$32=""),0,IF(RAND()&lt;'Monte Carlo'!$B$32,IF('Monte Carlo'!$E$32='Monte Carlo'!$C$32,'Monte Carlo'!$C$32,BETAINV(RAND(),'Monte Carlo'!$G$32,'Monte Carlo'!$H$32,'Monte Carlo'!$C$32,'Monte Carlo'!$E$32)),0))</f>
        <v>0</v>
      </c>
      <c r="X123" s="0" t="n">
        <f aca="true">IF(OR('Monte Carlo'!$B$33="",'Monte Carlo'!$C$33=""),0,IF(RAND()&lt;'Monte Carlo'!$B$33,IF('Monte Carlo'!$E$33='Monte Carlo'!$C$33,'Monte Carlo'!$C$33,BETAINV(RAND(),'Monte Carlo'!$G$33,'Monte Carlo'!$H$33,'Monte Carlo'!$C$33,'Monte Carlo'!$E$33)),0))</f>
        <v>0</v>
      </c>
      <c r="Y123" s="0" t="n">
        <f aca="false">SUM(A123:X123)</f>
        <v>2097.99316706312</v>
      </c>
    </row>
    <row r="124" customFormat="false" ht="15" hidden="false" customHeight="false" outlineLevel="0" collapsed="false">
      <c r="A124" s="0" t="n">
        <f aca="true">IF('Monte Carlo'!$B$7="",0,IF('Monte Carlo'!$D$7='Monte Carlo'!$B$7,'Monte Carlo'!$B$7,BETAINV(RAND(),'Monte Carlo'!$F$7,'Monte Carlo'!$G$7,'Monte Carlo'!$B$7,'Monte Carlo'!$D$7)))</f>
        <v>134.943404094263</v>
      </c>
      <c r="B124" s="0" t="n">
        <f aca="true">IF('Monte Carlo'!$B$8="",0,IF('Monte Carlo'!$D$8='Monte Carlo'!$B$8,'Monte Carlo'!$B$8,BETAINV(RAND(),'Monte Carlo'!$F$8,'Monte Carlo'!$G$8,'Monte Carlo'!$B$8,'Monte Carlo'!$D$8)))</f>
        <v>963.184800369117</v>
      </c>
      <c r="C124" s="0" t="n">
        <f aca="true">IF('Monte Carlo'!$B$9="",0,IF('Monte Carlo'!$D$9='Monte Carlo'!$B$9,'Monte Carlo'!$B$9,BETAINV(RAND(),'Monte Carlo'!$F$9,'Monte Carlo'!$G$9,'Monte Carlo'!$B$9,'Monte Carlo'!$D$9)))</f>
        <v>472.124323562931</v>
      </c>
      <c r="D124" s="0" t="n">
        <f aca="true">IF('Monte Carlo'!$B$10="",0,IF('Monte Carlo'!$D$10='Monte Carlo'!$B$10,'Monte Carlo'!$B$10,BETAINV(RAND(),'Monte Carlo'!$F$10,'Monte Carlo'!$G$10,'Monte Carlo'!$B$10,'Monte Carlo'!$D$10)))</f>
        <v>284.590595426312</v>
      </c>
      <c r="E124" s="0" t="n">
        <f aca="true">IF('Monte Carlo'!$B$11="",0,IF('Monte Carlo'!$D$11='Monte Carlo'!$B$11,'Monte Carlo'!$B$11,BETAINV(RAND(),'Monte Carlo'!$F$11,'Monte Carlo'!$G$11,'Monte Carlo'!$B$11,'Monte Carlo'!$D$11)))</f>
        <v>82.4078864813144</v>
      </c>
      <c r="F124" s="0" t="n">
        <f aca="true">IF('Monte Carlo'!$B$12="",0,IF('Monte Carlo'!$D$12='Monte Carlo'!$B$12,'Monte Carlo'!$B$12,BETAINV(RAND(),'Monte Carlo'!$F$12,'Monte Carlo'!$G$12,'Monte Carlo'!$B$12,'Monte Carlo'!$D$12)))</f>
        <v>117.606804601848</v>
      </c>
      <c r="G124" s="0" t="n">
        <f aca="true">IF('Monte Carlo'!$B$13="",0,IF('Monte Carlo'!$D$13='Monte Carlo'!$B$13,'Monte Carlo'!$B$13,BETAINV(RAND(),'Monte Carlo'!$F$13,'Monte Carlo'!$G$13,'Monte Carlo'!$B$13,'Monte Carlo'!$D$13)))</f>
        <v>0</v>
      </c>
      <c r="H124" s="0" t="n">
        <f aca="true">IF('Monte Carlo'!$B$14="",0,IF('Monte Carlo'!$D$14='Monte Carlo'!$B$14,'Monte Carlo'!$B$14,BETAINV(RAND(),'Monte Carlo'!$F$14,'Monte Carlo'!$G$14,'Monte Carlo'!$B$14,'Monte Carlo'!$D$14)))</f>
        <v>0</v>
      </c>
      <c r="I124" s="0" t="n">
        <f aca="true">IF('Monte Carlo'!$B$15="",0,IF('Monte Carlo'!$D$15='Monte Carlo'!$B$15,'Monte Carlo'!$B$15,BETAINV(RAND(),'Monte Carlo'!$F$15,'Monte Carlo'!$G$15,'Monte Carlo'!$B$15,'Monte Carlo'!$D$15)))</f>
        <v>0</v>
      </c>
      <c r="J124" s="0" t="n">
        <f aca="true">IF('Monte Carlo'!$B$16="",0,IF('Monte Carlo'!$D$16='Monte Carlo'!$B$16,'Monte Carlo'!$B$16,BETAINV(RAND(),'Monte Carlo'!$F$16,'Monte Carlo'!$G$16,'Monte Carlo'!$B$16,'Monte Carlo'!$D$16)))</f>
        <v>0</v>
      </c>
      <c r="K124" s="0" t="n">
        <f aca="true">IF('Monte Carlo'!$B$17="",0,IF('Monte Carlo'!$D$17='Monte Carlo'!$B$17,'Monte Carlo'!$B$17,BETAINV(RAND(),'Monte Carlo'!$F$17,'Monte Carlo'!$G$17,'Monte Carlo'!$B$17,'Monte Carlo'!$D$17)))</f>
        <v>0</v>
      </c>
      <c r="L124" s="0" t="n">
        <f aca="true">IF('Monte Carlo'!$B$18="",0,IF('Monte Carlo'!$D$18='Monte Carlo'!$B$18,'Monte Carlo'!$B$18,BETAINV(RAND(),'Monte Carlo'!$F$18,'Monte Carlo'!$G$18,'Monte Carlo'!$B$18,'Monte Carlo'!$D$18)))</f>
        <v>0</v>
      </c>
      <c r="M124" s="0" t="n">
        <f aca="true">IF(OR('Monte Carlo'!$B$22="",'Monte Carlo'!$C$22=""),0,IF(RAND()&lt;'Monte Carlo'!$B$22,IF('Monte Carlo'!$E$22='Monte Carlo'!$C$22,'Monte Carlo'!$C$22,BETAINV(RAND(),'Monte Carlo'!$G$22,'Monte Carlo'!$H$22,'Monte Carlo'!$C$22,'Monte Carlo'!$E$22)),0))</f>
        <v>106.922971838128</v>
      </c>
      <c r="N124" s="0" t="n">
        <f aca="true">IF(OR('Monte Carlo'!$B$23="",'Monte Carlo'!$C$23=""),0,IF(RAND()&lt;'Monte Carlo'!$B$23,IF('Monte Carlo'!$E$23='Monte Carlo'!$C$23,'Monte Carlo'!$C$23,BETAINV(RAND(),'Monte Carlo'!$G$23,'Monte Carlo'!$H$23,'Monte Carlo'!$C$23,'Monte Carlo'!$E$23)),0))</f>
        <v>0</v>
      </c>
      <c r="O124" s="0" t="n">
        <f aca="true">IF(OR('Monte Carlo'!$B$24="",'Monte Carlo'!$C$24=""),0,IF(RAND()&lt;'Monte Carlo'!$B$24,IF('Monte Carlo'!$E$24='Monte Carlo'!$C$24,'Monte Carlo'!$C$24,BETAINV(RAND(),'Monte Carlo'!$G$24,'Monte Carlo'!$H$24,'Monte Carlo'!$C$24,'Monte Carlo'!$E$24)),0))</f>
        <v>264.762974160837</v>
      </c>
      <c r="P124" s="0" t="n">
        <f aca="true">IF(OR('Monte Carlo'!$B$25="",'Monte Carlo'!$C$25=""),0,IF(RAND()&lt;'Monte Carlo'!$B$25,IF('Monte Carlo'!$E$25='Monte Carlo'!$C$25,'Monte Carlo'!$C$25,BETAINV(RAND(),'Monte Carlo'!$G$25,'Monte Carlo'!$H$25,'Monte Carlo'!$C$25,'Monte Carlo'!$E$25)),0))</f>
        <v>0</v>
      </c>
      <c r="Q124" s="0" t="n">
        <f aca="true">IF(OR('Monte Carlo'!$B$26="",'Monte Carlo'!$C$26=""),0,IF(RAND()&lt;'Monte Carlo'!$B$26,IF('Monte Carlo'!$E$26='Monte Carlo'!$C$26,'Monte Carlo'!$C$26,BETAINV(RAND(),'Monte Carlo'!$G$26,'Monte Carlo'!$H$26,'Monte Carlo'!$C$26,'Monte Carlo'!$E$26)),0))</f>
        <v>0</v>
      </c>
      <c r="R124" s="0" t="n">
        <f aca="true">IF(OR('Monte Carlo'!$B$27="",'Monte Carlo'!$C$27=""),0,IF(RAND()&lt;'Monte Carlo'!$B$27,IF('Monte Carlo'!$E$27='Monte Carlo'!$C$27,'Monte Carlo'!$C$27,BETAINV(RAND(),'Monte Carlo'!$G$27,'Monte Carlo'!$H$27,'Monte Carlo'!$C$27,'Monte Carlo'!$E$27)),0))</f>
        <v>0</v>
      </c>
      <c r="S124" s="0" t="n">
        <f aca="true">IF(OR('Monte Carlo'!$B$28="",'Monte Carlo'!$C$28=""),0,IF(RAND()&lt;'Monte Carlo'!$B$28,IF('Monte Carlo'!$E$28='Monte Carlo'!$C$28,'Monte Carlo'!$C$28,BETAINV(RAND(),'Monte Carlo'!$G$28,'Monte Carlo'!$H$28,'Monte Carlo'!$C$28,'Monte Carlo'!$E$28)),0))</f>
        <v>0</v>
      </c>
      <c r="T124" s="0" t="n">
        <f aca="true">IF(OR('Monte Carlo'!$B$29="",'Monte Carlo'!$C$29=""),0,IF(RAND()&lt;'Monte Carlo'!$B$29,IF('Monte Carlo'!$E$29='Monte Carlo'!$C$29,'Monte Carlo'!$C$29,BETAINV(RAND(),'Monte Carlo'!$G$29,'Monte Carlo'!$H$29,'Monte Carlo'!$C$29,'Monte Carlo'!$E$29)),0))</f>
        <v>0</v>
      </c>
      <c r="U124" s="0" t="n">
        <f aca="true">IF(OR('Monte Carlo'!$B$30="",'Monte Carlo'!$C$30=""),0,IF(RAND()&lt;'Monte Carlo'!$B$30,IF('Monte Carlo'!$E$30='Monte Carlo'!$C$30,'Monte Carlo'!$C$30,BETAINV(RAND(),'Monte Carlo'!$G$30,'Monte Carlo'!$H$30,'Monte Carlo'!$C$30,'Monte Carlo'!$E$30)),0))</f>
        <v>0</v>
      </c>
      <c r="V124" s="0" t="n">
        <f aca="true">IF(OR('Monte Carlo'!$B$31="",'Monte Carlo'!$C$31=""),0,IF(RAND()&lt;'Monte Carlo'!$B$31,IF('Monte Carlo'!$E$31='Monte Carlo'!$C$31,'Monte Carlo'!$C$31,BETAINV(RAND(),'Monte Carlo'!$G$31,'Monte Carlo'!$H$31,'Monte Carlo'!$C$31,'Monte Carlo'!$E$31)),0))</f>
        <v>0</v>
      </c>
      <c r="W124" s="0" t="n">
        <f aca="true">IF(OR('Monte Carlo'!$B$32="",'Monte Carlo'!$C$32=""),0,IF(RAND()&lt;'Monte Carlo'!$B$32,IF('Monte Carlo'!$E$32='Monte Carlo'!$C$32,'Monte Carlo'!$C$32,BETAINV(RAND(),'Monte Carlo'!$G$32,'Monte Carlo'!$H$32,'Monte Carlo'!$C$32,'Monte Carlo'!$E$32)),0))</f>
        <v>0</v>
      </c>
      <c r="X124" s="0" t="n">
        <f aca="true">IF(OR('Monte Carlo'!$B$33="",'Monte Carlo'!$C$33=""),0,IF(RAND()&lt;'Monte Carlo'!$B$33,IF('Monte Carlo'!$E$33='Monte Carlo'!$C$33,'Monte Carlo'!$C$33,BETAINV(RAND(),'Monte Carlo'!$G$33,'Monte Carlo'!$H$33,'Monte Carlo'!$C$33,'Monte Carlo'!$E$33)),0))</f>
        <v>0</v>
      </c>
      <c r="Y124" s="0" t="n">
        <f aca="false">SUM(A124:X124)</f>
        <v>2426.54376053475</v>
      </c>
    </row>
    <row r="125" customFormat="false" ht="15" hidden="false" customHeight="false" outlineLevel="0" collapsed="false">
      <c r="A125" s="0" t="n">
        <f aca="true">IF('Monte Carlo'!$B$7="",0,IF('Monte Carlo'!$D$7='Monte Carlo'!$B$7,'Monte Carlo'!$B$7,BETAINV(RAND(),'Monte Carlo'!$F$7,'Monte Carlo'!$G$7,'Monte Carlo'!$B$7,'Monte Carlo'!$D$7)))</f>
        <v>144.420522546118</v>
      </c>
      <c r="B125" s="0" t="n">
        <f aca="true">IF('Monte Carlo'!$B$8="",0,IF('Monte Carlo'!$D$8='Monte Carlo'!$B$8,'Monte Carlo'!$B$8,BETAINV(RAND(),'Monte Carlo'!$F$8,'Monte Carlo'!$G$8,'Monte Carlo'!$B$8,'Monte Carlo'!$D$8)))</f>
        <v>1133.01730148274</v>
      </c>
      <c r="C125" s="0" t="n">
        <f aca="true">IF('Monte Carlo'!$B$9="",0,IF('Monte Carlo'!$D$9='Monte Carlo'!$B$9,'Monte Carlo'!$B$9,BETAINV(RAND(),'Monte Carlo'!$F$9,'Monte Carlo'!$G$9,'Monte Carlo'!$B$9,'Monte Carlo'!$D$9)))</f>
        <v>512.340857667618</v>
      </c>
      <c r="D125" s="0" t="n">
        <f aca="true">IF('Monte Carlo'!$B$10="",0,IF('Monte Carlo'!$D$10='Monte Carlo'!$B$10,'Monte Carlo'!$B$10,BETAINV(RAND(),'Monte Carlo'!$F$10,'Monte Carlo'!$G$10,'Monte Carlo'!$B$10,'Monte Carlo'!$D$10)))</f>
        <v>270.15413750109</v>
      </c>
      <c r="E125" s="0" t="n">
        <f aca="true">IF('Monte Carlo'!$B$11="",0,IF('Monte Carlo'!$D$11='Monte Carlo'!$B$11,'Monte Carlo'!$B$11,BETAINV(RAND(),'Monte Carlo'!$F$11,'Monte Carlo'!$G$11,'Monte Carlo'!$B$11,'Monte Carlo'!$D$11)))</f>
        <v>107.868803921137</v>
      </c>
      <c r="F125" s="0" t="n">
        <f aca="true">IF('Monte Carlo'!$B$12="",0,IF('Monte Carlo'!$D$12='Monte Carlo'!$B$12,'Monte Carlo'!$B$12,BETAINV(RAND(),'Monte Carlo'!$F$12,'Monte Carlo'!$G$12,'Monte Carlo'!$B$12,'Monte Carlo'!$D$12)))</f>
        <v>97.4678606699119</v>
      </c>
      <c r="G125" s="0" t="n">
        <f aca="true">IF('Monte Carlo'!$B$13="",0,IF('Monte Carlo'!$D$13='Monte Carlo'!$B$13,'Monte Carlo'!$B$13,BETAINV(RAND(),'Monte Carlo'!$F$13,'Monte Carlo'!$G$13,'Monte Carlo'!$B$13,'Monte Carlo'!$D$13)))</f>
        <v>0</v>
      </c>
      <c r="H125" s="0" t="n">
        <f aca="true">IF('Monte Carlo'!$B$14="",0,IF('Monte Carlo'!$D$14='Monte Carlo'!$B$14,'Monte Carlo'!$B$14,BETAINV(RAND(),'Monte Carlo'!$F$14,'Monte Carlo'!$G$14,'Monte Carlo'!$B$14,'Monte Carlo'!$D$14)))</f>
        <v>0</v>
      </c>
      <c r="I125" s="0" t="n">
        <f aca="true">IF('Monte Carlo'!$B$15="",0,IF('Monte Carlo'!$D$15='Monte Carlo'!$B$15,'Monte Carlo'!$B$15,BETAINV(RAND(),'Monte Carlo'!$F$15,'Monte Carlo'!$G$15,'Monte Carlo'!$B$15,'Monte Carlo'!$D$15)))</f>
        <v>0</v>
      </c>
      <c r="J125" s="0" t="n">
        <f aca="true">IF('Monte Carlo'!$B$16="",0,IF('Monte Carlo'!$D$16='Monte Carlo'!$B$16,'Monte Carlo'!$B$16,BETAINV(RAND(),'Monte Carlo'!$F$16,'Monte Carlo'!$G$16,'Monte Carlo'!$B$16,'Monte Carlo'!$D$16)))</f>
        <v>0</v>
      </c>
      <c r="K125" s="0" t="n">
        <f aca="true">IF('Monte Carlo'!$B$17="",0,IF('Monte Carlo'!$D$17='Monte Carlo'!$B$17,'Monte Carlo'!$B$17,BETAINV(RAND(),'Monte Carlo'!$F$17,'Monte Carlo'!$G$17,'Monte Carlo'!$B$17,'Monte Carlo'!$D$17)))</f>
        <v>0</v>
      </c>
      <c r="L125" s="0" t="n">
        <f aca="true">IF('Monte Carlo'!$B$18="",0,IF('Monte Carlo'!$D$18='Monte Carlo'!$B$18,'Monte Carlo'!$B$18,BETAINV(RAND(),'Monte Carlo'!$F$18,'Monte Carlo'!$G$18,'Monte Carlo'!$B$18,'Monte Carlo'!$D$18)))</f>
        <v>0</v>
      </c>
      <c r="M125" s="0" t="n">
        <f aca="true">IF(OR('Monte Carlo'!$B$22="",'Monte Carlo'!$C$22=""),0,IF(RAND()&lt;'Monte Carlo'!$B$22,IF('Monte Carlo'!$E$22='Monte Carlo'!$C$22,'Monte Carlo'!$C$22,BETAINV(RAND(),'Monte Carlo'!$G$22,'Monte Carlo'!$H$22,'Monte Carlo'!$C$22,'Monte Carlo'!$E$22)),0))</f>
        <v>0</v>
      </c>
      <c r="N125" s="0" t="n">
        <f aca="true">IF(OR('Monte Carlo'!$B$23="",'Monte Carlo'!$C$23=""),0,IF(RAND()&lt;'Monte Carlo'!$B$23,IF('Monte Carlo'!$E$23='Monte Carlo'!$C$23,'Monte Carlo'!$C$23,BETAINV(RAND(),'Monte Carlo'!$G$23,'Monte Carlo'!$H$23,'Monte Carlo'!$C$23,'Monte Carlo'!$E$23)),0))</f>
        <v>0</v>
      </c>
      <c r="O125" s="0" t="n">
        <f aca="true">IF(OR('Monte Carlo'!$B$24="",'Monte Carlo'!$C$24=""),0,IF(RAND()&lt;'Monte Carlo'!$B$24,IF('Monte Carlo'!$E$24='Monte Carlo'!$C$24,'Monte Carlo'!$C$24,BETAINV(RAND(),'Monte Carlo'!$G$24,'Monte Carlo'!$H$24,'Monte Carlo'!$C$24,'Monte Carlo'!$E$24)),0))</f>
        <v>0</v>
      </c>
      <c r="P125" s="0" t="n">
        <f aca="true">IF(OR('Monte Carlo'!$B$25="",'Monte Carlo'!$C$25=""),0,IF(RAND()&lt;'Monte Carlo'!$B$25,IF('Monte Carlo'!$E$25='Monte Carlo'!$C$25,'Monte Carlo'!$C$25,BETAINV(RAND(),'Monte Carlo'!$G$25,'Monte Carlo'!$H$25,'Monte Carlo'!$C$25,'Monte Carlo'!$E$25)),0))</f>
        <v>0</v>
      </c>
      <c r="Q125" s="0" t="n">
        <f aca="true">IF(OR('Monte Carlo'!$B$26="",'Monte Carlo'!$C$26=""),0,IF(RAND()&lt;'Monte Carlo'!$B$26,IF('Monte Carlo'!$E$26='Monte Carlo'!$C$26,'Monte Carlo'!$C$26,BETAINV(RAND(),'Monte Carlo'!$G$26,'Monte Carlo'!$H$26,'Monte Carlo'!$C$26,'Monte Carlo'!$E$26)),0))</f>
        <v>0</v>
      </c>
      <c r="R125" s="0" t="n">
        <f aca="true">IF(OR('Monte Carlo'!$B$27="",'Monte Carlo'!$C$27=""),0,IF(RAND()&lt;'Monte Carlo'!$B$27,IF('Monte Carlo'!$E$27='Monte Carlo'!$C$27,'Monte Carlo'!$C$27,BETAINV(RAND(),'Monte Carlo'!$G$27,'Monte Carlo'!$H$27,'Monte Carlo'!$C$27,'Monte Carlo'!$E$27)),0))</f>
        <v>0</v>
      </c>
      <c r="S125" s="0" t="n">
        <f aca="true">IF(OR('Monte Carlo'!$B$28="",'Monte Carlo'!$C$28=""),0,IF(RAND()&lt;'Monte Carlo'!$B$28,IF('Monte Carlo'!$E$28='Monte Carlo'!$C$28,'Monte Carlo'!$C$28,BETAINV(RAND(),'Monte Carlo'!$G$28,'Monte Carlo'!$H$28,'Monte Carlo'!$C$28,'Monte Carlo'!$E$28)),0))</f>
        <v>0</v>
      </c>
      <c r="T125" s="0" t="n">
        <f aca="true">IF(OR('Monte Carlo'!$B$29="",'Monte Carlo'!$C$29=""),0,IF(RAND()&lt;'Monte Carlo'!$B$29,IF('Monte Carlo'!$E$29='Monte Carlo'!$C$29,'Monte Carlo'!$C$29,BETAINV(RAND(),'Monte Carlo'!$G$29,'Monte Carlo'!$H$29,'Monte Carlo'!$C$29,'Monte Carlo'!$E$29)),0))</f>
        <v>0</v>
      </c>
      <c r="U125" s="0" t="n">
        <f aca="true">IF(OR('Monte Carlo'!$B$30="",'Monte Carlo'!$C$30=""),0,IF(RAND()&lt;'Monte Carlo'!$B$30,IF('Monte Carlo'!$E$30='Monte Carlo'!$C$30,'Monte Carlo'!$C$30,BETAINV(RAND(),'Monte Carlo'!$G$30,'Monte Carlo'!$H$30,'Monte Carlo'!$C$30,'Monte Carlo'!$E$30)),0))</f>
        <v>0</v>
      </c>
      <c r="V125" s="0" t="n">
        <f aca="true">IF(OR('Monte Carlo'!$B$31="",'Monte Carlo'!$C$31=""),0,IF(RAND()&lt;'Monte Carlo'!$B$31,IF('Monte Carlo'!$E$31='Monte Carlo'!$C$31,'Monte Carlo'!$C$31,BETAINV(RAND(),'Monte Carlo'!$G$31,'Monte Carlo'!$H$31,'Monte Carlo'!$C$31,'Monte Carlo'!$E$31)),0))</f>
        <v>0</v>
      </c>
      <c r="W125" s="0" t="n">
        <f aca="true">IF(OR('Monte Carlo'!$B$32="",'Monte Carlo'!$C$32=""),0,IF(RAND()&lt;'Monte Carlo'!$B$32,IF('Monte Carlo'!$E$32='Monte Carlo'!$C$32,'Monte Carlo'!$C$32,BETAINV(RAND(),'Monte Carlo'!$G$32,'Monte Carlo'!$H$32,'Monte Carlo'!$C$32,'Monte Carlo'!$E$32)),0))</f>
        <v>0</v>
      </c>
      <c r="X125" s="0" t="n">
        <f aca="true">IF(OR('Monte Carlo'!$B$33="",'Monte Carlo'!$C$33=""),0,IF(RAND()&lt;'Monte Carlo'!$B$33,IF('Monte Carlo'!$E$33='Monte Carlo'!$C$33,'Monte Carlo'!$C$33,BETAINV(RAND(),'Monte Carlo'!$G$33,'Monte Carlo'!$H$33,'Monte Carlo'!$C$33,'Monte Carlo'!$E$33)),0))</f>
        <v>0</v>
      </c>
      <c r="Y125" s="0" t="n">
        <f aca="false">SUM(A125:X125)</f>
        <v>2265.26948378862</v>
      </c>
    </row>
    <row r="126" customFormat="false" ht="15" hidden="false" customHeight="false" outlineLevel="0" collapsed="false">
      <c r="A126" s="0" t="n">
        <f aca="true">IF('Monte Carlo'!$B$7="",0,IF('Monte Carlo'!$D$7='Monte Carlo'!$B$7,'Monte Carlo'!$B$7,BETAINV(RAND(),'Monte Carlo'!$F$7,'Monte Carlo'!$G$7,'Monte Carlo'!$B$7,'Monte Carlo'!$D$7)))</f>
        <v>144.233081283403</v>
      </c>
      <c r="B126" s="0" t="n">
        <f aca="true">IF('Monte Carlo'!$B$8="",0,IF('Monte Carlo'!$D$8='Monte Carlo'!$B$8,'Monte Carlo'!$B$8,BETAINV(RAND(),'Monte Carlo'!$F$8,'Monte Carlo'!$G$8,'Monte Carlo'!$B$8,'Monte Carlo'!$D$8)))</f>
        <v>1116.34611531515</v>
      </c>
      <c r="C126" s="0" t="n">
        <f aca="true">IF('Monte Carlo'!$B$9="",0,IF('Monte Carlo'!$D$9='Monte Carlo'!$B$9,'Monte Carlo'!$B$9,BETAINV(RAND(),'Monte Carlo'!$F$9,'Monte Carlo'!$G$9,'Monte Carlo'!$B$9,'Monte Carlo'!$D$9)))</f>
        <v>413.850649157637</v>
      </c>
      <c r="D126" s="0" t="n">
        <f aca="true">IF('Monte Carlo'!$B$10="",0,IF('Monte Carlo'!$D$10='Monte Carlo'!$B$10,'Monte Carlo'!$B$10,BETAINV(RAND(),'Monte Carlo'!$F$10,'Monte Carlo'!$G$10,'Monte Carlo'!$B$10,'Monte Carlo'!$D$10)))</f>
        <v>335.24297581354</v>
      </c>
      <c r="E126" s="0" t="n">
        <f aca="true">IF('Monte Carlo'!$B$11="",0,IF('Monte Carlo'!$D$11='Monte Carlo'!$B$11,'Monte Carlo'!$B$11,BETAINV(RAND(),'Monte Carlo'!$F$11,'Monte Carlo'!$G$11,'Monte Carlo'!$B$11,'Monte Carlo'!$D$11)))</f>
        <v>102.035101769173</v>
      </c>
      <c r="F126" s="0" t="n">
        <f aca="true">IF('Monte Carlo'!$B$12="",0,IF('Monte Carlo'!$D$12='Monte Carlo'!$B$12,'Monte Carlo'!$B$12,BETAINV(RAND(),'Monte Carlo'!$F$12,'Monte Carlo'!$G$12,'Monte Carlo'!$B$12,'Monte Carlo'!$D$12)))</f>
        <v>101.391084871235</v>
      </c>
      <c r="G126" s="0" t="n">
        <f aca="true">IF('Monte Carlo'!$B$13="",0,IF('Monte Carlo'!$D$13='Monte Carlo'!$B$13,'Monte Carlo'!$B$13,BETAINV(RAND(),'Monte Carlo'!$F$13,'Monte Carlo'!$G$13,'Monte Carlo'!$B$13,'Monte Carlo'!$D$13)))</f>
        <v>0</v>
      </c>
      <c r="H126" s="0" t="n">
        <f aca="true">IF('Monte Carlo'!$B$14="",0,IF('Monte Carlo'!$D$14='Monte Carlo'!$B$14,'Monte Carlo'!$B$14,BETAINV(RAND(),'Monte Carlo'!$F$14,'Monte Carlo'!$G$14,'Monte Carlo'!$B$14,'Monte Carlo'!$D$14)))</f>
        <v>0</v>
      </c>
      <c r="I126" s="0" t="n">
        <f aca="true">IF('Monte Carlo'!$B$15="",0,IF('Monte Carlo'!$D$15='Monte Carlo'!$B$15,'Monte Carlo'!$B$15,BETAINV(RAND(),'Monte Carlo'!$F$15,'Monte Carlo'!$G$15,'Monte Carlo'!$B$15,'Monte Carlo'!$D$15)))</f>
        <v>0</v>
      </c>
      <c r="J126" s="0" t="n">
        <f aca="true">IF('Monte Carlo'!$B$16="",0,IF('Monte Carlo'!$D$16='Monte Carlo'!$B$16,'Monte Carlo'!$B$16,BETAINV(RAND(),'Monte Carlo'!$F$16,'Monte Carlo'!$G$16,'Monte Carlo'!$B$16,'Monte Carlo'!$D$16)))</f>
        <v>0</v>
      </c>
      <c r="K126" s="0" t="n">
        <f aca="true">IF('Monte Carlo'!$B$17="",0,IF('Monte Carlo'!$D$17='Monte Carlo'!$B$17,'Monte Carlo'!$B$17,BETAINV(RAND(),'Monte Carlo'!$F$17,'Monte Carlo'!$G$17,'Monte Carlo'!$B$17,'Monte Carlo'!$D$17)))</f>
        <v>0</v>
      </c>
      <c r="L126" s="0" t="n">
        <f aca="true">IF('Monte Carlo'!$B$18="",0,IF('Monte Carlo'!$D$18='Monte Carlo'!$B$18,'Monte Carlo'!$B$18,BETAINV(RAND(),'Monte Carlo'!$F$18,'Monte Carlo'!$G$18,'Monte Carlo'!$B$18,'Monte Carlo'!$D$18)))</f>
        <v>0</v>
      </c>
      <c r="M126" s="0" t="n">
        <f aca="true">IF(OR('Monte Carlo'!$B$22="",'Monte Carlo'!$C$22=""),0,IF(RAND()&lt;'Monte Carlo'!$B$22,IF('Monte Carlo'!$E$22='Monte Carlo'!$C$22,'Monte Carlo'!$C$22,BETAINV(RAND(),'Monte Carlo'!$G$22,'Monte Carlo'!$H$22,'Monte Carlo'!$C$22,'Monte Carlo'!$E$22)),0))</f>
        <v>109.801178262272</v>
      </c>
      <c r="N126" s="0" t="n">
        <f aca="true">IF(OR('Monte Carlo'!$B$23="",'Monte Carlo'!$C$23=""),0,IF(RAND()&lt;'Monte Carlo'!$B$23,IF('Monte Carlo'!$E$23='Monte Carlo'!$C$23,'Monte Carlo'!$C$23,BETAINV(RAND(),'Monte Carlo'!$G$23,'Monte Carlo'!$H$23,'Monte Carlo'!$C$23,'Monte Carlo'!$E$23)),0))</f>
        <v>0</v>
      </c>
      <c r="O126" s="0" t="n">
        <f aca="true">IF(OR('Monte Carlo'!$B$24="",'Monte Carlo'!$C$24=""),0,IF(RAND()&lt;'Monte Carlo'!$B$24,IF('Monte Carlo'!$E$24='Monte Carlo'!$C$24,'Monte Carlo'!$C$24,BETAINV(RAND(),'Monte Carlo'!$G$24,'Monte Carlo'!$H$24,'Monte Carlo'!$C$24,'Monte Carlo'!$E$24)),0))</f>
        <v>149.85365280237</v>
      </c>
      <c r="P126" s="0" t="n">
        <f aca="true">IF(OR('Monte Carlo'!$B$25="",'Monte Carlo'!$C$25=""),0,IF(RAND()&lt;'Monte Carlo'!$B$25,IF('Monte Carlo'!$E$25='Monte Carlo'!$C$25,'Monte Carlo'!$C$25,BETAINV(RAND(),'Monte Carlo'!$G$25,'Monte Carlo'!$H$25,'Monte Carlo'!$C$25,'Monte Carlo'!$E$25)),0))</f>
        <v>276.725650034272</v>
      </c>
      <c r="Q126" s="0" t="n">
        <f aca="true">IF(OR('Monte Carlo'!$B$26="",'Monte Carlo'!$C$26=""),0,IF(RAND()&lt;'Monte Carlo'!$B$26,IF('Monte Carlo'!$E$26='Monte Carlo'!$C$26,'Monte Carlo'!$C$26,BETAINV(RAND(),'Monte Carlo'!$G$26,'Monte Carlo'!$H$26,'Monte Carlo'!$C$26,'Monte Carlo'!$E$26)),0))</f>
        <v>0</v>
      </c>
      <c r="R126" s="0" t="n">
        <f aca="true">IF(OR('Monte Carlo'!$B$27="",'Monte Carlo'!$C$27=""),0,IF(RAND()&lt;'Monte Carlo'!$B$27,IF('Monte Carlo'!$E$27='Monte Carlo'!$C$27,'Monte Carlo'!$C$27,BETAINV(RAND(),'Monte Carlo'!$G$27,'Monte Carlo'!$H$27,'Monte Carlo'!$C$27,'Monte Carlo'!$E$27)),0))</f>
        <v>0</v>
      </c>
      <c r="S126" s="0" t="n">
        <f aca="true">IF(OR('Monte Carlo'!$B$28="",'Monte Carlo'!$C$28=""),0,IF(RAND()&lt;'Monte Carlo'!$B$28,IF('Monte Carlo'!$E$28='Monte Carlo'!$C$28,'Monte Carlo'!$C$28,BETAINV(RAND(),'Monte Carlo'!$G$28,'Monte Carlo'!$H$28,'Monte Carlo'!$C$28,'Monte Carlo'!$E$28)),0))</f>
        <v>0</v>
      </c>
      <c r="T126" s="0" t="n">
        <f aca="true">IF(OR('Monte Carlo'!$B$29="",'Monte Carlo'!$C$29=""),0,IF(RAND()&lt;'Monte Carlo'!$B$29,IF('Monte Carlo'!$E$29='Monte Carlo'!$C$29,'Monte Carlo'!$C$29,BETAINV(RAND(),'Monte Carlo'!$G$29,'Monte Carlo'!$H$29,'Monte Carlo'!$C$29,'Monte Carlo'!$E$29)),0))</f>
        <v>0</v>
      </c>
      <c r="U126" s="0" t="n">
        <f aca="true">IF(OR('Monte Carlo'!$B$30="",'Monte Carlo'!$C$30=""),0,IF(RAND()&lt;'Monte Carlo'!$B$30,IF('Monte Carlo'!$E$30='Monte Carlo'!$C$30,'Monte Carlo'!$C$30,BETAINV(RAND(),'Monte Carlo'!$G$30,'Monte Carlo'!$H$30,'Monte Carlo'!$C$30,'Monte Carlo'!$E$30)),0))</f>
        <v>0</v>
      </c>
      <c r="V126" s="0" t="n">
        <f aca="true">IF(OR('Monte Carlo'!$B$31="",'Monte Carlo'!$C$31=""),0,IF(RAND()&lt;'Monte Carlo'!$B$31,IF('Monte Carlo'!$E$31='Monte Carlo'!$C$31,'Monte Carlo'!$C$31,BETAINV(RAND(),'Monte Carlo'!$G$31,'Monte Carlo'!$H$31,'Monte Carlo'!$C$31,'Monte Carlo'!$E$31)),0))</f>
        <v>0</v>
      </c>
      <c r="W126" s="0" t="n">
        <f aca="true">IF(OR('Monte Carlo'!$B$32="",'Monte Carlo'!$C$32=""),0,IF(RAND()&lt;'Monte Carlo'!$B$32,IF('Monte Carlo'!$E$32='Monte Carlo'!$C$32,'Monte Carlo'!$C$32,BETAINV(RAND(),'Monte Carlo'!$G$32,'Monte Carlo'!$H$32,'Monte Carlo'!$C$32,'Monte Carlo'!$E$32)),0))</f>
        <v>0</v>
      </c>
      <c r="X126" s="0" t="n">
        <f aca="true">IF(OR('Monte Carlo'!$B$33="",'Monte Carlo'!$C$33=""),0,IF(RAND()&lt;'Monte Carlo'!$B$33,IF('Monte Carlo'!$E$33='Monte Carlo'!$C$33,'Monte Carlo'!$C$33,BETAINV(RAND(),'Monte Carlo'!$G$33,'Monte Carlo'!$H$33,'Monte Carlo'!$C$33,'Monte Carlo'!$E$33)),0))</f>
        <v>0</v>
      </c>
      <c r="Y126" s="0" t="n">
        <f aca="false">SUM(A126:X126)</f>
        <v>2749.47948930905</v>
      </c>
    </row>
    <row r="127" customFormat="false" ht="15" hidden="false" customHeight="false" outlineLevel="0" collapsed="false">
      <c r="A127" s="0" t="n">
        <f aca="true">IF('Monte Carlo'!$B$7="",0,IF('Monte Carlo'!$D$7='Monte Carlo'!$B$7,'Monte Carlo'!$B$7,BETAINV(RAND(),'Monte Carlo'!$F$7,'Monte Carlo'!$G$7,'Monte Carlo'!$B$7,'Monte Carlo'!$D$7)))</f>
        <v>131.676167753139</v>
      </c>
      <c r="B127" s="0" t="n">
        <f aca="true">IF('Monte Carlo'!$B$8="",0,IF('Monte Carlo'!$D$8='Monte Carlo'!$B$8,'Monte Carlo'!$B$8,BETAINV(RAND(),'Monte Carlo'!$F$8,'Monte Carlo'!$G$8,'Monte Carlo'!$B$8,'Monte Carlo'!$D$8)))</f>
        <v>988.9551026634</v>
      </c>
      <c r="C127" s="0" t="n">
        <f aca="true">IF('Monte Carlo'!$B$9="",0,IF('Monte Carlo'!$D$9='Monte Carlo'!$B$9,'Monte Carlo'!$B$9,BETAINV(RAND(),'Monte Carlo'!$F$9,'Monte Carlo'!$G$9,'Monte Carlo'!$B$9,'Monte Carlo'!$D$9)))</f>
        <v>466.288702269538</v>
      </c>
      <c r="D127" s="0" t="n">
        <f aca="true">IF('Monte Carlo'!$B$10="",0,IF('Monte Carlo'!$D$10='Monte Carlo'!$B$10,'Monte Carlo'!$B$10,BETAINV(RAND(),'Monte Carlo'!$F$10,'Monte Carlo'!$G$10,'Monte Carlo'!$B$10,'Monte Carlo'!$D$10)))</f>
        <v>292.418432491995</v>
      </c>
      <c r="E127" s="0" t="n">
        <f aca="true">IF('Monte Carlo'!$B$11="",0,IF('Monte Carlo'!$D$11='Monte Carlo'!$B$11,'Monte Carlo'!$B$11,BETAINV(RAND(),'Monte Carlo'!$F$11,'Monte Carlo'!$G$11,'Monte Carlo'!$B$11,'Monte Carlo'!$D$11)))</f>
        <v>125.600659642934</v>
      </c>
      <c r="F127" s="0" t="n">
        <f aca="true">IF('Monte Carlo'!$B$12="",0,IF('Monte Carlo'!$D$12='Monte Carlo'!$B$12,'Monte Carlo'!$B$12,BETAINV(RAND(),'Monte Carlo'!$F$12,'Monte Carlo'!$G$12,'Monte Carlo'!$B$12,'Monte Carlo'!$D$12)))</f>
        <v>111.413963297719</v>
      </c>
      <c r="G127" s="0" t="n">
        <f aca="true">IF('Monte Carlo'!$B$13="",0,IF('Monte Carlo'!$D$13='Monte Carlo'!$B$13,'Monte Carlo'!$B$13,BETAINV(RAND(),'Monte Carlo'!$F$13,'Monte Carlo'!$G$13,'Monte Carlo'!$B$13,'Monte Carlo'!$D$13)))</f>
        <v>0</v>
      </c>
      <c r="H127" s="0" t="n">
        <f aca="true">IF('Monte Carlo'!$B$14="",0,IF('Monte Carlo'!$D$14='Monte Carlo'!$B$14,'Monte Carlo'!$B$14,BETAINV(RAND(),'Monte Carlo'!$F$14,'Monte Carlo'!$G$14,'Monte Carlo'!$B$14,'Monte Carlo'!$D$14)))</f>
        <v>0</v>
      </c>
      <c r="I127" s="0" t="n">
        <f aca="true">IF('Monte Carlo'!$B$15="",0,IF('Monte Carlo'!$D$15='Monte Carlo'!$B$15,'Monte Carlo'!$B$15,BETAINV(RAND(),'Monte Carlo'!$F$15,'Monte Carlo'!$G$15,'Monte Carlo'!$B$15,'Monte Carlo'!$D$15)))</f>
        <v>0</v>
      </c>
      <c r="J127" s="0" t="n">
        <f aca="true">IF('Monte Carlo'!$B$16="",0,IF('Monte Carlo'!$D$16='Monte Carlo'!$B$16,'Monte Carlo'!$B$16,BETAINV(RAND(),'Monte Carlo'!$F$16,'Monte Carlo'!$G$16,'Monte Carlo'!$B$16,'Monte Carlo'!$D$16)))</f>
        <v>0</v>
      </c>
      <c r="K127" s="0" t="n">
        <f aca="true">IF('Monte Carlo'!$B$17="",0,IF('Monte Carlo'!$D$17='Monte Carlo'!$B$17,'Monte Carlo'!$B$17,BETAINV(RAND(),'Monte Carlo'!$F$17,'Monte Carlo'!$G$17,'Monte Carlo'!$B$17,'Monte Carlo'!$D$17)))</f>
        <v>0</v>
      </c>
      <c r="L127" s="0" t="n">
        <f aca="true">IF('Monte Carlo'!$B$18="",0,IF('Monte Carlo'!$D$18='Monte Carlo'!$B$18,'Monte Carlo'!$B$18,BETAINV(RAND(),'Monte Carlo'!$F$18,'Monte Carlo'!$G$18,'Monte Carlo'!$B$18,'Monte Carlo'!$D$18)))</f>
        <v>0</v>
      </c>
      <c r="M127" s="0" t="n">
        <f aca="true">IF(OR('Monte Carlo'!$B$22="",'Monte Carlo'!$C$22=""),0,IF(RAND()&lt;'Monte Carlo'!$B$22,IF('Monte Carlo'!$E$22='Monte Carlo'!$C$22,'Monte Carlo'!$C$22,BETAINV(RAND(),'Monte Carlo'!$G$22,'Monte Carlo'!$H$22,'Monte Carlo'!$C$22,'Monte Carlo'!$E$22)),0))</f>
        <v>0</v>
      </c>
      <c r="N127" s="0" t="n">
        <f aca="true">IF(OR('Monte Carlo'!$B$23="",'Monte Carlo'!$C$23=""),0,IF(RAND()&lt;'Monte Carlo'!$B$23,IF('Monte Carlo'!$E$23='Monte Carlo'!$C$23,'Monte Carlo'!$C$23,BETAINV(RAND(),'Monte Carlo'!$G$23,'Monte Carlo'!$H$23,'Monte Carlo'!$C$23,'Monte Carlo'!$E$23)),0))</f>
        <v>38.6721908226937</v>
      </c>
      <c r="O127" s="0" t="n">
        <f aca="true">IF(OR('Monte Carlo'!$B$24="",'Monte Carlo'!$C$24=""),0,IF(RAND()&lt;'Monte Carlo'!$B$24,IF('Monte Carlo'!$E$24='Monte Carlo'!$C$24,'Monte Carlo'!$C$24,BETAINV(RAND(),'Monte Carlo'!$G$24,'Monte Carlo'!$H$24,'Monte Carlo'!$C$24,'Monte Carlo'!$E$24)),0))</f>
        <v>0</v>
      </c>
      <c r="P127" s="0" t="n">
        <f aca="true">IF(OR('Monte Carlo'!$B$25="",'Monte Carlo'!$C$25=""),0,IF(RAND()&lt;'Monte Carlo'!$B$25,IF('Monte Carlo'!$E$25='Monte Carlo'!$C$25,'Monte Carlo'!$C$25,BETAINV(RAND(),'Monte Carlo'!$G$25,'Monte Carlo'!$H$25,'Monte Carlo'!$C$25,'Monte Carlo'!$E$25)),0))</f>
        <v>0</v>
      </c>
      <c r="Q127" s="0" t="n">
        <f aca="true">IF(OR('Monte Carlo'!$B$26="",'Monte Carlo'!$C$26=""),0,IF(RAND()&lt;'Monte Carlo'!$B$26,IF('Monte Carlo'!$E$26='Monte Carlo'!$C$26,'Monte Carlo'!$C$26,BETAINV(RAND(),'Monte Carlo'!$G$26,'Monte Carlo'!$H$26,'Monte Carlo'!$C$26,'Monte Carlo'!$E$26)),0))</f>
        <v>0</v>
      </c>
      <c r="R127" s="0" t="n">
        <f aca="true">IF(OR('Monte Carlo'!$B$27="",'Monte Carlo'!$C$27=""),0,IF(RAND()&lt;'Monte Carlo'!$B$27,IF('Monte Carlo'!$E$27='Monte Carlo'!$C$27,'Monte Carlo'!$C$27,BETAINV(RAND(),'Monte Carlo'!$G$27,'Monte Carlo'!$H$27,'Monte Carlo'!$C$27,'Monte Carlo'!$E$27)),0))</f>
        <v>0</v>
      </c>
      <c r="S127" s="0" t="n">
        <f aca="true">IF(OR('Monte Carlo'!$B$28="",'Monte Carlo'!$C$28=""),0,IF(RAND()&lt;'Monte Carlo'!$B$28,IF('Monte Carlo'!$E$28='Monte Carlo'!$C$28,'Monte Carlo'!$C$28,BETAINV(RAND(),'Monte Carlo'!$G$28,'Monte Carlo'!$H$28,'Monte Carlo'!$C$28,'Monte Carlo'!$E$28)),0))</f>
        <v>0</v>
      </c>
      <c r="T127" s="0" t="n">
        <f aca="true">IF(OR('Monte Carlo'!$B$29="",'Monte Carlo'!$C$29=""),0,IF(RAND()&lt;'Monte Carlo'!$B$29,IF('Monte Carlo'!$E$29='Monte Carlo'!$C$29,'Monte Carlo'!$C$29,BETAINV(RAND(),'Monte Carlo'!$G$29,'Monte Carlo'!$H$29,'Monte Carlo'!$C$29,'Monte Carlo'!$E$29)),0))</f>
        <v>0</v>
      </c>
      <c r="U127" s="0" t="n">
        <f aca="true">IF(OR('Monte Carlo'!$B$30="",'Monte Carlo'!$C$30=""),0,IF(RAND()&lt;'Monte Carlo'!$B$30,IF('Monte Carlo'!$E$30='Monte Carlo'!$C$30,'Monte Carlo'!$C$30,BETAINV(RAND(),'Monte Carlo'!$G$30,'Monte Carlo'!$H$30,'Monte Carlo'!$C$30,'Monte Carlo'!$E$30)),0))</f>
        <v>0</v>
      </c>
      <c r="V127" s="0" t="n">
        <f aca="true">IF(OR('Monte Carlo'!$B$31="",'Monte Carlo'!$C$31=""),0,IF(RAND()&lt;'Monte Carlo'!$B$31,IF('Monte Carlo'!$E$31='Monte Carlo'!$C$31,'Monte Carlo'!$C$31,BETAINV(RAND(),'Monte Carlo'!$G$31,'Monte Carlo'!$H$31,'Monte Carlo'!$C$31,'Monte Carlo'!$E$31)),0))</f>
        <v>0</v>
      </c>
      <c r="W127" s="0" t="n">
        <f aca="true">IF(OR('Monte Carlo'!$B$32="",'Monte Carlo'!$C$32=""),0,IF(RAND()&lt;'Monte Carlo'!$B$32,IF('Monte Carlo'!$E$32='Monte Carlo'!$C$32,'Monte Carlo'!$C$32,BETAINV(RAND(),'Monte Carlo'!$G$32,'Monte Carlo'!$H$32,'Monte Carlo'!$C$32,'Monte Carlo'!$E$32)),0))</f>
        <v>0</v>
      </c>
      <c r="X127" s="0" t="n">
        <f aca="true">IF(OR('Monte Carlo'!$B$33="",'Monte Carlo'!$C$33=""),0,IF(RAND()&lt;'Monte Carlo'!$B$33,IF('Monte Carlo'!$E$33='Monte Carlo'!$C$33,'Monte Carlo'!$C$33,BETAINV(RAND(),'Monte Carlo'!$G$33,'Monte Carlo'!$H$33,'Monte Carlo'!$C$33,'Monte Carlo'!$E$33)),0))</f>
        <v>0</v>
      </c>
      <c r="Y127" s="0" t="n">
        <f aca="false">SUM(A127:X127)</f>
        <v>2155.02521894142</v>
      </c>
    </row>
    <row r="128" customFormat="false" ht="15" hidden="false" customHeight="false" outlineLevel="0" collapsed="false">
      <c r="A128" s="0" t="n">
        <f aca="true">IF('Monte Carlo'!$B$7="",0,IF('Monte Carlo'!$D$7='Monte Carlo'!$B$7,'Monte Carlo'!$B$7,BETAINV(RAND(),'Monte Carlo'!$F$7,'Monte Carlo'!$G$7,'Monte Carlo'!$B$7,'Monte Carlo'!$D$7)))</f>
        <v>159.774062374533</v>
      </c>
      <c r="B128" s="0" t="n">
        <f aca="true">IF('Monte Carlo'!$B$8="",0,IF('Monte Carlo'!$D$8='Monte Carlo'!$B$8,'Monte Carlo'!$B$8,BETAINV(RAND(),'Monte Carlo'!$F$8,'Monte Carlo'!$G$8,'Monte Carlo'!$B$8,'Monte Carlo'!$D$8)))</f>
        <v>1107.51241111902</v>
      </c>
      <c r="C128" s="0" t="n">
        <f aca="true">IF('Monte Carlo'!$B$9="",0,IF('Monte Carlo'!$D$9='Monte Carlo'!$B$9,'Monte Carlo'!$B$9,BETAINV(RAND(),'Monte Carlo'!$F$9,'Monte Carlo'!$G$9,'Monte Carlo'!$B$9,'Monte Carlo'!$D$9)))</f>
        <v>459.882525126062</v>
      </c>
      <c r="D128" s="0" t="n">
        <f aca="true">IF('Monte Carlo'!$B$10="",0,IF('Monte Carlo'!$D$10='Monte Carlo'!$B$10,'Monte Carlo'!$B$10,BETAINV(RAND(),'Monte Carlo'!$F$10,'Monte Carlo'!$G$10,'Monte Carlo'!$B$10,'Monte Carlo'!$D$10)))</f>
        <v>312.334460378437</v>
      </c>
      <c r="E128" s="0" t="n">
        <f aca="true">IF('Monte Carlo'!$B$11="",0,IF('Monte Carlo'!$D$11='Monte Carlo'!$B$11,'Monte Carlo'!$B$11,BETAINV(RAND(),'Monte Carlo'!$F$11,'Monte Carlo'!$G$11,'Monte Carlo'!$B$11,'Monte Carlo'!$D$11)))</f>
        <v>126.766980285184</v>
      </c>
      <c r="F128" s="0" t="n">
        <f aca="true">IF('Monte Carlo'!$B$12="",0,IF('Monte Carlo'!$D$12='Monte Carlo'!$B$12,'Monte Carlo'!$B$12,BETAINV(RAND(),'Monte Carlo'!$F$12,'Monte Carlo'!$G$12,'Monte Carlo'!$B$12,'Monte Carlo'!$D$12)))</f>
        <v>97.2554603242639</v>
      </c>
      <c r="G128" s="0" t="n">
        <f aca="true">IF('Monte Carlo'!$B$13="",0,IF('Monte Carlo'!$D$13='Monte Carlo'!$B$13,'Monte Carlo'!$B$13,BETAINV(RAND(),'Monte Carlo'!$F$13,'Monte Carlo'!$G$13,'Monte Carlo'!$B$13,'Monte Carlo'!$D$13)))</f>
        <v>0</v>
      </c>
      <c r="H128" s="0" t="n">
        <f aca="true">IF('Monte Carlo'!$B$14="",0,IF('Monte Carlo'!$D$14='Monte Carlo'!$B$14,'Monte Carlo'!$B$14,BETAINV(RAND(),'Monte Carlo'!$F$14,'Monte Carlo'!$G$14,'Monte Carlo'!$B$14,'Monte Carlo'!$D$14)))</f>
        <v>0</v>
      </c>
      <c r="I128" s="0" t="n">
        <f aca="true">IF('Monte Carlo'!$B$15="",0,IF('Monte Carlo'!$D$15='Monte Carlo'!$B$15,'Monte Carlo'!$B$15,BETAINV(RAND(),'Monte Carlo'!$F$15,'Monte Carlo'!$G$15,'Monte Carlo'!$B$15,'Monte Carlo'!$D$15)))</f>
        <v>0</v>
      </c>
      <c r="J128" s="0" t="n">
        <f aca="true">IF('Monte Carlo'!$B$16="",0,IF('Monte Carlo'!$D$16='Monte Carlo'!$B$16,'Monte Carlo'!$B$16,BETAINV(RAND(),'Monte Carlo'!$F$16,'Monte Carlo'!$G$16,'Monte Carlo'!$B$16,'Monte Carlo'!$D$16)))</f>
        <v>0</v>
      </c>
      <c r="K128" s="0" t="n">
        <f aca="true">IF('Monte Carlo'!$B$17="",0,IF('Monte Carlo'!$D$17='Monte Carlo'!$B$17,'Monte Carlo'!$B$17,BETAINV(RAND(),'Monte Carlo'!$F$17,'Monte Carlo'!$G$17,'Monte Carlo'!$B$17,'Monte Carlo'!$D$17)))</f>
        <v>0</v>
      </c>
      <c r="L128" s="0" t="n">
        <f aca="true">IF('Monte Carlo'!$B$18="",0,IF('Monte Carlo'!$D$18='Monte Carlo'!$B$18,'Monte Carlo'!$B$18,BETAINV(RAND(),'Monte Carlo'!$F$18,'Monte Carlo'!$G$18,'Monte Carlo'!$B$18,'Monte Carlo'!$D$18)))</f>
        <v>0</v>
      </c>
      <c r="M128" s="0" t="n">
        <f aca="true">IF(OR('Monte Carlo'!$B$22="",'Monte Carlo'!$C$22=""),0,IF(RAND()&lt;'Monte Carlo'!$B$22,IF('Monte Carlo'!$E$22='Monte Carlo'!$C$22,'Monte Carlo'!$C$22,BETAINV(RAND(),'Monte Carlo'!$G$22,'Monte Carlo'!$H$22,'Monte Carlo'!$C$22,'Monte Carlo'!$E$22)),0))</f>
        <v>0</v>
      </c>
      <c r="N128" s="0" t="n">
        <f aca="true">IF(OR('Monte Carlo'!$B$23="",'Monte Carlo'!$C$23=""),0,IF(RAND()&lt;'Monte Carlo'!$B$23,IF('Monte Carlo'!$E$23='Monte Carlo'!$C$23,'Monte Carlo'!$C$23,BETAINV(RAND(),'Monte Carlo'!$G$23,'Monte Carlo'!$H$23,'Monte Carlo'!$C$23,'Monte Carlo'!$E$23)),0))</f>
        <v>39.635161012141</v>
      </c>
      <c r="O128" s="0" t="n">
        <f aca="true">IF(OR('Monte Carlo'!$B$24="",'Monte Carlo'!$C$24=""),0,IF(RAND()&lt;'Monte Carlo'!$B$24,IF('Monte Carlo'!$E$24='Monte Carlo'!$C$24,'Monte Carlo'!$C$24,BETAINV(RAND(),'Monte Carlo'!$G$24,'Monte Carlo'!$H$24,'Monte Carlo'!$C$24,'Monte Carlo'!$E$24)),0))</f>
        <v>137.36009120996</v>
      </c>
      <c r="P128" s="0" t="n">
        <f aca="true">IF(OR('Monte Carlo'!$B$25="",'Monte Carlo'!$C$25=""),0,IF(RAND()&lt;'Monte Carlo'!$B$25,IF('Monte Carlo'!$E$25='Monte Carlo'!$C$25,'Monte Carlo'!$C$25,BETAINV(RAND(),'Monte Carlo'!$G$25,'Monte Carlo'!$H$25,'Monte Carlo'!$C$25,'Monte Carlo'!$E$25)),0))</f>
        <v>280.503443653823</v>
      </c>
      <c r="Q128" s="0" t="n">
        <f aca="true">IF(OR('Monte Carlo'!$B$26="",'Monte Carlo'!$C$26=""),0,IF(RAND()&lt;'Monte Carlo'!$B$26,IF('Monte Carlo'!$E$26='Monte Carlo'!$C$26,'Monte Carlo'!$C$26,BETAINV(RAND(),'Monte Carlo'!$G$26,'Monte Carlo'!$H$26,'Monte Carlo'!$C$26,'Monte Carlo'!$E$26)),0))</f>
        <v>262.728640043833</v>
      </c>
      <c r="R128" s="0" t="n">
        <f aca="true">IF(OR('Monte Carlo'!$B$27="",'Monte Carlo'!$C$27=""),0,IF(RAND()&lt;'Monte Carlo'!$B$27,IF('Monte Carlo'!$E$27='Monte Carlo'!$C$27,'Monte Carlo'!$C$27,BETAINV(RAND(),'Monte Carlo'!$G$27,'Monte Carlo'!$H$27,'Monte Carlo'!$C$27,'Monte Carlo'!$E$27)),0))</f>
        <v>0</v>
      </c>
      <c r="S128" s="0" t="n">
        <f aca="true">IF(OR('Monte Carlo'!$B$28="",'Monte Carlo'!$C$28=""),0,IF(RAND()&lt;'Monte Carlo'!$B$28,IF('Monte Carlo'!$E$28='Monte Carlo'!$C$28,'Monte Carlo'!$C$28,BETAINV(RAND(),'Monte Carlo'!$G$28,'Monte Carlo'!$H$28,'Monte Carlo'!$C$28,'Monte Carlo'!$E$28)),0))</f>
        <v>0</v>
      </c>
      <c r="T128" s="0" t="n">
        <f aca="true">IF(OR('Monte Carlo'!$B$29="",'Monte Carlo'!$C$29=""),0,IF(RAND()&lt;'Monte Carlo'!$B$29,IF('Monte Carlo'!$E$29='Monte Carlo'!$C$29,'Monte Carlo'!$C$29,BETAINV(RAND(),'Monte Carlo'!$G$29,'Monte Carlo'!$H$29,'Monte Carlo'!$C$29,'Monte Carlo'!$E$29)),0))</f>
        <v>0</v>
      </c>
      <c r="U128" s="0" t="n">
        <f aca="true">IF(OR('Monte Carlo'!$B$30="",'Monte Carlo'!$C$30=""),0,IF(RAND()&lt;'Monte Carlo'!$B$30,IF('Monte Carlo'!$E$30='Monte Carlo'!$C$30,'Monte Carlo'!$C$30,BETAINV(RAND(),'Monte Carlo'!$G$30,'Monte Carlo'!$H$30,'Monte Carlo'!$C$30,'Monte Carlo'!$E$30)),0))</f>
        <v>0</v>
      </c>
      <c r="V128" s="0" t="n">
        <f aca="true">IF(OR('Monte Carlo'!$B$31="",'Monte Carlo'!$C$31=""),0,IF(RAND()&lt;'Monte Carlo'!$B$31,IF('Monte Carlo'!$E$31='Monte Carlo'!$C$31,'Monte Carlo'!$C$31,BETAINV(RAND(),'Monte Carlo'!$G$31,'Monte Carlo'!$H$31,'Monte Carlo'!$C$31,'Monte Carlo'!$E$31)),0))</f>
        <v>0</v>
      </c>
      <c r="W128" s="0" t="n">
        <f aca="true">IF(OR('Monte Carlo'!$B$32="",'Monte Carlo'!$C$32=""),0,IF(RAND()&lt;'Monte Carlo'!$B$32,IF('Monte Carlo'!$E$32='Monte Carlo'!$C$32,'Monte Carlo'!$C$32,BETAINV(RAND(),'Monte Carlo'!$G$32,'Monte Carlo'!$H$32,'Monte Carlo'!$C$32,'Monte Carlo'!$E$32)),0))</f>
        <v>0</v>
      </c>
      <c r="X128" s="0" t="n">
        <f aca="true">IF(OR('Monte Carlo'!$B$33="",'Monte Carlo'!$C$33=""),0,IF(RAND()&lt;'Monte Carlo'!$B$33,IF('Monte Carlo'!$E$33='Monte Carlo'!$C$33,'Monte Carlo'!$C$33,BETAINV(RAND(),'Monte Carlo'!$G$33,'Monte Carlo'!$H$33,'Monte Carlo'!$C$33,'Monte Carlo'!$E$33)),0))</f>
        <v>0</v>
      </c>
      <c r="Y128" s="0" t="n">
        <f aca="false">SUM(A128:X128)</f>
        <v>2983.75323552726</v>
      </c>
    </row>
    <row r="129" customFormat="false" ht="15" hidden="false" customHeight="false" outlineLevel="0" collapsed="false">
      <c r="A129" s="0" t="n">
        <f aca="true">IF('Monte Carlo'!$B$7="",0,IF('Monte Carlo'!$D$7='Monte Carlo'!$B$7,'Monte Carlo'!$B$7,BETAINV(RAND(),'Monte Carlo'!$F$7,'Monte Carlo'!$G$7,'Monte Carlo'!$B$7,'Monte Carlo'!$D$7)))</f>
        <v>183.62963893441</v>
      </c>
      <c r="B129" s="0" t="n">
        <f aca="true">IF('Monte Carlo'!$B$8="",0,IF('Monte Carlo'!$D$8='Monte Carlo'!$B$8,'Monte Carlo'!$B$8,BETAINV(RAND(),'Monte Carlo'!$F$8,'Monte Carlo'!$G$8,'Monte Carlo'!$B$8,'Monte Carlo'!$D$8)))</f>
        <v>1061.69539151185</v>
      </c>
      <c r="C129" s="0" t="n">
        <f aca="true">IF('Monte Carlo'!$B$9="",0,IF('Monte Carlo'!$D$9='Monte Carlo'!$B$9,'Monte Carlo'!$B$9,BETAINV(RAND(),'Monte Carlo'!$F$9,'Monte Carlo'!$G$9,'Monte Carlo'!$B$9,'Monte Carlo'!$D$9)))</f>
        <v>507.821297356514</v>
      </c>
      <c r="D129" s="0" t="n">
        <f aca="true">IF('Monte Carlo'!$B$10="",0,IF('Monte Carlo'!$D$10='Monte Carlo'!$B$10,'Monte Carlo'!$B$10,BETAINV(RAND(),'Monte Carlo'!$F$10,'Monte Carlo'!$G$10,'Monte Carlo'!$B$10,'Monte Carlo'!$D$10)))</f>
        <v>300.162903209467</v>
      </c>
      <c r="E129" s="0" t="n">
        <f aca="true">IF('Monte Carlo'!$B$11="",0,IF('Monte Carlo'!$D$11='Monte Carlo'!$B$11,'Monte Carlo'!$B$11,BETAINV(RAND(),'Monte Carlo'!$F$11,'Monte Carlo'!$G$11,'Monte Carlo'!$B$11,'Monte Carlo'!$D$11)))</f>
        <v>100.355435131735</v>
      </c>
      <c r="F129" s="0" t="n">
        <f aca="true">IF('Monte Carlo'!$B$12="",0,IF('Monte Carlo'!$D$12='Monte Carlo'!$B$12,'Monte Carlo'!$B$12,BETAINV(RAND(),'Monte Carlo'!$F$12,'Monte Carlo'!$G$12,'Monte Carlo'!$B$12,'Monte Carlo'!$D$12)))</f>
        <v>102.53441410293</v>
      </c>
      <c r="G129" s="0" t="n">
        <f aca="true">IF('Monte Carlo'!$B$13="",0,IF('Monte Carlo'!$D$13='Monte Carlo'!$B$13,'Monte Carlo'!$B$13,BETAINV(RAND(),'Monte Carlo'!$F$13,'Monte Carlo'!$G$13,'Monte Carlo'!$B$13,'Monte Carlo'!$D$13)))</f>
        <v>0</v>
      </c>
      <c r="H129" s="0" t="n">
        <f aca="true">IF('Monte Carlo'!$B$14="",0,IF('Monte Carlo'!$D$14='Monte Carlo'!$B$14,'Monte Carlo'!$B$14,BETAINV(RAND(),'Monte Carlo'!$F$14,'Monte Carlo'!$G$14,'Monte Carlo'!$B$14,'Monte Carlo'!$D$14)))</f>
        <v>0</v>
      </c>
      <c r="I129" s="0" t="n">
        <f aca="true">IF('Monte Carlo'!$B$15="",0,IF('Monte Carlo'!$D$15='Monte Carlo'!$B$15,'Monte Carlo'!$B$15,BETAINV(RAND(),'Monte Carlo'!$F$15,'Monte Carlo'!$G$15,'Monte Carlo'!$B$15,'Monte Carlo'!$D$15)))</f>
        <v>0</v>
      </c>
      <c r="J129" s="0" t="n">
        <f aca="true">IF('Monte Carlo'!$B$16="",0,IF('Monte Carlo'!$D$16='Monte Carlo'!$B$16,'Monte Carlo'!$B$16,BETAINV(RAND(),'Monte Carlo'!$F$16,'Monte Carlo'!$G$16,'Monte Carlo'!$B$16,'Monte Carlo'!$D$16)))</f>
        <v>0</v>
      </c>
      <c r="K129" s="0" t="n">
        <f aca="true">IF('Monte Carlo'!$B$17="",0,IF('Monte Carlo'!$D$17='Monte Carlo'!$B$17,'Monte Carlo'!$B$17,BETAINV(RAND(),'Monte Carlo'!$F$17,'Monte Carlo'!$G$17,'Monte Carlo'!$B$17,'Monte Carlo'!$D$17)))</f>
        <v>0</v>
      </c>
      <c r="L129" s="0" t="n">
        <f aca="true">IF('Monte Carlo'!$B$18="",0,IF('Monte Carlo'!$D$18='Monte Carlo'!$B$18,'Monte Carlo'!$B$18,BETAINV(RAND(),'Monte Carlo'!$F$18,'Monte Carlo'!$G$18,'Monte Carlo'!$B$18,'Monte Carlo'!$D$18)))</f>
        <v>0</v>
      </c>
      <c r="M129" s="0" t="n">
        <f aca="true">IF(OR('Monte Carlo'!$B$22="",'Monte Carlo'!$C$22=""),0,IF(RAND()&lt;'Monte Carlo'!$B$22,IF('Monte Carlo'!$E$22='Monte Carlo'!$C$22,'Monte Carlo'!$C$22,BETAINV(RAND(),'Monte Carlo'!$G$22,'Monte Carlo'!$H$22,'Monte Carlo'!$C$22,'Monte Carlo'!$E$22)),0))</f>
        <v>130.143563651671</v>
      </c>
      <c r="N129" s="0" t="n">
        <f aca="true">IF(OR('Monte Carlo'!$B$23="",'Monte Carlo'!$C$23=""),0,IF(RAND()&lt;'Monte Carlo'!$B$23,IF('Monte Carlo'!$E$23='Monte Carlo'!$C$23,'Monte Carlo'!$C$23,BETAINV(RAND(),'Monte Carlo'!$G$23,'Monte Carlo'!$H$23,'Monte Carlo'!$C$23,'Monte Carlo'!$E$23)),0))</f>
        <v>0</v>
      </c>
      <c r="O129" s="0" t="n">
        <f aca="true">IF(OR('Monte Carlo'!$B$24="",'Monte Carlo'!$C$24=""),0,IF(RAND()&lt;'Monte Carlo'!$B$24,IF('Monte Carlo'!$E$24='Monte Carlo'!$C$24,'Monte Carlo'!$C$24,BETAINV(RAND(),'Monte Carlo'!$G$24,'Monte Carlo'!$H$24,'Monte Carlo'!$C$24,'Monte Carlo'!$E$24)),0))</f>
        <v>0</v>
      </c>
      <c r="P129" s="0" t="n">
        <f aca="true">IF(OR('Monte Carlo'!$B$25="",'Monte Carlo'!$C$25=""),0,IF(RAND()&lt;'Monte Carlo'!$B$25,IF('Monte Carlo'!$E$25='Monte Carlo'!$C$25,'Monte Carlo'!$C$25,BETAINV(RAND(),'Monte Carlo'!$G$25,'Monte Carlo'!$H$25,'Monte Carlo'!$C$25,'Monte Carlo'!$E$25)),0))</f>
        <v>0</v>
      </c>
      <c r="Q129" s="0" t="n">
        <f aca="true">IF(OR('Monte Carlo'!$B$26="",'Monte Carlo'!$C$26=""),0,IF(RAND()&lt;'Monte Carlo'!$B$26,IF('Monte Carlo'!$E$26='Monte Carlo'!$C$26,'Monte Carlo'!$C$26,BETAINV(RAND(),'Monte Carlo'!$G$26,'Monte Carlo'!$H$26,'Monte Carlo'!$C$26,'Monte Carlo'!$E$26)),0))</f>
        <v>0</v>
      </c>
      <c r="R129" s="0" t="n">
        <f aca="true">IF(OR('Monte Carlo'!$B$27="",'Monte Carlo'!$C$27=""),0,IF(RAND()&lt;'Monte Carlo'!$B$27,IF('Monte Carlo'!$E$27='Monte Carlo'!$C$27,'Monte Carlo'!$C$27,BETAINV(RAND(),'Monte Carlo'!$G$27,'Monte Carlo'!$H$27,'Monte Carlo'!$C$27,'Monte Carlo'!$E$27)),0))</f>
        <v>0</v>
      </c>
      <c r="S129" s="0" t="n">
        <f aca="true">IF(OR('Monte Carlo'!$B$28="",'Monte Carlo'!$C$28=""),0,IF(RAND()&lt;'Monte Carlo'!$B$28,IF('Monte Carlo'!$E$28='Monte Carlo'!$C$28,'Monte Carlo'!$C$28,BETAINV(RAND(),'Monte Carlo'!$G$28,'Monte Carlo'!$H$28,'Monte Carlo'!$C$28,'Monte Carlo'!$E$28)),0))</f>
        <v>0</v>
      </c>
      <c r="T129" s="0" t="n">
        <f aca="true">IF(OR('Monte Carlo'!$B$29="",'Monte Carlo'!$C$29=""),0,IF(RAND()&lt;'Monte Carlo'!$B$29,IF('Monte Carlo'!$E$29='Monte Carlo'!$C$29,'Monte Carlo'!$C$29,BETAINV(RAND(),'Monte Carlo'!$G$29,'Monte Carlo'!$H$29,'Monte Carlo'!$C$29,'Monte Carlo'!$E$29)),0))</f>
        <v>0</v>
      </c>
      <c r="U129" s="0" t="n">
        <f aca="true">IF(OR('Monte Carlo'!$B$30="",'Monte Carlo'!$C$30=""),0,IF(RAND()&lt;'Monte Carlo'!$B$30,IF('Monte Carlo'!$E$30='Monte Carlo'!$C$30,'Monte Carlo'!$C$30,BETAINV(RAND(),'Monte Carlo'!$G$30,'Monte Carlo'!$H$30,'Monte Carlo'!$C$30,'Monte Carlo'!$E$30)),0))</f>
        <v>0</v>
      </c>
      <c r="V129" s="0" t="n">
        <f aca="true">IF(OR('Monte Carlo'!$B$31="",'Monte Carlo'!$C$31=""),0,IF(RAND()&lt;'Monte Carlo'!$B$31,IF('Monte Carlo'!$E$31='Monte Carlo'!$C$31,'Monte Carlo'!$C$31,BETAINV(RAND(),'Monte Carlo'!$G$31,'Monte Carlo'!$H$31,'Monte Carlo'!$C$31,'Monte Carlo'!$E$31)),0))</f>
        <v>0</v>
      </c>
      <c r="W129" s="0" t="n">
        <f aca="true">IF(OR('Monte Carlo'!$B$32="",'Monte Carlo'!$C$32=""),0,IF(RAND()&lt;'Monte Carlo'!$B$32,IF('Monte Carlo'!$E$32='Monte Carlo'!$C$32,'Monte Carlo'!$C$32,BETAINV(RAND(),'Monte Carlo'!$G$32,'Monte Carlo'!$H$32,'Monte Carlo'!$C$32,'Monte Carlo'!$E$32)),0))</f>
        <v>0</v>
      </c>
      <c r="X129" s="0" t="n">
        <f aca="true">IF(OR('Monte Carlo'!$B$33="",'Monte Carlo'!$C$33=""),0,IF(RAND()&lt;'Monte Carlo'!$B$33,IF('Monte Carlo'!$E$33='Monte Carlo'!$C$33,'Monte Carlo'!$C$33,BETAINV(RAND(),'Monte Carlo'!$G$33,'Monte Carlo'!$H$33,'Monte Carlo'!$C$33,'Monte Carlo'!$E$33)),0))</f>
        <v>0</v>
      </c>
      <c r="Y129" s="0" t="n">
        <f aca="false">SUM(A129:X129)</f>
        <v>2386.34264389858</v>
      </c>
    </row>
    <row r="130" customFormat="false" ht="15" hidden="false" customHeight="false" outlineLevel="0" collapsed="false">
      <c r="A130" s="0" t="n">
        <f aca="true">IF('Monte Carlo'!$B$7="",0,IF('Monte Carlo'!$D$7='Monte Carlo'!$B$7,'Monte Carlo'!$B$7,BETAINV(RAND(),'Monte Carlo'!$F$7,'Monte Carlo'!$G$7,'Monte Carlo'!$B$7,'Monte Carlo'!$D$7)))</f>
        <v>161.649138452493</v>
      </c>
      <c r="B130" s="0" t="n">
        <f aca="true">IF('Monte Carlo'!$B$8="",0,IF('Monte Carlo'!$D$8='Monte Carlo'!$B$8,'Monte Carlo'!$B$8,BETAINV(RAND(),'Monte Carlo'!$F$8,'Monte Carlo'!$G$8,'Monte Carlo'!$B$8,'Monte Carlo'!$D$8)))</f>
        <v>1103.99497634721</v>
      </c>
      <c r="C130" s="0" t="n">
        <f aca="true">IF('Monte Carlo'!$B$9="",0,IF('Monte Carlo'!$D$9='Monte Carlo'!$B$9,'Monte Carlo'!$B$9,BETAINV(RAND(),'Monte Carlo'!$F$9,'Monte Carlo'!$G$9,'Monte Carlo'!$B$9,'Monte Carlo'!$D$9)))</f>
        <v>454.772995366792</v>
      </c>
      <c r="D130" s="0" t="n">
        <f aca="true">IF('Monte Carlo'!$B$10="",0,IF('Monte Carlo'!$D$10='Monte Carlo'!$B$10,'Monte Carlo'!$B$10,BETAINV(RAND(),'Monte Carlo'!$F$10,'Monte Carlo'!$G$10,'Monte Carlo'!$B$10,'Monte Carlo'!$D$10)))</f>
        <v>293.580387917784</v>
      </c>
      <c r="E130" s="0" t="n">
        <f aca="true">IF('Monte Carlo'!$B$11="",0,IF('Monte Carlo'!$D$11='Monte Carlo'!$B$11,'Monte Carlo'!$B$11,BETAINV(RAND(),'Monte Carlo'!$F$11,'Monte Carlo'!$G$11,'Monte Carlo'!$B$11,'Monte Carlo'!$D$11)))</f>
        <v>100.650971144025</v>
      </c>
      <c r="F130" s="0" t="n">
        <f aca="true">IF('Monte Carlo'!$B$12="",0,IF('Monte Carlo'!$D$12='Monte Carlo'!$B$12,'Monte Carlo'!$B$12,BETAINV(RAND(),'Monte Carlo'!$F$12,'Monte Carlo'!$G$12,'Monte Carlo'!$B$12,'Monte Carlo'!$D$12)))</f>
        <v>104.831206291748</v>
      </c>
      <c r="G130" s="0" t="n">
        <f aca="true">IF('Monte Carlo'!$B$13="",0,IF('Monte Carlo'!$D$13='Monte Carlo'!$B$13,'Monte Carlo'!$B$13,BETAINV(RAND(),'Monte Carlo'!$F$13,'Monte Carlo'!$G$13,'Monte Carlo'!$B$13,'Monte Carlo'!$D$13)))</f>
        <v>0</v>
      </c>
      <c r="H130" s="0" t="n">
        <f aca="true">IF('Monte Carlo'!$B$14="",0,IF('Monte Carlo'!$D$14='Monte Carlo'!$B$14,'Monte Carlo'!$B$14,BETAINV(RAND(),'Monte Carlo'!$F$14,'Monte Carlo'!$G$14,'Monte Carlo'!$B$14,'Monte Carlo'!$D$14)))</f>
        <v>0</v>
      </c>
      <c r="I130" s="0" t="n">
        <f aca="true">IF('Monte Carlo'!$B$15="",0,IF('Monte Carlo'!$D$15='Monte Carlo'!$B$15,'Monte Carlo'!$B$15,BETAINV(RAND(),'Monte Carlo'!$F$15,'Monte Carlo'!$G$15,'Monte Carlo'!$B$15,'Monte Carlo'!$D$15)))</f>
        <v>0</v>
      </c>
      <c r="J130" s="0" t="n">
        <f aca="true">IF('Monte Carlo'!$B$16="",0,IF('Monte Carlo'!$D$16='Monte Carlo'!$B$16,'Monte Carlo'!$B$16,BETAINV(RAND(),'Monte Carlo'!$F$16,'Monte Carlo'!$G$16,'Monte Carlo'!$B$16,'Monte Carlo'!$D$16)))</f>
        <v>0</v>
      </c>
      <c r="K130" s="0" t="n">
        <f aca="true">IF('Monte Carlo'!$B$17="",0,IF('Monte Carlo'!$D$17='Monte Carlo'!$B$17,'Monte Carlo'!$B$17,BETAINV(RAND(),'Monte Carlo'!$F$17,'Monte Carlo'!$G$17,'Monte Carlo'!$B$17,'Monte Carlo'!$D$17)))</f>
        <v>0</v>
      </c>
      <c r="L130" s="0" t="n">
        <f aca="true">IF('Monte Carlo'!$B$18="",0,IF('Monte Carlo'!$D$18='Monte Carlo'!$B$18,'Monte Carlo'!$B$18,BETAINV(RAND(),'Monte Carlo'!$F$18,'Monte Carlo'!$G$18,'Monte Carlo'!$B$18,'Monte Carlo'!$D$18)))</f>
        <v>0</v>
      </c>
      <c r="M130" s="0" t="n">
        <f aca="true">IF(OR('Monte Carlo'!$B$22="",'Monte Carlo'!$C$22=""),0,IF(RAND()&lt;'Monte Carlo'!$B$22,IF('Monte Carlo'!$E$22='Monte Carlo'!$C$22,'Monte Carlo'!$C$22,BETAINV(RAND(),'Monte Carlo'!$G$22,'Monte Carlo'!$H$22,'Monte Carlo'!$C$22,'Monte Carlo'!$E$22)),0))</f>
        <v>131.345865327104</v>
      </c>
      <c r="N130" s="0" t="n">
        <f aca="true">IF(OR('Monte Carlo'!$B$23="",'Monte Carlo'!$C$23=""),0,IF(RAND()&lt;'Monte Carlo'!$B$23,IF('Monte Carlo'!$E$23='Monte Carlo'!$C$23,'Monte Carlo'!$C$23,BETAINV(RAND(),'Monte Carlo'!$G$23,'Monte Carlo'!$H$23,'Monte Carlo'!$C$23,'Monte Carlo'!$E$23)),0))</f>
        <v>0</v>
      </c>
      <c r="O130" s="0" t="n">
        <f aca="true">IF(OR('Monte Carlo'!$B$24="",'Monte Carlo'!$C$24=""),0,IF(RAND()&lt;'Monte Carlo'!$B$24,IF('Monte Carlo'!$E$24='Monte Carlo'!$C$24,'Monte Carlo'!$C$24,BETAINV(RAND(),'Monte Carlo'!$G$24,'Monte Carlo'!$H$24,'Monte Carlo'!$C$24,'Monte Carlo'!$E$24)),0))</f>
        <v>0</v>
      </c>
      <c r="P130" s="0" t="n">
        <f aca="true">IF(OR('Monte Carlo'!$B$25="",'Monte Carlo'!$C$25=""),0,IF(RAND()&lt;'Monte Carlo'!$B$25,IF('Monte Carlo'!$E$25='Monte Carlo'!$C$25,'Monte Carlo'!$C$25,BETAINV(RAND(),'Monte Carlo'!$G$25,'Monte Carlo'!$H$25,'Monte Carlo'!$C$25,'Monte Carlo'!$E$25)),0))</f>
        <v>189.05068406228</v>
      </c>
      <c r="Q130" s="0" t="n">
        <f aca="true">IF(OR('Monte Carlo'!$B$26="",'Monte Carlo'!$C$26=""),0,IF(RAND()&lt;'Monte Carlo'!$B$26,IF('Monte Carlo'!$E$26='Monte Carlo'!$C$26,'Monte Carlo'!$C$26,BETAINV(RAND(),'Monte Carlo'!$G$26,'Monte Carlo'!$H$26,'Monte Carlo'!$C$26,'Monte Carlo'!$E$26)),0))</f>
        <v>0</v>
      </c>
      <c r="R130" s="0" t="n">
        <f aca="true">IF(OR('Monte Carlo'!$B$27="",'Monte Carlo'!$C$27=""),0,IF(RAND()&lt;'Monte Carlo'!$B$27,IF('Monte Carlo'!$E$27='Monte Carlo'!$C$27,'Monte Carlo'!$C$27,BETAINV(RAND(),'Monte Carlo'!$G$27,'Monte Carlo'!$H$27,'Monte Carlo'!$C$27,'Monte Carlo'!$E$27)),0))</f>
        <v>0</v>
      </c>
      <c r="S130" s="0" t="n">
        <f aca="true">IF(OR('Monte Carlo'!$B$28="",'Monte Carlo'!$C$28=""),0,IF(RAND()&lt;'Monte Carlo'!$B$28,IF('Monte Carlo'!$E$28='Monte Carlo'!$C$28,'Monte Carlo'!$C$28,BETAINV(RAND(),'Monte Carlo'!$G$28,'Monte Carlo'!$H$28,'Monte Carlo'!$C$28,'Monte Carlo'!$E$28)),0))</f>
        <v>0</v>
      </c>
      <c r="T130" s="0" t="n">
        <f aca="true">IF(OR('Monte Carlo'!$B$29="",'Monte Carlo'!$C$29=""),0,IF(RAND()&lt;'Monte Carlo'!$B$29,IF('Monte Carlo'!$E$29='Monte Carlo'!$C$29,'Monte Carlo'!$C$29,BETAINV(RAND(),'Monte Carlo'!$G$29,'Monte Carlo'!$H$29,'Monte Carlo'!$C$29,'Monte Carlo'!$E$29)),0))</f>
        <v>0</v>
      </c>
      <c r="U130" s="0" t="n">
        <f aca="true">IF(OR('Monte Carlo'!$B$30="",'Monte Carlo'!$C$30=""),0,IF(RAND()&lt;'Monte Carlo'!$B$30,IF('Monte Carlo'!$E$30='Monte Carlo'!$C$30,'Monte Carlo'!$C$30,BETAINV(RAND(),'Monte Carlo'!$G$30,'Monte Carlo'!$H$30,'Monte Carlo'!$C$30,'Monte Carlo'!$E$30)),0))</f>
        <v>0</v>
      </c>
      <c r="V130" s="0" t="n">
        <f aca="true">IF(OR('Monte Carlo'!$B$31="",'Monte Carlo'!$C$31=""),0,IF(RAND()&lt;'Monte Carlo'!$B$31,IF('Monte Carlo'!$E$31='Monte Carlo'!$C$31,'Monte Carlo'!$C$31,BETAINV(RAND(),'Monte Carlo'!$G$31,'Monte Carlo'!$H$31,'Monte Carlo'!$C$31,'Monte Carlo'!$E$31)),0))</f>
        <v>0</v>
      </c>
      <c r="W130" s="0" t="n">
        <f aca="true">IF(OR('Monte Carlo'!$B$32="",'Monte Carlo'!$C$32=""),0,IF(RAND()&lt;'Monte Carlo'!$B$32,IF('Monte Carlo'!$E$32='Monte Carlo'!$C$32,'Monte Carlo'!$C$32,BETAINV(RAND(),'Monte Carlo'!$G$32,'Monte Carlo'!$H$32,'Monte Carlo'!$C$32,'Monte Carlo'!$E$32)),0))</f>
        <v>0</v>
      </c>
      <c r="X130" s="0" t="n">
        <f aca="true">IF(OR('Monte Carlo'!$B$33="",'Monte Carlo'!$C$33=""),0,IF(RAND()&lt;'Monte Carlo'!$B$33,IF('Monte Carlo'!$E$33='Monte Carlo'!$C$33,'Monte Carlo'!$C$33,BETAINV(RAND(),'Monte Carlo'!$G$33,'Monte Carlo'!$H$33,'Monte Carlo'!$C$33,'Monte Carlo'!$E$33)),0))</f>
        <v>0</v>
      </c>
      <c r="Y130" s="0" t="n">
        <f aca="false">SUM(A130:X130)</f>
        <v>2539.87622490944</v>
      </c>
    </row>
    <row r="131" customFormat="false" ht="15" hidden="false" customHeight="false" outlineLevel="0" collapsed="false">
      <c r="A131" s="0" t="n">
        <f aca="true">IF('Monte Carlo'!$B$7="",0,IF('Monte Carlo'!$D$7='Monte Carlo'!$B$7,'Monte Carlo'!$B$7,BETAINV(RAND(),'Monte Carlo'!$F$7,'Monte Carlo'!$G$7,'Monte Carlo'!$B$7,'Monte Carlo'!$D$7)))</f>
        <v>170.264894159706</v>
      </c>
      <c r="B131" s="0" t="n">
        <f aca="true">IF('Monte Carlo'!$B$8="",0,IF('Monte Carlo'!$D$8='Monte Carlo'!$B$8,'Monte Carlo'!$B$8,BETAINV(RAND(),'Monte Carlo'!$F$8,'Monte Carlo'!$G$8,'Monte Carlo'!$B$8,'Monte Carlo'!$D$8)))</f>
        <v>1000.19580804305</v>
      </c>
      <c r="C131" s="0" t="n">
        <f aca="true">IF('Monte Carlo'!$B$9="",0,IF('Monte Carlo'!$D$9='Monte Carlo'!$B$9,'Monte Carlo'!$B$9,BETAINV(RAND(),'Monte Carlo'!$F$9,'Monte Carlo'!$G$9,'Monte Carlo'!$B$9,'Monte Carlo'!$D$9)))</f>
        <v>533.262113595432</v>
      </c>
      <c r="D131" s="0" t="n">
        <f aca="true">IF('Monte Carlo'!$B$10="",0,IF('Monte Carlo'!$D$10='Monte Carlo'!$B$10,'Monte Carlo'!$B$10,BETAINV(RAND(),'Monte Carlo'!$F$10,'Monte Carlo'!$G$10,'Monte Carlo'!$B$10,'Monte Carlo'!$D$10)))</f>
        <v>285.081451659908</v>
      </c>
      <c r="E131" s="0" t="n">
        <f aca="true">IF('Monte Carlo'!$B$11="",0,IF('Monte Carlo'!$D$11='Monte Carlo'!$B$11,'Monte Carlo'!$B$11,BETAINV(RAND(),'Monte Carlo'!$F$11,'Monte Carlo'!$G$11,'Monte Carlo'!$B$11,'Monte Carlo'!$D$11)))</f>
        <v>106.097590444862</v>
      </c>
      <c r="F131" s="0" t="n">
        <f aca="true">IF('Monte Carlo'!$B$12="",0,IF('Monte Carlo'!$D$12='Monte Carlo'!$B$12,'Monte Carlo'!$B$12,BETAINV(RAND(),'Monte Carlo'!$F$12,'Monte Carlo'!$G$12,'Monte Carlo'!$B$12,'Monte Carlo'!$D$12)))</f>
        <v>102.495567288042</v>
      </c>
      <c r="G131" s="0" t="n">
        <f aca="true">IF('Monte Carlo'!$B$13="",0,IF('Monte Carlo'!$D$13='Monte Carlo'!$B$13,'Monte Carlo'!$B$13,BETAINV(RAND(),'Monte Carlo'!$F$13,'Monte Carlo'!$G$13,'Monte Carlo'!$B$13,'Monte Carlo'!$D$13)))</f>
        <v>0</v>
      </c>
      <c r="H131" s="0" t="n">
        <f aca="true">IF('Monte Carlo'!$B$14="",0,IF('Monte Carlo'!$D$14='Monte Carlo'!$B$14,'Monte Carlo'!$B$14,BETAINV(RAND(),'Monte Carlo'!$F$14,'Monte Carlo'!$G$14,'Monte Carlo'!$B$14,'Monte Carlo'!$D$14)))</f>
        <v>0</v>
      </c>
      <c r="I131" s="0" t="n">
        <f aca="true">IF('Monte Carlo'!$B$15="",0,IF('Monte Carlo'!$D$15='Monte Carlo'!$B$15,'Monte Carlo'!$B$15,BETAINV(RAND(),'Monte Carlo'!$F$15,'Monte Carlo'!$G$15,'Monte Carlo'!$B$15,'Monte Carlo'!$D$15)))</f>
        <v>0</v>
      </c>
      <c r="J131" s="0" t="n">
        <f aca="true">IF('Monte Carlo'!$B$16="",0,IF('Monte Carlo'!$D$16='Monte Carlo'!$B$16,'Monte Carlo'!$B$16,BETAINV(RAND(),'Monte Carlo'!$F$16,'Monte Carlo'!$G$16,'Monte Carlo'!$B$16,'Monte Carlo'!$D$16)))</f>
        <v>0</v>
      </c>
      <c r="K131" s="0" t="n">
        <f aca="true">IF('Monte Carlo'!$B$17="",0,IF('Monte Carlo'!$D$17='Monte Carlo'!$B$17,'Monte Carlo'!$B$17,BETAINV(RAND(),'Monte Carlo'!$F$17,'Monte Carlo'!$G$17,'Monte Carlo'!$B$17,'Monte Carlo'!$D$17)))</f>
        <v>0</v>
      </c>
      <c r="L131" s="0" t="n">
        <f aca="true">IF('Monte Carlo'!$B$18="",0,IF('Monte Carlo'!$D$18='Monte Carlo'!$B$18,'Monte Carlo'!$B$18,BETAINV(RAND(),'Monte Carlo'!$F$18,'Monte Carlo'!$G$18,'Monte Carlo'!$B$18,'Monte Carlo'!$D$18)))</f>
        <v>0</v>
      </c>
      <c r="M131" s="0" t="n">
        <f aca="true">IF(OR('Monte Carlo'!$B$22="",'Monte Carlo'!$C$22=""),0,IF(RAND()&lt;'Monte Carlo'!$B$22,IF('Monte Carlo'!$E$22='Monte Carlo'!$C$22,'Monte Carlo'!$C$22,BETAINV(RAND(),'Monte Carlo'!$G$22,'Monte Carlo'!$H$22,'Monte Carlo'!$C$22,'Monte Carlo'!$E$22)),0))</f>
        <v>0</v>
      </c>
      <c r="N131" s="0" t="n">
        <f aca="true">IF(OR('Monte Carlo'!$B$23="",'Monte Carlo'!$C$23=""),0,IF(RAND()&lt;'Monte Carlo'!$B$23,IF('Monte Carlo'!$E$23='Monte Carlo'!$C$23,'Monte Carlo'!$C$23,BETAINV(RAND(),'Monte Carlo'!$G$23,'Monte Carlo'!$H$23,'Monte Carlo'!$C$23,'Monte Carlo'!$E$23)),0))</f>
        <v>0</v>
      </c>
      <c r="O131" s="0" t="n">
        <f aca="true">IF(OR('Monte Carlo'!$B$24="",'Monte Carlo'!$C$24=""),0,IF(RAND()&lt;'Monte Carlo'!$B$24,IF('Monte Carlo'!$E$24='Monte Carlo'!$C$24,'Monte Carlo'!$C$24,BETAINV(RAND(),'Monte Carlo'!$G$24,'Monte Carlo'!$H$24,'Monte Carlo'!$C$24,'Monte Carlo'!$E$24)),0))</f>
        <v>0</v>
      </c>
      <c r="P131" s="0" t="n">
        <f aca="true">IF(OR('Monte Carlo'!$B$25="",'Monte Carlo'!$C$25=""),0,IF(RAND()&lt;'Monte Carlo'!$B$25,IF('Monte Carlo'!$E$25='Monte Carlo'!$C$25,'Monte Carlo'!$C$25,BETAINV(RAND(),'Monte Carlo'!$G$25,'Monte Carlo'!$H$25,'Monte Carlo'!$C$25,'Monte Carlo'!$E$25)),0))</f>
        <v>0</v>
      </c>
      <c r="Q131" s="0" t="n">
        <f aca="true">IF(OR('Monte Carlo'!$B$26="",'Monte Carlo'!$C$26=""),0,IF(RAND()&lt;'Monte Carlo'!$B$26,IF('Monte Carlo'!$E$26='Monte Carlo'!$C$26,'Monte Carlo'!$C$26,BETAINV(RAND(),'Monte Carlo'!$G$26,'Monte Carlo'!$H$26,'Monte Carlo'!$C$26,'Monte Carlo'!$E$26)),0))</f>
        <v>0</v>
      </c>
      <c r="R131" s="0" t="n">
        <f aca="true">IF(OR('Monte Carlo'!$B$27="",'Monte Carlo'!$C$27=""),0,IF(RAND()&lt;'Monte Carlo'!$B$27,IF('Monte Carlo'!$E$27='Monte Carlo'!$C$27,'Monte Carlo'!$C$27,BETAINV(RAND(),'Monte Carlo'!$G$27,'Monte Carlo'!$H$27,'Monte Carlo'!$C$27,'Monte Carlo'!$E$27)),0))</f>
        <v>0</v>
      </c>
      <c r="S131" s="0" t="n">
        <f aca="true">IF(OR('Monte Carlo'!$B$28="",'Monte Carlo'!$C$28=""),0,IF(RAND()&lt;'Monte Carlo'!$B$28,IF('Monte Carlo'!$E$28='Monte Carlo'!$C$28,'Monte Carlo'!$C$28,BETAINV(RAND(),'Monte Carlo'!$G$28,'Monte Carlo'!$H$28,'Monte Carlo'!$C$28,'Monte Carlo'!$E$28)),0))</f>
        <v>0</v>
      </c>
      <c r="T131" s="0" t="n">
        <f aca="true">IF(OR('Monte Carlo'!$B$29="",'Monte Carlo'!$C$29=""),0,IF(RAND()&lt;'Monte Carlo'!$B$29,IF('Monte Carlo'!$E$29='Monte Carlo'!$C$29,'Monte Carlo'!$C$29,BETAINV(RAND(),'Monte Carlo'!$G$29,'Monte Carlo'!$H$29,'Monte Carlo'!$C$29,'Monte Carlo'!$E$29)),0))</f>
        <v>0</v>
      </c>
      <c r="U131" s="0" t="n">
        <f aca="true">IF(OR('Monte Carlo'!$B$30="",'Monte Carlo'!$C$30=""),0,IF(RAND()&lt;'Monte Carlo'!$B$30,IF('Monte Carlo'!$E$30='Monte Carlo'!$C$30,'Monte Carlo'!$C$30,BETAINV(RAND(),'Monte Carlo'!$G$30,'Monte Carlo'!$H$30,'Monte Carlo'!$C$30,'Monte Carlo'!$E$30)),0))</f>
        <v>0</v>
      </c>
      <c r="V131" s="0" t="n">
        <f aca="true">IF(OR('Monte Carlo'!$B$31="",'Monte Carlo'!$C$31=""),0,IF(RAND()&lt;'Monte Carlo'!$B$31,IF('Monte Carlo'!$E$31='Monte Carlo'!$C$31,'Monte Carlo'!$C$31,BETAINV(RAND(),'Monte Carlo'!$G$31,'Monte Carlo'!$H$31,'Monte Carlo'!$C$31,'Monte Carlo'!$E$31)),0))</f>
        <v>0</v>
      </c>
      <c r="W131" s="0" t="n">
        <f aca="true">IF(OR('Monte Carlo'!$B$32="",'Monte Carlo'!$C$32=""),0,IF(RAND()&lt;'Monte Carlo'!$B$32,IF('Monte Carlo'!$E$32='Monte Carlo'!$C$32,'Monte Carlo'!$C$32,BETAINV(RAND(),'Monte Carlo'!$G$32,'Monte Carlo'!$H$32,'Monte Carlo'!$C$32,'Monte Carlo'!$E$32)),0))</f>
        <v>0</v>
      </c>
      <c r="X131" s="0" t="n">
        <f aca="true">IF(OR('Monte Carlo'!$B$33="",'Monte Carlo'!$C$33=""),0,IF(RAND()&lt;'Monte Carlo'!$B$33,IF('Monte Carlo'!$E$33='Monte Carlo'!$C$33,'Monte Carlo'!$C$33,BETAINV(RAND(),'Monte Carlo'!$G$33,'Monte Carlo'!$H$33,'Monte Carlo'!$C$33,'Monte Carlo'!$E$33)),0))</f>
        <v>0</v>
      </c>
      <c r="Y131" s="0" t="n">
        <f aca="false">SUM(A131:X131)</f>
        <v>2197.397425191</v>
      </c>
    </row>
    <row r="132" customFormat="false" ht="15" hidden="false" customHeight="false" outlineLevel="0" collapsed="false">
      <c r="A132" s="0" t="n">
        <f aca="true">IF('Monte Carlo'!$B$7="",0,IF('Monte Carlo'!$D$7='Monte Carlo'!$B$7,'Monte Carlo'!$B$7,BETAINV(RAND(),'Monte Carlo'!$F$7,'Monte Carlo'!$G$7,'Monte Carlo'!$B$7,'Monte Carlo'!$D$7)))</f>
        <v>199.966198235036</v>
      </c>
      <c r="B132" s="0" t="n">
        <f aca="true">IF('Monte Carlo'!$B$8="",0,IF('Monte Carlo'!$D$8='Monte Carlo'!$B$8,'Monte Carlo'!$B$8,BETAINV(RAND(),'Monte Carlo'!$F$8,'Monte Carlo'!$G$8,'Monte Carlo'!$B$8,'Monte Carlo'!$D$8)))</f>
        <v>1014.99086187361</v>
      </c>
      <c r="C132" s="0" t="n">
        <f aca="true">IF('Monte Carlo'!$B$9="",0,IF('Monte Carlo'!$D$9='Monte Carlo'!$B$9,'Monte Carlo'!$B$9,BETAINV(RAND(),'Monte Carlo'!$F$9,'Monte Carlo'!$G$9,'Monte Carlo'!$B$9,'Monte Carlo'!$D$9)))</f>
        <v>461.339438760074</v>
      </c>
      <c r="D132" s="0" t="n">
        <f aca="true">IF('Monte Carlo'!$B$10="",0,IF('Monte Carlo'!$D$10='Monte Carlo'!$B$10,'Monte Carlo'!$B$10,BETAINV(RAND(),'Monte Carlo'!$F$10,'Monte Carlo'!$G$10,'Monte Carlo'!$B$10,'Monte Carlo'!$D$10)))</f>
        <v>344.760785214128</v>
      </c>
      <c r="E132" s="0" t="n">
        <f aca="true">IF('Monte Carlo'!$B$11="",0,IF('Monte Carlo'!$D$11='Monte Carlo'!$B$11,'Monte Carlo'!$B$11,BETAINV(RAND(),'Monte Carlo'!$F$11,'Monte Carlo'!$G$11,'Monte Carlo'!$B$11,'Monte Carlo'!$D$11)))</f>
        <v>112.893851852724</v>
      </c>
      <c r="F132" s="0" t="n">
        <f aca="true">IF('Monte Carlo'!$B$12="",0,IF('Monte Carlo'!$D$12='Monte Carlo'!$B$12,'Monte Carlo'!$B$12,BETAINV(RAND(),'Monte Carlo'!$F$12,'Monte Carlo'!$G$12,'Monte Carlo'!$B$12,'Monte Carlo'!$D$12)))</f>
        <v>104.871088773697</v>
      </c>
      <c r="G132" s="0" t="n">
        <f aca="true">IF('Monte Carlo'!$B$13="",0,IF('Monte Carlo'!$D$13='Monte Carlo'!$B$13,'Monte Carlo'!$B$13,BETAINV(RAND(),'Monte Carlo'!$F$13,'Monte Carlo'!$G$13,'Monte Carlo'!$B$13,'Monte Carlo'!$D$13)))</f>
        <v>0</v>
      </c>
      <c r="H132" s="0" t="n">
        <f aca="true">IF('Monte Carlo'!$B$14="",0,IF('Monte Carlo'!$D$14='Monte Carlo'!$B$14,'Monte Carlo'!$B$14,BETAINV(RAND(),'Monte Carlo'!$F$14,'Monte Carlo'!$G$14,'Monte Carlo'!$B$14,'Monte Carlo'!$D$14)))</f>
        <v>0</v>
      </c>
      <c r="I132" s="0" t="n">
        <f aca="true">IF('Monte Carlo'!$B$15="",0,IF('Monte Carlo'!$D$15='Monte Carlo'!$B$15,'Monte Carlo'!$B$15,BETAINV(RAND(),'Monte Carlo'!$F$15,'Monte Carlo'!$G$15,'Monte Carlo'!$B$15,'Monte Carlo'!$D$15)))</f>
        <v>0</v>
      </c>
      <c r="J132" s="0" t="n">
        <f aca="true">IF('Monte Carlo'!$B$16="",0,IF('Monte Carlo'!$D$16='Monte Carlo'!$B$16,'Monte Carlo'!$B$16,BETAINV(RAND(),'Monte Carlo'!$F$16,'Monte Carlo'!$G$16,'Monte Carlo'!$B$16,'Monte Carlo'!$D$16)))</f>
        <v>0</v>
      </c>
      <c r="K132" s="0" t="n">
        <f aca="true">IF('Monte Carlo'!$B$17="",0,IF('Monte Carlo'!$D$17='Monte Carlo'!$B$17,'Monte Carlo'!$B$17,BETAINV(RAND(),'Monte Carlo'!$F$17,'Monte Carlo'!$G$17,'Monte Carlo'!$B$17,'Monte Carlo'!$D$17)))</f>
        <v>0</v>
      </c>
      <c r="L132" s="0" t="n">
        <f aca="true">IF('Monte Carlo'!$B$18="",0,IF('Monte Carlo'!$D$18='Monte Carlo'!$B$18,'Monte Carlo'!$B$18,BETAINV(RAND(),'Monte Carlo'!$F$18,'Monte Carlo'!$G$18,'Monte Carlo'!$B$18,'Monte Carlo'!$D$18)))</f>
        <v>0</v>
      </c>
      <c r="M132" s="0" t="n">
        <f aca="true">IF(OR('Monte Carlo'!$B$22="",'Monte Carlo'!$C$22=""),0,IF(RAND()&lt;'Monte Carlo'!$B$22,IF('Monte Carlo'!$E$22='Monte Carlo'!$C$22,'Monte Carlo'!$C$22,BETAINV(RAND(),'Monte Carlo'!$G$22,'Monte Carlo'!$H$22,'Monte Carlo'!$C$22,'Monte Carlo'!$E$22)),0))</f>
        <v>0</v>
      </c>
      <c r="N132" s="0" t="n">
        <f aca="true">IF(OR('Monte Carlo'!$B$23="",'Monte Carlo'!$C$23=""),0,IF(RAND()&lt;'Monte Carlo'!$B$23,IF('Monte Carlo'!$E$23='Monte Carlo'!$C$23,'Monte Carlo'!$C$23,BETAINV(RAND(),'Monte Carlo'!$G$23,'Monte Carlo'!$H$23,'Monte Carlo'!$C$23,'Monte Carlo'!$E$23)),0))</f>
        <v>0</v>
      </c>
      <c r="O132" s="0" t="n">
        <f aca="true">IF(OR('Monte Carlo'!$B$24="",'Monte Carlo'!$C$24=""),0,IF(RAND()&lt;'Monte Carlo'!$B$24,IF('Monte Carlo'!$E$24='Monte Carlo'!$C$24,'Monte Carlo'!$C$24,BETAINV(RAND(),'Monte Carlo'!$G$24,'Monte Carlo'!$H$24,'Monte Carlo'!$C$24,'Monte Carlo'!$E$24)),0))</f>
        <v>0</v>
      </c>
      <c r="P132" s="0" t="n">
        <f aca="true">IF(OR('Monte Carlo'!$B$25="",'Monte Carlo'!$C$25=""),0,IF(RAND()&lt;'Monte Carlo'!$B$25,IF('Monte Carlo'!$E$25='Monte Carlo'!$C$25,'Monte Carlo'!$C$25,BETAINV(RAND(),'Monte Carlo'!$G$25,'Monte Carlo'!$H$25,'Monte Carlo'!$C$25,'Monte Carlo'!$E$25)),0))</f>
        <v>0</v>
      </c>
      <c r="Q132" s="0" t="n">
        <f aca="true">IF(OR('Monte Carlo'!$B$26="",'Monte Carlo'!$C$26=""),0,IF(RAND()&lt;'Monte Carlo'!$B$26,IF('Monte Carlo'!$E$26='Monte Carlo'!$C$26,'Monte Carlo'!$C$26,BETAINV(RAND(),'Monte Carlo'!$G$26,'Monte Carlo'!$H$26,'Monte Carlo'!$C$26,'Monte Carlo'!$E$26)),0))</f>
        <v>328.900983977339</v>
      </c>
      <c r="R132" s="0" t="n">
        <f aca="true">IF(OR('Monte Carlo'!$B$27="",'Monte Carlo'!$C$27=""),0,IF(RAND()&lt;'Monte Carlo'!$B$27,IF('Monte Carlo'!$E$27='Monte Carlo'!$C$27,'Monte Carlo'!$C$27,BETAINV(RAND(),'Monte Carlo'!$G$27,'Monte Carlo'!$H$27,'Monte Carlo'!$C$27,'Monte Carlo'!$E$27)),0))</f>
        <v>0</v>
      </c>
      <c r="S132" s="0" t="n">
        <f aca="true">IF(OR('Monte Carlo'!$B$28="",'Monte Carlo'!$C$28=""),0,IF(RAND()&lt;'Monte Carlo'!$B$28,IF('Monte Carlo'!$E$28='Monte Carlo'!$C$28,'Monte Carlo'!$C$28,BETAINV(RAND(),'Monte Carlo'!$G$28,'Monte Carlo'!$H$28,'Monte Carlo'!$C$28,'Monte Carlo'!$E$28)),0))</f>
        <v>0</v>
      </c>
      <c r="T132" s="0" t="n">
        <f aca="true">IF(OR('Monte Carlo'!$B$29="",'Monte Carlo'!$C$29=""),0,IF(RAND()&lt;'Monte Carlo'!$B$29,IF('Monte Carlo'!$E$29='Monte Carlo'!$C$29,'Monte Carlo'!$C$29,BETAINV(RAND(),'Monte Carlo'!$G$29,'Monte Carlo'!$H$29,'Monte Carlo'!$C$29,'Monte Carlo'!$E$29)),0))</f>
        <v>0</v>
      </c>
      <c r="U132" s="0" t="n">
        <f aca="true">IF(OR('Monte Carlo'!$B$30="",'Monte Carlo'!$C$30=""),0,IF(RAND()&lt;'Monte Carlo'!$B$30,IF('Monte Carlo'!$E$30='Monte Carlo'!$C$30,'Monte Carlo'!$C$30,BETAINV(RAND(),'Monte Carlo'!$G$30,'Monte Carlo'!$H$30,'Monte Carlo'!$C$30,'Monte Carlo'!$E$30)),0))</f>
        <v>0</v>
      </c>
      <c r="V132" s="0" t="n">
        <f aca="true">IF(OR('Monte Carlo'!$B$31="",'Monte Carlo'!$C$31=""),0,IF(RAND()&lt;'Monte Carlo'!$B$31,IF('Monte Carlo'!$E$31='Monte Carlo'!$C$31,'Monte Carlo'!$C$31,BETAINV(RAND(),'Monte Carlo'!$G$31,'Monte Carlo'!$H$31,'Monte Carlo'!$C$31,'Monte Carlo'!$E$31)),0))</f>
        <v>0</v>
      </c>
      <c r="W132" s="0" t="n">
        <f aca="true">IF(OR('Monte Carlo'!$B$32="",'Monte Carlo'!$C$32=""),0,IF(RAND()&lt;'Monte Carlo'!$B$32,IF('Monte Carlo'!$E$32='Monte Carlo'!$C$32,'Monte Carlo'!$C$32,BETAINV(RAND(),'Monte Carlo'!$G$32,'Monte Carlo'!$H$32,'Monte Carlo'!$C$32,'Monte Carlo'!$E$32)),0))</f>
        <v>0</v>
      </c>
      <c r="X132" s="0" t="n">
        <f aca="true">IF(OR('Monte Carlo'!$B$33="",'Monte Carlo'!$C$33=""),0,IF(RAND()&lt;'Monte Carlo'!$B$33,IF('Monte Carlo'!$E$33='Monte Carlo'!$C$33,'Monte Carlo'!$C$33,BETAINV(RAND(),'Monte Carlo'!$G$33,'Monte Carlo'!$H$33,'Monte Carlo'!$C$33,'Monte Carlo'!$E$33)),0))</f>
        <v>0</v>
      </c>
      <c r="Y132" s="0" t="n">
        <f aca="false">SUM(A132:X132)</f>
        <v>2567.72320868661</v>
      </c>
    </row>
    <row r="133" customFormat="false" ht="15" hidden="false" customHeight="false" outlineLevel="0" collapsed="false">
      <c r="A133" s="0" t="n">
        <f aca="true">IF('Monte Carlo'!$B$7="",0,IF('Monte Carlo'!$D$7='Monte Carlo'!$B$7,'Monte Carlo'!$B$7,BETAINV(RAND(),'Monte Carlo'!$F$7,'Monte Carlo'!$G$7,'Monte Carlo'!$B$7,'Monte Carlo'!$D$7)))</f>
        <v>143.26383800044</v>
      </c>
      <c r="B133" s="0" t="n">
        <f aca="true">IF('Monte Carlo'!$B$8="",0,IF('Monte Carlo'!$D$8='Monte Carlo'!$B$8,'Monte Carlo'!$B$8,BETAINV(RAND(),'Monte Carlo'!$F$8,'Monte Carlo'!$G$8,'Monte Carlo'!$B$8,'Monte Carlo'!$D$8)))</f>
        <v>1096.41793145072</v>
      </c>
      <c r="C133" s="0" t="n">
        <f aca="true">IF('Monte Carlo'!$B$9="",0,IF('Monte Carlo'!$D$9='Monte Carlo'!$B$9,'Monte Carlo'!$B$9,BETAINV(RAND(),'Monte Carlo'!$F$9,'Monte Carlo'!$G$9,'Monte Carlo'!$B$9,'Monte Carlo'!$D$9)))</f>
        <v>496.892306752416</v>
      </c>
      <c r="D133" s="0" t="n">
        <f aca="true">IF('Monte Carlo'!$B$10="",0,IF('Monte Carlo'!$D$10='Monte Carlo'!$B$10,'Monte Carlo'!$B$10,BETAINV(RAND(),'Monte Carlo'!$F$10,'Monte Carlo'!$G$10,'Monte Carlo'!$B$10,'Monte Carlo'!$D$10)))</f>
        <v>278.115519971175</v>
      </c>
      <c r="E133" s="0" t="n">
        <f aca="true">IF('Monte Carlo'!$B$11="",0,IF('Monte Carlo'!$D$11='Monte Carlo'!$B$11,'Monte Carlo'!$B$11,BETAINV(RAND(),'Monte Carlo'!$F$11,'Monte Carlo'!$G$11,'Monte Carlo'!$B$11,'Monte Carlo'!$D$11)))</f>
        <v>121.579452611824</v>
      </c>
      <c r="F133" s="0" t="n">
        <f aca="true">IF('Monte Carlo'!$B$12="",0,IF('Monte Carlo'!$D$12='Monte Carlo'!$B$12,'Monte Carlo'!$B$12,BETAINV(RAND(),'Monte Carlo'!$F$12,'Monte Carlo'!$G$12,'Monte Carlo'!$B$12,'Monte Carlo'!$D$12)))</f>
        <v>117.470555912638</v>
      </c>
      <c r="G133" s="0" t="n">
        <f aca="true">IF('Monte Carlo'!$B$13="",0,IF('Monte Carlo'!$D$13='Monte Carlo'!$B$13,'Monte Carlo'!$B$13,BETAINV(RAND(),'Monte Carlo'!$F$13,'Monte Carlo'!$G$13,'Monte Carlo'!$B$13,'Monte Carlo'!$D$13)))</f>
        <v>0</v>
      </c>
      <c r="H133" s="0" t="n">
        <f aca="true">IF('Monte Carlo'!$B$14="",0,IF('Monte Carlo'!$D$14='Monte Carlo'!$B$14,'Monte Carlo'!$B$14,BETAINV(RAND(),'Monte Carlo'!$F$14,'Monte Carlo'!$G$14,'Monte Carlo'!$B$14,'Monte Carlo'!$D$14)))</f>
        <v>0</v>
      </c>
      <c r="I133" s="0" t="n">
        <f aca="true">IF('Monte Carlo'!$B$15="",0,IF('Monte Carlo'!$D$15='Monte Carlo'!$B$15,'Monte Carlo'!$B$15,BETAINV(RAND(),'Monte Carlo'!$F$15,'Monte Carlo'!$G$15,'Monte Carlo'!$B$15,'Monte Carlo'!$D$15)))</f>
        <v>0</v>
      </c>
      <c r="J133" s="0" t="n">
        <f aca="true">IF('Monte Carlo'!$B$16="",0,IF('Monte Carlo'!$D$16='Monte Carlo'!$B$16,'Monte Carlo'!$B$16,BETAINV(RAND(),'Monte Carlo'!$F$16,'Monte Carlo'!$G$16,'Monte Carlo'!$B$16,'Monte Carlo'!$D$16)))</f>
        <v>0</v>
      </c>
      <c r="K133" s="0" t="n">
        <f aca="true">IF('Monte Carlo'!$B$17="",0,IF('Monte Carlo'!$D$17='Monte Carlo'!$B$17,'Monte Carlo'!$B$17,BETAINV(RAND(),'Monte Carlo'!$F$17,'Monte Carlo'!$G$17,'Monte Carlo'!$B$17,'Monte Carlo'!$D$17)))</f>
        <v>0</v>
      </c>
      <c r="L133" s="0" t="n">
        <f aca="true">IF('Monte Carlo'!$B$18="",0,IF('Monte Carlo'!$D$18='Monte Carlo'!$B$18,'Monte Carlo'!$B$18,BETAINV(RAND(),'Monte Carlo'!$F$18,'Monte Carlo'!$G$18,'Monte Carlo'!$B$18,'Monte Carlo'!$D$18)))</f>
        <v>0</v>
      </c>
      <c r="M133" s="0" t="n">
        <f aca="true">IF(OR('Monte Carlo'!$B$22="",'Monte Carlo'!$C$22=""),0,IF(RAND()&lt;'Monte Carlo'!$B$22,IF('Monte Carlo'!$E$22='Monte Carlo'!$C$22,'Monte Carlo'!$C$22,BETAINV(RAND(),'Monte Carlo'!$G$22,'Monte Carlo'!$H$22,'Monte Carlo'!$C$22,'Monte Carlo'!$E$22)),0))</f>
        <v>0</v>
      </c>
      <c r="N133" s="0" t="n">
        <f aca="true">IF(OR('Monte Carlo'!$B$23="",'Monte Carlo'!$C$23=""),0,IF(RAND()&lt;'Monte Carlo'!$B$23,IF('Monte Carlo'!$E$23='Monte Carlo'!$C$23,'Monte Carlo'!$C$23,BETAINV(RAND(),'Monte Carlo'!$G$23,'Monte Carlo'!$H$23,'Monte Carlo'!$C$23,'Monte Carlo'!$E$23)),0))</f>
        <v>0</v>
      </c>
      <c r="O133" s="0" t="n">
        <f aca="true">IF(OR('Monte Carlo'!$B$24="",'Monte Carlo'!$C$24=""),0,IF(RAND()&lt;'Monte Carlo'!$B$24,IF('Monte Carlo'!$E$24='Monte Carlo'!$C$24,'Monte Carlo'!$C$24,BETAINV(RAND(),'Monte Carlo'!$G$24,'Monte Carlo'!$H$24,'Monte Carlo'!$C$24,'Monte Carlo'!$E$24)),0))</f>
        <v>0</v>
      </c>
      <c r="P133" s="0" t="n">
        <f aca="true">IF(OR('Monte Carlo'!$B$25="",'Monte Carlo'!$C$25=""),0,IF(RAND()&lt;'Monte Carlo'!$B$25,IF('Monte Carlo'!$E$25='Monte Carlo'!$C$25,'Monte Carlo'!$C$25,BETAINV(RAND(),'Monte Carlo'!$G$25,'Monte Carlo'!$H$25,'Monte Carlo'!$C$25,'Monte Carlo'!$E$25)),0))</f>
        <v>0</v>
      </c>
      <c r="Q133" s="0" t="n">
        <f aca="true">IF(OR('Monte Carlo'!$B$26="",'Monte Carlo'!$C$26=""),0,IF(RAND()&lt;'Monte Carlo'!$B$26,IF('Monte Carlo'!$E$26='Monte Carlo'!$C$26,'Monte Carlo'!$C$26,BETAINV(RAND(),'Monte Carlo'!$G$26,'Monte Carlo'!$H$26,'Monte Carlo'!$C$26,'Monte Carlo'!$E$26)),0))</f>
        <v>0</v>
      </c>
      <c r="R133" s="0" t="n">
        <f aca="true">IF(OR('Monte Carlo'!$B$27="",'Monte Carlo'!$C$27=""),0,IF(RAND()&lt;'Monte Carlo'!$B$27,IF('Monte Carlo'!$E$27='Monte Carlo'!$C$27,'Monte Carlo'!$C$27,BETAINV(RAND(),'Monte Carlo'!$G$27,'Monte Carlo'!$H$27,'Monte Carlo'!$C$27,'Monte Carlo'!$E$27)),0))</f>
        <v>0</v>
      </c>
      <c r="S133" s="0" t="n">
        <f aca="true">IF(OR('Monte Carlo'!$B$28="",'Monte Carlo'!$C$28=""),0,IF(RAND()&lt;'Monte Carlo'!$B$28,IF('Monte Carlo'!$E$28='Monte Carlo'!$C$28,'Monte Carlo'!$C$28,BETAINV(RAND(),'Monte Carlo'!$G$28,'Monte Carlo'!$H$28,'Monte Carlo'!$C$28,'Monte Carlo'!$E$28)),0))</f>
        <v>0</v>
      </c>
      <c r="T133" s="0" t="n">
        <f aca="true">IF(OR('Monte Carlo'!$B$29="",'Monte Carlo'!$C$29=""),0,IF(RAND()&lt;'Monte Carlo'!$B$29,IF('Monte Carlo'!$E$29='Monte Carlo'!$C$29,'Monte Carlo'!$C$29,BETAINV(RAND(),'Monte Carlo'!$G$29,'Monte Carlo'!$H$29,'Monte Carlo'!$C$29,'Monte Carlo'!$E$29)),0))</f>
        <v>0</v>
      </c>
      <c r="U133" s="0" t="n">
        <f aca="true">IF(OR('Monte Carlo'!$B$30="",'Monte Carlo'!$C$30=""),0,IF(RAND()&lt;'Monte Carlo'!$B$30,IF('Monte Carlo'!$E$30='Monte Carlo'!$C$30,'Monte Carlo'!$C$30,BETAINV(RAND(),'Monte Carlo'!$G$30,'Monte Carlo'!$H$30,'Monte Carlo'!$C$30,'Monte Carlo'!$E$30)),0))</f>
        <v>0</v>
      </c>
      <c r="V133" s="0" t="n">
        <f aca="true">IF(OR('Monte Carlo'!$B$31="",'Monte Carlo'!$C$31=""),0,IF(RAND()&lt;'Monte Carlo'!$B$31,IF('Monte Carlo'!$E$31='Monte Carlo'!$C$31,'Monte Carlo'!$C$31,BETAINV(RAND(),'Monte Carlo'!$G$31,'Monte Carlo'!$H$31,'Monte Carlo'!$C$31,'Monte Carlo'!$E$31)),0))</f>
        <v>0</v>
      </c>
      <c r="W133" s="0" t="n">
        <f aca="true">IF(OR('Monte Carlo'!$B$32="",'Monte Carlo'!$C$32=""),0,IF(RAND()&lt;'Monte Carlo'!$B$32,IF('Monte Carlo'!$E$32='Monte Carlo'!$C$32,'Monte Carlo'!$C$32,BETAINV(RAND(),'Monte Carlo'!$G$32,'Monte Carlo'!$H$32,'Monte Carlo'!$C$32,'Monte Carlo'!$E$32)),0))</f>
        <v>0</v>
      </c>
      <c r="X133" s="0" t="n">
        <f aca="true">IF(OR('Monte Carlo'!$B$33="",'Monte Carlo'!$C$33=""),0,IF(RAND()&lt;'Monte Carlo'!$B$33,IF('Monte Carlo'!$E$33='Monte Carlo'!$C$33,'Monte Carlo'!$C$33,BETAINV(RAND(),'Monte Carlo'!$G$33,'Monte Carlo'!$H$33,'Monte Carlo'!$C$33,'Monte Carlo'!$E$33)),0))</f>
        <v>0</v>
      </c>
      <c r="Y133" s="0" t="n">
        <f aca="false">SUM(A133:X133)</f>
        <v>2253.73960469922</v>
      </c>
    </row>
    <row r="134" customFormat="false" ht="15" hidden="false" customHeight="false" outlineLevel="0" collapsed="false">
      <c r="A134" s="0" t="n">
        <f aca="true">IF('Monte Carlo'!$B$7="",0,IF('Monte Carlo'!$D$7='Monte Carlo'!$B$7,'Monte Carlo'!$B$7,BETAINV(RAND(),'Monte Carlo'!$F$7,'Monte Carlo'!$G$7,'Monte Carlo'!$B$7,'Monte Carlo'!$D$7)))</f>
        <v>146.484705885953</v>
      </c>
      <c r="B134" s="0" t="n">
        <f aca="true">IF('Monte Carlo'!$B$8="",0,IF('Monte Carlo'!$D$8='Monte Carlo'!$B$8,'Monte Carlo'!$B$8,BETAINV(RAND(),'Monte Carlo'!$F$8,'Monte Carlo'!$G$8,'Monte Carlo'!$B$8,'Monte Carlo'!$D$8)))</f>
        <v>1002.202840442</v>
      </c>
      <c r="C134" s="0" t="n">
        <f aca="true">IF('Monte Carlo'!$B$9="",0,IF('Monte Carlo'!$D$9='Monte Carlo'!$B$9,'Monte Carlo'!$B$9,BETAINV(RAND(),'Monte Carlo'!$F$9,'Monte Carlo'!$G$9,'Monte Carlo'!$B$9,'Monte Carlo'!$D$9)))</f>
        <v>533.359178281415</v>
      </c>
      <c r="D134" s="0" t="n">
        <f aca="true">IF('Monte Carlo'!$B$10="",0,IF('Monte Carlo'!$D$10='Monte Carlo'!$B$10,'Monte Carlo'!$B$10,BETAINV(RAND(),'Monte Carlo'!$F$10,'Monte Carlo'!$G$10,'Monte Carlo'!$B$10,'Monte Carlo'!$D$10)))</f>
        <v>280.60775331655</v>
      </c>
      <c r="E134" s="0" t="n">
        <f aca="true">IF('Monte Carlo'!$B$11="",0,IF('Monte Carlo'!$D$11='Monte Carlo'!$B$11,'Monte Carlo'!$B$11,BETAINV(RAND(),'Monte Carlo'!$F$11,'Monte Carlo'!$G$11,'Monte Carlo'!$B$11,'Monte Carlo'!$D$11)))</f>
        <v>99.1785060114727</v>
      </c>
      <c r="F134" s="0" t="n">
        <f aca="true">IF('Monte Carlo'!$B$12="",0,IF('Monte Carlo'!$D$12='Monte Carlo'!$B$12,'Monte Carlo'!$B$12,BETAINV(RAND(),'Monte Carlo'!$F$12,'Monte Carlo'!$G$12,'Monte Carlo'!$B$12,'Monte Carlo'!$D$12)))</f>
        <v>95.862542532097</v>
      </c>
      <c r="G134" s="0" t="n">
        <f aca="true">IF('Monte Carlo'!$B$13="",0,IF('Monte Carlo'!$D$13='Monte Carlo'!$B$13,'Monte Carlo'!$B$13,BETAINV(RAND(),'Monte Carlo'!$F$13,'Monte Carlo'!$G$13,'Monte Carlo'!$B$13,'Monte Carlo'!$D$13)))</f>
        <v>0</v>
      </c>
      <c r="H134" s="0" t="n">
        <f aca="true">IF('Monte Carlo'!$B$14="",0,IF('Monte Carlo'!$D$14='Monte Carlo'!$B$14,'Monte Carlo'!$B$14,BETAINV(RAND(),'Monte Carlo'!$F$14,'Monte Carlo'!$G$14,'Monte Carlo'!$B$14,'Monte Carlo'!$D$14)))</f>
        <v>0</v>
      </c>
      <c r="I134" s="0" t="n">
        <f aca="true">IF('Monte Carlo'!$B$15="",0,IF('Monte Carlo'!$D$15='Monte Carlo'!$B$15,'Monte Carlo'!$B$15,BETAINV(RAND(),'Monte Carlo'!$F$15,'Monte Carlo'!$G$15,'Monte Carlo'!$B$15,'Monte Carlo'!$D$15)))</f>
        <v>0</v>
      </c>
      <c r="J134" s="0" t="n">
        <f aca="true">IF('Monte Carlo'!$B$16="",0,IF('Monte Carlo'!$D$16='Monte Carlo'!$B$16,'Monte Carlo'!$B$16,BETAINV(RAND(),'Monte Carlo'!$F$16,'Monte Carlo'!$G$16,'Monte Carlo'!$B$16,'Monte Carlo'!$D$16)))</f>
        <v>0</v>
      </c>
      <c r="K134" s="0" t="n">
        <f aca="true">IF('Monte Carlo'!$B$17="",0,IF('Monte Carlo'!$D$17='Monte Carlo'!$B$17,'Monte Carlo'!$B$17,BETAINV(RAND(),'Monte Carlo'!$F$17,'Monte Carlo'!$G$17,'Monte Carlo'!$B$17,'Monte Carlo'!$D$17)))</f>
        <v>0</v>
      </c>
      <c r="L134" s="0" t="n">
        <f aca="true">IF('Monte Carlo'!$B$18="",0,IF('Monte Carlo'!$D$18='Monte Carlo'!$B$18,'Monte Carlo'!$B$18,BETAINV(RAND(),'Monte Carlo'!$F$18,'Monte Carlo'!$G$18,'Monte Carlo'!$B$18,'Monte Carlo'!$D$18)))</f>
        <v>0</v>
      </c>
      <c r="M134" s="0" t="n">
        <f aca="true">IF(OR('Monte Carlo'!$B$22="",'Monte Carlo'!$C$22=""),0,IF(RAND()&lt;'Monte Carlo'!$B$22,IF('Monte Carlo'!$E$22='Monte Carlo'!$C$22,'Monte Carlo'!$C$22,BETAINV(RAND(),'Monte Carlo'!$G$22,'Monte Carlo'!$H$22,'Monte Carlo'!$C$22,'Monte Carlo'!$E$22)),0))</f>
        <v>0</v>
      </c>
      <c r="N134" s="0" t="n">
        <f aca="true">IF(OR('Monte Carlo'!$B$23="",'Monte Carlo'!$C$23=""),0,IF(RAND()&lt;'Monte Carlo'!$B$23,IF('Monte Carlo'!$E$23='Monte Carlo'!$C$23,'Monte Carlo'!$C$23,BETAINV(RAND(),'Monte Carlo'!$G$23,'Monte Carlo'!$H$23,'Monte Carlo'!$C$23,'Monte Carlo'!$E$23)),0))</f>
        <v>0</v>
      </c>
      <c r="O134" s="0" t="n">
        <f aca="true">IF(OR('Monte Carlo'!$B$24="",'Monte Carlo'!$C$24=""),0,IF(RAND()&lt;'Monte Carlo'!$B$24,IF('Monte Carlo'!$E$24='Monte Carlo'!$C$24,'Monte Carlo'!$C$24,BETAINV(RAND(),'Monte Carlo'!$G$24,'Monte Carlo'!$H$24,'Monte Carlo'!$C$24,'Monte Carlo'!$E$24)),0))</f>
        <v>0</v>
      </c>
      <c r="P134" s="0" t="n">
        <f aca="true">IF(OR('Monte Carlo'!$B$25="",'Monte Carlo'!$C$25=""),0,IF(RAND()&lt;'Monte Carlo'!$B$25,IF('Monte Carlo'!$E$25='Monte Carlo'!$C$25,'Monte Carlo'!$C$25,BETAINV(RAND(),'Monte Carlo'!$G$25,'Monte Carlo'!$H$25,'Monte Carlo'!$C$25,'Monte Carlo'!$E$25)),0))</f>
        <v>0</v>
      </c>
      <c r="Q134" s="0" t="n">
        <f aca="true">IF(OR('Monte Carlo'!$B$26="",'Monte Carlo'!$C$26=""),0,IF(RAND()&lt;'Monte Carlo'!$B$26,IF('Monte Carlo'!$E$26='Monte Carlo'!$C$26,'Monte Carlo'!$C$26,BETAINV(RAND(),'Monte Carlo'!$G$26,'Monte Carlo'!$H$26,'Monte Carlo'!$C$26,'Monte Carlo'!$E$26)),0))</f>
        <v>0</v>
      </c>
      <c r="R134" s="0" t="n">
        <f aca="true">IF(OR('Monte Carlo'!$B$27="",'Monte Carlo'!$C$27=""),0,IF(RAND()&lt;'Monte Carlo'!$B$27,IF('Monte Carlo'!$E$27='Monte Carlo'!$C$27,'Monte Carlo'!$C$27,BETAINV(RAND(),'Monte Carlo'!$G$27,'Monte Carlo'!$H$27,'Monte Carlo'!$C$27,'Monte Carlo'!$E$27)),0))</f>
        <v>0</v>
      </c>
      <c r="S134" s="0" t="n">
        <f aca="true">IF(OR('Monte Carlo'!$B$28="",'Monte Carlo'!$C$28=""),0,IF(RAND()&lt;'Monte Carlo'!$B$28,IF('Monte Carlo'!$E$28='Monte Carlo'!$C$28,'Monte Carlo'!$C$28,BETAINV(RAND(),'Monte Carlo'!$G$28,'Monte Carlo'!$H$28,'Monte Carlo'!$C$28,'Monte Carlo'!$E$28)),0))</f>
        <v>0</v>
      </c>
      <c r="T134" s="0" t="n">
        <f aca="true">IF(OR('Monte Carlo'!$B$29="",'Monte Carlo'!$C$29=""),0,IF(RAND()&lt;'Monte Carlo'!$B$29,IF('Monte Carlo'!$E$29='Monte Carlo'!$C$29,'Monte Carlo'!$C$29,BETAINV(RAND(),'Monte Carlo'!$G$29,'Monte Carlo'!$H$29,'Monte Carlo'!$C$29,'Monte Carlo'!$E$29)),0))</f>
        <v>0</v>
      </c>
      <c r="U134" s="0" t="n">
        <f aca="true">IF(OR('Monte Carlo'!$B$30="",'Monte Carlo'!$C$30=""),0,IF(RAND()&lt;'Monte Carlo'!$B$30,IF('Monte Carlo'!$E$30='Monte Carlo'!$C$30,'Monte Carlo'!$C$30,BETAINV(RAND(),'Monte Carlo'!$G$30,'Monte Carlo'!$H$30,'Monte Carlo'!$C$30,'Monte Carlo'!$E$30)),0))</f>
        <v>0</v>
      </c>
      <c r="V134" s="0" t="n">
        <f aca="true">IF(OR('Monte Carlo'!$B$31="",'Monte Carlo'!$C$31=""),0,IF(RAND()&lt;'Monte Carlo'!$B$31,IF('Monte Carlo'!$E$31='Monte Carlo'!$C$31,'Monte Carlo'!$C$31,BETAINV(RAND(),'Monte Carlo'!$G$31,'Monte Carlo'!$H$31,'Monte Carlo'!$C$31,'Monte Carlo'!$E$31)),0))</f>
        <v>0</v>
      </c>
      <c r="W134" s="0" t="n">
        <f aca="true">IF(OR('Monte Carlo'!$B$32="",'Monte Carlo'!$C$32=""),0,IF(RAND()&lt;'Monte Carlo'!$B$32,IF('Monte Carlo'!$E$32='Monte Carlo'!$C$32,'Monte Carlo'!$C$32,BETAINV(RAND(),'Monte Carlo'!$G$32,'Monte Carlo'!$H$32,'Monte Carlo'!$C$32,'Monte Carlo'!$E$32)),0))</f>
        <v>0</v>
      </c>
      <c r="X134" s="0" t="n">
        <f aca="true">IF(OR('Monte Carlo'!$B$33="",'Monte Carlo'!$C$33=""),0,IF(RAND()&lt;'Monte Carlo'!$B$33,IF('Monte Carlo'!$E$33='Monte Carlo'!$C$33,'Monte Carlo'!$C$33,BETAINV(RAND(),'Monte Carlo'!$G$33,'Monte Carlo'!$H$33,'Monte Carlo'!$C$33,'Monte Carlo'!$E$33)),0))</f>
        <v>0</v>
      </c>
      <c r="Y134" s="0" t="n">
        <f aca="false">SUM(A134:X134)</f>
        <v>2157.69552646949</v>
      </c>
    </row>
    <row r="135" customFormat="false" ht="15" hidden="false" customHeight="false" outlineLevel="0" collapsed="false">
      <c r="A135" s="0" t="n">
        <f aca="true">IF('Monte Carlo'!$B$7="",0,IF('Monte Carlo'!$D$7='Monte Carlo'!$B$7,'Monte Carlo'!$B$7,BETAINV(RAND(),'Monte Carlo'!$F$7,'Monte Carlo'!$G$7,'Monte Carlo'!$B$7,'Monte Carlo'!$D$7)))</f>
        <v>127.316511981639</v>
      </c>
      <c r="B135" s="0" t="n">
        <f aca="true">IF('Monte Carlo'!$B$8="",0,IF('Monte Carlo'!$D$8='Monte Carlo'!$B$8,'Monte Carlo'!$B$8,BETAINV(RAND(),'Monte Carlo'!$F$8,'Monte Carlo'!$G$8,'Monte Carlo'!$B$8,'Monte Carlo'!$D$8)))</f>
        <v>1039.32565302689</v>
      </c>
      <c r="C135" s="0" t="n">
        <f aca="true">IF('Monte Carlo'!$B$9="",0,IF('Monte Carlo'!$D$9='Monte Carlo'!$B$9,'Monte Carlo'!$B$9,BETAINV(RAND(),'Monte Carlo'!$F$9,'Monte Carlo'!$G$9,'Monte Carlo'!$B$9,'Monte Carlo'!$D$9)))</f>
        <v>527.77286254089</v>
      </c>
      <c r="D135" s="0" t="n">
        <f aca="true">IF('Monte Carlo'!$B$10="",0,IF('Monte Carlo'!$D$10='Monte Carlo'!$B$10,'Monte Carlo'!$B$10,BETAINV(RAND(),'Monte Carlo'!$F$10,'Monte Carlo'!$G$10,'Monte Carlo'!$B$10,'Monte Carlo'!$D$10)))</f>
        <v>299.172772327735</v>
      </c>
      <c r="E135" s="0" t="n">
        <f aca="true">IF('Monte Carlo'!$B$11="",0,IF('Monte Carlo'!$D$11='Monte Carlo'!$B$11,'Monte Carlo'!$B$11,BETAINV(RAND(),'Monte Carlo'!$F$11,'Monte Carlo'!$G$11,'Monte Carlo'!$B$11,'Monte Carlo'!$D$11)))</f>
        <v>102.068354413723</v>
      </c>
      <c r="F135" s="0" t="n">
        <f aca="true">IF('Monte Carlo'!$B$12="",0,IF('Monte Carlo'!$D$12='Monte Carlo'!$B$12,'Monte Carlo'!$B$12,BETAINV(RAND(),'Monte Carlo'!$F$12,'Monte Carlo'!$G$12,'Monte Carlo'!$B$12,'Monte Carlo'!$D$12)))</f>
        <v>93.3780693330417</v>
      </c>
      <c r="G135" s="0" t="n">
        <f aca="true">IF('Monte Carlo'!$B$13="",0,IF('Monte Carlo'!$D$13='Monte Carlo'!$B$13,'Monte Carlo'!$B$13,BETAINV(RAND(),'Monte Carlo'!$F$13,'Monte Carlo'!$G$13,'Monte Carlo'!$B$13,'Monte Carlo'!$D$13)))</f>
        <v>0</v>
      </c>
      <c r="H135" s="0" t="n">
        <f aca="true">IF('Monte Carlo'!$B$14="",0,IF('Monte Carlo'!$D$14='Monte Carlo'!$B$14,'Monte Carlo'!$B$14,BETAINV(RAND(),'Monte Carlo'!$F$14,'Monte Carlo'!$G$14,'Monte Carlo'!$B$14,'Monte Carlo'!$D$14)))</f>
        <v>0</v>
      </c>
      <c r="I135" s="0" t="n">
        <f aca="true">IF('Monte Carlo'!$B$15="",0,IF('Monte Carlo'!$D$15='Monte Carlo'!$B$15,'Monte Carlo'!$B$15,BETAINV(RAND(),'Monte Carlo'!$F$15,'Monte Carlo'!$G$15,'Monte Carlo'!$B$15,'Monte Carlo'!$D$15)))</f>
        <v>0</v>
      </c>
      <c r="J135" s="0" t="n">
        <f aca="true">IF('Monte Carlo'!$B$16="",0,IF('Monte Carlo'!$D$16='Monte Carlo'!$B$16,'Monte Carlo'!$B$16,BETAINV(RAND(),'Monte Carlo'!$F$16,'Monte Carlo'!$G$16,'Monte Carlo'!$B$16,'Monte Carlo'!$D$16)))</f>
        <v>0</v>
      </c>
      <c r="K135" s="0" t="n">
        <f aca="true">IF('Monte Carlo'!$B$17="",0,IF('Monte Carlo'!$D$17='Monte Carlo'!$B$17,'Monte Carlo'!$B$17,BETAINV(RAND(),'Monte Carlo'!$F$17,'Monte Carlo'!$G$17,'Monte Carlo'!$B$17,'Monte Carlo'!$D$17)))</f>
        <v>0</v>
      </c>
      <c r="L135" s="0" t="n">
        <f aca="true">IF('Monte Carlo'!$B$18="",0,IF('Monte Carlo'!$D$18='Monte Carlo'!$B$18,'Monte Carlo'!$B$18,BETAINV(RAND(),'Monte Carlo'!$F$18,'Monte Carlo'!$G$18,'Monte Carlo'!$B$18,'Monte Carlo'!$D$18)))</f>
        <v>0</v>
      </c>
      <c r="M135" s="0" t="n">
        <f aca="true">IF(OR('Monte Carlo'!$B$22="",'Monte Carlo'!$C$22=""),0,IF(RAND()&lt;'Monte Carlo'!$B$22,IF('Monte Carlo'!$E$22='Monte Carlo'!$C$22,'Monte Carlo'!$C$22,BETAINV(RAND(),'Monte Carlo'!$G$22,'Monte Carlo'!$H$22,'Monte Carlo'!$C$22,'Monte Carlo'!$E$22)),0))</f>
        <v>131.335926269481</v>
      </c>
      <c r="N135" s="0" t="n">
        <f aca="true">IF(OR('Monte Carlo'!$B$23="",'Monte Carlo'!$C$23=""),0,IF(RAND()&lt;'Monte Carlo'!$B$23,IF('Monte Carlo'!$E$23='Monte Carlo'!$C$23,'Monte Carlo'!$C$23,BETAINV(RAND(),'Monte Carlo'!$G$23,'Monte Carlo'!$H$23,'Monte Carlo'!$C$23,'Monte Carlo'!$E$23)),0))</f>
        <v>0</v>
      </c>
      <c r="O135" s="0" t="n">
        <f aca="true">IF(OR('Monte Carlo'!$B$24="",'Monte Carlo'!$C$24=""),0,IF(RAND()&lt;'Monte Carlo'!$B$24,IF('Monte Carlo'!$E$24='Monte Carlo'!$C$24,'Monte Carlo'!$C$24,BETAINV(RAND(),'Monte Carlo'!$G$24,'Monte Carlo'!$H$24,'Monte Carlo'!$C$24,'Monte Carlo'!$E$24)),0))</f>
        <v>189.254298911488</v>
      </c>
      <c r="P135" s="0" t="n">
        <f aca="true">IF(OR('Monte Carlo'!$B$25="",'Monte Carlo'!$C$25=""),0,IF(RAND()&lt;'Monte Carlo'!$B$25,IF('Monte Carlo'!$E$25='Monte Carlo'!$C$25,'Monte Carlo'!$C$25,BETAINV(RAND(),'Monte Carlo'!$G$25,'Monte Carlo'!$H$25,'Monte Carlo'!$C$25,'Monte Carlo'!$E$25)),0))</f>
        <v>0</v>
      </c>
      <c r="Q135" s="0" t="n">
        <f aca="true">IF(OR('Monte Carlo'!$B$26="",'Monte Carlo'!$C$26=""),0,IF(RAND()&lt;'Monte Carlo'!$B$26,IF('Monte Carlo'!$E$26='Monte Carlo'!$C$26,'Monte Carlo'!$C$26,BETAINV(RAND(),'Monte Carlo'!$G$26,'Monte Carlo'!$H$26,'Monte Carlo'!$C$26,'Monte Carlo'!$E$26)),0))</f>
        <v>0</v>
      </c>
      <c r="R135" s="0" t="n">
        <f aca="true">IF(OR('Monte Carlo'!$B$27="",'Monte Carlo'!$C$27=""),0,IF(RAND()&lt;'Monte Carlo'!$B$27,IF('Monte Carlo'!$E$27='Monte Carlo'!$C$27,'Monte Carlo'!$C$27,BETAINV(RAND(),'Monte Carlo'!$G$27,'Monte Carlo'!$H$27,'Monte Carlo'!$C$27,'Monte Carlo'!$E$27)),0))</f>
        <v>0</v>
      </c>
      <c r="S135" s="0" t="n">
        <f aca="true">IF(OR('Monte Carlo'!$B$28="",'Monte Carlo'!$C$28=""),0,IF(RAND()&lt;'Monte Carlo'!$B$28,IF('Monte Carlo'!$E$28='Monte Carlo'!$C$28,'Monte Carlo'!$C$28,BETAINV(RAND(),'Monte Carlo'!$G$28,'Monte Carlo'!$H$28,'Monte Carlo'!$C$28,'Monte Carlo'!$E$28)),0))</f>
        <v>0</v>
      </c>
      <c r="T135" s="0" t="n">
        <f aca="true">IF(OR('Monte Carlo'!$B$29="",'Monte Carlo'!$C$29=""),0,IF(RAND()&lt;'Monte Carlo'!$B$29,IF('Monte Carlo'!$E$29='Monte Carlo'!$C$29,'Monte Carlo'!$C$29,BETAINV(RAND(),'Monte Carlo'!$G$29,'Monte Carlo'!$H$29,'Monte Carlo'!$C$29,'Monte Carlo'!$E$29)),0))</f>
        <v>0</v>
      </c>
      <c r="U135" s="0" t="n">
        <f aca="true">IF(OR('Monte Carlo'!$B$30="",'Monte Carlo'!$C$30=""),0,IF(RAND()&lt;'Monte Carlo'!$B$30,IF('Monte Carlo'!$E$30='Monte Carlo'!$C$30,'Monte Carlo'!$C$30,BETAINV(RAND(),'Monte Carlo'!$G$30,'Monte Carlo'!$H$30,'Monte Carlo'!$C$30,'Monte Carlo'!$E$30)),0))</f>
        <v>0</v>
      </c>
      <c r="V135" s="0" t="n">
        <f aca="true">IF(OR('Monte Carlo'!$B$31="",'Monte Carlo'!$C$31=""),0,IF(RAND()&lt;'Monte Carlo'!$B$31,IF('Monte Carlo'!$E$31='Monte Carlo'!$C$31,'Monte Carlo'!$C$31,BETAINV(RAND(),'Monte Carlo'!$G$31,'Monte Carlo'!$H$31,'Monte Carlo'!$C$31,'Monte Carlo'!$E$31)),0))</f>
        <v>0</v>
      </c>
      <c r="W135" s="0" t="n">
        <f aca="true">IF(OR('Monte Carlo'!$B$32="",'Monte Carlo'!$C$32=""),0,IF(RAND()&lt;'Monte Carlo'!$B$32,IF('Monte Carlo'!$E$32='Monte Carlo'!$C$32,'Monte Carlo'!$C$32,BETAINV(RAND(),'Monte Carlo'!$G$32,'Monte Carlo'!$H$32,'Monte Carlo'!$C$32,'Monte Carlo'!$E$32)),0))</f>
        <v>0</v>
      </c>
      <c r="X135" s="0" t="n">
        <f aca="true">IF(OR('Monte Carlo'!$B$33="",'Monte Carlo'!$C$33=""),0,IF(RAND()&lt;'Monte Carlo'!$B$33,IF('Monte Carlo'!$E$33='Monte Carlo'!$C$33,'Monte Carlo'!$C$33,BETAINV(RAND(),'Monte Carlo'!$G$33,'Monte Carlo'!$H$33,'Monte Carlo'!$C$33,'Monte Carlo'!$E$33)),0))</f>
        <v>0</v>
      </c>
      <c r="Y135" s="0" t="n">
        <f aca="false">SUM(A135:X135)</f>
        <v>2509.62444880489</v>
      </c>
    </row>
    <row r="136" customFormat="false" ht="15" hidden="false" customHeight="false" outlineLevel="0" collapsed="false">
      <c r="A136" s="0" t="n">
        <f aca="true">IF('Monte Carlo'!$B$7="",0,IF('Monte Carlo'!$D$7='Monte Carlo'!$B$7,'Monte Carlo'!$B$7,BETAINV(RAND(),'Monte Carlo'!$F$7,'Monte Carlo'!$G$7,'Monte Carlo'!$B$7,'Monte Carlo'!$D$7)))</f>
        <v>136.513806210591</v>
      </c>
      <c r="B136" s="0" t="n">
        <f aca="true">IF('Monte Carlo'!$B$8="",0,IF('Monte Carlo'!$D$8='Monte Carlo'!$B$8,'Monte Carlo'!$B$8,BETAINV(RAND(),'Monte Carlo'!$F$8,'Monte Carlo'!$G$8,'Monte Carlo'!$B$8,'Monte Carlo'!$D$8)))</f>
        <v>1032.688956513</v>
      </c>
      <c r="C136" s="0" t="n">
        <f aca="true">IF('Monte Carlo'!$B$9="",0,IF('Monte Carlo'!$D$9='Monte Carlo'!$B$9,'Monte Carlo'!$B$9,BETAINV(RAND(),'Monte Carlo'!$F$9,'Monte Carlo'!$G$9,'Monte Carlo'!$B$9,'Monte Carlo'!$D$9)))</f>
        <v>522.184289571326</v>
      </c>
      <c r="D136" s="0" t="n">
        <f aca="true">IF('Monte Carlo'!$B$10="",0,IF('Monte Carlo'!$D$10='Monte Carlo'!$B$10,'Monte Carlo'!$B$10,BETAINV(RAND(),'Monte Carlo'!$F$10,'Monte Carlo'!$G$10,'Monte Carlo'!$B$10,'Monte Carlo'!$D$10)))</f>
        <v>351.940722934682</v>
      </c>
      <c r="E136" s="0" t="n">
        <f aca="true">IF('Monte Carlo'!$B$11="",0,IF('Monte Carlo'!$D$11='Monte Carlo'!$B$11,'Monte Carlo'!$B$11,BETAINV(RAND(),'Monte Carlo'!$F$11,'Monte Carlo'!$G$11,'Monte Carlo'!$B$11,'Monte Carlo'!$D$11)))</f>
        <v>129.124602666696</v>
      </c>
      <c r="F136" s="0" t="n">
        <f aca="true">IF('Monte Carlo'!$B$12="",0,IF('Monte Carlo'!$D$12='Monte Carlo'!$B$12,'Monte Carlo'!$B$12,BETAINV(RAND(),'Monte Carlo'!$F$12,'Monte Carlo'!$G$12,'Monte Carlo'!$B$12,'Monte Carlo'!$D$12)))</f>
        <v>92.3416759861527</v>
      </c>
      <c r="G136" s="0" t="n">
        <f aca="true">IF('Monte Carlo'!$B$13="",0,IF('Monte Carlo'!$D$13='Monte Carlo'!$B$13,'Monte Carlo'!$B$13,BETAINV(RAND(),'Monte Carlo'!$F$13,'Monte Carlo'!$G$13,'Monte Carlo'!$B$13,'Monte Carlo'!$D$13)))</f>
        <v>0</v>
      </c>
      <c r="H136" s="0" t="n">
        <f aca="true">IF('Monte Carlo'!$B$14="",0,IF('Monte Carlo'!$D$14='Monte Carlo'!$B$14,'Monte Carlo'!$B$14,BETAINV(RAND(),'Monte Carlo'!$F$14,'Monte Carlo'!$G$14,'Monte Carlo'!$B$14,'Monte Carlo'!$D$14)))</f>
        <v>0</v>
      </c>
      <c r="I136" s="0" t="n">
        <f aca="true">IF('Monte Carlo'!$B$15="",0,IF('Monte Carlo'!$D$15='Monte Carlo'!$B$15,'Monte Carlo'!$B$15,BETAINV(RAND(),'Monte Carlo'!$F$15,'Monte Carlo'!$G$15,'Monte Carlo'!$B$15,'Monte Carlo'!$D$15)))</f>
        <v>0</v>
      </c>
      <c r="J136" s="0" t="n">
        <f aca="true">IF('Monte Carlo'!$B$16="",0,IF('Monte Carlo'!$D$16='Monte Carlo'!$B$16,'Monte Carlo'!$B$16,BETAINV(RAND(),'Monte Carlo'!$F$16,'Monte Carlo'!$G$16,'Monte Carlo'!$B$16,'Monte Carlo'!$D$16)))</f>
        <v>0</v>
      </c>
      <c r="K136" s="0" t="n">
        <f aca="true">IF('Monte Carlo'!$B$17="",0,IF('Monte Carlo'!$D$17='Monte Carlo'!$B$17,'Monte Carlo'!$B$17,BETAINV(RAND(),'Monte Carlo'!$F$17,'Monte Carlo'!$G$17,'Monte Carlo'!$B$17,'Monte Carlo'!$D$17)))</f>
        <v>0</v>
      </c>
      <c r="L136" s="0" t="n">
        <f aca="true">IF('Monte Carlo'!$B$18="",0,IF('Monte Carlo'!$D$18='Monte Carlo'!$B$18,'Monte Carlo'!$B$18,BETAINV(RAND(),'Monte Carlo'!$F$18,'Monte Carlo'!$G$18,'Monte Carlo'!$B$18,'Monte Carlo'!$D$18)))</f>
        <v>0</v>
      </c>
      <c r="M136" s="0" t="n">
        <f aca="true">IF(OR('Monte Carlo'!$B$22="",'Monte Carlo'!$C$22=""),0,IF(RAND()&lt;'Monte Carlo'!$B$22,IF('Monte Carlo'!$E$22='Monte Carlo'!$C$22,'Monte Carlo'!$C$22,BETAINV(RAND(),'Monte Carlo'!$G$22,'Monte Carlo'!$H$22,'Monte Carlo'!$C$22,'Monte Carlo'!$E$22)),0))</f>
        <v>0</v>
      </c>
      <c r="N136" s="0" t="n">
        <f aca="true">IF(OR('Monte Carlo'!$B$23="",'Monte Carlo'!$C$23=""),0,IF(RAND()&lt;'Monte Carlo'!$B$23,IF('Monte Carlo'!$E$23='Monte Carlo'!$C$23,'Monte Carlo'!$C$23,BETAINV(RAND(),'Monte Carlo'!$G$23,'Monte Carlo'!$H$23,'Monte Carlo'!$C$23,'Monte Carlo'!$E$23)),0))</f>
        <v>0</v>
      </c>
      <c r="O136" s="0" t="n">
        <f aca="true">IF(OR('Monte Carlo'!$B$24="",'Monte Carlo'!$C$24=""),0,IF(RAND()&lt;'Monte Carlo'!$B$24,IF('Monte Carlo'!$E$24='Monte Carlo'!$C$24,'Monte Carlo'!$C$24,BETAINV(RAND(),'Monte Carlo'!$G$24,'Monte Carlo'!$H$24,'Monte Carlo'!$C$24,'Monte Carlo'!$E$24)),0))</f>
        <v>0</v>
      </c>
      <c r="P136" s="0" t="n">
        <f aca="true">IF(OR('Monte Carlo'!$B$25="",'Monte Carlo'!$C$25=""),0,IF(RAND()&lt;'Monte Carlo'!$B$25,IF('Monte Carlo'!$E$25='Monte Carlo'!$C$25,'Monte Carlo'!$C$25,BETAINV(RAND(),'Monte Carlo'!$G$25,'Monte Carlo'!$H$25,'Monte Carlo'!$C$25,'Monte Carlo'!$E$25)),0))</f>
        <v>0</v>
      </c>
      <c r="Q136" s="0" t="n">
        <f aca="true">IF(OR('Monte Carlo'!$B$26="",'Monte Carlo'!$C$26=""),0,IF(RAND()&lt;'Monte Carlo'!$B$26,IF('Monte Carlo'!$E$26='Monte Carlo'!$C$26,'Monte Carlo'!$C$26,BETAINV(RAND(),'Monte Carlo'!$G$26,'Monte Carlo'!$H$26,'Monte Carlo'!$C$26,'Monte Carlo'!$E$26)),0))</f>
        <v>0</v>
      </c>
      <c r="R136" s="0" t="n">
        <f aca="true">IF(OR('Monte Carlo'!$B$27="",'Monte Carlo'!$C$27=""),0,IF(RAND()&lt;'Monte Carlo'!$B$27,IF('Monte Carlo'!$E$27='Monte Carlo'!$C$27,'Monte Carlo'!$C$27,BETAINV(RAND(),'Monte Carlo'!$G$27,'Monte Carlo'!$H$27,'Monte Carlo'!$C$27,'Monte Carlo'!$E$27)),0))</f>
        <v>0</v>
      </c>
      <c r="S136" s="0" t="n">
        <f aca="true">IF(OR('Monte Carlo'!$B$28="",'Monte Carlo'!$C$28=""),0,IF(RAND()&lt;'Monte Carlo'!$B$28,IF('Monte Carlo'!$E$28='Monte Carlo'!$C$28,'Monte Carlo'!$C$28,BETAINV(RAND(),'Monte Carlo'!$G$28,'Monte Carlo'!$H$28,'Monte Carlo'!$C$28,'Monte Carlo'!$E$28)),0))</f>
        <v>0</v>
      </c>
      <c r="T136" s="0" t="n">
        <f aca="true">IF(OR('Monte Carlo'!$B$29="",'Monte Carlo'!$C$29=""),0,IF(RAND()&lt;'Monte Carlo'!$B$29,IF('Monte Carlo'!$E$29='Monte Carlo'!$C$29,'Monte Carlo'!$C$29,BETAINV(RAND(),'Monte Carlo'!$G$29,'Monte Carlo'!$H$29,'Monte Carlo'!$C$29,'Monte Carlo'!$E$29)),0))</f>
        <v>0</v>
      </c>
      <c r="U136" s="0" t="n">
        <f aca="true">IF(OR('Monte Carlo'!$B$30="",'Monte Carlo'!$C$30=""),0,IF(RAND()&lt;'Monte Carlo'!$B$30,IF('Monte Carlo'!$E$30='Monte Carlo'!$C$30,'Monte Carlo'!$C$30,BETAINV(RAND(),'Monte Carlo'!$G$30,'Monte Carlo'!$H$30,'Monte Carlo'!$C$30,'Monte Carlo'!$E$30)),0))</f>
        <v>0</v>
      </c>
      <c r="V136" s="0" t="n">
        <f aca="true">IF(OR('Monte Carlo'!$B$31="",'Monte Carlo'!$C$31=""),0,IF(RAND()&lt;'Monte Carlo'!$B$31,IF('Monte Carlo'!$E$31='Monte Carlo'!$C$31,'Monte Carlo'!$C$31,BETAINV(RAND(),'Monte Carlo'!$G$31,'Monte Carlo'!$H$31,'Monte Carlo'!$C$31,'Monte Carlo'!$E$31)),0))</f>
        <v>0</v>
      </c>
      <c r="W136" s="0" t="n">
        <f aca="true">IF(OR('Monte Carlo'!$B$32="",'Monte Carlo'!$C$32=""),0,IF(RAND()&lt;'Monte Carlo'!$B$32,IF('Monte Carlo'!$E$32='Monte Carlo'!$C$32,'Monte Carlo'!$C$32,BETAINV(RAND(),'Monte Carlo'!$G$32,'Monte Carlo'!$H$32,'Monte Carlo'!$C$32,'Monte Carlo'!$E$32)),0))</f>
        <v>0</v>
      </c>
      <c r="X136" s="0" t="n">
        <f aca="true">IF(OR('Monte Carlo'!$B$33="",'Monte Carlo'!$C$33=""),0,IF(RAND()&lt;'Monte Carlo'!$B$33,IF('Monte Carlo'!$E$33='Monte Carlo'!$C$33,'Monte Carlo'!$C$33,BETAINV(RAND(),'Monte Carlo'!$G$33,'Monte Carlo'!$H$33,'Monte Carlo'!$C$33,'Monte Carlo'!$E$33)),0))</f>
        <v>0</v>
      </c>
      <c r="Y136" s="0" t="n">
        <f aca="false">SUM(A136:X136)</f>
        <v>2264.79405388244</v>
      </c>
    </row>
    <row r="137" customFormat="false" ht="15" hidden="false" customHeight="false" outlineLevel="0" collapsed="false">
      <c r="A137" s="0" t="n">
        <f aca="true">IF('Monte Carlo'!$B$7="",0,IF('Monte Carlo'!$D$7='Monte Carlo'!$B$7,'Monte Carlo'!$B$7,BETAINV(RAND(),'Monte Carlo'!$F$7,'Monte Carlo'!$G$7,'Monte Carlo'!$B$7,'Monte Carlo'!$D$7)))</f>
        <v>180.929709188661</v>
      </c>
      <c r="B137" s="0" t="n">
        <f aca="true">IF('Monte Carlo'!$B$8="",0,IF('Monte Carlo'!$D$8='Monte Carlo'!$B$8,'Monte Carlo'!$B$8,BETAINV(RAND(),'Monte Carlo'!$F$8,'Monte Carlo'!$G$8,'Monte Carlo'!$B$8,'Monte Carlo'!$D$8)))</f>
        <v>1090.66920465351</v>
      </c>
      <c r="C137" s="0" t="n">
        <f aca="true">IF('Monte Carlo'!$B$9="",0,IF('Monte Carlo'!$D$9='Monte Carlo'!$B$9,'Monte Carlo'!$B$9,BETAINV(RAND(),'Monte Carlo'!$F$9,'Monte Carlo'!$G$9,'Monte Carlo'!$B$9,'Monte Carlo'!$D$9)))</f>
        <v>478.072096926091</v>
      </c>
      <c r="D137" s="0" t="n">
        <f aca="true">IF('Monte Carlo'!$B$10="",0,IF('Monte Carlo'!$D$10='Monte Carlo'!$B$10,'Monte Carlo'!$B$10,BETAINV(RAND(),'Monte Carlo'!$F$10,'Monte Carlo'!$G$10,'Monte Carlo'!$B$10,'Monte Carlo'!$D$10)))</f>
        <v>271.797559440146</v>
      </c>
      <c r="E137" s="0" t="n">
        <f aca="true">IF('Monte Carlo'!$B$11="",0,IF('Monte Carlo'!$D$11='Monte Carlo'!$B$11,'Monte Carlo'!$B$11,BETAINV(RAND(),'Monte Carlo'!$F$11,'Monte Carlo'!$G$11,'Monte Carlo'!$B$11,'Monte Carlo'!$D$11)))</f>
        <v>100.573495146457</v>
      </c>
      <c r="F137" s="0" t="n">
        <f aca="true">IF('Monte Carlo'!$B$12="",0,IF('Monte Carlo'!$D$12='Monte Carlo'!$B$12,'Monte Carlo'!$B$12,BETAINV(RAND(),'Monte Carlo'!$F$12,'Monte Carlo'!$G$12,'Monte Carlo'!$B$12,'Monte Carlo'!$D$12)))</f>
        <v>97.1299085610325</v>
      </c>
      <c r="G137" s="0" t="n">
        <f aca="true">IF('Monte Carlo'!$B$13="",0,IF('Monte Carlo'!$D$13='Monte Carlo'!$B$13,'Monte Carlo'!$B$13,BETAINV(RAND(),'Monte Carlo'!$F$13,'Monte Carlo'!$G$13,'Monte Carlo'!$B$13,'Monte Carlo'!$D$13)))</f>
        <v>0</v>
      </c>
      <c r="H137" s="0" t="n">
        <f aca="true">IF('Monte Carlo'!$B$14="",0,IF('Monte Carlo'!$D$14='Monte Carlo'!$B$14,'Monte Carlo'!$B$14,BETAINV(RAND(),'Monte Carlo'!$F$14,'Monte Carlo'!$G$14,'Monte Carlo'!$B$14,'Monte Carlo'!$D$14)))</f>
        <v>0</v>
      </c>
      <c r="I137" s="0" t="n">
        <f aca="true">IF('Monte Carlo'!$B$15="",0,IF('Monte Carlo'!$D$15='Monte Carlo'!$B$15,'Monte Carlo'!$B$15,BETAINV(RAND(),'Monte Carlo'!$F$15,'Monte Carlo'!$G$15,'Monte Carlo'!$B$15,'Monte Carlo'!$D$15)))</f>
        <v>0</v>
      </c>
      <c r="J137" s="0" t="n">
        <f aca="true">IF('Monte Carlo'!$B$16="",0,IF('Monte Carlo'!$D$16='Monte Carlo'!$B$16,'Monte Carlo'!$B$16,BETAINV(RAND(),'Monte Carlo'!$F$16,'Monte Carlo'!$G$16,'Monte Carlo'!$B$16,'Monte Carlo'!$D$16)))</f>
        <v>0</v>
      </c>
      <c r="K137" s="0" t="n">
        <f aca="true">IF('Monte Carlo'!$B$17="",0,IF('Monte Carlo'!$D$17='Monte Carlo'!$B$17,'Monte Carlo'!$B$17,BETAINV(RAND(),'Monte Carlo'!$F$17,'Monte Carlo'!$G$17,'Monte Carlo'!$B$17,'Monte Carlo'!$D$17)))</f>
        <v>0</v>
      </c>
      <c r="L137" s="0" t="n">
        <f aca="true">IF('Monte Carlo'!$B$18="",0,IF('Monte Carlo'!$D$18='Monte Carlo'!$B$18,'Monte Carlo'!$B$18,BETAINV(RAND(),'Monte Carlo'!$F$18,'Monte Carlo'!$G$18,'Monte Carlo'!$B$18,'Monte Carlo'!$D$18)))</f>
        <v>0</v>
      </c>
      <c r="M137" s="0" t="n">
        <f aca="true">IF(OR('Monte Carlo'!$B$22="",'Monte Carlo'!$C$22=""),0,IF(RAND()&lt;'Monte Carlo'!$B$22,IF('Monte Carlo'!$E$22='Monte Carlo'!$C$22,'Monte Carlo'!$C$22,BETAINV(RAND(),'Monte Carlo'!$G$22,'Monte Carlo'!$H$22,'Monte Carlo'!$C$22,'Monte Carlo'!$E$22)),0))</f>
        <v>0</v>
      </c>
      <c r="N137" s="0" t="n">
        <f aca="true">IF(OR('Monte Carlo'!$B$23="",'Monte Carlo'!$C$23=""),0,IF(RAND()&lt;'Monte Carlo'!$B$23,IF('Monte Carlo'!$E$23='Monte Carlo'!$C$23,'Monte Carlo'!$C$23,BETAINV(RAND(),'Monte Carlo'!$G$23,'Monte Carlo'!$H$23,'Monte Carlo'!$C$23,'Monte Carlo'!$E$23)),0))</f>
        <v>63.3866265791023</v>
      </c>
      <c r="O137" s="0" t="n">
        <f aca="true">IF(OR('Monte Carlo'!$B$24="",'Monte Carlo'!$C$24=""),0,IF(RAND()&lt;'Monte Carlo'!$B$24,IF('Monte Carlo'!$E$24='Monte Carlo'!$C$24,'Monte Carlo'!$C$24,BETAINV(RAND(),'Monte Carlo'!$G$24,'Monte Carlo'!$H$24,'Monte Carlo'!$C$24,'Monte Carlo'!$E$24)),0))</f>
        <v>0</v>
      </c>
      <c r="P137" s="0" t="n">
        <f aca="true">IF(OR('Monte Carlo'!$B$25="",'Monte Carlo'!$C$25=""),0,IF(RAND()&lt;'Monte Carlo'!$B$25,IF('Monte Carlo'!$E$25='Monte Carlo'!$C$25,'Monte Carlo'!$C$25,BETAINV(RAND(),'Monte Carlo'!$G$25,'Monte Carlo'!$H$25,'Monte Carlo'!$C$25,'Monte Carlo'!$E$25)),0))</f>
        <v>160.647449188366</v>
      </c>
      <c r="Q137" s="0" t="n">
        <f aca="true">IF(OR('Monte Carlo'!$B$26="",'Monte Carlo'!$C$26=""),0,IF(RAND()&lt;'Monte Carlo'!$B$26,IF('Monte Carlo'!$E$26='Monte Carlo'!$C$26,'Monte Carlo'!$C$26,BETAINV(RAND(),'Monte Carlo'!$G$26,'Monte Carlo'!$H$26,'Monte Carlo'!$C$26,'Monte Carlo'!$E$26)),0))</f>
        <v>0</v>
      </c>
      <c r="R137" s="0" t="n">
        <f aca="true">IF(OR('Monte Carlo'!$B$27="",'Monte Carlo'!$C$27=""),0,IF(RAND()&lt;'Monte Carlo'!$B$27,IF('Monte Carlo'!$E$27='Monte Carlo'!$C$27,'Monte Carlo'!$C$27,BETAINV(RAND(),'Monte Carlo'!$G$27,'Monte Carlo'!$H$27,'Monte Carlo'!$C$27,'Monte Carlo'!$E$27)),0))</f>
        <v>0</v>
      </c>
      <c r="S137" s="0" t="n">
        <f aca="true">IF(OR('Monte Carlo'!$B$28="",'Monte Carlo'!$C$28=""),0,IF(RAND()&lt;'Monte Carlo'!$B$28,IF('Monte Carlo'!$E$28='Monte Carlo'!$C$28,'Monte Carlo'!$C$28,BETAINV(RAND(),'Monte Carlo'!$G$28,'Monte Carlo'!$H$28,'Monte Carlo'!$C$28,'Monte Carlo'!$E$28)),0))</f>
        <v>0</v>
      </c>
      <c r="T137" s="0" t="n">
        <f aca="true">IF(OR('Monte Carlo'!$B$29="",'Monte Carlo'!$C$29=""),0,IF(RAND()&lt;'Monte Carlo'!$B$29,IF('Monte Carlo'!$E$29='Monte Carlo'!$C$29,'Monte Carlo'!$C$29,BETAINV(RAND(),'Monte Carlo'!$G$29,'Monte Carlo'!$H$29,'Monte Carlo'!$C$29,'Monte Carlo'!$E$29)),0))</f>
        <v>0</v>
      </c>
      <c r="U137" s="0" t="n">
        <f aca="true">IF(OR('Monte Carlo'!$B$30="",'Monte Carlo'!$C$30=""),0,IF(RAND()&lt;'Monte Carlo'!$B$30,IF('Monte Carlo'!$E$30='Monte Carlo'!$C$30,'Monte Carlo'!$C$30,BETAINV(RAND(),'Monte Carlo'!$G$30,'Monte Carlo'!$H$30,'Monte Carlo'!$C$30,'Monte Carlo'!$E$30)),0))</f>
        <v>0</v>
      </c>
      <c r="V137" s="0" t="n">
        <f aca="true">IF(OR('Monte Carlo'!$B$31="",'Monte Carlo'!$C$31=""),0,IF(RAND()&lt;'Monte Carlo'!$B$31,IF('Monte Carlo'!$E$31='Monte Carlo'!$C$31,'Monte Carlo'!$C$31,BETAINV(RAND(),'Monte Carlo'!$G$31,'Monte Carlo'!$H$31,'Monte Carlo'!$C$31,'Monte Carlo'!$E$31)),0))</f>
        <v>0</v>
      </c>
      <c r="W137" s="0" t="n">
        <f aca="true">IF(OR('Monte Carlo'!$B$32="",'Monte Carlo'!$C$32=""),0,IF(RAND()&lt;'Monte Carlo'!$B$32,IF('Monte Carlo'!$E$32='Monte Carlo'!$C$32,'Monte Carlo'!$C$32,BETAINV(RAND(),'Monte Carlo'!$G$32,'Monte Carlo'!$H$32,'Monte Carlo'!$C$32,'Monte Carlo'!$E$32)),0))</f>
        <v>0</v>
      </c>
      <c r="X137" s="0" t="n">
        <f aca="true">IF(OR('Monte Carlo'!$B$33="",'Monte Carlo'!$C$33=""),0,IF(RAND()&lt;'Monte Carlo'!$B$33,IF('Monte Carlo'!$E$33='Monte Carlo'!$C$33,'Monte Carlo'!$C$33,BETAINV(RAND(),'Monte Carlo'!$G$33,'Monte Carlo'!$H$33,'Monte Carlo'!$C$33,'Monte Carlo'!$E$33)),0))</f>
        <v>0</v>
      </c>
      <c r="Y137" s="0" t="n">
        <f aca="false">SUM(A137:X137)</f>
        <v>2443.20604968336</v>
      </c>
    </row>
    <row r="138" customFormat="false" ht="15" hidden="false" customHeight="false" outlineLevel="0" collapsed="false">
      <c r="A138" s="0" t="n">
        <f aca="true">IF('Monte Carlo'!$B$7="",0,IF('Monte Carlo'!$D$7='Monte Carlo'!$B$7,'Monte Carlo'!$B$7,BETAINV(RAND(),'Monte Carlo'!$F$7,'Monte Carlo'!$G$7,'Monte Carlo'!$B$7,'Monte Carlo'!$D$7)))</f>
        <v>182.172765904318</v>
      </c>
      <c r="B138" s="0" t="n">
        <f aca="true">IF('Monte Carlo'!$B$8="",0,IF('Monte Carlo'!$D$8='Monte Carlo'!$B$8,'Monte Carlo'!$B$8,BETAINV(RAND(),'Monte Carlo'!$F$8,'Monte Carlo'!$G$8,'Monte Carlo'!$B$8,'Monte Carlo'!$D$8)))</f>
        <v>943.673265942264</v>
      </c>
      <c r="C138" s="0" t="n">
        <f aca="true">IF('Monte Carlo'!$B$9="",0,IF('Monte Carlo'!$D$9='Monte Carlo'!$B$9,'Monte Carlo'!$B$9,BETAINV(RAND(),'Monte Carlo'!$F$9,'Monte Carlo'!$G$9,'Monte Carlo'!$B$9,'Monte Carlo'!$D$9)))</f>
        <v>430.601770512523</v>
      </c>
      <c r="D138" s="0" t="n">
        <f aca="true">IF('Monte Carlo'!$B$10="",0,IF('Monte Carlo'!$D$10='Monte Carlo'!$B$10,'Monte Carlo'!$B$10,BETAINV(RAND(),'Monte Carlo'!$F$10,'Monte Carlo'!$G$10,'Monte Carlo'!$B$10,'Monte Carlo'!$D$10)))</f>
        <v>282.93288097981</v>
      </c>
      <c r="E138" s="0" t="n">
        <f aca="true">IF('Monte Carlo'!$B$11="",0,IF('Monte Carlo'!$D$11='Monte Carlo'!$B$11,'Monte Carlo'!$B$11,BETAINV(RAND(),'Monte Carlo'!$F$11,'Monte Carlo'!$G$11,'Monte Carlo'!$B$11,'Monte Carlo'!$D$11)))</f>
        <v>108.395507665723</v>
      </c>
      <c r="F138" s="0" t="n">
        <f aca="true">IF('Monte Carlo'!$B$12="",0,IF('Monte Carlo'!$D$12='Monte Carlo'!$B$12,'Monte Carlo'!$B$12,BETAINV(RAND(),'Monte Carlo'!$F$12,'Monte Carlo'!$G$12,'Monte Carlo'!$B$12,'Monte Carlo'!$D$12)))</f>
        <v>107.546603210379</v>
      </c>
      <c r="G138" s="0" t="n">
        <f aca="true">IF('Monte Carlo'!$B$13="",0,IF('Monte Carlo'!$D$13='Monte Carlo'!$B$13,'Monte Carlo'!$B$13,BETAINV(RAND(),'Monte Carlo'!$F$13,'Monte Carlo'!$G$13,'Monte Carlo'!$B$13,'Monte Carlo'!$D$13)))</f>
        <v>0</v>
      </c>
      <c r="H138" s="0" t="n">
        <f aca="true">IF('Monte Carlo'!$B$14="",0,IF('Monte Carlo'!$D$14='Monte Carlo'!$B$14,'Monte Carlo'!$B$14,BETAINV(RAND(),'Monte Carlo'!$F$14,'Monte Carlo'!$G$14,'Monte Carlo'!$B$14,'Monte Carlo'!$D$14)))</f>
        <v>0</v>
      </c>
      <c r="I138" s="0" t="n">
        <f aca="true">IF('Monte Carlo'!$B$15="",0,IF('Monte Carlo'!$D$15='Monte Carlo'!$B$15,'Monte Carlo'!$B$15,BETAINV(RAND(),'Monte Carlo'!$F$15,'Monte Carlo'!$G$15,'Monte Carlo'!$B$15,'Monte Carlo'!$D$15)))</f>
        <v>0</v>
      </c>
      <c r="J138" s="0" t="n">
        <f aca="true">IF('Monte Carlo'!$B$16="",0,IF('Monte Carlo'!$D$16='Monte Carlo'!$B$16,'Monte Carlo'!$B$16,BETAINV(RAND(),'Monte Carlo'!$F$16,'Monte Carlo'!$G$16,'Monte Carlo'!$B$16,'Monte Carlo'!$D$16)))</f>
        <v>0</v>
      </c>
      <c r="K138" s="0" t="n">
        <f aca="true">IF('Monte Carlo'!$B$17="",0,IF('Monte Carlo'!$D$17='Monte Carlo'!$B$17,'Monte Carlo'!$B$17,BETAINV(RAND(),'Monte Carlo'!$F$17,'Monte Carlo'!$G$17,'Monte Carlo'!$B$17,'Monte Carlo'!$D$17)))</f>
        <v>0</v>
      </c>
      <c r="L138" s="0" t="n">
        <f aca="true">IF('Monte Carlo'!$B$18="",0,IF('Monte Carlo'!$D$18='Monte Carlo'!$B$18,'Monte Carlo'!$B$18,BETAINV(RAND(),'Monte Carlo'!$F$18,'Monte Carlo'!$G$18,'Monte Carlo'!$B$18,'Monte Carlo'!$D$18)))</f>
        <v>0</v>
      </c>
      <c r="M138" s="0" t="n">
        <f aca="true">IF(OR('Monte Carlo'!$B$22="",'Monte Carlo'!$C$22=""),0,IF(RAND()&lt;'Monte Carlo'!$B$22,IF('Monte Carlo'!$E$22='Monte Carlo'!$C$22,'Monte Carlo'!$C$22,BETAINV(RAND(),'Monte Carlo'!$G$22,'Monte Carlo'!$H$22,'Monte Carlo'!$C$22,'Monte Carlo'!$E$22)),0))</f>
        <v>0</v>
      </c>
      <c r="N138" s="0" t="n">
        <f aca="true">IF(OR('Monte Carlo'!$B$23="",'Monte Carlo'!$C$23=""),0,IF(RAND()&lt;'Monte Carlo'!$B$23,IF('Monte Carlo'!$E$23='Monte Carlo'!$C$23,'Monte Carlo'!$C$23,BETAINV(RAND(),'Monte Carlo'!$G$23,'Monte Carlo'!$H$23,'Monte Carlo'!$C$23,'Monte Carlo'!$E$23)),0))</f>
        <v>32.0250673316538</v>
      </c>
      <c r="O138" s="0" t="n">
        <f aca="true">IF(OR('Monte Carlo'!$B$24="",'Monte Carlo'!$C$24=""),0,IF(RAND()&lt;'Monte Carlo'!$B$24,IF('Monte Carlo'!$E$24='Monte Carlo'!$C$24,'Monte Carlo'!$C$24,BETAINV(RAND(),'Monte Carlo'!$G$24,'Monte Carlo'!$H$24,'Monte Carlo'!$C$24,'Monte Carlo'!$E$24)),0))</f>
        <v>0</v>
      </c>
      <c r="P138" s="0" t="n">
        <f aca="true">IF(OR('Monte Carlo'!$B$25="",'Monte Carlo'!$C$25=""),0,IF(RAND()&lt;'Monte Carlo'!$B$25,IF('Monte Carlo'!$E$25='Monte Carlo'!$C$25,'Monte Carlo'!$C$25,BETAINV(RAND(),'Monte Carlo'!$G$25,'Monte Carlo'!$H$25,'Monte Carlo'!$C$25,'Monte Carlo'!$E$25)),0))</f>
        <v>0</v>
      </c>
      <c r="Q138" s="0" t="n">
        <f aca="true">IF(OR('Monte Carlo'!$B$26="",'Monte Carlo'!$C$26=""),0,IF(RAND()&lt;'Monte Carlo'!$B$26,IF('Monte Carlo'!$E$26='Monte Carlo'!$C$26,'Monte Carlo'!$C$26,BETAINV(RAND(),'Monte Carlo'!$G$26,'Monte Carlo'!$H$26,'Monte Carlo'!$C$26,'Monte Carlo'!$E$26)),0))</f>
        <v>0</v>
      </c>
      <c r="R138" s="0" t="n">
        <f aca="true">IF(OR('Monte Carlo'!$B$27="",'Monte Carlo'!$C$27=""),0,IF(RAND()&lt;'Monte Carlo'!$B$27,IF('Monte Carlo'!$E$27='Monte Carlo'!$C$27,'Monte Carlo'!$C$27,BETAINV(RAND(),'Monte Carlo'!$G$27,'Monte Carlo'!$H$27,'Monte Carlo'!$C$27,'Monte Carlo'!$E$27)),0))</f>
        <v>0</v>
      </c>
      <c r="S138" s="0" t="n">
        <f aca="true">IF(OR('Monte Carlo'!$B$28="",'Monte Carlo'!$C$28=""),0,IF(RAND()&lt;'Monte Carlo'!$B$28,IF('Monte Carlo'!$E$28='Monte Carlo'!$C$28,'Monte Carlo'!$C$28,BETAINV(RAND(),'Monte Carlo'!$G$28,'Monte Carlo'!$H$28,'Monte Carlo'!$C$28,'Monte Carlo'!$E$28)),0))</f>
        <v>0</v>
      </c>
      <c r="T138" s="0" t="n">
        <f aca="true">IF(OR('Monte Carlo'!$B$29="",'Monte Carlo'!$C$29=""),0,IF(RAND()&lt;'Monte Carlo'!$B$29,IF('Monte Carlo'!$E$29='Monte Carlo'!$C$29,'Monte Carlo'!$C$29,BETAINV(RAND(),'Monte Carlo'!$G$29,'Monte Carlo'!$H$29,'Monte Carlo'!$C$29,'Monte Carlo'!$E$29)),0))</f>
        <v>0</v>
      </c>
      <c r="U138" s="0" t="n">
        <f aca="true">IF(OR('Monte Carlo'!$B$30="",'Monte Carlo'!$C$30=""),0,IF(RAND()&lt;'Monte Carlo'!$B$30,IF('Monte Carlo'!$E$30='Monte Carlo'!$C$30,'Monte Carlo'!$C$30,BETAINV(RAND(),'Monte Carlo'!$G$30,'Monte Carlo'!$H$30,'Monte Carlo'!$C$30,'Monte Carlo'!$E$30)),0))</f>
        <v>0</v>
      </c>
      <c r="V138" s="0" t="n">
        <f aca="true">IF(OR('Monte Carlo'!$B$31="",'Monte Carlo'!$C$31=""),0,IF(RAND()&lt;'Monte Carlo'!$B$31,IF('Monte Carlo'!$E$31='Monte Carlo'!$C$31,'Monte Carlo'!$C$31,BETAINV(RAND(),'Monte Carlo'!$G$31,'Monte Carlo'!$H$31,'Monte Carlo'!$C$31,'Monte Carlo'!$E$31)),0))</f>
        <v>0</v>
      </c>
      <c r="W138" s="0" t="n">
        <f aca="true">IF(OR('Monte Carlo'!$B$32="",'Monte Carlo'!$C$32=""),0,IF(RAND()&lt;'Monte Carlo'!$B$32,IF('Monte Carlo'!$E$32='Monte Carlo'!$C$32,'Monte Carlo'!$C$32,BETAINV(RAND(),'Monte Carlo'!$G$32,'Monte Carlo'!$H$32,'Monte Carlo'!$C$32,'Monte Carlo'!$E$32)),0))</f>
        <v>0</v>
      </c>
      <c r="X138" s="0" t="n">
        <f aca="true">IF(OR('Monte Carlo'!$B$33="",'Monte Carlo'!$C$33=""),0,IF(RAND()&lt;'Monte Carlo'!$B$33,IF('Monte Carlo'!$E$33='Monte Carlo'!$C$33,'Monte Carlo'!$C$33,BETAINV(RAND(),'Monte Carlo'!$G$33,'Monte Carlo'!$H$33,'Monte Carlo'!$C$33,'Monte Carlo'!$E$33)),0))</f>
        <v>0</v>
      </c>
      <c r="Y138" s="0" t="n">
        <f aca="false">SUM(A138:X138)</f>
        <v>2087.34786154667</v>
      </c>
    </row>
    <row r="139" customFormat="false" ht="15" hidden="false" customHeight="false" outlineLevel="0" collapsed="false">
      <c r="A139" s="0" t="n">
        <f aca="true">IF('Monte Carlo'!$B$7="",0,IF('Monte Carlo'!$D$7='Monte Carlo'!$B$7,'Monte Carlo'!$B$7,BETAINV(RAND(),'Monte Carlo'!$F$7,'Monte Carlo'!$G$7,'Monte Carlo'!$B$7,'Monte Carlo'!$D$7)))</f>
        <v>176.142577059505</v>
      </c>
      <c r="B139" s="0" t="n">
        <f aca="true">IF('Monte Carlo'!$B$8="",0,IF('Monte Carlo'!$D$8='Monte Carlo'!$B$8,'Monte Carlo'!$B$8,BETAINV(RAND(),'Monte Carlo'!$F$8,'Monte Carlo'!$G$8,'Monte Carlo'!$B$8,'Monte Carlo'!$D$8)))</f>
        <v>1134.59266737828</v>
      </c>
      <c r="C139" s="0" t="n">
        <f aca="true">IF('Monte Carlo'!$B$9="",0,IF('Monte Carlo'!$D$9='Monte Carlo'!$B$9,'Monte Carlo'!$B$9,BETAINV(RAND(),'Monte Carlo'!$F$9,'Monte Carlo'!$G$9,'Monte Carlo'!$B$9,'Monte Carlo'!$D$9)))</f>
        <v>447.557185097829</v>
      </c>
      <c r="D139" s="0" t="n">
        <f aca="true">IF('Monte Carlo'!$B$10="",0,IF('Monte Carlo'!$D$10='Monte Carlo'!$B$10,'Monte Carlo'!$B$10,BETAINV(RAND(),'Monte Carlo'!$F$10,'Monte Carlo'!$G$10,'Monte Carlo'!$B$10,'Monte Carlo'!$D$10)))</f>
        <v>271.887894968395</v>
      </c>
      <c r="E139" s="0" t="n">
        <f aca="true">IF('Monte Carlo'!$B$11="",0,IF('Monte Carlo'!$D$11='Monte Carlo'!$B$11,'Monte Carlo'!$B$11,BETAINV(RAND(),'Monte Carlo'!$F$11,'Monte Carlo'!$G$11,'Monte Carlo'!$B$11,'Monte Carlo'!$D$11)))</f>
        <v>82.1590435261912</v>
      </c>
      <c r="F139" s="0" t="n">
        <f aca="true">IF('Monte Carlo'!$B$12="",0,IF('Monte Carlo'!$D$12='Monte Carlo'!$B$12,'Monte Carlo'!$B$12,BETAINV(RAND(),'Monte Carlo'!$F$12,'Monte Carlo'!$G$12,'Monte Carlo'!$B$12,'Monte Carlo'!$D$12)))</f>
        <v>100.323781595099</v>
      </c>
      <c r="G139" s="0" t="n">
        <f aca="true">IF('Monte Carlo'!$B$13="",0,IF('Monte Carlo'!$D$13='Monte Carlo'!$B$13,'Monte Carlo'!$B$13,BETAINV(RAND(),'Monte Carlo'!$F$13,'Monte Carlo'!$G$13,'Monte Carlo'!$B$13,'Monte Carlo'!$D$13)))</f>
        <v>0</v>
      </c>
      <c r="H139" s="0" t="n">
        <f aca="true">IF('Monte Carlo'!$B$14="",0,IF('Monte Carlo'!$D$14='Monte Carlo'!$B$14,'Monte Carlo'!$B$14,BETAINV(RAND(),'Monte Carlo'!$F$14,'Monte Carlo'!$G$14,'Monte Carlo'!$B$14,'Monte Carlo'!$D$14)))</f>
        <v>0</v>
      </c>
      <c r="I139" s="0" t="n">
        <f aca="true">IF('Monte Carlo'!$B$15="",0,IF('Monte Carlo'!$D$15='Monte Carlo'!$B$15,'Monte Carlo'!$B$15,BETAINV(RAND(),'Monte Carlo'!$F$15,'Monte Carlo'!$G$15,'Monte Carlo'!$B$15,'Monte Carlo'!$D$15)))</f>
        <v>0</v>
      </c>
      <c r="J139" s="0" t="n">
        <f aca="true">IF('Monte Carlo'!$B$16="",0,IF('Monte Carlo'!$D$16='Monte Carlo'!$B$16,'Monte Carlo'!$B$16,BETAINV(RAND(),'Monte Carlo'!$F$16,'Monte Carlo'!$G$16,'Monte Carlo'!$B$16,'Monte Carlo'!$D$16)))</f>
        <v>0</v>
      </c>
      <c r="K139" s="0" t="n">
        <f aca="true">IF('Monte Carlo'!$B$17="",0,IF('Monte Carlo'!$D$17='Monte Carlo'!$B$17,'Monte Carlo'!$B$17,BETAINV(RAND(),'Monte Carlo'!$F$17,'Monte Carlo'!$G$17,'Monte Carlo'!$B$17,'Monte Carlo'!$D$17)))</f>
        <v>0</v>
      </c>
      <c r="L139" s="0" t="n">
        <f aca="true">IF('Monte Carlo'!$B$18="",0,IF('Monte Carlo'!$D$18='Monte Carlo'!$B$18,'Monte Carlo'!$B$18,BETAINV(RAND(),'Monte Carlo'!$F$18,'Monte Carlo'!$G$18,'Monte Carlo'!$B$18,'Monte Carlo'!$D$18)))</f>
        <v>0</v>
      </c>
      <c r="M139" s="0" t="n">
        <f aca="true">IF(OR('Monte Carlo'!$B$22="",'Monte Carlo'!$C$22=""),0,IF(RAND()&lt;'Monte Carlo'!$B$22,IF('Monte Carlo'!$E$22='Monte Carlo'!$C$22,'Monte Carlo'!$C$22,BETAINV(RAND(),'Monte Carlo'!$G$22,'Monte Carlo'!$H$22,'Monte Carlo'!$C$22,'Monte Carlo'!$E$22)),0))</f>
        <v>0</v>
      </c>
      <c r="N139" s="0" t="n">
        <f aca="true">IF(OR('Monte Carlo'!$B$23="",'Monte Carlo'!$C$23=""),0,IF(RAND()&lt;'Monte Carlo'!$B$23,IF('Monte Carlo'!$E$23='Monte Carlo'!$C$23,'Monte Carlo'!$C$23,BETAINV(RAND(),'Monte Carlo'!$G$23,'Monte Carlo'!$H$23,'Monte Carlo'!$C$23,'Monte Carlo'!$E$23)),0))</f>
        <v>0</v>
      </c>
      <c r="O139" s="0" t="n">
        <f aca="true">IF(OR('Monte Carlo'!$B$24="",'Monte Carlo'!$C$24=""),0,IF(RAND()&lt;'Monte Carlo'!$B$24,IF('Monte Carlo'!$E$24='Monte Carlo'!$C$24,'Monte Carlo'!$C$24,BETAINV(RAND(),'Monte Carlo'!$G$24,'Monte Carlo'!$H$24,'Monte Carlo'!$C$24,'Monte Carlo'!$E$24)),0))</f>
        <v>0</v>
      </c>
      <c r="P139" s="0" t="n">
        <f aca="true">IF(OR('Monte Carlo'!$B$25="",'Monte Carlo'!$C$25=""),0,IF(RAND()&lt;'Monte Carlo'!$B$25,IF('Monte Carlo'!$E$25='Monte Carlo'!$C$25,'Monte Carlo'!$C$25,BETAINV(RAND(),'Monte Carlo'!$G$25,'Monte Carlo'!$H$25,'Monte Carlo'!$C$25,'Monte Carlo'!$E$25)),0))</f>
        <v>0</v>
      </c>
      <c r="Q139" s="0" t="n">
        <f aca="true">IF(OR('Monte Carlo'!$B$26="",'Monte Carlo'!$C$26=""),0,IF(RAND()&lt;'Monte Carlo'!$B$26,IF('Monte Carlo'!$E$26='Monte Carlo'!$C$26,'Monte Carlo'!$C$26,BETAINV(RAND(),'Monte Carlo'!$G$26,'Monte Carlo'!$H$26,'Monte Carlo'!$C$26,'Monte Carlo'!$E$26)),0))</f>
        <v>0</v>
      </c>
      <c r="R139" s="0" t="n">
        <f aca="true">IF(OR('Monte Carlo'!$B$27="",'Monte Carlo'!$C$27=""),0,IF(RAND()&lt;'Monte Carlo'!$B$27,IF('Monte Carlo'!$E$27='Monte Carlo'!$C$27,'Monte Carlo'!$C$27,BETAINV(RAND(),'Monte Carlo'!$G$27,'Monte Carlo'!$H$27,'Monte Carlo'!$C$27,'Monte Carlo'!$E$27)),0))</f>
        <v>0</v>
      </c>
      <c r="S139" s="0" t="n">
        <f aca="true">IF(OR('Monte Carlo'!$B$28="",'Monte Carlo'!$C$28=""),0,IF(RAND()&lt;'Monte Carlo'!$B$28,IF('Monte Carlo'!$E$28='Monte Carlo'!$C$28,'Monte Carlo'!$C$28,BETAINV(RAND(),'Monte Carlo'!$G$28,'Monte Carlo'!$H$28,'Monte Carlo'!$C$28,'Monte Carlo'!$E$28)),0))</f>
        <v>0</v>
      </c>
      <c r="T139" s="0" t="n">
        <f aca="true">IF(OR('Monte Carlo'!$B$29="",'Monte Carlo'!$C$29=""),0,IF(RAND()&lt;'Monte Carlo'!$B$29,IF('Monte Carlo'!$E$29='Monte Carlo'!$C$29,'Monte Carlo'!$C$29,BETAINV(RAND(),'Monte Carlo'!$G$29,'Monte Carlo'!$H$29,'Monte Carlo'!$C$29,'Monte Carlo'!$E$29)),0))</f>
        <v>0</v>
      </c>
      <c r="U139" s="0" t="n">
        <f aca="true">IF(OR('Monte Carlo'!$B$30="",'Monte Carlo'!$C$30=""),0,IF(RAND()&lt;'Monte Carlo'!$B$30,IF('Monte Carlo'!$E$30='Monte Carlo'!$C$30,'Monte Carlo'!$C$30,BETAINV(RAND(),'Monte Carlo'!$G$30,'Monte Carlo'!$H$30,'Monte Carlo'!$C$30,'Monte Carlo'!$E$30)),0))</f>
        <v>0</v>
      </c>
      <c r="V139" s="0" t="n">
        <f aca="true">IF(OR('Monte Carlo'!$B$31="",'Monte Carlo'!$C$31=""),0,IF(RAND()&lt;'Monte Carlo'!$B$31,IF('Monte Carlo'!$E$31='Monte Carlo'!$C$31,'Monte Carlo'!$C$31,BETAINV(RAND(),'Monte Carlo'!$G$31,'Monte Carlo'!$H$31,'Monte Carlo'!$C$31,'Monte Carlo'!$E$31)),0))</f>
        <v>0</v>
      </c>
      <c r="W139" s="0" t="n">
        <f aca="true">IF(OR('Monte Carlo'!$B$32="",'Monte Carlo'!$C$32=""),0,IF(RAND()&lt;'Monte Carlo'!$B$32,IF('Monte Carlo'!$E$32='Monte Carlo'!$C$32,'Monte Carlo'!$C$32,BETAINV(RAND(),'Monte Carlo'!$G$32,'Monte Carlo'!$H$32,'Monte Carlo'!$C$32,'Monte Carlo'!$E$32)),0))</f>
        <v>0</v>
      </c>
      <c r="X139" s="0" t="n">
        <f aca="true">IF(OR('Monte Carlo'!$B$33="",'Monte Carlo'!$C$33=""),0,IF(RAND()&lt;'Monte Carlo'!$B$33,IF('Monte Carlo'!$E$33='Monte Carlo'!$C$33,'Monte Carlo'!$C$33,BETAINV(RAND(),'Monte Carlo'!$G$33,'Monte Carlo'!$H$33,'Monte Carlo'!$C$33,'Monte Carlo'!$E$33)),0))</f>
        <v>0</v>
      </c>
      <c r="Y139" s="0" t="n">
        <f aca="false">SUM(A139:X139)</f>
        <v>2212.6631496253</v>
      </c>
    </row>
    <row r="140" customFormat="false" ht="15" hidden="false" customHeight="false" outlineLevel="0" collapsed="false">
      <c r="A140" s="0" t="n">
        <f aca="true">IF('Monte Carlo'!$B$7="",0,IF('Monte Carlo'!$D$7='Monte Carlo'!$B$7,'Monte Carlo'!$B$7,BETAINV(RAND(),'Monte Carlo'!$F$7,'Monte Carlo'!$G$7,'Monte Carlo'!$B$7,'Monte Carlo'!$D$7)))</f>
        <v>150.609646075856</v>
      </c>
      <c r="B140" s="0" t="n">
        <f aca="true">IF('Monte Carlo'!$B$8="",0,IF('Monte Carlo'!$D$8='Monte Carlo'!$B$8,'Monte Carlo'!$B$8,BETAINV(RAND(),'Monte Carlo'!$F$8,'Monte Carlo'!$G$8,'Monte Carlo'!$B$8,'Monte Carlo'!$D$8)))</f>
        <v>982.026413811514</v>
      </c>
      <c r="C140" s="0" t="n">
        <f aca="true">IF('Monte Carlo'!$B$9="",0,IF('Monte Carlo'!$D$9='Monte Carlo'!$B$9,'Monte Carlo'!$B$9,BETAINV(RAND(),'Monte Carlo'!$F$9,'Monte Carlo'!$G$9,'Monte Carlo'!$B$9,'Monte Carlo'!$D$9)))</f>
        <v>422.007455172397</v>
      </c>
      <c r="D140" s="0" t="n">
        <f aca="true">IF('Monte Carlo'!$B$10="",0,IF('Monte Carlo'!$D$10='Monte Carlo'!$B$10,'Monte Carlo'!$B$10,BETAINV(RAND(),'Monte Carlo'!$F$10,'Monte Carlo'!$G$10,'Monte Carlo'!$B$10,'Monte Carlo'!$D$10)))</f>
        <v>319.966675415118</v>
      </c>
      <c r="E140" s="0" t="n">
        <f aca="true">IF('Monte Carlo'!$B$11="",0,IF('Monte Carlo'!$D$11='Monte Carlo'!$B$11,'Monte Carlo'!$B$11,BETAINV(RAND(),'Monte Carlo'!$F$11,'Monte Carlo'!$G$11,'Monte Carlo'!$B$11,'Monte Carlo'!$D$11)))</f>
        <v>104.111979495796</v>
      </c>
      <c r="F140" s="0" t="n">
        <f aca="true">IF('Monte Carlo'!$B$12="",0,IF('Monte Carlo'!$D$12='Monte Carlo'!$B$12,'Monte Carlo'!$B$12,BETAINV(RAND(),'Monte Carlo'!$F$12,'Monte Carlo'!$G$12,'Monte Carlo'!$B$12,'Monte Carlo'!$D$12)))</f>
        <v>93.0783301674862</v>
      </c>
      <c r="G140" s="0" t="n">
        <f aca="true">IF('Monte Carlo'!$B$13="",0,IF('Monte Carlo'!$D$13='Monte Carlo'!$B$13,'Monte Carlo'!$B$13,BETAINV(RAND(),'Monte Carlo'!$F$13,'Monte Carlo'!$G$13,'Monte Carlo'!$B$13,'Monte Carlo'!$D$13)))</f>
        <v>0</v>
      </c>
      <c r="H140" s="0" t="n">
        <f aca="true">IF('Monte Carlo'!$B$14="",0,IF('Monte Carlo'!$D$14='Monte Carlo'!$B$14,'Monte Carlo'!$B$14,BETAINV(RAND(),'Monte Carlo'!$F$14,'Monte Carlo'!$G$14,'Monte Carlo'!$B$14,'Monte Carlo'!$D$14)))</f>
        <v>0</v>
      </c>
      <c r="I140" s="0" t="n">
        <f aca="true">IF('Monte Carlo'!$B$15="",0,IF('Monte Carlo'!$D$15='Monte Carlo'!$B$15,'Monte Carlo'!$B$15,BETAINV(RAND(),'Monte Carlo'!$F$15,'Monte Carlo'!$G$15,'Monte Carlo'!$B$15,'Monte Carlo'!$D$15)))</f>
        <v>0</v>
      </c>
      <c r="J140" s="0" t="n">
        <f aca="true">IF('Monte Carlo'!$B$16="",0,IF('Monte Carlo'!$D$16='Monte Carlo'!$B$16,'Monte Carlo'!$B$16,BETAINV(RAND(),'Monte Carlo'!$F$16,'Monte Carlo'!$G$16,'Monte Carlo'!$B$16,'Monte Carlo'!$D$16)))</f>
        <v>0</v>
      </c>
      <c r="K140" s="0" t="n">
        <f aca="true">IF('Monte Carlo'!$B$17="",0,IF('Monte Carlo'!$D$17='Monte Carlo'!$B$17,'Monte Carlo'!$B$17,BETAINV(RAND(),'Monte Carlo'!$F$17,'Monte Carlo'!$G$17,'Monte Carlo'!$B$17,'Monte Carlo'!$D$17)))</f>
        <v>0</v>
      </c>
      <c r="L140" s="0" t="n">
        <f aca="true">IF('Monte Carlo'!$B$18="",0,IF('Monte Carlo'!$D$18='Monte Carlo'!$B$18,'Monte Carlo'!$B$18,BETAINV(RAND(),'Monte Carlo'!$F$18,'Monte Carlo'!$G$18,'Monte Carlo'!$B$18,'Monte Carlo'!$D$18)))</f>
        <v>0</v>
      </c>
      <c r="M140" s="0" t="n">
        <f aca="true">IF(OR('Monte Carlo'!$B$22="",'Monte Carlo'!$C$22=""),0,IF(RAND()&lt;'Monte Carlo'!$B$22,IF('Monte Carlo'!$E$22='Monte Carlo'!$C$22,'Monte Carlo'!$C$22,BETAINV(RAND(),'Monte Carlo'!$G$22,'Monte Carlo'!$H$22,'Monte Carlo'!$C$22,'Monte Carlo'!$E$22)),0))</f>
        <v>0</v>
      </c>
      <c r="N140" s="0" t="n">
        <f aca="true">IF(OR('Monte Carlo'!$B$23="",'Monte Carlo'!$C$23=""),0,IF(RAND()&lt;'Monte Carlo'!$B$23,IF('Monte Carlo'!$E$23='Monte Carlo'!$C$23,'Monte Carlo'!$C$23,BETAINV(RAND(),'Monte Carlo'!$G$23,'Monte Carlo'!$H$23,'Monte Carlo'!$C$23,'Monte Carlo'!$E$23)),0))</f>
        <v>0</v>
      </c>
      <c r="O140" s="0" t="n">
        <f aca="true">IF(OR('Monte Carlo'!$B$24="",'Monte Carlo'!$C$24=""),0,IF(RAND()&lt;'Monte Carlo'!$B$24,IF('Monte Carlo'!$E$24='Monte Carlo'!$C$24,'Monte Carlo'!$C$24,BETAINV(RAND(),'Monte Carlo'!$G$24,'Monte Carlo'!$H$24,'Monte Carlo'!$C$24,'Monte Carlo'!$E$24)),0))</f>
        <v>0</v>
      </c>
      <c r="P140" s="0" t="n">
        <f aca="true">IF(OR('Monte Carlo'!$B$25="",'Monte Carlo'!$C$25=""),0,IF(RAND()&lt;'Monte Carlo'!$B$25,IF('Monte Carlo'!$E$25='Monte Carlo'!$C$25,'Monte Carlo'!$C$25,BETAINV(RAND(),'Monte Carlo'!$G$25,'Monte Carlo'!$H$25,'Monte Carlo'!$C$25,'Monte Carlo'!$E$25)),0))</f>
        <v>0</v>
      </c>
      <c r="Q140" s="0" t="n">
        <f aca="true">IF(OR('Monte Carlo'!$B$26="",'Monte Carlo'!$C$26=""),0,IF(RAND()&lt;'Monte Carlo'!$B$26,IF('Monte Carlo'!$E$26='Monte Carlo'!$C$26,'Monte Carlo'!$C$26,BETAINV(RAND(),'Monte Carlo'!$G$26,'Monte Carlo'!$H$26,'Monte Carlo'!$C$26,'Monte Carlo'!$E$26)),0))</f>
        <v>0</v>
      </c>
      <c r="R140" s="0" t="n">
        <f aca="true">IF(OR('Monte Carlo'!$B$27="",'Monte Carlo'!$C$27=""),0,IF(RAND()&lt;'Monte Carlo'!$B$27,IF('Monte Carlo'!$E$27='Monte Carlo'!$C$27,'Monte Carlo'!$C$27,BETAINV(RAND(),'Monte Carlo'!$G$27,'Monte Carlo'!$H$27,'Monte Carlo'!$C$27,'Monte Carlo'!$E$27)),0))</f>
        <v>0</v>
      </c>
      <c r="S140" s="0" t="n">
        <f aca="true">IF(OR('Monte Carlo'!$B$28="",'Monte Carlo'!$C$28=""),0,IF(RAND()&lt;'Monte Carlo'!$B$28,IF('Monte Carlo'!$E$28='Monte Carlo'!$C$28,'Monte Carlo'!$C$28,BETAINV(RAND(),'Monte Carlo'!$G$28,'Monte Carlo'!$H$28,'Monte Carlo'!$C$28,'Monte Carlo'!$E$28)),0))</f>
        <v>0</v>
      </c>
      <c r="T140" s="0" t="n">
        <f aca="true">IF(OR('Monte Carlo'!$B$29="",'Monte Carlo'!$C$29=""),0,IF(RAND()&lt;'Monte Carlo'!$B$29,IF('Monte Carlo'!$E$29='Monte Carlo'!$C$29,'Monte Carlo'!$C$29,BETAINV(RAND(),'Monte Carlo'!$G$29,'Monte Carlo'!$H$29,'Monte Carlo'!$C$29,'Monte Carlo'!$E$29)),0))</f>
        <v>0</v>
      </c>
      <c r="U140" s="0" t="n">
        <f aca="true">IF(OR('Monte Carlo'!$B$30="",'Monte Carlo'!$C$30=""),0,IF(RAND()&lt;'Monte Carlo'!$B$30,IF('Monte Carlo'!$E$30='Monte Carlo'!$C$30,'Monte Carlo'!$C$30,BETAINV(RAND(),'Monte Carlo'!$G$30,'Monte Carlo'!$H$30,'Monte Carlo'!$C$30,'Monte Carlo'!$E$30)),0))</f>
        <v>0</v>
      </c>
      <c r="V140" s="0" t="n">
        <f aca="true">IF(OR('Monte Carlo'!$B$31="",'Monte Carlo'!$C$31=""),0,IF(RAND()&lt;'Monte Carlo'!$B$31,IF('Monte Carlo'!$E$31='Monte Carlo'!$C$31,'Monte Carlo'!$C$31,BETAINV(RAND(),'Monte Carlo'!$G$31,'Monte Carlo'!$H$31,'Monte Carlo'!$C$31,'Monte Carlo'!$E$31)),0))</f>
        <v>0</v>
      </c>
      <c r="W140" s="0" t="n">
        <f aca="true">IF(OR('Monte Carlo'!$B$32="",'Monte Carlo'!$C$32=""),0,IF(RAND()&lt;'Monte Carlo'!$B$32,IF('Monte Carlo'!$E$32='Monte Carlo'!$C$32,'Monte Carlo'!$C$32,BETAINV(RAND(),'Monte Carlo'!$G$32,'Monte Carlo'!$H$32,'Monte Carlo'!$C$32,'Monte Carlo'!$E$32)),0))</f>
        <v>0</v>
      </c>
      <c r="X140" s="0" t="n">
        <f aca="true">IF(OR('Monte Carlo'!$B$33="",'Monte Carlo'!$C$33=""),0,IF(RAND()&lt;'Monte Carlo'!$B$33,IF('Monte Carlo'!$E$33='Monte Carlo'!$C$33,'Monte Carlo'!$C$33,BETAINV(RAND(),'Monte Carlo'!$G$33,'Monte Carlo'!$H$33,'Monte Carlo'!$C$33,'Monte Carlo'!$E$33)),0))</f>
        <v>0</v>
      </c>
      <c r="Y140" s="0" t="n">
        <f aca="false">SUM(A140:X140)</f>
        <v>2071.80050013817</v>
      </c>
    </row>
    <row r="141" customFormat="false" ht="15" hidden="false" customHeight="false" outlineLevel="0" collapsed="false">
      <c r="A141" s="0" t="n">
        <f aca="true">IF('Monte Carlo'!$B$7="",0,IF('Monte Carlo'!$D$7='Monte Carlo'!$B$7,'Monte Carlo'!$B$7,BETAINV(RAND(),'Monte Carlo'!$F$7,'Monte Carlo'!$G$7,'Monte Carlo'!$B$7,'Monte Carlo'!$D$7)))</f>
        <v>155.836851275979</v>
      </c>
      <c r="B141" s="0" t="n">
        <f aca="true">IF('Monte Carlo'!$B$8="",0,IF('Monte Carlo'!$D$8='Monte Carlo'!$B$8,'Monte Carlo'!$B$8,BETAINV(RAND(),'Monte Carlo'!$F$8,'Monte Carlo'!$G$8,'Monte Carlo'!$B$8,'Monte Carlo'!$D$8)))</f>
        <v>1045.52916460424</v>
      </c>
      <c r="C141" s="0" t="n">
        <f aca="true">IF('Monte Carlo'!$B$9="",0,IF('Monte Carlo'!$D$9='Monte Carlo'!$B$9,'Monte Carlo'!$B$9,BETAINV(RAND(),'Monte Carlo'!$F$9,'Monte Carlo'!$G$9,'Monte Carlo'!$B$9,'Monte Carlo'!$D$9)))</f>
        <v>436.453423763445</v>
      </c>
      <c r="D141" s="0" t="n">
        <f aca="true">IF('Monte Carlo'!$B$10="",0,IF('Monte Carlo'!$D$10='Monte Carlo'!$B$10,'Monte Carlo'!$B$10,BETAINV(RAND(),'Monte Carlo'!$F$10,'Monte Carlo'!$G$10,'Monte Carlo'!$B$10,'Monte Carlo'!$D$10)))</f>
        <v>337.697413236549</v>
      </c>
      <c r="E141" s="0" t="n">
        <f aca="true">IF('Monte Carlo'!$B$11="",0,IF('Monte Carlo'!$D$11='Monte Carlo'!$B$11,'Monte Carlo'!$B$11,BETAINV(RAND(),'Monte Carlo'!$F$11,'Monte Carlo'!$G$11,'Monte Carlo'!$B$11,'Monte Carlo'!$D$11)))</f>
        <v>113.430767069155</v>
      </c>
      <c r="F141" s="0" t="n">
        <f aca="true">IF('Monte Carlo'!$B$12="",0,IF('Monte Carlo'!$D$12='Monte Carlo'!$B$12,'Monte Carlo'!$B$12,BETAINV(RAND(),'Monte Carlo'!$F$12,'Monte Carlo'!$G$12,'Monte Carlo'!$B$12,'Monte Carlo'!$D$12)))</f>
        <v>115.748897221262</v>
      </c>
      <c r="G141" s="0" t="n">
        <f aca="true">IF('Monte Carlo'!$B$13="",0,IF('Monte Carlo'!$D$13='Monte Carlo'!$B$13,'Monte Carlo'!$B$13,BETAINV(RAND(),'Monte Carlo'!$F$13,'Monte Carlo'!$G$13,'Monte Carlo'!$B$13,'Monte Carlo'!$D$13)))</f>
        <v>0</v>
      </c>
      <c r="H141" s="0" t="n">
        <f aca="true">IF('Monte Carlo'!$B$14="",0,IF('Monte Carlo'!$D$14='Monte Carlo'!$B$14,'Monte Carlo'!$B$14,BETAINV(RAND(),'Monte Carlo'!$F$14,'Monte Carlo'!$G$14,'Monte Carlo'!$B$14,'Monte Carlo'!$D$14)))</f>
        <v>0</v>
      </c>
      <c r="I141" s="0" t="n">
        <f aca="true">IF('Monte Carlo'!$B$15="",0,IF('Monte Carlo'!$D$15='Monte Carlo'!$B$15,'Monte Carlo'!$B$15,BETAINV(RAND(),'Monte Carlo'!$F$15,'Monte Carlo'!$G$15,'Monte Carlo'!$B$15,'Monte Carlo'!$D$15)))</f>
        <v>0</v>
      </c>
      <c r="J141" s="0" t="n">
        <f aca="true">IF('Monte Carlo'!$B$16="",0,IF('Monte Carlo'!$D$16='Monte Carlo'!$B$16,'Monte Carlo'!$B$16,BETAINV(RAND(),'Monte Carlo'!$F$16,'Monte Carlo'!$G$16,'Monte Carlo'!$B$16,'Monte Carlo'!$D$16)))</f>
        <v>0</v>
      </c>
      <c r="K141" s="0" t="n">
        <f aca="true">IF('Monte Carlo'!$B$17="",0,IF('Monte Carlo'!$D$17='Monte Carlo'!$B$17,'Monte Carlo'!$B$17,BETAINV(RAND(),'Monte Carlo'!$F$17,'Monte Carlo'!$G$17,'Monte Carlo'!$B$17,'Monte Carlo'!$D$17)))</f>
        <v>0</v>
      </c>
      <c r="L141" s="0" t="n">
        <f aca="true">IF('Monte Carlo'!$B$18="",0,IF('Monte Carlo'!$D$18='Monte Carlo'!$B$18,'Monte Carlo'!$B$18,BETAINV(RAND(),'Monte Carlo'!$F$18,'Monte Carlo'!$G$18,'Monte Carlo'!$B$18,'Monte Carlo'!$D$18)))</f>
        <v>0</v>
      </c>
      <c r="M141" s="0" t="n">
        <f aca="true">IF(OR('Monte Carlo'!$B$22="",'Monte Carlo'!$C$22=""),0,IF(RAND()&lt;'Monte Carlo'!$B$22,IF('Monte Carlo'!$E$22='Monte Carlo'!$C$22,'Monte Carlo'!$C$22,BETAINV(RAND(),'Monte Carlo'!$G$22,'Monte Carlo'!$H$22,'Monte Carlo'!$C$22,'Monte Carlo'!$E$22)),0))</f>
        <v>132.442947041575</v>
      </c>
      <c r="N141" s="0" t="n">
        <f aca="true">IF(OR('Monte Carlo'!$B$23="",'Monte Carlo'!$C$23=""),0,IF(RAND()&lt;'Monte Carlo'!$B$23,IF('Monte Carlo'!$E$23='Monte Carlo'!$C$23,'Monte Carlo'!$C$23,BETAINV(RAND(),'Monte Carlo'!$G$23,'Monte Carlo'!$H$23,'Monte Carlo'!$C$23,'Monte Carlo'!$E$23)),0))</f>
        <v>0</v>
      </c>
      <c r="O141" s="0" t="n">
        <f aca="true">IF(OR('Monte Carlo'!$B$24="",'Monte Carlo'!$C$24=""),0,IF(RAND()&lt;'Monte Carlo'!$B$24,IF('Monte Carlo'!$E$24='Monte Carlo'!$C$24,'Monte Carlo'!$C$24,BETAINV(RAND(),'Monte Carlo'!$G$24,'Monte Carlo'!$H$24,'Monte Carlo'!$C$24,'Monte Carlo'!$E$24)),0))</f>
        <v>0</v>
      </c>
      <c r="P141" s="0" t="n">
        <f aca="true">IF(OR('Monte Carlo'!$B$25="",'Monte Carlo'!$C$25=""),0,IF(RAND()&lt;'Monte Carlo'!$B$25,IF('Monte Carlo'!$E$25='Monte Carlo'!$C$25,'Monte Carlo'!$C$25,BETAINV(RAND(),'Monte Carlo'!$G$25,'Monte Carlo'!$H$25,'Monte Carlo'!$C$25,'Monte Carlo'!$E$25)),0))</f>
        <v>304.931838076439</v>
      </c>
      <c r="Q141" s="0" t="n">
        <f aca="true">IF(OR('Monte Carlo'!$B$26="",'Monte Carlo'!$C$26=""),0,IF(RAND()&lt;'Monte Carlo'!$B$26,IF('Monte Carlo'!$E$26='Monte Carlo'!$C$26,'Monte Carlo'!$C$26,BETAINV(RAND(),'Monte Carlo'!$G$26,'Monte Carlo'!$H$26,'Monte Carlo'!$C$26,'Monte Carlo'!$E$26)),0))</f>
        <v>0</v>
      </c>
      <c r="R141" s="0" t="n">
        <f aca="true">IF(OR('Monte Carlo'!$B$27="",'Monte Carlo'!$C$27=""),0,IF(RAND()&lt;'Monte Carlo'!$B$27,IF('Monte Carlo'!$E$27='Monte Carlo'!$C$27,'Monte Carlo'!$C$27,BETAINV(RAND(),'Monte Carlo'!$G$27,'Monte Carlo'!$H$27,'Monte Carlo'!$C$27,'Monte Carlo'!$E$27)),0))</f>
        <v>0</v>
      </c>
      <c r="S141" s="0" t="n">
        <f aca="true">IF(OR('Monte Carlo'!$B$28="",'Monte Carlo'!$C$28=""),0,IF(RAND()&lt;'Monte Carlo'!$B$28,IF('Monte Carlo'!$E$28='Monte Carlo'!$C$28,'Monte Carlo'!$C$28,BETAINV(RAND(),'Monte Carlo'!$G$28,'Monte Carlo'!$H$28,'Monte Carlo'!$C$28,'Monte Carlo'!$E$28)),0))</f>
        <v>0</v>
      </c>
      <c r="T141" s="0" t="n">
        <f aca="true">IF(OR('Monte Carlo'!$B$29="",'Monte Carlo'!$C$29=""),0,IF(RAND()&lt;'Monte Carlo'!$B$29,IF('Monte Carlo'!$E$29='Monte Carlo'!$C$29,'Monte Carlo'!$C$29,BETAINV(RAND(),'Monte Carlo'!$G$29,'Monte Carlo'!$H$29,'Monte Carlo'!$C$29,'Monte Carlo'!$E$29)),0))</f>
        <v>0</v>
      </c>
      <c r="U141" s="0" t="n">
        <f aca="true">IF(OR('Monte Carlo'!$B$30="",'Monte Carlo'!$C$30=""),0,IF(RAND()&lt;'Monte Carlo'!$B$30,IF('Monte Carlo'!$E$30='Monte Carlo'!$C$30,'Monte Carlo'!$C$30,BETAINV(RAND(),'Monte Carlo'!$G$30,'Monte Carlo'!$H$30,'Monte Carlo'!$C$30,'Monte Carlo'!$E$30)),0))</f>
        <v>0</v>
      </c>
      <c r="V141" s="0" t="n">
        <f aca="true">IF(OR('Monte Carlo'!$B$31="",'Monte Carlo'!$C$31=""),0,IF(RAND()&lt;'Monte Carlo'!$B$31,IF('Monte Carlo'!$E$31='Monte Carlo'!$C$31,'Monte Carlo'!$C$31,BETAINV(RAND(),'Monte Carlo'!$G$31,'Monte Carlo'!$H$31,'Monte Carlo'!$C$31,'Monte Carlo'!$E$31)),0))</f>
        <v>0</v>
      </c>
      <c r="W141" s="0" t="n">
        <f aca="true">IF(OR('Monte Carlo'!$B$32="",'Monte Carlo'!$C$32=""),0,IF(RAND()&lt;'Monte Carlo'!$B$32,IF('Monte Carlo'!$E$32='Monte Carlo'!$C$32,'Monte Carlo'!$C$32,BETAINV(RAND(),'Monte Carlo'!$G$32,'Monte Carlo'!$H$32,'Monte Carlo'!$C$32,'Monte Carlo'!$E$32)),0))</f>
        <v>0</v>
      </c>
      <c r="X141" s="0" t="n">
        <f aca="true">IF(OR('Monte Carlo'!$B$33="",'Monte Carlo'!$C$33=""),0,IF(RAND()&lt;'Monte Carlo'!$B$33,IF('Monte Carlo'!$E$33='Monte Carlo'!$C$33,'Monte Carlo'!$C$33,BETAINV(RAND(),'Monte Carlo'!$G$33,'Monte Carlo'!$H$33,'Monte Carlo'!$C$33,'Monte Carlo'!$E$33)),0))</f>
        <v>0</v>
      </c>
      <c r="Y141" s="0" t="n">
        <f aca="false">SUM(A141:X141)</f>
        <v>2642.07130228864</v>
      </c>
    </row>
    <row r="142" customFormat="false" ht="15" hidden="false" customHeight="false" outlineLevel="0" collapsed="false">
      <c r="A142" s="0" t="n">
        <f aca="true">IF('Monte Carlo'!$B$7="",0,IF('Monte Carlo'!$D$7='Monte Carlo'!$B$7,'Monte Carlo'!$B$7,BETAINV(RAND(),'Monte Carlo'!$F$7,'Monte Carlo'!$G$7,'Monte Carlo'!$B$7,'Monte Carlo'!$D$7)))</f>
        <v>126.759737510315</v>
      </c>
      <c r="B142" s="0" t="n">
        <f aca="true">IF('Monte Carlo'!$B$8="",0,IF('Monte Carlo'!$D$8='Monte Carlo'!$B$8,'Monte Carlo'!$B$8,BETAINV(RAND(),'Monte Carlo'!$F$8,'Monte Carlo'!$G$8,'Monte Carlo'!$B$8,'Monte Carlo'!$D$8)))</f>
        <v>940.731616455271</v>
      </c>
      <c r="C142" s="0" t="n">
        <f aca="true">IF('Monte Carlo'!$B$9="",0,IF('Monte Carlo'!$D$9='Monte Carlo'!$B$9,'Monte Carlo'!$B$9,BETAINV(RAND(),'Monte Carlo'!$F$9,'Monte Carlo'!$G$9,'Monte Carlo'!$B$9,'Monte Carlo'!$D$9)))</f>
        <v>528.584893381664</v>
      </c>
      <c r="D142" s="0" t="n">
        <f aca="true">IF('Monte Carlo'!$B$10="",0,IF('Monte Carlo'!$D$10='Monte Carlo'!$B$10,'Monte Carlo'!$B$10,BETAINV(RAND(),'Monte Carlo'!$F$10,'Monte Carlo'!$G$10,'Monte Carlo'!$B$10,'Monte Carlo'!$D$10)))</f>
        <v>317.728120086383</v>
      </c>
      <c r="E142" s="0" t="n">
        <f aca="true">IF('Monte Carlo'!$B$11="",0,IF('Monte Carlo'!$D$11='Monte Carlo'!$B$11,'Monte Carlo'!$B$11,BETAINV(RAND(),'Monte Carlo'!$F$11,'Monte Carlo'!$G$11,'Monte Carlo'!$B$11,'Monte Carlo'!$D$11)))</f>
        <v>131.146261263963</v>
      </c>
      <c r="F142" s="0" t="n">
        <f aca="true">IF('Monte Carlo'!$B$12="",0,IF('Monte Carlo'!$D$12='Monte Carlo'!$B$12,'Monte Carlo'!$B$12,BETAINV(RAND(),'Monte Carlo'!$F$12,'Monte Carlo'!$G$12,'Monte Carlo'!$B$12,'Monte Carlo'!$D$12)))</f>
        <v>102.308454009794</v>
      </c>
      <c r="G142" s="0" t="n">
        <f aca="true">IF('Monte Carlo'!$B$13="",0,IF('Monte Carlo'!$D$13='Monte Carlo'!$B$13,'Monte Carlo'!$B$13,BETAINV(RAND(),'Monte Carlo'!$F$13,'Monte Carlo'!$G$13,'Monte Carlo'!$B$13,'Monte Carlo'!$D$13)))</f>
        <v>0</v>
      </c>
      <c r="H142" s="0" t="n">
        <f aca="true">IF('Monte Carlo'!$B$14="",0,IF('Monte Carlo'!$D$14='Monte Carlo'!$B$14,'Monte Carlo'!$B$14,BETAINV(RAND(),'Monte Carlo'!$F$14,'Monte Carlo'!$G$14,'Monte Carlo'!$B$14,'Monte Carlo'!$D$14)))</f>
        <v>0</v>
      </c>
      <c r="I142" s="0" t="n">
        <f aca="true">IF('Monte Carlo'!$B$15="",0,IF('Monte Carlo'!$D$15='Monte Carlo'!$B$15,'Monte Carlo'!$B$15,BETAINV(RAND(),'Monte Carlo'!$F$15,'Monte Carlo'!$G$15,'Monte Carlo'!$B$15,'Monte Carlo'!$D$15)))</f>
        <v>0</v>
      </c>
      <c r="J142" s="0" t="n">
        <f aca="true">IF('Monte Carlo'!$B$16="",0,IF('Monte Carlo'!$D$16='Monte Carlo'!$B$16,'Monte Carlo'!$B$16,BETAINV(RAND(),'Monte Carlo'!$F$16,'Monte Carlo'!$G$16,'Monte Carlo'!$B$16,'Monte Carlo'!$D$16)))</f>
        <v>0</v>
      </c>
      <c r="K142" s="0" t="n">
        <f aca="true">IF('Monte Carlo'!$B$17="",0,IF('Monte Carlo'!$D$17='Monte Carlo'!$B$17,'Monte Carlo'!$B$17,BETAINV(RAND(),'Monte Carlo'!$F$17,'Monte Carlo'!$G$17,'Monte Carlo'!$B$17,'Monte Carlo'!$D$17)))</f>
        <v>0</v>
      </c>
      <c r="L142" s="0" t="n">
        <f aca="true">IF('Monte Carlo'!$B$18="",0,IF('Monte Carlo'!$D$18='Monte Carlo'!$B$18,'Monte Carlo'!$B$18,BETAINV(RAND(),'Monte Carlo'!$F$18,'Monte Carlo'!$G$18,'Monte Carlo'!$B$18,'Monte Carlo'!$D$18)))</f>
        <v>0</v>
      </c>
      <c r="M142" s="0" t="n">
        <f aca="true">IF(OR('Monte Carlo'!$B$22="",'Monte Carlo'!$C$22=""),0,IF(RAND()&lt;'Monte Carlo'!$B$22,IF('Monte Carlo'!$E$22='Monte Carlo'!$C$22,'Monte Carlo'!$C$22,BETAINV(RAND(),'Monte Carlo'!$G$22,'Monte Carlo'!$H$22,'Monte Carlo'!$C$22,'Monte Carlo'!$E$22)),0))</f>
        <v>0</v>
      </c>
      <c r="N142" s="0" t="n">
        <f aca="true">IF(OR('Monte Carlo'!$B$23="",'Monte Carlo'!$C$23=""),0,IF(RAND()&lt;'Monte Carlo'!$B$23,IF('Monte Carlo'!$E$23='Monte Carlo'!$C$23,'Monte Carlo'!$C$23,BETAINV(RAND(),'Monte Carlo'!$G$23,'Monte Carlo'!$H$23,'Monte Carlo'!$C$23,'Monte Carlo'!$E$23)),0))</f>
        <v>0</v>
      </c>
      <c r="O142" s="0" t="n">
        <f aca="true">IF(OR('Monte Carlo'!$B$24="",'Monte Carlo'!$C$24=""),0,IF(RAND()&lt;'Monte Carlo'!$B$24,IF('Monte Carlo'!$E$24='Monte Carlo'!$C$24,'Monte Carlo'!$C$24,BETAINV(RAND(),'Monte Carlo'!$G$24,'Monte Carlo'!$H$24,'Monte Carlo'!$C$24,'Monte Carlo'!$E$24)),0))</f>
        <v>0</v>
      </c>
      <c r="P142" s="0" t="n">
        <f aca="true">IF(OR('Monte Carlo'!$B$25="",'Monte Carlo'!$C$25=""),0,IF(RAND()&lt;'Monte Carlo'!$B$25,IF('Monte Carlo'!$E$25='Monte Carlo'!$C$25,'Monte Carlo'!$C$25,BETAINV(RAND(),'Monte Carlo'!$G$25,'Monte Carlo'!$H$25,'Monte Carlo'!$C$25,'Monte Carlo'!$E$25)),0))</f>
        <v>0</v>
      </c>
      <c r="Q142" s="0" t="n">
        <f aca="true">IF(OR('Monte Carlo'!$B$26="",'Monte Carlo'!$C$26=""),0,IF(RAND()&lt;'Monte Carlo'!$B$26,IF('Monte Carlo'!$E$26='Monte Carlo'!$C$26,'Monte Carlo'!$C$26,BETAINV(RAND(),'Monte Carlo'!$G$26,'Monte Carlo'!$H$26,'Monte Carlo'!$C$26,'Monte Carlo'!$E$26)),0))</f>
        <v>0</v>
      </c>
      <c r="R142" s="0" t="n">
        <f aca="true">IF(OR('Monte Carlo'!$B$27="",'Monte Carlo'!$C$27=""),0,IF(RAND()&lt;'Monte Carlo'!$B$27,IF('Monte Carlo'!$E$27='Monte Carlo'!$C$27,'Monte Carlo'!$C$27,BETAINV(RAND(),'Monte Carlo'!$G$27,'Monte Carlo'!$H$27,'Monte Carlo'!$C$27,'Monte Carlo'!$E$27)),0))</f>
        <v>0</v>
      </c>
      <c r="S142" s="0" t="n">
        <f aca="true">IF(OR('Monte Carlo'!$B$28="",'Monte Carlo'!$C$28=""),0,IF(RAND()&lt;'Monte Carlo'!$B$28,IF('Monte Carlo'!$E$28='Monte Carlo'!$C$28,'Monte Carlo'!$C$28,BETAINV(RAND(),'Monte Carlo'!$G$28,'Monte Carlo'!$H$28,'Monte Carlo'!$C$28,'Monte Carlo'!$E$28)),0))</f>
        <v>0</v>
      </c>
      <c r="T142" s="0" t="n">
        <f aca="true">IF(OR('Monte Carlo'!$B$29="",'Monte Carlo'!$C$29=""),0,IF(RAND()&lt;'Monte Carlo'!$B$29,IF('Monte Carlo'!$E$29='Monte Carlo'!$C$29,'Monte Carlo'!$C$29,BETAINV(RAND(),'Monte Carlo'!$G$29,'Monte Carlo'!$H$29,'Monte Carlo'!$C$29,'Monte Carlo'!$E$29)),0))</f>
        <v>0</v>
      </c>
      <c r="U142" s="0" t="n">
        <f aca="true">IF(OR('Monte Carlo'!$B$30="",'Monte Carlo'!$C$30=""),0,IF(RAND()&lt;'Monte Carlo'!$B$30,IF('Monte Carlo'!$E$30='Monte Carlo'!$C$30,'Monte Carlo'!$C$30,BETAINV(RAND(),'Monte Carlo'!$G$30,'Monte Carlo'!$H$30,'Monte Carlo'!$C$30,'Monte Carlo'!$E$30)),0))</f>
        <v>0</v>
      </c>
      <c r="V142" s="0" t="n">
        <f aca="true">IF(OR('Monte Carlo'!$B$31="",'Monte Carlo'!$C$31=""),0,IF(RAND()&lt;'Monte Carlo'!$B$31,IF('Monte Carlo'!$E$31='Monte Carlo'!$C$31,'Monte Carlo'!$C$31,BETAINV(RAND(),'Monte Carlo'!$G$31,'Monte Carlo'!$H$31,'Monte Carlo'!$C$31,'Monte Carlo'!$E$31)),0))</f>
        <v>0</v>
      </c>
      <c r="W142" s="0" t="n">
        <f aca="true">IF(OR('Monte Carlo'!$B$32="",'Monte Carlo'!$C$32=""),0,IF(RAND()&lt;'Monte Carlo'!$B$32,IF('Monte Carlo'!$E$32='Monte Carlo'!$C$32,'Monte Carlo'!$C$32,BETAINV(RAND(),'Monte Carlo'!$G$32,'Monte Carlo'!$H$32,'Monte Carlo'!$C$32,'Monte Carlo'!$E$32)),0))</f>
        <v>0</v>
      </c>
      <c r="X142" s="0" t="n">
        <f aca="true">IF(OR('Monte Carlo'!$B$33="",'Monte Carlo'!$C$33=""),0,IF(RAND()&lt;'Monte Carlo'!$B$33,IF('Monte Carlo'!$E$33='Monte Carlo'!$C$33,'Monte Carlo'!$C$33,BETAINV(RAND(),'Monte Carlo'!$G$33,'Monte Carlo'!$H$33,'Monte Carlo'!$C$33,'Monte Carlo'!$E$33)),0))</f>
        <v>0</v>
      </c>
      <c r="Y142" s="0" t="n">
        <f aca="false">SUM(A142:X142)</f>
        <v>2147.25908270739</v>
      </c>
    </row>
    <row r="143" customFormat="false" ht="15" hidden="false" customHeight="false" outlineLevel="0" collapsed="false">
      <c r="A143" s="0" t="n">
        <f aca="true">IF('Monte Carlo'!$B$7="",0,IF('Monte Carlo'!$D$7='Monte Carlo'!$B$7,'Monte Carlo'!$B$7,BETAINV(RAND(),'Monte Carlo'!$F$7,'Monte Carlo'!$G$7,'Monte Carlo'!$B$7,'Monte Carlo'!$D$7)))</f>
        <v>166.47672353397</v>
      </c>
      <c r="B143" s="0" t="n">
        <f aca="true">IF('Monte Carlo'!$B$8="",0,IF('Monte Carlo'!$D$8='Monte Carlo'!$B$8,'Monte Carlo'!$B$8,BETAINV(RAND(),'Monte Carlo'!$F$8,'Monte Carlo'!$G$8,'Monte Carlo'!$B$8,'Monte Carlo'!$D$8)))</f>
        <v>1059.50318341654</v>
      </c>
      <c r="C143" s="0" t="n">
        <f aca="true">IF('Monte Carlo'!$B$9="",0,IF('Monte Carlo'!$D$9='Monte Carlo'!$B$9,'Monte Carlo'!$B$9,BETAINV(RAND(),'Monte Carlo'!$F$9,'Monte Carlo'!$G$9,'Monte Carlo'!$B$9,'Monte Carlo'!$D$9)))</f>
        <v>491.648655320774</v>
      </c>
      <c r="D143" s="0" t="n">
        <f aca="true">IF('Monte Carlo'!$B$10="",0,IF('Monte Carlo'!$D$10='Monte Carlo'!$B$10,'Monte Carlo'!$B$10,BETAINV(RAND(),'Monte Carlo'!$F$10,'Monte Carlo'!$G$10,'Monte Carlo'!$B$10,'Monte Carlo'!$D$10)))</f>
        <v>343.726000664339</v>
      </c>
      <c r="E143" s="0" t="n">
        <f aca="true">IF('Monte Carlo'!$B$11="",0,IF('Monte Carlo'!$D$11='Monte Carlo'!$B$11,'Monte Carlo'!$B$11,BETAINV(RAND(),'Monte Carlo'!$F$11,'Monte Carlo'!$G$11,'Monte Carlo'!$B$11,'Monte Carlo'!$D$11)))</f>
        <v>108.41743035707</v>
      </c>
      <c r="F143" s="0" t="n">
        <f aca="true">IF('Monte Carlo'!$B$12="",0,IF('Monte Carlo'!$D$12='Monte Carlo'!$B$12,'Monte Carlo'!$B$12,BETAINV(RAND(),'Monte Carlo'!$F$12,'Monte Carlo'!$G$12,'Monte Carlo'!$B$12,'Monte Carlo'!$D$12)))</f>
        <v>103.305620677582</v>
      </c>
      <c r="G143" s="0" t="n">
        <f aca="true">IF('Monte Carlo'!$B$13="",0,IF('Monte Carlo'!$D$13='Monte Carlo'!$B$13,'Monte Carlo'!$B$13,BETAINV(RAND(),'Monte Carlo'!$F$13,'Monte Carlo'!$G$13,'Monte Carlo'!$B$13,'Monte Carlo'!$D$13)))</f>
        <v>0</v>
      </c>
      <c r="H143" s="0" t="n">
        <f aca="true">IF('Monte Carlo'!$B$14="",0,IF('Monte Carlo'!$D$14='Monte Carlo'!$B$14,'Monte Carlo'!$B$14,BETAINV(RAND(),'Monte Carlo'!$F$14,'Monte Carlo'!$G$14,'Monte Carlo'!$B$14,'Monte Carlo'!$D$14)))</f>
        <v>0</v>
      </c>
      <c r="I143" s="0" t="n">
        <f aca="true">IF('Monte Carlo'!$B$15="",0,IF('Monte Carlo'!$D$15='Monte Carlo'!$B$15,'Monte Carlo'!$B$15,BETAINV(RAND(),'Monte Carlo'!$F$15,'Monte Carlo'!$G$15,'Monte Carlo'!$B$15,'Monte Carlo'!$D$15)))</f>
        <v>0</v>
      </c>
      <c r="J143" s="0" t="n">
        <f aca="true">IF('Monte Carlo'!$B$16="",0,IF('Monte Carlo'!$D$16='Monte Carlo'!$B$16,'Monte Carlo'!$B$16,BETAINV(RAND(),'Monte Carlo'!$F$16,'Monte Carlo'!$G$16,'Monte Carlo'!$B$16,'Monte Carlo'!$D$16)))</f>
        <v>0</v>
      </c>
      <c r="K143" s="0" t="n">
        <f aca="true">IF('Monte Carlo'!$B$17="",0,IF('Monte Carlo'!$D$17='Monte Carlo'!$B$17,'Monte Carlo'!$B$17,BETAINV(RAND(),'Monte Carlo'!$F$17,'Monte Carlo'!$G$17,'Monte Carlo'!$B$17,'Monte Carlo'!$D$17)))</f>
        <v>0</v>
      </c>
      <c r="L143" s="0" t="n">
        <f aca="true">IF('Monte Carlo'!$B$18="",0,IF('Monte Carlo'!$D$18='Monte Carlo'!$B$18,'Monte Carlo'!$B$18,BETAINV(RAND(),'Monte Carlo'!$F$18,'Monte Carlo'!$G$18,'Monte Carlo'!$B$18,'Monte Carlo'!$D$18)))</f>
        <v>0</v>
      </c>
      <c r="M143" s="0" t="n">
        <f aca="true">IF(OR('Monte Carlo'!$B$22="",'Monte Carlo'!$C$22=""),0,IF(RAND()&lt;'Monte Carlo'!$B$22,IF('Monte Carlo'!$E$22='Monte Carlo'!$C$22,'Monte Carlo'!$C$22,BETAINV(RAND(),'Monte Carlo'!$G$22,'Monte Carlo'!$H$22,'Monte Carlo'!$C$22,'Monte Carlo'!$E$22)),0))</f>
        <v>152.351541868601</v>
      </c>
      <c r="N143" s="0" t="n">
        <f aca="true">IF(OR('Monte Carlo'!$B$23="",'Monte Carlo'!$C$23=""),0,IF(RAND()&lt;'Monte Carlo'!$B$23,IF('Monte Carlo'!$E$23='Monte Carlo'!$C$23,'Monte Carlo'!$C$23,BETAINV(RAND(),'Monte Carlo'!$G$23,'Monte Carlo'!$H$23,'Monte Carlo'!$C$23,'Monte Carlo'!$E$23)),0))</f>
        <v>54.3079313299634</v>
      </c>
      <c r="O143" s="0" t="n">
        <f aca="true">IF(OR('Monte Carlo'!$B$24="",'Monte Carlo'!$C$24=""),0,IF(RAND()&lt;'Monte Carlo'!$B$24,IF('Monte Carlo'!$E$24='Monte Carlo'!$C$24,'Monte Carlo'!$C$24,BETAINV(RAND(),'Monte Carlo'!$G$24,'Monte Carlo'!$H$24,'Monte Carlo'!$C$24,'Monte Carlo'!$E$24)),0))</f>
        <v>0</v>
      </c>
      <c r="P143" s="0" t="n">
        <f aca="true">IF(OR('Monte Carlo'!$B$25="",'Monte Carlo'!$C$25=""),0,IF(RAND()&lt;'Monte Carlo'!$B$25,IF('Monte Carlo'!$E$25='Monte Carlo'!$C$25,'Monte Carlo'!$C$25,BETAINV(RAND(),'Monte Carlo'!$G$25,'Monte Carlo'!$H$25,'Monte Carlo'!$C$25,'Monte Carlo'!$E$25)),0))</f>
        <v>0</v>
      </c>
      <c r="Q143" s="0" t="n">
        <f aca="true">IF(OR('Monte Carlo'!$B$26="",'Monte Carlo'!$C$26=""),0,IF(RAND()&lt;'Monte Carlo'!$B$26,IF('Monte Carlo'!$E$26='Monte Carlo'!$C$26,'Monte Carlo'!$C$26,BETAINV(RAND(),'Monte Carlo'!$G$26,'Monte Carlo'!$H$26,'Monte Carlo'!$C$26,'Monte Carlo'!$E$26)),0))</f>
        <v>0</v>
      </c>
      <c r="R143" s="0" t="n">
        <f aca="true">IF(OR('Monte Carlo'!$B$27="",'Monte Carlo'!$C$27=""),0,IF(RAND()&lt;'Monte Carlo'!$B$27,IF('Monte Carlo'!$E$27='Monte Carlo'!$C$27,'Monte Carlo'!$C$27,BETAINV(RAND(),'Monte Carlo'!$G$27,'Monte Carlo'!$H$27,'Monte Carlo'!$C$27,'Monte Carlo'!$E$27)),0))</f>
        <v>0</v>
      </c>
      <c r="S143" s="0" t="n">
        <f aca="true">IF(OR('Monte Carlo'!$B$28="",'Monte Carlo'!$C$28=""),0,IF(RAND()&lt;'Monte Carlo'!$B$28,IF('Monte Carlo'!$E$28='Monte Carlo'!$C$28,'Monte Carlo'!$C$28,BETAINV(RAND(),'Monte Carlo'!$G$28,'Monte Carlo'!$H$28,'Monte Carlo'!$C$28,'Monte Carlo'!$E$28)),0))</f>
        <v>0</v>
      </c>
      <c r="T143" s="0" t="n">
        <f aca="true">IF(OR('Monte Carlo'!$B$29="",'Monte Carlo'!$C$29=""),0,IF(RAND()&lt;'Monte Carlo'!$B$29,IF('Monte Carlo'!$E$29='Monte Carlo'!$C$29,'Monte Carlo'!$C$29,BETAINV(RAND(),'Monte Carlo'!$G$29,'Monte Carlo'!$H$29,'Monte Carlo'!$C$29,'Monte Carlo'!$E$29)),0))</f>
        <v>0</v>
      </c>
      <c r="U143" s="0" t="n">
        <f aca="true">IF(OR('Monte Carlo'!$B$30="",'Monte Carlo'!$C$30=""),0,IF(RAND()&lt;'Monte Carlo'!$B$30,IF('Monte Carlo'!$E$30='Monte Carlo'!$C$30,'Monte Carlo'!$C$30,BETAINV(RAND(),'Monte Carlo'!$G$30,'Monte Carlo'!$H$30,'Monte Carlo'!$C$30,'Monte Carlo'!$E$30)),0))</f>
        <v>0</v>
      </c>
      <c r="V143" s="0" t="n">
        <f aca="true">IF(OR('Monte Carlo'!$B$31="",'Monte Carlo'!$C$31=""),0,IF(RAND()&lt;'Monte Carlo'!$B$31,IF('Monte Carlo'!$E$31='Monte Carlo'!$C$31,'Monte Carlo'!$C$31,BETAINV(RAND(),'Monte Carlo'!$G$31,'Monte Carlo'!$H$31,'Monte Carlo'!$C$31,'Monte Carlo'!$E$31)),0))</f>
        <v>0</v>
      </c>
      <c r="W143" s="0" t="n">
        <f aca="true">IF(OR('Monte Carlo'!$B$32="",'Monte Carlo'!$C$32=""),0,IF(RAND()&lt;'Monte Carlo'!$B$32,IF('Monte Carlo'!$E$32='Monte Carlo'!$C$32,'Monte Carlo'!$C$32,BETAINV(RAND(),'Monte Carlo'!$G$32,'Monte Carlo'!$H$32,'Monte Carlo'!$C$32,'Monte Carlo'!$E$32)),0))</f>
        <v>0</v>
      </c>
      <c r="X143" s="0" t="n">
        <f aca="true">IF(OR('Monte Carlo'!$B$33="",'Monte Carlo'!$C$33=""),0,IF(RAND()&lt;'Monte Carlo'!$B$33,IF('Monte Carlo'!$E$33='Monte Carlo'!$C$33,'Monte Carlo'!$C$33,BETAINV(RAND(),'Monte Carlo'!$G$33,'Monte Carlo'!$H$33,'Monte Carlo'!$C$33,'Monte Carlo'!$E$33)),0))</f>
        <v>0</v>
      </c>
      <c r="Y143" s="0" t="n">
        <f aca="false">SUM(A143:X143)</f>
        <v>2479.73708716884</v>
      </c>
    </row>
    <row r="144" customFormat="false" ht="15" hidden="false" customHeight="false" outlineLevel="0" collapsed="false">
      <c r="A144" s="0" t="n">
        <f aca="true">IF('Monte Carlo'!$B$7="",0,IF('Monte Carlo'!$D$7='Monte Carlo'!$B$7,'Monte Carlo'!$B$7,BETAINV(RAND(),'Monte Carlo'!$F$7,'Monte Carlo'!$G$7,'Monte Carlo'!$B$7,'Monte Carlo'!$D$7)))</f>
        <v>130.298878251353</v>
      </c>
      <c r="B144" s="0" t="n">
        <f aca="true">IF('Monte Carlo'!$B$8="",0,IF('Monte Carlo'!$D$8='Monte Carlo'!$B$8,'Monte Carlo'!$B$8,BETAINV(RAND(),'Monte Carlo'!$F$8,'Monte Carlo'!$G$8,'Monte Carlo'!$B$8,'Monte Carlo'!$D$8)))</f>
        <v>1011.23834686065</v>
      </c>
      <c r="C144" s="0" t="n">
        <f aca="true">IF('Monte Carlo'!$B$9="",0,IF('Monte Carlo'!$D$9='Monte Carlo'!$B$9,'Monte Carlo'!$B$9,BETAINV(RAND(),'Monte Carlo'!$F$9,'Monte Carlo'!$G$9,'Monte Carlo'!$B$9,'Monte Carlo'!$D$9)))</f>
        <v>444.187239082552</v>
      </c>
      <c r="D144" s="0" t="n">
        <f aca="true">IF('Monte Carlo'!$B$10="",0,IF('Monte Carlo'!$D$10='Monte Carlo'!$B$10,'Monte Carlo'!$B$10,BETAINV(RAND(),'Monte Carlo'!$F$10,'Monte Carlo'!$G$10,'Monte Carlo'!$B$10,'Monte Carlo'!$D$10)))</f>
        <v>298.312032005078</v>
      </c>
      <c r="E144" s="0" t="n">
        <f aca="true">IF('Monte Carlo'!$B$11="",0,IF('Monte Carlo'!$D$11='Monte Carlo'!$B$11,'Monte Carlo'!$B$11,BETAINV(RAND(),'Monte Carlo'!$F$11,'Monte Carlo'!$G$11,'Monte Carlo'!$B$11,'Monte Carlo'!$D$11)))</f>
        <v>118.117108651131</v>
      </c>
      <c r="F144" s="0" t="n">
        <f aca="true">IF('Monte Carlo'!$B$12="",0,IF('Monte Carlo'!$D$12='Monte Carlo'!$B$12,'Monte Carlo'!$B$12,BETAINV(RAND(),'Monte Carlo'!$F$12,'Monte Carlo'!$G$12,'Monte Carlo'!$B$12,'Monte Carlo'!$D$12)))</f>
        <v>108.221125664968</v>
      </c>
      <c r="G144" s="0" t="n">
        <f aca="true">IF('Monte Carlo'!$B$13="",0,IF('Monte Carlo'!$D$13='Monte Carlo'!$B$13,'Monte Carlo'!$B$13,BETAINV(RAND(),'Monte Carlo'!$F$13,'Monte Carlo'!$G$13,'Monte Carlo'!$B$13,'Monte Carlo'!$D$13)))</f>
        <v>0</v>
      </c>
      <c r="H144" s="0" t="n">
        <f aca="true">IF('Monte Carlo'!$B$14="",0,IF('Monte Carlo'!$D$14='Monte Carlo'!$B$14,'Monte Carlo'!$B$14,BETAINV(RAND(),'Monte Carlo'!$F$14,'Monte Carlo'!$G$14,'Monte Carlo'!$B$14,'Monte Carlo'!$D$14)))</f>
        <v>0</v>
      </c>
      <c r="I144" s="0" t="n">
        <f aca="true">IF('Monte Carlo'!$B$15="",0,IF('Monte Carlo'!$D$15='Monte Carlo'!$B$15,'Monte Carlo'!$B$15,BETAINV(RAND(),'Monte Carlo'!$F$15,'Monte Carlo'!$G$15,'Monte Carlo'!$B$15,'Monte Carlo'!$D$15)))</f>
        <v>0</v>
      </c>
      <c r="J144" s="0" t="n">
        <f aca="true">IF('Monte Carlo'!$B$16="",0,IF('Monte Carlo'!$D$16='Monte Carlo'!$B$16,'Monte Carlo'!$B$16,BETAINV(RAND(),'Monte Carlo'!$F$16,'Monte Carlo'!$G$16,'Monte Carlo'!$B$16,'Monte Carlo'!$D$16)))</f>
        <v>0</v>
      </c>
      <c r="K144" s="0" t="n">
        <f aca="true">IF('Monte Carlo'!$B$17="",0,IF('Monte Carlo'!$D$17='Monte Carlo'!$B$17,'Monte Carlo'!$B$17,BETAINV(RAND(),'Monte Carlo'!$F$17,'Monte Carlo'!$G$17,'Monte Carlo'!$B$17,'Monte Carlo'!$D$17)))</f>
        <v>0</v>
      </c>
      <c r="L144" s="0" t="n">
        <f aca="true">IF('Monte Carlo'!$B$18="",0,IF('Monte Carlo'!$D$18='Monte Carlo'!$B$18,'Monte Carlo'!$B$18,BETAINV(RAND(),'Monte Carlo'!$F$18,'Monte Carlo'!$G$18,'Monte Carlo'!$B$18,'Monte Carlo'!$D$18)))</f>
        <v>0</v>
      </c>
      <c r="M144" s="0" t="n">
        <f aca="true">IF(OR('Monte Carlo'!$B$22="",'Monte Carlo'!$C$22=""),0,IF(RAND()&lt;'Monte Carlo'!$B$22,IF('Monte Carlo'!$E$22='Monte Carlo'!$C$22,'Monte Carlo'!$C$22,BETAINV(RAND(),'Monte Carlo'!$G$22,'Monte Carlo'!$H$22,'Monte Carlo'!$C$22,'Monte Carlo'!$E$22)),0))</f>
        <v>0</v>
      </c>
      <c r="N144" s="0" t="n">
        <f aca="true">IF(OR('Monte Carlo'!$B$23="",'Monte Carlo'!$C$23=""),0,IF(RAND()&lt;'Monte Carlo'!$B$23,IF('Monte Carlo'!$E$23='Monte Carlo'!$C$23,'Monte Carlo'!$C$23,BETAINV(RAND(),'Monte Carlo'!$G$23,'Monte Carlo'!$H$23,'Monte Carlo'!$C$23,'Monte Carlo'!$E$23)),0))</f>
        <v>0</v>
      </c>
      <c r="O144" s="0" t="n">
        <f aca="true">IF(OR('Monte Carlo'!$B$24="",'Monte Carlo'!$C$24=""),0,IF(RAND()&lt;'Monte Carlo'!$B$24,IF('Monte Carlo'!$E$24='Monte Carlo'!$C$24,'Monte Carlo'!$C$24,BETAINV(RAND(),'Monte Carlo'!$G$24,'Monte Carlo'!$H$24,'Monte Carlo'!$C$24,'Monte Carlo'!$E$24)),0))</f>
        <v>0</v>
      </c>
      <c r="P144" s="0" t="n">
        <f aca="true">IF(OR('Monte Carlo'!$B$25="",'Monte Carlo'!$C$25=""),0,IF(RAND()&lt;'Monte Carlo'!$B$25,IF('Monte Carlo'!$E$25='Monte Carlo'!$C$25,'Monte Carlo'!$C$25,BETAINV(RAND(),'Monte Carlo'!$G$25,'Monte Carlo'!$H$25,'Monte Carlo'!$C$25,'Monte Carlo'!$E$25)),0))</f>
        <v>0</v>
      </c>
      <c r="Q144" s="0" t="n">
        <f aca="true">IF(OR('Monte Carlo'!$B$26="",'Monte Carlo'!$C$26=""),0,IF(RAND()&lt;'Monte Carlo'!$B$26,IF('Monte Carlo'!$E$26='Monte Carlo'!$C$26,'Monte Carlo'!$C$26,BETAINV(RAND(),'Monte Carlo'!$G$26,'Monte Carlo'!$H$26,'Monte Carlo'!$C$26,'Monte Carlo'!$E$26)),0))</f>
        <v>0</v>
      </c>
      <c r="R144" s="0" t="n">
        <f aca="true">IF(OR('Monte Carlo'!$B$27="",'Monte Carlo'!$C$27=""),0,IF(RAND()&lt;'Monte Carlo'!$B$27,IF('Monte Carlo'!$E$27='Monte Carlo'!$C$27,'Monte Carlo'!$C$27,BETAINV(RAND(),'Monte Carlo'!$G$27,'Monte Carlo'!$H$27,'Monte Carlo'!$C$27,'Monte Carlo'!$E$27)),0))</f>
        <v>0</v>
      </c>
      <c r="S144" s="0" t="n">
        <f aca="true">IF(OR('Monte Carlo'!$B$28="",'Monte Carlo'!$C$28=""),0,IF(RAND()&lt;'Monte Carlo'!$B$28,IF('Monte Carlo'!$E$28='Monte Carlo'!$C$28,'Monte Carlo'!$C$28,BETAINV(RAND(),'Monte Carlo'!$G$28,'Monte Carlo'!$H$28,'Monte Carlo'!$C$28,'Monte Carlo'!$E$28)),0))</f>
        <v>0</v>
      </c>
      <c r="T144" s="0" t="n">
        <f aca="true">IF(OR('Monte Carlo'!$B$29="",'Monte Carlo'!$C$29=""),0,IF(RAND()&lt;'Monte Carlo'!$B$29,IF('Monte Carlo'!$E$29='Monte Carlo'!$C$29,'Monte Carlo'!$C$29,BETAINV(RAND(),'Monte Carlo'!$G$29,'Monte Carlo'!$H$29,'Monte Carlo'!$C$29,'Monte Carlo'!$E$29)),0))</f>
        <v>0</v>
      </c>
      <c r="U144" s="0" t="n">
        <f aca="true">IF(OR('Monte Carlo'!$B$30="",'Monte Carlo'!$C$30=""),0,IF(RAND()&lt;'Monte Carlo'!$B$30,IF('Monte Carlo'!$E$30='Monte Carlo'!$C$30,'Monte Carlo'!$C$30,BETAINV(RAND(),'Monte Carlo'!$G$30,'Monte Carlo'!$H$30,'Monte Carlo'!$C$30,'Monte Carlo'!$E$30)),0))</f>
        <v>0</v>
      </c>
      <c r="V144" s="0" t="n">
        <f aca="true">IF(OR('Monte Carlo'!$B$31="",'Monte Carlo'!$C$31=""),0,IF(RAND()&lt;'Monte Carlo'!$B$31,IF('Monte Carlo'!$E$31='Monte Carlo'!$C$31,'Monte Carlo'!$C$31,BETAINV(RAND(),'Monte Carlo'!$G$31,'Monte Carlo'!$H$31,'Monte Carlo'!$C$31,'Monte Carlo'!$E$31)),0))</f>
        <v>0</v>
      </c>
      <c r="W144" s="0" t="n">
        <f aca="true">IF(OR('Monte Carlo'!$B$32="",'Monte Carlo'!$C$32=""),0,IF(RAND()&lt;'Monte Carlo'!$B$32,IF('Monte Carlo'!$E$32='Monte Carlo'!$C$32,'Monte Carlo'!$C$32,BETAINV(RAND(),'Monte Carlo'!$G$32,'Monte Carlo'!$H$32,'Monte Carlo'!$C$32,'Monte Carlo'!$E$32)),0))</f>
        <v>0</v>
      </c>
      <c r="X144" s="0" t="n">
        <f aca="true">IF(OR('Monte Carlo'!$B$33="",'Monte Carlo'!$C$33=""),0,IF(RAND()&lt;'Monte Carlo'!$B$33,IF('Monte Carlo'!$E$33='Monte Carlo'!$C$33,'Monte Carlo'!$C$33,BETAINV(RAND(),'Monte Carlo'!$G$33,'Monte Carlo'!$H$33,'Monte Carlo'!$C$33,'Monte Carlo'!$E$33)),0))</f>
        <v>0</v>
      </c>
      <c r="Y144" s="0" t="n">
        <f aca="false">SUM(A144:X144)</f>
        <v>2110.37473051573</v>
      </c>
    </row>
    <row r="145" customFormat="false" ht="15" hidden="false" customHeight="false" outlineLevel="0" collapsed="false">
      <c r="A145" s="0" t="n">
        <f aca="true">IF('Monte Carlo'!$B$7="",0,IF('Monte Carlo'!$D$7='Monte Carlo'!$B$7,'Monte Carlo'!$B$7,BETAINV(RAND(),'Monte Carlo'!$F$7,'Monte Carlo'!$G$7,'Monte Carlo'!$B$7,'Monte Carlo'!$D$7)))</f>
        <v>165.137489177382</v>
      </c>
      <c r="B145" s="0" t="n">
        <f aca="true">IF('Monte Carlo'!$B$8="",0,IF('Monte Carlo'!$D$8='Monte Carlo'!$B$8,'Monte Carlo'!$B$8,BETAINV(RAND(),'Monte Carlo'!$F$8,'Monte Carlo'!$G$8,'Monte Carlo'!$B$8,'Monte Carlo'!$D$8)))</f>
        <v>921.820413227924</v>
      </c>
      <c r="C145" s="0" t="n">
        <f aca="true">IF('Monte Carlo'!$B$9="",0,IF('Monte Carlo'!$D$9='Monte Carlo'!$B$9,'Monte Carlo'!$B$9,BETAINV(RAND(),'Monte Carlo'!$F$9,'Monte Carlo'!$G$9,'Monte Carlo'!$B$9,'Monte Carlo'!$D$9)))</f>
        <v>493.418803205414</v>
      </c>
      <c r="D145" s="0" t="n">
        <f aca="true">IF('Monte Carlo'!$B$10="",0,IF('Monte Carlo'!$D$10='Monte Carlo'!$B$10,'Monte Carlo'!$B$10,BETAINV(RAND(),'Monte Carlo'!$F$10,'Monte Carlo'!$G$10,'Monte Carlo'!$B$10,'Monte Carlo'!$D$10)))</f>
        <v>322.865213296595</v>
      </c>
      <c r="E145" s="0" t="n">
        <f aca="true">IF('Monte Carlo'!$B$11="",0,IF('Monte Carlo'!$D$11='Monte Carlo'!$B$11,'Monte Carlo'!$B$11,BETAINV(RAND(),'Monte Carlo'!$F$11,'Monte Carlo'!$G$11,'Monte Carlo'!$B$11,'Monte Carlo'!$D$11)))</f>
        <v>119.951807215358</v>
      </c>
      <c r="F145" s="0" t="n">
        <f aca="true">IF('Monte Carlo'!$B$12="",0,IF('Monte Carlo'!$D$12='Monte Carlo'!$B$12,'Monte Carlo'!$B$12,BETAINV(RAND(),'Monte Carlo'!$F$12,'Monte Carlo'!$G$12,'Monte Carlo'!$B$12,'Monte Carlo'!$D$12)))</f>
        <v>104.454901436039</v>
      </c>
      <c r="G145" s="0" t="n">
        <f aca="true">IF('Monte Carlo'!$B$13="",0,IF('Monte Carlo'!$D$13='Monte Carlo'!$B$13,'Monte Carlo'!$B$13,BETAINV(RAND(),'Monte Carlo'!$F$13,'Monte Carlo'!$G$13,'Monte Carlo'!$B$13,'Monte Carlo'!$D$13)))</f>
        <v>0</v>
      </c>
      <c r="H145" s="0" t="n">
        <f aca="true">IF('Monte Carlo'!$B$14="",0,IF('Monte Carlo'!$D$14='Monte Carlo'!$B$14,'Monte Carlo'!$B$14,BETAINV(RAND(),'Monte Carlo'!$F$14,'Monte Carlo'!$G$14,'Monte Carlo'!$B$14,'Monte Carlo'!$D$14)))</f>
        <v>0</v>
      </c>
      <c r="I145" s="0" t="n">
        <f aca="true">IF('Monte Carlo'!$B$15="",0,IF('Monte Carlo'!$D$15='Monte Carlo'!$B$15,'Monte Carlo'!$B$15,BETAINV(RAND(),'Monte Carlo'!$F$15,'Monte Carlo'!$G$15,'Monte Carlo'!$B$15,'Monte Carlo'!$D$15)))</f>
        <v>0</v>
      </c>
      <c r="J145" s="0" t="n">
        <f aca="true">IF('Monte Carlo'!$B$16="",0,IF('Monte Carlo'!$D$16='Monte Carlo'!$B$16,'Monte Carlo'!$B$16,BETAINV(RAND(),'Monte Carlo'!$F$16,'Monte Carlo'!$G$16,'Monte Carlo'!$B$16,'Monte Carlo'!$D$16)))</f>
        <v>0</v>
      </c>
      <c r="K145" s="0" t="n">
        <f aca="true">IF('Monte Carlo'!$B$17="",0,IF('Monte Carlo'!$D$17='Monte Carlo'!$B$17,'Monte Carlo'!$B$17,BETAINV(RAND(),'Monte Carlo'!$F$17,'Monte Carlo'!$G$17,'Monte Carlo'!$B$17,'Monte Carlo'!$D$17)))</f>
        <v>0</v>
      </c>
      <c r="L145" s="0" t="n">
        <f aca="true">IF('Monte Carlo'!$B$18="",0,IF('Monte Carlo'!$D$18='Monte Carlo'!$B$18,'Monte Carlo'!$B$18,BETAINV(RAND(),'Monte Carlo'!$F$18,'Monte Carlo'!$G$18,'Monte Carlo'!$B$18,'Monte Carlo'!$D$18)))</f>
        <v>0</v>
      </c>
      <c r="M145" s="0" t="n">
        <f aca="true">IF(OR('Monte Carlo'!$B$22="",'Monte Carlo'!$C$22=""),0,IF(RAND()&lt;'Monte Carlo'!$B$22,IF('Monte Carlo'!$E$22='Monte Carlo'!$C$22,'Monte Carlo'!$C$22,BETAINV(RAND(),'Monte Carlo'!$G$22,'Monte Carlo'!$H$22,'Monte Carlo'!$C$22,'Monte Carlo'!$E$22)),0))</f>
        <v>0</v>
      </c>
      <c r="N145" s="0" t="n">
        <f aca="true">IF(OR('Monte Carlo'!$B$23="",'Monte Carlo'!$C$23=""),0,IF(RAND()&lt;'Monte Carlo'!$B$23,IF('Monte Carlo'!$E$23='Monte Carlo'!$C$23,'Monte Carlo'!$C$23,BETAINV(RAND(),'Monte Carlo'!$G$23,'Monte Carlo'!$H$23,'Monte Carlo'!$C$23,'Monte Carlo'!$E$23)),0))</f>
        <v>71.7412617376068</v>
      </c>
      <c r="O145" s="0" t="n">
        <f aca="true">IF(OR('Monte Carlo'!$B$24="",'Monte Carlo'!$C$24=""),0,IF(RAND()&lt;'Monte Carlo'!$B$24,IF('Monte Carlo'!$E$24='Monte Carlo'!$C$24,'Monte Carlo'!$C$24,BETAINV(RAND(),'Monte Carlo'!$G$24,'Monte Carlo'!$H$24,'Monte Carlo'!$C$24,'Monte Carlo'!$E$24)),0))</f>
        <v>0</v>
      </c>
      <c r="P145" s="0" t="n">
        <f aca="true">IF(OR('Monte Carlo'!$B$25="",'Monte Carlo'!$C$25=""),0,IF(RAND()&lt;'Monte Carlo'!$B$25,IF('Monte Carlo'!$E$25='Monte Carlo'!$C$25,'Monte Carlo'!$C$25,BETAINV(RAND(),'Monte Carlo'!$G$25,'Monte Carlo'!$H$25,'Monte Carlo'!$C$25,'Monte Carlo'!$E$25)),0))</f>
        <v>0</v>
      </c>
      <c r="Q145" s="0" t="n">
        <f aca="true">IF(OR('Monte Carlo'!$B$26="",'Monte Carlo'!$C$26=""),0,IF(RAND()&lt;'Monte Carlo'!$B$26,IF('Monte Carlo'!$E$26='Monte Carlo'!$C$26,'Monte Carlo'!$C$26,BETAINV(RAND(),'Monte Carlo'!$G$26,'Monte Carlo'!$H$26,'Monte Carlo'!$C$26,'Monte Carlo'!$E$26)),0))</f>
        <v>0</v>
      </c>
      <c r="R145" s="0" t="n">
        <f aca="true">IF(OR('Monte Carlo'!$B$27="",'Monte Carlo'!$C$27=""),0,IF(RAND()&lt;'Monte Carlo'!$B$27,IF('Monte Carlo'!$E$27='Monte Carlo'!$C$27,'Monte Carlo'!$C$27,BETAINV(RAND(),'Monte Carlo'!$G$27,'Monte Carlo'!$H$27,'Monte Carlo'!$C$27,'Monte Carlo'!$E$27)),0))</f>
        <v>0</v>
      </c>
      <c r="S145" s="0" t="n">
        <f aca="true">IF(OR('Monte Carlo'!$B$28="",'Monte Carlo'!$C$28=""),0,IF(RAND()&lt;'Monte Carlo'!$B$28,IF('Monte Carlo'!$E$28='Monte Carlo'!$C$28,'Monte Carlo'!$C$28,BETAINV(RAND(),'Monte Carlo'!$G$28,'Monte Carlo'!$H$28,'Monte Carlo'!$C$28,'Monte Carlo'!$E$28)),0))</f>
        <v>0</v>
      </c>
      <c r="T145" s="0" t="n">
        <f aca="true">IF(OR('Monte Carlo'!$B$29="",'Monte Carlo'!$C$29=""),0,IF(RAND()&lt;'Monte Carlo'!$B$29,IF('Monte Carlo'!$E$29='Monte Carlo'!$C$29,'Monte Carlo'!$C$29,BETAINV(RAND(),'Monte Carlo'!$G$29,'Monte Carlo'!$H$29,'Monte Carlo'!$C$29,'Monte Carlo'!$E$29)),0))</f>
        <v>0</v>
      </c>
      <c r="U145" s="0" t="n">
        <f aca="true">IF(OR('Monte Carlo'!$B$30="",'Monte Carlo'!$C$30=""),0,IF(RAND()&lt;'Monte Carlo'!$B$30,IF('Monte Carlo'!$E$30='Monte Carlo'!$C$30,'Monte Carlo'!$C$30,BETAINV(RAND(),'Monte Carlo'!$G$30,'Monte Carlo'!$H$30,'Monte Carlo'!$C$30,'Monte Carlo'!$E$30)),0))</f>
        <v>0</v>
      </c>
      <c r="V145" s="0" t="n">
        <f aca="true">IF(OR('Monte Carlo'!$B$31="",'Monte Carlo'!$C$31=""),0,IF(RAND()&lt;'Monte Carlo'!$B$31,IF('Monte Carlo'!$E$31='Monte Carlo'!$C$31,'Monte Carlo'!$C$31,BETAINV(RAND(),'Monte Carlo'!$G$31,'Monte Carlo'!$H$31,'Monte Carlo'!$C$31,'Monte Carlo'!$E$31)),0))</f>
        <v>0</v>
      </c>
      <c r="W145" s="0" t="n">
        <f aca="true">IF(OR('Monte Carlo'!$B$32="",'Monte Carlo'!$C$32=""),0,IF(RAND()&lt;'Monte Carlo'!$B$32,IF('Monte Carlo'!$E$32='Monte Carlo'!$C$32,'Monte Carlo'!$C$32,BETAINV(RAND(),'Monte Carlo'!$G$32,'Monte Carlo'!$H$32,'Monte Carlo'!$C$32,'Monte Carlo'!$E$32)),0))</f>
        <v>0</v>
      </c>
      <c r="X145" s="0" t="n">
        <f aca="true">IF(OR('Monte Carlo'!$B$33="",'Monte Carlo'!$C$33=""),0,IF(RAND()&lt;'Monte Carlo'!$B$33,IF('Monte Carlo'!$E$33='Monte Carlo'!$C$33,'Monte Carlo'!$C$33,BETAINV(RAND(),'Monte Carlo'!$G$33,'Monte Carlo'!$H$33,'Monte Carlo'!$C$33,'Monte Carlo'!$E$33)),0))</f>
        <v>0</v>
      </c>
      <c r="Y145" s="0" t="n">
        <f aca="false">SUM(A145:X145)</f>
        <v>2199.38988929632</v>
      </c>
    </row>
    <row r="146" customFormat="false" ht="15" hidden="false" customHeight="false" outlineLevel="0" collapsed="false">
      <c r="A146" s="0" t="n">
        <f aca="true">IF('Monte Carlo'!$B$7="",0,IF('Monte Carlo'!$D$7='Monte Carlo'!$B$7,'Monte Carlo'!$B$7,BETAINV(RAND(),'Monte Carlo'!$F$7,'Monte Carlo'!$G$7,'Monte Carlo'!$B$7,'Monte Carlo'!$D$7)))</f>
        <v>144.110017450552</v>
      </c>
      <c r="B146" s="0" t="n">
        <f aca="true">IF('Monte Carlo'!$B$8="",0,IF('Monte Carlo'!$D$8='Monte Carlo'!$B$8,'Monte Carlo'!$B$8,BETAINV(RAND(),'Monte Carlo'!$F$8,'Monte Carlo'!$G$8,'Monte Carlo'!$B$8,'Monte Carlo'!$D$8)))</f>
        <v>949.063012064314</v>
      </c>
      <c r="C146" s="0" t="n">
        <f aca="true">IF('Monte Carlo'!$B$9="",0,IF('Monte Carlo'!$D$9='Monte Carlo'!$B$9,'Monte Carlo'!$B$9,BETAINV(RAND(),'Monte Carlo'!$F$9,'Monte Carlo'!$G$9,'Monte Carlo'!$B$9,'Monte Carlo'!$D$9)))</f>
        <v>465.73455672865</v>
      </c>
      <c r="D146" s="0" t="n">
        <f aca="true">IF('Monte Carlo'!$B$10="",0,IF('Monte Carlo'!$D$10='Monte Carlo'!$B$10,'Monte Carlo'!$B$10,BETAINV(RAND(),'Monte Carlo'!$F$10,'Monte Carlo'!$G$10,'Monte Carlo'!$B$10,'Monte Carlo'!$D$10)))</f>
        <v>328.91455779946</v>
      </c>
      <c r="E146" s="0" t="n">
        <f aca="true">IF('Monte Carlo'!$B$11="",0,IF('Monte Carlo'!$D$11='Monte Carlo'!$B$11,'Monte Carlo'!$B$11,BETAINV(RAND(),'Monte Carlo'!$F$11,'Monte Carlo'!$G$11,'Monte Carlo'!$B$11,'Monte Carlo'!$D$11)))</f>
        <v>134.970207731676</v>
      </c>
      <c r="F146" s="0" t="n">
        <f aca="true">IF('Monte Carlo'!$B$12="",0,IF('Monte Carlo'!$D$12='Monte Carlo'!$B$12,'Monte Carlo'!$B$12,BETAINV(RAND(),'Monte Carlo'!$F$12,'Monte Carlo'!$G$12,'Monte Carlo'!$B$12,'Monte Carlo'!$D$12)))</f>
        <v>95.4859839278364</v>
      </c>
      <c r="G146" s="0" t="n">
        <f aca="true">IF('Monte Carlo'!$B$13="",0,IF('Monte Carlo'!$D$13='Monte Carlo'!$B$13,'Monte Carlo'!$B$13,BETAINV(RAND(),'Monte Carlo'!$F$13,'Monte Carlo'!$G$13,'Monte Carlo'!$B$13,'Monte Carlo'!$D$13)))</f>
        <v>0</v>
      </c>
      <c r="H146" s="0" t="n">
        <f aca="true">IF('Monte Carlo'!$B$14="",0,IF('Monte Carlo'!$D$14='Monte Carlo'!$B$14,'Monte Carlo'!$B$14,BETAINV(RAND(),'Monte Carlo'!$F$14,'Monte Carlo'!$G$14,'Monte Carlo'!$B$14,'Monte Carlo'!$D$14)))</f>
        <v>0</v>
      </c>
      <c r="I146" s="0" t="n">
        <f aca="true">IF('Monte Carlo'!$B$15="",0,IF('Monte Carlo'!$D$15='Monte Carlo'!$B$15,'Monte Carlo'!$B$15,BETAINV(RAND(),'Monte Carlo'!$F$15,'Monte Carlo'!$G$15,'Monte Carlo'!$B$15,'Monte Carlo'!$D$15)))</f>
        <v>0</v>
      </c>
      <c r="J146" s="0" t="n">
        <f aca="true">IF('Monte Carlo'!$B$16="",0,IF('Monte Carlo'!$D$16='Monte Carlo'!$B$16,'Monte Carlo'!$B$16,BETAINV(RAND(),'Monte Carlo'!$F$16,'Monte Carlo'!$G$16,'Monte Carlo'!$B$16,'Monte Carlo'!$D$16)))</f>
        <v>0</v>
      </c>
      <c r="K146" s="0" t="n">
        <f aca="true">IF('Monte Carlo'!$B$17="",0,IF('Monte Carlo'!$D$17='Monte Carlo'!$B$17,'Monte Carlo'!$B$17,BETAINV(RAND(),'Monte Carlo'!$F$17,'Monte Carlo'!$G$17,'Monte Carlo'!$B$17,'Monte Carlo'!$D$17)))</f>
        <v>0</v>
      </c>
      <c r="L146" s="0" t="n">
        <f aca="true">IF('Monte Carlo'!$B$18="",0,IF('Monte Carlo'!$D$18='Monte Carlo'!$B$18,'Monte Carlo'!$B$18,BETAINV(RAND(),'Monte Carlo'!$F$18,'Monte Carlo'!$G$18,'Monte Carlo'!$B$18,'Monte Carlo'!$D$18)))</f>
        <v>0</v>
      </c>
      <c r="M146" s="0" t="n">
        <f aca="true">IF(OR('Monte Carlo'!$B$22="",'Monte Carlo'!$C$22=""),0,IF(RAND()&lt;'Monte Carlo'!$B$22,IF('Monte Carlo'!$E$22='Monte Carlo'!$C$22,'Monte Carlo'!$C$22,BETAINV(RAND(),'Monte Carlo'!$G$22,'Monte Carlo'!$H$22,'Monte Carlo'!$C$22,'Monte Carlo'!$E$22)),0))</f>
        <v>0</v>
      </c>
      <c r="N146" s="0" t="n">
        <f aca="true">IF(OR('Monte Carlo'!$B$23="",'Monte Carlo'!$C$23=""),0,IF(RAND()&lt;'Monte Carlo'!$B$23,IF('Monte Carlo'!$E$23='Monte Carlo'!$C$23,'Monte Carlo'!$C$23,BETAINV(RAND(),'Monte Carlo'!$G$23,'Monte Carlo'!$H$23,'Monte Carlo'!$C$23,'Monte Carlo'!$E$23)),0))</f>
        <v>0</v>
      </c>
      <c r="O146" s="0" t="n">
        <f aca="true">IF(OR('Monte Carlo'!$B$24="",'Monte Carlo'!$C$24=""),0,IF(RAND()&lt;'Monte Carlo'!$B$24,IF('Monte Carlo'!$E$24='Monte Carlo'!$C$24,'Monte Carlo'!$C$24,BETAINV(RAND(),'Monte Carlo'!$G$24,'Monte Carlo'!$H$24,'Monte Carlo'!$C$24,'Monte Carlo'!$E$24)),0))</f>
        <v>0</v>
      </c>
      <c r="P146" s="0" t="n">
        <f aca="true">IF(OR('Monte Carlo'!$B$25="",'Monte Carlo'!$C$25=""),0,IF(RAND()&lt;'Monte Carlo'!$B$25,IF('Monte Carlo'!$E$25='Monte Carlo'!$C$25,'Monte Carlo'!$C$25,BETAINV(RAND(),'Monte Carlo'!$G$25,'Monte Carlo'!$H$25,'Monte Carlo'!$C$25,'Monte Carlo'!$E$25)),0))</f>
        <v>0</v>
      </c>
      <c r="Q146" s="0" t="n">
        <f aca="true">IF(OR('Monte Carlo'!$B$26="",'Monte Carlo'!$C$26=""),0,IF(RAND()&lt;'Monte Carlo'!$B$26,IF('Monte Carlo'!$E$26='Monte Carlo'!$C$26,'Monte Carlo'!$C$26,BETAINV(RAND(),'Monte Carlo'!$G$26,'Monte Carlo'!$H$26,'Monte Carlo'!$C$26,'Monte Carlo'!$E$26)),0))</f>
        <v>0</v>
      </c>
      <c r="R146" s="0" t="n">
        <f aca="true">IF(OR('Monte Carlo'!$B$27="",'Monte Carlo'!$C$27=""),0,IF(RAND()&lt;'Monte Carlo'!$B$27,IF('Monte Carlo'!$E$27='Monte Carlo'!$C$27,'Monte Carlo'!$C$27,BETAINV(RAND(),'Monte Carlo'!$G$27,'Monte Carlo'!$H$27,'Monte Carlo'!$C$27,'Monte Carlo'!$E$27)),0))</f>
        <v>0</v>
      </c>
      <c r="S146" s="0" t="n">
        <f aca="true">IF(OR('Monte Carlo'!$B$28="",'Monte Carlo'!$C$28=""),0,IF(RAND()&lt;'Monte Carlo'!$B$28,IF('Monte Carlo'!$E$28='Monte Carlo'!$C$28,'Monte Carlo'!$C$28,BETAINV(RAND(),'Monte Carlo'!$G$28,'Monte Carlo'!$H$28,'Monte Carlo'!$C$28,'Monte Carlo'!$E$28)),0))</f>
        <v>0</v>
      </c>
      <c r="T146" s="0" t="n">
        <f aca="true">IF(OR('Monte Carlo'!$B$29="",'Monte Carlo'!$C$29=""),0,IF(RAND()&lt;'Monte Carlo'!$B$29,IF('Monte Carlo'!$E$29='Monte Carlo'!$C$29,'Monte Carlo'!$C$29,BETAINV(RAND(),'Monte Carlo'!$G$29,'Monte Carlo'!$H$29,'Monte Carlo'!$C$29,'Monte Carlo'!$E$29)),0))</f>
        <v>0</v>
      </c>
      <c r="U146" s="0" t="n">
        <f aca="true">IF(OR('Monte Carlo'!$B$30="",'Monte Carlo'!$C$30=""),0,IF(RAND()&lt;'Monte Carlo'!$B$30,IF('Monte Carlo'!$E$30='Monte Carlo'!$C$30,'Monte Carlo'!$C$30,BETAINV(RAND(),'Monte Carlo'!$G$30,'Monte Carlo'!$H$30,'Monte Carlo'!$C$30,'Monte Carlo'!$E$30)),0))</f>
        <v>0</v>
      </c>
      <c r="V146" s="0" t="n">
        <f aca="true">IF(OR('Monte Carlo'!$B$31="",'Monte Carlo'!$C$31=""),0,IF(RAND()&lt;'Monte Carlo'!$B$31,IF('Monte Carlo'!$E$31='Monte Carlo'!$C$31,'Monte Carlo'!$C$31,BETAINV(RAND(),'Monte Carlo'!$G$31,'Monte Carlo'!$H$31,'Monte Carlo'!$C$31,'Monte Carlo'!$E$31)),0))</f>
        <v>0</v>
      </c>
      <c r="W146" s="0" t="n">
        <f aca="true">IF(OR('Monte Carlo'!$B$32="",'Monte Carlo'!$C$32=""),0,IF(RAND()&lt;'Monte Carlo'!$B$32,IF('Monte Carlo'!$E$32='Monte Carlo'!$C$32,'Monte Carlo'!$C$32,BETAINV(RAND(),'Monte Carlo'!$G$32,'Monte Carlo'!$H$32,'Monte Carlo'!$C$32,'Monte Carlo'!$E$32)),0))</f>
        <v>0</v>
      </c>
      <c r="X146" s="0" t="n">
        <f aca="true">IF(OR('Monte Carlo'!$B$33="",'Monte Carlo'!$C$33=""),0,IF(RAND()&lt;'Monte Carlo'!$B$33,IF('Monte Carlo'!$E$33='Monte Carlo'!$C$33,'Monte Carlo'!$C$33,BETAINV(RAND(),'Monte Carlo'!$G$33,'Monte Carlo'!$H$33,'Monte Carlo'!$C$33,'Monte Carlo'!$E$33)),0))</f>
        <v>0</v>
      </c>
      <c r="Y146" s="0" t="n">
        <f aca="false">SUM(A146:X146)</f>
        <v>2118.27833570249</v>
      </c>
    </row>
    <row r="147" customFormat="false" ht="15" hidden="false" customHeight="false" outlineLevel="0" collapsed="false">
      <c r="A147" s="0" t="n">
        <f aca="true">IF('Monte Carlo'!$B$7="",0,IF('Monte Carlo'!$D$7='Monte Carlo'!$B$7,'Monte Carlo'!$B$7,BETAINV(RAND(),'Monte Carlo'!$F$7,'Monte Carlo'!$G$7,'Monte Carlo'!$B$7,'Monte Carlo'!$D$7)))</f>
        <v>169.593196762677</v>
      </c>
      <c r="B147" s="0" t="n">
        <f aca="true">IF('Monte Carlo'!$B$8="",0,IF('Monte Carlo'!$D$8='Monte Carlo'!$B$8,'Monte Carlo'!$B$8,BETAINV(RAND(),'Monte Carlo'!$F$8,'Monte Carlo'!$G$8,'Monte Carlo'!$B$8,'Monte Carlo'!$D$8)))</f>
        <v>1030.7021111063</v>
      </c>
      <c r="C147" s="0" t="n">
        <f aca="true">IF('Monte Carlo'!$B$9="",0,IF('Monte Carlo'!$D$9='Monte Carlo'!$B$9,'Monte Carlo'!$B$9,BETAINV(RAND(),'Monte Carlo'!$F$9,'Monte Carlo'!$G$9,'Monte Carlo'!$B$9,'Monte Carlo'!$D$9)))</f>
        <v>483.666817511934</v>
      </c>
      <c r="D147" s="0" t="n">
        <f aca="true">IF('Monte Carlo'!$B$10="",0,IF('Monte Carlo'!$D$10='Monte Carlo'!$B$10,'Monte Carlo'!$B$10,BETAINV(RAND(),'Monte Carlo'!$F$10,'Monte Carlo'!$G$10,'Monte Carlo'!$B$10,'Monte Carlo'!$D$10)))</f>
        <v>284.287375708204</v>
      </c>
      <c r="E147" s="0" t="n">
        <f aca="true">IF('Monte Carlo'!$B$11="",0,IF('Monte Carlo'!$D$11='Monte Carlo'!$B$11,'Monte Carlo'!$B$11,BETAINV(RAND(),'Monte Carlo'!$F$11,'Monte Carlo'!$G$11,'Monte Carlo'!$B$11,'Monte Carlo'!$D$11)))</f>
        <v>132.294892878246</v>
      </c>
      <c r="F147" s="0" t="n">
        <f aca="true">IF('Monte Carlo'!$B$12="",0,IF('Monte Carlo'!$D$12='Monte Carlo'!$B$12,'Monte Carlo'!$B$12,BETAINV(RAND(),'Monte Carlo'!$F$12,'Monte Carlo'!$G$12,'Monte Carlo'!$B$12,'Monte Carlo'!$D$12)))</f>
        <v>113.106623656672</v>
      </c>
      <c r="G147" s="0" t="n">
        <f aca="true">IF('Monte Carlo'!$B$13="",0,IF('Monte Carlo'!$D$13='Monte Carlo'!$B$13,'Monte Carlo'!$B$13,BETAINV(RAND(),'Monte Carlo'!$F$13,'Monte Carlo'!$G$13,'Monte Carlo'!$B$13,'Monte Carlo'!$D$13)))</f>
        <v>0</v>
      </c>
      <c r="H147" s="0" t="n">
        <f aca="true">IF('Monte Carlo'!$B$14="",0,IF('Monte Carlo'!$D$14='Monte Carlo'!$B$14,'Monte Carlo'!$B$14,BETAINV(RAND(),'Monte Carlo'!$F$14,'Monte Carlo'!$G$14,'Monte Carlo'!$B$14,'Monte Carlo'!$D$14)))</f>
        <v>0</v>
      </c>
      <c r="I147" s="0" t="n">
        <f aca="true">IF('Monte Carlo'!$B$15="",0,IF('Monte Carlo'!$D$15='Monte Carlo'!$B$15,'Monte Carlo'!$B$15,BETAINV(RAND(),'Monte Carlo'!$F$15,'Monte Carlo'!$G$15,'Monte Carlo'!$B$15,'Monte Carlo'!$D$15)))</f>
        <v>0</v>
      </c>
      <c r="J147" s="0" t="n">
        <f aca="true">IF('Monte Carlo'!$B$16="",0,IF('Monte Carlo'!$D$16='Monte Carlo'!$B$16,'Monte Carlo'!$B$16,BETAINV(RAND(),'Monte Carlo'!$F$16,'Monte Carlo'!$G$16,'Monte Carlo'!$B$16,'Monte Carlo'!$D$16)))</f>
        <v>0</v>
      </c>
      <c r="K147" s="0" t="n">
        <f aca="true">IF('Monte Carlo'!$B$17="",0,IF('Monte Carlo'!$D$17='Monte Carlo'!$B$17,'Monte Carlo'!$B$17,BETAINV(RAND(),'Monte Carlo'!$F$17,'Monte Carlo'!$G$17,'Monte Carlo'!$B$17,'Monte Carlo'!$D$17)))</f>
        <v>0</v>
      </c>
      <c r="L147" s="0" t="n">
        <f aca="true">IF('Monte Carlo'!$B$18="",0,IF('Monte Carlo'!$D$18='Monte Carlo'!$B$18,'Monte Carlo'!$B$18,BETAINV(RAND(),'Monte Carlo'!$F$18,'Monte Carlo'!$G$18,'Monte Carlo'!$B$18,'Monte Carlo'!$D$18)))</f>
        <v>0</v>
      </c>
      <c r="M147" s="0" t="n">
        <f aca="true">IF(OR('Monte Carlo'!$B$22="",'Monte Carlo'!$C$22=""),0,IF(RAND()&lt;'Monte Carlo'!$B$22,IF('Monte Carlo'!$E$22='Monte Carlo'!$C$22,'Monte Carlo'!$C$22,BETAINV(RAND(),'Monte Carlo'!$G$22,'Monte Carlo'!$H$22,'Monte Carlo'!$C$22,'Monte Carlo'!$E$22)),0))</f>
        <v>100.555158462981</v>
      </c>
      <c r="N147" s="0" t="n">
        <f aca="true">IF(OR('Monte Carlo'!$B$23="",'Monte Carlo'!$C$23=""),0,IF(RAND()&lt;'Monte Carlo'!$B$23,IF('Monte Carlo'!$E$23='Monte Carlo'!$C$23,'Monte Carlo'!$C$23,BETAINV(RAND(),'Monte Carlo'!$G$23,'Monte Carlo'!$H$23,'Monte Carlo'!$C$23,'Monte Carlo'!$E$23)),0))</f>
        <v>45.0416331348789</v>
      </c>
      <c r="O147" s="0" t="n">
        <f aca="true">IF(OR('Monte Carlo'!$B$24="",'Monte Carlo'!$C$24=""),0,IF(RAND()&lt;'Monte Carlo'!$B$24,IF('Monte Carlo'!$E$24='Monte Carlo'!$C$24,'Monte Carlo'!$C$24,BETAINV(RAND(),'Monte Carlo'!$G$24,'Monte Carlo'!$H$24,'Monte Carlo'!$C$24,'Monte Carlo'!$E$24)),0))</f>
        <v>0</v>
      </c>
      <c r="P147" s="0" t="n">
        <f aca="true">IF(OR('Monte Carlo'!$B$25="",'Monte Carlo'!$C$25=""),0,IF(RAND()&lt;'Monte Carlo'!$B$25,IF('Monte Carlo'!$E$25='Monte Carlo'!$C$25,'Monte Carlo'!$C$25,BETAINV(RAND(),'Monte Carlo'!$G$25,'Monte Carlo'!$H$25,'Monte Carlo'!$C$25,'Monte Carlo'!$E$25)),0))</f>
        <v>0</v>
      </c>
      <c r="Q147" s="0" t="n">
        <f aca="true">IF(OR('Monte Carlo'!$B$26="",'Monte Carlo'!$C$26=""),0,IF(RAND()&lt;'Monte Carlo'!$B$26,IF('Monte Carlo'!$E$26='Monte Carlo'!$C$26,'Monte Carlo'!$C$26,BETAINV(RAND(),'Monte Carlo'!$G$26,'Monte Carlo'!$H$26,'Monte Carlo'!$C$26,'Monte Carlo'!$E$26)),0))</f>
        <v>0</v>
      </c>
      <c r="R147" s="0" t="n">
        <f aca="true">IF(OR('Monte Carlo'!$B$27="",'Monte Carlo'!$C$27=""),0,IF(RAND()&lt;'Monte Carlo'!$B$27,IF('Monte Carlo'!$E$27='Monte Carlo'!$C$27,'Monte Carlo'!$C$27,BETAINV(RAND(),'Monte Carlo'!$G$27,'Monte Carlo'!$H$27,'Monte Carlo'!$C$27,'Monte Carlo'!$E$27)),0))</f>
        <v>0</v>
      </c>
      <c r="S147" s="0" t="n">
        <f aca="true">IF(OR('Monte Carlo'!$B$28="",'Monte Carlo'!$C$28=""),0,IF(RAND()&lt;'Monte Carlo'!$B$28,IF('Monte Carlo'!$E$28='Monte Carlo'!$C$28,'Monte Carlo'!$C$28,BETAINV(RAND(),'Monte Carlo'!$G$28,'Monte Carlo'!$H$28,'Monte Carlo'!$C$28,'Monte Carlo'!$E$28)),0))</f>
        <v>0</v>
      </c>
      <c r="T147" s="0" t="n">
        <f aca="true">IF(OR('Monte Carlo'!$B$29="",'Monte Carlo'!$C$29=""),0,IF(RAND()&lt;'Monte Carlo'!$B$29,IF('Monte Carlo'!$E$29='Monte Carlo'!$C$29,'Monte Carlo'!$C$29,BETAINV(RAND(),'Monte Carlo'!$G$29,'Monte Carlo'!$H$29,'Monte Carlo'!$C$29,'Monte Carlo'!$E$29)),0))</f>
        <v>0</v>
      </c>
      <c r="U147" s="0" t="n">
        <f aca="true">IF(OR('Monte Carlo'!$B$30="",'Monte Carlo'!$C$30=""),0,IF(RAND()&lt;'Monte Carlo'!$B$30,IF('Monte Carlo'!$E$30='Monte Carlo'!$C$30,'Monte Carlo'!$C$30,BETAINV(RAND(),'Monte Carlo'!$G$30,'Monte Carlo'!$H$30,'Monte Carlo'!$C$30,'Monte Carlo'!$E$30)),0))</f>
        <v>0</v>
      </c>
      <c r="V147" s="0" t="n">
        <f aca="true">IF(OR('Monte Carlo'!$B$31="",'Monte Carlo'!$C$31=""),0,IF(RAND()&lt;'Monte Carlo'!$B$31,IF('Monte Carlo'!$E$31='Monte Carlo'!$C$31,'Monte Carlo'!$C$31,BETAINV(RAND(),'Monte Carlo'!$G$31,'Monte Carlo'!$H$31,'Monte Carlo'!$C$31,'Monte Carlo'!$E$31)),0))</f>
        <v>0</v>
      </c>
      <c r="W147" s="0" t="n">
        <f aca="true">IF(OR('Monte Carlo'!$B$32="",'Monte Carlo'!$C$32=""),0,IF(RAND()&lt;'Monte Carlo'!$B$32,IF('Monte Carlo'!$E$32='Monte Carlo'!$C$32,'Monte Carlo'!$C$32,BETAINV(RAND(),'Monte Carlo'!$G$32,'Monte Carlo'!$H$32,'Monte Carlo'!$C$32,'Monte Carlo'!$E$32)),0))</f>
        <v>0</v>
      </c>
      <c r="X147" s="0" t="n">
        <f aca="true">IF(OR('Monte Carlo'!$B$33="",'Monte Carlo'!$C$33=""),0,IF(RAND()&lt;'Monte Carlo'!$B$33,IF('Monte Carlo'!$E$33='Monte Carlo'!$C$33,'Monte Carlo'!$C$33,BETAINV(RAND(),'Monte Carlo'!$G$33,'Monte Carlo'!$H$33,'Monte Carlo'!$C$33,'Monte Carlo'!$E$33)),0))</f>
        <v>0</v>
      </c>
      <c r="Y147" s="0" t="n">
        <f aca="false">SUM(A147:X147)</f>
        <v>2359.24780922189</v>
      </c>
    </row>
    <row r="148" customFormat="false" ht="15" hidden="false" customHeight="false" outlineLevel="0" collapsed="false">
      <c r="A148" s="0" t="n">
        <f aca="true">IF('Monte Carlo'!$B$7="",0,IF('Monte Carlo'!$D$7='Monte Carlo'!$B$7,'Monte Carlo'!$B$7,BETAINV(RAND(),'Monte Carlo'!$F$7,'Monte Carlo'!$G$7,'Monte Carlo'!$B$7,'Monte Carlo'!$D$7)))</f>
        <v>127.832227925599</v>
      </c>
      <c r="B148" s="0" t="n">
        <f aca="true">IF('Monte Carlo'!$B$8="",0,IF('Monte Carlo'!$D$8='Monte Carlo'!$B$8,'Monte Carlo'!$B$8,BETAINV(RAND(),'Monte Carlo'!$F$8,'Monte Carlo'!$G$8,'Monte Carlo'!$B$8,'Monte Carlo'!$D$8)))</f>
        <v>1013.62811034247</v>
      </c>
      <c r="C148" s="0" t="n">
        <f aca="true">IF('Monte Carlo'!$B$9="",0,IF('Monte Carlo'!$D$9='Monte Carlo'!$B$9,'Monte Carlo'!$B$9,BETAINV(RAND(),'Monte Carlo'!$F$9,'Monte Carlo'!$G$9,'Monte Carlo'!$B$9,'Monte Carlo'!$D$9)))</f>
        <v>520.633570956207</v>
      </c>
      <c r="D148" s="0" t="n">
        <f aca="true">IF('Monte Carlo'!$B$10="",0,IF('Monte Carlo'!$D$10='Monte Carlo'!$B$10,'Monte Carlo'!$B$10,BETAINV(RAND(),'Monte Carlo'!$F$10,'Monte Carlo'!$G$10,'Monte Carlo'!$B$10,'Monte Carlo'!$D$10)))</f>
        <v>334.949720532935</v>
      </c>
      <c r="E148" s="0" t="n">
        <f aca="true">IF('Monte Carlo'!$B$11="",0,IF('Monte Carlo'!$D$11='Monte Carlo'!$B$11,'Monte Carlo'!$B$11,BETAINV(RAND(),'Monte Carlo'!$F$11,'Monte Carlo'!$G$11,'Monte Carlo'!$B$11,'Monte Carlo'!$D$11)))</f>
        <v>103.973159768973</v>
      </c>
      <c r="F148" s="0" t="n">
        <f aca="true">IF('Monte Carlo'!$B$12="",0,IF('Monte Carlo'!$D$12='Monte Carlo'!$B$12,'Monte Carlo'!$B$12,BETAINV(RAND(),'Monte Carlo'!$F$12,'Monte Carlo'!$G$12,'Monte Carlo'!$B$12,'Monte Carlo'!$D$12)))</f>
        <v>100.063801426232</v>
      </c>
      <c r="G148" s="0" t="n">
        <f aca="true">IF('Monte Carlo'!$B$13="",0,IF('Monte Carlo'!$D$13='Monte Carlo'!$B$13,'Monte Carlo'!$B$13,BETAINV(RAND(),'Monte Carlo'!$F$13,'Monte Carlo'!$G$13,'Monte Carlo'!$B$13,'Monte Carlo'!$D$13)))</f>
        <v>0</v>
      </c>
      <c r="H148" s="0" t="n">
        <f aca="true">IF('Monte Carlo'!$B$14="",0,IF('Monte Carlo'!$D$14='Monte Carlo'!$B$14,'Monte Carlo'!$B$14,BETAINV(RAND(),'Monte Carlo'!$F$14,'Monte Carlo'!$G$14,'Monte Carlo'!$B$14,'Monte Carlo'!$D$14)))</f>
        <v>0</v>
      </c>
      <c r="I148" s="0" t="n">
        <f aca="true">IF('Monte Carlo'!$B$15="",0,IF('Monte Carlo'!$D$15='Monte Carlo'!$B$15,'Monte Carlo'!$B$15,BETAINV(RAND(),'Monte Carlo'!$F$15,'Monte Carlo'!$G$15,'Monte Carlo'!$B$15,'Monte Carlo'!$D$15)))</f>
        <v>0</v>
      </c>
      <c r="J148" s="0" t="n">
        <f aca="true">IF('Monte Carlo'!$B$16="",0,IF('Monte Carlo'!$D$16='Monte Carlo'!$B$16,'Monte Carlo'!$B$16,BETAINV(RAND(),'Monte Carlo'!$F$16,'Monte Carlo'!$G$16,'Monte Carlo'!$B$16,'Monte Carlo'!$D$16)))</f>
        <v>0</v>
      </c>
      <c r="K148" s="0" t="n">
        <f aca="true">IF('Monte Carlo'!$B$17="",0,IF('Monte Carlo'!$D$17='Monte Carlo'!$B$17,'Monte Carlo'!$B$17,BETAINV(RAND(),'Monte Carlo'!$F$17,'Monte Carlo'!$G$17,'Monte Carlo'!$B$17,'Monte Carlo'!$D$17)))</f>
        <v>0</v>
      </c>
      <c r="L148" s="0" t="n">
        <f aca="true">IF('Monte Carlo'!$B$18="",0,IF('Monte Carlo'!$D$18='Monte Carlo'!$B$18,'Monte Carlo'!$B$18,BETAINV(RAND(),'Monte Carlo'!$F$18,'Monte Carlo'!$G$18,'Monte Carlo'!$B$18,'Monte Carlo'!$D$18)))</f>
        <v>0</v>
      </c>
      <c r="M148" s="0" t="n">
        <f aca="true">IF(OR('Monte Carlo'!$B$22="",'Monte Carlo'!$C$22=""),0,IF(RAND()&lt;'Monte Carlo'!$B$22,IF('Monte Carlo'!$E$22='Monte Carlo'!$C$22,'Monte Carlo'!$C$22,BETAINV(RAND(),'Monte Carlo'!$G$22,'Monte Carlo'!$H$22,'Monte Carlo'!$C$22,'Monte Carlo'!$E$22)),0))</f>
        <v>211.295371495521</v>
      </c>
      <c r="N148" s="0" t="n">
        <f aca="true">IF(OR('Monte Carlo'!$B$23="",'Monte Carlo'!$C$23=""),0,IF(RAND()&lt;'Monte Carlo'!$B$23,IF('Monte Carlo'!$E$23='Monte Carlo'!$C$23,'Monte Carlo'!$C$23,BETAINV(RAND(),'Monte Carlo'!$G$23,'Monte Carlo'!$H$23,'Monte Carlo'!$C$23,'Monte Carlo'!$E$23)),0))</f>
        <v>59.196996501509</v>
      </c>
      <c r="O148" s="0" t="n">
        <f aca="true">IF(OR('Monte Carlo'!$B$24="",'Monte Carlo'!$C$24=""),0,IF(RAND()&lt;'Monte Carlo'!$B$24,IF('Monte Carlo'!$E$24='Monte Carlo'!$C$24,'Monte Carlo'!$C$24,BETAINV(RAND(),'Monte Carlo'!$G$24,'Monte Carlo'!$H$24,'Monte Carlo'!$C$24,'Monte Carlo'!$E$24)),0))</f>
        <v>0</v>
      </c>
      <c r="P148" s="0" t="n">
        <f aca="true">IF(OR('Monte Carlo'!$B$25="",'Monte Carlo'!$C$25=""),0,IF(RAND()&lt;'Monte Carlo'!$B$25,IF('Monte Carlo'!$E$25='Monte Carlo'!$C$25,'Monte Carlo'!$C$25,BETAINV(RAND(),'Monte Carlo'!$G$25,'Monte Carlo'!$H$25,'Monte Carlo'!$C$25,'Monte Carlo'!$E$25)),0))</f>
        <v>0</v>
      </c>
      <c r="Q148" s="0" t="n">
        <f aca="true">IF(OR('Monte Carlo'!$B$26="",'Monte Carlo'!$C$26=""),0,IF(RAND()&lt;'Monte Carlo'!$B$26,IF('Monte Carlo'!$E$26='Monte Carlo'!$C$26,'Monte Carlo'!$C$26,BETAINV(RAND(),'Monte Carlo'!$G$26,'Monte Carlo'!$H$26,'Monte Carlo'!$C$26,'Monte Carlo'!$E$26)),0))</f>
        <v>0</v>
      </c>
      <c r="R148" s="0" t="n">
        <f aca="true">IF(OR('Monte Carlo'!$B$27="",'Monte Carlo'!$C$27=""),0,IF(RAND()&lt;'Monte Carlo'!$B$27,IF('Monte Carlo'!$E$27='Monte Carlo'!$C$27,'Monte Carlo'!$C$27,BETAINV(RAND(),'Monte Carlo'!$G$27,'Monte Carlo'!$H$27,'Monte Carlo'!$C$27,'Monte Carlo'!$E$27)),0))</f>
        <v>0</v>
      </c>
      <c r="S148" s="0" t="n">
        <f aca="true">IF(OR('Monte Carlo'!$B$28="",'Monte Carlo'!$C$28=""),0,IF(RAND()&lt;'Monte Carlo'!$B$28,IF('Monte Carlo'!$E$28='Monte Carlo'!$C$28,'Monte Carlo'!$C$28,BETAINV(RAND(),'Monte Carlo'!$G$28,'Monte Carlo'!$H$28,'Monte Carlo'!$C$28,'Monte Carlo'!$E$28)),0))</f>
        <v>0</v>
      </c>
      <c r="T148" s="0" t="n">
        <f aca="true">IF(OR('Monte Carlo'!$B$29="",'Monte Carlo'!$C$29=""),0,IF(RAND()&lt;'Monte Carlo'!$B$29,IF('Monte Carlo'!$E$29='Monte Carlo'!$C$29,'Monte Carlo'!$C$29,BETAINV(RAND(),'Monte Carlo'!$G$29,'Monte Carlo'!$H$29,'Monte Carlo'!$C$29,'Monte Carlo'!$E$29)),0))</f>
        <v>0</v>
      </c>
      <c r="U148" s="0" t="n">
        <f aca="true">IF(OR('Monte Carlo'!$B$30="",'Monte Carlo'!$C$30=""),0,IF(RAND()&lt;'Monte Carlo'!$B$30,IF('Monte Carlo'!$E$30='Monte Carlo'!$C$30,'Monte Carlo'!$C$30,BETAINV(RAND(),'Monte Carlo'!$G$30,'Monte Carlo'!$H$30,'Monte Carlo'!$C$30,'Monte Carlo'!$E$30)),0))</f>
        <v>0</v>
      </c>
      <c r="V148" s="0" t="n">
        <f aca="true">IF(OR('Monte Carlo'!$B$31="",'Monte Carlo'!$C$31=""),0,IF(RAND()&lt;'Monte Carlo'!$B$31,IF('Monte Carlo'!$E$31='Monte Carlo'!$C$31,'Monte Carlo'!$C$31,BETAINV(RAND(),'Monte Carlo'!$G$31,'Monte Carlo'!$H$31,'Monte Carlo'!$C$31,'Monte Carlo'!$E$31)),0))</f>
        <v>0</v>
      </c>
      <c r="W148" s="0" t="n">
        <f aca="true">IF(OR('Monte Carlo'!$B$32="",'Monte Carlo'!$C$32=""),0,IF(RAND()&lt;'Monte Carlo'!$B$32,IF('Monte Carlo'!$E$32='Monte Carlo'!$C$32,'Monte Carlo'!$C$32,BETAINV(RAND(),'Monte Carlo'!$G$32,'Monte Carlo'!$H$32,'Monte Carlo'!$C$32,'Monte Carlo'!$E$32)),0))</f>
        <v>0</v>
      </c>
      <c r="X148" s="0" t="n">
        <f aca="true">IF(OR('Monte Carlo'!$B$33="",'Monte Carlo'!$C$33=""),0,IF(RAND()&lt;'Monte Carlo'!$B$33,IF('Monte Carlo'!$E$33='Monte Carlo'!$C$33,'Monte Carlo'!$C$33,BETAINV(RAND(),'Monte Carlo'!$G$33,'Monte Carlo'!$H$33,'Monte Carlo'!$C$33,'Monte Carlo'!$E$33)),0))</f>
        <v>0</v>
      </c>
      <c r="Y148" s="0" t="n">
        <f aca="false">SUM(A148:X148)</f>
        <v>2471.57295894945</v>
      </c>
    </row>
    <row r="149" customFormat="false" ht="15" hidden="false" customHeight="false" outlineLevel="0" collapsed="false">
      <c r="A149" s="0" t="n">
        <f aca="true">IF('Monte Carlo'!$B$7="",0,IF('Monte Carlo'!$D$7='Monte Carlo'!$B$7,'Monte Carlo'!$B$7,BETAINV(RAND(),'Monte Carlo'!$F$7,'Monte Carlo'!$G$7,'Monte Carlo'!$B$7,'Monte Carlo'!$D$7)))</f>
        <v>173.654880009018</v>
      </c>
      <c r="B149" s="0" t="n">
        <f aca="true">IF('Monte Carlo'!$B$8="",0,IF('Monte Carlo'!$D$8='Monte Carlo'!$B$8,'Monte Carlo'!$B$8,BETAINV(RAND(),'Monte Carlo'!$F$8,'Monte Carlo'!$G$8,'Monte Carlo'!$B$8,'Monte Carlo'!$D$8)))</f>
        <v>1114.92108835342</v>
      </c>
      <c r="C149" s="0" t="n">
        <f aca="true">IF('Monte Carlo'!$B$9="",0,IF('Monte Carlo'!$D$9='Monte Carlo'!$B$9,'Monte Carlo'!$B$9,BETAINV(RAND(),'Monte Carlo'!$F$9,'Monte Carlo'!$G$9,'Monte Carlo'!$B$9,'Monte Carlo'!$D$9)))</f>
        <v>434.558093363628</v>
      </c>
      <c r="D149" s="0" t="n">
        <f aca="true">IF('Monte Carlo'!$B$10="",0,IF('Monte Carlo'!$D$10='Monte Carlo'!$B$10,'Monte Carlo'!$B$10,BETAINV(RAND(),'Monte Carlo'!$F$10,'Monte Carlo'!$G$10,'Monte Carlo'!$B$10,'Monte Carlo'!$D$10)))</f>
        <v>275.834783926087</v>
      </c>
      <c r="E149" s="0" t="n">
        <f aca="true">IF('Monte Carlo'!$B$11="",0,IF('Monte Carlo'!$D$11='Monte Carlo'!$B$11,'Monte Carlo'!$B$11,BETAINV(RAND(),'Monte Carlo'!$F$11,'Monte Carlo'!$G$11,'Monte Carlo'!$B$11,'Monte Carlo'!$D$11)))</f>
        <v>102.581765065624</v>
      </c>
      <c r="F149" s="0" t="n">
        <f aca="true">IF('Monte Carlo'!$B$12="",0,IF('Monte Carlo'!$D$12='Monte Carlo'!$B$12,'Monte Carlo'!$B$12,BETAINV(RAND(),'Monte Carlo'!$F$12,'Monte Carlo'!$G$12,'Monte Carlo'!$B$12,'Monte Carlo'!$D$12)))</f>
        <v>91.8038938354011</v>
      </c>
      <c r="G149" s="0" t="n">
        <f aca="true">IF('Monte Carlo'!$B$13="",0,IF('Monte Carlo'!$D$13='Monte Carlo'!$B$13,'Monte Carlo'!$B$13,BETAINV(RAND(),'Monte Carlo'!$F$13,'Monte Carlo'!$G$13,'Monte Carlo'!$B$13,'Monte Carlo'!$D$13)))</f>
        <v>0</v>
      </c>
      <c r="H149" s="0" t="n">
        <f aca="true">IF('Monte Carlo'!$B$14="",0,IF('Monte Carlo'!$D$14='Monte Carlo'!$B$14,'Monte Carlo'!$B$14,BETAINV(RAND(),'Monte Carlo'!$F$14,'Monte Carlo'!$G$14,'Monte Carlo'!$B$14,'Monte Carlo'!$D$14)))</f>
        <v>0</v>
      </c>
      <c r="I149" s="0" t="n">
        <f aca="true">IF('Monte Carlo'!$B$15="",0,IF('Monte Carlo'!$D$15='Monte Carlo'!$B$15,'Monte Carlo'!$B$15,BETAINV(RAND(),'Monte Carlo'!$F$15,'Monte Carlo'!$G$15,'Monte Carlo'!$B$15,'Monte Carlo'!$D$15)))</f>
        <v>0</v>
      </c>
      <c r="J149" s="0" t="n">
        <f aca="true">IF('Monte Carlo'!$B$16="",0,IF('Monte Carlo'!$D$16='Monte Carlo'!$B$16,'Monte Carlo'!$B$16,BETAINV(RAND(),'Monte Carlo'!$F$16,'Monte Carlo'!$G$16,'Monte Carlo'!$B$16,'Monte Carlo'!$D$16)))</f>
        <v>0</v>
      </c>
      <c r="K149" s="0" t="n">
        <f aca="true">IF('Monte Carlo'!$B$17="",0,IF('Monte Carlo'!$D$17='Monte Carlo'!$B$17,'Monte Carlo'!$B$17,BETAINV(RAND(),'Monte Carlo'!$F$17,'Monte Carlo'!$G$17,'Monte Carlo'!$B$17,'Monte Carlo'!$D$17)))</f>
        <v>0</v>
      </c>
      <c r="L149" s="0" t="n">
        <f aca="true">IF('Monte Carlo'!$B$18="",0,IF('Monte Carlo'!$D$18='Monte Carlo'!$B$18,'Monte Carlo'!$B$18,BETAINV(RAND(),'Monte Carlo'!$F$18,'Monte Carlo'!$G$18,'Monte Carlo'!$B$18,'Monte Carlo'!$D$18)))</f>
        <v>0</v>
      </c>
      <c r="M149" s="0" t="n">
        <f aca="true">IF(OR('Monte Carlo'!$B$22="",'Monte Carlo'!$C$22=""),0,IF(RAND()&lt;'Monte Carlo'!$B$22,IF('Monte Carlo'!$E$22='Monte Carlo'!$C$22,'Monte Carlo'!$C$22,BETAINV(RAND(),'Monte Carlo'!$G$22,'Monte Carlo'!$H$22,'Monte Carlo'!$C$22,'Monte Carlo'!$E$22)),0))</f>
        <v>0</v>
      </c>
      <c r="N149" s="0" t="n">
        <f aca="true">IF(OR('Monte Carlo'!$B$23="",'Monte Carlo'!$C$23=""),0,IF(RAND()&lt;'Monte Carlo'!$B$23,IF('Monte Carlo'!$E$23='Monte Carlo'!$C$23,'Monte Carlo'!$C$23,BETAINV(RAND(),'Monte Carlo'!$G$23,'Monte Carlo'!$H$23,'Monte Carlo'!$C$23,'Monte Carlo'!$E$23)),0))</f>
        <v>21.6762593464744</v>
      </c>
      <c r="O149" s="0" t="n">
        <f aca="true">IF(OR('Monte Carlo'!$B$24="",'Monte Carlo'!$C$24=""),0,IF(RAND()&lt;'Monte Carlo'!$B$24,IF('Monte Carlo'!$E$24='Monte Carlo'!$C$24,'Monte Carlo'!$C$24,BETAINV(RAND(),'Monte Carlo'!$G$24,'Monte Carlo'!$H$24,'Monte Carlo'!$C$24,'Monte Carlo'!$E$24)),0))</f>
        <v>0</v>
      </c>
      <c r="P149" s="0" t="n">
        <f aca="true">IF(OR('Monte Carlo'!$B$25="",'Monte Carlo'!$C$25=""),0,IF(RAND()&lt;'Monte Carlo'!$B$25,IF('Monte Carlo'!$E$25='Monte Carlo'!$C$25,'Monte Carlo'!$C$25,BETAINV(RAND(),'Monte Carlo'!$G$25,'Monte Carlo'!$H$25,'Monte Carlo'!$C$25,'Monte Carlo'!$E$25)),0))</f>
        <v>0</v>
      </c>
      <c r="Q149" s="0" t="n">
        <f aca="true">IF(OR('Monte Carlo'!$B$26="",'Monte Carlo'!$C$26=""),0,IF(RAND()&lt;'Monte Carlo'!$B$26,IF('Monte Carlo'!$E$26='Monte Carlo'!$C$26,'Monte Carlo'!$C$26,BETAINV(RAND(),'Monte Carlo'!$G$26,'Monte Carlo'!$H$26,'Monte Carlo'!$C$26,'Monte Carlo'!$E$26)),0))</f>
        <v>0</v>
      </c>
      <c r="R149" s="0" t="n">
        <f aca="true">IF(OR('Monte Carlo'!$B$27="",'Monte Carlo'!$C$27=""),0,IF(RAND()&lt;'Monte Carlo'!$B$27,IF('Monte Carlo'!$E$27='Monte Carlo'!$C$27,'Monte Carlo'!$C$27,BETAINV(RAND(),'Monte Carlo'!$G$27,'Monte Carlo'!$H$27,'Monte Carlo'!$C$27,'Monte Carlo'!$E$27)),0))</f>
        <v>0</v>
      </c>
      <c r="S149" s="0" t="n">
        <f aca="true">IF(OR('Monte Carlo'!$B$28="",'Monte Carlo'!$C$28=""),0,IF(RAND()&lt;'Monte Carlo'!$B$28,IF('Monte Carlo'!$E$28='Monte Carlo'!$C$28,'Monte Carlo'!$C$28,BETAINV(RAND(),'Monte Carlo'!$G$28,'Monte Carlo'!$H$28,'Monte Carlo'!$C$28,'Monte Carlo'!$E$28)),0))</f>
        <v>0</v>
      </c>
      <c r="T149" s="0" t="n">
        <f aca="true">IF(OR('Monte Carlo'!$B$29="",'Monte Carlo'!$C$29=""),0,IF(RAND()&lt;'Monte Carlo'!$B$29,IF('Monte Carlo'!$E$29='Monte Carlo'!$C$29,'Monte Carlo'!$C$29,BETAINV(RAND(),'Monte Carlo'!$G$29,'Monte Carlo'!$H$29,'Monte Carlo'!$C$29,'Monte Carlo'!$E$29)),0))</f>
        <v>0</v>
      </c>
      <c r="U149" s="0" t="n">
        <f aca="true">IF(OR('Monte Carlo'!$B$30="",'Monte Carlo'!$C$30=""),0,IF(RAND()&lt;'Monte Carlo'!$B$30,IF('Monte Carlo'!$E$30='Monte Carlo'!$C$30,'Monte Carlo'!$C$30,BETAINV(RAND(),'Monte Carlo'!$G$30,'Monte Carlo'!$H$30,'Monte Carlo'!$C$30,'Monte Carlo'!$E$30)),0))</f>
        <v>0</v>
      </c>
      <c r="V149" s="0" t="n">
        <f aca="true">IF(OR('Monte Carlo'!$B$31="",'Monte Carlo'!$C$31=""),0,IF(RAND()&lt;'Monte Carlo'!$B$31,IF('Monte Carlo'!$E$31='Monte Carlo'!$C$31,'Monte Carlo'!$C$31,BETAINV(RAND(),'Monte Carlo'!$G$31,'Monte Carlo'!$H$31,'Monte Carlo'!$C$31,'Monte Carlo'!$E$31)),0))</f>
        <v>0</v>
      </c>
      <c r="W149" s="0" t="n">
        <f aca="true">IF(OR('Monte Carlo'!$B$32="",'Monte Carlo'!$C$32=""),0,IF(RAND()&lt;'Monte Carlo'!$B$32,IF('Monte Carlo'!$E$32='Monte Carlo'!$C$32,'Monte Carlo'!$C$32,BETAINV(RAND(),'Monte Carlo'!$G$32,'Monte Carlo'!$H$32,'Monte Carlo'!$C$32,'Monte Carlo'!$E$32)),0))</f>
        <v>0</v>
      </c>
      <c r="X149" s="0" t="n">
        <f aca="true">IF(OR('Monte Carlo'!$B$33="",'Monte Carlo'!$C$33=""),0,IF(RAND()&lt;'Monte Carlo'!$B$33,IF('Monte Carlo'!$E$33='Monte Carlo'!$C$33,'Monte Carlo'!$C$33,BETAINV(RAND(),'Monte Carlo'!$G$33,'Monte Carlo'!$H$33,'Monte Carlo'!$C$33,'Monte Carlo'!$E$33)),0))</f>
        <v>0</v>
      </c>
      <c r="Y149" s="0" t="n">
        <f aca="false">SUM(A149:X149)</f>
        <v>2215.03076389965</v>
      </c>
    </row>
    <row r="150" customFormat="false" ht="15" hidden="false" customHeight="false" outlineLevel="0" collapsed="false">
      <c r="A150" s="0" t="n">
        <f aca="true">IF('Monte Carlo'!$B$7="",0,IF('Monte Carlo'!$D$7='Monte Carlo'!$B$7,'Monte Carlo'!$B$7,BETAINV(RAND(),'Monte Carlo'!$F$7,'Monte Carlo'!$G$7,'Monte Carlo'!$B$7,'Monte Carlo'!$D$7)))</f>
        <v>140.871126017956</v>
      </c>
      <c r="B150" s="0" t="n">
        <f aca="true">IF('Monte Carlo'!$B$8="",0,IF('Monte Carlo'!$D$8='Monte Carlo'!$B$8,'Monte Carlo'!$B$8,BETAINV(RAND(),'Monte Carlo'!$F$8,'Monte Carlo'!$G$8,'Monte Carlo'!$B$8,'Monte Carlo'!$D$8)))</f>
        <v>1069.22984532993</v>
      </c>
      <c r="C150" s="0" t="n">
        <f aca="true">IF('Monte Carlo'!$B$9="",0,IF('Monte Carlo'!$D$9='Monte Carlo'!$B$9,'Monte Carlo'!$B$9,BETAINV(RAND(),'Monte Carlo'!$F$9,'Monte Carlo'!$G$9,'Monte Carlo'!$B$9,'Monte Carlo'!$D$9)))</f>
        <v>476.844606840736</v>
      </c>
      <c r="D150" s="0" t="n">
        <f aca="true">IF('Monte Carlo'!$B$10="",0,IF('Monte Carlo'!$D$10='Monte Carlo'!$B$10,'Monte Carlo'!$B$10,BETAINV(RAND(),'Monte Carlo'!$F$10,'Monte Carlo'!$G$10,'Monte Carlo'!$B$10,'Monte Carlo'!$D$10)))</f>
        <v>291.028322046069</v>
      </c>
      <c r="E150" s="0" t="n">
        <f aca="true">IF('Monte Carlo'!$B$11="",0,IF('Monte Carlo'!$D$11='Monte Carlo'!$B$11,'Monte Carlo'!$B$11,BETAINV(RAND(),'Monte Carlo'!$F$11,'Monte Carlo'!$G$11,'Monte Carlo'!$B$11,'Monte Carlo'!$D$11)))</f>
        <v>114.552445430284</v>
      </c>
      <c r="F150" s="0" t="n">
        <f aca="true">IF('Monte Carlo'!$B$12="",0,IF('Monte Carlo'!$D$12='Monte Carlo'!$B$12,'Monte Carlo'!$B$12,BETAINV(RAND(),'Monte Carlo'!$F$12,'Monte Carlo'!$G$12,'Monte Carlo'!$B$12,'Monte Carlo'!$D$12)))</f>
        <v>99.7747789932291</v>
      </c>
      <c r="G150" s="0" t="n">
        <f aca="true">IF('Monte Carlo'!$B$13="",0,IF('Monte Carlo'!$D$13='Monte Carlo'!$B$13,'Monte Carlo'!$B$13,BETAINV(RAND(),'Monte Carlo'!$F$13,'Monte Carlo'!$G$13,'Monte Carlo'!$B$13,'Monte Carlo'!$D$13)))</f>
        <v>0</v>
      </c>
      <c r="H150" s="0" t="n">
        <f aca="true">IF('Monte Carlo'!$B$14="",0,IF('Monte Carlo'!$D$14='Monte Carlo'!$B$14,'Monte Carlo'!$B$14,BETAINV(RAND(),'Monte Carlo'!$F$14,'Monte Carlo'!$G$14,'Monte Carlo'!$B$14,'Monte Carlo'!$D$14)))</f>
        <v>0</v>
      </c>
      <c r="I150" s="0" t="n">
        <f aca="true">IF('Monte Carlo'!$B$15="",0,IF('Monte Carlo'!$D$15='Monte Carlo'!$B$15,'Monte Carlo'!$B$15,BETAINV(RAND(),'Monte Carlo'!$F$15,'Monte Carlo'!$G$15,'Monte Carlo'!$B$15,'Monte Carlo'!$D$15)))</f>
        <v>0</v>
      </c>
      <c r="J150" s="0" t="n">
        <f aca="true">IF('Monte Carlo'!$B$16="",0,IF('Monte Carlo'!$D$16='Monte Carlo'!$B$16,'Monte Carlo'!$B$16,BETAINV(RAND(),'Monte Carlo'!$F$16,'Monte Carlo'!$G$16,'Monte Carlo'!$B$16,'Monte Carlo'!$D$16)))</f>
        <v>0</v>
      </c>
      <c r="K150" s="0" t="n">
        <f aca="true">IF('Monte Carlo'!$B$17="",0,IF('Monte Carlo'!$D$17='Monte Carlo'!$B$17,'Monte Carlo'!$B$17,BETAINV(RAND(),'Monte Carlo'!$F$17,'Monte Carlo'!$G$17,'Monte Carlo'!$B$17,'Monte Carlo'!$D$17)))</f>
        <v>0</v>
      </c>
      <c r="L150" s="0" t="n">
        <f aca="true">IF('Monte Carlo'!$B$18="",0,IF('Monte Carlo'!$D$18='Monte Carlo'!$B$18,'Monte Carlo'!$B$18,BETAINV(RAND(),'Monte Carlo'!$F$18,'Monte Carlo'!$G$18,'Monte Carlo'!$B$18,'Monte Carlo'!$D$18)))</f>
        <v>0</v>
      </c>
      <c r="M150" s="0" t="n">
        <f aca="true">IF(OR('Monte Carlo'!$B$22="",'Monte Carlo'!$C$22=""),0,IF(RAND()&lt;'Monte Carlo'!$B$22,IF('Monte Carlo'!$E$22='Monte Carlo'!$C$22,'Monte Carlo'!$C$22,BETAINV(RAND(),'Monte Carlo'!$G$22,'Monte Carlo'!$H$22,'Monte Carlo'!$C$22,'Monte Carlo'!$E$22)),0))</f>
        <v>0</v>
      </c>
      <c r="N150" s="0" t="n">
        <f aca="true">IF(OR('Monte Carlo'!$B$23="",'Monte Carlo'!$C$23=""),0,IF(RAND()&lt;'Monte Carlo'!$B$23,IF('Monte Carlo'!$E$23='Monte Carlo'!$C$23,'Monte Carlo'!$C$23,BETAINV(RAND(),'Monte Carlo'!$G$23,'Monte Carlo'!$H$23,'Monte Carlo'!$C$23,'Monte Carlo'!$E$23)),0))</f>
        <v>0</v>
      </c>
      <c r="O150" s="0" t="n">
        <f aca="true">IF(OR('Monte Carlo'!$B$24="",'Monte Carlo'!$C$24=""),0,IF(RAND()&lt;'Monte Carlo'!$B$24,IF('Monte Carlo'!$E$24='Monte Carlo'!$C$24,'Monte Carlo'!$C$24,BETAINV(RAND(),'Monte Carlo'!$G$24,'Monte Carlo'!$H$24,'Monte Carlo'!$C$24,'Monte Carlo'!$E$24)),0))</f>
        <v>150.647575559715</v>
      </c>
      <c r="P150" s="0" t="n">
        <f aca="true">IF(OR('Monte Carlo'!$B$25="",'Monte Carlo'!$C$25=""),0,IF(RAND()&lt;'Monte Carlo'!$B$25,IF('Monte Carlo'!$E$25='Monte Carlo'!$C$25,'Monte Carlo'!$C$25,BETAINV(RAND(),'Monte Carlo'!$G$25,'Monte Carlo'!$H$25,'Monte Carlo'!$C$25,'Monte Carlo'!$E$25)),0))</f>
        <v>0</v>
      </c>
      <c r="Q150" s="0" t="n">
        <f aca="true">IF(OR('Monte Carlo'!$B$26="",'Monte Carlo'!$C$26=""),0,IF(RAND()&lt;'Monte Carlo'!$B$26,IF('Monte Carlo'!$E$26='Monte Carlo'!$C$26,'Monte Carlo'!$C$26,BETAINV(RAND(),'Monte Carlo'!$G$26,'Monte Carlo'!$H$26,'Monte Carlo'!$C$26,'Monte Carlo'!$E$26)),0))</f>
        <v>0</v>
      </c>
      <c r="R150" s="0" t="n">
        <f aca="true">IF(OR('Monte Carlo'!$B$27="",'Monte Carlo'!$C$27=""),0,IF(RAND()&lt;'Monte Carlo'!$B$27,IF('Monte Carlo'!$E$27='Monte Carlo'!$C$27,'Monte Carlo'!$C$27,BETAINV(RAND(),'Monte Carlo'!$G$27,'Monte Carlo'!$H$27,'Monte Carlo'!$C$27,'Monte Carlo'!$E$27)),0))</f>
        <v>0</v>
      </c>
      <c r="S150" s="0" t="n">
        <f aca="true">IF(OR('Monte Carlo'!$B$28="",'Monte Carlo'!$C$28=""),0,IF(RAND()&lt;'Monte Carlo'!$B$28,IF('Monte Carlo'!$E$28='Monte Carlo'!$C$28,'Monte Carlo'!$C$28,BETAINV(RAND(),'Monte Carlo'!$G$28,'Monte Carlo'!$H$28,'Monte Carlo'!$C$28,'Monte Carlo'!$E$28)),0))</f>
        <v>0</v>
      </c>
      <c r="T150" s="0" t="n">
        <f aca="true">IF(OR('Monte Carlo'!$B$29="",'Monte Carlo'!$C$29=""),0,IF(RAND()&lt;'Monte Carlo'!$B$29,IF('Monte Carlo'!$E$29='Monte Carlo'!$C$29,'Monte Carlo'!$C$29,BETAINV(RAND(),'Monte Carlo'!$G$29,'Monte Carlo'!$H$29,'Monte Carlo'!$C$29,'Monte Carlo'!$E$29)),0))</f>
        <v>0</v>
      </c>
      <c r="U150" s="0" t="n">
        <f aca="true">IF(OR('Monte Carlo'!$B$30="",'Monte Carlo'!$C$30=""),0,IF(RAND()&lt;'Monte Carlo'!$B$30,IF('Monte Carlo'!$E$30='Monte Carlo'!$C$30,'Monte Carlo'!$C$30,BETAINV(RAND(),'Monte Carlo'!$G$30,'Monte Carlo'!$H$30,'Monte Carlo'!$C$30,'Monte Carlo'!$E$30)),0))</f>
        <v>0</v>
      </c>
      <c r="V150" s="0" t="n">
        <f aca="true">IF(OR('Monte Carlo'!$B$31="",'Monte Carlo'!$C$31=""),0,IF(RAND()&lt;'Monte Carlo'!$B$31,IF('Monte Carlo'!$E$31='Monte Carlo'!$C$31,'Monte Carlo'!$C$31,BETAINV(RAND(),'Monte Carlo'!$G$31,'Monte Carlo'!$H$31,'Monte Carlo'!$C$31,'Monte Carlo'!$E$31)),0))</f>
        <v>0</v>
      </c>
      <c r="W150" s="0" t="n">
        <f aca="true">IF(OR('Monte Carlo'!$B$32="",'Monte Carlo'!$C$32=""),0,IF(RAND()&lt;'Monte Carlo'!$B$32,IF('Monte Carlo'!$E$32='Monte Carlo'!$C$32,'Monte Carlo'!$C$32,BETAINV(RAND(),'Monte Carlo'!$G$32,'Monte Carlo'!$H$32,'Monte Carlo'!$C$32,'Monte Carlo'!$E$32)),0))</f>
        <v>0</v>
      </c>
      <c r="X150" s="0" t="n">
        <f aca="true">IF(OR('Monte Carlo'!$B$33="",'Monte Carlo'!$C$33=""),0,IF(RAND()&lt;'Monte Carlo'!$B$33,IF('Monte Carlo'!$E$33='Monte Carlo'!$C$33,'Monte Carlo'!$C$33,BETAINV(RAND(),'Monte Carlo'!$G$33,'Monte Carlo'!$H$33,'Monte Carlo'!$C$33,'Monte Carlo'!$E$33)),0))</f>
        <v>0</v>
      </c>
      <c r="Y150" s="0" t="n">
        <f aca="false">SUM(A150:X150)</f>
        <v>2342.94870021792</v>
      </c>
    </row>
    <row r="151" customFormat="false" ht="15" hidden="false" customHeight="false" outlineLevel="0" collapsed="false">
      <c r="A151" s="0" t="n">
        <f aca="true">IF('Monte Carlo'!$B$7="",0,IF('Monte Carlo'!$D$7='Monte Carlo'!$B$7,'Monte Carlo'!$B$7,BETAINV(RAND(),'Monte Carlo'!$F$7,'Monte Carlo'!$G$7,'Monte Carlo'!$B$7,'Monte Carlo'!$D$7)))</f>
        <v>146.946731143331</v>
      </c>
      <c r="B151" s="0" t="n">
        <f aca="true">IF('Monte Carlo'!$B$8="",0,IF('Monte Carlo'!$D$8='Monte Carlo'!$B$8,'Monte Carlo'!$B$8,BETAINV(RAND(),'Monte Carlo'!$F$8,'Monte Carlo'!$G$8,'Monte Carlo'!$B$8,'Monte Carlo'!$D$8)))</f>
        <v>998.921322503973</v>
      </c>
      <c r="C151" s="0" t="n">
        <f aca="true">IF('Monte Carlo'!$B$9="",0,IF('Monte Carlo'!$D$9='Monte Carlo'!$B$9,'Monte Carlo'!$B$9,BETAINV(RAND(),'Monte Carlo'!$F$9,'Monte Carlo'!$G$9,'Monte Carlo'!$B$9,'Monte Carlo'!$D$9)))</f>
        <v>484.346173686995</v>
      </c>
      <c r="D151" s="0" t="n">
        <f aca="true">IF('Monte Carlo'!$B$10="",0,IF('Monte Carlo'!$D$10='Monte Carlo'!$B$10,'Monte Carlo'!$B$10,BETAINV(RAND(),'Monte Carlo'!$F$10,'Monte Carlo'!$G$10,'Monte Carlo'!$B$10,'Monte Carlo'!$D$10)))</f>
        <v>313.897252460489</v>
      </c>
      <c r="E151" s="0" t="n">
        <f aca="true">IF('Monte Carlo'!$B$11="",0,IF('Monte Carlo'!$D$11='Monte Carlo'!$B$11,'Monte Carlo'!$B$11,BETAINV(RAND(),'Monte Carlo'!$F$11,'Monte Carlo'!$G$11,'Monte Carlo'!$B$11,'Monte Carlo'!$D$11)))</f>
        <v>107.970170550774</v>
      </c>
      <c r="F151" s="0" t="n">
        <f aca="true">IF('Monte Carlo'!$B$12="",0,IF('Monte Carlo'!$D$12='Monte Carlo'!$B$12,'Monte Carlo'!$B$12,BETAINV(RAND(),'Monte Carlo'!$F$12,'Monte Carlo'!$G$12,'Monte Carlo'!$B$12,'Monte Carlo'!$D$12)))</f>
        <v>99.475399339721</v>
      </c>
      <c r="G151" s="0" t="n">
        <f aca="true">IF('Monte Carlo'!$B$13="",0,IF('Monte Carlo'!$D$13='Monte Carlo'!$B$13,'Monte Carlo'!$B$13,BETAINV(RAND(),'Monte Carlo'!$F$13,'Monte Carlo'!$G$13,'Monte Carlo'!$B$13,'Monte Carlo'!$D$13)))</f>
        <v>0</v>
      </c>
      <c r="H151" s="0" t="n">
        <f aca="true">IF('Monte Carlo'!$B$14="",0,IF('Monte Carlo'!$D$14='Monte Carlo'!$B$14,'Monte Carlo'!$B$14,BETAINV(RAND(),'Monte Carlo'!$F$14,'Monte Carlo'!$G$14,'Monte Carlo'!$B$14,'Monte Carlo'!$D$14)))</f>
        <v>0</v>
      </c>
      <c r="I151" s="0" t="n">
        <f aca="true">IF('Monte Carlo'!$B$15="",0,IF('Monte Carlo'!$D$15='Monte Carlo'!$B$15,'Monte Carlo'!$B$15,BETAINV(RAND(),'Monte Carlo'!$F$15,'Monte Carlo'!$G$15,'Monte Carlo'!$B$15,'Monte Carlo'!$D$15)))</f>
        <v>0</v>
      </c>
      <c r="J151" s="0" t="n">
        <f aca="true">IF('Monte Carlo'!$B$16="",0,IF('Monte Carlo'!$D$16='Monte Carlo'!$B$16,'Monte Carlo'!$B$16,BETAINV(RAND(),'Monte Carlo'!$F$16,'Monte Carlo'!$G$16,'Monte Carlo'!$B$16,'Monte Carlo'!$D$16)))</f>
        <v>0</v>
      </c>
      <c r="K151" s="0" t="n">
        <f aca="true">IF('Monte Carlo'!$B$17="",0,IF('Monte Carlo'!$D$17='Monte Carlo'!$B$17,'Monte Carlo'!$B$17,BETAINV(RAND(),'Monte Carlo'!$F$17,'Monte Carlo'!$G$17,'Monte Carlo'!$B$17,'Monte Carlo'!$D$17)))</f>
        <v>0</v>
      </c>
      <c r="L151" s="0" t="n">
        <f aca="true">IF('Monte Carlo'!$B$18="",0,IF('Monte Carlo'!$D$18='Monte Carlo'!$B$18,'Monte Carlo'!$B$18,BETAINV(RAND(),'Monte Carlo'!$F$18,'Monte Carlo'!$G$18,'Monte Carlo'!$B$18,'Monte Carlo'!$D$18)))</f>
        <v>0</v>
      </c>
      <c r="M151" s="0" t="n">
        <f aca="true">IF(OR('Monte Carlo'!$B$22="",'Monte Carlo'!$C$22=""),0,IF(RAND()&lt;'Monte Carlo'!$B$22,IF('Monte Carlo'!$E$22='Monte Carlo'!$C$22,'Monte Carlo'!$C$22,BETAINV(RAND(),'Monte Carlo'!$G$22,'Monte Carlo'!$H$22,'Monte Carlo'!$C$22,'Monte Carlo'!$E$22)),0))</f>
        <v>0</v>
      </c>
      <c r="N151" s="0" t="n">
        <f aca="true">IF(OR('Monte Carlo'!$B$23="",'Monte Carlo'!$C$23=""),0,IF(RAND()&lt;'Monte Carlo'!$B$23,IF('Monte Carlo'!$E$23='Monte Carlo'!$C$23,'Monte Carlo'!$C$23,BETAINV(RAND(),'Monte Carlo'!$G$23,'Monte Carlo'!$H$23,'Monte Carlo'!$C$23,'Monte Carlo'!$E$23)),0))</f>
        <v>0</v>
      </c>
      <c r="O151" s="0" t="n">
        <f aca="true">IF(OR('Monte Carlo'!$B$24="",'Monte Carlo'!$C$24=""),0,IF(RAND()&lt;'Monte Carlo'!$B$24,IF('Monte Carlo'!$E$24='Monte Carlo'!$C$24,'Monte Carlo'!$C$24,BETAINV(RAND(),'Monte Carlo'!$G$24,'Monte Carlo'!$H$24,'Monte Carlo'!$C$24,'Monte Carlo'!$E$24)),0))</f>
        <v>0</v>
      </c>
      <c r="P151" s="0" t="n">
        <f aca="true">IF(OR('Monte Carlo'!$B$25="",'Monte Carlo'!$C$25=""),0,IF(RAND()&lt;'Monte Carlo'!$B$25,IF('Monte Carlo'!$E$25='Monte Carlo'!$C$25,'Monte Carlo'!$C$25,BETAINV(RAND(),'Monte Carlo'!$G$25,'Monte Carlo'!$H$25,'Monte Carlo'!$C$25,'Monte Carlo'!$E$25)),0))</f>
        <v>0</v>
      </c>
      <c r="Q151" s="0" t="n">
        <f aca="true">IF(OR('Monte Carlo'!$B$26="",'Monte Carlo'!$C$26=""),0,IF(RAND()&lt;'Monte Carlo'!$B$26,IF('Monte Carlo'!$E$26='Monte Carlo'!$C$26,'Monte Carlo'!$C$26,BETAINV(RAND(),'Monte Carlo'!$G$26,'Monte Carlo'!$H$26,'Monte Carlo'!$C$26,'Monte Carlo'!$E$26)),0))</f>
        <v>0</v>
      </c>
      <c r="R151" s="0" t="n">
        <f aca="true">IF(OR('Monte Carlo'!$B$27="",'Monte Carlo'!$C$27=""),0,IF(RAND()&lt;'Monte Carlo'!$B$27,IF('Monte Carlo'!$E$27='Monte Carlo'!$C$27,'Monte Carlo'!$C$27,BETAINV(RAND(),'Monte Carlo'!$G$27,'Monte Carlo'!$H$27,'Monte Carlo'!$C$27,'Monte Carlo'!$E$27)),0))</f>
        <v>0</v>
      </c>
      <c r="S151" s="0" t="n">
        <f aca="true">IF(OR('Monte Carlo'!$B$28="",'Monte Carlo'!$C$28=""),0,IF(RAND()&lt;'Monte Carlo'!$B$28,IF('Monte Carlo'!$E$28='Monte Carlo'!$C$28,'Monte Carlo'!$C$28,BETAINV(RAND(),'Monte Carlo'!$G$28,'Monte Carlo'!$H$28,'Monte Carlo'!$C$28,'Monte Carlo'!$E$28)),0))</f>
        <v>0</v>
      </c>
      <c r="T151" s="0" t="n">
        <f aca="true">IF(OR('Monte Carlo'!$B$29="",'Monte Carlo'!$C$29=""),0,IF(RAND()&lt;'Monte Carlo'!$B$29,IF('Monte Carlo'!$E$29='Monte Carlo'!$C$29,'Monte Carlo'!$C$29,BETAINV(RAND(),'Monte Carlo'!$G$29,'Monte Carlo'!$H$29,'Monte Carlo'!$C$29,'Monte Carlo'!$E$29)),0))</f>
        <v>0</v>
      </c>
      <c r="U151" s="0" t="n">
        <f aca="true">IF(OR('Monte Carlo'!$B$30="",'Monte Carlo'!$C$30=""),0,IF(RAND()&lt;'Monte Carlo'!$B$30,IF('Monte Carlo'!$E$30='Monte Carlo'!$C$30,'Monte Carlo'!$C$30,BETAINV(RAND(),'Monte Carlo'!$G$30,'Monte Carlo'!$H$30,'Monte Carlo'!$C$30,'Monte Carlo'!$E$30)),0))</f>
        <v>0</v>
      </c>
      <c r="V151" s="0" t="n">
        <f aca="true">IF(OR('Monte Carlo'!$B$31="",'Monte Carlo'!$C$31=""),0,IF(RAND()&lt;'Monte Carlo'!$B$31,IF('Monte Carlo'!$E$31='Monte Carlo'!$C$31,'Monte Carlo'!$C$31,BETAINV(RAND(),'Monte Carlo'!$G$31,'Monte Carlo'!$H$31,'Monte Carlo'!$C$31,'Monte Carlo'!$E$31)),0))</f>
        <v>0</v>
      </c>
      <c r="W151" s="0" t="n">
        <f aca="true">IF(OR('Monte Carlo'!$B$32="",'Monte Carlo'!$C$32=""),0,IF(RAND()&lt;'Monte Carlo'!$B$32,IF('Monte Carlo'!$E$32='Monte Carlo'!$C$32,'Monte Carlo'!$C$32,BETAINV(RAND(),'Monte Carlo'!$G$32,'Monte Carlo'!$H$32,'Monte Carlo'!$C$32,'Monte Carlo'!$E$32)),0))</f>
        <v>0</v>
      </c>
      <c r="X151" s="0" t="n">
        <f aca="true">IF(OR('Monte Carlo'!$B$33="",'Monte Carlo'!$C$33=""),0,IF(RAND()&lt;'Monte Carlo'!$B$33,IF('Monte Carlo'!$E$33='Monte Carlo'!$C$33,'Monte Carlo'!$C$33,BETAINV(RAND(),'Monte Carlo'!$G$33,'Monte Carlo'!$H$33,'Monte Carlo'!$C$33,'Monte Carlo'!$E$33)),0))</f>
        <v>0</v>
      </c>
      <c r="Y151" s="0" t="n">
        <f aca="false">SUM(A151:X151)</f>
        <v>2151.55704968528</v>
      </c>
    </row>
    <row r="152" customFormat="false" ht="15" hidden="false" customHeight="false" outlineLevel="0" collapsed="false">
      <c r="A152" s="0" t="n">
        <f aca="true">IF('Monte Carlo'!$B$7="",0,IF('Monte Carlo'!$D$7='Monte Carlo'!$B$7,'Monte Carlo'!$B$7,BETAINV(RAND(),'Monte Carlo'!$F$7,'Monte Carlo'!$G$7,'Monte Carlo'!$B$7,'Monte Carlo'!$D$7)))</f>
        <v>132.801412324438</v>
      </c>
      <c r="B152" s="0" t="n">
        <f aca="true">IF('Monte Carlo'!$B$8="",0,IF('Monte Carlo'!$D$8='Monte Carlo'!$B$8,'Monte Carlo'!$B$8,BETAINV(RAND(),'Monte Carlo'!$F$8,'Monte Carlo'!$G$8,'Monte Carlo'!$B$8,'Monte Carlo'!$D$8)))</f>
        <v>1095.13054544285</v>
      </c>
      <c r="C152" s="0" t="n">
        <f aca="true">IF('Monte Carlo'!$B$9="",0,IF('Monte Carlo'!$D$9='Monte Carlo'!$B$9,'Monte Carlo'!$B$9,BETAINV(RAND(),'Monte Carlo'!$F$9,'Monte Carlo'!$G$9,'Monte Carlo'!$B$9,'Monte Carlo'!$D$9)))</f>
        <v>410.192440003871</v>
      </c>
      <c r="D152" s="0" t="n">
        <f aca="true">IF('Monte Carlo'!$B$10="",0,IF('Monte Carlo'!$D$10='Monte Carlo'!$B$10,'Monte Carlo'!$B$10,BETAINV(RAND(),'Monte Carlo'!$F$10,'Monte Carlo'!$G$10,'Monte Carlo'!$B$10,'Monte Carlo'!$D$10)))</f>
        <v>350.135714980101</v>
      </c>
      <c r="E152" s="0" t="n">
        <f aca="true">IF('Monte Carlo'!$B$11="",0,IF('Monte Carlo'!$D$11='Monte Carlo'!$B$11,'Monte Carlo'!$B$11,BETAINV(RAND(),'Monte Carlo'!$F$11,'Monte Carlo'!$G$11,'Monte Carlo'!$B$11,'Monte Carlo'!$D$11)))</f>
        <v>86.3562341306053</v>
      </c>
      <c r="F152" s="0" t="n">
        <f aca="true">IF('Monte Carlo'!$B$12="",0,IF('Monte Carlo'!$D$12='Monte Carlo'!$B$12,'Monte Carlo'!$B$12,BETAINV(RAND(),'Monte Carlo'!$F$12,'Monte Carlo'!$G$12,'Monte Carlo'!$B$12,'Monte Carlo'!$D$12)))</f>
        <v>99.2725858509041</v>
      </c>
      <c r="G152" s="0" t="n">
        <f aca="true">IF('Monte Carlo'!$B$13="",0,IF('Monte Carlo'!$D$13='Monte Carlo'!$B$13,'Monte Carlo'!$B$13,BETAINV(RAND(),'Monte Carlo'!$F$13,'Monte Carlo'!$G$13,'Monte Carlo'!$B$13,'Monte Carlo'!$D$13)))</f>
        <v>0</v>
      </c>
      <c r="H152" s="0" t="n">
        <f aca="true">IF('Monte Carlo'!$B$14="",0,IF('Monte Carlo'!$D$14='Monte Carlo'!$B$14,'Monte Carlo'!$B$14,BETAINV(RAND(),'Monte Carlo'!$F$14,'Monte Carlo'!$G$14,'Monte Carlo'!$B$14,'Monte Carlo'!$D$14)))</f>
        <v>0</v>
      </c>
      <c r="I152" s="0" t="n">
        <f aca="true">IF('Monte Carlo'!$B$15="",0,IF('Monte Carlo'!$D$15='Monte Carlo'!$B$15,'Monte Carlo'!$B$15,BETAINV(RAND(),'Monte Carlo'!$F$15,'Monte Carlo'!$G$15,'Monte Carlo'!$B$15,'Monte Carlo'!$D$15)))</f>
        <v>0</v>
      </c>
      <c r="J152" s="0" t="n">
        <f aca="true">IF('Monte Carlo'!$B$16="",0,IF('Monte Carlo'!$D$16='Monte Carlo'!$B$16,'Monte Carlo'!$B$16,BETAINV(RAND(),'Monte Carlo'!$F$16,'Monte Carlo'!$G$16,'Monte Carlo'!$B$16,'Monte Carlo'!$D$16)))</f>
        <v>0</v>
      </c>
      <c r="K152" s="0" t="n">
        <f aca="true">IF('Monte Carlo'!$B$17="",0,IF('Monte Carlo'!$D$17='Monte Carlo'!$B$17,'Monte Carlo'!$B$17,BETAINV(RAND(),'Monte Carlo'!$F$17,'Monte Carlo'!$G$17,'Monte Carlo'!$B$17,'Monte Carlo'!$D$17)))</f>
        <v>0</v>
      </c>
      <c r="L152" s="0" t="n">
        <f aca="true">IF('Monte Carlo'!$B$18="",0,IF('Monte Carlo'!$D$18='Monte Carlo'!$B$18,'Monte Carlo'!$B$18,BETAINV(RAND(),'Monte Carlo'!$F$18,'Monte Carlo'!$G$18,'Monte Carlo'!$B$18,'Monte Carlo'!$D$18)))</f>
        <v>0</v>
      </c>
      <c r="M152" s="0" t="n">
        <f aca="true">IF(OR('Monte Carlo'!$B$22="",'Monte Carlo'!$C$22=""),0,IF(RAND()&lt;'Monte Carlo'!$B$22,IF('Monte Carlo'!$E$22='Monte Carlo'!$C$22,'Monte Carlo'!$C$22,BETAINV(RAND(),'Monte Carlo'!$G$22,'Monte Carlo'!$H$22,'Monte Carlo'!$C$22,'Monte Carlo'!$E$22)),0))</f>
        <v>190.481128531496</v>
      </c>
      <c r="N152" s="0" t="n">
        <f aca="true">IF(OR('Monte Carlo'!$B$23="",'Monte Carlo'!$C$23=""),0,IF(RAND()&lt;'Monte Carlo'!$B$23,IF('Monte Carlo'!$E$23='Monte Carlo'!$C$23,'Monte Carlo'!$C$23,BETAINV(RAND(),'Monte Carlo'!$G$23,'Monte Carlo'!$H$23,'Monte Carlo'!$C$23,'Monte Carlo'!$E$23)),0))</f>
        <v>40.852884627667</v>
      </c>
      <c r="O152" s="0" t="n">
        <f aca="true">IF(OR('Monte Carlo'!$B$24="",'Monte Carlo'!$C$24=""),0,IF(RAND()&lt;'Monte Carlo'!$B$24,IF('Monte Carlo'!$E$24='Monte Carlo'!$C$24,'Monte Carlo'!$C$24,BETAINV(RAND(),'Monte Carlo'!$G$24,'Monte Carlo'!$H$24,'Monte Carlo'!$C$24,'Monte Carlo'!$E$24)),0))</f>
        <v>123.235046842694</v>
      </c>
      <c r="P152" s="0" t="n">
        <f aca="true">IF(OR('Monte Carlo'!$B$25="",'Monte Carlo'!$C$25=""),0,IF(RAND()&lt;'Monte Carlo'!$B$25,IF('Monte Carlo'!$E$25='Monte Carlo'!$C$25,'Monte Carlo'!$C$25,BETAINV(RAND(),'Monte Carlo'!$G$25,'Monte Carlo'!$H$25,'Monte Carlo'!$C$25,'Monte Carlo'!$E$25)),0))</f>
        <v>0</v>
      </c>
      <c r="Q152" s="0" t="n">
        <f aca="true">IF(OR('Monte Carlo'!$B$26="",'Monte Carlo'!$C$26=""),0,IF(RAND()&lt;'Monte Carlo'!$B$26,IF('Monte Carlo'!$E$26='Monte Carlo'!$C$26,'Monte Carlo'!$C$26,BETAINV(RAND(),'Monte Carlo'!$G$26,'Monte Carlo'!$H$26,'Monte Carlo'!$C$26,'Monte Carlo'!$E$26)),0))</f>
        <v>0</v>
      </c>
      <c r="R152" s="0" t="n">
        <f aca="true">IF(OR('Monte Carlo'!$B$27="",'Monte Carlo'!$C$27=""),0,IF(RAND()&lt;'Monte Carlo'!$B$27,IF('Monte Carlo'!$E$27='Monte Carlo'!$C$27,'Monte Carlo'!$C$27,BETAINV(RAND(),'Monte Carlo'!$G$27,'Monte Carlo'!$H$27,'Monte Carlo'!$C$27,'Monte Carlo'!$E$27)),0))</f>
        <v>0</v>
      </c>
      <c r="S152" s="0" t="n">
        <f aca="true">IF(OR('Monte Carlo'!$B$28="",'Monte Carlo'!$C$28=""),0,IF(RAND()&lt;'Monte Carlo'!$B$28,IF('Monte Carlo'!$E$28='Monte Carlo'!$C$28,'Monte Carlo'!$C$28,BETAINV(RAND(),'Monte Carlo'!$G$28,'Monte Carlo'!$H$28,'Monte Carlo'!$C$28,'Monte Carlo'!$E$28)),0))</f>
        <v>0</v>
      </c>
      <c r="T152" s="0" t="n">
        <f aca="true">IF(OR('Monte Carlo'!$B$29="",'Monte Carlo'!$C$29=""),0,IF(RAND()&lt;'Monte Carlo'!$B$29,IF('Monte Carlo'!$E$29='Monte Carlo'!$C$29,'Monte Carlo'!$C$29,BETAINV(RAND(),'Monte Carlo'!$G$29,'Monte Carlo'!$H$29,'Monte Carlo'!$C$29,'Monte Carlo'!$E$29)),0))</f>
        <v>0</v>
      </c>
      <c r="U152" s="0" t="n">
        <f aca="true">IF(OR('Monte Carlo'!$B$30="",'Monte Carlo'!$C$30=""),0,IF(RAND()&lt;'Monte Carlo'!$B$30,IF('Monte Carlo'!$E$30='Monte Carlo'!$C$30,'Monte Carlo'!$C$30,BETAINV(RAND(),'Monte Carlo'!$G$30,'Monte Carlo'!$H$30,'Monte Carlo'!$C$30,'Monte Carlo'!$E$30)),0))</f>
        <v>0</v>
      </c>
      <c r="V152" s="0" t="n">
        <f aca="true">IF(OR('Monte Carlo'!$B$31="",'Monte Carlo'!$C$31=""),0,IF(RAND()&lt;'Monte Carlo'!$B$31,IF('Monte Carlo'!$E$31='Monte Carlo'!$C$31,'Monte Carlo'!$C$31,BETAINV(RAND(),'Monte Carlo'!$G$31,'Monte Carlo'!$H$31,'Monte Carlo'!$C$31,'Monte Carlo'!$E$31)),0))</f>
        <v>0</v>
      </c>
      <c r="W152" s="0" t="n">
        <f aca="true">IF(OR('Monte Carlo'!$B$32="",'Monte Carlo'!$C$32=""),0,IF(RAND()&lt;'Monte Carlo'!$B$32,IF('Monte Carlo'!$E$32='Monte Carlo'!$C$32,'Monte Carlo'!$C$32,BETAINV(RAND(),'Monte Carlo'!$G$32,'Monte Carlo'!$H$32,'Monte Carlo'!$C$32,'Monte Carlo'!$E$32)),0))</f>
        <v>0</v>
      </c>
      <c r="X152" s="0" t="n">
        <f aca="true">IF(OR('Monte Carlo'!$B$33="",'Monte Carlo'!$C$33=""),0,IF(RAND()&lt;'Monte Carlo'!$B$33,IF('Monte Carlo'!$E$33='Monte Carlo'!$C$33,'Monte Carlo'!$C$33,BETAINV(RAND(),'Monte Carlo'!$G$33,'Monte Carlo'!$H$33,'Monte Carlo'!$C$33,'Monte Carlo'!$E$33)),0))</f>
        <v>0</v>
      </c>
      <c r="Y152" s="0" t="n">
        <f aca="false">SUM(A152:X152)</f>
        <v>2528.45799273462</v>
      </c>
    </row>
    <row r="153" customFormat="false" ht="15" hidden="false" customHeight="false" outlineLevel="0" collapsed="false">
      <c r="A153" s="0" t="n">
        <f aca="true">IF('Monte Carlo'!$B$7="",0,IF('Monte Carlo'!$D$7='Monte Carlo'!$B$7,'Monte Carlo'!$B$7,BETAINV(RAND(),'Monte Carlo'!$F$7,'Monte Carlo'!$G$7,'Monte Carlo'!$B$7,'Monte Carlo'!$D$7)))</f>
        <v>135.347345423087</v>
      </c>
      <c r="B153" s="0" t="n">
        <f aca="true">IF('Monte Carlo'!$B$8="",0,IF('Monte Carlo'!$D$8='Monte Carlo'!$B$8,'Monte Carlo'!$B$8,BETAINV(RAND(),'Monte Carlo'!$F$8,'Monte Carlo'!$G$8,'Monte Carlo'!$B$8,'Monte Carlo'!$D$8)))</f>
        <v>1062.36875414162</v>
      </c>
      <c r="C153" s="0" t="n">
        <f aca="true">IF('Monte Carlo'!$B$9="",0,IF('Monte Carlo'!$D$9='Monte Carlo'!$B$9,'Monte Carlo'!$B$9,BETAINV(RAND(),'Monte Carlo'!$F$9,'Monte Carlo'!$G$9,'Monte Carlo'!$B$9,'Monte Carlo'!$D$9)))</f>
        <v>486.629241884685</v>
      </c>
      <c r="D153" s="0" t="n">
        <f aca="true">IF('Monte Carlo'!$B$10="",0,IF('Monte Carlo'!$D$10='Monte Carlo'!$B$10,'Monte Carlo'!$B$10,BETAINV(RAND(),'Monte Carlo'!$F$10,'Monte Carlo'!$G$10,'Monte Carlo'!$B$10,'Monte Carlo'!$D$10)))</f>
        <v>279.170769238547</v>
      </c>
      <c r="E153" s="0" t="n">
        <f aca="true">IF('Monte Carlo'!$B$11="",0,IF('Monte Carlo'!$D$11='Monte Carlo'!$B$11,'Monte Carlo'!$B$11,BETAINV(RAND(),'Monte Carlo'!$F$11,'Monte Carlo'!$G$11,'Monte Carlo'!$B$11,'Monte Carlo'!$D$11)))</f>
        <v>94.861700421761</v>
      </c>
      <c r="F153" s="0" t="n">
        <f aca="true">IF('Monte Carlo'!$B$12="",0,IF('Monte Carlo'!$D$12='Monte Carlo'!$B$12,'Monte Carlo'!$B$12,BETAINV(RAND(),'Monte Carlo'!$F$12,'Monte Carlo'!$G$12,'Monte Carlo'!$B$12,'Monte Carlo'!$D$12)))</f>
        <v>112.634713932842</v>
      </c>
      <c r="G153" s="0" t="n">
        <f aca="true">IF('Monte Carlo'!$B$13="",0,IF('Monte Carlo'!$D$13='Monte Carlo'!$B$13,'Monte Carlo'!$B$13,BETAINV(RAND(),'Monte Carlo'!$F$13,'Monte Carlo'!$G$13,'Monte Carlo'!$B$13,'Monte Carlo'!$D$13)))</f>
        <v>0</v>
      </c>
      <c r="H153" s="0" t="n">
        <f aca="true">IF('Monte Carlo'!$B$14="",0,IF('Monte Carlo'!$D$14='Monte Carlo'!$B$14,'Monte Carlo'!$B$14,BETAINV(RAND(),'Monte Carlo'!$F$14,'Monte Carlo'!$G$14,'Monte Carlo'!$B$14,'Monte Carlo'!$D$14)))</f>
        <v>0</v>
      </c>
      <c r="I153" s="0" t="n">
        <f aca="true">IF('Monte Carlo'!$B$15="",0,IF('Monte Carlo'!$D$15='Monte Carlo'!$B$15,'Monte Carlo'!$B$15,BETAINV(RAND(),'Monte Carlo'!$F$15,'Monte Carlo'!$G$15,'Monte Carlo'!$B$15,'Monte Carlo'!$D$15)))</f>
        <v>0</v>
      </c>
      <c r="J153" s="0" t="n">
        <f aca="true">IF('Monte Carlo'!$B$16="",0,IF('Monte Carlo'!$D$16='Monte Carlo'!$B$16,'Monte Carlo'!$B$16,BETAINV(RAND(),'Monte Carlo'!$F$16,'Monte Carlo'!$G$16,'Monte Carlo'!$B$16,'Monte Carlo'!$D$16)))</f>
        <v>0</v>
      </c>
      <c r="K153" s="0" t="n">
        <f aca="true">IF('Monte Carlo'!$B$17="",0,IF('Monte Carlo'!$D$17='Monte Carlo'!$B$17,'Monte Carlo'!$B$17,BETAINV(RAND(),'Monte Carlo'!$F$17,'Monte Carlo'!$G$17,'Monte Carlo'!$B$17,'Monte Carlo'!$D$17)))</f>
        <v>0</v>
      </c>
      <c r="L153" s="0" t="n">
        <f aca="true">IF('Monte Carlo'!$B$18="",0,IF('Monte Carlo'!$D$18='Monte Carlo'!$B$18,'Monte Carlo'!$B$18,BETAINV(RAND(),'Monte Carlo'!$F$18,'Monte Carlo'!$G$18,'Monte Carlo'!$B$18,'Monte Carlo'!$D$18)))</f>
        <v>0</v>
      </c>
      <c r="M153" s="0" t="n">
        <f aca="true">IF(OR('Monte Carlo'!$B$22="",'Monte Carlo'!$C$22=""),0,IF(RAND()&lt;'Monte Carlo'!$B$22,IF('Monte Carlo'!$E$22='Monte Carlo'!$C$22,'Monte Carlo'!$C$22,BETAINV(RAND(),'Monte Carlo'!$G$22,'Monte Carlo'!$H$22,'Monte Carlo'!$C$22,'Monte Carlo'!$E$22)),0))</f>
        <v>0</v>
      </c>
      <c r="N153" s="0" t="n">
        <f aca="true">IF(OR('Monte Carlo'!$B$23="",'Monte Carlo'!$C$23=""),0,IF(RAND()&lt;'Monte Carlo'!$B$23,IF('Monte Carlo'!$E$23='Monte Carlo'!$C$23,'Monte Carlo'!$C$23,BETAINV(RAND(),'Monte Carlo'!$G$23,'Monte Carlo'!$H$23,'Monte Carlo'!$C$23,'Monte Carlo'!$E$23)),0))</f>
        <v>45.471923948586</v>
      </c>
      <c r="O153" s="0" t="n">
        <f aca="true">IF(OR('Monte Carlo'!$B$24="",'Monte Carlo'!$C$24=""),0,IF(RAND()&lt;'Monte Carlo'!$B$24,IF('Monte Carlo'!$E$24='Monte Carlo'!$C$24,'Monte Carlo'!$C$24,BETAINV(RAND(),'Monte Carlo'!$G$24,'Monte Carlo'!$H$24,'Monte Carlo'!$C$24,'Monte Carlo'!$E$24)),0))</f>
        <v>0</v>
      </c>
      <c r="P153" s="0" t="n">
        <f aca="true">IF(OR('Monte Carlo'!$B$25="",'Monte Carlo'!$C$25=""),0,IF(RAND()&lt;'Monte Carlo'!$B$25,IF('Monte Carlo'!$E$25='Monte Carlo'!$C$25,'Monte Carlo'!$C$25,BETAINV(RAND(),'Monte Carlo'!$G$25,'Monte Carlo'!$H$25,'Monte Carlo'!$C$25,'Monte Carlo'!$E$25)),0))</f>
        <v>0</v>
      </c>
      <c r="Q153" s="0" t="n">
        <f aca="true">IF(OR('Monte Carlo'!$B$26="",'Monte Carlo'!$C$26=""),0,IF(RAND()&lt;'Monte Carlo'!$B$26,IF('Monte Carlo'!$E$26='Monte Carlo'!$C$26,'Monte Carlo'!$C$26,BETAINV(RAND(),'Monte Carlo'!$G$26,'Monte Carlo'!$H$26,'Monte Carlo'!$C$26,'Monte Carlo'!$E$26)),0))</f>
        <v>0</v>
      </c>
      <c r="R153" s="0" t="n">
        <f aca="true">IF(OR('Monte Carlo'!$B$27="",'Monte Carlo'!$C$27=""),0,IF(RAND()&lt;'Monte Carlo'!$B$27,IF('Monte Carlo'!$E$27='Monte Carlo'!$C$27,'Monte Carlo'!$C$27,BETAINV(RAND(),'Monte Carlo'!$G$27,'Monte Carlo'!$H$27,'Monte Carlo'!$C$27,'Monte Carlo'!$E$27)),0))</f>
        <v>0</v>
      </c>
      <c r="S153" s="0" t="n">
        <f aca="true">IF(OR('Monte Carlo'!$B$28="",'Monte Carlo'!$C$28=""),0,IF(RAND()&lt;'Monte Carlo'!$B$28,IF('Monte Carlo'!$E$28='Monte Carlo'!$C$28,'Monte Carlo'!$C$28,BETAINV(RAND(),'Monte Carlo'!$G$28,'Monte Carlo'!$H$28,'Monte Carlo'!$C$28,'Monte Carlo'!$E$28)),0))</f>
        <v>0</v>
      </c>
      <c r="T153" s="0" t="n">
        <f aca="true">IF(OR('Monte Carlo'!$B$29="",'Monte Carlo'!$C$29=""),0,IF(RAND()&lt;'Monte Carlo'!$B$29,IF('Monte Carlo'!$E$29='Monte Carlo'!$C$29,'Monte Carlo'!$C$29,BETAINV(RAND(),'Monte Carlo'!$G$29,'Monte Carlo'!$H$29,'Monte Carlo'!$C$29,'Monte Carlo'!$E$29)),0))</f>
        <v>0</v>
      </c>
      <c r="U153" s="0" t="n">
        <f aca="true">IF(OR('Monte Carlo'!$B$30="",'Monte Carlo'!$C$30=""),0,IF(RAND()&lt;'Monte Carlo'!$B$30,IF('Monte Carlo'!$E$30='Monte Carlo'!$C$30,'Monte Carlo'!$C$30,BETAINV(RAND(),'Monte Carlo'!$G$30,'Monte Carlo'!$H$30,'Monte Carlo'!$C$30,'Monte Carlo'!$E$30)),0))</f>
        <v>0</v>
      </c>
      <c r="V153" s="0" t="n">
        <f aca="true">IF(OR('Monte Carlo'!$B$31="",'Monte Carlo'!$C$31=""),0,IF(RAND()&lt;'Monte Carlo'!$B$31,IF('Monte Carlo'!$E$31='Monte Carlo'!$C$31,'Monte Carlo'!$C$31,BETAINV(RAND(),'Monte Carlo'!$G$31,'Monte Carlo'!$H$31,'Monte Carlo'!$C$31,'Monte Carlo'!$E$31)),0))</f>
        <v>0</v>
      </c>
      <c r="W153" s="0" t="n">
        <f aca="true">IF(OR('Monte Carlo'!$B$32="",'Monte Carlo'!$C$32=""),0,IF(RAND()&lt;'Monte Carlo'!$B$32,IF('Monte Carlo'!$E$32='Monte Carlo'!$C$32,'Monte Carlo'!$C$32,BETAINV(RAND(),'Monte Carlo'!$G$32,'Monte Carlo'!$H$32,'Monte Carlo'!$C$32,'Monte Carlo'!$E$32)),0))</f>
        <v>0</v>
      </c>
      <c r="X153" s="0" t="n">
        <f aca="true">IF(OR('Monte Carlo'!$B$33="",'Monte Carlo'!$C$33=""),0,IF(RAND()&lt;'Monte Carlo'!$B$33,IF('Monte Carlo'!$E$33='Monte Carlo'!$C$33,'Monte Carlo'!$C$33,BETAINV(RAND(),'Monte Carlo'!$G$33,'Monte Carlo'!$H$33,'Monte Carlo'!$C$33,'Monte Carlo'!$E$33)),0))</f>
        <v>0</v>
      </c>
      <c r="Y153" s="0" t="n">
        <f aca="false">SUM(A153:X153)</f>
        <v>2216.48444899113</v>
      </c>
    </row>
    <row r="154" customFormat="false" ht="15" hidden="false" customHeight="false" outlineLevel="0" collapsed="false">
      <c r="A154" s="0" t="n">
        <f aca="true">IF('Monte Carlo'!$B$7="",0,IF('Monte Carlo'!$D$7='Monte Carlo'!$B$7,'Monte Carlo'!$B$7,BETAINV(RAND(),'Monte Carlo'!$F$7,'Monte Carlo'!$G$7,'Monte Carlo'!$B$7,'Monte Carlo'!$D$7)))</f>
        <v>135.561592648478</v>
      </c>
      <c r="B154" s="0" t="n">
        <f aca="true">IF('Monte Carlo'!$B$8="",0,IF('Monte Carlo'!$D$8='Monte Carlo'!$B$8,'Monte Carlo'!$B$8,BETAINV(RAND(),'Monte Carlo'!$F$8,'Monte Carlo'!$G$8,'Monte Carlo'!$B$8,'Monte Carlo'!$D$8)))</f>
        <v>977.095987207896</v>
      </c>
      <c r="C154" s="0" t="n">
        <f aca="true">IF('Monte Carlo'!$B$9="",0,IF('Monte Carlo'!$D$9='Monte Carlo'!$B$9,'Monte Carlo'!$B$9,BETAINV(RAND(),'Monte Carlo'!$F$9,'Monte Carlo'!$G$9,'Monte Carlo'!$B$9,'Monte Carlo'!$D$9)))</f>
        <v>414.829904171034</v>
      </c>
      <c r="D154" s="0" t="n">
        <f aca="true">IF('Monte Carlo'!$B$10="",0,IF('Monte Carlo'!$D$10='Monte Carlo'!$B$10,'Monte Carlo'!$B$10,BETAINV(RAND(),'Monte Carlo'!$F$10,'Monte Carlo'!$G$10,'Monte Carlo'!$B$10,'Monte Carlo'!$D$10)))</f>
        <v>292.970814017808</v>
      </c>
      <c r="E154" s="0" t="n">
        <f aca="true">IF('Monte Carlo'!$B$11="",0,IF('Monte Carlo'!$D$11='Monte Carlo'!$B$11,'Monte Carlo'!$B$11,BETAINV(RAND(),'Monte Carlo'!$F$11,'Monte Carlo'!$G$11,'Monte Carlo'!$B$11,'Monte Carlo'!$D$11)))</f>
        <v>92.1056932014149</v>
      </c>
      <c r="F154" s="0" t="n">
        <f aca="true">IF('Monte Carlo'!$B$12="",0,IF('Monte Carlo'!$D$12='Monte Carlo'!$B$12,'Monte Carlo'!$B$12,BETAINV(RAND(),'Monte Carlo'!$F$12,'Monte Carlo'!$G$12,'Monte Carlo'!$B$12,'Monte Carlo'!$D$12)))</f>
        <v>103.438998705314</v>
      </c>
      <c r="G154" s="0" t="n">
        <f aca="true">IF('Monte Carlo'!$B$13="",0,IF('Monte Carlo'!$D$13='Monte Carlo'!$B$13,'Monte Carlo'!$B$13,BETAINV(RAND(),'Monte Carlo'!$F$13,'Monte Carlo'!$G$13,'Monte Carlo'!$B$13,'Monte Carlo'!$D$13)))</f>
        <v>0</v>
      </c>
      <c r="H154" s="0" t="n">
        <f aca="true">IF('Monte Carlo'!$B$14="",0,IF('Monte Carlo'!$D$14='Monte Carlo'!$B$14,'Monte Carlo'!$B$14,BETAINV(RAND(),'Monte Carlo'!$F$14,'Monte Carlo'!$G$14,'Monte Carlo'!$B$14,'Monte Carlo'!$D$14)))</f>
        <v>0</v>
      </c>
      <c r="I154" s="0" t="n">
        <f aca="true">IF('Monte Carlo'!$B$15="",0,IF('Monte Carlo'!$D$15='Monte Carlo'!$B$15,'Monte Carlo'!$B$15,BETAINV(RAND(),'Monte Carlo'!$F$15,'Monte Carlo'!$G$15,'Monte Carlo'!$B$15,'Monte Carlo'!$D$15)))</f>
        <v>0</v>
      </c>
      <c r="J154" s="0" t="n">
        <f aca="true">IF('Monte Carlo'!$B$16="",0,IF('Monte Carlo'!$D$16='Monte Carlo'!$B$16,'Monte Carlo'!$B$16,BETAINV(RAND(),'Monte Carlo'!$F$16,'Monte Carlo'!$G$16,'Monte Carlo'!$B$16,'Monte Carlo'!$D$16)))</f>
        <v>0</v>
      </c>
      <c r="K154" s="0" t="n">
        <f aca="true">IF('Monte Carlo'!$B$17="",0,IF('Monte Carlo'!$D$17='Monte Carlo'!$B$17,'Monte Carlo'!$B$17,BETAINV(RAND(),'Monte Carlo'!$F$17,'Monte Carlo'!$G$17,'Monte Carlo'!$B$17,'Monte Carlo'!$D$17)))</f>
        <v>0</v>
      </c>
      <c r="L154" s="0" t="n">
        <f aca="true">IF('Monte Carlo'!$B$18="",0,IF('Monte Carlo'!$D$18='Monte Carlo'!$B$18,'Monte Carlo'!$B$18,BETAINV(RAND(),'Monte Carlo'!$F$18,'Monte Carlo'!$G$18,'Monte Carlo'!$B$18,'Monte Carlo'!$D$18)))</f>
        <v>0</v>
      </c>
      <c r="M154" s="0" t="n">
        <f aca="true">IF(OR('Monte Carlo'!$B$22="",'Monte Carlo'!$C$22=""),0,IF(RAND()&lt;'Monte Carlo'!$B$22,IF('Monte Carlo'!$E$22='Monte Carlo'!$C$22,'Monte Carlo'!$C$22,BETAINV(RAND(),'Monte Carlo'!$G$22,'Monte Carlo'!$H$22,'Monte Carlo'!$C$22,'Monte Carlo'!$E$22)),0))</f>
        <v>67.5726581237763</v>
      </c>
      <c r="N154" s="0" t="n">
        <f aca="true">IF(OR('Monte Carlo'!$B$23="",'Monte Carlo'!$C$23=""),0,IF(RAND()&lt;'Monte Carlo'!$B$23,IF('Monte Carlo'!$E$23='Monte Carlo'!$C$23,'Monte Carlo'!$C$23,BETAINV(RAND(),'Monte Carlo'!$G$23,'Monte Carlo'!$H$23,'Monte Carlo'!$C$23,'Monte Carlo'!$E$23)),0))</f>
        <v>0</v>
      </c>
      <c r="O154" s="0" t="n">
        <f aca="true">IF(OR('Monte Carlo'!$B$24="",'Monte Carlo'!$C$24=""),0,IF(RAND()&lt;'Monte Carlo'!$B$24,IF('Monte Carlo'!$E$24='Monte Carlo'!$C$24,'Monte Carlo'!$C$24,BETAINV(RAND(),'Monte Carlo'!$G$24,'Monte Carlo'!$H$24,'Monte Carlo'!$C$24,'Monte Carlo'!$E$24)),0))</f>
        <v>172.496038503341</v>
      </c>
      <c r="P154" s="0" t="n">
        <f aca="true">IF(OR('Monte Carlo'!$B$25="",'Monte Carlo'!$C$25=""),0,IF(RAND()&lt;'Monte Carlo'!$B$25,IF('Monte Carlo'!$E$25='Monte Carlo'!$C$25,'Monte Carlo'!$C$25,BETAINV(RAND(),'Monte Carlo'!$G$25,'Monte Carlo'!$H$25,'Monte Carlo'!$C$25,'Monte Carlo'!$E$25)),0))</f>
        <v>0</v>
      </c>
      <c r="Q154" s="0" t="n">
        <f aca="true">IF(OR('Monte Carlo'!$B$26="",'Monte Carlo'!$C$26=""),0,IF(RAND()&lt;'Monte Carlo'!$B$26,IF('Monte Carlo'!$E$26='Monte Carlo'!$C$26,'Monte Carlo'!$C$26,BETAINV(RAND(),'Monte Carlo'!$G$26,'Monte Carlo'!$H$26,'Monte Carlo'!$C$26,'Monte Carlo'!$E$26)),0))</f>
        <v>0</v>
      </c>
      <c r="R154" s="0" t="n">
        <f aca="true">IF(OR('Monte Carlo'!$B$27="",'Monte Carlo'!$C$27=""),0,IF(RAND()&lt;'Monte Carlo'!$B$27,IF('Monte Carlo'!$E$27='Monte Carlo'!$C$27,'Monte Carlo'!$C$27,BETAINV(RAND(),'Monte Carlo'!$G$27,'Monte Carlo'!$H$27,'Monte Carlo'!$C$27,'Monte Carlo'!$E$27)),0))</f>
        <v>0</v>
      </c>
      <c r="S154" s="0" t="n">
        <f aca="true">IF(OR('Monte Carlo'!$B$28="",'Monte Carlo'!$C$28=""),0,IF(RAND()&lt;'Monte Carlo'!$B$28,IF('Monte Carlo'!$E$28='Monte Carlo'!$C$28,'Monte Carlo'!$C$28,BETAINV(RAND(),'Monte Carlo'!$G$28,'Monte Carlo'!$H$28,'Monte Carlo'!$C$28,'Monte Carlo'!$E$28)),0))</f>
        <v>0</v>
      </c>
      <c r="T154" s="0" t="n">
        <f aca="true">IF(OR('Monte Carlo'!$B$29="",'Monte Carlo'!$C$29=""),0,IF(RAND()&lt;'Monte Carlo'!$B$29,IF('Monte Carlo'!$E$29='Monte Carlo'!$C$29,'Monte Carlo'!$C$29,BETAINV(RAND(),'Monte Carlo'!$G$29,'Monte Carlo'!$H$29,'Monte Carlo'!$C$29,'Monte Carlo'!$E$29)),0))</f>
        <v>0</v>
      </c>
      <c r="U154" s="0" t="n">
        <f aca="true">IF(OR('Monte Carlo'!$B$30="",'Monte Carlo'!$C$30=""),0,IF(RAND()&lt;'Monte Carlo'!$B$30,IF('Monte Carlo'!$E$30='Monte Carlo'!$C$30,'Monte Carlo'!$C$30,BETAINV(RAND(),'Monte Carlo'!$G$30,'Monte Carlo'!$H$30,'Monte Carlo'!$C$30,'Monte Carlo'!$E$30)),0))</f>
        <v>0</v>
      </c>
      <c r="V154" s="0" t="n">
        <f aca="true">IF(OR('Monte Carlo'!$B$31="",'Monte Carlo'!$C$31=""),0,IF(RAND()&lt;'Monte Carlo'!$B$31,IF('Monte Carlo'!$E$31='Monte Carlo'!$C$31,'Monte Carlo'!$C$31,BETAINV(RAND(),'Monte Carlo'!$G$31,'Monte Carlo'!$H$31,'Monte Carlo'!$C$31,'Monte Carlo'!$E$31)),0))</f>
        <v>0</v>
      </c>
      <c r="W154" s="0" t="n">
        <f aca="true">IF(OR('Monte Carlo'!$B$32="",'Monte Carlo'!$C$32=""),0,IF(RAND()&lt;'Monte Carlo'!$B$32,IF('Monte Carlo'!$E$32='Monte Carlo'!$C$32,'Monte Carlo'!$C$32,BETAINV(RAND(),'Monte Carlo'!$G$32,'Monte Carlo'!$H$32,'Monte Carlo'!$C$32,'Monte Carlo'!$E$32)),0))</f>
        <v>0</v>
      </c>
      <c r="X154" s="0" t="n">
        <f aca="true">IF(OR('Monte Carlo'!$B$33="",'Monte Carlo'!$C$33=""),0,IF(RAND()&lt;'Monte Carlo'!$B$33,IF('Monte Carlo'!$E$33='Monte Carlo'!$C$33,'Monte Carlo'!$C$33,BETAINV(RAND(),'Monte Carlo'!$G$33,'Monte Carlo'!$H$33,'Monte Carlo'!$C$33,'Monte Carlo'!$E$33)),0))</f>
        <v>0</v>
      </c>
      <c r="Y154" s="0" t="n">
        <f aca="false">SUM(A154:X154)</f>
        <v>2256.07168657906</v>
      </c>
    </row>
    <row r="155" customFormat="false" ht="15" hidden="false" customHeight="false" outlineLevel="0" collapsed="false">
      <c r="A155" s="0" t="n">
        <f aca="true">IF('Monte Carlo'!$B$7="",0,IF('Monte Carlo'!$D$7='Monte Carlo'!$B$7,'Monte Carlo'!$B$7,BETAINV(RAND(),'Monte Carlo'!$F$7,'Monte Carlo'!$G$7,'Monte Carlo'!$B$7,'Monte Carlo'!$D$7)))</f>
        <v>166.573056101789</v>
      </c>
      <c r="B155" s="0" t="n">
        <f aca="true">IF('Monte Carlo'!$B$8="",0,IF('Monte Carlo'!$D$8='Monte Carlo'!$B$8,'Monte Carlo'!$B$8,BETAINV(RAND(),'Monte Carlo'!$F$8,'Monte Carlo'!$G$8,'Monte Carlo'!$B$8,'Monte Carlo'!$D$8)))</f>
        <v>1094.04064196917</v>
      </c>
      <c r="C155" s="0" t="n">
        <f aca="true">IF('Monte Carlo'!$B$9="",0,IF('Monte Carlo'!$D$9='Monte Carlo'!$B$9,'Monte Carlo'!$B$9,BETAINV(RAND(),'Monte Carlo'!$F$9,'Monte Carlo'!$G$9,'Monte Carlo'!$B$9,'Monte Carlo'!$D$9)))</f>
        <v>429.662679347936</v>
      </c>
      <c r="D155" s="0" t="n">
        <f aca="true">IF('Monte Carlo'!$B$10="",0,IF('Monte Carlo'!$D$10='Monte Carlo'!$B$10,'Monte Carlo'!$B$10,BETAINV(RAND(),'Monte Carlo'!$F$10,'Monte Carlo'!$G$10,'Monte Carlo'!$B$10,'Monte Carlo'!$D$10)))</f>
        <v>373.594968599603</v>
      </c>
      <c r="E155" s="0" t="n">
        <f aca="true">IF('Monte Carlo'!$B$11="",0,IF('Monte Carlo'!$D$11='Monte Carlo'!$B$11,'Monte Carlo'!$B$11,BETAINV(RAND(),'Monte Carlo'!$F$11,'Monte Carlo'!$G$11,'Monte Carlo'!$B$11,'Monte Carlo'!$D$11)))</f>
        <v>102.100339680841</v>
      </c>
      <c r="F155" s="0" t="n">
        <f aca="true">IF('Monte Carlo'!$B$12="",0,IF('Monte Carlo'!$D$12='Monte Carlo'!$B$12,'Monte Carlo'!$B$12,BETAINV(RAND(),'Monte Carlo'!$F$12,'Monte Carlo'!$G$12,'Monte Carlo'!$B$12,'Monte Carlo'!$D$12)))</f>
        <v>92.4860896380853</v>
      </c>
      <c r="G155" s="0" t="n">
        <f aca="true">IF('Monte Carlo'!$B$13="",0,IF('Monte Carlo'!$D$13='Monte Carlo'!$B$13,'Monte Carlo'!$B$13,BETAINV(RAND(),'Monte Carlo'!$F$13,'Monte Carlo'!$G$13,'Monte Carlo'!$B$13,'Monte Carlo'!$D$13)))</f>
        <v>0</v>
      </c>
      <c r="H155" s="0" t="n">
        <f aca="true">IF('Monte Carlo'!$B$14="",0,IF('Monte Carlo'!$D$14='Monte Carlo'!$B$14,'Monte Carlo'!$B$14,BETAINV(RAND(),'Monte Carlo'!$F$14,'Monte Carlo'!$G$14,'Monte Carlo'!$B$14,'Monte Carlo'!$D$14)))</f>
        <v>0</v>
      </c>
      <c r="I155" s="0" t="n">
        <f aca="true">IF('Monte Carlo'!$B$15="",0,IF('Monte Carlo'!$D$15='Monte Carlo'!$B$15,'Monte Carlo'!$B$15,BETAINV(RAND(),'Monte Carlo'!$F$15,'Monte Carlo'!$G$15,'Monte Carlo'!$B$15,'Monte Carlo'!$D$15)))</f>
        <v>0</v>
      </c>
      <c r="J155" s="0" t="n">
        <f aca="true">IF('Monte Carlo'!$B$16="",0,IF('Monte Carlo'!$D$16='Monte Carlo'!$B$16,'Monte Carlo'!$B$16,BETAINV(RAND(),'Monte Carlo'!$F$16,'Monte Carlo'!$G$16,'Monte Carlo'!$B$16,'Monte Carlo'!$D$16)))</f>
        <v>0</v>
      </c>
      <c r="K155" s="0" t="n">
        <f aca="true">IF('Monte Carlo'!$B$17="",0,IF('Monte Carlo'!$D$17='Monte Carlo'!$B$17,'Monte Carlo'!$B$17,BETAINV(RAND(),'Monte Carlo'!$F$17,'Monte Carlo'!$G$17,'Monte Carlo'!$B$17,'Monte Carlo'!$D$17)))</f>
        <v>0</v>
      </c>
      <c r="L155" s="0" t="n">
        <f aca="true">IF('Monte Carlo'!$B$18="",0,IF('Monte Carlo'!$D$18='Monte Carlo'!$B$18,'Monte Carlo'!$B$18,BETAINV(RAND(),'Monte Carlo'!$F$18,'Monte Carlo'!$G$18,'Monte Carlo'!$B$18,'Monte Carlo'!$D$18)))</f>
        <v>0</v>
      </c>
      <c r="M155" s="0" t="n">
        <f aca="true">IF(OR('Monte Carlo'!$B$22="",'Monte Carlo'!$C$22=""),0,IF(RAND()&lt;'Monte Carlo'!$B$22,IF('Monte Carlo'!$E$22='Monte Carlo'!$C$22,'Monte Carlo'!$C$22,BETAINV(RAND(),'Monte Carlo'!$G$22,'Monte Carlo'!$H$22,'Monte Carlo'!$C$22,'Monte Carlo'!$E$22)),0))</f>
        <v>0</v>
      </c>
      <c r="N155" s="0" t="n">
        <f aca="true">IF(OR('Monte Carlo'!$B$23="",'Monte Carlo'!$C$23=""),0,IF(RAND()&lt;'Monte Carlo'!$B$23,IF('Monte Carlo'!$E$23='Monte Carlo'!$C$23,'Monte Carlo'!$C$23,BETAINV(RAND(),'Monte Carlo'!$G$23,'Monte Carlo'!$H$23,'Monte Carlo'!$C$23,'Monte Carlo'!$E$23)),0))</f>
        <v>0</v>
      </c>
      <c r="O155" s="0" t="n">
        <f aca="true">IF(OR('Monte Carlo'!$B$24="",'Monte Carlo'!$C$24=""),0,IF(RAND()&lt;'Monte Carlo'!$B$24,IF('Monte Carlo'!$E$24='Monte Carlo'!$C$24,'Monte Carlo'!$C$24,BETAINV(RAND(),'Monte Carlo'!$G$24,'Monte Carlo'!$H$24,'Monte Carlo'!$C$24,'Monte Carlo'!$E$24)),0))</f>
        <v>0</v>
      </c>
      <c r="P155" s="0" t="n">
        <f aca="true">IF(OR('Monte Carlo'!$B$25="",'Monte Carlo'!$C$25=""),0,IF(RAND()&lt;'Monte Carlo'!$B$25,IF('Monte Carlo'!$E$25='Monte Carlo'!$C$25,'Monte Carlo'!$C$25,BETAINV(RAND(),'Monte Carlo'!$G$25,'Monte Carlo'!$H$25,'Monte Carlo'!$C$25,'Monte Carlo'!$E$25)),0))</f>
        <v>0</v>
      </c>
      <c r="Q155" s="0" t="n">
        <f aca="true">IF(OR('Monte Carlo'!$B$26="",'Monte Carlo'!$C$26=""),0,IF(RAND()&lt;'Monte Carlo'!$B$26,IF('Monte Carlo'!$E$26='Monte Carlo'!$C$26,'Monte Carlo'!$C$26,BETAINV(RAND(),'Monte Carlo'!$G$26,'Monte Carlo'!$H$26,'Monte Carlo'!$C$26,'Monte Carlo'!$E$26)),0))</f>
        <v>0</v>
      </c>
      <c r="R155" s="0" t="n">
        <f aca="true">IF(OR('Monte Carlo'!$B$27="",'Monte Carlo'!$C$27=""),0,IF(RAND()&lt;'Monte Carlo'!$B$27,IF('Monte Carlo'!$E$27='Monte Carlo'!$C$27,'Monte Carlo'!$C$27,BETAINV(RAND(),'Monte Carlo'!$G$27,'Monte Carlo'!$H$27,'Monte Carlo'!$C$27,'Monte Carlo'!$E$27)),0))</f>
        <v>0</v>
      </c>
      <c r="S155" s="0" t="n">
        <f aca="true">IF(OR('Monte Carlo'!$B$28="",'Monte Carlo'!$C$28=""),0,IF(RAND()&lt;'Monte Carlo'!$B$28,IF('Monte Carlo'!$E$28='Monte Carlo'!$C$28,'Monte Carlo'!$C$28,BETAINV(RAND(),'Monte Carlo'!$G$28,'Monte Carlo'!$H$28,'Monte Carlo'!$C$28,'Monte Carlo'!$E$28)),0))</f>
        <v>0</v>
      </c>
      <c r="T155" s="0" t="n">
        <f aca="true">IF(OR('Monte Carlo'!$B$29="",'Monte Carlo'!$C$29=""),0,IF(RAND()&lt;'Monte Carlo'!$B$29,IF('Monte Carlo'!$E$29='Monte Carlo'!$C$29,'Monte Carlo'!$C$29,BETAINV(RAND(),'Monte Carlo'!$G$29,'Monte Carlo'!$H$29,'Monte Carlo'!$C$29,'Monte Carlo'!$E$29)),0))</f>
        <v>0</v>
      </c>
      <c r="U155" s="0" t="n">
        <f aca="true">IF(OR('Monte Carlo'!$B$30="",'Monte Carlo'!$C$30=""),0,IF(RAND()&lt;'Monte Carlo'!$B$30,IF('Monte Carlo'!$E$30='Monte Carlo'!$C$30,'Monte Carlo'!$C$30,BETAINV(RAND(),'Monte Carlo'!$G$30,'Monte Carlo'!$H$30,'Monte Carlo'!$C$30,'Monte Carlo'!$E$30)),0))</f>
        <v>0</v>
      </c>
      <c r="V155" s="0" t="n">
        <f aca="true">IF(OR('Monte Carlo'!$B$31="",'Monte Carlo'!$C$31=""),0,IF(RAND()&lt;'Monte Carlo'!$B$31,IF('Monte Carlo'!$E$31='Monte Carlo'!$C$31,'Monte Carlo'!$C$31,BETAINV(RAND(),'Monte Carlo'!$G$31,'Monte Carlo'!$H$31,'Monte Carlo'!$C$31,'Monte Carlo'!$E$31)),0))</f>
        <v>0</v>
      </c>
      <c r="W155" s="0" t="n">
        <f aca="true">IF(OR('Monte Carlo'!$B$32="",'Monte Carlo'!$C$32=""),0,IF(RAND()&lt;'Monte Carlo'!$B$32,IF('Monte Carlo'!$E$32='Monte Carlo'!$C$32,'Monte Carlo'!$C$32,BETAINV(RAND(),'Monte Carlo'!$G$32,'Monte Carlo'!$H$32,'Monte Carlo'!$C$32,'Monte Carlo'!$E$32)),0))</f>
        <v>0</v>
      </c>
      <c r="X155" s="0" t="n">
        <f aca="true">IF(OR('Monte Carlo'!$B$33="",'Monte Carlo'!$C$33=""),0,IF(RAND()&lt;'Monte Carlo'!$B$33,IF('Monte Carlo'!$E$33='Monte Carlo'!$C$33,'Monte Carlo'!$C$33,BETAINV(RAND(),'Monte Carlo'!$G$33,'Monte Carlo'!$H$33,'Monte Carlo'!$C$33,'Monte Carlo'!$E$33)),0))</f>
        <v>0</v>
      </c>
      <c r="Y155" s="0" t="n">
        <f aca="false">SUM(A155:X155)</f>
        <v>2258.45777533742</v>
      </c>
    </row>
    <row r="156" customFormat="false" ht="15" hidden="false" customHeight="false" outlineLevel="0" collapsed="false">
      <c r="A156" s="0" t="n">
        <f aca="true">IF('Monte Carlo'!$B$7="",0,IF('Monte Carlo'!$D$7='Monte Carlo'!$B$7,'Monte Carlo'!$B$7,BETAINV(RAND(),'Monte Carlo'!$F$7,'Monte Carlo'!$G$7,'Monte Carlo'!$B$7,'Monte Carlo'!$D$7)))</f>
        <v>161.297707382557</v>
      </c>
      <c r="B156" s="0" t="n">
        <f aca="true">IF('Monte Carlo'!$B$8="",0,IF('Monte Carlo'!$D$8='Monte Carlo'!$B$8,'Monte Carlo'!$B$8,BETAINV(RAND(),'Monte Carlo'!$F$8,'Monte Carlo'!$G$8,'Monte Carlo'!$B$8,'Monte Carlo'!$D$8)))</f>
        <v>992.254539845772</v>
      </c>
      <c r="C156" s="0" t="n">
        <f aca="true">IF('Monte Carlo'!$B$9="",0,IF('Monte Carlo'!$D$9='Monte Carlo'!$B$9,'Monte Carlo'!$B$9,BETAINV(RAND(),'Monte Carlo'!$F$9,'Monte Carlo'!$G$9,'Monte Carlo'!$B$9,'Monte Carlo'!$D$9)))</f>
        <v>468.094538255031</v>
      </c>
      <c r="D156" s="0" t="n">
        <f aca="true">IF('Monte Carlo'!$B$10="",0,IF('Monte Carlo'!$D$10='Monte Carlo'!$B$10,'Monte Carlo'!$B$10,BETAINV(RAND(),'Monte Carlo'!$F$10,'Monte Carlo'!$G$10,'Monte Carlo'!$B$10,'Monte Carlo'!$D$10)))</f>
        <v>302.394044609964</v>
      </c>
      <c r="E156" s="0" t="n">
        <f aca="true">IF('Monte Carlo'!$B$11="",0,IF('Monte Carlo'!$D$11='Monte Carlo'!$B$11,'Monte Carlo'!$B$11,BETAINV(RAND(),'Monte Carlo'!$F$11,'Monte Carlo'!$G$11,'Monte Carlo'!$B$11,'Monte Carlo'!$D$11)))</f>
        <v>105.619519428251</v>
      </c>
      <c r="F156" s="0" t="n">
        <f aca="true">IF('Monte Carlo'!$B$12="",0,IF('Monte Carlo'!$D$12='Monte Carlo'!$B$12,'Monte Carlo'!$B$12,BETAINV(RAND(),'Monte Carlo'!$F$12,'Monte Carlo'!$G$12,'Monte Carlo'!$B$12,'Monte Carlo'!$D$12)))</f>
        <v>103.811432408559</v>
      </c>
      <c r="G156" s="0" t="n">
        <f aca="true">IF('Monte Carlo'!$B$13="",0,IF('Monte Carlo'!$D$13='Monte Carlo'!$B$13,'Monte Carlo'!$B$13,BETAINV(RAND(),'Monte Carlo'!$F$13,'Monte Carlo'!$G$13,'Monte Carlo'!$B$13,'Monte Carlo'!$D$13)))</f>
        <v>0</v>
      </c>
      <c r="H156" s="0" t="n">
        <f aca="true">IF('Monte Carlo'!$B$14="",0,IF('Monte Carlo'!$D$14='Monte Carlo'!$B$14,'Monte Carlo'!$B$14,BETAINV(RAND(),'Monte Carlo'!$F$14,'Monte Carlo'!$G$14,'Monte Carlo'!$B$14,'Monte Carlo'!$D$14)))</f>
        <v>0</v>
      </c>
      <c r="I156" s="0" t="n">
        <f aca="true">IF('Monte Carlo'!$B$15="",0,IF('Monte Carlo'!$D$15='Monte Carlo'!$B$15,'Monte Carlo'!$B$15,BETAINV(RAND(),'Monte Carlo'!$F$15,'Monte Carlo'!$G$15,'Monte Carlo'!$B$15,'Monte Carlo'!$D$15)))</f>
        <v>0</v>
      </c>
      <c r="J156" s="0" t="n">
        <f aca="true">IF('Monte Carlo'!$B$16="",0,IF('Monte Carlo'!$D$16='Monte Carlo'!$B$16,'Monte Carlo'!$B$16,BETAINV(RAND(),'Monte Carlo'!$F$16,'Monte Carlo'!$G$16,'Monte Carlo'!$B$16,'Monte Carlo'!$D$16)))</f>
        <v>0</v>
      </c>
      <c r="K156" s="0" t="n">
        <f aca="true">IF('Monte Carlo'!$B$17="",0,IF('Monte Carlo'!$D$17='Monte Carlo'!$B$17,'Monte Carlo'!$B$17,BETAINV(RAND(),'Monte Carlo'!$F$17,'Monte Carlo'!$G$17,'Monte Carlo'!$B$17,'Monte Carlo'!$D$17)))</f>
        <v>0</v>
      </c>
      <c r="L156" s="0" t="n">
        <f aca="true">IF('Monte Carlo'!$B$18="",0,IF('Monte Carlo'!$D$18='Monte Carlo'!$B$18,'Monte Carlo'!$B$18,BETAINV(RAND(),'Monte Carlo'!$F$18,'Monte Carlo'!$G$18,'Monte Carlo'!$B$18,'Monte Carlo'!$D$18)))</f>
        <v>0</v>
      </c>
      <c r="M156" s="0" t="n">
        <f aca="true">IF(OR('Monte Carlo'!$B$22="",'Monte Carlo'!$C$22=""),0,IF(RAND()&lt;'Monte Carlo'!$B$22,IF('Monte Carlo'!$E$22='Monte Carlo'!$C$22,'Monte Carlo'!$C$22,BETAINV(RAND(),'Monte Carlo'!$G$22,'Monte Carlo'!$H$22,'Monte Carlo'!$C$22,'Monte Carlo'!$E$22)),0))</f>
        <v>0</v>
      </c>
      <c r="N156" s="0" t="n">
        <f aca="true">IF(OR('Monte Carlo'!$B$23="",'Monte Carlo'!$C$23=""),0,IF(RAND()&lt;'Monte Carlo'!$B$23,IF('Monte Carlo'!$E$23='Monte Carlo'!$C$23,'Monte Carlo'!$C$23,BETAINV(RAND(),'Monte Carlo'!$G$23,'Monte Carlo'!$H$23,'Monte Carlo'!$C$23,'Monte Carlo'!$E$23)),0))</f>
        <v>0</v>
      </c>
      <c r="O156" s="0" t="n">
        <f aca="true">IF(OR('Monte Carlo'!$B$24="",'Monte Carlo'!$C$24=""),0,IF(RAND()&lt;'Monte Carlo'!$B$24,IF('Monte Carlo'!$E$24='Monte Carlo'!$C$24,'Monte Carlo'!$C$24,BETAINV(RAND(),'Monte Carlo'!$G$24,'Monte Carlo'!$H$24,'Monte Carlo'!$C$24,'Monte Carlo'!$E$24)),0))</f>
        <v>0</v>
      </c>
      <c r="P156" s="0" t="n">
        <f aca="true">IF(OR('Monte Carlo'!$B$25="",'Monte Carlo'!$C$25=""),0,IF(RAND()&lt;'Monte Carlo'!$B$25,IF('Monte Carlo'!$E$25='Monte Carlo'!$C$25,'Monte Carlo'!$C$25,BETAINV(RAND(),'Monte Carlo'!$G$25,'Monte Carlo'!$H$25,'Monte Carlo'!$C$25,'Monte Carlo'!$E$25)),0))</f>
        <v>0</v>
      </c>
      <c r="Q156" s="0" t="n">
        <f aca="true">IF(OR('Monte Carlo'!$B$26="",'Monte Carlo'!$C$26=""),0,IF(RAND()&lt;'Monte Carlo'!$B$26,IF('Monte Carlo'!$E$26='Monte Carlo'!$C$26,'Monte Carlo'!$C$26,BETAINV(RAND(),'Monte Carlo'!$G$26,'Monte Carlo'!$H$26,'Monte Carlo'!$C$26,'Monte Carlo'!$E$26)),0))</f>
        <v>0</v>
      </c>
      <c r="R156" s="0" t="n">
        <f aca="true">IF(OR('Monte Carlo'!$B$27="",'Monte Carlo'!$C$27=""),0,IF(RAND()&lt;'Monte Carlo'!$B$27,IF('Monte Carlo'!$E$27='Monte Carlo'!$C$27,'Monte Carlo'!$C$27,BETAINV(RAND(),'Monte Carlo'!$G$27,'Monte Carlo'!$H$27,'Monte Carlo'!$C$27,'Monte Carlo'!$E$27)),0))</f>
        <v>0</v>
      </c>
      <c r="S156" s="0" t="n">
        <f aca="true">IF(OR('Monte Carlo'!$B$28="",'Monte Carlo'!$C$28=""),0,IF(RAND()&lt;'Monte Carlo'!$B$28,IF('Monte Carlo'!$E$28='Monte Carlo'!$C$28,'Monte Carlo'!$C$28,BETAINV(RAND(),'Monte Carlo'!$G$28,'Monte Carlo'!$H$28,'Monte Carlo'!$C$28,'Monte Carlo'!$E$28)),0))</f>
        <v>0</v>
      </c>
      <c r="T156" s="0" t="n">
        <f aca="true">IF(OR('Monte Carlo'!$B$29="",'Monte Carlo'!$C$29=""),0,IF(RAND()&lt;'Monte Carlo'!$B$29,IF('Monte Carlo'!$E$29='Monte Carlo'!$C$29,'Monte Carlo'!$C$29,BETAINV(RAND(),'Monte Carlo'!$G$29,'Monte Carlo'!$H$29,'Monte Carlo'!$C$29,'Monte Carlo'!$E$29)),0))</f>
        <v>0</v>
      </c>
      <c r="U156" s="0" t="n">
        <f aca="true">IF(OR('Monte Carlo'!$B$30="",'Monte Carlo'!$C$30=""),0,IF(RAND()&lt;'Monte Carlo'!$B$30,IF('Monte Carlo'!$E$30='Monte Carlo'!$C$30,'Monte Carlo'!$C$30,BETAINV(RAND(),'Monte Carlo'!$G$30,'Monte Carlo'!$H$30,'Monte Carlo'!$C$30,'Monte Carlo'!$E$30)),0))</f>
        <v>0</v>
      </c>
      <c r="V156" s="0" t="n">
        <f aca="true">IF(OR('Monte Carlo'!$B$31="",'Monte Carlo'!$C$31=""),0,IF(RAND()&lt;'Monte Carlo'!$B$31,IF('Monte Carlo'!$E$31='Monte Carlo'!$C$31,'Monte Carlo'!$C$31,BETAINV(RAND(),'Monte Carlo'!$G$31,'Monte Carlo'!$H$31,'Monte Carlo'!$C$31,'Monte Carlo'!$E$31)),0))</f>
        <v>0</v>
      </c>
      <c r="W156" s="0" t="n">
        <f aca="true">IF(OR('Monte Carlo'!$B$32="",'Monte Carlo'!$C$32=""),0,IF(RAND()&lt;'Monte Carlo'!$B$32,IF('Monte Carlo'!$E$32='Monte Carlo'!$C$32,'Monte Carlo'!$C$32,BETAINV(RAND(),'Monte Carlo'!$G$32,'Monte Carlo'!$H$32,'Monte Carlo'!$C$32,'Monte Carlo'!$E$32)),0))</f>
        <v>0</v>
      </c>
      <c r="X156" s="0" t="n">
        <f aca="true">IF(OR('Monte Carlo'!$B$33="",'Monte Carlo'!$C$33=""),0,IF(RAND()&lt;'Monte Carlo'!$B$33,IF('Monte Carlo'!$E$33='Monte Carlo'!$C$33,'Monte Carlo'!$C$33,BETAINV(RAND(),'Monte Carlo'!$G$33,'Monte Carlo'!$H$33,'Monte Carlo'!$C$33,'Monte Carlo'!$E$33)),0))</f>
        <v>0</v>
      </c>
      <c r="Y156" s="0" t="n">
        <f aca="false">SUM(A156:X156)</f>
        <v>2133.47178193013</v>
      </c>
    </row>
    <row r="157" customFormat="false" ht="15" hidden="false" customHeight="false" outlineLevel="0" collapsed="false">
      <c r="A157" s="0" t="n">
        <f aca="true">IF('Monte Carlo'!$B$7="",0,IF('Monte Carlo'!$D$7='Monte Carlo'!$B$7,'Monte Carlo'!$B$7,BETAINV(RAND(),'Monte Carlo'!$F$7,'Monte Carlo'!$G$7,'Monte Carlo'!$B$7,'Monte Carlo'!$D$7)))</f>
        <v>164.091578391743</v>
      </c>
      <c r="B157" s="0" t="n">
        <f aca="true">IF('Monte Carlo'!$B$8="",0,IF('Monte Carlo'!$D$8='Monte Carlo'!$B$8,'Monte Carlo'!$B$8,BETAINV(RAND(),'Monte Carlo'!$F$8,'Monte Carlo'!$G$8,'Monte Carlo'!$B$8,'Monte Carlo'!$D$8)))</f>
        <v>952.112820654497</v>
      </c>
      <c r="C157" s="0" t="n">
        <f aca="true">IF('Monte Carlo'!$B$9="",0,IF('Monte Carlo'!$D$9='Monte Carlo'!$B$9,'Monte Carlo'!$B$9,BETAINV(RAND(),'Monte Carlo'!$F$9,'Monte Carlo'!$G$9,'Monte Carlo'!$B$9,'Monte Carlo'!$D$9)))</f>
        <v>488.501967890642</v>
      </c>
      <c r="D157" s="0" t="n">
        <f aca="true">IF('Monte Carlo'!$B$10="",0,IF('Monte Carlo'!$D$10='Monte Carlo'!$B$10,'Monte Carlo'!$B$10,BETAINV(RAND(),'Monte Carlo'!$F$10,'Monte Carlo'!$G$10,'Monte Carlo'!$B$10,'Monte Carlo'!$D$10)))</f>
        <v>310.375947485418</v>
      </c>
      <c r="E157" s="0" t="n">
        <f aca="true">IF('Monte Carlo'!$B$11="",0,IF('Monte Carlo'!$D$11='Monte Carlo'!$B$11,'Monte Carlo'!$B$11,BETAINV(RAND(),'Monte Carlo'!$F$11,'Monte Carlo'!$G$11,'Monte Carlo'!$B$11,'Monte Carlo'!$D$11)))</f>
        <v>101.207236605715</v>
      </c>
      <c r="F157" s="0" t="n">
        <f aca="true">IF('Monte Carlo'!$B$12="",0,IF('Monte Carlo'!$D$12='Monte Carlo'!$B$12,'Monte Carlo'!$B$12,BETAINV(RAND(),'Monte Carlo'!$F$12,'Monte Carlo'!$G$12,'Monte Carlo'!$B$12,'Monte Carlo'!$D$12)))</f>
        <v>107.342895023363</v>
      </c>
      <c r="G157" s="0" t="n">
        <f aca="true">IF('Monte Carlo'!$B$13="",0,IF('Monte Carlo'!$D$13='Monte Carlo'!$B$13,'Monte Carlo'!$B$13,BETAINV(RAND(),'Monte Carlo'!$F$13,'Monte Carlo'!$G$13,'Monte Carlo'!$B$13,'Monte Carlo'!$D$13)))</f>
        <v>0</v>
      </c>
      <c r="H157" s="0" t="n">
        <f aca="true">IF('Monte Carlo'!$B$14="",0,IF('Monte Carlo'!$D$14='Monte Carlo'!$B$14,'Monte Carlo'!$B$14,BETAINV(RAND(),'Monte Carlo'!$F$14,'Monte Carlo'!$G$14,'Monte Carlo'!$B$14,'Monte Carlo'!$D$14)))</f>
        <v>0</v>
      </c>
      <c r="I157" s="0" t="n">
        <f aca="true">IF('Monte Carlo'!$B$15="",0,IF('Monte Carlo'!$D$15='Monte Carlo'!$B$15,'Monte Carlo'!$B$15,BETAINV(RAND(),'Monte Carlo'!$F$15,'Monte Carlo'!$G$15,'Monte Carlo'!$B$15,'Monte Carlo'!$D$15)))</f>
        <v>0</v>
      </c>
      <c r="J157" s="0" t="n">
        <f aca="true">IF('Monte Carlo'!$B$16="",0,IF('Monte Carlo'!$D$16='Monte Carlo'!$B$16,'Monte Carlo'!$B$16,BETAINV(RAND(),'Monte Carlo'!$F$16,'Monte Carlo'!$G$16,'Monte Carlo'!$B$16,'Monte Carlo'!$D$16)))</f>
        <v>0</v>
      </c>
      <c r="K157" s="0" t="n">
        <f aca="true">IF('Monte Carlo'!$B$17="",0,IF('Monte Carlo'!$D$17='Monte Carlo'!$B$17,'Monte Carlo'!$B$17,BETAINV(RAND(),'Monte Carlo'!$F$17,'Monte Carlo'!$G$17,'Monte Carlo'!$B$17,'Monte Carlo'!$D$17)))</f>
        <v>0</v>
      </c>
      <c r="L157" s="0" t="n">
        <f aca="true">IF('Monte Carlo'!$B$18="",0,IF('Monte Carlo'!$D$18='Monte Carlo'!$B$18,'Monte Carlo'!$B$18,BETAINV(RAND(),'Monte Carlo'!$F$18,'Monte Carlo'!$G$18,'Monte Carlo'!$B$18,'Monte Carlo'!$D$18)))</f>
        <v>0</v>
      </c>
      <c r="M157" s="0" t="n">
        <f aca="true">IF(OR('Monte Carlo'!$B$22="",'Monte Carlo'!$C$22=""),0,IF(RAND()&lt;'Monte Carlo'!$B$22,IF('Monte Carlo'!$E$22='Monte Carlo'!$C$22,'Monte Carlo'!$C$22,BETAINV(RAND(),'Monte Carlo'!$G$22,'Monte Carlo'!$H$22,'Monte Carlo'!$C$22,'Monte Carlo'!$E$22)),0))</f>
        <v>0</v>
      </c>
      <c r="N157" s="0" t="n">
        <f aca="true">IF(OR('Monte Carlo'!$B$23="",'Monte Carlo'!$C$23=""),0,IF(RAND()&lt;'Monte Carlo'!$B$23,IF('Monte Carlo'!$E$23='Monte Carlo'!$C$23,'Monte Carlo'!$C$23,BETAINV(RAND(),'Monte Carlo'!$G$23,'Monte Carlo'!$H$23,'Monte Carlo'!$C$23,'Monte Carlo'!$E$23)),0))</f>
        <v>0</v>
      </c>
      <c r="O157" s="0" t="n">
        <f aca="true">IF(OR('Monte Carlo'!$B$24="",'Monte Carlo'!$C$24=""),0,IF(RAND()&lt;'Monte Carlo'!$B$24,IF('Monte Carlo'!$E$24='Monte Carlo'!$C$24,'Monte Carlo'!$C$24,BETAINV(RAND(),'Monte Carlo'!$G$24,'Monte Carlo'!$H$24,'Monte Carlo'!$C$24,'Monte Carlo'!$E$24)),0))</f>
        <v>77.2506504940292</v>
      </c>
      <c r="P157" s="0" t="n">
        <f aca="true">IF(OR('Monte Carlo'!$B$25="",'Monte Carlo'!$C$25=""),0,IF(RAND()&lt;'Monte Carlo'!$B$25,IF('Monte Carlo'!$E$25='Monte Carlo'!$C$25,'Monte Carlo'!$C$25,BETAINV(RAND(),'Monte Carlo'!$G$25,'Monte Carlo'!$H$25,'Monte Carlo'!$C$25,'Monte Carlo'!$E$25)),0))</f>
        <v>0</v>
      </c>
      <c r="Q157" s="0" t="n">
        <f aca="true">IF(OR('Monte Carlo'!$B$26="",'Monte Carlo'!$C$26=""),0,IF(RAND()&lt;'Monte Carlo'!$B$26,IF('Monte Carlo'!$E$26='Monte Carlo'!$C$26,'Monte Carlo'!$C$26,BETAINV(RAND(),'Monte Carlo'!$G$26,'Monte Carlo'!$H$26,'Monte Carlo'!$C$26,'Monte Carlo'!$E$26)),0))</f>
        <v>0</v>
      </c>
      <c r="R157" s="0" t="n">
        <f aca="true">IF(OR('Monte Carlo'!$B$27="",'Monte Carlo'!$C$27=""),0,IF(RAND()&lt;'Monte Carlo'!$B$27,IF('Monte Carlo'!$E$27='Monte Carlo'!$C$27,'Monte Carlo'!$C$27,BETAINV(RAND(),'Monte Carlo'!$G$27,'Monte Carlo'!$H$27,'Monte Carlo'!$C$27,'Monte Carlo'!$E$27)),0))</f>
        <v>0</v>
      </c>
      <c r="S157" s="0" t="n">
        <f aca="true">IF(OR('Monte Carlo'!$B$28="",'Monte Carlo'!$C$28=""),0,IF(RAND()&lt;'Monte Carlo'!$B$28,IF('Monte Carlo'!$E$28='Monte Carlo'!$C$28,'Monte Carlo'!$C$28,BETAINV(RAND(),'Monte Carlo'!$G$28,'Monte Carlo'!$H$28,'Monte Carlo'!$C$28,'Monte Carlo'!$E$28)),0))</f>
        <v>0</v>
      </c>
      <c r="T157" s="0" t="n">
        <f aca="true">IF(OR('Monte Carlo'!$B$29="",'Monte Carlo'!$C$29=""),0,IF(RAND()&lt;'Monte Carlo'!$B$29,IF('Monte Carlo'!$E$29='Monte Carlo'!$C$29,'Monte Carlo'!$C$29,BETAINV(RAND(),'Monte Carlo'!$G$29,'Monte Carlo'!$H$29,'Monte Carlo'!$C$29,'Monte Carlo'!$E$29)),0))</f>
        <v>0</v>
      </c>
      <c r="U157" s="0" t="n">
        <f aca="true">IF(OR('Monte Carlo'!$B$30="",'Monte Carlo'!$C$30=""),0,IF(RAND()&lt;'Monte Carlo'!$B$30,IF('Monte Carlo'!$E$30='Monte Carlo'!$C$30,'Monte Carlo'!$C$30,BETAINV(RAND(),'Monte Carlo'!$G$30,'Monte Carlo'!$H$30,'Monte Carlo'!$C$30,'Monte Carlo'!$E$30)),0))</f>
        <v>0</v>
      </c>
      <c r="V157" s="0" t="n">
        <f aca="true">IF(OR('Monte Carlo'!$B$31="",'Monte Carlo'!$C$31=""),0,IF(RAND()&lt;'Monte Carlo'!$B$31,IF('Monte Carlo'!$E$31='Monte Carlo'!$C$31,'Monte Carlo'!$C$31,BETAINV(RAND(),'Monte Carlo'!$G$31,'Monte Carlo'!$H$31,'Monte Carlo'!$C$31,'Monte Carlo'!$E$31)),0))</f>
        <v>0</v>
      </c>
      <c r="W157" s="0" t="n">
        <f aca="true">IF(OR('Monte Carlo'!$B$32="",'Monte Carlo'!$C$32=""),0,IF(RAND()&lt;'Monte Carlo'!$B$32,IF('Monte Carlo'!$E$32='Monte Carlo'!$C$32,'Monte Carlo'!$C$32,BETAINV(RAND(),'Monte Carlo'!$G$32,'Monte Carlo'!$H$32,'Monte Carlo'!$C$32,'Monte Carlo'!$E$32)),0))</f>
        <v>0</v>
      </c>
      <c r="X157" s="0" t="n">
        <f aca="true">IF(OR('Monte Carlo'!$B$33="",'Monte Carlo'!$C$33=""),0,IF(RAND()&lt;'Monte Carlo'!$B$33,IF('Monte Carlo'!$E$33='Monte Carlo'!$C$33,'Monte Carlo'!$C$33,BETAINV(RAND(),'Monte Carlo'!$G$33,'Monte Carlo'!$H$33,'Monte Carlo'!$C$33,'Monte Carlo'!$E$33)),0))</f>
        <v>0</v>
      </c>
      <c r="Y157" s="0" t="n">
        <f aca="false">SUM(A157:X157)</f>
        <v>2200.88309654541</v>
      </c>
    </row>
    <row r="158" customFormat="false" ht="15" hidden="false" customHeight="false" outlineLevel="0" collapsed="false">
      <c r="A158" s="0" t="n">
        <f aca="true">IF('Monte Carlo'!$B$7="",0,IF('Monte Carlo'!$D$7='Monte Carlo'!$B$7,'Monte Carlo'!$B$7,BETAINV(RAND(),'Monte Carlo'!$F$7,'Monte Carlo'!$G$7,'Monte Carlo'!$B$7,'Monte Carlo'!$D$7)))</f>
        <v>155.421997539452</v>
      </c>
      <c r="B158" s="0" t="n">
        <f aca="true">IF('Monte Carlo'!$B$8="",0,IF('Monte Carlo'!$D$8='Monte Carlo'!$B$8,'Monte Carlo'!$B$8,BETAINV(RAND(),'Monte Carlo'!$F$8,'Monte Carlo'!$G$8,'Monte Carlo'!$B$8,'Monte Carlo'!$D$8)))</f>
        <v>1060.01561142549</v>
      </c>
      <c r="C158" s="0" t="n">
        <f aca="true">IF('Monte Carlo'!$B$9="",0,IF('Monte Carlo'!$D$9='Monte Carlo'!$B$9,'Monte Carlo'!$B$9,BETAINV(RAND(),'Monte Carlo'!$F$9,'Monte Carlo'!$G$9,'Monte Carlo'!$B$9,'Monte Carlo'!$D$9)))</f>
        <v>426.135631509024</v>
      </c>
      <c r="D158" s="0" t="n">
        <f aca="true">IF('Monte Carlo'!$B$10="",0,IF('Monte Carlo'!$D$10='Monte Carlo'!$B$10,'Monte Carlo'!$B$10,BETAINV(RAND(),'Monte Carlo'!$F$10,'Monte Carlo'!$G$10,'Monte Carlo'!$B$10,'Monte Carlo'!$D$10)))</f>
        <v>273.132870865174</v>
      </c>
      <c r="E158" s="0" t="n">
        <f aca="true">IF('Monte Carlo'!$B$11="",0,IF('Monte Carlo'!$D$11='Monte Carlo'!$B$11,'Monte Carlo'!$B$11,BETAINV(RAND(),'Monte Carlo'!$F$11,'Monte Carlo'!$G$11,'Monte Carlo'!$B$11,'Monte Carlo'!$D$11)))</f>
        <v>88.5220301267554</v>
      </c>
      <c r="F158" s="0" t="n">
        <f aca="true">IF('Monte Carlo'!$B$12="",0,IF('Monte Carlo'!$D$12='Monte Carlo'!$B$12,'Monte Carlo'!$B$12,BETAINV(RAND(),'Monte Carlo'!$F$12,'Monte Carlo'!$G$12,'Monte Carlo'!$B$12,'Monte Carlo'!$D$12)))</f>
        <v>121.275023801131</v>
      </c>
      <c r="G158" s="0" t="n">
        <f aca="true">IF('Monte Carlo'!$B$13="",0,IF('Monte Carlo'!$D$13='Monte Carlo'!$B$13,'Monte Carlo'!$B$13,BETAINV(RAND(),'Monte Carlo'!$F$13,'Monte Carlo'!$G$13,'Monte Carlo'!$B$13,'Monte Carlo'!$D$13)))</f>
        <v>0</v>
      </c>
      <c r="H158" s="0" t="n">
        <f aca="true">IF('Monte Carlo'!$B$14="",0,IF('Monte Carlo'!$D$14='Monte Carlo'!$B$14,'Monte Carlo'!$B$14,BETAINV(RAND(),'Monte Carlo'!$F$14,'Monte Carlo'!$G$14,'Monte Carlo'!$B$14,'Monte Carlo'!$D$14)))</f>
        <v>0</v>
      </c>
      <c r="I158" s="0" t="n">
        <f aca="true">IF('Monte Carlo'!$B$15="",0,IF('Monte Carlo'!$D$15='Monte Carlo'!$B$15,'Monte Carlo'!$B$15,BETAINV(RAND(),'Monte Carlo'!$F$15,'Monte Carlo'!$G$15,'Monte Carlo'!$B$15,'Monte Carlo'!$D$15)))</f>
        <v>0</v>
      </c>
      <c r="J158" s="0" t="n">
        <f aca="true">IF('Monte Carlo'!$B$16="",0,IF('Monte Carlo'!$D$16='Monte Carlo'!$B$16,'Monte Carlo'!$B$16,BETAINV(RAND(),'Monte Carlo'!$F$16,'Monte Carlo'!$G$16,'Monte Carlo'!$B$16,'Monte Carlo'!$D$16)))</f>
        <v>0</v>
      </c>
      <c r="K158" s="0" t="n">
        <f aca="true">IF('Monte Carlo'!$B$17="",0,IF('Monte Carlo'!$D$17='Monte Carlo'!$B$17,'Monte Carlo'!$B$17,BETAINV(RAND(),'Monte Carlo'!$F$17,'Monte Carlo'!$G$17,'Monte Carlo'!$B$17,'Monte Carlo'!$D$17)))</f>
        <v>0</v>
      </c>
      <c r="L158" s="0" t="n">
        <f aca="true">IF('Monte Carlo'!$B$18="",0,IF('Monte Carlo'!$D$18='Monte Carlo'!$B$18,'Monte Carlo'!$B$18,BETAINV(RAND(),'Monte Carlo'!$F$18,'Monte Carlo'!$G$18,'Monte Carlo'!$B$18,'Monte Carlo'!$D$18)))</f>
        <v>0</v>
      </c>
      <c r="M158" s="0" t="n">
        <f aca="true">IF(OR('Monte Carlo'!$B$22="",'Monte Carlo'!$C$22=""),0,IF(RAND()&lt;'Monte Carlo'!$B$22,IF('Monte Carlo'!$E$22='Monte Carlo'!$C$22,'Monte Carlo'!$C$22,BETAINV(RAND(),'Monte Carlo'!$G$22,'Monte Carlo'!$H$22,'Monte Carlo'!$C$22,'Monte Carlo'!$E$22)),0))</f>
        <v>108.943872644449</v>
      </c>
      <c r="N158" s="0" t="n">
        <f aca="true">IF(OR('Monte Carlo'!$B$23="",'Monte Carlo'!$C$23=""),0,IF(RAND()&lt;'Monte Carlo'!$B$23,IF('Monte Carlo'!$E$23='Monte Carlo'!$C$23,'Monte Carlo'!$C$23,BETAINV(RAND(),'Monte Carlo'!$G$23,'Monte Carlo'!$H$23,'Monte Carlo'!$C$23,'Monte Carlo'!$E$23)),0))</f>
        <v>55.1238962020329</v>
      </c>
      <c r="O158" s="0" t="n">
        <f aca="true">IF(OR('Monte Carlo'!$B$24="",'Monte Carlo'!$C$24=""),0,IF(RAND()&lt;'Monte Carlo'!$B$24,IF('Monte Carlo'!$E$24='Monte Carlo'!$C$24,'Monte Carlo'!$C$24,BETAINV(RAND(),'Monte Carlo'!$G$24,'Monte Carlo'!$H$24,'Monte Carlo'!$C$24,'Monte Carlo'!$E$24)),0))</f>
        <v>0</v>
      </c>
      <c r="P158" s="0" t="n">
        <f aca="true">IF(OR('Monte Carlo'!$B$25="",'Monte Carlo'!$C$25=""),0,IF(RAND()&lt;'Monte Carlo'!$B$25,IF('Monte Carlo'!$E$25='Monte Carlo'!$C$25,'Monte Carlo'!$C$25,BETAINV(RAND(),'Monte Carlo'!$G$25,'Monte Carlo'!$H$25,'Monte Carlo'!$C$25,'Monte Carlo'!$E$25)),0))</f>
        <v>0</v>
      </c>
      <c r="Q158" s="0" t="n">
        <f aca="true">IF(OR('Monte Carlo'!$B$26="",'Monte Carlo'!$C$26=""),0,IF(RAND()&lt;'Monte Carlo'!$B$26,IF('Monte Carlo'!$E$26='Monte Carlo'!$C$26,'Monte Carlo'!$C$26,BETAINV(RAND(),'Monte Carlo'!$G$26,'Monte Carlo'!$H$26,'Monte Carlo'!$C$26,'Monte Carlo'!$E$26)),0))</f>
        <v>0</v>
      </c>
      <c r="R158" s="0" t="n">
        <f aca="true">IF(OR('Monte Carlo'!$B$27="",'Monte Carlo'!$C$27=""),0,IF(RAND()&lt;'Monte Carlo'!$B$27,IF('Monte Carlo'!$E$27='Monte Carlo'!$C$27,'Monte Carlo'!$C$27,BETAINV(RAND(),'Monte Carlo'!$G$27,'Monte Carlo'!$H$27,'Monte Carlo'!$C$27,'Monte Carlo'!$E$27)),0))</f>
        <v>0</v>
      </c>
      <c r="S158" s="0" t="n">
        <f aca="true">IF(OR('Monte Carlo'!$B$28="",'Monte Carlo'!$C$28=""),0,IF(RAND()&lt;'Monte Carlo'!$B$28,IF('Monte Carlo'!$E$28='Monte Carlo'!$C$28,'Monte Carlo'!$C$28,BETAINV(RAND(),'Monte Carlo'!$G$28,'Monte Carlo'!$H$28,'Monte Carlo'!$C$28,'Monte Carlo'!$E$28)),0))</f>
        <v>0</v>
      </c>
      <c r="T158" s="0" t="n">
        <f aca="true">IF(OR('Monte Carlo'!$B$29="",'Monte Carlo'!$C$29=""),0,IF(RAND()&lt;'Monte Carlo'!$B$29,IF('Monte Carlo'!$E$29='Monte Carlo'!$C$29,'Monte Carlo'!$C$29,BETAINV(RAND(),'Monte Carlo'!$G$29,'Monte Carlo'!$H$29,'Monte Carlo'!$C$29,'Monte Carlo'!$E$29)),0))</f>
        <v>0</v>
      </c>
      <c r="U158" s="0" t="n">
        <f aca="true">IF(OR('Monte Carlo'!$B$30="",'Monte Carlo'!$C$30=""),0,IF(RAND()&lt;'Monte Carlo'!$B$30,IF('Monte Carlo'!$E$30='Monte Carlo'!$C$30,'Monte Carlo'!$C$30,BETAINV(RAND(),'Monte Carlo'!$G$30,'Monte Carlo'!$H$30,'Monte Carlo'!$C$30,'Monte Carlo'!$E$30)),0))</f>
        <v>0</v>
      </c>
      <c r="V158" s="0" t="n">
        <f aca="true">IF(OR('Monte Carlo'!$B$31="",'Monte Carlo'!$C$31=""),0,IF(RAND()&lt;'Monte Carlo'!$B$31,IF('Monte Carlo'!$E$31='Monte Carlo'!$C$31,'Monte Carlo'!$C$31,BETAINV(RAND(),'Monte Carlo'!$G$31,'Monte Carlo'!$H$31,'Monte Carlo'!$C$31,'Monte Carlo'!$E$31)),0))</f>
        <v>0</v>
      </c>
      <c r="W158" s="0" t="n">
        <f aca="true">IF(OR('Monte Carlo'!$B$32="",'Monte Carlo'!$C$32=""),0,IF(RAND()&lt;'Monte Carlo'!$B$32,IF('Monte Carlo'!$E$32='Monte Carlo'!$C$32,'Monte Carlo'!$C$32,BETAINV(RAND(),'Monte Carlo'!$G$32,'Monte Carlo'!$H$32,'Monte Carlo'!$C$32,'Monte Carlo'!$E$32)),0))</f>
        <v>0</v>
      </c>
      <c r="X158" s="0" t="n">
        <f aca="true">IF(OR('Monte Carlo'!$B$33="",'Monte Carlo'!$C$33=""),0,IF(RAND()&lt;'Monte Carlo'!$B$33,IF('Monte Carlo'!$E$33='Monte Carlo'!$C$33,'Monte Carlo'!$C$33,BETAINV(RAND(),'Monte Carlo'!$G$33,'Monte Carlo'!$H$33,'Monte Carlo'!$C$33,'Monte Carlo'!$E$33)),0))</f>
        <v>0</v>
      </c>
      <c r="Y158" s="0" t="n">
        <f aca="false">SUM(A158:X158)</f>
        <v>2288.57093411351</v>
      </c>
    </row>
    <row r="159" customFormat="false" ht="15" hidden="false" customHeight="false" outlineLevel="0" collapsed="false">
      <c r="A159" s="0" t="n">
        <f aca="true">IF('Monte Carlo'!$B$7="",0,IF('Monte Carlo'!$D$7='Monte Carlo'!$B$7,'Monte Carlo'!$B$7,BETAINV(RAND(),'Monte Carlo'!$F$7,'Monte Carlo'!$G$7,'Monte Carlo'!$B$7,'Monte Carlo'!$D$7)))</f>
        <v>131.345825445841</v>
      </c>
      <c r="B159" s="0" t="n">
        <f aca="true">IF('Monte Carlo'!$B$8="",0,IF('Monte Carlo'!$D$8='Monte Carlo'!$B$8,'Monte Carlo'!$B$8,BETAINV(RAND(),'Monte Carlo'!$F$8,'Monte Carlo'!$G$8,'Monte Carlo'!$B$8,'Monte Carlo'!$D$8)))</f>
        <v>979.431120189404</v>
      </c>
      <c r="C159" s="0" t="n">
        <f aca="true">IF('Monte Carlo'!$B$9="",0,IF('Monte Carlo'!$D$9='Monte Carlo'!$B$9,'Monte Carlo'!$B$9,BETAINV(RAND(),'Monte Carlo'!$F$9,'Monte Carlo'!$G$9,'Monte Carlo'!$B$9,'Monte Carlo'!$D$9)))</f>
        <v>435.242235871864</v>
      </c>
      <c r="D159" s="0" t="n">
        <f aca="true">IF('Monte Carlo'!$B$10="",0,IF('Monte Carlo'!$D$10='Monte Carlo'!$B$10,'Monte Carlo'!$B$10,BETAINV(RAND(),'Monte Carlo'!$F$10,'Monte Carlo'!$G$10,'Monte Carlo'!$B$10,'Monte Carlo'!$D$10)))</f>
        <v>292.426344629006</v>
      </c>
      <c r="E159" s="0" t="n">
        <f aca="true">IF('Monte Carlo'!$B$11="",0,IF('Monte Carlo'!$D$11='Monte Carlo'!$B$11,'Monte Carlo'!$B$11,BETAINV(RAND(),'Monte Carlo'!$F$11,'Monte Carlo'!$G$11,'Monte Carlo'!$B$11,'Monte Carlo'!$D$11)))</f>
        <v>85.0541180358113</v>
      </c>
      <c r="F159" s="0" t="n">
        <f aca="true">IF('Monte Carlo'!$B$12="",0,IF('Monte Carlo'!$D$12='Monte Carlo'!$B$12,'Monte Carlo'!$B$12,BETAINV(RAND(),'Monte Carlo'!$F$12,'Monte Carlo'!$G$12,'Monte Carlo'!$B$12,'Monte Carlo'!$D$12)))</f>
        <v>95.3144884402822</v>
      </c>
      <c r="G159" s="0" t="n">
        <f aca="true">IF('Monte Carlo'!$B$13="",0,IF('Monte Carlo'!$D$13='Monte Carlo'!$B$13,'Monte Carlo'!$B$13,BETAINV(RAND(),'Monte Carlo'!$F$13,'Monte Carlo'!$G$13,'Monte Carlo'!$B$13,'Monte Carlo'!$D$13)))</f>
        <v>0</v>
      </c>
      <c r="H159" s="0" t="n">
        <f aca="true">IF('Monte Carlo'!$B$14="",0,IF('Monte Carlo'!$D$14='Monte Carlo'!$B$14,'Monte Carlo'!$B$14,BETAINV(RAND(),'Monte Carlo'!$F$14,'Monte Carlo'!$G$14,'Monte Carlo'!$B$14,'Monte Carlo'!$D$14)))</f>
        <v>0</v>
      </c>
      <c r="I159" s="0" t="n">
        <f aca="true">IF('Monte Carlo'!$B$15="",0,IF('Monte Carlo'!$D$15='Monte Carlo'!$B$15,'Monte Carlo'!$B$15,BETAINV(RAND(),'Monte Carlo'!$F$15,'Monte Carlo'!$G$15,'Monte Carlo'!$B$15,'Monte Carlo'!$D$15)))</f>
        <v>0</v>
      </c>
      <c r="J159" s="0" t="n">
        <f aca="true">IF('Monte Carlo'!$B$16="",0,IF('Monte Carlo'!$D$16='Monte Carlo'!$B$16,'Monte Carlo'!$B$16,BETAINV(RAND(),'Monte Carlo'!$F$16,'Monte Carlo'!$G$16,'Monte Carlo'!$B$16,'Monte Carlo'!$D$16)))</f>
        <v>0</v>
      </c>
      <c r="K159" s="0" t="n">
        <f aca="true">IF('Monte Carlo'!$B$17="",0,IF('Monte Carlo'!$D$17='Monte Carlo'!$B$17,'Monte Carlo'!$B$17,BETAINV(RAND(),'Monte Carlo'!$F$17,'Monte Carlo'!$G$17,'Monte Carlo'!$B$17,'Monte Carlo'!$D$17)))</f>
        <v>0</v>
      </c>
      <c r="L159" s="0" t="n">
        <f aca="true">IF('Monte Carlo'!$B$18="",0,IF('Monte Carlo'!$D$18='Monte Carlo'!$B$18,'Monte Carlo'!$B$18,BETAINV(RAND(),'Monte Carlo'!$F$18,'Monte Carlo'!$G$18,'Monte Carlo'!$B$18,'Monte Carlo'!$D$18)))</f>
        <v>0</v>
      </c>
      <c r="M159" s="0" t="n">
        <f aca="true">IF(OR('Monte Carlo'!$B$22="",'Monte Carlo'!$C$22=""),0,IF(RAND()&lt;'Monte Carlo'!$B$22,IF('Monte Carlo'!$E$22='Monte Carlo'!$C$22,'Monte Carlo'!$C$22,BETAINV(RAND(),'Monte Carlo'!$G$22,'Monte Carlo'!$H$22,'Monte Carlo'!$C$22,'Monte Carlo'!$E$22)),0))</f>
        <v>0</v>
      </c>
      <c r="N159" s="0" t="n">
        <f aca="true">IF(OR('Monte Carlo'!$B$23="",'Monte Carlo'!$C$23=""),0,IF(RAND()&lt;'Monte Carlo'!$B$23,IF('Monte Carlo'!$E$23='Monte Carlo'!$C$23,'Monte Carlo'!$C$23,BETAINV(RAND(),'Monte Carlo'!$G$23,'Monte Carlo'!$H$23,'Monte Carlo'!$C$23,'Monte Carlo'!$E$23)),0))</f>
        <v>0</v>
      </c>
      <c r="O159" s="0" t="n">
        <f aca="true">IF(OR('Monte Carlo'!$B$24="",'Monte Carlo'!$C$24=""),0,IF(RAND()&lt;'Monte Carlo'!$B$24,IF('Monte Carlo'!$E$24='Monte Carlo'!$C$24,'Monte Carlo'!$C$24,BETAINV(RAND(),'Monte Carlo'!$G$24,'Monte Carlo'!$H$24,'Monte Carlo'!$C$24,'Monte Carlo'!$E$24)),0))</f>
        <v>0</v>
      </c>
      <c r="P159" s="0" t="n">
        <f aca="true">IF(OR('Monte Carlo'!$B$25="",'Monte Carlo'!$C$25=""),0,IF(RAND()&lt;'Monte Carlo'!$B$25,IF('Monte Carlo'!$E$25='Monte Carlo'!$C$25,'Monte Carlo'!$C$25,BETAINV(RAND(),'Monte Carlo'!$G$25,'Monte Carlo'!$H$25,'Monte Carlo'!$C$25,'Monte Carlo'!$E$25)),0))</f>
        <v>0</v>
      </c>
      <c r="Q159" s="0" t="n">
        <f aca="true">IF(OR('Monte Carlo'!$B$26="",'Monte Carlo'!$C$26=""),0,IF(RAND()&lt;'Monte Carlo'!$B$26,IF('Monte Carlo'!$E$26='Monte Carlo'!$C$26,'Monte Carlo'!$C$26,BETAINV(RAND(),'Monte Carlo'!$G$26,'Monte Carlo'!$H$26,'Monte Carlo'!$C$26,'Monte Carlo'!$E$26)),0))</f>
        <v>0</v>
      </c>
      <c r="R159" s="0" t="n">
        <f aca="true">IF(OR('Monte Carlo'!$B$27="",'Monte Carlo'!$C$27=""),0,IF(RAND()&lt;'Monte Carlo'!$B$27,IF('Monte Carlo'!$E$27='Monte Carlo'!$C$27,'Monte Carlo'!$C$27,BETAINV(RAND(),'Monte Carlo'!$G$27,'Monte Carlo'!$H$27,'Monte Carlo'!$C$27,'Monte Carlo'!$E$27)),0))</f>
        <v>0</v>
      </c>
      <c r="S159" s="0" t="n">
        <f aca="true">IF(OR('Monte Carlo'!$B$28="",'Monte Carlo'!$C$28=""),0,IF(RAND()&lt;'Monte Carlo'!$B$28,IF('Monte Carlo'!$E$28='Monte Carlo'!$C$28,'Monte Carlo'!$C$28,BETAINV(RAND(),'Monte Carlo'!$G$28,'Monte Carlo'!$H$28,'Monte Carlo'!$C$28,'Monte Carlo'!$E$28)),0))</f>
        <v>0</v>
      </c>
      <c r="T159" s="0" t="n">
        <f aca="true">IF(OR('Monte Carlo'!$B$29="",'Monte Carlo'!$C$29=""),0,IF(RAND()&lt;'Monte Carlo'!$B$29,IF('Monte Carlo'!$E$29='Monte Carlo'!$C$29,'Monte Carlo'!$C$29,BETAINV(RAND(),'Monte Carlo'!$G$29,'Monte Carlo'!$H$29,'Monte Carlo'!$C$29,'Monte Carlo'!$E$29)),0))</f>
        <v>0</v>
      </c>
      <c r="U159" s="0" t="n">
        <f aca="true">IF(OR('Monte Carlo'!$B$30="",'Monte Carlo'!$C$30=""),0,IF(RAND()&lt;'Monte Carlo'!$B$30,IF('Monte Carlo'!$E$30='Monte Carlo'!$C$30,'Monte Carlo'!$C$30,BETAINV(RAND(),'Monte Carlo'!$G$30,'Monte Carlo'!$H$30,'Monte Carlo'!$C$30,'Monte Carlo'!$E$30)),0))</f>
        <v>0</v>
      </c>
      <c r="V159" s="0" t="n">
        <f aca="true">IF(OR('Monte Carlo'!$B$31="",'Monte Carlo'!$C$31=""),0,IF(RAND()&lt;'Monte Carlo'!$B$31,IF('Monte Carlo'!$E$31='Monte Carlo'!$C$31,'Monte Carlo'!$C$31,BETAINV(RAND(),'Monte Carlo'!$G$31,'Monte Carlo'!$H$31,'Monte Carlo'!$C$31,'Monte Carlo'!$E$31)),0))</f>
        <v>0</v>
      </c>
      <c r="W159" s="0" t="n">
        <f aca="true">IF(OR('Monte Carlo'!$B$32="",'Monte Carlo'!$C$32=""),0,IF(RAND()&lt;'Monte Carlo'!$B$32,IF('Monte Carlo'!$E$32='Monte Carlo'!$C$32,'Monte Carlo'!$C$32,BETAINV(RAND(),'Monte Carlo'!$G$32,'Monte Carlo'!$H$32,'Monte Carlo'!$C$32,'Monte Carlo'!$E$32)),0))</f>
        <v>0</v>
      </c>
      <c r="X159" s="0" t="n">
        <f aca="true">IF(OR('Monte Carlo'!$B$33="",'Monte Carlo'!$C$33=""),0,IF(RAND()&lt;'Monte Carlo'!$B$33,IF('Monte Carlo'!$E$33='Monte Carlo'!$C$33,'Monte Carlo'!$C$33,BETAINV(RAND(),'Monte Carlo'!$G$33,'Monte Carlo'!$H$33,'Monte Carlo'!$C$33,'Monte Carlo'!$E$33)),0))</f>
        <v>0</v>
      </c>
      <c r="Y159" s="0" t="n">
        <f aca="false">SUM(A159:X159)</f>
        <v>2018.81413261221</v>
      </c>
    </row>
    <row r="160" customFormat="false" ht="15" hidden="false" customHeight="false" outlineLevel="0" collapsed="false">
      <c r="A160" s="0" t="n">
        <f aca="true">IF('Monte Carlo'!$B$7="",0,IF('Monte Carlo'!$D$7='Monte Carlo'!$B$7,'Monte Carlo'!$B$7,BETAINV(RAND(),'Monte Carlo'!$F$7,'Monte Carlo'!$G$7,'Monte Carlo'!$B$7,'Monte Carlo'!$D$7)))</f>
        <v>128.899285721972</v>
      </c>
      <c r="B160" s="0" t="n">
        <f aca="true">IF('Monte Carlo'!$B$8="",0,IF('Monte Carlo'!$D$8='Monte Carlo'!$B$8,'Monte Carlo'!$B$8,BETAINV(RAND(),'Monte Carlo'!$F$8,'Monte Carlo'!$G$8,'Monte Carlo'!$B$8,'Monte Carlo'!$D$8)))</f>
        <v>1113.76175248561</v>
      </c>
      <c r="C160" s="0" t="n">
        <f aca="true">IF('Monte Carlo'!$B$9="",0,IF('Monte Carlo'!$D$9='Monte Carlo'!$B$9,'Monte Carlo'!$B$9,BETAINV(RAND(),'Monte Carlo'!$F$9,'Monte Carlo'!$G$9,'Monte Carlo'!$B$9,'Monte Carlo'!$D$9)))</f>
        <v>478.496965684123</v>
      </c>
      <c r="D160" s="0" t="n">
        <f aca="true">IF('Monte Carlo'!$B$10="",0,IF('Monte Carlo'!$D$10='Monte Carlo'!$B$10,'Monte Carlo'!$B$10,BETAINV(RAND(),'Monte Carlo'!$F$10,'Monte Carlo'!$G$10,'Monte Carlo'!$B$10,'Monte Carlo'!$D$10)))</f>
        <v>304.906649544014</v>
      </c>
      <c r="E160" s="0" t="n">
        <f aca="true">IF('Monte Carlo'!$B$11="",0,IF('Monte Carlo'!$D$11='Monte Carlo'!$B$11,'Monte Carlo'!$B$11,BETAINV(RAND(),'Monte Carlo'!$F$11,'Monte Carlo'!$G$11,'Monte Carlo'!$B$11,'Monte Carlo'!$D$11)))</f>
        <v>103.580139702852</v>
      </c>
      <c r="F160" s="0" t="n">
        <f aca="true">IF('Monte Carlo'!$B$12="",0,IF('Monte Carlo'!$D$12='Monte Carlo'!$B$12,'Monte Carlo'!$B$12,BETAINV(RAND(),'Monte Carlo'!$F$12,'Monte Carlo'!$G$12,'Monte Carlo'!$B$12,'Monte Carlo'!$D$12)))</f>
        <v>103.590864295272</v>
      </c>
      <c r="G160" s="0" t="n">
        <f aca="true">IF('Monte Carlo'!$B$13="",0,IF('Monte Carlo'!$D$13='Monte Carlo'!$B$13,'Monte Carlo'!$B$13,BETAINV(RAND(),'Monte Carlo'!$F$13,'Monte Carlo'!$G$13,'Monte Carlo'!$B$13,'Monte Carlo'!$D$13)))</f>
        <v>0</v>
      </c>
      <c r="H160" s="0" t="n">
        <f aca="true">IF('Monte Carlo'!$B$14="",0,IF('Monte Carlo'!$D$14='Monte Carlo'!$B$14,'Monte Carlo'!$B$14,BETAINV(RAND(),'Monte Carlo'!$F$14,'Monte Carlo'!$G$14,'Monte Carlo'!$B$14,'Monte Carlo'!$D$14)))</f>
        <v>0</v>
      </c>
      <c r="I160" s="0" t="n">
        <f aca="true">IF('Monte Carlo'!$B$15="",0,IF('Monte Carlo'!$D$15='Monte Carlo'!$B$15,'Monte Carlo'!$B$15,BETAINV(RAND(),'Monte Carlo'!$F$15,'Monte Carlo'!$G$15,'Monte Carlo'!$B$15,'Monte Carlo'!$D$15)))</f>
        <v>0</v>
      </c>
      <c r="J160" s="0" t="n">
        <f aca="true">IF('Monte Carlo'!$B$16="",0,IF('Monte Carlo'!$D$16='Monte Carlo'!$B$16,'Monte Carlo'!$B$16,BETAINV(RAND(),'Monte Carlo'!$F$16,'Monte Carlo'!$G$16,'Monte Carlo'!$B$16,'Monte Carlo'!$D$16)))</f>
        <v>0</v>
      </c>
      <c r="K160" s="0" t="n">
        <f aca="true">IF('Monte Carlo'!$B$17="",0,IF('Monte Carlo'!$D$17='Monte Carlo'!$B$17,'Monte Carlo'!$B$17,BETAINV(RAND(),'Monte Carlo'!$F$17,'Monte Carlo'!$G$17,'Monte Carlo'!$B$17,'Monte Carlo'!$D$17)))</f>
        <v>0</v>
      </c>
      <c r="L160" s="0" t="n">
        <f aca="true">IF('Monte Carlo'!$B$18="",0,IF('Monte Carlo'!$D$18='Monte Carlo'!$B$18,'Monte Carlo'!$B$18,BETAINV(RAND(),'Monte Carlo'!$F$18,'Monte Carlo'!$G$18,'Monte Carlo'!$B$18,'Monte Carlo'!$D$18)))</f>
        <v>0</v>
      </c>
      <c r="M160" s="0" t="n">
        <f aca="true">IF(OR('Monte Carlo'!$B$22="",'Monte Carlo'!$C$22=""),0,IF(RAND()&lt;'Monte Carlo'!$B$22,IF('Monte Carlo'!$E$22='Monte Carlo'!$C$22,'Monte Carlo'!$C$22,BETAINV(RAND(),'Monte Carlo'!$G$22,'Monte Carlo'!$H$22,'Monte Carlo'!$C$22,'Monte Carlo'!$E$22)),0))</f>
        <v>162.439981093596</v>
      </c>
      <c r="N160" s="0" t="n">
        <f aca="true">IF(OR('Monte Carlo'!$B$23="",'Monte Carlo'!$C$23=""),0,IF(RAND()&lt;'Monte Carlo'!$B$23,IF('Monte Carlo'!$E$23='Monte Carlo'!$C$23,'Monte Carlo'!$C$23,BETAINV(RAND(),'Monte Carlo'!$G$23,'Monte Carlo'!$H$23,'Monte Carlo'!$C$23,'Monte Carlo'!$E$23)),0))</f>
        <v>45.3265308123014</v>
      </c>
      <c r="O160" s="0" t="n">
        <f aca="true">IF(OR('Monte Carlo'!$B$24="",'Monte Carlo'!$C$24=""),0,IF(RAND()&lt;'Monte Carlo'!$B$24,IF('Monte Carlo'!$E$24='Monte Carlo'!$C$24,'Monte Carlo'!$C$24,BETAINV(RAND(),'Monte Carlo'!$G$24,'Monte Carlo'!$H$24,'Monte Carlo'!$C$24,'Monte Carlo'!$E$24)),0))</f>
        <v>0</v>
      </c>
      <c r="P160" s="0" t="n">
        <f aca="true">IF(OR('Monte Carlo'!$B$25="",'Monte Carlo'!$C$25=""),0,IF(RAND()&lt;'Monte Carlo'!$B$25,IF('Monte Carlo'!$E$25='Monte Carlo'!$C$25,'Monte Carlo'!$C$25,BETAINV(RAND(),'Monte Carlo'!$G$25,'Monte Carlo'!$H$25,'Monte Carlo'!$C$25,'Monte Carlo'!$E$25)),0))</f>
        <v>125.149254221326</v>
      </c>
      <c r="Q160" s="0" t="n">
        <f aca="true">IF(OR('Monte Carlo'!$B$26="",'Monte Carlo'!$C$26=""),0,IF(RAND()&lt;'Monte Carlo'!$B$26,IF('Monte Carlo'!$E$26='Monte Carlo'!$C$26,'Monte Carlo'!$C$26,BETAINV(RAND(),'Monte Carlo'!$G$26,'Monte Carlo'!$H$26,'Monte Carlo'!$C$26,'Monte Carlo'!$E$26)),0))</f>
        <v>0</v>
      </c>
      <c r="R160" s="0" t="n">
        <f aca="true">IF(OR('Monte Carlo'!$B$27="",'Monte Carlo'!$C$27=""),0,IF(RAND()&lt;'Monte Carlo'!$B$27,IF('Monte Carlo'!$E$27='Monte Carlo'!$C$27,'Monte Carlo'!$C$27,BETAINV(RAND(),'Monte Carlo'!$G$27,'Monte Carlo'!$H$27,'Monte Carlo'!$C$27,'Monte Carlo'!$E$27)),0))</f>
        <v>0</v>
      </c>
      <c r="S160" s="0" t="n">
        <f aca="true">IF(OR('Monte Carlo'!$B$28="",'Monte Carlo'!$C$28=""),0,IF(RAND()&lt;'Monte Carlo'!$B$28,IF('Monte Carlo'!$E$28='Monte Carlo'!$C$28,'Monte Carlo'!$C$28,BETAINV(RAND(),'Monte Carlo'!$G$28,'Monte Carlo'!$H$28,'Monte Carlo'!$C$28,'Monte Carlo'!$E$28)),0))</f>
        <v>0</v>
      </c>
      <c r="T160" s="0" t="n">
        <f aca="true">IF(OR('Monte Carlo'!$B$29="",'Monte Carlo'!$C$29=""),0,IF(RAND()&lt;'Monte Carlo'!$B$29,IF('Monte Carlo'!$E$29='Monte Carlo'!$C$29,'Monte Carlo'!$C$29,BETAINV(RAND(),'Monte Carlo'!$G$29,'Monte Carlo'!$H$29,'Monte Carlo'!$C$29,'Monte Carlo'!$E$29)),0))</f>
        <v>0</v>
      </c>
      <c r="U160" s="0" t="n">
        <f aca="true">IF(OR('Monte Carlo'!$B$30="",'Monte Carlo'!$C$30=""),0,IF(RAND()&lt;'Monte Carlo'!$B$30,IF('Monte Carlo'!$E$30='Monte Carlo'!$C$30,'Monte Carlo'!$C$30,BETAINV(RAND(),'Monte Carlo'!$G$30,'Monte Carlo'!$H$30,'Monte Carlo'!$C$30,'Monte Carlo'!$E$30)),0))</f>
        <v>0</v>
      </c>
      <c r="V160" s="0" t="n">
        <f aca="true">IF(OR('Monte Carlo'!$B$31="",'Monte Carlo'!$C$31=""),0,IF(RAND()&lt;'Monte Carlo'!$B$31,IF('Monte Carlo'!$E$31='Monte Carlo'!$C$31,'Monte Carlo'!$C$31,BETAINV(RAND(),'Monte Carlo'!$G$31,'Monte Carlo'!$H$31,'Monte Carlo'!$C$31,'Monte Carlo'!$E$31)),0))</f>
        <v>0</v>
      </c>
      <c r="W160" s="0" t="n">
        <f aca="true">IF(OR('Monte Carlo'!$B$32="",'Monte Carlo'!$C$32=""),0,IF(RAND()&lt;'Monte Carlo'!$B$32,IF('Monte Carlo'!$E$32='Monte Carlo'!$C$32,'Monte Carlo'!$C$32,BETAINV(RAND(),'Monte Carlo'!$G$32,'Monte Carlo'!$H$32,'Monte Carlo'!$C$32,'Monte Carlo'!$E$32)),0))</f>
        <v>0</v>
      </c>
      <c r="X160" s="0" t="n">
        <f aca="true">IF(OR('Monte Carlo'!$B$33="",'Monte Carlo'!$C$33=""),0,IF(RAND()&lt;'Monte Carlo'!$B$33,IF('Monte Carlo'!$E$33='Monte Carlo'!$C$33,'Monte Carlo'!$C$33,BETAINV(RAND(),'Monte Carlo'!$G$33,'Monte Carlo'!$H$33,'Monte Carlo'!$C$33,'Monte Carlo'!$E$33)),0))</f>
        <v>0</v>
      </c>
      <c r="Y160" s="0" t="n">
        <f aca="false">SUM(A160:X160)</f>
        <v>2566.15142356107</v>
      </c>
    </row>
    <row r="161" customFormat="false" ht="15" hidden="false" customHeight="false" outlineLevel="0" collapsed="false">
      <c r="A161" s="0" t="n">
        <f aca="true">IF('Monte Carlo'!$B$7="",0,IF('Monte Carlo'!$D$7='Monte Carlo'!$B$7,'Monte Carlo'!$B$7,BETAINV(RAND(),'Monte Carlo'!$F$7,'Monte Carlo'!$G$7,'Monte Carlo'!$B$7,'Monte Carlo'!$D$7)))</f>
        <v>150.427882389125</v>
      </c>
      <c r="B161" s="0" t="n">
        <f aca="true">IF('Monte Carlo'!$B$8="",0,IF('Monte Carlo'!$D$8='Monte Carlo'!$B$8,'Monte Carlo'!$B$8,BETAINV(RAND(),'Monte Carlo'!$F$8,'Monte Carlo'!$G$8,'Monte Carlo'!$B$8,'Monte Carlo'!$D$8)))</f>
        <v>968.146498809731</v>
      </c>
      <c r="C161" s="0" t="n">
        <f aca="true">IF('Monte Carlo'!$B$9="",0,IF('Monte Carlo'!$D$9='Monte Carlo'!$B$9,'Monte Carlo'!$B$9,BETAINV(RAND(),'Monte Carlo'!$F$9,'Monte Carlo'!$G$9,'Monte Carlo'!$B$9,'Monte Carlo'!$D$9)))</f>
        <v>539.075325663603</v>
      </c>
      <c r="D161" s="0" t="n">
        <f aca="true">IF('Monte Carlo'!$B$10="",0,IF('Monte Carlo'!$D$10='Monte Carlo'!$B$10,'Monte Carlo'!$B$10,BETAINV(RAND(),'Monte Carlo'!$F$10,'Monte Carlo'!$G$10,'Monte Carlo'!$B$10,'Monte Carlo'!$D$10)))</f>
        <v>296.903345896358</v>
      </c>
      <c r="E161" s="0" t="n">
        <f aca="true">IF('Monte Carlo'!$B$11="",0,IF('Monte Carlo'!$D$11='Monte Carlo'!$B$11,'Monte Carlo'!$B$11,BETAINV(RAND(),'Monte Carlo'!$F$11,'Monte Carlo'!$G$11,'Monte Carlo'!$B$11,'Monte Carlo'!$D$11)))</f>
        <v>99.3826051682991</v>
      </c>
      <c r="F161" s="0" t="n">
        <f aca="true">IF('Monte Carlo'!$B$12="",0,IF('Monte Carlo'!$D$12='Monte Carlo'!$B$12,'Monte Carlo'!$B$12,BETAINV(RAND(),'Monte Carlo'!$F$12,'Monte Carlo'!$G$12,'Monte Carlo'!$B$12,'Monte Carlo'!$D$12)))</f>
        <v>94.1055641961428</v>
      </c>
      <c r="G161" s="0" t="n">
        <f aca="true">IF('Monte Carlo'!$B$13="",0,IF('Monte Carlo'!$D$13='Monte Carlo'!$B$13,'Monte Carlo'!$B$13,BETAINV(RAND(),'Monte Carlo'!$F$13,'Monte Carlo'!$G$13,'Monte Carlo'!$B$13,'Monte Carlo'!$D$13)))</f>
        <v>0</v>
      </c>
      <c r="H161" s="0" t="n">
        <f aca="true">IF('Monte Carlo'!$B$14="",0,IF('Monte Carlo'!$D$14='Monte Carlo'!$B$14,'Monte Carlo'!$B$14,BETAINV(RAND(),'Monte Carlo'!$F$14,'Monte Carlo'!$G$14,'Monte Carlo'!$B$14,'Monte Carlo'!$D$14)))</f>
        <v>0</v>
      </c>
      <c r="I161" s="0" t="n">
        <f aca="true">IF('Monte Carlo'!$B$15="",0,IF('Monte Carlo'!$D$15='Monte Carlo'!$B$15,'Monte Carlo'!$B$15,BETAINV(RAND(),'Monte Carlo'!$F$15,'Monte Carlo'!$G$15,'Monte Carlo'!$B$15,'Monte Carlo'!$D$15)))</f>
        <v>0</v>
      </c>
      <c r="J161" s="0" t="n">
        <f aca="true">IF('Monte Carlo'!$B$16="",0,IF('Monte Carlo'!$D$16='Monte Carlo'!$B$16,'Monte Carlo'!$B$16,BETAINV(RAND(),'Monte Carlo'!$F$16,'Monte Carlo'!$G$16,'Monte Carlo'!$B$16,'Monte Carlo'!$D$16)))</f>
        <v>0</v>
      </c>
      <c r="K161" s="0" t="n">
        <f aca="true">IF('Monte Carlo'!$B$17="",0,IF('Monte Carlo'!$D$17='Monte Carlo'!$B$17,'Monte Carlo'!$B$17,BETAINV(RAND(),'Monte Carlo'!$F$17,'Monte Carlo'!$G$17,'Monte Carlo'!$B$17,'Monte Carlo'!$D$17)))</f>
        <v>0</v>
      </c>
      <c r="L161" s="0" t="n">
        <f aca="true">IF('Monte Carlo'!$B$18="",0,IF('Monte Carlo'!$D$18='Monte Carlo'!$B$18,'Monte Carlo'!$B$18,BETAINV(RAND(),'Monte Carlo'!$F$18,'Monte Carlo'!$G$18,'Monte Carlo'!$B$18,'Monte Carlo'!$D$18)))</f>
        <v>0</v>
      </c>
      <c r="M161" s="0" t="n">
        <f aca="true">IF(OR('Monte Carlo'!$B$22="",'Monte Carlo'!$C$22=""),0,IF(RAND()&lt;'Monte Carlo'!$B$22,IF('Monte Carlo'!$E$22='Monte Carlo'!$C$22,'Monte Carlo'!$C$22,BETAINV(RAND(),'Monte Carlo'!$G$22,'Monte Carlo'!$H$22,'Monte Carlo'!$C$22,'Monte Carlo'!$E$22)),0))</f>
        <v>0</v>
      </c>
      <c r="N161" s="0" t="n">
        <f aca="true">IF(OR('Monte Carlo'!$B$23="",'Monte Carlo'!$C$23=""),0,IF(RAND()&lt;'Monte Carlo'!$B$23,IF('Monte Carlo'!$E$23='Monte Carlo'!$C$23,'Monte Carlo'!$C$23,BETAINV(RAND(),'Monte Carlo'!$G$23,'Monte Carlo'!$H$23,'Monte Carlo'!$C$23,'Monte Carlo'!$E$23)),0))</f>
        <v>0</v>
      </c>
      <c r="O161" s="0" t="n">
        <f aca="true">IF(OR('Monte Carlo'!$B$24="",'Monte Carlo'!$C$24=""),0,IF(RAND()&lt;'Monte Carlo'!$B$24,IF('Monte Carlo'!$E$24='Monte Carlo'!$C$24,'Monte Carlo'!$C$24,BETAINV(RAND(),'Monte Carlo'!$G$24,'Monte Carlo'!$H$24,'Monte Carlo'!$C$24,'Monte Carlo'!$E$24)),0))</f>
        <v>149.448207892552</v>
      </c>
      <c r="P161" s="0" t="n">
        <f aca="true">IF(OR('Monte Carlo'!$B$25="",'Monte Carlo'!$C$25=""),0,IF(RAND()&lt;'Monte Carlo'!$B$25,IF('Monte Carlo'!$E$25='Monte Carlo'!$C$25,'Monte Carlo'!$C$25,BETAINV(RAND(),'Monte Carlo'!$G$25,'Monte Carlo'!$H$25,'Monte Carlo'!$C$25,'Monte Carlo'!$E$25)),0))</f>
        <v>0</v>
      </c>
      <c r="Q161" s="0" t="n">
        <f aca="true">IF(OR('Monte Carlo'!$B$26="",'Monte Carlo'!$C$26=""),0,IF(RAND()&lt;'Monte Carlo'!$B$26,IF('Monte Carlo'!$E$26='Monte Carlo'!$C$26,'Monte Carlo'!$C$26,BETAINV(RAND(),'Monte Carlo'!$G$26,'Monte Carlo'!$H$26,'Monte Carlo'!$C$26,'Monte Carlo'!$E$26)),0))</f>
        <v>0</v>
      </c>
      <c r="R161" s="0" t="n">
        <f aca="true">IF(OR('Monte Carlo'!$B$27="",'Monte Carlo'!$C$27=""),0,IF(RAND()&lt;'Monte Carlo'!$B$27,IF('Monte Carlo'!$E$27='Monte Carlo'!$C$27,'Monte Carlo'!$C$27,BETAINV(RAND(),'Monte Carlo'!$G$27,'Monte Carlo'!$H$27,'Monte Carlo'!$C$27,'Monte Carlo'!$E$27)),0))</f>
        <v>0</v>
      </c>
      <c r="S161" s="0" t="n">
        <f aca="true">IF(OR('Monte Carlo'!$B$28="",'Monte Carlo'!$C$28=""),0,IF(RAND()&lt;'Monte Carlo'!$B$28,IF('Monte Carlo'!$E$28='Monte Carlo'!$C$28,'Monte Carlo'!$C$28,BETAINV(RAND(),'Monte Carlo'!$G$28,'Monte Carlo'!$H$28,'Monte Carlo'!$C$28,'Monte Carlo'!$E$28)),0))</f>
        <v>0</v>
      </c>
      <c r="T161" s="0" t="n">
        <f aca="true">IF(OR('Monte Carlo'!$B$29="",'Monte Carlo'!$C$29=""),0,IF(RAND()&lt;'Monte Carlo'!$B$29,IF('Monte Carlo'!$E$29='Monte Carlo'!$C$29,'Monte Carlo'!$C$29,BETAINV(RAND(),'Monte Carlo'!$G$29,'Monte Carlo'!$H$29,'Monte Carlo'!$C$29,'Monte Carlo'!$E$29)),0))</f>
        <v>0</v>
      </c>
      <c r="U161" s="0" t="n">
        <f aca="true">IF(OR('Monte Carlo'!$B$30="",'Monte Carlo'!$C$30=""),0,IF(RAND()&lt;'Monte Carlo'!$B$30,IF('Monte Carlo'!$E$30='Monte Carlo'!$C$30,'Monte Carlo'!$C$30,BETAINV(RAND(),'Monte Carlo'!$G$30,'Monte Carlo'!$H$30,'Monte Carlo'!$C$30,'Monte Carlo'!$E$30)),0))</f>
        <v>0</v>
      </c>
      <c r="V161" s="0" t="n">
        <f aca="true">IF(OR('Monte Carlo'!$B$31="",'Monte Carlo'!$C$31=""),0,IF(RAND()&lt;'Monte Carlo'!$B$31,IF('Monte Carlo'!$E$31='Monte Carlo'!$C$31,'Monte Carlo'!$C$31,BETAINV(RAND(),'Monte Carlo'!$G$31,'Monte Carlo'!$H$31,'Monte Carlo'!$C$31,'Monte Carlo'!$E$31)),0))</f>
        <v>0</v>
      </c>
      <c r="W161" s="0" t="n">
        <f aca="true">IF(OR('Monte Carlo'!$B$32="",'Monte Carlo'!$C$32=""),0,IF(RAND()&lt;'Monte Carlo'!$B$32,IF('Monte Carlo'!$E$32='Monte Carlo'!$C$32,'Monte Carlo'!$C$32,BETAINV(RAND(),'Monte Carlo'!$G$32,'Monte Carlo'!$H$32,'Monte Carlo'!$C$32,'Monte Carlo'!$E$32)),0))</f>
        <v>0</v>
      </c>
      <c r="X161" s="0" t="n">
        <f aca="true">IF(OR('Monte Carlo'!$B$33="",'Monte Carlo'!$C$33=""),0,IF(RAND()&lt;'Monte Carlo'!$B$33,IF('Monte Carlo'!$E$33='Monte Carlo'!$C$33,'Monte Carlo'!$C$33,BETAINV(RAND(),'Monte Carlo'!$G$33,'Monte Carlo'!$H$33,'Monte Carlo'!$C$33,'Monte Carlo'!$E$33)),0))</f>
        <v>0</v>
      </c>
      <c r="Y161" s="0" t="n">
        <f aca="false">SUM(A161:X161)</f>
        <v>2297.48943001581</v>
      </c>
    </row>
    <row r="162" customFormat="false" ht="15" hidden="false" customHeight="false" outlineLevel="0" collapsed="false">
      <c r="A162" s="0" t="n">
        <f aca="true">IF('Monte Carlo'!$B$7="",0,IF('Monte Carlo'!$D$7='Monte Carlo'!$B$7,'Monte Carlo'!$B$7,BETAINV(RAND(),'Monte Carlo'!$F$7,'Monte Carlo'!$G$7,'Monte Carlo'!$B$7,'Monte Carlo'!$D$7)))</f>
        <v>168.052350373883</v>
      </c>
      <c r="B162" s="0" t="n">
        <f aca="true">IF('Monte Carlo'!$B$8="",0,IF('Monte Carlo'!$D$8='Monte Carlo'!$B$8,'Monte Carlo'!$B$8,BETAINV(RAND(),'Monte Carlo'!$F$8,'Monte Carlo'!$G$8,'Monte Carlo'!$B$8,'Monte Carlo'!$D$8)))</f>
        <v>939.184132979037</v>
      </c>
      <c r="C162" s="0" t="n">
        <f aca="true">IF('Monte Carlo'!$B$9="",0,IF('Monte Carlo'!$D$9='Monte Carlo'!$B$9,'Monte Carlo'!$B$9,BETAINV(RAND(),'Monte Carlo'!$F$9,'Monte Carlo'!$G$9,'Monte Carlo'!$B$9,'Monte Carlo'!$D$9)))</f>
        <v>541.016889782889</v>
      </c>
      <c r="D162" s="0" t="n">
        <f aca="true">IF('Monte Carlo'!$B$10="",0,IF('Monte Carlo'!$D$10='Monte Carlo'!$B$10,'Monte Carlo'!$B$10,BETAINV(RAND(),'Monte Carlo'!$F$10,'Monte Carlo'!$G$10,'Monte Carlo'!$B$10,'Monte Carlo'!$D$10)))</f>
        <v>279.058466571622</v>
      </c>
      <c r="E162" s="0" t="n">
        <f aca="true">IF('Monte Carlo'!$B$11="",0,IF('Monte Carlo'!$D$11='Monte Carlo'!$B$11,'Monte Carlo'!$B$11,BETAINV(RAND(),'Monte Carlo'!$F$11,'Monte Carlo'!$G$11,'Monte Carlo'!$B$11,'Monte Carlo'!$D$11)))</f>
        <v>90.075945871798</v>
      </c>
      <c r="F162" s="0" t="n">
        <f aca="true">IF('Monte Carlo'!$B$12="",0,IF('Monte Carlo'!$D$12='Monte Carlo'!$B$12,'Monte Carlo'!$B$12,BETAINV(RAND(),'Monte Carlo'!$F$12,'Monte Carlo'!$G$12,'Monte Carlo'!$B$12,'Monte Carlo'!$D$12)))</f>
        <v>94.2374096673948</v>
      </c>
      <c r="G162" s="0" t="n">
        <f aca="true">IF('Monte Carlo'!$B$13="",0,IF('Monte Carlo'!$D$13='Monte Carlo'!$B$13,'Monte Carlo'!$B$13,BETAINV(RAND(),'Monte Carlo'!$F$13,'Monte Carlo'!$G$13,'Monte Carlo'!$B$13,'Monte Carlo'!$D$13)))</f>
        <v>0</v>
      </c>
      <c r="H162" s="0" t="n">
        <f aca="true">IF('Monte Carlo'!$B$14="",0,IF('Monte Carlo'!$D$14='Monte Carlo'!$B$14,'Monte Carlo'!$B$14,BETAINV(RAND(),'Monte Carlo'!$F$14,'Monte Carlo'!$G$14,'Monte Carlo'!$B$14,'Monte Carlo'!$D$14)))</f>
        <v>0</v>
      </c>
      <c r="I162" s="0" t="n">
        <f aca="true">IF('Monte Carlo'!$B$15="",0,IF('Monte Carlo'!$D$15='Monte Carlo'!$B$15,'Monte Carlo'!$B$15,BETAINV(RAND(),'Monte Carlo'!$F$15,'Monte Carlo'!$G$15,'Monte Carlo'!$B$15,'Monte Carlo'!$D$15)))</f>
        <v>0</v>
      </c>
      <c r="J162" s="0" t="n">
        <f aca="true">IF('Monte Carlo'!$B$16="",0,IF('Monte Carlo'!$D$16='Monte Carlo'!$B$16,'Monte Carlo'!$B$16,BETAINV(RAND(),'Monte Carlo'!$F$16,'Monte Carlo'!$G$16,'Monte Carlo'!$B$16,'Monte Carlo'!$D$16)))</f>
        <v>0</v>
      </c>
      <c r="K162" s="0" t="n">
        <f aca="true">IF('Monte Carlo'!$B$17="",0,IF('Monte Carlo'!$D$17='Monte Carlo'!$B$17,'Monte Carlo'!$B$17,BETAINV(RAND(),'Monte Carlo'!$F$17,'Monte Carlo'!$G$17,'Monte Carlo'!$B$17,'Monte Carlo'!$D$17)))</f>
        <v>0</v>
      </c>
      <c r="L162" s="0" t="n">
        <f aca="true">IF('Monte Carlo'!$B$18="",0,IF('Monte Carlo'!$D$18='Monte Carlo'!$B$18,'Monte Carlo'!$B$18,BETAINV(RAND(),'Monte Carlo'!$F$18,'Monte Carlo'!$G$18,'Monte Carlo'!$B$18,'Monte Carlo'!$D$18)))</f>
        <v>0</v>
      </c>
      <c r="M162" s="0" t="n">
        <f aca="true">IF(OR('Monte Carlo'!$B$22="",'Monte Carlo'!$C$22=""),0,IF(RAND()&lt;'Monte Carlo'!$B$22,IF('Monte Carlo'!$E$22='Monte Carlo'!$C$22,'Monte Carlo'!$C$22,BETAINV(RAND(),'Monte Carlo'!$G$22,'Monte Carlo'!$H$22,'Monte Carlo'!$C$22,'Monte Carlo'!$E$22)),0))</f>
        <v>166.950601494249</v>
      </c>
      <c r="N162" s="0" t="n">
        <f aca="true">IF(OR('Monte Carlo'!$B$23="",'Monte Carlo'!$C$23=""),0,IF(RAND()&lt;'Monte Carlo'!$B$23,IF('Monte Carlo'!$E$23='Monte Carlo'!$C$23,'Monte Carlo'!$C$23,BETAINV(RAND(),'Monte Carlo'!$G$23,'Monte Carlo'!$H$23,'Monte Carlo'!$C$23,'Monte Carlo'!$E$23)),0))</f>
        <v>0</v>
      </c>
      <c r="O162" s="0" t="n">
        <f aca="true">IF(OR('Monte Carlo'!$B$24="",'Monte Carlo'!$C$24=""),0,IF(RAND()&lt;'Monte Carlo'!$B$24,IF('Monte Carlo'!$E$24='Monte Carlo'!$C$24,'Monte Carlo'!$C$24,BETAINV(RAND(),'Monte Carlo'!$G$24,'Monte Carlo'!$H$24,'Monte Carlo'!$C$24,'Monte Carlo'!$E$24)),0))</f>
        <v>0</v>
      </c>
      <c r="P162" s="0" t="n">
        <f aca="true">IF(OR('Monte Carlo'!$B$25="",'Monte Carlo'!$C$25=""),0,IF(RAND()&lt;'Monte Carlo'!$B$25,IF('Monte Carlo'!$E$25='Monte Carlo'!$C$25,'Monte Carlo'!$C$25,BETAINV(RAND(),'Monte Carlo'!$G$25,'Monte Carlo'!$H$25,'Monte Carlo'!$C$25,'Monte Carlo'!$E$25)),0))</f>
        <v>0</v>
      </c>
      <c r="Q162" s="0" t="n">
        <f aca="true">IF(OR('Monte Carlo'!$B$26="",'Monte Carlo'!$C$26=""),0,IF(RAND()&lt;'Monte Carlo'!$B$26,IF('Monte Carlo'!$E$26='Monte Carlo'!$C$26,'Monte Carlo'!$C$26,BETAINV(RAND(),'Monte Carlo'!$G$26,'Monte Carlo'!$H$26,'Monte Carlo'!$C$26,'Monte Carlo'!$E$26)),0))</f>
        <v>0</v>
      </c>
      <c r="R162" s="0" t="n">
        <f aca="true">IF(OR('Monte Carlo'!$B$27="",'Monte Carlo'!$C$27=""),0,IF(RAND()&lt;'Monte Carlo'!$B$27,IF('Monte Carlo'!$E$27='Monte Carlo'!$C$27,'Monte Carlo'!$C$27,BETAINV(RAND(),'Monte Carlo'!$G$27,'Monte Carlo'!$H$27,'Monte Carlo'!$C$27,'Monte Carlo'!$E$27)),0))</f>
        <v>0</v>
      </c>
      <c r="S162" s="0" t="n">
        <f aca="true">IF(OR('Monte Carlo'!$B$28="",'Monte Carlo'!$C$28=""),0,IF(RAND()&lt;'Monte Carlo'!$B$28,IF('Monte Carlo'!$E$28='Monte Carlo'!$C$28,'Monte Carlo'!$C$28,BETAINV(RAND(),'Monte Carlo'!$G$28,'Monte Carlo'!$H$28,'Monte Carlo'!$C$28,'Monte Carlo'!$E$28)),0))</f>
        <v>0</v>
      </c>
      <c r="T162" s="0" t="n">
        <f aca="true">IF(OR('Monte Carlo'!$B$29="",'Monte Carlo'!$C$29=""),0,IF(RAND()&lt;'Monte Carlo'!$B$29,IF('Monte Carlo'!$E$29='Monte Carlo'!$C$29,'Monte Carlo'!$C$29,BETAINV(RAND(),'Monte Carlo'!$G$29,'Monte Carlo'!$H$29,'Monte Carlo'!$C$29,'Monte Carlo'!$E$29)),0))</f>
        <v>0</v>
      </c>
      <c r="U162" s="0" t="n">
        <f aca="true">IF(OR('Monte Carlo'!$B$30="",'Monte Carlo'!$C$30=""),0,IF(RAND()&lt;'Monte Carlo'!$B$30,IF('Monte Carlo'!$E$30='Monte Carlo'!$C$30,'Monte Carlo'!$C$30,BETAINV(RAND(),'Monte Carlo'!$G$30,'Monte Carlo'!$H$30,'Monte Carlo'!$C$30,'Monte Carlo'!$E$30)),0))</f>
        <v>0</v>
      </c>
      <c r="V162" s="0" t="n">
        <f aca="true">IF(OR('Monte Carlo'!$B$31="",'Monte Carlo'!$C$31=""),0,IF(RAND()&lt;'Monte Carlo'!$B$31,IF('Monte Carlo'!$E$31='Monte Carlo'!$C$31,'Monte Carlo'!$C$31,BETAINV(RAND(),'Monte Carlo'!$G$31,'Monte Carlo'!$H$31,'Monte Carlo'!$C$31,'Monte Carlo'!$E$31)),0))</f>
        <v>0</v>
      </c>
      <c r="W162" s="0" t="n">
        <f aca="true">IF(OR('Monte Carlo'!$B$32="",'Monte Carlo'!$C$32=""),0,IF(RAND()&lt;'Monte Carlo'!$B$32,IF('Monte Carlo'!$E$32='Monte Carlo'!$C$32,'Monte Carlo'!$C$32,BETAINV(RAND(),'Monte Carlo'!$G$32,'Monte Carlo'!$H$32,'Monte Carlo'!$C$32,'Monte Carlo'!$E$32)),0))</f>
        <v>0</v>
      </c>
      <c r="X162" s="0" t="n">
        <f aca="true">IF(OR('Monte Carlo'!$B$33="",'Monte Carlo'!$C$33=""),0,IF(RAND()&lt;'Monte Carlo'!$B$33,IF('Monte Carlo'!$E$33='Monte Carlo'!$C$33,'Monte Carlo'!$C$33,BETAINV(RAND(),'Monte Carlo'!$G$33,'Monte Carlo'!$H$33,'Monte Carlo'!$C$33,'Monte Carlo'!$E$33)),0))</f>
        <v>0</v>
      </c>
      <c r="Y162" s="0" t="n">
        <f aca="false">SUM(A162:X162)</f>
        <v>2278.57579674087</v>
      </c>
    </row>
    <row r="163" customFormat="false" ht="15" hidden="false" customHeight="false" outlineLevel="0" collapsed="false">
      <c r="A163" s="0" t="n">
        <f aca="true">IF('Monte Carlo'!$B$7="",0,IF('Monte Carlo'!$D$7='Monte Carlo'!$B$7,'Monte Carlo'!$B$7,BETAINV(RAND(),'Monte Carlo'!$F$7,'Monte Carlo'!$G$7,'Monte Carlo'!$B$7,'Monte Carlo'!$D$7)))</f>
        <v>125.964698161569</v>
      </c>
      <c r="B163" s="0" t="n">
        <f aca="true">IF('Monte Carlo'!$B$8="",0,IF('Monte Carlo'!$D$8='Monte Carlo'!$B$8,'Monte Carlo'!$B$8,BETAINV(RAND(),'Monte Carlo'!$F$8,'Monte Carlo'!$G$8,'Monte Carlo'!$B$8,'Monte Carlo'!$D$8)))</f>
        <v>1133.05518893902</v>
      </c>
      <c r="C163" s="0" t="n">
        <f aca="true">IF('Monte Carlo'!$B$9="",0,IF('Monte Carlo'!$D$9='Monte Carlo'!$B$9,'Monte Carlo'!$B$9,BETAINV(RAND(),'Monte Carlo'!$F$9,'Monte Carlo'!$G$9,'Monte Carlo'!$B$9,'Monte Carlo'!$D$9)))</f>
        <v>436.759272578693</v>
      </c>
      <c r="D163" s="0" t="n">
        <f aca="true">IF('Monte Carlo'!$B$10="",0,IF('Monte Carlo'!$D$10='Monte Carlo'!$B$10,'Monte Carlo'!$B$10,BETAINV(RAND(),'Monte Carlo'!$F$10,'Monte Carlo'!$G$10,'Monte Carlo'!$B$10,'Monte Carlo'!$D$10)))</f>
        <v>316.599221120569</v>
      </c>
      <c r="E163" s="0" t="n">
        <f aca="true">IF('Monte Carlo'!$B$11="",0,IF('Monte Carlo'!$D$11='Monte Carlo'!$B$11,'Monte Carlo'!$B$11,BETAINV(RAND(),'Monte Carlo'!$F$11,'Monte Carlo'!$G$11,'Monte Carlo'!$B$11,'Monte Carlo'!$D$11)))</f>
        <v>92.3407993495503</v>
      </c>
      <c r="F163" s="0" t="n">
        <f aca="true">IF('Monte Carlo'!$B$12="",0,IF('Monte Carlo'!$D$12='Monte Carlo'!$B$12,'Monte Carlo'!$B$12,BETAINV(RAND(),'Monte Carlo'!$F$12,'Monte Carlo'!$G$12,'Monte Carlo'!$B$12,'Monte Carlo'!$D$12)))</f>
        <v>110.863950639691</v>
      </c>
      <c r="G163" s="0" t="n">
        <f aca="true">IF('Monte Carlo'!$B$13="",0,IF('Monte Carlo'!$D$13='Monte Carlo'!$B$13,'Monte Carlo'!$B$13,BETAINV(RAND(),'Monte Carlo'!$F$13,'Monte Carlo'!$G$13,'Monte Carlo'!$B$13,'Monte Carlo'!$D$13)))</f>
        <v>0</v>
      </c>
      <c r="H163" s="0" t="n">
        <f aca="true">IF('Monte Carlo'!$B$14="",0,IF('Monte Carlo'!$D$14='Monte Carlo'!$B$14,'Monte Carlo'!$B$14,BETAINV(RAND(),'Monte Carlo'!$F$14,'Monte Carlo'!$G$14,'Monte Carlo'!$B$14,'Monte Carlo'!$D$14)))</f>
        <v>0</v>
      </c>
      <c r="I163" s="0" t="n">
        <f aca="true">IF('Monte Carlo'!$B$15="",0,IF('Monte Carlo'!$D$15='Monte Carlo'!$B$15,'Monte Carlo'!$B$15,BETAINV(RAND(),'Monte Carlo'!$F$15,'Monte Carlo'!$G$15,'Monte Carlo'!$B$15,'Monte Carlo'!$D$15)))</f>
        <v>0</v>
      </c>
      <c r="J163" s="0" t="n">
        <f aca="true">IF('Monte Carlo'!$B$16="",0,IF('Monte Carlo'!$D$16='Monte Carlo'!$B$16,'Monte Carlo'!$B$16,BETAINV(RAND(),'Monte Carlo'!$F$16,'Monte Carlo'!$G$16,'Monte Carlo'!$B$16,'Monte Carlo'!$D$16)))</f>
        <v>0</v>
      </c>
      <c r="K163" s="0" t="n">
        <f aca="true">IF('Monte Carlo'!$B$17="",0,IF('Monte Carlo'!$D$17='Monte Carlo'!$B$17,'Monte Carlo'!$B$17,BETAINV(RAND(),'Monte Carlo'!$F$17,'Monte Carlo'!$G$17,'Monte Carlo'!$B$17,'Monte Carlo'!$D$17)))</f>
        <v>0</v>
      </c>
      <c r="L163" s="0" t="n">
        <f aca="true">IF('Monte Carlo'!$B$18="",0,IF('Monte Carlo'!$D$18='Monte Carlo'!$B$18,'Monte Carlo'!$B$18,BETAINV(RAND(),'Monte Carlo'!$F$18,'Monte Carlo'!$G$18,'Monte Carlo'!$B$18,'Monte Carlo'!$D$18)))</f>
        <v>0</v>
      </c>
      <c r="M163" s="0" t="n">
        <f aca="true">IF(OR('Monte Carlo'!$B$22="",'Monte Carlo'!$C$22=""),0,IF(RAND()&lt;'Monte Carlo'!$B$22,IF('Monte Carlo'!$E$22='Monte Carlo'!$C$22,'Monte Carlo'!$C$22,BETAINV(RAND(),'Monte Carlo'!$G$22,'Monte Carlo'!$H$22,'Monte Carlo'!$C$22,'Monte Carlo'!$E$22)),0))</f>
        <v>0</v>
      </c>
      <c r="N163" s="0" t="n">
        <f aca="true">IF(OR('Monte Carlo'!$B$23="",'Monte Carlo'!$C$23=""),0,IF(RAND()&lt;'Monte Carlo'!$B$23,IF('Monte Carlo'!$E$23='Monte Carlo'!$C$23,'Monte Carlo'!$C$23,BETAINV(RAND(),'Monte Carlo'!$G$23,'Monte Carlo'!$H$23,'Monte Carlo'!$C$23,'Monte Carlo'!$E$23)),0))</f>
        <v>0</v>
      </c>
      <c r="O163" s="0" t="n">
        <f aca="true">IF(OR('Monte Carlo'!$B$24="",'Monte Carlo'!$C$24=""),0,IF(RAND()&lt;'Monte Carlo'!$B$24,IF('Monte Carlo'!$E$24='Monte Carlo'!$C$24,'Monte Carlo'!$C$24,BETAINV(RAND(),'Monte Carlo'!$G$24,'Monte Carlo'!$H$24,'Monte Carlo'!$C$24,'Monte Carlo'!$E$24)),0))</f>
        <v>0</v>
      </c>
      <c r="P163" s="0" t="n">
        <f aca="true">IF(OR('Monte Carlo'!$B$25="",'Monte Carlo'!$C$25=""),0,IF(RAND()&lt;'Monte Carlo'!$B$25,IF('Monte Carlo'!$E$25='Monte Carlo'!$C$25,'Monte Carlo'!$C$25,BETAINV(RAND(),'Monte Carlo'!$G$25,'Monte Carlo'!$H$25,'Monte Carlo'!$C$25,'Monte Carlo'!$E$25)),0))</f>
        <v>0</v>
      </c>
      <c r="Q163" s="0" t="n">
        <f aca="true">IF(OR('Monte Carlo'!$B$26="",'Monte Carlo'!$C$26=""),0,IF(RAND()&lt;'Monte Carlo'!$B$26,IF('Monte Carlo'!$E$26='Monte Carlo'!$C$26,'Monte Carlo'!$C$26,BETAINV(RAND(),'Monte Carlo'!$G$26,'Monte Carlo'!$H$26,'Monte Carlo'!$C$26,'Monte Carlo'!$E$26)),0))</f>
        <v>0</v>
      </c>
      <c r="R163" s="0" t="n">
        <f aca="true">IF(OR('Monte Carlo'!$B$27="",'Monte Carlo'!$C$27=""),0,IF(RAND()&lt;'Monte Carlo'!$B$27,IF('Monte Carlo'!$E$27='Monte Carlo'!$C$27,'Monte Carlo'!$C$27,BETAINV(RAND(),'Monte Carlo'!$G$27,'Monte Carlo'!$H$27,'Monte Carlo'!$C$27,'Monte Carlo'!$E$27)),0))</f>
        <v>0</v>
      </c>
      <c r="S163" s="0" t="n">
        <f aca="true">IF(OR('Monte Carlo'!$B$28="",'Monte Carlo'!$C$28=""),0,IF(RAND()&lt;'Monte Carlo'!$B$28,IF('Monte Carlo'!$E$28='Monte Carlo'!$C$28,'Monte Carlo'!$C$28,BETAINV(RAND(),'Monte Carlo'!$G$28,'Monte Carlo'!$H$28,'Monte Carlo'!$C$28,'Monte Carlo'!$E$28)),0))</f>
        <v>0</v>
      </c>
      <c r="T163" s="0" t="n">
        <f aca="true">IF(OR('Monte Carlo'!$B$29="",'Monte Carlo'!$C$29=""),0,IF(RAND()&lt;'Monte Carlo'!$B$29,IF('Monte Carlo'!$E$29='Monte Carlo'!$C$29,'Monte Carlo'!$C$29,BETAINV(RAND(),'Monte Carlo'!$G$29,'Monte Carlo'!$H$29,'Monte Carlo'!$C$29,'Monte Carlo'!$E$29)),0))</f>
        <v>0</v>
      </c>
      <c r="U163" s="0" t="n">
        <f aca="true">IF(OR('Monte Carlo'!$B$30="",'Monte Carlo'!$C$30=""),0,IF(RAND()&lt;'Monte Carlo'!$B$30,IF('Monte Carlo'!$E$30='Monte Carlo'!$C$30,'Monte Carlo'!$C$30,BETAINV(RAND(),'Monte Carlo'!$G$30,'Monte Carlo'!$H$30,'Monte Carlo'!$C$30,'Monte Carlo'!$E$30)),0))</f>
        <v>0</v>
      </c>
      <c r="V163" s="0" t="n">
        <f aca="true">IF(OR('Monte Carlo'!$B$31="",'Monte Carlo'!$C$31=""),0,IF(RAND()&lt;'Monte Carlo'!$B$31,IF('Monte Carlo'!$E$31='Monte Carlo'!$C$31,'Monte Carlo'!$C$31,BETAINV(RAND(),'Monte Carlo'!$G$31,'Monte Carlo'!$H$31,'Monte Carlo'!$C$31,'Monte Carlo'!$E$31)),0))</f>
        <v>0</v>
      </c>
      <c r="W163" s="0" t="n">
        <f aca="true">IF(OR('Monte Carlo'!$B$32="",'Monte Carlo'!$C$32=""),0,IF(RAND()&lt;'Monte Carlo'!$B$32,IF('Monte Carlo'!$E$32='Monte Carlo'!$C$32,'Monte Carlo'!$C$32,BETAINV(RAND(),'Monte Carlo'!$G$32,'Monte Carlo'!$H$32,'Monte Carlo'!$C$32,'Monte Carlo'!$E$32)),0))</f>
        <v>0</v>
      </c>
      <c r="X163" s="0" t="n">
        <f aca="true">IF(OR('Monte Carlo'!$B$33="",'Monte Carlo'!$C$33=""),0,IF(RAND()&lt;'Monte Carlo'!$B$33,IF('Monte Carlo'!$E$33='Monte Carlo'!$C$33,'Monte Carlo'!$C$33,BETAINV(RAND(),'Monte Carlo'!$G$33,'Monte Carlo'!$H$33,'Monte Carlo'!$C$33,'Monte Carlo'!$E$33)),0))</f>
        <v>0</v>
      </c>
      <c r="Y163" s="0" t="n">
        <f aca="false">SUM(A163:X163)</f>
        <v>2215.58313078909</v>
      </c>
    </row>
    <row r="164" customFormat="false" ht="15" hidden="false" customHeight="false" outlineLevel="0" collapsed="false">
      <c r="A164" s="0" t="n">
        <f aca="true">IF('Monte Carlo'!$B$7="",0,IF('Monte Carlo'!$D$7='Monte Carlo'!$B$7,'Monte Carlo'!$B$7,BETAINV(RAND(),'Monte Carlo'!$F$7,'Monte Carlo'!$G$7,'Monte Carlo'!$B$7,'Monte Carlo'!$D$7)))</f>
        <v>163.969379180299</v>
      </c>
      <c r="B164" s="0" t="n">
        <f aca="true">IF('Monte Carlo'!$B$8="",0,IF('Monte Carlo'!$D$8='Monte Carlo'!$B$8,'Monte Carlo'!$B$8,BETAINV(RAND(),'Monte Carlo'!$F$8,'Monte Carlo'!$G$8,'Monte Carlo'!$B$8,'Monte Carlo'!$D$8)))</f>
        <v>1104.91476479281</v>
      </c>
      <c r="C164" s="0" t="n">
        <f aca="true">IF('Monte Carlo'!$B$9="",0,IF('Monte Carlo'!$D$9='Monte Carlo'!$B$9,'Monte Carlo'!$B$9,BETAINV(RAND(),'Monte Carlo'!$F$9,'Monte Carlo'!$G$9,'Monte Carlo'!$B$9,'Monte Carlo'!$D$9)))</f>
        <v>467.891937025159</v>
      </c>
      <c r="D164" s="0" t="n">
        <f aca="true">IF('Monte Carlo'!$B$10="",0,IF('Monte Carlo'!$D$10='Monte Carlo'!$B$10,'Monte Carlo'!$B$10,BETAINV(RAND(),'Monte Carlo'!$F$10,'Monte Carlo'!$G$10,'Monte Carlo'!$B$10,'Monte Carlo'!$D$10)))</f>
        <v>295.932268510101</v>
      </c>
      <c r="E164" s="0" t="n">
        <f aca="true">IF('Monte Carlo'!$B$11="",0,IF('Monte Carlo'!$D$11='Monte Carlo'!$B$11,'Monte Carlo'!$B$11,BETAINV(RAND(),'Monte Carlo'!$F$11,'Monte Carlo'!$G$11,'Monte Carlo'!$B$11,'Monte Carlo'!$D$11)))</f>
        <v>107.42079281142</v>
      </c>
      <c r="F164" s="0" t="n">
        <f aca="true">IF('Monte Carlo'!$B$12="",0,IF('Monte Carlo'!$D$12='Monte Carlo'!$B$12,'Monte Carlo'!$B$12,BETAINV(RAND(),'Monte Carlo'!$F$12,'Monte Carlo'!$G$12,'Monte Carlo'!$B$12,'Monte Carlo'!$D$12)))</f>
        <v>97.2836200648975</v>
      </c>
      <c r="G164" s="0" t="n">
        <f aca="true">IF('Monte Carlo'!$B$13="",0,IF('Monte Carlo'!$D$13='Monte Carlo'!$B$13,'Monte Carlo'!$B$13,BETAINV(RAND(),'Monte Carlo'!$F$13,'Monte Carlo'!$G$13,'Monte Carlo'!$B$13,'Monte Carlo'!$D$13)))</f>
        <v>0</v>
      </c>
      <c r="H164" s="0" t="n">
        <f aca="true">IF('Monte Carlo'!$B$14="",0,IF('Monte Carlo'!$D$14='Monte Carlo'!$B$14,'Monte Carlo'!$B$14,BETAINV(RAND(),'Monte Carlo'!$F$14,'Monte Carlo'!$G$14,'Monte Carlo'!$B$14,'Monte Carlo'!$D$14)))</f>
        <v>0</v>
      </c>
      <c r="I164" s="0" t="n">
        <f aca="true">IF('Monte Carlo'!$B$15="",0,IF('Monte Carlo'!$D$15='Monte Carlo'!$B$15,'Monte Carlo'!$B$15,BETAINV(RAND(),'Monte Carlo'!$F$15,'Monte Carlo'!$G$15,'Monte Carlo'!$B$15,'Monte Carlo'!$D$15)))</f>
        <v>0</v>
      </c>
      <c r="J164" s="0" t="n">
        <f aca="true">IF('Monte Carlo'!$B$16="",0,IF('Monte Carlo'!$D$16='Monte Carlo'!$B$16,'Monte Carlo'!$B$16,BETAINV(RAND(),'Monte Carlo'!$F$16,'Monte Carlo'!$G$16,'Monte Carlo'!$B$16,'Monte Carlo'!$D$16)))</f>
        <v>0</v>
      </c>
      <c r="K164" s="0" t="n">
        <f aca="true">IF('Monte Carlo'!$B$17="",0,IF('Monte Carlo'!$D$17='Monte Carlo'!$B$17,'Monte Carlo'!$B$17,BETAINV(RAND(),'Monte Carlo'!$F$17,'Monte Carlo'!$G$17,'Monte Carlo'!$B$17,'Monte Carlo'!$D$17)))</f>
        <v>0</v>
      </c>
      <c r="L164" s="0" t="n">
        <f aca="true">IF('Monte Carlo'!$B$18="",0,IF('Monte Carlo'!$D$18='Monte Carlo'!$B$18,'Monte Carlo'!$B$18,BETAINV(RAND(),'Monte Carlo'!$F$18,'Monte Carlo'!$G$18,'Monte Carlo'!$B$18,'Monte Carlo'!$D$18)))</f>
        <v>0</v>
      </c>
      <c r="M164" s="0" t="n">
        <f aca="true">IF(OR('Monte Carlo'!$B$22="",'Monte Carlo'!$C$22=""),0,IF(RAND()&lt;'Monte Carlo'!$B$22,IF('Monte Carlo'!$E$22='Monte Carlo'!$C$22,'Monte Carlo'!$C$22,BETAINV(RAND(),'Monte Carlo'!$G$22,'Monte Carlo'!$H$22,'Monte Carlo'!$C$22,'Monte Carlo'!$E$22)),0))</f>
        <v>95.2141450221186</v>
      </c>
      <c r="N164" s="0" t="n">
        <f aca="true">IF(OR('Monte Carlo'!$B$23="",'Monte Carlo'!$C$23=""),0,IF(RAND()&lt;'Monte Carlo'!$B$23,IF('Monte Carlo'!$E$23='Monte Carlo'!$C$23,'Monte Carlo'!$C$23,BETAINV(RAND(),'Monte Carlo'!$G$23,'Monte Carlo'!$H$23,'Monte Carlo'!$C$23,'Monte Carlo'!$E$23)),0))</f>
        <v>63.9944832115438</v>
      </c>
      <c r="O164" s="0" t="n">
        <f aca="true">IF(OR('Monte Carlo'!$B$24="",'Monte Carlo'!$C$24=""),0,IF(RAND()&lt;'Monte Carlo'!$B$24,IF('Monte Carlo'!$E$24='Monte Carlo'!$C$24,'Monte Carlo'!$C$24,BETAINV(RAND(),'Monte Carlo'!$G$24,'Monte Carlo'!$H$24,'Monte Carlo'!$C$24,'Monte Carlo'!$E$24)),0))</f>
        <v>0</v>
      </c>
      <c r="P164" s="0" t="n">
        <f aca="true">IF(OR('Monte Carlo'!$B$25="",'Monte Carlo'!$C$25=""),0,IF(RAND()&lt;'Monte Carlo'!$B$25,IF('Monte Carlo'!$E$25='Monte Carlo'!$C$25,'Monte Carlo'!$C$25,BETAINV(RAND(),'Monte Carlo'!$G$25,'Monte Carlo'!$H$25,'Monte Carlo'!$C$25,'Monte Carlo'!$E$25)),0))</f>
        <v>0</v>
      </c>
      <c r="Q164" s="0" t="n">
        <f aca="true">IF(OR('Monte Carlo'!$B$26="",'Monte Carlo'!$C$26=""),0,IF(RAND()&lt;'Monte Carlo'!$B$26,IF('Monte Carlo'!$E$26='Monte Carlo'!$C$26,'Monte Carlo'!$C$26,BETAINV(RAND(),'Monte Carlo'!$G$26,'Monte Carlo'!$H$26,'Monte Carlo'!$C$26,'Monte Carlo'!$E$26)),0))</f>
        <v>0</v>
      </c>
      <c r="R164" s="0" t="n">
        <f aca="true">IF(OR('Monte Carlo'!$B$27="",'Monte Carlo'!$C$27=""),0,IF(RAND()&lt;'Monte Carlo'!$B$27,IF('Monte Carlo'!$E$27='Monte Carlo'!$C$27,'Monte Carlo'!$C$27,BETAINV(RAND(),'Monte Carlo'!$G$27,'Monte Carlo'!$H$27,'Monte Carlo'!$C$27,'Monte Carlo'!$E$27)),0))</f>
        <v>0</v>
      </c>
      <c r="S164" s="0" t="n">
        <f aca="true">IF(OR('Monte Carlo'!$B$28="",'Monte Carlo'!$C$28=""),0,IF(RAND()&lt;'Monte Carlo'!$B$28,IF('Monte Carlo'!$E$28='Monte Carlo'!$C$28,'Monte Carlo'!$C$28,BETAINV(RAND(),'Monte Carlo'!$G$28,'Monte Carlo'!$H$28,'Monte Carlo'!$C$28,'Monte Carlo'!$E$28)),0))</f>
        <v>0</v>
      </c>
      <c r="T164" s="0" t="n">
        <f aca="true">IF(OR('Monte Carlo'!$B$29="",'Monte Carlo'!$C$29=""),0,IF(RAND()&lt;'Monte Carlo'!$B$29,IF('Monte Carlo'!$E$29='Monte Carlo'!$C$29,'Monte Carlo'!$C$29,BETAINV(RAND(),'Monte Carlo'!$G$29,'Monte Carlo'!$H$29,'Monte Carlo'!$C$29,'Monte Carlo'!$E$29)),0))</f>
        <v>0</v>
      </c>
      <c r="U164" s="0" t="n">
        <f aca="true">IF(OR('Monte Carlo'!$B$30="",'Monte Carlo'!$C$30=""),0,IF(RAND()&lt;'Monte Carlo'!$B$30,IF('Monte Carlo'!$E$30='Monte Carlo'!$C$30,'Monte Carlo'!$C$30,BETAINV(RAND(),'Monte Carlo'!$G$30,'Monte Carlo'!$H$30,'Monte Carlo'!$C$30,'Monte Carlo'!$E$30)),0))</f>
        <v>0</v>
      </c>
      <c r="V164" s="0" t="n">
        <f aca="true">IF(OR('Monte Carlo'!$B$31="",'Monte Carlo'!$C$31=""),0,IF(RAND()&lt;'Monte Carlo'!$B$31,IF('Monte Carlo'!$E$31='Monte Carlo'!$C$31,'Monte Carlo'!$C$31,BETAINV(RAND(),'Monte Carlo'!$G$31,'Monte Carlo'!$H$31,'Monte Carlo'!$C$31,'Monte Carlo'!$E$31)),0))</f>
        <v>0</v>
      </c>
      <c r="W164" s="0" t="n">
        <f aca="true">IF(OR('Monte Carlo'!$B$32="",'Monte Carlo'!$C$32=""),0,IF(RAND()&lt;'Monte Carlo'!$B$32,IF('Monte Carlo'!$E$32='Monte Carlo'!$C$32,'Monte Carlo'!$C$32,BETAINV(RAND(),'Monte Carlo'!$G$32,'Monte Carlo'!$H$32,'Monte Carlo'!$C$32,'Monte Carlo'!$E$32)),0))</f>
        <v>0</v>
      </c>
      <c r="X164" s="0" t="n">
        <f aca="true">IF(OR('Monte Carlo'!$B$33="",'Monte Carlo'!$C$33=""),0,IF(RAND()&lt;'Monte Carlo'!$B$33,IF('Monte Carlo'!$E$33='Monte Carlo'!$C$33,'Monte Carlo'!$C$33,BETAINV(RAND(),'Monte Carlo'!$G$33,'Monte Carlo'!$H$33,'Monte Carlo'!$C$33,'Monte Carlo'!$E$33)),0))</f>
        <v>0</v>
      </c>
      <c r="Y164" s="0" t="n">
        <f aca="false">SUM(A164:X164)</f>
        <v>2396.62139061835</v>
      </c>
    </row>
    <row r="165" customFormat="false" ht="15" hidden="false" customHeight="false" outlineLevel="0" collapsed="false">
      <c r="A165" s="0" t="n">
        <f aca="true">IF('Monte Carlo'!$B$7="",0,IF('Monte Carlo'!$D$7='Monte Carlo'!$B$7,'Monte Carlo'!$B$7,BETAINV(RAND(),'Monte Carlo'!$F$7,'Monte Carlo'!$G$7,'Monte Carlo'!$B$7,'Monte Carlo'!$D$7)))</f>
        <v>177.104781316046</v>
      </c>
      <c r="B165" s="0" t="n">
        <f aca="true">IF('Monte Carlo'!$B$8="",0,IF('Monte Carlo'!$D$8='Monte Carlo'!$B$8,'Monte Carlo'!$B$8,BETAINV(RAND(),'Monte Carlo'!$F$8,'Monte Carlo'!$G$8,'Monte Carlo'!$B$8,'Monte Carlo'!$D$8)))</f>
        <v>977.814467158077</v>
      </c>
      <c r="C165" s="0" t="n">
        <f aca="true">IF('Monte Carlo'!$B$9="",0,IF('Monte Carlo'!$D$9='Monte Carlo'!$B$9,'Monte Carlo'!$B$9,BETAINV(RAND(),'Monte Carlo'!$F$9,'Monte Carlo'!$G$9,'Monte Carlo'!$B$9,'Monte Carlo'!$D$9)))</f>
        <v>429.58418707339</v>
      </c>
      <c r="D165" s="0" t="n">
        <f aca="true">IF('Monte Carlo'!$B$10="",0,IF('Monte Carlo'!$D$10='Monte Carlo'!$B$10,'Monte Carlo'!$B$10,BETAINV(RAND(),'Monte Carlo'!$F$10,'Monte Carlo'!$G$10,'Monte Carlo'!$B$10,'Monte Carlo'!$D$10)))</f>
        <v>299.042278425944</v>
      </c>
      <c r="E165" s="0" t="n">
        <f aca="true">IF('Monte Carlo'!$B$11="",0,IF('Monte Carlo'!$D$11='Monte Carlo'!$B$11,'Monte Carlo'!$B$11,BETAINV(RAND(),'Monte Carlo'!$F$11,'Monte Carlo'!$G$11,'Monte Carlo'!$B$11,'Monte Carlo'!$D$11)))</f>
        <v>89.6030822758655</v>
      </c>
      <c r="F165" s="0" t="n">
        <f aca="true">IF('Monte Carlo'!$B$12="",0,IF('Monte Carlo'!$D$12='Monte Carlo'!$B$12,'Monte Carlo'!$B$12,BETAINV(RAND(),'Monte Carlo'!$F$12,'Monte Carlo'!$G$12,'Monte Carlo'!$B$12,'Monte Carlo'!$D$12)))</f>
        <v>95.813488898593</v>
      </c>
      <c r="G165" s="0" t="n">
        <f aca="true">IF('Monte Carlo'!$B$13="",0,IF('Monte Carlo'!$D$13='Monte Carlo'!$B$13,'Monte Carlo'!$B$13,BETAINV(RAND(),'Monte Carlo'!$F$13,'Monte Carlo'!$G$13,'Monte Carlo'!$B$13,'Monte Carlo'!$D$13)))</f>
        <v>0</v>
      </c>
      <c r="H165" s="0" t="n">
        <f aca="true">IF('Monte Carlo'!$B$14="",0,IF('Monte Carlo'!$D$14='Monte Carlo'!$B$14,'Monte Carlo'!$B$14,BETAINV(RAND(),'Monte Carlo'!$F$14,'Monte Carlo'!$G$14,'Monte Carlo'!$B$14,'Monte Carlo'!$D$14)))</f>
        <v>0</v>
      </c>
      <c r="I165" s="0" t="n">
        <f aca="true">IF('Monte Carlo'!$B$15="",0,IF('Monte Carlo'!$D$15='Monte Carlo'!$B$15,'Monte Carlo'!$B$15,BETAINV(RAND(),'Monte Carlo'!$F$15,'Monte Carlo'!$G$15,'Monte Carlo'!$B$15,'Monte Carlo'!$D$15)))</f>
        <v>0</v>
      </c>
      <c r="J165" s="0" t="n">
        <f aca="true">IF('Monte Carlo'!$B$16="",0,IF('Monte Carlo'!$D$16='Monte Carlo'!$B$16,'Monte Carlo'!$B$16,BETAINV(RAND(),'Monte Carlo'!$F$16,'Monte Carlo'!$G$16,'Monte Carlo'!$B$16,'Monte Carlo'!$D$16)))</f>
        <v>0</v>
      </c>
      <c r="K165" s="0" t="n">
        <f aca="true">IF('Monte Carlo'!$B$17="",0,IF('Monte Carlo'!$D$17='Monte Carlo'!$B$17,'Monte Carlo'!$B$17,BETAINV(RAND(),'Monte Carlo'!$F$17,'Monte Carlo'!$G$17,'Monte Carlo'!$B$17,'Monte Carlo'!$D$17)))</f>
        <v>0</v>
      </c>
      <c r="L165" s="0" t="n">
        <f aca="true">IF('Monte Carlo'!$B$18="",0,IF('Monte Carlo'!$D$18='Monte Carlo'!$B$18,'Monte Carlo'!$B$18,BETAINV(RAND(),'Monte Carlo'!$F$18,'Monte Carlo'!$G$18,'Monte Carlo'!$B$18,'Monte Carlo'!$D$18)))</f>
        <v>0</v>
      </c>
      <c r="M165" s="0" t="n">
        <f aca="true">IF(OR('Monte Carlo'!$B$22="",'Monte Carlo'!$C$22=""),0,IF(RAND()&lt;'Monte Carlo'!$B$22,IF('Monte Carlo'!$E$22='Monte Carlo'!$C$22,'Monte Carlo'!$C$22,BETAINV(RAND(),'Monte Carlo'!$G$22,'Monte Carlo'!$H$22,'Monte Carlo'!$C$22,'Monte Carlo'!$E$22)),0))</f>
        <v>0</v>
      </c>
      <c r="N165" s="0" t="n">
        <f aca="true">IF(OR('Monte Carlo'!$B$23="",'Monte Carlo'!$C$23=""),0,IF(RAND()&lt;'Monte Carlo'!$B$23,IF('Monte Carlo'!$E$23='Monte Carlo'!$C$23,'Monte Carlo'!$C$23,BETAINV(RAND(),'Monte Carlo'!$G$23,'Monte Carlo'!$H$23,'Monte Carlo'!$C$23,'Monte Carlo'!$E$23)),0))</f>
        <v>0</v>
      </c>
      <c r="O165" s="0" t="n">
        <f aca="true">IF(OR('Monte Carlo'!$B$24="",'Monte Carlo'!$C$24=""),0,IF(RAND()&lt;'Monte Carlo'!$B$24,IF('Monte Carlo'!$E$24='Monte Carlo'!$C$24,'Monte Carlo'!$C$24,BETAINV(RAND(),'Monte Carlo'!$G$24,'Monte Carlo'!$H$24,'Monte Carlo'!$C$24,'Monte Carlo'!$E$24)),0))</f>
        <v>0</v>
      </c>
      <c r="P165" s="0" t="n">
        <f aca="true">IF(OR('Monte Carlo'!$B$25="",'Monte Carlo'!$C$25=""),0,IF(RAND()&lt;'Monte Carlo'!$B$25,IF('Monte Carlo'!$E$25='Monte Carlo'!$C$25,'Monte Carlo'!$C$25,BETAINV(RAND(),'Monte Carlo'!$G$25,'Monte Carlo'!$H$25,'Monte Carlo'!$C$25,'Monte Carlo'!$E$25)),0))</f>
        <v>0</v>
      </c>
      <c r="Q165" s="0" t="n">
        <f aca="true">IF(OR('Monte Carlo'!$B$26="",'Monte Carlo'!$C$26=""),0,IF(RAND()&lt;'Monte Carlo'!$B$26,IF('Monte Carlo'!$E$26='Monte Carlo'!$C$26,'Monte Carlo'!$C$26,BETAINV(RAND(),'Monte Carlo'!$G$26,'Monte Carlo'!$H$26,'Monte Carlo'!$C$26,'Monte Carlo'!$E$26)),0))</f>
        <v>0</v>
      </c>
      <c r="R165" s="0" t="n">
        <f aca="true">IF(OR('Monte Carlo'!$B$27="",'Monte Carlo'!$C$27=""),0,IF(RAND()&lt;'Monte Carlo'!$B$27,IF('Monte Carlo'!$E$27='Monte Carlo'!$C$27,'Monte Carlo'!$C$27,BETAINV(RAND(),'Monte Carlo'!$G$27,'Monte Carlo'!$H$27,'Monte Carlo'!$C$27,'Monte Carlo'!$E$27)),0))</f>
        <v>0</v>
      </c>
      <c r="S165" s="0" t="n">
        <f aca="true">IF(OR('Monte Carlo'!$B$28="",'Monte Carlo'!$C$28=""),0,IF(RAND()&lt;'Monte Carlo'!$B$28,IF('Monte Carlo'!$E$28='Monte Carlo'!$C$28,'Monte Carlo'!$C$28,BETAINV(RAND(),'Monte Carlo'!$G$28,'Monte Carlo'!$H$28,'Monte Carlo'!$C$28,'Monte Carlo'!$E$28)),0))</f>
        <v>0</v>
      </c>
      <c r="T165" s="0" t="n">
        <f aca="true">IF(OR('Monte Carlo'!$B$29="",'Monte Carlo'!$C$29=""),0,IF(RAND()&lt;'Monte Carlo'!$B$29,IF('Monte Carlo'!$E$29='Monte Carlo'!$C$29,'Monte Carlo'!$C$29,BETAINV(RAND(),'Monte Carlo'!$G$29,'Monte Carlo'!$H$29,'Monte Carlo'!$C$29,'Monte Carlo'!$E$29)),0))</f>
        <v>0</v>
      </c>
      <c r="U165" s="0" t="n">
        <f aca="true">IF(OR('Monte Carlo'!$B$30="",'Monte Carlo'!$C$30=""),0,IF(RAND()&lt;'Monte Carlo'!$B$30,IF('Monte Carlo'!$E$30='Monte Carlo'!$C$30,'Monte Carlo'!$C$30,BETAINV(RAND(),'Monte Carlo'!$G$30,'Monte Carlo'!$H$30,'Monte Carlo'!$C$30,'Monte Carlo'!$E$30)),0))</f>
        <v>0</v>
      </c>
      <c r="V165" s="0" t="n">
        <f aca="true">IF(OR('Monte Carlo'!$B$31="",'Monte Carlo'!$C$31=""),0,IF(RAND()&lt;'Monte Carlo'!$B$31,IF('Monte Carlo'!$E$31='Monte Carlo'!$C$31,'Monte Carlo'!$C$31,BETAINV(RAND(),'Monte Carlo'!$G$31,'Monte Carlo'!$H$31,'Monte Carlo'!$C$31,'Monte Carlo'!$E$31)),0))</f>
        <v>0</v>
      </c>
      <c r="W165" s="0" t="n">
        <f aca="true">IF(OR('Monte Carlo'!$B$32="",'Monte Carlo'!$C$32=""),0,IF(RAND()&lt;'Monte Carlo'!$B$32,IF('Monte Carlo'!$E$32='Monte Carlo'!$C$32,'Monte Carlo'!$C$32,BETAINV(RAND(),'Monte Carlo'!$G$32,'Monte Carlo'!$H$32,'Monte Carlo'!$C$32,'Monte Carlo'!$E$32)),0))</f>
        <v>0</v>
      </c>
      <c r="X165" s="0" t="n">
        <f aca="true">IF(OR('Monte Carlo'!$B$33="",'Monte Carlo'!$C$33=""),0,IF(RAND()&lt;'Monte Carlo'!$B$33,IF('Monte Carlo'!$E$33='Monte Carlo'!$C$33,'Monte Carlo'!$C$33,BETAINV(RAND(),'Monte Carlo'!$G$33,'Monte Carlo'!$H$33,'Monte Carlo'!$C$33,'Monte Carlo'!$E$33)),0))</f>
        <v>0</v>
      </c>
      <c r="Y165" s="0" t="n">
        <f aca="false">SUM(A165:X165)</f>
        <v>2068.96228514792</v>
      </c>
    </row>
    <row r="166" customFormat="false" ht="15" hidden="false" customHeight="false" outlineLevel="0" collapsed="false">
      <c r="A166" s="0" t="n">
        <f aca="true">IF('Monte Carlo'!$B$7="",0,IF('Monte Carlo'!$D$7='Monte Carlo'!$B$7,'Monte Carlo'!$B$7,BETAINV(RAND(),'Monte Carlo'!$F$7,'Monte Carlo'!$G$7,'Monte Carlo'!$B$7,'Monte Carlo'!$D$7)))</f>
        <v>152.46829824511</v>
      </c>
      <c r="B166" s="0" t="n">
        <f aca="true">IF('Monte Carlo'!$B$8="",0,IF('Monte Carlo'!$D$8='Monte Carlo'!$B$8,'Monte Carlo'!$B$8,BETAINV(RAND(),'Monte Carlo'!$F$8,'Monte Carlo'!$G$8,'Monte Carlo'!$B$8,'Monte Carlo'!$D$8)))</f>
        <v>1051.18265751829</v>
      </c>
      <c r="C166" s="0" t="n">
        <f aca="true">IF('Monte Carlo'!$B$9="",0,IF('Monte Carlo'!$D$9='Monte Carlo'!$B$9,'Monte Carlo'!$B$9,BETAINV(RAND(),'Monte Carlo'!$F$9,'Monte Carlo'!$G$9,'Monte Carlo'!$B$9,'Monte Carlo'!$D$9)))</f>
        <v>469.753951591492</v>
      </c>
      <c r="D166" s="0" t="n">
        <f aca="true">IF('Monte Carlo'!$B$10="",0,IF('Monte Carlo'!$D$10='Monte Carlo'!$B$10,'Monte Carlo'!$B$10,BETAINV(RAND(),'Monte Carlo'!$F$10,'Monte Carlo'!$G$10,'Monte Carlo'!$B$10,'Monte Carlo'!$D$10)))</f>
        <v>314.232386674174</v>
      </c>
      <c r="E166" s="0" t="n">
        <f aca="true">IF('Monte Carlo'!$B$11="",0,IF('Monte Carlo'!$D$11='Monte Carlo'!$B$11,'Monte Carlo'!$B$11,BETAINV(RAND(),'Monte Carlo'!$F$11,'Monte Carlo'!$G$11,'Monte Carlo'!$B$11,'Monte Carlo'!$D$11)))</f>
        <v>104.799385734265</v>
      </c>
      <c r="F166" s="0" t="n">
        <f aca="true">IF('Monte Carlo'!$B$12="",0,IF('Monte Carlo'!$D$12='Monte Carlo'!$B$12,'Monte Carlo'!$B$12,BETAINV(RAND(),'Monte Carlo'!$F$12,'Monte Carlo'!$G$12,'Monte Carlo'!$B$12,'Monte Carlo'!$D$12)))</f>
        <v>91.7061461471019</v>
      </c>
      <c r="G166" s="0" t="n">
        <f aca="true">IF('Monte Carlo'!$B$13="",0,IF('Monte Carlo'!$D$13='Monte Carlo'!$B$13,'Monte Carlo'!$B$13,BETAINV(RAND(),'Monte Carlo'!$F$13,'Monte Carlo'!$G$13,'Monte Carlo'!$B$13,'Monte Carlo'!$D$13)))</f>
        <v>0</v>
      </c>
      <c r="H166" s="0" t="n">
        <f aca="true">IF('Monte Carlo'!$B$14="",0,IF('Monte Carlo'!$D$14='Monte Carlo'!$B$14,'Monte Carlo'!$B$14,BETAINV(RAND(),'Monte Carlo'!$F$14,'Monte Carlo'!$G$14,'Monte Carlo'!$B$14,'Monte Carlo'!$D$14)))</f>
        <v>0</v>
      </c>
      <c r="I166" s="0" t="n">
        <f aca="true">IF('Monte Carlo'!$B$15="",0,IF('Monte Carlo'!$D$15='Monte Carlo'!$B$15,'Monte Carlo'!$B$15,BETAINV(RAND(),'Monte Carlo'!$F$15,'Monte Carlo'!$G$15,'Monte Carlo'!$B$15,'Monte Carlo'!$D$15)))</f>
        <v>0</v>
      </c>
      <c r="J166" s="0" t="n">
        <f aca="true">IF('Monte Carlo'!$B$16="",0,IF('Monte Carlo'!$D$16='Monte Carlo'!$B$16,'Monte Carlo'!$B$16,BETAINV(RAND(),'Monte Carlo'!$F$16,'Monte Carlo'!$G$16,'Monte Carlo'!$B$16,'Monte Carlo'!$D$16)))</f>
        <v>0</v>
      </c>
      <c r="K166" s="0" t="n">
        <f aca="true">IF('Monte Carlo'!$B$17="",0,IF('Monte Carlo'!$D$17='Monte Carlo'!$B$17,'Monte Carlo'!$B$17,BETAINV(RAND(),'Monte Carlo'!$F$17,'Monte Carlo'!$G$17,'Monte Carlo'!$B$17,'Monte Carlo'!$D$17)))</f>
        <v>0</v>
      </c>
      <c r="L166" s="0" t="n">
        <f aca="true">IF('Monte Carlo'!$B$18="",0,IF('Monte Carlo'!$D$18='Monte Carlo'!$B$18,'Monte Carlo'!$B$18,BETAINV(RAND(),'Monte Carlo'!$F$18,'Monte Carlo'!$G$18,'Monte Carlo'!$B$18,'Monte Carlo'!$D$18)))</f>
        <v>0</v>
      </c>
      <c r="M166" s="0" t="n">
        <f aca="true">IF(OR('Monte Carlo'!$B$22="",'Monte Carlo'!$C$22=""),0,IF(RAND()&lt;'Monte Carlo'!$B$22,IF('Monte Carlo'!$E$22='Monte Carlo'!$C$22,'Monte Carlo'!$C$22,BETAINV(RAND(),'Monte Carlo'!$G$22,'Monte Carlo'!$H$22,'Monte Carlo'!$C$22,'Monte Carlo'!$E$22)),0))</f>
        <v>104.94760302605</v>
      </c>
      <c r="N166" s="0" t="n">
        <f aca="true">IF(OR('Monte Carlo'!$B$23="",'Monte Carlo'!$C$23=""),0,IF(RAND()&lt;'Monte Carlo'!$B$23,IF('Monte Carlo'!$E$23='Monte Carlo'!$C$23,'Monte Carlo'!$C$23,BETAINV(RAND(),'Monte Carlo'!$G$23,'Monte Carlo'!$H$23,'Monte Carlo'!$C$23,'Monte Carlo'!$E$23)),0))</f>
        <v>35.9806968912739</v>
      </c>
      <c r="O166" s="0" t="n">
        <f aca="true">IF(OR('Monte Carlo'!$B$24="",'Monte Carlo'!$C$24=""),0,IF(RAND()&lt;'Monte Carlo'!$B$24,IF('Monte Carlo'!$E$24='Monte Carlo'!$C$24,'Monte Carlo'!$C$24,BETAINV(RAND(),'Monte Carlo'!$G$24,'Monte Carlo'!$H$24,'Monte Carlo'!$C$24,'Monte Carlo'!$E$24)),0))</f>
        <v>0</v>
      </c>
      <c r="P166" s="0" t="n">
        <f aca="true">IF(OR('Monte Carlo'!$B$25="",'Monte Carlo'!$C$25=""),0,IF(RAND()&lt;'Monte Carlo'!$B$25,IF('Monte Carlo'!$E$25='Monte Carlo'!$C$25,'Monte Carlo'!$C$25,BETAINV(RAND(),'Monte Carlo'!$G$25,'Monte Carlo'!$H$25,'Monte Carlo'!$C$25,'Monte Carlo'!$E$25)),0))</f>
        <v>0</v>
      </c>
      <c r="Q166" s="0" t="n">
        <f aca="true">IF(OR('Monte Carlo'!$B$26="",'Monte Carlo'!$C$26=""),0,IF(RAND()&lt;'Monte Carlo'!$B$26,IF('Monte Carlo'!$E$26='Monte Carlo'!$C$26,'Monte Carlo'!$C$26,BETAINV(RAND(),'Monte Carlo'!$G$26,'Monte Carlo'!$H$26,'Monte Carlo'!$C$26,'Monte Carlo'!$E$26)),0))</f>
        <v>0</v>
      </c>
      <c r="R166" s="0" t="n">
        <f aca="true">IF(OR('Monte Carlo'!$B$27="",'Monte Carlo'!$C$27=""),0,IF(RAND()&lt;'Monte Carlo'!$B$27,IF('Monte Carlo'!$E$27='Monte Carlo'!$C$27,'Monte Carlo'!$C$27,BETAINV(RAND(),'Monte Carlo'!$G$27,'Monte Carlo'!$H$27,'Monte Carlo'!$C$27,'Monte Carlo'!$E$27)),0))</f>
        <v>0</v>
      </c>
      <c r="S166" s="0" t="n">
        <f aca="true">IF(OR('Monte Carlo'!$B$28="",'Monte Carlo'!$C$28=""),0,IF(RAND()&lt;'Monte Carlo'!$B$28,IF('Monte Carlo'!$E$28='Monte Carlo'!$C$28,'Monte Carlo'!$C$28,BETAINV(RAND(),'Monte Carlo'!$G$28,'Monte Carlo'!$H$28,'Monte Carlo'!$C$28,'Monte Carlo'!$E$28)),0))</f>
        <v>0</v>
      </c>
      <c r="T166" s="0" t="n">
        <f aca="true">IF(OR('Monte Carlo'!$B$29="",'Monte Carlo'!$C$29=""),0,IF(RAND()&lt;'Monte Carlo'!$B$29,IF('Monte Carlo'!$E$29='Monte Carlo'!$C$29,'Monte Carlo'!$C$29,BETAINV(RAND(),'Monte Carlo'!$G$29,'Monte Carlo'!$H$29,'Monte Carlo'!$C$29,'Monte Carlo'!$E$29)),0))</f>
        <v>0</v>
      </c>
      <c r="U166" s="0" t="n">
        <f aca="true">IF(OR('Monte Carlo'!$B$30="",'Monte Carlo'!$C$30=""),0,IF(RAND()&lt;'Monte Carlo'!$B$30,IF('Monte Carlo'!$E$30='Monte Carlo'!$C$30,'Monte Carlo'!$C$30,BETAINV(RAND(),'Monte Carlo'!$G$30,'Monte Carlo'!$H$30,'Monte Carlo'!$C$30,'Monte Carlo'!$E$30)),0))</f>
        <v>0</v>
      </c>
      <c r="V166" s="0" t="n">
        <f aca="true">IF(OR('Monte Carlo'!$B$31="",'Monte Carlo'!$C$31=""),0,IF(RAND()&lt;'Monte Carlo'!$B$31,IF('Monte Carlo'!$E$31='Monte Carlo'!$C$31,'Monte Carlo'!$C$31,BETAINV(RAND(),'Monte Carlo'!$G$31,'Monte Carlo'!$H$31,'Monte Carlo'!$C$31,'Monte Carlo'!$E$31)),0))</f>
        <v>0</v>
      </c>
      <c r="W166" s="0" t="n">
        <f aca="true">IF(OR('Monte Carlo'!$B$32="",'Monte Carlo'!$C$32=""),0,IF(RAND()&lt;'Monte Carlo'!$B$32,IF('Monte Carlo'!$E$32='Monte Carlo'!$C$32,'Monte Carlo'!$C$32,BETAINV(RAND(),'Monte Carlo'!$G$32,'Monte Carlo'!$H$32,'Monte Carlo'!$C$32,'Monte Carlo'!$E$32)),0))</f>
        <v>0</v>
      </c>
      <c r="X166" s="0" t="n">
        <f aca="true">IF(OR('Monte Carlo'!$B$33="",'Monte Carlo'!$C$33=""),0,IF(RAND()&lt;'Monte Carlo'!$B$33,IF('Monte Carlo'!$E$33='Monte Carlo'!$C$33,'Monte Carlo'!$C$33,BETAINV(RAND(),'Monte Carlo'!$G$33,'Monte Carlo'!$H$33,'Monte Carlo'!$C$33,'Monte Carlo'!$E$33)),0))</f>
        <v>0</v>
      </c>
      <c r="Y166" s="0" t="n">
        <f aca="false">SUM(A166:X166)</f>
        <v>2325.07112582776</v>
      </c>
    </row>
    <row r="167" customFormat="false" ht="15" hidden="false" customHeight="false" outlineLevel="0" collapsed="false">
      <c r="A167" s="0" t="n">
        <f aca="true">IF('Monte Carlo'!$B$7="",0,IF('Monte Carlo'!$D$7='Monte Carlo'!$B$7,'Monte Carlo'!$B$7,BETAINV(RAND(),'Monte Carlo'!$F$7,'Monte Carlo'!$G$7,'Monte Carlo'!$B$7,'Monte Carlo'!$D$7)))</f>
        <v>164.801704978077</v>
      </c>
      <c r="B167" s="0" t="n">
        <f aca="true">IF('Monte Carlo'!$B$8="",0,IF('Monte Carlo'!$D$8='Monte Carlo'!$B$8,'Monte Carlo'!$B$8,BETAINV(RAND(),'Monte Carlo'!$F$8,'Monte Carlo'!$G$8,'Monte Carlo'!$B$8,'Monte Carlo'!$D$8)))</f>
        <v>955.864854525216</v>
      </c>
      <c r="C167" s="0" t="n">
        <f aca="true">IF('Monte Carlo'!$B$9="",0,IF('Monte Carlo'!$D$9='Monte Carlo'!$B$9,'Monte Carlo'!$B$9,BETAINV(RAND(),'Monte Carlo'!$F$9,'Monte Carlo'!$G$9,'Monte Carlo'!$B$9,'Monte Carlo'!$D$9)))</f>
        <v>447.832380271089</v>
      </c>
      <c r="D167" s="0" t="n">
        <f aca="true">IF('Monte Carlo'!$B$10="",0,IF('Monte Carlo'!$D$10='Monte Carlo'!$B$10,'Monte Carlo'!$B$10,BETAINV(RAND(),'Monte Carlo'!$F$10,'Monte Carlo'!$G$10,'Monte Carlo'!$B$10,'Monte Carlo'!$D$10)))</f>
        <v>314.731234409971</v>
      </c>
      <c r="E167" s="0" t="n">
        <f aca="true">IF('Monte Carlo'!$B$11="",0,IF('Monte Carlo'!$D$11='Monte Carlo'!$B$11,'Monte Carlo'!$B$11,BETAINV(RAND(),'Monte Carlo'!$F$11,'Monte Carlo'!$G$11,'Monte Carlo'!$B$11,'Monte Carlo'!$D$11)))</f>
        <v>90.8871010750034</v>
      </c>
      <c r="F167" s="0" t="n">
        <f aca="true">IF('Monte Carlo'!$B$12="",0,IF('Monte Carlo'!$D$12='Monte Carlo'!$B$12,'Monte Carlo'!$B$12,BETAINV(RAND(),'Monte Carlo'!$F$12,'Monte Carlo'!$G$12,'Monte Carlo'!$B$12,'Monte Carlo'!$D$12)))</f>
        <v>109.629161083102</v>
      </c>
      <c r="G167" s="0" t="n">
        <f aca="true">IF('Monte Carlo'!$B$13="",0,IF('Monte Carlo'!$D$13='Monte Carlo'!$B$13,'Monte Carlo'!$B$13,BETAINV(RAND(),'Monte Carlo'!$F$13,'Monte Carlo'!$G$13,'Monte Carlo'!$B$13,'Monte Carlo'!$D$13)))</f>
        <v>0</v>
      </c>
      <c r="H167" s="0" t="n">
        <f aca="true">IF('Monte Carlo'!$B$14="",0,IF('Monte Carlo'!$D$14='Monte Carlo'!$B$14,'Monte Carlo'!$B$14,BETAINV(RAND(),'Monte Carlo'!$F$14,'Monte Carlo'!$G$14,'Monte Carlo'!$B$14,'Monte Carlo'!$D$14)))</f>
        <v>0</v>
      </c>
      <c r="I167" s="0" t="n">
        <f aca="true">IF('Monte Carlo'!$B$15="",0,IF('Monte Carlo'!$D$15='Monte Carlo'!$B$15,'Monte Carlo'!$B$15,BETAINV(RAND(),'Monte Carlo'!$F$15,'Monte Carlo'!$G$15,'Monte Carlo'!$B$15,'Monte Carlo'!$D$15)))</f>
        <v>0</v>
      </c>
      <c r="J167" s="0" t="n">
        <f aca="true">IF('Monte Carlo'!$B$16="",0,IF('Monte Carlo'!$D$16='Monte Carlo'!$B$16,'Monte Carlo'!$B$16,BETAINV(RAND(),'Monte Carlo'!$F$16,'Monte Carlo'!$G$16,'Monte Carlo'!$B$16,'Monte Carlo'!$D$16)))</f>
        <v>0</v>
      </c>
      <c r="K167" s="0" t="n">
        <f aca="true">IF('Monte Carlo'!$B$17="",0,IF('Monte Carlo'!$D$17='Monte Carlo'!$B$17,'Monte Carlo'!$B$17,BETAINV(RAND(),'Monte Carlo'!$F$17,'Monte Carlo'!$G$17,'Monte Carlo'!$B$17,'Monte Carlo'!$D$17)))</f>
        <v>0</v>
      </c>
      <c r="L167" s="0" t="n">
        <f aca="true">IF('Monte Carlo'!$B$18="",0,IF('Monte Carlo'!$D$18='Monte Carlo'!$B$18,'Monte Carlo'!$B$18,BETAINV(RAND(),'Monte Carlo'!$F$18,'Monte Carlo'!$G$18,'Monte Carlo'!$B$18,'Monte Carlo'!$D$18)))</f>
        <v>0</v>
      </c>
      <c r="M167" s="0" t="n">
        <f aca="true">IF(OR('Monte Carlo'!$B$22="",'Monte Carlo'!$C$22=""),0,IF(RAND()&lt;'Monte Carlo'!$B$22,IF('Monte Carlo'!$E$22='Monte Carlo'!$C$22,'Monte Carlo'!$C$22,BETAINV(RAND(),'Monte Carlo'!$G$22,'Monte Carlo'!$H$22,'Monte Carlo'!$C$22,'Monte Carlo'!$E$22)),0))</f>
        <v>0</v>
      </c>
      <c r="N167" s="0" t="n">
        <f aca="true">IF(OR('Monte Carlo'!$B$23="",'Monte Carlo'!$C$23=""),0,IF(RAND()&lt;'Monte Carlo'!$B$23,IF('Monte Carlo'!$E$23='Monte Carlo'!$C$23,'Monte Carlo'!$C$23,BETAINV(RAND(),'Monte Carlo'!$G$23,'Monte Carlo'!$H$23,'Monte Carlo'!$C$23,'Monte Carlo'!$E$23)),0))</f>
        <v>35.0972191356635</v>
      </c>
      <c r="O167" s="0" t="n">
        <f aca="true">IF(OR('Monte Carlo'!$B$24="",'Monte Carlo'!$C$24=""),0,IF(RAND()&lt;'Monte Carlo'!$B$24,IF('Monte Carlo'!$E$24='Monte Carlo'!$C$24,'Monte Carlo'!$C$24,BETAINV(RAND(),'Monte Carlo'!$G$24,'Monte Carlo'!$H$24,'Monte Carlo'!$C$24,'Monte Carlo'!$E$24)),0))</f>
        <v>0</v>
      </c>
      <c r="P167" s="0" t="n">
        <f aca="true">IF(OR('Monte Carlo'!$B$25="",'Monte Carlo'!$C$25=""),0,IF(RAND()&lt;'Monte Carlo'!$B$25,IF('Monte Carlo'!$E$25='Monte Carlo'!$C$25,'Monte Carlo'!$C$25,BETAINV(RAND(),'Monte Carlo'!$G$25,'Monte Carlo'!$H$25,'Monte Carlo'!$C$25,'Monte Carlo'!$E$25)),0))</f>
        <v>0</v>
      </c>
      <c r="Q167" s="0" t="n">
        <f aca="true">IF(OR('Monte Carlo'!$B$26="",'Monte Carlo'!$C$26=""),0,IF(RAND()&lt;'Monte Carlo'!$B$26,IF('Monte Carlo'!$E$26='Monte Carlo'!$C$26,'Monte Carlo'!$C$26,BETAINV(RAND(),'Monte Carlo'!$G$26,'Monte Carlo'!$H$26,'Monte Carlo'!$C$26,'Monte Carlo'!$E$26)),0))</f>
        <v>0</v>
      </c>
      <c r="R167" s="0" t="n">
        <f aca="true">IF(OR('Monte Carlo'!$B$27="",'Monte Carlo'!$C$27=""),0,IF(RAND()&lt;'Monte Carlo'!$B$27,IF('Monte Carlo'!$E$27='Monte Carlo'!$C$27,'Monte Carlo'!$C$27,BETAINV(RAND(),'Monte Carlo'!$G$27,'Monte Carlo'!$H$27,'Monte Carlo'!$C$27,'Monte Carlo'!$E$27)),0))</f>
        <v>0</v>
      </c>
      <c r="S167" s="0" t="n">
        <f aca="true">IF(OR('Monte Carlo'!$B$28="",'Monte Carlo'!$C$28=""),0,IF(RAND()&lt;'Monte Carlo'!$B$28,IF('Monte Carlo'!$E$28='Monte Carlo'!$C$28,'Monte Carlo'!$C$28,BETAINV(RAND(),'Monte Carlo'!$G$28,'Monte Carlo'!$H$28,'Monte Carlo'!$C$28,'Monte Carlo'!$E$28)),0))</f>
        <v>0</v>
      </c>
      <c r="T167" s="0" t="n">
        <f aca="true">IF(OR('Monte Carlo'!$B$29="",'Monte Carlo'!$C$29=""),0,IF(RAND()&lt;'Monte Carlo'!$B$29,IF('Monte Carlo'!$E$29='Monte Carlo'!$C$29,'Monte Carlo'!$C$29,BETAINV(RAND(),'Monte Carlo'!$G$29,'Monte Carlo'!$H$29,'Monte Carlo'!$C$29,'Monte Carlo'!$E$29)),0))</f>
        <v>0</v>
      </c>
      <c r="U167" s="0" t="n">
        <f aca="true">IF(OR('Monte Carlo'!$B$30="",'Monte Carlo'!$C$30=""),0,IF(RAND()&lt;'Monte Carlo'!$B$30,IF('Monte Carlo'!$E$30='Monte Carlo'!$C$30,'Monte Carlo'!$C$30,BETAINV(RAND(),'Monte Carlo'!$G$30,'Monte Carlo'!$H$30,'Monte Carlo'!$C$30,'Monte Carlo'!$E$30)),0))</f>
        <v>0</v>
      </c>
      <c r="V167" s="0" t="n">
        <f aca="true">IF(OR('Monte Carlo'!$B$31="",'Monte Carlo'!$C$31=""),0,IF(RAND()&lt;'Monte Carlo'!$B$31,IF('Monte Carlo'!$E$31='Monte Carlo'!$C$31,'Monte Carlo'!$C$31,BETAINV(RAND(),'Monte Carlo'!$G$31,'Monte Carlo'!$H$31,'Monte Carlo'!$C$31,'Monte Carlo'!$E$31)),0))</f>
        <v>0</v>
      </c>
      <c r="W167" s="0" t="n">
        <f aca="true">IF(OR('Monte Carlo'!$B$32="",'Monte Carlo'!$C$32=""),0,IF(RAND()&lt;'Monte Carlo'!$B$32,IF('Monte Carlo'!$E$32='Monte Carlo'!$C$32,'Monte Carlo'!$C$32,BETAINV(RAND(),'Monte Carlo'!$G$32,'Monte Carlo'!$H$32,'Monte Carlo'!$C$32,'Monte Carlo'!$E$32)),0))</f>
        <v>0</v>
      </c>
      <c r="X167" s="0" t="n">
        <f aca="true">IF(OR('Monte Carlo'!$B$33="",'Monte Carlo'!$C$33=""),0,IF(RAND()&lt;'Monte Carlo'!$B$33,IF('Monte Carlo'!$E$33='Monte Carlo'!$C$33,'Monte Carlo'!$C$33,BETAINV(RAND(),'Monte Carlo'!$G$33,'Monte Carlo'!$H$33,'Monte Carlo'!$C$33,'Monte Carlo'!$E$33)),0))</f>
        <v>0</v>
      </c>
      <c r="Y167" s="0" t="n">
        <f aca="false">SUM(A167:X167)</f>
        <v>2118.84365547812</v>
      </c>
    </row>
    <row r="168" customFormat="false" ht="15" hidden="false" customHeight="false" outlineLevel="0" collapsed="false">
      <c r="A168" s="0" t="n">
        <f aca="true">IF('Monte Carlo'!$B$7="",0,IF('Monte Carlo'!$D$7='Monte Carlo'!$B$7,'Monte Carlo'!$B$7,BETAINV(RAND(),'Monte Carlo'!$F$7,'Monte Carlo'!$G$7,'Monte Carlo'!$B$7,'Monte Carlo'!$D$7)))</f>
        <v>173.270156788342</v>
      </c>
      <c r="B168" s="0" t="n">
        <f aca="true">IF('Monte Carlo'!$B$8="",0,IF('Monte Carlo'!$D$8='Monte Carlo'!$B$8,'Monte Carlo'!$B$8,BETAINV(RAND(),'Monte Carlo'!$F$8,'Monte Carlo'!$G$8,'Monte Carlo'!$B$8,'Monte Carlo'!$D$8)))</f>
        <v>975.31204973141</v>
      </c>
      <c r="C168" s="0" t="n">
        <f aca="true">IF('Monte Carlo'!$B$9="",0,IF('Monte Carlo'!$D$9='Monte Carlo'!$B$9,'Monte Carlo'!$B$9,BETAINV(RAND(),'Monte Carlo'!$F$9,'Monte Carlo'!$G$9,'Monte Carlo'!$B$9,'Monte Carlo'!$D$9)))</f>
        <v>479.961398867979</v>
      </c>
      <c r="D168" s="0" t="n">
        <f aca="true">IF('Monte Carlo'!$B$10="",0,IF('Monte Carlo'!$D$10='Monte Carlo'!$B$10,'Monte Carlo'!$B$10,BETAINV(RAND(),'Monte Carlo'!$F$10,'Monte Carlo'!$G$10,'Monte Carlo'!$B$10,'Monte Carlo'!$D$10)))</f>
        <v>316.902362083805</v>
      </c>
      <c r="E168" s="0" t="n">
        <f aca="true">IF('Monte Carlo'!$B$11="",0,IF('Monte Carlo'!$D$11='Monte Carlo'!$B$11,'Monte Carlo'!$B$11,BETAINV(RAND(),'Monte Carlo'!$F$11,'Monte Carlo'!$G$11,'Monte Carlo'!$B$11,'Monte Carlo'!$D$11)))</f>
        <v>107.803310173533</v>
      </c>
      <c r="F168" s="0" t="n">
        <f aca="true">IF('Monte Carlo'!$B$12="",0,IF('Monte Carlo'!$D$12='Monte Carlo'!$B$12,'Monte Carlo'!$B$12,BETAINV(RAND(),'Monte Carlo'!$F$12,'Monte Carlo'!$G$12,'Monte Carlo'!$B$12,'Monte Carlo'!$D$12)))</f>
        <v>102.811995644113</v>
      </c>
      <c r="G168" s="0" t="n">
        <f aca="true">IF('Monte Carlo'!$B$13="",0,IF('Monte Carlo'!$D$13='Monte Carlo'!$B$13,'Monte Carlo'!$B$13,BETAINV(RAND(),'Monte Carlo'!$F$13,'Monte Carlo'!$G$13,'Monte Carlo'!$B$13,'Monte Carlo'!$D$13)))</f>
        <v>0</v>
      </c>
      <c r="H168" s="0" t="n">
        <f aca="true">IF('Monte Carlo'!$B$14="",0,IF('Monte Carlo'!$D$14='Monte Carlo'!$B$14,'Monte Carlo'!$B$14,BETAINV(RAND(),'Monte Carlo'!$F$14,'Monte Carlo'!$G$14,'Monte Carlo'!$B$14,'Monte Carlo'!$D$14)))</f>
        <v>0</v>
      </c>
      <c r="I168" s="0" t="n">
        <f aca="true">IF('Monte Carlo'!$B$15="",0,IF('Monte Carlo'!$D$15='Monte Carlo'!$B$15,'Monte Carlo'!$B$15,BETAINV(RAND(),'Monte Carlo'!$F$15,'Monte Carlo'!$G$15,'Monte Carlo'!$B$15,'Monte Carlo'!$D$15)))</f>
        <v>0</v>
      </c>
      <c r="J168" s="0" t="n">
        <f aca="true">IF('Monte Carlo'!$B$16="",0,IF('Monte Carlo'!$D$16='Monte Carlo'!$B$16,'Monte Carlo'!$B$16,BETAINV(RAND(),'Monte Carlo'!$F$16,'Monte Carlo'!$G$16,'Monte Carlo'!$B$16,'Monte Carlo'!$D$16)))</f>
        <v>0</v>
      </c>
      <c r="K168" s="0" t="n">
        <f aca="true">IF('Monte Carlo'!$B$17="",0,IF('Monte Carlo'!$D$17='Monte Carlo'!$B$17,'Monte Carlo'!$B$17,BETAINV(RAND(),'Monte Carlo'!$F$17,'Monte Carlo'!$G$17,'Monte Carlo'!$B$17,'Monte Carlo'!$D$17)))</f>
        <v>0</v>
      </c>
      <c r="L168" s="0" t="n">
        <f aca="true">IF('Monte Carlo'!$B$18="",0,IF('Monte Carlo'!$D$18='Monte Carlo'!$B$18,'Monte Carlo'!$B$18,BETAINV(RAND(),'Monte Carlo'!$F$18,'Monte Carlo'!$G$18,'Monte Carlo'!$B$18,'Monte Carlo'!$D$18)))</f>
        <v>0</v>
      </c>
      <c r="M168" s="0" t="n">
        <f aca="true">IF(OR('Monte Carlo'!$B$22="",'Monte Carlo'!$C$22=""),0,IF(RAND()&lt;'Monte Carlo'!$B$22,IF('Monte Carlo'!$E$22='Monte Carlo'!$C$22,'Monte Carlo'!$C$22,BETAINV(RAND(),'Monte Carlo'!$G$22,'Monte Carlo'!$H$22,'Monte Carlo'!$C$22,'Monte Carlo'!$E$22)),0))</f>
        <v>0</v>
      </c>
      <c r="N168" s="0" t="n">
        <f aca="true">IF(OR('Monte Carlo'!$B$23="",'Monte Carlo'!$C$23=""),0,IF(RAND()&lt;'Monte Carlo'!$B$23,IF('Monte Carlo'!$E$23='Monte Carlo'!$C$23,'Monte Carlo'!$C$23,BETAINV(RAND(),'Monte Carlo'!$G$23,'Monte Carlo'!$H$23,'Monte Carlo'!$C$23,'Monte Carlo'!$E$23)),0))</f>
        <v>45.2671595646561</v>
      </c>
      <c r="O168" s="0" t="n">
        <f aca="true">IF(OR('Monte Carlo'!$B$24="",'Monte Carlo'!$C$24=""),0,IF(RAND()&lt;'Monte Carlo'!$B$24,IF('Monte Carlo'!$E$24='Monte Carlo'!$C$24,'Monte Carlo'!$C$24,BETAINV(RAND(),'Monte Carlo'!$G$24,'Monte Carlo'!$H$24,'Monte Carlo'!$C$24,'Monte Carlo'!$E$24)),0))</f>
        <v>0</v>
      </c>
      <c r="P168" s="0" t="n">
        <f aca="true">IF(OR('Monte Carlo'!$B$25="",'Monte Carlo'!$C$25=""),0,IF(RAND()&lt;'Monte Carlo'!$B$25,IF('Monte Carlo'!$E$25='Monte Carlo'!$C$25,'Monte Carlo'!$C$25,BETAINV(RAND(),'Monte Carlo'!$G$25,'Monte Carlo'!$H$25,'Monte Carlo'!$C$25,'Monte Carlo'!$E$25)),0))</f>
        <v>0</v>
      </c>
      <c r="Q168" s="0" t="n">
        <f aca="true">IF(OR('Monte Carlo'!$B$26="",'Monte Carlo'!$C$26=""),0,IF(RAND()&lt;'Monte Carlo'!$B$26,IF('Monte Carlo'!$E$26='Monte Carlo'!$C$26,'Monte Carlo'!$C$26,BETAINV(RAND(),'Monte Carlo'!$G$26,'Monte Carlo'!$H$26,'Monte Carlo'!$C$26,'Monte Carlo'!$E$26)),0))</f>
        <v>0</v>
      </c>
      <c r="R168" s="0" t="n">
        <f aca="true">IF(OR('Monte Carlo'!$B$27="",'Monte Carlo'!$C$27=""),0,IF(RAND()&lt;'Monte Carlo'!$B$27,IF('Monte Carlo'!$E$27='Monte Carlo'!$C$27,'Monte Carlo'!$C$27,BETAINV(RAND(),'Monte Carlo'!$G$27,'Monte Carlo'!$H$27,'Monte Carlo'!$C$27,'Monte Carlo'!$E$27)),0))</f>
        <v>0</v>
      </c>
      <c r="S168" s="0" t="n">
        <f aca="true">IF(OR('Monte Carlo'!$B$28="",'Monte Carlo'!$C$28=""),0,IF(RAND()&lt;'Monte Carlo'!$B$28,IF('Monte Carlo'!$E$28='Monte Carlo'!$C$28,'Monte Carlo'!$C$28,BETAINV(RAND(),'Monte Carlo'!$G$28,'Monte Carlo'!$H$28,'Monte Carlo'!$C$28,'Monte Carlo'!$E$28)),0))</f>
        <v>0</v>
      </c>
      <c r="T168" s="0" t="n">
        <f aca="true">IF(OR('Monte Carlo'!$B$29="",'Monte Carlo'!$C$29=""),0,IF(RAND()&lt;'Monte Carlo'!$B$29,IF('Monte Carlo'!$E$29='Monte Carlo'!$C$29,'Monte Carlo'!$C$29,BETAINV(RAND(),'Monte Carlo'!$G$29,'Monte Carlo'!$H$29,'Monte Carlo'!$C$29,'Monte Carlo'!$E$29)),0))</f>
        <v>0</v>
      </c>
      <c r="U168" s="0" t="n">
        <f aca="true">IF(OR('Monte Carlo'!$B$30="",'Monte Carlo'!$C$30=""),0,IF(RAND()&lt;'Monte Carlo'!$B$30,IF('Monte Carlo'!$E$30='Monte Carlo'!$C$30,'Monte Carlo'!$C$30,BETAINV(RAND(),'Monte Carlo'!$G$30,'Monte Carlo'!$H$30,'Monte Carlo'!$C$30,'Monte Carlo'!$E$30)),0))</f>
        <v>0</v>
      </c>
      <c r="V168" s="0" t="n">
        <f aca="true">IF(OR('Monte Carlo'!$B$31="",'Monte Carlo'!$C$31=""),0,IF(RAND()&lt;'Monte Carlo'!$B$31,IF('Monte Carlo'!$E$31='Monte Carlo'!$C$31,'Monte Carlo'!$C$31,BETAINV(RAND(),'Monte Carlo'!$G$31,'Monte Carlo'!$H$31,'Monte Carlo'!$C$31,'Monte Carlo'!$E$31)),0))</f>
        <v>0</v>
      </c>
      <c r="W168" s="0" t="n">
        <f aca="true">IF(OR('Monte Carlo'!$B$32="",'Monte Carlo'!$C$32=""),0,IF(RAND()&lt;'Monte Carlo'!$B$32,IF('Monte Carlo'!$E$32='Monte Carlo'!$C$32,'Monte Carlo'!$C$32,BETAINV(RAND(),'Monte Carlo'!$G$32,'Monte Carlo'!$H$32,'Monte Carlo'!$C$32,'Monte Carlo'!$E$32)),0))</f>
        <v>0</v>
      </c>
      <c r="X168" s="0" t="n">
        <f aca="true">IF(OR('Monte Carlo'!$B$33="",'Monte Carlo'!$C$33=""),0,IF(RAND()&lt;'Monte Carlo'!$B$33,IF('Monte Carlo'!$E$33='Monte Carlo'!$C$33,'Monte Carlo'!$C$33,BETAINV(RAND(),'Monte Carlo'!$G$33,'Monte Carlo'!$H$33,'Monte Carlo'!$C$33,'Monte Carlo'!$E$33)),0))</f>
        <v>0</v>
      </c>
      <c r="Y168" s="0" t="n">
        <f aca="false">SUM(A168:X168)</f>
        <v>2201.32843285384</v>
      </c>
    </row>
    <row r="169" customFormat="false" ht="15" hidden="false" customHeight="false" outlineLevel="0" collapsed="false">
      <c r="A169" s="0" t="n">
        <f aca="true">IF('Monte Carlo'!$B$7="",0,IF('Monte Carlo'!$D$7='Monte Carlo'!$B$7,'Monte Carlo'!$B$7,BETAINV(RAND(),'Monte Carlo'!$F$7,'Monte Carlo'!$G$7,'Monte Carlo'!$B$7,'Monte Carlo'!$D$7)))</f>
        <v>125.852429910913</v>
      </c>
      <c r="B169" s="0" t="n">
        <f aca="true">IF('Monte Carlo'!$B$8="",0,IF('Monte Carlo'!$D$8='Monte Carlo'!$B$8,'Monte Carlo'!$B$8,BETAINV(RAND(),'Monte Carlo'!$F$8,'Monte Carlo'!$G$8,'Monte Carlo'!$B$8,'Monte Carlo'!$D$8)))</f>
        <v>1063.10700704635</v>
      </c>
      <c r="C169" s="0" t="n">
        <f aca="true">IF('Monte Carlo'!$B$9="",0,IF('Monte Carlo'!$D$9='Monte Carlo'!$B$9,'Monte Carlo'!$B$9,BETAINV(RAND(),'Monte Carlo'!$F$9,'Monte Carlo'!$G$9,'Monte Carlo'!$B$9,'Monte Carlo'!$D$9)))</f>
        <v>512.862390537569</v>
      </c>
      <c r="D169" s="0" t="n">
        <f aca="true">IF('Monte Carlo'!$B$10="",0,IF('Monte Carlo'!$D$10='Monte Carlo'!$B$10,'Monte Carlo'!$B$10,BETAINV(RAND(),'Monte Carlo'!$F$10,'Monte Carlo'!$G$10,'Monte Carlo'!$B$10,'Monte Carlo'!$D$10)))</f>
        <v>310.692104338019</v>
      </c>
      <c r="E169" s="0" t="n">
        <f aca="true">IF('Monte Carlo'!$B$11="",0,IF('Monte Carlo'!$D$11='Monte Carlo'!$B$11,'Monte Carlo'!$B$11,BETAINV(RAND(),'Monte Carlo'!$F$11,'Monte Carlo'!$G$11,'Monte Carlo'!$B$11,'Monte Carlo'!$D$11)))</f>
        <v>98.9293733592835</v>
      </c>
      <c r="F169" s="0" t="n">
        <f aca="true">IF('Monte Carlo'!$B$12="",0,IF('Monte Carlo'!$D$12='Monte Carlo'!$B$12,'Monte Carlo'!$B$12,BETAINV(RAND(),'Monte Carlo'!$F$12,'Monte Carlo'!$G$12,'Monte Carlo'!$B$12,'Monte Carlo'!$D$12)))</f>
        <v>92.1466890615915</v>
      </c>
      <c r="G169" s="0" t="n">
        <f aca="true">IF('Monte Carlo'!$B$13="",0,IF('Monte Carlo'!$D$13='Monte Carlo'!$B$13,'Monte Carlo'!$B$13,BETAINV(RAND(),'Monte Carlo'!$F$13,'Monte Carlo'!$G$13,'Monte Carlo'!$B$13,'Monte Carlo'!$D$13)))</f>
        <v>0</v>
      </c>
      <c r="H169" s="0" t="n">
        <f aca="true">IF('Monte Carlo'!$B$14="",0,IF('Monte Carlo'!$D$14='Monte Carlo'!$B$14,'Monte Carlo'!$B$14,BETAINV(RAND(),'Monte Carlo'!$F$14,'Monte Carlo'!$G$14,'Monte Carlo'!$B$14,'Monte Carlo'!$D$14)))</f>
        <v>0</v>
      </c>
      <c r="I169" s="0" t="n">
        <f aca="true">IF('Monte Carlo'!$B$15="",0,IF('Monte Carlo'!$D$15='Monte Carlo'!$B$15,'Monte Carlo'!$B$15,BETAINV(RAND(),'Monte Carlo'!$F$15,'Monte Carlo'!$G$15,'Monte Carlo'!$B$15,'Monte Carlo'!$D$15)))</f>
        <v>0</v>
      </c>
      <c r="J169" s="0" t="n">
        <f aca="true">IF('Monte Carlo'!$B$16="",0,IF('Monte Carlo'!$D$16='Monte Carlo'!$B$16,'Monte Carlo'!$B$16,BETAINV(RAND(),'Monte Carlo'!$F$16,'Monte Carlo'!$G$16,'Monte Carlo'!$B$16,'Monte Carlo'!$D$16)))</f>
        <v>0</v>
      </c>
      <c r="K169" s="0" t="n">
        <f aca="true">IF('Monte Carlo'!$B$17="",0,IF('Monte Carlo'!$D$17='Monte Carlo'!$B$17,'Monte Carlo'!$B$17,BETAINV(RAND(),'Monte Carlo'!$F$17,'Monte Carlo'!$G$17,'Monte Carlo'!$B$17,'Monte Carlo'!$D$17)))</f>
        <v>0</v>
      </c>
      <c r="L169" s="0" t="n">
        <f aca="true">IF('Monte Carlo'!$B$18="",0,IF('Monte Carlo'!$D$18='Monte Carlo'!$B$18,'Monte Carlo'!$B$18,BETAINV(RAND(),'Monte Carlo'!$F$18,'Monte Carlo'!$G$18,'Monte Carlo'!$B$18,'Monte Carlo'!$D$18)))</f>
        <v>0</v>
      </c>
      <c r="M169" s="0" t="n">
        <f aca="true">IF(OR('Monte Carlo'!$B$22="",'Monte Carlo'!$C$22=""),0,IF(RAND()&lt;'Monte Carlo'!$B$22,IF('Monte Carlo'!$E$22='Monte Carlo'!$C$22,'Monte Carlo'!$C$22,BETAINV(RAND(),'Monte Carlo'!$G$22,'Monte Carlo'!$H$22,'Monte Carlo'!$C$22,'Monte Carlo'!$E$22)),0))</f>
        <v>0</v>
      </c>
      <c r="N169" s="0" t="n">
        <f aca="true">IF(OR('Monte Carlo'!$B$23="",'Monte Carlo'!$C$23=""),0,IF(RAND()&lt;'Monte Carlo'!$B$23,IF('Monte Carlo'!$E$23='Monte Carlo'!$C$23,'Monte Carlo'!$C$23,BETAINV(RAND(),'Monte Carlo'!$G$23,'Monte Carlo'!$H$23,'Monte Carlo'!$C$23,'Monte Carlo'!$E$23)),0))</f>
        <v>0</v>
      </c>
      <c r="O169" s="0" t="n">
        <f aca="true">IF(OR('Monte Carlo'!$B$24="",'Monte Carlo'!$C$24=""),0,IF(RAND()&lt;'Monte Carlo'!$B$24,IF('Monte Carlo'!$E$24='Monte Carlo'!$C$24,'Monte Carlo'!$C$24,BETAINV(RAND(),'Monte Carlo'!$G$24,'Monte Carlo'!$H$24,'Monte Carlo'!$C$24,'Monte Carlo'!$E$24)),0))</f>
        <v>113.085166893697</v>
      </c>
      <c r="P169" s="0" t="n">
        <f aca="true">IF(OR('Monte Carlo'!$B$25="",'Monte Carlo'!$C$25=""),0,IF(RAND()&lt;'Monte Carlo'!$B$25,IF('Monte Carlo'!$E$25='Monte Carlo'!$C$25,'Monte Carlo'!$C$25,BETAINV(RAND(),'Monte Carlo'!$G$25,'Monte Carlo'!$H$25,'Monte Carlo'!$C$25,'Monte Carlo'!$E$25)),0))</f>
        <v>0</v>
      </c>
      <c r="Q169" s="0" t="n">
        <f aca="true">IF(OR('Monte Carlo'!$B$26="",'Monte Carlo'!$C$26=""),0,IF(RAND()&lt;'Monte Carlo'!$B$26,IF('Monte Carlo'!$E$26='Monte Carlo'!$C$26,'Monte Carlo'!$C$26,BETAINV(RAND(),'Monte Carlo'!$G$26,'Monte Carlo'!$H$26,'Monte Carlo'!$C$26,'Monte Carlo'!$E$26)),0))</f>
        <v>0</v>
      </c>
      <c r="R169" s="0" t="n">
        <f aca="true">IF(OR('Monte Carlo'!$B$27="",'Monte Carlo'!$C$27=""),0,IF(RAND()&lt;'Monte Carlo'!$B$27,IF('Monte Carlo'!$E$27='Monte Carlo'!$C$27,'Monte Carlo'!$C$27,BETAINV(RAND(),'Monte Carlo'!$G$27,'Monte Carlo'!$H$27,'Monte Carlo'!$C$27,'Monte Carlo'!$E$27)),0))</f>
        <v>0</v>
      </c>
      <c r="S169" s="0" t="n">
        <f aca="true">IF(OR('Monte Carlo'!$B$28="",'Monte Carlo'!$C$28=""),0,IF(RAND()&lt;'Monte Carlo'!$B$28,IF('Monte Carlo'!$E$28='Monte Carlo'!$C$28,'Monte Carlo'!$C$28,BETAINV(RAND(),'Monte Carlo'!$G$28,'Monte Carlo'!$H$28,'Monte Carlo'!$C$28,'Monte Carlo'!$E$28)),0))</f>
        <v>0</v>
      </c>
      <c r="T169" s="0" t="n">
        <f aca="true">IF(OR('Monte Carlo'!$B$29="",'Monte Carlo'!$C$29=""),0,IF(RAND()&lt;'Monte Carlo'!$B$29,IF('Monte Carlo'!$E$29='Monte Carlo'!$C$29,'Monte Carlo'!$C$29,BETAINV(RAND(),'Monte Carlo'!$G$29,'Monte Carlo'!$H$29,'Monte Carlo'!$C$29,'Monte Carlo'!$E$29)),0))</f>
        <v>0</v>
      </c>
      <c r="U169" s="0" t="n">
        <f aca="true">IF(OR('Monte Carlo'!$B$30="",'Monte Carlo'!$C$30=""),0,IF(RAND()&lt;'Monte Carlo'!$B$30,IF('Monte Carlo'!$E$30='Monte Carlo'!$C$30,'Monte Carlo'!$C$30,BETAINV(RAND(),'Monte Carlo'!$G$30,'Monte Carlo'!$H$30,'Monte Carlo'!$C$30,'Monte Carlo'!$E$30)),0))</f>
        <v>0</v>
      </c>
      <c r="V169" s="0" t="n">
        <f aca="true">IF(OR('Monte Carlo'!$B$31="",'Monte Carlo'!$C$31=""),0,IF(RAND()&lt;'Monte Carlo'!$B$31,IF('Monte Carlo'!$E$31='Monte Carlo'!$C$31,'Monte Carlo'!$C$31,BETAINV(RAND(),'Monte Carlo'!$G$31,'Monte Carlo'!$H$31,'Monte Carlo'!$C$31,'Monte Carlo'!$E$31)),0))</f>
        <v>0</v>
      </c>
      <c r="W169" s="0" t="n">
        <f aca="true">IF(OR('Monte Carlo'!$B$32="",'Monte Carlo'!$C$32=""),0,IF(RAND()&lt;'Monte Carlo'!$B$32,IF('Monte Carlo'!$E$32='Monte Carlo'!$C$32,'Monte Carlo'!$C$32,BETAINV(RAND(),'Monte Carlo'!$G$32,'Monte Carlo'!$H$32,'Monte Carlo'!$C$32,'Monte Carlo'!$E$32)),0))</f>
        <v>0</v>
      </c>
      <c r="X169" s="0" t="n">
        <f aca="true">IF(OR('Monte Carlo'!$B$33="",'Monte Carlo'!$C$33=""),0,IF(RAND()&lt;'Monte Carlo'!$B$33,IF('Monte Carlo'!$E$33='Monte Carlo'!$C$33,'Monte Carlo'!$C$33,BETAINV(RAND(),'Monte Carlo'!$G$33,'Monte Carlo'!$H$33,'Monte Carlo'!$C$33,'Monte Carlo'!$E$33)),0))</f>
        <v>0</v>
      </c>
      <c r="Y169" s="0" t="n">
        <f aca="false">SUM(A169:X169)</f>
        <v>2316.67516114742</v>
      </c>
    </row>
    <row r="170" customFormat="false" ht="15" hidden="false" customHeight="false" outlineLevel="0" collapsed="false">
      <c r="A170" s="0" t="n">
        <f aca="true">IF('Monte Carlo'!$B$7="",0,IF('Monte Carlo'!$D$7='Monte Carlo'!$B$7,'Monte Carlo'!$B$7,BETAINV(RAND(),'Monte Carlo'!$F$7,'Monte Carlo'!$G$7,'Monte Carlo'!$B$7,'Monte Carlo'!$D$7)))</f>
        <v>179.055270915814</v>
      </c>
      <c r="B170" s="0" t="n">
        <f aca="true">IF('Monte Carlo'!$B$8="",0,IF('Monte Carlo'!$D$8='Monte Carlo'!$B$8,'Monte Carlo'!$B$8,BETAINV(RAND(),'Monte Carlo'!$F$8,'Monte Carlo'!$G$8,'Monte Carlo'!$B$8,'Monte Carlo'!$D$8)))</f>
        <v>1138.41767224465</v>
      </c>
      <c r="C170" s="0" t="n">
        <f aca="true">IF('Monte Carlo'!$B$9="",0,IF('Monte Carlo'!$D$9='Monte Carlo'!$B$9,'Monte Carlo'!$B$9,BETAINV(RAND(),'Monte Carlo'!$F$9,'Monte Carlo'!$G$9,'Monte Carlo'!$B$9,'Monte Carlo'!$D$9)))</f>
        <v>459.26080072663</v>
      </c>
      <c r="D170" s="0" t="n">
        <f aca="true">IF('Monte Carlo'!$B$10="",0,IF('Monte Carlo'!$D$10='Monte Carlo'!$B$10,'Monte Carlo'!$B$10,BETAINV(RAND(),'Monte Carlo'!$F$10,'Monte Carlo'!$G$10,'Monte Carlo'!$B$10,'Monte Carlo'!$D$10)))</f>
        <v>306.966316722495</v>
      </c>
      <c r="E170" s="0" t="n">
        <f aca="true">IF('Monte Carlo'!$B$11="",0,IF('Monte Carlo'!$D$11='Monte Carlo'!$B$11,'Monte Carlo'!$B$11,BETAINV(RAND(),'Monte Carlo'!$F$11,'Monte Carlo'!$G$11,'Monte Carlo'!$B$11,'Monte Carlo'!$D$11)))</f>
        <v>127.346110128898</v>
      </c>
      <c r="F170" s="0" t="n">
        <f aca="true">IF('Monte Carlo'!$B$12="",0,IF('Monte Carlo'!$D$12='Monte Carlo'!$B$12,'Monte Carlo'!$B$12,BETAINV(RAND(),'Monte Carlo'!$F$12,'Monte Carlo'!$G$12,'Monte Carlo'!$B$12,'Monte Carlo'!$D$12)))</f>
        <v>94.0068691763634</v>
      </c>
      <c r="G170" s="0" t="n">
        <f aca="true">IF('Monte Carlo'!$B$13="",0,IF('Monte Carlo'!$D$13='Monte Carlo'!$B$13,'Monte Carlo'!$B$13,BETAINV(RAND(),'Monte Carlo'!$F$13,'Monte Carlo'!$G$13,'Monte Carlo'!$B$13,'Monte Carlo'!$D$13)))</f>
        <v>0</v>
      </c>
      <c r="H170" s="0" t="n">
        <f aca="true">IF('Monte Carlo'!$B$14="",0,IF('Monte Carlo'!$D$14='Monte Carlo'!$B$14,'Monte Carlo'!$B$14,BETAINV(RAND(),'Monte Carlo'!$F$14,'Monte Carlo'!$G$14,'Monte Carlo'!$B$14,'Monte Carlo'!$D$14)))</f>
        <v>0</v>
      </c>
      <c r="I170" s="0" t="n">
        <f aca="true">IF('Monte Carlo'!$B$15="",0,IF('Monte Carlo'!$D$15='Monte Carlo'!$B$15,'Monte Carlo'!$B$15,BETAINV(RAND(),'Monte Carlo'!$F$15,'Monte Carlo'!$G$15,'Monte Carlo'!$B$15,'Monte Carlo'!$D$15)))</f>
        <v>0</v>
      </c>
      <c r="J170" s="0" t="n">
        <f aca="true">IF('Monte Carlo'!$B$16="",0,IF('Monte Carlo'!$D$16='Monte Carlo'!$B$16,'Monte Carlo'!$B$16,BETAINV(RAND(),'Monte Carlo'!$F$16,'Monte Carlo'!$G$16,'Monte Carlo'!$B$16,'Monte Carlo'!$D$16)))</f>
        <v>0</v>
      </c>
      <c r="K170" s="0" t="n">
        <f aca="true">IF('Monte Carlo'!$B$17="",0,IF('Monte Carlo'!$D$17='Monte Carlo'!$B$17,'Monte Carlo'!$B$17,BETAINV(RAND(),'Monte Carlo'!$F$17,'Monte Carlo'!$G$17,'Monte Carlo'!$B$17,'Monte Carlo'!$D$17)))</f>
        <v>0</v>
      </c>
      <c r="L170" s="0" t="n">
        <f aca="true">IF('Monte Carlo'!$B$18="",0,IF('Monte Carlo'!$D$18='Monte Carlo'!$B$18,'Monte Carlo'!$B$18,BETAINV(RAND(),'Monte Carlo'!$F$18,'Monte Carlo'!$G$18,'Monte Carlo'!$B$18,'Monte Carlo'!$D$18)))</f>
        <v>0</v>
      </c>
      <c r="M170" s="0" t="n">
        <f aca="true">IF(OR('Monte Carlo'!$B$22="",'Monte Carlo'!$C$22=""),0,IF(RAND()&lt;'Monte Carlo'!$B$22,IF('Monte Carlo'!$E$22='Monte Carlo'!$C$22,'Monte Carlo'!$C$22,BETAINV(RAND(),'Monte Carlo'!$G$22,'Monte Carlo'!$H$22,'Monte Carlo'!$C$22,'Monte Carlo'!$E$22)),0))</f>
        <v>0</v>
      </c>
      <c r="N170" s="0" t="n">
        <f aca="true">IF(OR('Monte Carlo'!$B$23="",'Monte Carlo'!$C$23=""),0,IF(RAND()&lt;'Monte Carlo'!$B$23,IF('Monte Carlo'!$E$23='Monte Carlo'!$C$23,'Monte Carlo'!$C$23,BETAINV(RAND(),'Monte Carlo'!$G$23,'Monte Carlo'!$H$23,'Monte Carlo'!$C$23,'Monte Carlo'!$E$23)),0))</f>
        <v>0</v>
      </c>
      <c r="O170" s="0" t="n">
        <f aca="true">IF(OR('Monte Carlo'!$B$24="",'Monte Carlo'!$C$24=""),0,IF(RAND()&lt;'Monte Carlo'!$B$24,IF('Monte Carlo'!$E$24='Monte Carlo'!$C$24,'Monte Carlo'!$C$24,BETAINV(RAND(),'Monte Carlo'!$G$24,'Monte Carlo'!$H$24,'Monte Carlo'!$C$24,'Monte Carlo'!$E$24)),0))</f>
        <v>0</v>
      </c>
      <c r="P170" s="0" t="n">
        <f aca="true">IF(OR('Monte Carlo'!$B$25="",'Monte Carlo'!$C$25=""),0,IF(RAND()&lt;'Monte Carlo'!$B$25,IF('Monte Carlo'!$E$25='Monte Carlo'!$C$25,'Monte Carlo'!$C$25,BETAINV(RAND(),'Monte Carlo'!$G$25,'Monte Carlo'!$H$25,'Monte Carlo'!$C$25,'Monte Carlo'!$E$25)),0))</f>
        <v>0</v>
      </c>
      <c r="Q170" s="0" t="n">
        <f aca="true">IF(OR('Monte Carlo'!$B$26="",'Monte Carlo'!$C$26=""),0,IF(RAND()&lt;'Monte Carlo'!$B$26,IF('Monte Carlo'!$E$26='Monte Carlo'!$C$26,'Monte Carlo'!$C$26,BETAINV(RAND(),'Monte Carlo'!$G$26,'Monte Carlo'!$H$26,'Monte Carlo'!$C$26,'Monte Carlo'!$E$26)),0))</f>
        <v>0</v>
      </c>
      <c r="R170" s="0" t="n">
        <f aca="true">IF(OR('Monte Carlo'!$B$27="",'Monte Carlo'!$C$27=""),0,IF(RAND()&lt;'Monte Carlo'!$B$27,IF('Monte Carlo'!$E$27='Monte Carlo'!$C$27,'Monte Carlo'!$C$27,BETAINV(RAND(),'Monte Carlo'!$G$27,'Monte Carlo'!$H$27,'Monte Carlo'!$C$27,'Monte Carlo'!$E$27)),0))</f>
        <v>0</v>
      </c>
      <c r="S170" s="0" t="n">
        <f aca="true">IF(OR('Monte Carlo'!$B$28="",'Monte Carlo'!$C$28=""),0,IF(RAND()&lt;'Monte Carlo'!$B$28,IF('Monte Carlo'!$E$28='Monte Carlo'!$C$28,'Monte Carlo'!$C$28,BETAINV(RAND(),'Monte Carlo'!$G$28,'Monte Carlo'!$H$28,'Monte Carlo'!$C$28,'Monte Carlo'!$E$28)),0))</f>
        <v>0</v>
      </c>
      <c r="T170" s="0" t="n">
        <f aca="true">IF(OR('Monte Carlo'!$B$29="",'Monte Carlo'!$C$29=""),0,IF(RAND()&lt;'Monte Carlo'!$B$29,IF('Monte Carlo'!$E$29='Monte Carlo'!$C$29,'Monte Carlo'!$C$29,BETAINV(RAND(),'Monte Carlo'!$G$29,'Monte Carlo'!$H$29,'Monte Carlo'!$C$29,'Monte Carlo'!$E$29)),0))</f>
        <v>0</v>
      </c>
      <c r="U170" s="0" t="n">
        <f aca="true">IF(OR('Monte Carlo'!$B$30="",'Monte Carlo'!$C$30=""),0,IF(RAND()&lt;'Monte Carlo'!$B$30,IF('Monte Carlo'!$E$30='Monte Carlo'!$C$30,'Monte Carlo'!$C$30,BETAINV(RAND(),'Monte Carlo'!$G$30,'Monte Carlo'!$H$30,'Monte Carlo'!$C$30,'Monte Carlo'!$E$30)),0))</f>
        <v>0</v>
      </c>
      <c r="V170" s="0" t="n">
        <f aca="true">IF(OR('Monte Carlo'!$B$31="",'Monte Carlo'!$C$31=""),0,IF(RAND()&lt;'Monte Carlo'!$B$31,IF('Monte Carlo'!$E$31='Monte Carlo'!$C$31,'Monte Carlo'!$C$31,BETAINV(RAND(),'Monte Carlo'!$G$31,'Monte Carlo'!$H$31,'Monte Carlo'!$C$31,'Monte Carlo'!$E$31)),0))</f>
        <v>0</v>
      </c>
      <c r="W170" s="0" t="n">
        <f aca="true">IF(OR('Monte Carlo'!$B$32="",'Monte Carlo'!$C$32=""),0,IF(RAND()&lt;'Monte Carlo'!$B$32,IF('Monte Carlo'!$E$32='Monte Carlo'!$C$32,'Monte Carlo'!$C$32,BETAINV(RAND(),'Monte Carlo'!$G$32,'Monte Carlo'!$H$32,'Monte Carlo'!$C$32,'Monte Carlo'!$E$32)),0))</f>
        <v>0</v>
      </c>
      <c r="X170" s="0" t="n">
        <f aca="true">IF(OR('Monte Carlo'!$B$33="",'Monte Carlo'!$C$33=""),0,IF(RAND()&lt;'Monte Carlo'!$B$33,IF('Monte Carlo'!$E$33='Monte Carlo'!$C$33,'Monte Carlo'!$C$33,BETAINV(RAND(),'Monte Carlo'!$G$33,'Monte Carlo'!$H$33,'Monte Carlo'!$C$33,'Monte Carlo'!$E$33)),0))</f>
        <v>0</v>
      </c>
      <c r="Y170" s="0" t="n">
        <f aca="false">SUM(A170:X170)</f>
        <v>2305.05303991485</v>
      </c>
    </row>
    <row r="171" customFormat="false" ht="15" hidden="false" customHeight="false" outlineLevel="0" collapsed="false">
      <c r="A171" s="0" t="n">
        <f aca="true">IF('Monte Carlo'!$B$7="",0,IF('Monte Carlo'!$D$7='Monte Carlo'!$B$7,'Monte Carlo'!$B$7,BETAINV(RAND(),'Monte Carlo'!$F$7,'Monte Carlo'!$G$7,'Monte Carlo'!$B$7,'Monte Carlo'!$D$7)))</f>
        <v>155.028517582446</v>
      </c>
      <c r="B171" s="0" t="n">
        <f aca="true">IF('Monte Carlo'!$B$8="",0,IF('Monte Carlo'!$D$8='Monte Carlo'!$B$8,'Monte Carlo'!$B$8,BETAINV(RAND(),'Monte Carlo'!$F$8,'Monte Carlo'!$G$8,'Monte Carlo'!$B$8,'Monte Carlo'!$D$8)))</f>
        <v>1028.21879903662</v>
      </c>
      <c r="C171" s="0" t="n">
        <f aca="true">IF('Monte Carlo'!$B$9="",0,IF('Monte Carlo'!$D$9='Monte Carlo'!$B$9,'Monte Carlo'!$B$9,BETAINV(RAND(),'Monte Carlo'!$F$9,'Monte Carlo'!$G$9,'Monte Carlo'!$B$9,'Monte Carlo'!$D$9)))</f>
        <v>457.764285879605</v>
      </c>
      <c r="D171" s="0" t="n">
        <f aca="true">IF('Monte Carlo'!$B$10="",0,IF('Monte Carlo'!$D$10='Monte Carlo'!$B$10,'Monte Carlo'!$B$10,BETAINV(RAND(),'Monte Carlo'!$F$10,'Monte Carlo'!$G$10,'Monte Carlo'!$B$10,'Monte Carlo'!$D$10)))</f>
        <v>271.810899228192</v>
      </c>
      <c r="E171" s="0" t="n">
        <f aca="true">IF('Monte Carlo'!$B$11="",0,IF('Monte Carlo'!$D$11='Monte Carlo'!$B$11,'Monte Carlo'!$B$11,BETAINV(RAND(),'Monte Carlo'!$F$11,'Monte Carlo'!$G$11,'Monte Carlo'!$B$11,'Monte Carlo'!$D$11)))</f>
        <v>109.766887515181</v>
      </c>
      <c r="F171" s="0" t="n">
        <f aca="true">IF('Monte Carlo'!$B$12="",0,IF('Monte Carlo'!$D$12='Monte Carlo'!$B$12,'Monte Carlo'!$B$12,BETAINV(RAND(),'Monte Carlo'!$F$12,'Monte Carlo'!$G$12,'Monte Carlo'!$B$12,'Monte Carlo'!$D$12)))</f>
        <v>90.297358945654</v>
      </c>
      <c r="G171" s="0" t="n">
        <f aca="true">IF('Monte Carlo'!$B$13="",0,IF('Monte Carlo'!$D$13='Monte Carlo'!$B$13,'Monte Carlo'!$B$13,BETAINV(RAND(),'Monte Carlo'!$F$13,'Monte Carlo'!$G$13,'Monte Carlo'!$B$13,'Monte Carlo'!$D$13)))</f>
        <v>0</v>
      </c>
      <c r="H171" s="0" t="n">
        <f aca="true">IF('Monte Carlo'!$B$14="",0,IF('Monte Carlo'!$D$14='Monte Carlo'!$B$14,'Monte Carlo'!$B$14,BETAINV(RAND(),'Monte Carlo'!$F$14,'Monte Carlo'!$G$14,'Monte Carlo'!$B$14,'Monte Carlo'!$D$14)))</f>
        <v>0</v>
      </c>
      <c r="I171" s="0" t="n">
        <f aca="true">IF('Monte Carlo'!$B$15="",0,IF('Monte Carlo'!$D$15='Monte Carlo'!$B$15,'Monte Carlo'!$B$15,BETAINV(RAND(),'Monte Carlo'!$F$15,'Monte Carlo'!$G$15,'Monte Carlo'!$B$15,'Monte Carlo'!$D$15)))</f>
        <v>0</v>
      </c>
      <c r="J171" s="0" t="n">
        <f aca="true">IF('Monte Carlo'!$B$16="",0,IF('Monte Carlo'!$D$16='Monte Carlo'!$B$16,'Monte Carlo'!$B$16,BETAINV(RAND(),'Monte Carlo'!$F$16,'Monte Carlo'!$G$16,'Monte Carlo'!$B$16,'Monte Carlo'!$D$16)))</f>
        <v>0</v>
      </c>
      <c r="K171" s="0" t="n">
        <f aca="true">IF('Monte Carlo'!$B$17="",0,IF('Monte Carlo'!$D$17='Monte Carlo'!$B$17,'Monte Carlo'!$B$17,BETAINV(RAND(),'Monte Carlo'!$F$17,'Monte Carlo'!$G$17,'Monte Carlo'!$B$17,'Monte Carlo'!$D$17)))</f>
        <v>0</v>
      </c>
      <c r="L171" s="0" t="n">
        <f aca="true">IF('Monte Carlo'!$B$18="",0,IF('Monte Carlo'!$D$18='Monte Carlo'!$B$18,'Monte Carlo'!$B$18,BETAINV(RAND(),'Monte Carlo'!$F$18,'Monte Carlo'!$G$18,'Monte Carlo'!$B$18,'Monte Carlo'!$D$18)))</f>
        <v>0</v>
      </c>
      <c r="M171" s="0" t="n">
        <f aca="true">IF(OR('Monte Carlo'!$B$22="",'Monte Carlo'!$C$22=""),0,IF(RAND()&lt;'Monte Carlo'!$B$22,IF('Monte Carlo'!$E$22='Monte Carlo'!$C$22,'Monte Carlo'!$C$22,BETAINV(RAND(),'Monte Carlo'!$G$22,'Monte Carlo'!$H$22,'Monte Carlo'!$C$22,'Monte Carlo'!$E$22)),0))</f>
        <v>0</v>
      </c>
      <c r="N171" s="0" t="n">
        <f aca="true">IF(OR('Monte Carlo'!$B$23="",'Monte Carlo'!$C$23=""),0,IF(RAND()&lt;'Monte Carlo'!$B$23,IF('Monte Carlo'!$E$23='Monte Carlo'!$C$23,'Monte Carlo'!$C$23,BETAINV(RAND(),'Monte Carlo'!$G$23,'Monte Carlo'!$H$23,'Monte Carlo'!$C$23,'Monte Carlo'!$E$23)),0))</f>
        <v>37.094783604527</v>
      </c>
      <c r="O171" s="0" t="n">
        <f aca="true">IF(OR('Monte Carlo'!$B$24="",'Monte Carlo'!$C$24=""),0,IF(RAND()&lt;'Monte Carlo'!$B$24,IF('Monte Carlo'!$E$24='Monte Carlo'!$C$24,'Monte Carlo'!$C$24,BETAINV(RAND(),'Monte Carlo'!$G$24,'Monte Carlo'!$H$24,'Monte Carlo'!$C$24,'Monte Carlo'!$E$24)),0))</f>
        <v>0</v>
      </c>
      <c r="P171" s="0" t="n">
        <f aca="true">IF(OR('Monte Carlo'!$B$25="",'Monte Carlo'!$C$25=""),0,IF(RAND()&lt;'Monte Carlo'!$B$25,IF('Monte Carlo'!$E$25='Monte Carlo'!$C$25,'Monte Carlo'!$C$25,BETAINV(RAND(),'Monte Carlo'!$G$25,'Monte Carlo'!$H$25,'Monte Carlo'!$C$25,'Monte Carlo'!$E$25)),0))</f>
        <v>0</v>
      </c>
      <c r="Q171" s="0" t="n">
        <f aca="true">IF(OR('Monte Carlo'!$B$26="",'Monte Carlo'!$C$26=""),0,IF(RAND()&lt;'Monte Carlo'!$B$26,IF('Monte Carlo'!$E$26='Monte Carlo'!$C$26,'Monte Carlo'!$C$26,BETAINV(RAND(),'Monte Carlo'!$G$26,'Monte Carlo'!$H$26,'Monte Carlo'!$C$26,'Monte Carlo'!$E$26)),0))</f>
        <v>0</v>
      </c>
      <c r="R171" s="0" t="n">
        <f aca="true">IF(OR('Monte Carlo'!$B$27="",'Monte Carlo'!$C$27=""),0,IF(RAND()&lt;'Monte Carlo'!$B$27,IF('Monte Carlo'!$E$27='Monte Carlo'!$C$27,'Monte Carlo'!$C$27,BETAINV(RAND(),'Monte Carlo'!$G$27,'Monte Carlo'!$H$27,'Monte Carlo'!$C$27,'Monte Carlo'!$E$27)),0))</f>
        <v>0</v>
      </c>
      <c r="S171" s="0" t="n">
        <f aca="true">IF(OR('Monte Carlo'!$B$28="",'Monte Carlo'!$C$28=""),0,IF(RAND()&lt;'Monte Carlo'!$B$28,IF('Monte Carlo'!$E$28='Monte Carlo'!$C$28,'Monte Carlo'!$C$28,BETAINV(RAND(),'Monte Carlo'!$G$28,'Monte Carlo'!$H$28,'Monte Carlo'!$C$28,'Monte Carlo'!$E$28)),0))</f>
        <v>0</v>
      </c>
      <c r="T171" s="0" t="n">
        <f aca="true">IF(OR('Monte Carlo'!$B$29="",'Monte Carlo'!$C$29=""),0,IF(RAND()&lt;'Monte Carlo'!$B$29,IF('Monte Carlo'!$E$29='Monte Carlo'!$C$29,'Monte Carlo'!$C$29,BETAINV(RAND(),'Monte Carlo'!$G$29,'Monte Carlo'!$H$29,'Monte Carlo'!$C$29,'Monte Carlo'!$E$29)),0))</f>
        <v>0</v>
      </c>
      <c r="U171" s="0" t="n">
        <f aca="true">IF(OR('Monte Carlo'!$B$30="",'Monte Carlo'!$C$30=""),0,IF(RAND()&lt;'Monte Carlo'!$B$30,IF('Monte Carlo'!$E$30='Monte Carlo'!$C$30,'Monte Carlo'!$C$30,BETAINV(RAND(),'Monte Carlo'!$G$30,'Monte Carlo'!$H$30,'Monte Carlo'!$C$30,'Monte Carlo'!$E$30)),0))</f>
        <v>0</v>
      </c>
      <c r="V171" s="0" t="n">
        <f aca="true">IF(OR('Monte Carlo'!$B$31="",'Monte Carlo'!$C$31=""),0,IF(RAND()&lt;'Monte Carlo'!$B$31,IF('Monte Carlo'!$E$31='Monte Carlo'!$C$31,'Monte Carlo'!$C$31,BETAINV(RAND(),'Monte Carlo'!$G$31,'Monte Carlo'!$H$31,'Monte Carlo'!$C$31,'Monte Carlo'!$E$31)),0))</f>
        <v>0</v>
      </c>
      <c r="W171" s="0" t="n">
        <f aca="true">IF(OR('Monte Carlo'!$B$32="",'Monte Carlo'!$C$32=""),0,IF(RAND()&lt;'Monte Carlo'!$B$32,IF('Monte Carlo'!$E$32='Monte Carlo'!$C$32,'Monte Carlo'!$C$32,BETAINV(RAND(),'Monte Carlo'!$G$32,'Monte Carlo'!$H$32,'Monte Carlo'!$C$32,'Monte Carlo'!$E$32)),0))</f>
        <v>0</v>
      </c>
      <c r="X171" s="0" t="n">
        <f aca="true">IF(OR('Monte Carlo'!$B$33="",'Monte Carlo'!$C$33=""),0,IF(RAND()&lt;'Monte Carlo'!$B$33,IF('Monte Carlo'!$E$33='Monte Carlo'!$C$33,'Monte Carlo'!$C$33,BETAINV(RAND(),'Monte Carlo'!$G$33,'Monte Carlo'!$H$33,'Monte Carlo'!$C$33,'Monte Carlo'!$E$33)),0))</f>
        <v>0</v>
      </c>
      <c r="Y171" s="0" t="n">
        <f aca="false">SUM(A171:X171)</f>
        <v>2149.98153179223</v>
      </c>
    </row>
    <row r="172" customFormat="false" ht="15" hidden="false" customHeight="false" outlineLevel="0" collapsed="false">
      <c r="A172" s="0" t="n">
        <f aca="true">IF('Monte Carlo'!$B$7="",0,IF('Monte Carlo'!$D$7='Monte Carlo'!$B$7,'Monte Carlo'!$B$7,BETAINV(RAND(),'Monte Carlo'!$F$7,'Monte Carlo'!$G$7,'Monte Carlo'!$B$7,'Monte Carlo'!$D$7)))</f>
        <v>173.741456265124</v>
      </c>
      <c r="B172" s="0" t="n">
        <f aca="true">IF('Monte Carlo'!$B$8="",0,IF('Monte Carlo'!$D$8='Monte Carlo'!$B$8,'Monte Carlo'!$B$8,BETAINV(RAND(),'Monte Carlo'!$F$8,'Monte Carlo'!$G$8,'Monte Carlo'!$B$8,'Monte Carlo'!$D$8)))</f>
        <v>1100.71082043995</v>
      </c>
      <c r="C172" s="0" t="n">
        <f aca="true">IF('Monte Carlo'!$B$9="",0,IF('Monte Carlo'!$D$9='Monte Carlo'!$B$9,'Monte Carlo'!$B$9,BETAINV(RAND(),'Monte Carlo'!$F$9,'Monte Carlo'!$G$9,'Monte Carlo'!$B$9,'Monte Carlo'!$D$9)))</f>
        <v>496.519328853732</v>
      </c>
      <c r="D172" s="0" t="n">
        <f aca="true">IF('Monte Carlo'!$B$10="",0,IF('Monte Carlo'!$D$10='Monte Carlo'!$B$10,'Monte Carlo'!$B$10,BETAINV(RAND(),'Monte Carlo'!$F$10,'Monte Carlo'!$G$10,'Monte Carlo'!$B$10,'Monte Carlo'!$D$10)))</f>
        <v>317.178315308446</v>
      </c>
      <c r="E172" s="0" t="n">
        <f aca="true">IF('Monte Carlo'!$B$11="",0,IF('Monte Carlo'!$D$11='Monte Carlo'!$B$11,'Monte Carlo'!$B$11,BETAINV(RAND(),'Monte Carlo'!$F$11,'Monte Carlo'!$G$11,'Monte Carlo'!$B$11,'Monte Carlo'!$D$11)))</f>
        <v>116.791007420196</v>
      </c>
      <c r="F172" s="0" t="n">
        <f aca="true">IF('Monte Carlo'!$B$12="",0,IF('Monte Carlo'!$D$12='Monte Carlo'!$B$12,'Monte Carlo'!$B$12,BETAINV(RAND(),'Monte Carlo'!$F$12,'Monte Carlo'!$G$12,'Monte Carlo'!$B$12,'Monte Carlo'!$D$12)))</f>
        <v>94.5865945533545</v>
      </c>
      <c r="G172" s="0" t="n">
        <f aca="true">IF('Monte Carlo'!$B$13="",0,IF('Monte Carlo'!$D$13='Monte Carlo'!$B$13,'Monte Carlo'!$B$13,BETAINV(RAND(),'Monte Carlo'!$F$13,'Monte Carlo'!$G$13,'Monte Carlo'!$B$13,'Monte Carlo'!$D$13)))</f>
        <v>0</v>
      </c>
      <c r="H172" s="0" t="n">
        <f aca="true">IF('Monte Carlo'!$B$14="",0,IF('Monte Carlo'!$D$14='Monte Carlo'!$B$14,'Monte Carlo'!$B$14,BETAINV(RAND(),'Monte Carlo'!$F$14,'Monte Carlo'!$G$14,'Monte Carlo'!$B$14,'Monte Carlo'!$D$14)))</f>
        <v>0</v>
      </c>
      <c r="I172" s="0" t="n">
        <f aca="true">IF('Monte Carlo'!$B$15="",0,IF('Monte Carlo'!$D$15='Monte Carlo'!$B$15,'Monte Carlo'!$B$15,BETAINV(RAND(),'Monte Carlo'!$F$15,'Monte Carlo'!$G$15,'Monte Carlo'!$B$15,'Monte Carlo'!$D$15)))</f>
        <v>0</v>
      </c>
      <c r="J172" s="0" t="n">
        <f aca="true">IF('Monte Carlo'!$B$16="",0,IF('Monte Carlo'!$D$16='Monte Carlo'!$B$16,'Monte Carlo'!$B$16,BETAINV(RAND(),'Monte Carlo'!$F$16,'Monte Carlo'!$G$16,'Monte Carlo'!$B$16,'Monte Carlo'!$D$16)))</f>
        <v>0</v>
      </c>
      <c r="K172" s="0" t="n">
        <f aca="true">IF('Monte Carlo'!$B$17="",0,IF('Monte Carlo'!$D$17='Monte Carlo'!$B$17,'Monte Carlo'!$B$17,BETAINV(RAND(),'Monte Carlo'!$F$17,'Monte Carlo'!$G$17,'Monte Carlo'!$B$17,'Monte Carlo'!$D$17)))</f>
        <v>0</v>
      </c>
      <c r="L172" s="0" t="n">
        <f aca="true">IF('Monte Carlo'!$B$18="",0,IF('Monte Carlo'!$D$18='Monte Carlo'!$B$18,'Monte Carlo'!$B$18,BETAINV(RAND(),'Monte Carlo'!$F$18,'Monte Carlo'!$G$18,'Monte Carlo'!$B$18,'Monte Carlo'!$D$18)))</f>
        <v>0</v>
      </c>
      <c r="M172" s="0" t="n">
        <f aca="true">IF(OR('Monte Carlo'!$B$22="",'Monte Carlo'!$C$22=""),0,IF(RAND()&lt;'Monte Carlo'!$B$22,IF('Monte Carlo'!$E$22='Monte Carlo'!$C$22,'Monte Carlo'!$C$22,BETAINV(RAND(),'Monte Carlo'!$G$22,'Monte Carlo'!$H$22,'Monte Carlo'!$C$22,'Monte Carlo'!$E$22)),0))</f>
        <v>0</v>
      </c>
      <c r="N172" s="0" t="n">
        <f aca="true">IF(OR('Monte Carlo'!$B$23="",'Monte Carlo'!$C$23=""),0,IF(RAND()&lt;'Monte Carlo'!$B$23,IF('Monte Carlo'!$E$23='Monte Carlo'!$C$23,'Monte Carlo'!$C$23,BETAINV(RAND(),'Monte Carlo'!$G$23,'Monte Carlo'!$H$23,'Monte Carlo'!$C$23,'Monte Carlo'!$E$23)),0))</f>
        <v>0</v>
      </c>
      <c r="O172" s="0" t="n">
        <f aca="true">IF(OR('Monte Carlo'!$B$24="",'Monte Carlo'!$C$24=""),0,IF(RAND()&lt;'Monte Carlo'!$B$24,IF('Monte Carlo'!$E$24='Monte Carlo'!$C$24,'Monte Carlo'!$C$24,BETAINV(RAND(),'Monte Carlo'!$G$24,'Monte Carlo'!$H$24,'Monte Carlo'!$C$24,'Monte Carlo'!$E$24)),0))</f>
        <v>164.059284259049</v>
      </c>
      <c r="P172" s="0" t="n">
        <f aca="true">IF(OR('Monte Carlo'!$B$25="",'Monte Carlo'!$C$25=""),0,IF(RAND()&lt;'Monte Carlo'!$B$25,IF('Monte Carlo'!$E$25='Monte Carlo'!$C$25,'Monte Carlo'!$C$25,BETAINV(RAND(),'Monte Carlo'!$G$25,'Monte Carlo'!$H$25,'Monte Carlo'!$C$25,'Monte Carlo'!$E$25)),0))</f>
        <v>0</v>
      </c>
      <c r="Q172" s="0" t="n">
        <f aca="true">IF(OR('Monte Carlo'!$B$26="",'Monte Carlo'!$C$26=""),0,IF(RAND()&lt;'Monte Carlo'!$B$26,IF('Monte Carlo'!$E$26='Monte Carlo'!$C$26,'Monte Carlo'!$C$26,BETAINV(RAND(),'Monte Carlo'!$G$26,'Monte Carlo'!$H$26,'Monte Carlo'!$C$26,'Monte Carlo'!$E$26)),0))</f>
        <v>140.814490538712</v>
      </c>
      <c r="R172" s="0" t="n">
        <f aca="true">IF(OR('Monte Carlo'!$B$27="",'Monte Carlo'!$C$27=""),0,IF(RAND()&lt;'Monte Carlo'!$B$27,IF('Monte Carlo'!$E$27='Monte Carlo'!$C$27,'Monte Carlo'!$C$27,BETAINV(RAND(),'Monte Carlo'!$G$27,'Monte Carlo'!$H$27,'Monte Carlo'!$C$27,'Monte Carlo'!$E$27)),0))</f>
        <v>0</v>
      </c>
      <c r="S172" s="0" t="n">
        <f aca="true">IF(OR('Monte Carlo'!$B$28="",'Monte Carlo'!$C$28=""),0,IF(RAND()&lt;'Monte Carlo'!$B$28,IF('Monte Carlo'!$E$28='Monte Carlo'!$C$28,'Monte Carlo'!$C$28,BETAINV(RAND(),'Monte Carlo'!$G$28,'Monte Carlo'!$H$28,'Monte Carlo'!$C$28,'Monte Carlo'!$E$28)),0))</f>
        <v>0</v>
      </c>
      <c r="T172" s="0" t="n">
        <f aca="true">IF(OR('Monte Carlo'!$B$29="",'Monte Carlo'!$C$29=""),0,IF(RAND()&lt;'Monte Carlo'!$B$29,IF('Monte Carlo'!$E$29='Monte Carlo'!$C$29,'Monte Carlo'!$C$29,BETAINV(RAND(),'Monte Carlo'!$G$29,'Monte Carlo'!$H$29,'Monte Carlo'!$C$29,'Monte Carlo'!$E$29)),0))</f>
        <v>0</v>
      </c>
      <c r="U172" s="0" t="n">
        <f aca="true">IF(OR('Monte Carlo'!$B$30="",'Monte Carlo'!$C$30=""),0,IF(RAND()&lt;'Monte Carlo'!$B$30,IF('Monte Carlo'!$E$30='Monte Carlo'!$C$30,'Monte Carlo'!$C$30,BETAINV(RAND(),'Monte Carlo'!$G$30,'Monte Carlo'!$H$30,'Monte Carlo'!$C$30,'Monte Carlo'!$E$30)),0))</f>
        <v>0</v>
      </c>
      <c r="V172" s="0" t="n">
        <f aca="true">IF(OR('Monte Carlo'!$B$31="",'Monte Carlo'!$C$31=""),0,IF(RAND()&lt;'Monte Carlo'!$B$31,IF('Monte Carlo'!$E$31='Monte Carlo'!$C$31,'Monte Carlo'!$C$31,BETAINV(RAND(),'Monte Carlo'!$G$31,'Monte Carlo'!$H$31,'Monte Carlo'!$C$31,'Monte Carlo'!$E$31)),0))</f>
        <v>0</v>
      </c>
      <c r="W172" s="0" t="n">
        <f aca="true">IF(OR('Monte Carlo'!$B$32="",'Monte Carlo'!$C$32=""),0,IF(RAND()&lt;'Monte Carlo'!$B$32,IF('Monte Carlo'!$E$32='Monte Carlo'!$C$32,'Monte Carlo'!$C$32,BETAINV(RAND(),'Monte Carlo'!$G$32,'Monte Carlo'!$H$32,'Monte Carlo'!$C$32,'Monte Carlo'!$E$32)),0))</f>
        <v>0</v>
      </c>
      <c r="X172" s="0" t="n">
        <f aca="true">IF(OR('Monte Carlo'!$B$33="",'Monte Carlo'!$C$33=""),0,IF(RAND()&lt;'Monte Carlo'!$B$33,IF('Monte Carlo'!$E$33='Monte Carlo'!$C$33,'Monte Carlo'!$C$33,BETAINV(RAND(),'Monte Carlo'!$G$33,'Monte Carlo'!$H$33,'Monte Carlo'!$C$33,'Monte Carlo'!$E$33)),0))</f>
        <v>0</v>
      </c>
      <c r="Y172" s="0" t="n">
        <f aca="false">SUM(A172:X172)</f>
        <v>2604.40129763857</v>
      </c>
    </row>
    <row r="173" customFormat="false" ht="15" hidden="false" customHeight="false" outlineLevel="0" collapsed="false">
      <c r="A173" s="0" t="n">
        <f aca="true">IF('Monte Carlo'!$B$7="",0,IF('Monte Carlo'!$D$7='Monte Carlo'!$B$7,'Monte Carlo'!$B$7,BETAINV(RAND(),'Monte Carlo'!$F$7,'Monte Carlo'!$G$7,'Monte Carlo'!$B$7,'Monte Carlo'!$D$7)))</f>
        <v>147.714848727403</v>
      </c>
      <c r="B173" s="0" t="n">
        <f aca="true">IF('Monte Carlo'!$B$8="",0,IF('Monte Carlo'!$D$8='Monte Carlo'!$B$8,'Monte Carlo'!$B$8,BETAINV(RAND(),'Monte Carlo'!$F$8,'Monte Carlo'!$G$8,'Monte Carlo'!$B$8,'Monte Carlo'!$D$8)))</f>
        <v>927.535867773347</v>
      </c>
      <c r="C173" s="0" t="n">
        <f aca="true">IF('Monte Carlo'!$B$9="",0,IF('Monte Carlo'!$D$9='Monte Carlo'!$B$9,'Monte Carlo'!$B$9,BETAINV(RAND(),'Monte Carlo'!$F$9,'Monte Carlo'!$G$9,'Monte Carlo'!$B$9,'Monte Carlo'!$D$9)))</f>
        <v>516.352771618837</v>
      </c>
      <c r="D173" s="0" t="n">
        <f aca="true">IF('Monte Carlo'!$B$10="",0,IF('Monte Carlo'!$D$10='Monte Carlo'!$B$10,'Monte Carlo'!$B$10,BETAINV(RAND(),'Monte Carlo'!$F$10,'Monte Carlo'!$G$10,'Monte Carlo'!$B$10,'Monte Carlo'!$D$10)))</f>
        <v>309.253380490758</v>
      </c>
      <c r="E173" s="0" t="n">
        <f aca="true">IF('Monte Carlo'!$B$11="",0,IF('Monte Carlo'!$D$11='Monte Carlo'!$B$11,'Monte Carlo'!$B$11,BETAINV(RAND(),'Monte Carlo'!$F$11,'Monte Carlo'!$G$11,'Monte Carlo'!$B$11,'Monte Carlo'!$D$11)))</f>
        <v>93.3540214361403</v>
      </c>
      <c r="F173" s="0" t="n">
        <f aca="true">IF('Monte Carlo'!$B$12="",0,IF('Monte Carlo'!$D$12='Monte Carlo'!$B$12,'Monte Carlo'!$B$12,BETAINV(RAND(),'Monte Carlo'!$F$12,'Monte Carlo'!$G$12,'Monte Carlo'!$B$12,'Monte Carlo'!$D$12)))</f>
        <v>98.1006739487749</v>
      </c>
      <c r="G173" s="0" t="n">
        <f aca="true">IF('Monte Carlo'!$B$13="",0,IF('Monte Carlo'!$D$13='Monte Carlo'!$B$13,'Monte Carlo'!$B$13,BETAINV(RAND(),'Monte Carlo'!$F$13,'Monte Carlo'!$G$13,'Monte Carlo'!$B$13,'Monte Carlo'!$D$13)))</f>
        <v>0</v>
      </c>
      <c r="H173" s="0" t="n">
        <f aca="true">IF('Monte Carlo'!$B$14="",0,IF('Monte Carlo'!$D$14='Monte Carlo'!$B$14,'Monte Carlo'!$B$14,BETAINV(RAND(),'Monte Carlo'!$F$14,'Monte Carlo'!$G$14,'Monte Carlo'!$B$14,'Monte Carlo'!$D$14)))</f>
        <v>0</v>
      </c>
      <c r="I173" s="0" t="n">
        <f aca="true">IF('Monte Carlo'!$B$15="",0,IF('Monte Carlo'!$D$15='Monte Carlo'!$B$15,'Monte Carlo'!$B$15,BETAINV(RAND(),'Monte Carlo'!$F$15,'Monte Carlo'!$G$15,'Monte Carlo'!$B$15,'Monte Carlo'!$D$15)))</f>
        <v>0</v>
      </c>
      <c r="J173" s="0" t="n">
        <f aca="true">IF('Monte Carlo'!$B$16="",0,IF('Monte Carlo'!$D$16='Monte Carlo'!$B$16,'Monte Carlo'!$B$16,BETAINV(RAND(),'Monte Carlo'!$F$16,'Monte Carlo'!$G$16,'Monte Carlo'!$B$16,'Monte Carlo'!$D$16)))</f>
        <v>0</v>
      </c>
      <c r="K173" s="0" t="n">
        <f aca="true">IF('Monte Carlo'!$B$17="",0,IF('Monte Carlo'!$D$17='Monte Carlo'!$B$17,'Monte Carlo'!$B$17,BETAINV(RAND(),'Monte Carlo'!$F$17,'Monte Carlo'!$G$17,'Monte Carlo'!$B$17,'Monte Carlo'!$D$17)))</f>
        <v>0</v>
      </c>
      <c r="L173" s="0" t="n">
        <f aca="true">IF('Monte Carlo'!$B$18="",0,IF('Monte Carlo'!$D$18='Monte Carlo'!$B$18,'Monte Carlo'!$B$18,BETAINV(RAND(),'Monte Carlo'!$F$18,'Monte Carlo'!$G$18,'Monte Carlo'!$B$18,'Monte Carlo'!$D$18)))</f>
        <v>0</v>
      </c>
      <c r="M173" s="0" t="n">
        <f aca="true">IF(OR('Monte Carlo'!$B$22="",'Monte Carlo'!$C$22=""),0,IF(RAND()&lt;'Monte Carlo'!$B$22,IF('Monte Carlo'!$E$22='Monte Carlo'!$C$22,'Monte Carlo'!$C$22,BETAINV(RAND(),'Monte Carlo'!$G$22,'Monte Carlo'!$H$22,'Monte Carlo'!$C$22,'Monte Carlo'!$E$22)),0))</f>
        <v>0</v>
      </c>
      <c r="N173" s="0" t="n">
        <f aca="true">IF(OR('Monte Carlo'!$B$23="",'Monte Carlo'!$C$23=""),0,IF(RAND()&lt;'Monte Carlo'!$B$23,IF('Monte Carlo'!$E$23='Monte Carlo'!$C$23,'Monte Carlo'!$C$23,BETAINV(RAND(),'Monte Carlo'!$G$23,'Monte Carlo'!$H$23,'Monte Carlo'!$C$23,'Monte Carlo'!$E$23)),0))</f>
        <v>47.6579154356098</v>
      </c>
      <c r="O173" s="0" t="n">
        <f aca="true">IF(OR('Monte Carlo'!$B$24="",'Monte Carlo'!$C$24=""),0,IF(RAND()&lt;'Monte Carlo'!$B$24,IF('Monte Carlo'!$E$24='Monte Carlo'!$C$24,'Monte Carlo'!$C$24,BETAINV(RAND(),'Monte Carlo'!$G$24,'Monte Carlo'!$H$24,'Monte Carlo'!$C$24,'Monte Carlo'!$E$24)),0))</f>
        <v>0</v>
      </c>
      <c r="P173" s="0" t="n">
        <f aca="true">IF(OR('Monte Carlo'!$B$25="",'Monte Carlo'!$C$25=""),0,IF(RAND()&lt;'Monte Carlo'!$B$25,IF('Monte Carlo'!$E$25='Monte Carlo'!$C$25,'Monte Carlo'!$C$25,BETAINV(RAND(),'Monte Carlo'!$G$25,'Monte Carlo'!$H$25,'Monte Carlo'!$C$25,'Monte Carlo'!$E$25)),0))</f>
        <v>0</v>
      </c>
      <c r="Q173" s="0" t="n">
        <f aca="true">IF(OR('Monte Carlo'!$B$26="",'Monte Carlo'!$C$26=""),0,IF(RAND()&lt;'Monte Carlo'!$B$26,IF('Monte Carlo'!$E$26='Monte Carlo'!$C$26,'Monte Carlo'!$C$26,BETAINV(RAND(),'Monte Carlo'!$G$26,'Monte Carlo'!$H$26,'Monte Carlo'!$C$26,'Monte Carlo'!$E$26)),0))</f>
        <v>157.059324891538</v>
      </c>
      <c r="R173" s="0" t="n">
        <f aca="true">IF(OR('Monte Carlo'!$B$27="",'Monte Carlo'!$C$27=""),0,IF(RAND()&lt;'Monte Carlo'!$B$27,IF('Monte Carlo'!$E$27='Monte Carlo'!$C$27,'Monte Carlo'!$C$27,BETAINV(RAND(),'Monte Carlo'!$G$27,'Monte Carlo'!$H$27,'Monte Carlo'!$C$27,'Monte Carlo'!$E$27)),0))</f>
        <v>0</v>
      </c>
      <c r="S173" s="0" t="n">
        <f aca="true">IF(OR('Monte Carlo'!$B$28="",'Monte Carlo'!$C$28=""),0,IF(RAND()&lt;'Monte Carlo'!$B$28,IF('Monte Carlo'!$E$28='Monte Carlo'!$C$28,'Monte Carlo'!$C$28,BETAINV(RAND(),'Monte Carlo'!$G$28,'Monte Carlo'!$H$28,'Monte Carlo'!$C$28,'Monte Carlo'!$E$28)),0))</f>
        <v>0</v>
      </c>
      <c r="T173" s="0" t="n">
        <f aca="true">IF(OR('Monte Carlo'!$B$29="",'Monte Carlo'!$C$29=""),0,IF(RAND()&lt;'Monte Carlo'!$B$29,IF('Monte Carlo'!$E$29='Monte Carlo'!$C$29,'Monte Carlo'!$C$29,BETAINV(RAND(),'Monte Carlo'!$G$29,'Monte Carlo'!$H$29,'Monte Carlo'!$C$29,'Monte Carlo'!$E$29)),0))</f>
        <v>0</v>
      </c>
      <c r="U173" s="0" t="n">
        <f aca="true">IF(OR('Monte Carlo'!$B$30="",'Monte Carlo'!$C$30=""),0,IF(RAND()&lt;'Monte Carlo'!$B$30,IF('Monte Carlo'!$E$30='Monte Carlo'!$C$30,'Monte Carlo'!$C$30,BETAINV(RAND(),'Monte Carlo'!$G$30,'Monte Carlo'!$H$30,'Monte Carlo'!$C$30,'Monte Carlo'!$E$30)),0))</f>
        <v>0</v>
      </c>
      <c r="V173" s="0" t="n">
        <f aca="true">IF(OR('Monte Carlo'!$B$31="",'Monte Carlo'!$C$31=""),0,IF(RAND()&lt;'Monte Carlo'!$B$31,IF('Monte Carlo'!$E$31='Monte Carlo'!$C$31,'Monte Carlo'!$C$31,BETAINV(RAND(),'Monte Carlo'!$G$31,'Monte Carlo'!$H$31,'Monte Carlo'!$C$31,'Monte Carlo'!$E$31)),0))</f>
        <v>0</v>
      </c>
      <c r="W173" s="0" t="n">
        <f aca="true">IF(OR('Monte Carlo'!$B$32="",'Monte Carlo'!$C$32=""),0,IF(RAND()&lt;'Monte Carlo'!$B$32,IF('Monte Carlo'!$E$32='Monte Carlo'!$C$32,'Monte Carlo'!$C$32,BETAINV(RAND(),'Monte Carlo'!$G$32,'Monte Carlo'!$H$32,'Monte Carlo'!$C$32,'Monte Carlo'!$E$32)),0))</f>
        <v>0</v>
      </c>
      <c r="X173" s="0" t="n">
        <f aca="true">IF(OR('Monte Carlo'!$B$33="",'Monte Carlo'!$C$33=""),0,IF(RAND()&lt;'Monte Carlo'!$B$33,IF('Monte Carlo'!$E$33='Monte Carlo'!$C$33,'Monte Carlo'!$C$33,BETAINV(RAND(),'Monte Carlo'!$G$33,'Monte Carlo'!$H$33,'Monte Carlo'!$C$33,'Monte Carlo'!$E$33)),0))</f>
        <v>0</v>
      </c>
      <c r="Y173" s="0" t="n">
        <f aca="false">SUM(A173:X173)</f>
        <v>2297.02880432241</v>
      </c>
    </row>
    <row r="174" customFormat="false" ht="15" hidden="false" customHeight="false" outlineLevel="0" collapsed="false">
      <c r="A174" s="0" t="n">
        <f aca="true">IF('Monte Carlo'!$B$7="",0,IF('Monte Carlo'!$D$7='Monte Carlo'!$B$7,'Monte Carlo'!$B$7,BETAINV(RAND(),'Monte Carlo'!$F$7,'Monte Carlo'!$G$7,'Monte Carlo'!$B$7,'Monte Carlo'!$D$7)))</f>
        <v>148.386290104503</v>
      </c>
      <c r="B174" s="0" t="n">
        <f aca="true">IF('Monte Carlo'!$B$8="",0,IF('Monte Carlo'!$D$8='Monte Carlo'!$B$8,'Monte Carlo'!$B$8,BETAINV(RAND(),'Monte Carlo'!$F$8,'Monte Carlo'!$G$8,'Monte Carlo'!$B$8,'Monte Carlo'!$D$8)))</f>
        <v>1076.60899657716</v>
      </c>
      <c r="C174" s="0" t="n">
        <f aca="true">IF('Monte Carlo'!$B$9="",0,IF('Monte Carlo'!$D$9='Monte Carlo'!$B$9,'Monte Carlo'!$B$9,BETAINV(RAND(),'Monte Carlo'!$F$9,'Monte Carlo'!$G$9,'Monte Carlo'!$B$9,'Monte Carlo'!$D$9)))</f>
        <v>467.541048514259</v>
      </c>
      <c r="D174" s="0" t="n">
        <f aca="true">IF('Monte Carlo'!$B$10="",0,IF('Monte Carlo'!$D$10='Monte Carlo'!$B$10,'Monte Carlo'!$B$10,BETAINV(RAND(),'Monte Carlo'!$F$10,'Monte Carlo'!$G$10,'Monte Carlo'!$B$10,'Monte Carlo'!$D$10)))</f>
        <v>305.354893684623</v>
      </c>
      <c r="E174" s="0" t="n">
        <f aca="true">IF('Monte Carlo'!$B$11="",0,IF('Monte Carlo'!$D$11='Monte Carlo'!$B$11,'Monte Carlo'!$B$11,BETAINV(RAND(),'Monte Carlo'!$F$11,'Monte Carlo'!$G$11,'Monte Carlo'!$B$11,'Monte Carlo'!$D$11)))</f>
        <v>90.5189466641149</v>
      </c>
      <c r="F174" s="0" t="n">
        <f aca="true">IF('Monte Carlo'!$B$12="",0,IF('Monte Carlo'!$D$12='Monte Carlo'!$B$12,'Monte Carlo'!$B$12,BETAINV(RAND(),'Monte Carlo'!$F$12,'Monte Carlo'!$G$12,'Monte Carlo'!$B$12,'Monte Carlo'!$D$12)))</f>
        <v>102.890319352579</v>
      </c>
      <c r="G174" s="0" t="n">
        <f aca="true">IF('Monte Carlo'!$B$13="",0,IF('Monte Carlo'!$D$13='Monte Carlo'!$B$13,'Monte Carlo'!$B$13,BETAINV(RAND(),'Monte Carlo'!$F$13,'Monte Carlo'!$G$13,'Monte Carlo'!$B$13,'Monte Carlo'!$D$13)))</f>
        <v>0</v>
      </c>
      <c r="H174" s="0" t="n">
        <f aca="true">IF('Monte Carlo'!$B$14="",0,IF('Monte Carlo'!$D$14='Monte Carlo'!$B$14,'Monte Carlo'!$B$14,BETAINV(RAND(),'Monte Carlo'!$F$14,'Monte Carlo'!$G$14,'Monte Carlo'!$B$14,'Monte Carlo'!$D$14)))</f>
        <v>0</v>
      </c>
      <c r="I174" s="0" t="n">
        <f aca="true">IF('Monte Carlo'!$B$15="",0,IF('Monte Carlo'!$D$15='Monte Carlo'!$B$15,'Monte Carlo'!$B$15,BETAINV(RAND(),'Monte Carlo'!$F$15,'Monte Carlo'!$G$15,'Monte Carlo'!$B$15,'Monte Carlo'!$D$15)))</f>
        <v>0</v>
      </c>
      <c r="J174" s="0" t="n">
        <f aca="true">IF('Monte Carlo'!$B$16="",0,IF('Monte Carlo'!$D$16='Monte Carlo'!$B$16,'Monte Carlo'!$B$16,BETAINV(RAND(),'Monte Carlo'!$F$16,'Monte Carlo'!$G$16,'Monte Carlo'!$B$16,'Monte Carlo'!$D$16)))</f>
        <v>0</v>
      </c>
      <c r="K174" s="0" t="n">
        <f aca="true">IF('Monte Carlo'!$B$17="",0,IF('Monte Carlo'!$D$17='Monte Carlo'!$B$17,'Monte Carlo'!$B$17,BETAINV(RAND(),'Monte Carlo'!$F$17,'Monte Carlo'!$G$17,'Monte Carlo'!$B$17,'Monte Carlo'!$D$17)))</f>
        <v>0</v>
      </c>
      <c r="L174" s="0" t="n">
        <f aca="true">IF('Monte Carlo'!$B$18="",0,IF('Monte Carlo'!$D$18='Monte Carlo'!$B$18,'Monte Carlo'!$B$18,BETAINV(RAND(),'Monte Carlo'!$F$18,'Monte Carlo'!$G$18,'Monte Carlo'!$B$18,'Monte Carlo'!$D$18)))</f>
        <v>0</v>
      </c>
      <c r="M174" s="0" t="n">
        <f aca="true">IF(OR('Monte Carlo'!$B$22="",'Monte Carlo'!$C$22=""),0,IF(RAND()&lt;'Monte Carlo'!$B$22,IF('Monte Carlo'!$E$22='Monte Carlo'!$C$22,'Monte Carlo'!$C$22,BETAINV(RAND(),'Monte Carlo'!$G$22,'Monte Carlo'!$H$22,'Monte Carlo'!$C$22,'Monte Carlo'!$E$22)),0))</f>
        <v>0</v>
      </c>
      <c r="N174" s="0" t="n">
        <f aca="true">IF(OR('Monte Carlo'!$B$23="",'Monte Carlo'!$C$23=""),0,IF(RAND()&lt;'Monte Carlo'!$B$23,IF('Monte Carlo'!$E$23='Monte Carlo'!$C$23,'Monte Carlo'!$C$23,BETAINV(RAND(),'Monte Carlo'!$G$23,'Monte Carlo'!$H$23,'Monte Carlo'!$C$23,'Monte Carlo'!$E$23)),0))</f>
        <v>0</v>
      </c>
      <c r="O174" s="0" t="n">
        <f aca="true">IF(OR('Monte Carlo'!$B$24="",'Monte Carlo'!$C$24=""),0,IF(RAND()&lt;'Monte Carlo'!$B$24,IF('Monte Carlo'!$E$24='Monte Carlo'!$C$24,'Monte Carlo'!$C$24,BETAINV(RAND(),'Monte Carlo'!$G$24,'Monte Carlo'!$H$24,'Monte Carlo'!$C$24,'Monte Carlo'!$E$24)),0))</f>
        <v>113.999863663981</v>
      </c>
      <c r="P174" s="0" t="n">
        <f aca="true">IF(OR('Monte Carlo'!$B$25="",'Monte Carlo'!$C$25=""),0,IF(RAND()&lt;'Monte Carlo'!$B$25,IF('Monte Carlo'!$E$25='Monte Carlo'!$C$25,'Monte Carlo'!$C$25,BETAINV(RAND(),'Monte Carlo'!$G$25,'Monte Carlo'!$H$25,'Monte Carlo'!$C$25,'Monte Carlo'!$E$25)),0))</f>
        <v>0</v>
      </c>
      <c r="Q174" s="0" t="n">
        <f aca="true">IF(OR('Monte Carlo'!$B$26="",'Monte Carlo'!$C$26=""),0,IF(RAND()&lt;'Monte Carlo'!$B$26,IF('Monte Carlo'!$E$26='Monte Carlo'!$C$26,'Monte Carlo'!$C$26,BETAINV(RAND(),'Monte Carlo'!$G$26,'Monte Carlo'!$H$26,'Monte Carlo'!$C$26,'Monte Carlo'!$E$26)),0))</f>
        <v>0</v>
      </c>
      <c r="R174" s="0" t="n">
        <f aca="true">IF(OR('Monte Carlo'!$B$27="",'Monte Carlo'!$C$27=""),0,IF(RAND()&lt;'Monte Carlo'!$B$27,IF('Monte Carlo'!$E$27='Monte Carlo'!$C$27,'Monte Carlo'!$C$27,BETAINV(RAND(),'Monte Carlo'!$G$27,'Monte Carlo'!$H$27,'Monte Carlo'!$C$27,'Monte Carlo'!$E$27)),0))</f>
        <v>0</v>
      </c>
      <c r="S174" s="0" t="n">
        <f aca="true">IF(OR('Monte Carlo'!$B$28="",'Monte Carlo'!$C$28=""),0,IF(RAND()&lt;'Monte Carlo'!$B$28,IF('Monte Carlo'!$E$28='Monte Carlo'!$C$28,'Monte Carlo'!$C$28,BETAINV(RAND(),'Monte Carlo'!$G$28,'Monte Carlo'!$H$28,'Monte Carlo'!$C$28,'Monte Carlo'!$E$28)),0))</f>
        <v>0</v>
      </c>
      <c r="T174" s="0" t="n">
        <f aca="true">IF(OR('Monte Carlo'!$B$29="",'Monte Carlo'!$C$29=""),0,IF(RAND()&lt;'Monte Carlo'!$B$29,IF('Monte Carlo'!$E$29='Monte Carlo'!$C$29,'Monte Carlo'!$C$29,BETAINV(RAND(),'Monte Carlo'!$G$29,'Monte Carlo'!$H$29,'Monte Carlo'!$C$29,'Monte Carlo'!$E$29)),0))</f>
        <v>0</v>
      </c>
      <c r="U174" s="0" t="n">
        <f aca="true">IF(OR('Monte Carlo'!$B$30="",'Monte Carlo'!$C$30=""),0,IF(RAND()&lt;'Monte Carlo'!$B$30,IF('Monte Carlo'!$E$30='Monte Carlo'!$C$30,'Monte Carlo'!$C$30,BETAINV(RAND(),'Monte Carlo'!$G$30,'Monte Carlo'!$H$30,'Monte Carlo'!$C$30,'Monte Carlo'!$E$30)),0))</f>
        <v>0</v>
      </c>
      <c r="V174" s="0" t="n">
        <f aca="true">IF(OR('Monte Carlo'!$B$31="",'Monte Carlo'!$C$31=""),0,IF(RAND()&lt;'Monte Carlo'!$B$31,IF('Monte Carlo'!$E$31='Monte Carlo'!$C$31,'Monte Carlo'!$C$31,BETAINV(RAND(),'Monte Carlo'!$G$31,'Monte Carlo'!$H$31,'Monte Carlo'!$C$31,'Monte Carlo'!$E$31)),0))</f>
        <v>0</v>
      </c>
      <c r="W174" s="0" t="n">
        <f aca="true">IF(OR('Monte Carlo'!$B$32="",'Monte Carlo'!$C$32=""),0,IF(RAND()&lt;'Monte Carlo'!$B$32,IF('Monte Carlo'!$E$32='Monte Carlo'!$C$32,'Monte Carlo'!$C$32,BETAINV(RAND(),'Monte Carlo'!$G$32,'Monte Carlo'!$H$32,'Monte Carlo'!$C$32,'Monte Carlo'!$E$32)),0))</f>
        <v>0</v>
      </c>
      <c r="X174" s="0" t="n">
        <f aca="true">IF(OR('Monte Carlo'!$B$33="",'Monte Carlo'!$C$33=""),0,IF(RAND()&lt;'Monte Carlo'!$B$33,IF('Monte Carlo'!$E$33='Monte Carlo'!$C$33,'Monte Carlo'!$C$33,BETAINV(RAND(),'Monte Carlo'!$G$33,'Monte Carlo'!$H$33,'Monte Carlo'!$C$33,'Monte Carlo'!$E$33)),0))</f>
        <v>0</v>
      </c>
      <c r="Y174" s="0" t="n">
        <f aca="false">SUM(A174:X174)</f>
        <v>2305.30035856122</v>
      </c>
    </row>
    <row r="175" customFormat="false" ht="15" hidden="false" customHeight="false" outlineLevel="0" collapsed="false">
      <c r="A175" s="0" t="n">
        <f aca="true">IF('Monte Carlo'!$B$7="",0,IF('Monte Carlo'!$D$7='Monte Carlo'!$B$7,'Monte Carlo'!$B$7,BETAINV(RAND(),'Monte Carlo'!$F$7,'Monte Carlo'!$G$7,'Monte Carlo'!$B$7,'Monte Carlo'!$D$7)))</f>
        <v>142.006082495473</v>
      </c>
      <c r="B175" s="0" t="n">
        <f aca="true">IF('Monte Carlo'!$B$8="",0,IF('Monte Carlo'!$D$8='Monte Carlo'!$B$8,'Monte Carlo'!$B$8,BETAINV(RAND(),'Monte Carlo'!$F$8,'Monte Carlo'!$G$8,'Monte Carlo'!$B$8,'Monte Carlo'!$D$8)))</f>
        <v>953.313316060103</v>
      </c>
      <c r="C175" s="0" t="n">
        <f aca="true">IF('Monte Carlo'!$B$9="",0,IF('Monte Carlo'!$D$9='Monte Carlo'!$B$9,'Monte Carlo'!$B$9,BETAINV(RAND(),'Monte Carlo'!$F$9,'Monte Carlo'!$G$9,'Monte Carlo'!$B$9,'Monte Carlo'!$D$9)))</f>
        <v>410.7250884733</v>
      </c>
      <c r="D175" s="0" t="n">
        <f aca="true">IF('Monte Carlo'!$B$10="",0,IF('Monte Carlo'!$D$10='Monte Carlo'!$B$10,'Monte Carlo'!$B$10,BETAINV(RAND(),'Monte Carlo'!$F$10,'Monte Carlo'!$G$10,'Monte Carlo'!$B$10,'Monte Carlo'!$D$10)))</f>
        <v>367.077300150712</v>
      </c>
      <c r="E175" s="0" t="n">
        <f aca="true">IF('Monte Carlo'!$B$11="",0,IF('Monte Carlo'!$D$11='Monte Carlo'!$B$11,'Monte Carlo'!$B$11,BETAINV(RAND(),'Monte Carlo'!$F$11,'Monte Carlo'!$G$11,'Monte Carlo'!$B$11,'Monte Carlo'!$D$11)))</f>
        <v>127.940793896626</v>
      </c>
      <c r="F175" s="0" t="n">
        <f aca="true">IF('Monte Carlo'!$B$12="",0,IF('Monte Carlo'!$D$12='Monte Carlo'!$B$12,'Monte Carlo'!$B$12,BETAINV(RAND(),'Monte Carlo'!$F$12,'Monte Carlo'!$G$12,'Monte Carlo'!$B$12,'Monte Carlo'!$D$12)))</f>
        <v>95.9082043075905</v>
      </c>
      <c r="G175" s="0" t="n">
        <f aca="true">IF('Monte Carlo'!$B$13="",0,IF('Monte Carlo'!$D$13='Monte Carlo'!$B$13,'Monte Carlo'!$B$13,BETAINV(RAND(),'Monte Carlo'!$F$13,'Monte Carlo'!$G$13,'Monte Carlo'!$B$13,'Monte Carlo'!$D$13)))</f>
        <v>0</v>
      </c>
      <c r="H175" s="0" t="n">
        <f aca="true">IF('Monte Carlo'!$B$14="",0,IF('Monte Carlo'!$D$14='Monte Carlo'!$B$14,'Monte Carlo'!$B$14,BETAINV(RAND(),'Monte Carlo'!$F$14,'Monte Carlo'!$G$14,'Monte Carlo'!$B$14,'Monte Carlo'!$D$14)))</f>
        <v>0</v>
      </c>
      <c r="I175" s="0" t="n">
        <f aca="true">IF('Monte Carlo'!$B$15="",0,IF('Monte Carlo'!$D$15='Monte Carlo'!$B$15,'Monte Carlo'!$B$15,BETAINV(RAND(),'Monte Carlo'!$F$15,'Monte Carlo'!$G$15,'Monte Carlo'!$B$15,'Monte Carlo'!$D$15)))</f>
        <v>0</v>
      </c>
      <c r="J175" s="0" t="n">
        <f aca="true">IF('Monte Carlo'!$B$16="",0,IF('Monte Carlo'!$D$16='Monte Carlo'!$B$16,'Monte Carlo'!$B$16,BETAINV(RAND(),'Monte Carlo'!$F$16,'Monte Carlo'!$G$16,'Monte Carlo'!$B$16,'Monte Carlo'!$D$16)))</f>
        <v>0</v>
      </c>
      <c r="K175" s="0" t="n">
        <f aca="true">IF('Monte Carlo'!$B$17="",0,IF('Monte Carlo'!$D$17='Monte Carlo'!$B$17,'Monte Carlo'!$B$17,BETAINV(RAND(),'Monte Carlo'!$F$17,'Monte Carlo'!$G$17,'Monte Carlo'!$B$17,'Monte Carlo'!$D$17)))</f>
        <v>0</v>
      </c>
      <c r="L175" s="0" t="n">
        <f aca="true">IF('Monte Carlo'!$B$18="",0,IF('Monte Carlo'!$D$18='Monte Carlo'!$B$18,'Monte Carlo'!$B$18,BETAINV(RAND(),'Monte Carlo'!$F$18,'Monte Carlo'!$G$18,'Monte Carlo'!$B$18,'Monte Carlo'!$D$18)))</f>
        <v>0</v>
      </c>
      <c r="M175" s="0" t="n">
        <f aca="true">IF(OR('Monte Carlo'!$B$22="",'Monte Carlo'!$C$22=""),0,IF(RAND()&lt;'Monte Carlo'!$B$22,IF('Monte Carlo'!$E$22='Monte Carlo'!$C$22,'Monte Carlo'!$C$22,BETAINV(RAND(),'Monte Carlo'!$G$22,'Monte Carlo'!$H$22,'Monte Carlo'!$C$22,'Monte Carlo'!$E$22)),0))</f>
        <v>0</v>
      </c>
      <c r="N175" s="0" t="n">
        <f aca="true">IF(OR('Monte Carlo'!$B$23="",'Monte Carlo'!$C$23=""),0,IF(RAND()&lt;'Monte Carlo'!$B$23,IF('Monte Carlo'!$E$23='Monte Carlo'!$C$23,'Monte Carlo'!$C$23,BETAINV(RAND(),'Monte Carlo'!$G$23,'Monte Carlo'!$H$23,'Monte Carlo'!$C$23,'Monte Carlo'!$E$23)),0))</f>
        <v>0</v>
      </c>
      <c r="O175" s="0" t="n">
        <f aca="true">IF(OR('Monte Carlo'!$B$24="",'Monte Carlo'!$C$24=""),0,IF(RAND()&lt;'Monte Carlo'!$B$24,IF('Monte Carlo'!$E$24='Monte Carlo'!$C$24,'Monte Carlo'!$C$24,BETAINV(RAND(),'Monte Carlo'!$G$24,'Monte Carlo'!$H$24,'Monte Carlo'!$C$24,'Monte Carlo'!$E$24)),0))</f>
        <v>0</v>
      </c>
      <c r="P175" s="0" t="n">
        <f aca="true">IF(OR('Monte Carlo'!$B$25="",'Monte Carlo'!$C$25=""),0,IF(RAND()&lt;'Monte Carlo'!$B$25,IF('Monte Carlo'!$E$25='Monte Carlo'!$C$25,'Monte Carlo'!$C$25,BETAINV(RAND(),'Monte Carlo'!$G$25,'Monte Carlo'!$H$25,'Monte Carlo'!$C$25,'Monte Carlo'!$E$25)),0))</f>
        <v>0</v>
      </c>
      <c r="Q175" s="0" t="n">
        <f aca="true">IF(OR('Monte Carlo'!$B$26="",'Monte Carlo'!$C$26=""),0,IF(RAND()&lt;'Monte Carlo'!$B$26,IF('Monte Carlo'!$E$26='Monte Carlo'!$C$26,'Monte Carlo'!$C$26,BETAINV(RAND(),'Monte Carlo'!$G$26,'Monte Carlo'!$H$26,'Monte Carlo'!$C$26,'Monte Carlo'!$E$26)),0))</f>
        <v>210.267938416405</v>
      </c>
      <c r="R175" s="0" t="n">
        <f aca="true">IF(OR('Monte Carlo'!$B$27="",'Monte Carlo'!$C$27=""),0,IF(RAND()&lt;'Monte Carlo'!$B$27,IF('Monte Carlo'!$E$27='Monte Carlo'!$C$27,'Monte Carlo'!$C$27,BETAINV(RAND(),'Monte Carlo'!$G$27,'Monte Carlo'!$H$27,'Monte Carlo'!$C$27,'Monte Carlo'!$E$27)),0))</f>
        <v>0</v>
      </c>
      <c r="S175" s="0" t="n">
        <f aca="true">IF(OR('Monte Carlo'!$B$28="",'Monte Carlo'!$C$28=""),0,IF(RAND()&lt;'Monte Carlo'!$B$28,IF('Monte Carlo'!$E$28='Monte Carlo'!$C$28,'Monte Carlo'!$C$28,BETAINV(RAND(),'Monte Carlo'!$G$28,'Monte Carlo'!$H$28,'Monte Carlo'!$C$28,'Monte Carlo'!$E$28)),0))</f>
        <v>0</v>
      </c>
      <c r="T175" s="0" t="n">
        <f aca="true">IF(OR('Monte Carlo'!$B$29="",'Monte Carlo'!$C$29=""),0,IF(RAND()&lt;'Monte Carlo'!$B$29,IF('Monte Carlo'!$E$29='Monte Carlo'!$C$29,'Monte Carlo'!$C$29,BETAINV(RAND(),'Monte Carlo'!$G$29,'Monte Carlo'!$H$29,'Monte Carlo'!$C$29,'Monte Carlo'!$E$29)),0))</f>
        <v>0</v>
      </c>
      <c r="U175" s="0" t="n">
        <f aca="true">IF(OR('Monte Carlo'!$B$30="",'Monte Carlo'!$C$30=""),0,IF(RAND()&lt;'Monte Carlo'!$B$30,IF('Monte Carlo'!$E$30='Monte Carlo'!$C$30,'Monte Carlo'!$C$30,BETAINV(RAND(),'Monte Carlo'!$G$30,'Monte Carlo'!$H$30,'Monte Carlo'!$C$30,'Monte Carlo'!$E$30)),0))</f>
        <v>0</v>
      </c>
      <c r="V175" s="0" t="n">
        <f aca="true">IF(OR('Monte Carlo'!$B$31="",'Monte Carlo'!$C$31=""),0,IF(RAND()&lt;'Monte Carlo'!$B$31,IF('Monte Carlo'!$E$31='Monte Carlo'!$C$31,'Monte Carlo'!$C$31,BETAINV(RAND(),'Monte Carlo'!$G$31,'Monte Carlo'!$H$31,'Monte Carlo'!$C$31,'Monte Carlo'!$E$31)),0))</f>
        <v>0</v>
      </c>
      <c r="W175" s="0" t="n">
        <f aca="true">IF(OR('Monte Carlo'!$B$32="",'Monte Carlo'!$C$32=""),0,IF(RAND()&lt;'Monte Carlo'!$B$32,IF('Monte Carlo'!$E$32='Monte Carlo'!$C$32,'Monte Carlo'!$C$32,BETAINV(RAND(),'Monte Carlo'!$G$32,'Monte Carlo'!$H$32,'Monte Carlo'!$C$32,'Monte Carlo'!$E$32)),0))</f>
        <v>0</v>
      </c>
      <c r="X175" s="0" t="n">
        <f aca="true">IF(OR('Monte Carlo'!$B$33="",'Monte Carlo'!$C$33=""),0,IF(RAND()&lt;'Monte Carlo'!$B$33,IF('Monte Carlo'!$E$33='Monte Carlo'!$C$33,'Monte Carlo'!$C$33,BETAINV(RAND(),'Monte Carlo'!$G$33,'Monte Carlo'!$H$33,'Monte Carlo'!$C$33,'Monte Carlo'!$E$33)),0))</f>
        <v>0</v>
      </c>
      <c r="Y175" s="0" t="n">
        <f aca="false">SUM(A175:X175)</f>
        <v>2307.23872380021</v>
      </c>
    </row>
    <row r="176" customFormat="false" ht="15" hidden="false" customHeight="false" outlineLevel="0" collapsed="false">
      <c r="A176" s="0" t="n">
        <f aca="true">IF('Monte Carlo'!$B$7="",0,IF('Monte Carlo'!$D$7='Monte Carlo'!$B$7,'Monte Carlo'!$B$7,BETAINV(RAND(),'Monte Carlo'!$F$7,'Monte Carlo'!$G$7,'Monte Carlo'!$B$7,'Monte Carlo'!$D$7)))</f>
        <v>134.177864828964</v>
      </c>
      <c r="B176" s="0" t="n">
        <f aca="true">IF('Monte Carlo'!$B$8="",0,IF('Monte Carlo'!$D$8='Monte Carlo'!$B$8,'Monte Carlo'!$B$8,BETAINV(RAND(),'Monte Carlo'!$F$8,'Monte Carlo'!$G$8,'Monte Carlo'!$B$8,'Monte Carlo'!$D$8)))</f>
        <v>1117.36330633929</v>
      </c>
      <c r="C176" s="0" t="n">
        <f aca="true">IF('Monte Carlo'!$B$9="",0,IF('Monte Carlo'!$D$9='Monte Carlo'!$B$9,'Monte Carlo'!$B$9,BETAINV(RAND(),'Monte Carlo'!$F$9,'Monte Carlo'!$G$9,'Monte Carlo'!$B$9,'Monte Carlo'!$D$9)))</f>
        <v>422.694087650517</v>
      </c>
      <c r="D176" s="0" t="n">
        <f aca="true">IF('Monte Carlo'!$B$10="",0,IF('Monte Carlo'!$D$10='Monte Carlo'!$B$10,'Monte Carlo'!$B$10,BETAINV(RAND(),'Monte Carlo'!$F$10,'Monte Carlo'!$G$10,'Monte Carlo'!$B$10,'Monte Carlo'!$D$10)))</f>
        <v>325.780912215158</v>
      </c>
      <c r="E176" s="0" t="n">
        <f aca="true">IF('Monte Carlo'!$B$11="",0,IF('Monte Carlo'!$D$11='Monte Carlo'!$B$11,'Monte Carlo'!$B$11,BETAINV(RAND(),'Monte Carlo'!$F$11,'Monte Carlo'!$G$11,'Monte Carlo'!$B$11,'Monte Carlo'!$D$11)))</f>
        <v>99.5299595059344</v>
      </c>
      <c r="F176" s="0" t="n">
        <f aca="true">IF('Monte Carlo'!$B$12="",0,IF('Monte Carlo'!$D$12='Monte Carlo'!$B$12,'Monte Carlo'!$B$12,BETAINV(RAND(),'Monte Carlo'!$F$12,'Monte Carlo'!$G$12,'Monte Carlo'!$B$12,'Monte Carlo'!$D$12)))</f>
        <v>102.03439686525</v>
      </c>
      <c r="G176" s="0" t="n">
        <f aca="true">IF('Monte Carlo'!$B$13="",0,IF('Monte Carlo'!$D$13='Monte Carlo'!$B$13,'Monte Carlo'!$B$13,BETAINV(RAND(),'Monte Carlo'!$F$13,'Monte Carlo'!$G$13,'Monte Carlo'!$B$13,'Monte Carlo'!$D$13)))</f>
        <v>0</v>
      </c>
      <c r="H176" s="0" t="n">
        <f aca="true">IF('Monte Carlo'!$B$14="",0,IF('Monte Carlo'!$D$14='Monte Carlo'!$B$14,'Monte Carlo'!$B$14,BETAINV(RAND(),'Monte Carlo'!$F$14,'Monte Carlo'!$G$14,'Monte Carlo'!$B$14,'Monte Carlo'!$D$14)))</f>
        <v>0</v>
      </c>
      <c r="I176" s="0" t="n">
        <f aca="true">IF('Monte Carlo'!$B$15="",0,IF('Monte Carlo'!$D$15='Monte Carlo'!$B$15,'Monte Carlo'!$B$15,BETAINV(RAND(),'Monte Carlo'!$F$15,'Monte Carlo'!$G$15,'Monte Carlo'!$B$15,'Monte Carlo'!$D$15)))</f>
        <v>0</v>
      </c>
      <c r="J176" s="0" t="n">
        <f aca="true">IF('Monte Carlo'!$B$16="",0,IF('Monte Carlo'!$D$16='Monte Carlo'!$B$16,'Monte Carlo'!$B$16,BETAINV(RAND(),'Monte Carlo'!$F$16,'Monte Carlo'!$G$16,'Monte Carlo'!$B$16,'Monte Carlo'!$D$16)))</f>
        <v>0</v>
      </c>
      <c r="K176" s="0" t="n">
        <f aca="true">IF('Monte Carlo'!$B$17="",0,IF('Monte Carlo'!$D$17='Monte Carlo'!$B$17,'Monte Carlo'!$B$17,BETAINV(RAND(),'Monte Carlo'!$F$17,'Monte Carlo'!$G$17,'Monte Carlo'!$B$17,'Monte Carlo'!$D$17)))</f>
        <v>0</v>
      </c>
      <c r="L176" s="0" t="n">
        <f aca="true">IF('Monte Carlo'!$B$18="",0,IF('Monte Carlo'!$D$18='Monte Carlo'!$B$18,'Monte Carlo'!$B$18,BETAINV(RAND(),'Monte Carlo'!$F$18,'Monte Carlo'!$G$18,'Monte Carlo'!$B$18,'Monte Carlo'!$D$18)))</f>
        <v>0</v>
      </c>
      <c r="M176" s="0" t="n">
        <f aca="true">IF(OR('Monte Carlo'!$B$22="",'Monte Carlo'!$C$22=""),0,IF(RAND()&lt;'Monte Carlo'!$B$22,IF('Monte Carlo'!$E$22='Monte Carlo'!$C$22,'Monte Carlo'!$C$22,BETAINV(RAND(),'Monte Carlo'!$G$22,'Monte Carlo'!$H$22,'Monte Carlo'!$C$22,'Monte Carlo'!$E$22)),0))</f>
        <v>0</v>
      </c>
      <c r="N176" s="0" t="n">
        <f aca="true">IF(OR('Monte Carlo'!$B$23="",'Monte Carlo'!$C$23=""),0,IF(RAND()&lt;'Monte Carlo'!$B$23,IF('Monte Carlo'!$E$23='Monte Carlo'!$C$23,'Monte Carlo'!$C$23,BETAINV(RAND(),'Monte Carlo'!$G$23,'Monte Carlo'!$H$23,'Monte Carlo'!$C$23,'Monte Carlo'!$E$23)),0))</f>
        <v>0</v>
      </c>
      <c r="O176" s="0" t="n">
        <f aca="true">IF(OR('Monte Carlo'!$B$24="",'Monte Carlo'!$C$24=""),0,IF(RAND()&lt;'Monte Carlo'!$B$24,IF('Monte Carlo'!$E$24='Monte Carlo'!$C$24,'Monte Carlo'!$C$24,BETAINV(RAND(),'Monte Carlo'!$G$24,'Monte Carlo'!$H$24,'Monte Carlo'!$C$24,'Monte Carlo'!$E$24)),0))</f>
        <v>0</v>
      </c>
      <c r="P176" s="0" t="n">
        <f aca="true">IF(OR('Monte Carlo'!$B$25="",'Monte Carlo'!$C$25=""),0,IF(RAND()&lt;'Monte Carlo'!$B$25,IF('Monte Carlo'!$E$25='Monte Carlo'!$C$25,'Monte Carlo'!$C$25,BETAINV(RAND(),'Monte Carlo'!$G$25,'Monte Carlo'!$H$25,'Monte Carlo'!$C$25,'Monte Carlo'!$E$25)),0))</f>
        <v>0</v>
      </c>
      <c r="Q176" s="0" t="n">
        <f aca="true">IF(OR('Monte Carlo'!$B$26="",'Monte Carlo'!$C$26=""),0,IF(RAND()&lt;'Monte Carlo'!$B$26,IF('Monte Carlo'!$E$26='Monte Carlo'!$C$26,'Monte Carlo'!$C$26,BETAINV(RAND(),'Monte Carlo'!$G$26,'Monte Carlo'!$H$26,'Monte Carlo'!$C$26,'Monte Carlo'!$E$26)),0))</f>
        <v>0</v>
      </c>
      <c r="R176" s="0" t="n">
        <f aca="true">IF(OR('Monte Carlo'!$B$27="",'Monte Carlo'!$C$27=""),0,IF(RAND()&lt;'Monte Carlo'!$B$27,IF('Monte Carlo'!$E$27='Monte Carlo'!$C$27,'Monte Carlo'!$C$27,BETAINV(RAND(),'Monte Carlo'!$G$27,'Monte Carlo'!$H$27,'Monte Carlo'!$C$27,'Monte Carlo'!$E$27)),0))</f>
        <v>0</v>
      </c>
      <c r="S176" s="0" t="n">
        <f aca="true">IF(OR('Monte Carlo'!$B$28="",'Monte Carlo'!$C$28=""),0,IF(RAND()&lt;'Monte Carlo'!$B$28,IF('Monte Carlo'!$E$28='Monte Carlo'!$C$28,'Monte Carlo'!$C$28,BETAINV(RAND(),'Monte Carlo'!$G$28,'Monte Carlo'!$H$28,'Monte Carlo'!$C$28,'Monte Carlo'!$E$28)),0))</f>
        <v>0</v>
      </c>
      <c r="T176" s="0" t="n">
        <f aca="true">IF(OR('Monte Carlo'!$B$29="",'Monte Carlo'!$C$29=""),0,IF(RAND()&lt;'Monte Carlo'!$B$29,IF('Monte Carlo'!$E$29='Monte Carlo'!$C$29,'Monte Carlo'!$C$29,BETAINV(RAND(),'Monte Carlo'!$G$29,'Monte Carlo'!$H$29,'Monte Carlo'!$C$29,'Monte Carlo'!$E$29)),0))</f>
        <v>0</v>
      </c>
      <c r="U176" s="0" t="n">
        <f aca="true">IF(OR('Monte Carlo'!$B$30="",'Monte Carlo'!$C$30=""),0,IF(RAND()&lt;'Monte Carlo'!$B$30,IF('Monte Carlo'!$E$30='Monte Carlo'!$C$30,'Monte Carlo'!$C$30,BETAINV(RAND(),'Monte Carlo'!$G$30,'Monte Carlo'!$H$30,'Monte Carlo'!$C$30,'Monte Carlo'!$E$30)),0))</f>
        <v>0</v>
      </c>
      <c r="V176" s="0" t="n">
        <f aca="true">IF(OR('Monte Carlo'!$B$31="",'Monte Carlo'!$C$31=""),0,IF(RAND()&lt;'Monte Carlo'!$B$31,IF('Monte Carlo'!$E$31='Monte Carlo'!$C$31,'Monte Carlo'!$C$31,BETAINV(RAND(),'Monte Carlo'!$G$31,'Monte Carlo'!$H$31,'Monte Carlo'!$C$31,'Monte Carlo'!$E$31)),0))</f>
        <v>0</v>
      </c>
      <c r="W176" s="0" t="n">
        <f aca="true">IF(OR('Monte Carlo'!$B$32="",'Monte Carlo'!$C$32=""),0,IF(RAND()&lt;'Monte Carlo'!$B$32,IF('Monte Carlo'!$E$32='Monte Carlo'!$C$32,'Monte Carlo'!$C$32,BETAINV(RAND(),'Monte Carlo'!$G$32,'Monte Carlo'!$H$32,'Monte Carlo'!$C$32,'Monte Carlo'!$E$32)),0))</f>
        <v>0</v>
      </c>
      <c r="X176" s="0" t="n">
        <f aca="true">IF(OR('Monte Carlo'!$B$33="",'Monte Carlo'!$C$33=""),0,IF(RAND()&lt;'Monte Carlo'!$B$33,IF('Monte Carlo'!$E$33='Monte Carlo'!$C$33,'Monte Carlo'!$C$33,BETAINV(RAND(),'Monte Carlo'!$G$33,'Monte Carlo'!$H$33,'Monte Carlo'!$C$33,'Monte Carlo'!$E$33)),0))</f>
        <v>0</v>
      </c>
      <c r="Y176" s="0" t="n">
        <f aca="false">SUM(A176:X176)</f>
        <v>2201.58052740511</v>
      </c>
    </row>
    <row r="177" customFormat="false" ht="15" hidden="false" customHeight="false" outlineLevel="0" collapsed="false">
      <c r="A177" s="0" t="n">
        <f aca="true">IF('Monte Carlo'!$B$7="",0,IF('Monte Carlo'!$D$7='Monte Carlo'!$B$7,'Monte Carlo'!$B$7,BETAINV(RAND(),'Monte Carlo'!$F$7,'Monte Carlo'!$G$7,'Monte Carlo'!$B$7,'Monte Carlo'!$D$7)))</f>
        <v>136.775250438496</v>
      </c>
      <c r="B177" s="0" t="n">
        <f aca="true">IF('Monte Carlo'!$B$8="",0,IF('Monte Carlo'!$D$8='Monte Carlo'!$B$8,'Monte Carlo'!$B$8,BETAINV(RAND(),'Monte Carlo'!$F$8,'Monte Carlo'!$G$8,'Monte Carlo'!$B$8,'Monte Carlo'!$D$8)))</f>
        <v>985.450297120122</v>
      </c>
      <c r="C177" s="0" t="n">
        <f aca="true">IF('Monte Carlo'!$B$9="",0,IF('Monte Carlo'!$D$9='Monte Carlo'!$B$9,'Monte Carlo'!$B$9,BETAINV(RAND(),'Monte Carlo'!$F$9,'Monte Carlo'!$G$9,'Monte Carlo'!$B$9,'Monte Carlo'!$D$9)))</f>
        <v>486.917441753777</v>
      </c>
      <c r="D177" s="0" t="n">
        <f aca="true">IF('Monte Carlo'!$B$10="",0,IF('Monte Carlo'!$D$10='Monte Carlo'!$B$10,'Monte Carlo'!$B$10,BETAINV(RAND(),'Monte Carlo'!$F$10,'Monte Carlo'!$G$10,'Monte Carlo'!$B$10,'Monte Carlo'!$D$10)))</f>
        <v>323.061877842242</v>
      </c>
      <c r="E177" s="0" t="n">
        <f aca="true">IF('Monte Carlo'!$B$11="",0,IF('Monte Carlo'!$D$11='Monte Carlo'!$B$11,'Monte Carlo'!$B$11,BETAINV(RAND(),'Monte Carlo'!$F$11,'Monte Carlo'!$G$11,'Monte Carlo'!$B$11,'Monte Carlo'!$D$11)))</f>
        <v>102.287126512424</v>
      </c>
      <c r="F177" s="0" t="n">
        <f aca="true">IF('Monte Carlo'!$B$12="",0,IF('Monte Carlo'!$D$12='Monte Carlo'!$B$12,'Monte Carlo'!$B$12,BETAINV(RAND(),'Monte Carlo'!$F$12,'Monte Carlo'!$G$12,'Monte Carlo'!$B$12,'Monte Carlo'!$D$12)))</f>
        <v>101.889146204664</v>
      </c>
      <c r="G177" s="0" t="n">
        <f aca="true">IF('Monte Carlo'!$B$13="",0,IF('Monte Carlo'!$D$13='Monte Carlo'!$B$13,'Monte Carlo'!$B$13,BETAINV(RAND(),'Monte Carlo'!$F$13,'Monte Carlo'!$G$13,'Monte Carlo'!$B$13,'Monte Carlo'!$D$13)))</f>
        <v>0</v>
      </c>
      <c r="H177" s="0" t="n">
        <f aca="true">IF('Monte Carlo'!$B$14="",0,IF('Monte Carlo'!$D$14='Monte Carlo'!$B$14,'Monte Carlo'!$B$14,BETAINV(RAND(),'Monte Carlo'!$F$14,'Monte Carlo'!$G$14,'Monte Carlo'!$B$14,'Monte Carlo'!$D$14)))</f>
        <v>0</v>
      </c>
      <c r="I177" s="0" t="n">
        <f aca="true">IF('Monte Carlo'!$B$15="",0,IF('Monte Carlo'!$D$15='Monte Carlo'!$B$15,'Monte Carlo'!$B$15,BETAINV(RAND(),'Monte Carlo'!$F$15,'Monte Carlo'!$G$15,'Monte Carlo'!$B$15,'Monte Carlo'!$D$15)))</f>
        <v>0</v>
      </c>
      <c r="J177" s="0" t="n">
        <f aca="true">IF('Monte Carlo'!$B$16="",0,IF('Monte Carlo'!$D$16='Monte Carlo'!$B$16,'Monte Carlo'!$B$16,BETAINV(RAND(),'Monte Carlo'!$F$16,'Monte Carlo'!$G$16,'Monte Carlo'!$B$16,'Monte Carlo'!$D$16)))</f>
        <v>0</v>
      </c>
      <c r="K177" s="0" t="n">
        <f aca="true">IF('Monte Carlo'!$B$17="",0,IF('Monte Carlo'!$D$17='Monte Carlo'!$B$17,'Monte Carlo'!$B$17,BETAINV(RAND(),'Monte Carlo'!$F$17,'Monte Carlo'!$G$17,'Monte Carlo'!$B$17,'Monte Carlo'!$D$17)))</f>
        <v>0</v>
      </c>
      <c r="L177" s="0" t="n">
        <f aca="true">IF('Monte Carlo'!$B$18="",0,IF('Monte Carlo'!$D$18='Monte Carlo'!$B$18,'Monte Carlo'!$B$18,BETAINV(RAND(),'Monte Carlo'!$F$18,'Monte Carlo'!$G$18,'Monte Carlo'!$B$18,'Monte Carlo'!$D$18)))</f>
        <v>0</v>
      </c>
      <c r="M177" s="0" t="n">
        <f aca="true">IF(OR('Monte Carlo'!$B$22="",'Monte Carlo'!$C$22=""),0,IF(RAND()&lt;'Monte Carlo'!$B$22,IF('Monte Carlo'!$E$22='Monte Carlo'!$C$22,'Monte Carlo'!$C$22,BETAINV(RAND(),'Monte Carlo'!$G$22,'Monte Carlo'!$H$22,'Monte Carlo'!$C$22,'Monte Carlo'!$E$22)),0))</f>
        <v>0</v>
      </c>
      <c r="N177" s="0" t="n">
        <f aca="true">IF(OR('Monte Carlo'!$B$23="",'Monte Carlo'!$C$23=""),0,IF(RAND()&lt;'Monte Carlo'!$B$23,IF('Monte Carlo'!$E$23='Monte Carlo'!$C$23,'Monte Carlo'!$C$23,BETAINV(RAND(),'Monte Carlo'!$G$23,'Monte Carlo'!$H$23,'Monte Carlo'!$C$23,'Monte Carlo'!$E$23)),0))</f>
        <v>0</v>
      </c>
      <c r="O177" s="0" t="n">
        <f aca="true">IF(OR('Monte Carlo'!$B$24="",'Monte Carlo'!$C$24=""),0,IF(RAND()&lt;'Monte Carlo'!$B$24,IF('Monte Carlo'!$E$24='Monte Carlo'!$C$24,'Monte Carlo'!$C$24,BETAINV(RAND(),'Monte Carlo'!$G$24,'Monte Carlo'!$H$24,'Monte Carlo'!$C$24,'Monte Carlo'!$E$24)),0))</f>
        <v>0</v>
      </c>
      <c r="P177" s="0" t="n">
        <f aca="true">IF(OR('Monte Carlo'!$B$25="",'Monte Carlo'!$C$25=""),0,IF(RAND()&lt;'Monte Carlo'!$B$25,IF('Monte Carlo'!$E$25='Monte Carlo'!$C$25,'Monte Carlo'!$C$25,BETAINV(RAND(),'Monte Carlo'!$G$25,'Monte Carlo'!$H$25,'Monte Carlo'!$C$25,'Monte Carlo'!$E$25)),0))</f>
        <v>0</v>
      </c>
      <c r="Q177" s="0" t="n">
        <f aca="true">IF(OR('Monte Carlo'!$B$26="",'Monte Carlo'!$C$26=""),0,IF(RAND()&lt;'Monte Carlo'!$B$26,IF('Monte Carlo'!$E$26='Monte Carlo'!$C$26,'Monte Carlo'!$C$26,BETAINV(RAND(),'Monte Carlo'!$G$26,'Monte Carlo'!$H$26,'Monte Carlo'!$C$26,'Monte Carlo'!$E$26)),0))</f>
        <v>0</v>
      </c>
      <c r="R177" s="0" t="n">
        <f aca="true">IF(OR('Monte Carlo'!$B$27="",'Monte Carlo'!$C$27=""),0,IF(RAND()&lt;'Monte Carlo'!$B$27,IF('Monte Carlo'!$E$27='Monte Carlo'!$C$27,'Monte Carlo'!$C$27,BETAINV(RAND(),'Monte Carlo'!$G$27,'Monte Carlo'!$H$27,'Monte Carlo'!$C$27,'Monte Carlo'!$E$27)),0))</f>
        <v>0</v>
      </c>
      <c r="S177" s="0" t="n">
        <f aca="true">IF(OR('Monte Carlo'!$B$28="",'Monte Carlo'!$C$28=""),0,IF(RAND()&lt;'Monte Carlo'!$B$28,IF('Monte Carlo'!$E$28='Monte Carlo'!$C$28,'Monte Carlo'!$C$28,BETAINV(RAND(),'Monte Carlo'!$G$28,'Monte Carlo'!$H$28,'Monte Carlo'!$C$28,'Monte Carlo'!$E$28)),0))</f>
        <v>0</v>
      </c>
      <c r="T177" s="0" t="n">
        <f aca="true">IF(OR('Monte Carlo'!$B$29="",'Monte Carlo'!$C$29=""),0,IF(RAND()&lt;'Monte Carlo'!$B$29,IF('Monte Carlo'!$E$29='Monte Carlo'!$C$29,'Monte Carlo'!$C$29,BETAINV(RAND(),'Monte Carlo'!$G$29,'Monte Carlo'!$H$29,'Monte Carlo'!$C$29,'Monte Carlo'!$E$29)),0))</f>
        <v>0</v>
      </c>
      <c r="U177" s="0" t="n">
        <f aca="true">IF(OR('Monte Carlo'!$B$30="",'Monte Carlo'!$C$30=""),0,IF(RAND()&lt;'Monte Carlo'!$B$30,IF('Monte Carlo'!$E$30='Monte Carlo'!$C$30,'Monte Carlo'!$C$30,BETAINV(RAND(),'Monte Carlo'!$G$30,'Monte Carlo'!$H$30,'Monte Carlo'!$C$30,'Monte Carlo'!$E$30)),0))</f>
        <v>0</v>
      </c>
      <c r="V177" s="0" t="n">
        <f aca="true">IF(OR('Monte Carlo'!$B$31="",'Monte Carlo'!$C$31=""),0,IF(RAND()&lt;'Monte Carlo'!$B$31,IF('Monte Carlo'!$E$31='Monte Carlo'!$C$31,'Monte Carlo'!$C$31,BETAINV(RAND(),'Monte Carlo'!$G$31,'Monte Carlo'!$H$31,'Monte Carlo'!$C$31,'Monte Carlo'!$E$31)),0))</f>
        <v>0</v>
      </c>
      <c r="W177" s="0" t="n">
        <f aca="true">IF(OR('Monte Carlo'!$B$32="",'Monte Carlo'!$C$32=""),0,IF(RAND()&lt;'Monte Carlo'!$B$32,IF('Monte Carlo'!$E$32='Monte Carlo'!$C$32,'Monte Carlo'!$C$32,BETAINV(RAND(),'Monte Carlo'!$G$32,'Monte Carlo'!$H$32,'Monte Carlo'!$C$32,'Monte Carlo'!$E$32)),0))</f>
        <v>0</v>
      </c>
      <c r="X177" s="0" t="n">
        <f aca="true">IF(OR('Monte Carlo'!$B$33="",'Monte Carlo'!$C$33=""),0,IF(RAND()&lt;'Monte Carlo'!$B$33,IF('Monte Carlo'!$E$33='Monte Carlo'!$C$33,'Monte Carlo'!$C$33,BETAINV(RAND(),'Monte Carlo'!$G$33,'Monte Carlo'!$H$33,'Monte Carlo'!$C$33,'Monte Carlo'!$E$33)),0))</f>
        <v>0</v>
      </c>
      <c r="Y177" s="0" t="n">
        <f aca="false">SUM(A177:X177)</f>
        <v>2136.38113987173</v>
      </c>
    </row>
    <row r="178" customFormat="false" ht="15" hidden="false" customHeight="false" outlineLevel="0" collapsed="false">
      <c r="A178" s="0" t="n">
        <f aca="true">IF('Monte Carlo'!$B$7="",0,IF('Monte Carlo'!$D$7='Monte Carlo'!$B$7,'Monte Carlo'!$B$7,BETAINV(RAND(),'Monte Carlo'!$F$7,'Monte Carlo'!$G$7,'Monte Carlo'!$B$7,'Monte Carlo'!$D$7)))</f>
        <v>146.954641303039</v>
      </c>
      <c r="B178" s="0" t="n">
        <f aca="true">IF('Monte Carlo'!$B$8="",0,IF('Monte Carlo'!$D$8='Monte Carlo'!$B$8,'Monte Carlo'!$B$8,BETAINV(RAND(),'Monte Carlo'!$F$8,'Monte Carlo'!$G$8,'Monte Carlo'!$B$8,'Monte Carlo'!$D$8)))</f>
        <v>1043.3280875661</v>
      </c>
      <c r="C178" s="0" t="n">
        <f aca="true">IF('Monte Carlo'!$B$9="",0,IF('Monte Carlo'!$D$9='Monte Carlo'!$B$9,'Monte Carlo'!$B$9,BETAINV(RAND(),'Monte Carlo'!$F$9,'Monte Carlo'!$G$9,'Monte Carlo'!$B$9,'Monte Carlo'!$D$9)))</f>
        <v>496.66148774032</v>
      </c>
      <c r="D178" s="0" t="n">
        <f aca="true">IF('Monte Carlo'!$B$10="",0,IF('Monte Carlo'!$D$10='Monte Carlo'!$B$10,'Monte Carlo'!$B$10,BETAINV(RAND(),'Monte Carlo'!$F$10,'Monte Carlo'!$G$10,'Monte Carlo'!$B$10,'Monte Carlo'!$D$10)))</f>
        <v>292.920342309207</v>
      </c>
      <c r="E178" s="0" t="n">
        <f aca="true">IF('Monte Carlo'!$B$11="",0,IF('Monte Carlo'!$D$11='Monte Carlo'!$B$11,'Monte Carlo'!$B$11,BETAINV(RAND(),'Monte Carlo'!$F$11,'Monte Carlo'!$G$11,'Monte Carlo'!$B$11,'Monte Carlo'!$D$11)))</f>
        <v>83.0119383458142</v>
      </c>
      <c r="F178" s="0" t="n">
        <f aca="true">IF('Monte Carlo'!$B$12="",0,IF('Monte Carlo'!$D$12='Monte Carlo'!$B$12,'Monte Carlo'!$B$12,BETAINV(RAND(),'Monte Carlo'!$F$12,'Monte Carlo'!$G$12,'Monte Carlo'!$B$12,'Monte Carlo'!$D$12)))</f>
        <v>92.047706157521</v>
      </c>
      <c r="G178" s="0" t="n">
        <f aca="true">IF('Monte Carlo'!$B$13="",0,IF('Monte Carlo'!$D$13='Monte Carlo'!$B$13,'Monte Carlo'!$B$13,BETAINV(RAND(),'Monte Carlo'!$F$13,'Monte Carlo'!$G$13,'Monte Carlo'!$B$13,'Monte Carlo'!$D$13)))</f>
        <v>0</v>
      </c>
      <c r="H178" s="0" t="n">
        <f aca="true">IF('Monte Carlo'!$B$14="",0,IF('Monte Carlo'!$D$14='Monte Carlo'!$B$14,'Monte Carlo'!$B$14,BETAINV(RAND(),'Monte Carlo'!$F$14,'Monte Carlo'!$G$14,'Monte Carlo'!$B$14,'Monte Carlo'!$D$14)))</f>
        <v>0</v>
      </c>
      <c r="I178" s="0" t="n">
        <f aca="true">IF('Monte Carlo'!$B$15="",0,IF('Monte Carlo'!$D$15='Monte Carlo'!$B$15,'Monte Carlo'!$B$15,BETAINV(RAND(),'Monte Carlo'!$F$15,'Monte Carlo'!$G$15,'Monte Carlo'!$B$15,'Monte Carlo'!$D$15)))</f>
        <v>0</v>
      </c>
      <c r="J178" s="0" t="n">
        <f aca="true">IF('Monte Carlo'!$B$16="",0,IF('Monte Carlo'!$D$16='Monte Carlo'!$B$16,'Monte Carlo'!$B$16,BETAINV(RAND(),'Monte Carlo'!$F$16,'Monte Carlo'!$G$16,'Monte Carlo'!$B$16,'Monte Carlo'!$D$16)))</f>
        <v>0</v>
      </c>
      <c r="K178" s="0" t="n">
        <f aca="true">IF('Monte Carlo'!$B$17="",0,IF('Monte Carlo'!$D$17='Monte Carlo'!$B$17,'Monte Carlo'!$B$17,BETAINV(RAND(),'Monte Carlo'!$F$17,'Monte Carlo'!$G$17,'Monte Carlo'!$B$17,'Monte Carlo'!$D$17)))</f>
        <v>0</v>
      </c>
      <c r="L178" s="0" t="n">
        <f aca="true">IF('Monte Carlo'!$B$18="",0,IF('Monte Carlo'!$D$18='Monte Carlo'!$B$18,'Monte Carlo'!$B$18,BETAINV(RAND(),'Monte Carlo'!$F$18,'Monte Carlo'!$G$18,'Monte Carlo'!$B$18,'Monte Carlo'!$D$18)))</f>
        <v>0</v>
      </c>
      <c r="M178" s="0" t="n">
        <f aca="true">IF(OR('Monte Carlo'!$B$22="",'Monte Carlo'!$C$22=""),0,IF(RAND()&lt;'Monte Carlo'!$B$22,IF('Monte Carlo'!$E$22='Monte Carlo'!$C$22,'Monte Carlo'!$C$22,BETAINV(RAND(),'Monte Carlo'!$G$22,'Monte Carlo'!$H$22,'Monte Carlo'!$C$22,'Monte Carlo'!$E$22)),0))</f>
        <v>183.755755986872</v>
      </c>
      <c r="N178" s="0" t="n">
        <f aca="true">IF(OR('Monte Carlo'!$B$23="",'Monte Carlo'!$C$23=""),0,IF(RAND()&lt;'Monte Carlo'!$B$23,IF('Monte Carlo'!$E$23='Monte Carlo'!$C$23,'Monte Carlo'!$C$23,BETAINV(RAND(),'Monte Carlo'!$G$23,'Monte Carlo'!$H$23,'Monte Carlo'!$C$23,'Monte Carlo'!$E$23)),0))</f>
        <v>0</v>
      </c>
      <c r="O178" s="0" t="n">
        <f aca="true">IF(OR('Monte Carlo'!$B$24="",'Monte Carlo'!$C$24=""),0,IF(RAND()&lt;'Monte Carlo'!$B$24,IF('Monte Carlo'!$E$24='Monte Carlo'!$C$24,'Monte Carlo'!$C$24,BETAINV(RAND(),'Monte Carlo'!$G$24,'Monte Carlo'!$H$24,'Monte Carlo'!$C$24,'Monte Carlo'!$E$24)),0))</f>
        <v>0</v>
      </c>
      <c r="P178" s="0" t="n">
        <f aca="true">IF(OR('Monte Carlo'!$B$25="",'Monte Carlo'!$C$25=""),0,IF(RAND()&lt;'Monte Carlo'!$B$25,IF('Monte Carlo'!$E$25='Monte Carlo'!$C$25,'Monte Carlo'!$C$25,BETAINV(RAND(),'Monte Carlo'!$G$25,'Monte Carlo'!$H$25,'Monte Carlo'!$C$25,'Monte Carlo'!$E$25)),0))</f>
        <v>0</v>
      </c>
      <c r="Q178" s="0" t="n">
        <f aca="true">IF(OR('Monte Carlo'!$B$26="",'Monte Carlo'!$C$26=""),0,IF(RAND()&lt;'Monte Carlo'!$B$26,IF('Monte Carlo'!$E$26='Monte Carlo'!$C$26,'Monte Carlo'!$C$26,BETAINV(RAND(),'Monte Carlo'!$G$26,'Monte Carlo'!$H$26,'Monte Carlo'!$C$26,'Monte Carlo'!$E$26)),0))</f>
        <v>0</v>
      </c>
      <c r="R178" s="0" t="n">
        <f aca="true">IF(OR('Monte Carlo'!$B$27="",'Monte Carlo'!$C$27=""),0,IF(RAND()&lt;'Monte Carlo'!$B$27,IF('Monte Carlo'!$E$27='Monte Carlo'!$C$27,'Monte Carlo'!$C$27,BETAINV(RAND(),'Monte Carlo'!$G$27,'Monte Carlo'!$H$27,'Monte Carlo'!$C$27,'Monte Carlo'!$E$27)),0))</f>
        <v>0</v>
      </c>
      <c r="S178" s="0" t="n">
        <f aca="true">IF(OR('Monte Carlo'!$B$28="",'Monte Carlo'!$C$28=""),0,IF(RAND()&lt;'Monte Carlo'!$B$28,IF('Monte Carlo'!$E$28='Monte Carlo'!$C$28,'Monte Carlo'!$C$28,BETAINV(RAND(),'Monte Carlo'!$G$28,'Monte Carlo'!$H$28,'Monte Carlo'!$C$28,'Monte Carlo'!$E$28)),0))</f>
        <v>0</v>
      </c>
      <c r="T178" s="0" t="n">
        <f aca="true">IF(OR('Monte Carlo'!$B$29="",'Monte Carlo'!$C$29=""),0,IF(RAND()&lt;'Monte Carlo'!$B$29,IF('Monte Carlo'!$E$29='Monte Carlo'!$C$29,'Monte Carlo'!$C$29,BETAINV(RAND(),'Monte Carlo'!$G$29,'Monte Carlo'!$H$29,'Monte Carlo'!$C$29,'Monte Carlo'!$E$29)),0))</f>
        <v>0</v>
      </c>
      <c r="U178" s="0" t="n">
        <f aca="true">IF(OR('Monte Carlo'!$B$30="",'Monte Carlo'!$C$30=""),0,IF(RAND()&lt;'Monte Carlo'!$B$30,IF('Monte Carlo'!$E$30='Monte Carlo'!$C$30,'Monte Carlo'!$C$30,BETAINV(RAND(),'Monte Carlo'!$G$30,'Monte Carlo'!$H$30,'Monte Carlo'!$C$30,'Monte Carlo'!$E$30)),0))</f>
        <v>0</v>
      </c>
      <c r="V178" s="0" t="n">
        <f aca="true">IF(OR('Monte Carlo'!$B$31="",'Monte Carlo'!$C$31=""),0,IF(RAND()&lt;'Monte Carlo'!$B$31,IF('Monte Carlo'!$E$31='Monte Carlo'!$C$31,'Monte Carlo'!$C$31,BETAINV(RAND(),'Monte Carlo'!$G$31,'Monte Carlo'!$H$31,'Monte Carlo'!$C$31,'Monte Carlo'!$E$31)),0))</f>
        <v>0</v>
      </c>
      <c r="W178" s="0" t="n">
        <f aca="true">IF(OR('Monte Carlo'!$B$32="",'Monte Carlo'!$C$32=""),0,IF(RAND()&lt;'Monte Carlo'!$B$32,IF('Monte Carlo'!$E$32='Monte Carlo'!$C$32,'Monte Carlo'!$C$32,BETAINV(RAND(),'Monte Carlo'!$G$32,'Monte Carlo'!$H$32,'Monte Carlo'!$C$32,'Monte Carlo'!$E$32)),0))</f>
        <v>0</v>
      </c>
      <c r="X178" s="0" t="n">
        <f aca="true">IF(OR('Monte Carlo'!$B$33="",'Monte Carlo'!$C$33=""),0,IF(RAND()&lt;'Monte Carlo'!$B$33,IF('Monte Carlo'!$E$33='Monte Carlo'!$C$33,'Monte Carlo'!$C$33,BETAINV(RAND(),'Monte Carlo'!$G$33,'Monte Carlo'!$H$33,'Monte Carlo'!$C$33,'Monte Carlo'!$E$33)),0))</f>
        <v>0</v>
      </c>
      <c r="Y178" s="0" t="n">
        <f aca="false">SUM(A178:X178)</f>
        <v>2338.67995940887</v>
      </c>
    </row>
    <row r="179" customFormat="false" ht="15" hidden="false" customHeight="false" outlineLevel="0" collapsed="false">
      <c r="A179" s="0" t="n">
        <f aca="true">IF('Monte Carlo'!$B$7="",0,IF('Monte Carlo'!$D$7='Monte Carlo'!$B$7,'Monte Carlo'!$B$7,BETAINV(RAND(),'Monte Carlo'!$F$7,'Monte Carlo'!$G$7,'Monte Carlo'!$B$7,'Monte Carlo'!$D$7)))</f>
        <v>188.111640231373</v>
      </c>
      <c r="B179" s="0" t="n">
        <f aca="true">IF('Monte Carlo'!$B$8="",0,IF('Monte Carlo'!$D$8='Monte Carlo'!$B$8,'Monte Carlo'!$B$8,BETAINV(RAND(),'Monte Carlo'!$F$8,'Monte Carlo'!$G$8,'Monte Carlo'!$B$8,'Monte Carlo'!$D$8)))</f>
        <v>1062.65604362967</v>
      </c>
      <c r="C179" s="0" t="n">
        <f aca="true">IF('Monte Carlo'!$B$9="",0,IF('Monte Carlo'!$D$9='Monte Carlo'!$B$9,'Monte Carlo'!$B$9,BETAINV(RAND(),'Monte Carlo'!$F$9,'Monte Carlo'!$G$9,'Monte Carlo'!$B$9,'Monte Carlo'!$D$9)))</f>
        <v>488.632268465127</v>
      </c>
      <c r="D179" s="0" t="n">
        <f aca="true">IF('Monte Carlo'!$B$10="",0,IF('Monte Carlo'!$D$10='Monte Carlo'!$B$10,'Monte Carlo'!$B$10,BETAINV(RAND(),'Monte Carlo'!$F$10,'Monte Carlo'!$G$10,'Monte Carlo'!$B$10,'Monte Carlo'!$D$10)))</f>
        <v>366.297875485163</v>
      </c>
      <c r="E179" s="0" t="n">
        <f aca="true">IF('Monte Carlo'!$B$11="",0,IF('Monte Carlo'!$D$11='Monte Carlo'!$B$11,'Monte Carlo'!$B$11,BETAINV(RAND(),'Monte Carlo'!$F$11,'Monte Carlo'!$G$11,'Monte Carlo'!$B$11,'Monte Carlo'!$D$11)))</f>
        <v>119.122241820039</v>
      </c>
      <c r="F179" s="0" t="n">
        <f aca="true">IF('Monte Carlo'!$B$12="",0,IF('Monte Carlo'!$D$12='Monte Carlo'!$B$12,'Monte Carlo'!$B$12,BETAINV(RAND(),'Monte Carlo'!$F$12,'Monte Carlo'!$G$12,'Monte Carlo'!$B$12,'Monte Carlo'!$D$12)))</f>
        <v>99.3560007077822</v>
      </c>
      <c r="G179" s="0" t="n">
        <f aca="true">IF('Monte Carlo'!$B$13="",0,IF('Monte Carlo'!$D$13='Monte Carlo'!$B$13,'Monte Carlo'!$B$13,BETAINV(RAND(),'Monte Carlo'!$F$13,'Monte Carlo'!$G$13,'Monte Carlo'!$B$13,'Monte Carlo'!$D$13)))</f>
        <v>0</v>
      </c>
      <c r="H179" s="0" t="n">
        <f aca="true">IF('Monte Carlo'!$B$14="",0,IF('Monte Carlo'!$D$14='Monte Carlo'!$B$14,'Monte Carlo'!$B$14,BETAINV(RAND(),'Monte Carlo'!$F$14,'Monte Carlo'!$G$14,'Monte Carlo'!$B$14,'Monte Carlo'!$D$14)))</f>
        <v>0</v>
      </c>
      <c r="I179" s="0" t="n">
        <f aca="true">IF('Monte Carlo'!$B$15="",0,IF('Monte Carlo'!$D$15='Monte Carlo'!$B$15,'Monte Carlo'!$B$15,BETAINV(RAND(),'Monte Carlo'!$F$15,'Monte Carlo'!$G$15,'Monte Carlo'!$B$15,'Monte Carlo'!$D$15)))</f>
        <v>0</v>
      </c>
      <c r="J179" s="0" t="n">
        <f aca="true">IF('Monte Carlo'!$B$16="",0,IF('Monte Carlo'!$D$16='Monte Carlo'!$B$16,'Monte Carlo'!$B$16,BETAINV(RAND(),'Monte Carlo'!$F$16,'Monte Carlo'!$G$16,'Monte Carlo'!$B$16,'Monte Carlo'!$D$16)))</f>
        <v>0</v>
      </c>
      <c r="K179" s="0" t="n">
        <f aca="true">IF('Monte Carlo'!$B$17="",0,IF('Monte Carlo'!$D$17='Monte Carlo'!$B$17,'Monte Carlo'!$B$17,BETAINV(RAND(),'Monte Carlo'!$F$17,'Monte Carlo'!$G$17,'Monte Carlo'!$B$17,'Monte Carlo'!$D$17)))</f>
        <v>0</v>
      </c>
      <c r="L179" s="0" t="n">
        <f aca="true">IF('Monte Carlo'!$B$18="",0,IF('Monte Carlo'!$D$18='Monte Carlo'!$B$18,'Monte Carlo'!$B$18,BETAINV(RAND(),'Monte Carlo'!$F$18,'Monte Carlo'!$G$18,'Monte Carlo'!$B$18,'Monte Carlo'!$D$18)))</f>
        <v>0</v>
      </c>
      <c r="M179" s="0" t="n">
        <f aca="true">IF(OR('Monte Carlo'!$B$22="",'Monte Carlo'!$C$22=""),0,IF(RAND()&lt;'Monte Carlo'!$B$22,IF('Monte Carlo'!$E$22='Monte Carlo'!$C$22,'Monte Carlo'!$C$22,BETAINV(RAND(),'Monte Carlo'!$G$22,'Monte Carlo'!$H$22,'Monte Carlo'!$C$22,'Monte Carlo'!$E$22)),0))</f>
        <v>0</v>
      </c>
      <c r="N179" s="0" t="n">
        <f aca="true">IF(OR('Monte Carlo'!$B$23="",'Monte Carlo'!$C$23=""),0,IF(RAND()&lt;'Monte Carlo'!$B$23,IF('Monte Carlo'!$E$23='Monte Carlo'!$C$23,'Monte Carlo'!$C$23,BETAINV(RAND(),'Monte Carlo'!$G$23,'Monte Carlo'!$H$23,'Monte Carlo'!$C$23,'Monte Carlo'!$E$23)),0))</f>
        <v>0</v>
      </c>
      <c r="O179" s="0" t="n">
        <f aca="true">IF(OR('Monte Carlo'!$B$24="",'Monte Carlo'!$C$24=""),0,IF(RAND()&lt;'Monte Carlo'!$B$24,IF('Monte Carlo'!$E$24='Monte Carlo'!$C$24,'Monte Carlo'!$C$24,BETAINV(RAND(),'Monte Carlo'!$G$24,'Monte Carlo'!$H$24,'Monte Carlo'!$C$24,'Monte Carlo'!$E$24)),0))</f>
        <v>0</v>
      </c>
      <c r="P179" s="0" t="n">
        <f aca="true">IF(OR('Monte Carlo'!$B$25="",'Monte Carlo'!$C$25=""),0,IF(RAND()&lt;'Monte Carlo'!$B$25,IF('Monte Carlo'!$E$25='Monte Carlo'!$C$25,'Monte Carlo'!$C$25,BETAINV(RAND(),'Monte Carlo'!$G$25,'Monte Carlo'!$H$25,'Monte Carlo'!$C$25,'Monte Carlo'!$E$25)),0))</f>
        <v>0</v>
      </c>
      <c r="Q179" s="0" t="n">
        <f aca="true">IF(OR('Monte Carlo'!$B$26="",'Monte Carlo'!$C$26=""),0,IF(RAND()&lt;'Monte Carlo'!$B$26,IF('Monte Carlo'!$E$26='Monte Carlo'!$C$26,'Monte Carlo'!$C$26,BETAINV(RAND(),'Monte Carlo'!$G$26,'Monte Carlo'!$H$26,'Monte Carlo'!$C$26,'Monte Carlo'!$E$26)),0))</f>
        <v>0</v>
      </c>
      <c r="R179" s="0" t="n">
        <f aca="true">IF(OR('Monte Carlo'!$B$27="",'Monte Carlo'!$C$27=""),0,IF(RAND()&lt;'Monte Carlo'!$B$27,IF('Monte Carlo'!$E$27='Monte Carlo'!$C$27,'Monte Carlo'!$C$27,BETAINV(RAND(),'Monte Carlo'!$G$27,'Monte Carlo'!$H$27,'Monte Carlo'!$C$27,'Monte Carlo'!$E$27)),0))</f>
        <v>0</v>
      </c>
      <c r="S179" s="0" t="n">
        <f aca="true">IF(OR('Monte Carlo'!$B$28="",'Monte Carlo'!$C$28=""),0,IF(RAND()&lt;'Monte Carlo'!$B$28,IF('Monte Carlo'!$E$28='Monte Carlo'!$C$28,'Monte Carlo'!$C$28,BETAINV(RAND(),'Monte Carlo'!$G$28,'Monte Carlo'!$H$28,'Monte Carlo'!$C$28,'Monte Carlo'!$E$28)),0))</f>
        <v>0</v>
      </c>
      <c r="T179" s="0" t="n">
        <f aca="true">IF(OR('Monte Carlo'!$B$29="",'Monte Carlo'!$C$29=""),0,IF(RAND()&lt;'Monte Carlo'!$B$29,IF('Monte Carlo'!$E$29='Monte Carlo'!$C$29,'Monte Carlo'!$C$29,BETAINV(RAND(),'Monte Carlo'!$G$29,'Monte Carlo'!$H$29,'Monte Carlo'!$C$29,'Monte Carlo'!$E$29)),0))</f>
        <v>0</v>
      </c>
      <c r="U179" s="0" t="n">
        <f aca="true">IF(OR('Monte Carlo'!$B$30="",'Monte Carlo'!$C$30=""),0,IF(RAND()&lt;'Monte Carlo'!$B$30,IF('Monte Carlo'!$E$30='Monte Carlo'!$C$30,'Monte Carlo'!$C$30,BETAINV(RAND(),'Monte Carlo'!$G$30,'Monte Carlo'!$H$30,'Monte Carlo'!$C$30,'Monte Carlo'!$E$30)),0))</f>
        <v>0</v>
      </c>
      <c r="V179" s="0" t="n">
        <f aca="true">IF(OR('Monte Carlo'!$B$31="",'Monte Carlo'!$C$31=""),0,IF(RAND()&lt;'Monte Carlo'!$B$31,IF('Monte Carlo'!$E$31='Monte Carlo'!$C$31,'Monte Carlo'!$C$31,BETAINV(RAND(),'Monte Carlo'!$G$31,'Monte Carlo'!$H$31,'Monte Carlo'!$C$31,'Monte Carlo'!$E$31)),0))</f>
        <v>0</v>
      </c>
      <c r="W179" s="0" t="n">
        <f aca="true">IF(OR('Monte Carlo'!$B$32="",'Monte Carlo'!$C$32=""),0,IF(RAND()&lt;'Monte Carlo'!$B$32,IF('Monte Carlo'!$E$32='Monte Carlo'!$C$32,'Monte Carlo'!$C$32,BETAINV(RAND(),'Monte Carlo'!$G$32,'Monte Carlo'!$H$32,'Monte Carlo'!$C$32,'Monte Carlo'!$E$32)),0))</f>
        <v>0</v>
      </c>
      <c r="X179" s="0" t="n">
        <f aca="true">IF(OR('Monte Carlo'!$B$33="",'Monte Carlo'!$C$33=""),0,IF(RAND()&lt;'Monte Carlo'!$B$33,IF('Monte Carlo'!$E$33='Monte Carlo'!$C$33,'Monte Carlo'!$C$33,BETAINV(RAND(),'Monte Carlo'!$G$33,'Monte Carlo'!$H$33,'Monte Carlo'!$C$33,'Monte Carlo'!$E$33)),0))</f>
        <v>0</v>
      </c>
      <c r="Y179" s="0" t="n">
        <f aca="false">SUM(A179:X179)</f>
        <v>2324.17607033915</v>
      </c>
    </row>
    <row r="180" customFormat="false" ht="15" hidden="false" customHeight="false" outlineLevel="0" collapsed="false">
      <c r="A180" s="0" t="n">
        <f aca="true">IF('Monte Carlo'!$B$7="",0,IF('Monte Carlo'!$D$7='Monte Carlo'!$B$7,'Monte Carlo'!$B$7,BETAINV(RAND(),'Monte Carlo'!$F$7,'Monte Carlo'!$G$7,'Monte Carlo'!$B$7,'Monte Carlo'!$D$7)))</f>
        <v>206.287172529617</v>
      </c>
      <c r="B180" s="0" t="n">
        <f aca="true">IF('Monte Carlo'!$B$8="",0,IF('Monte Carlo'!$D$8='Monte Carlo'!$B$8,'Monte Carlo'!$B$8,BETAINV(RAND(),'Monte Carlo'!$F$8,'Monte Carlo'!$G$8,'Monte Carlo'!$B$8,'Monte Carlo'!$D$8)))</f>
        <v>1143.03209626176</v>
      </c>
      <c r="C180" s="0" t="n">
        <f aca="true">IF('Monte Carlo'!$B$9="",0,IF('Monte Carlo'!$D$9='Monte Carlo'!$B$9,'Monte Carlo'!$B$9,BETAINV(RAND(),'Monte Carlo'!$F$9,'Monte Carlo'!$G$9,'Monte Carlo'!$B$9,'Monte Carlo'!$D$9)))</f>
        <v>433.244812026545</v>
      </c>
      <c r="D180" s="0" t="n">
        <f aca="true">IF('Monte Carlo'!$B$10="",0,IF('Monte Carlo'!$D$10='Monte Carlo'!$B$10,'Monte Carlo'!$B$10,BETAINV(RAND(),'Monte Carlo'!$F$10,'Monte Carlo'!$G$10,'Monte Carlo'!$B$10,'Monte Carlo'!$D$10)))</f>
        <v>289.411568208343</v>
      </c>
      <c r="E180" s="0" t="n">
        <f aca="true">IF('Monte Carlo'!$B$11="",0,IF('Monte Carlo'!$D$11='Monte Carlo'!$B$11,'Monte Carlo'!$B$11,BETAINV(RAND(),'Monte Carlo'!$F$11,'Monte Carlo'!$G$11,'Monte Carlo'!$B$11,'Monte Carlo'!$D$11)))</f>
        <v>132.166985248307</v>
      </c>
      <c r="F180" s="0" t="n">
        <f aca="true">IF('Monte Carlo'!$B$12="",0,IF('Monte Carlo'!$D$12='Monte Carlo'!$B$12,'Monte Carlo'!$B$12,BETAINV(RAND(),'Monte Carlo'!$F$12,'Monte Carlo'!$G$12,'Monte Carlo'!$B$12,'Monte Carlo'!$D$12)))</f>
        <v>106.561345458811</v>
      </c>
      <c r="G180" s="0" t="n">
        <f aca="true">IF('Monte Carlo'!$B$13="",0,IF('Monte Carlo'!$D$13='Monte Carlo'!$B$13,'Monte Carlo'!$B$13,BETAINV(RAND(),'Monte Carlo'!$F$13,'Monte Carlo'!$G$13,'Monte Carlo'!$B$13,'Monte Carlo'!$D$13)))</f>
        <v>0</v>
      </c>
      <c r="H180" s="0" t="n">
        <f aca="true">IF('Monte Carlo'!$B$14="",0,IF('Monte Carlo'!$D$14='Monte Carlo'!$B$14,'Monte Carlo'!$B$14,BETAINV(RAND(),'Monte Carlo'!$F$14,'Monte Carlo'!$G$14,'Monte Carlo'!$B$14,'Monte Carlo'!$D$14)))</f>
        <v>0</v>
      </c>
      <c r="I180" s="0" t="n">
        <f aca="true">IF('Monte Carlo'!$B$15="",0,IF('Monte Carlo'!$D$15='Monte Carlo'!$B$15,'Monte Carlo'!$B$15,BETAINV(RAND(),'Monte Carlo'!$F$15,'Monte Carlo'!$G$15,'Monte Carlo'!$B$15,'Monte Carlo'!$D$15)))</f>
        <v>0</v>
      </c>
      <c r="J180" s="0" t="n">
        <f aca="true">IF('Monte Carlo'!$B$16="",0,IF('Monte Carlo'!$D$16='Monte Carlo'!$B$16,'Monte Carlo'!$B$16,BETAINV(RAND(),'Monte Carlo'!$F$16,'Monte Carlo'!$G$16,'Monte Carlo'!$B$16,'Monte Carlo'!$D$16)))</f>
        <v>0</v>
      </c>
      <c r="K180" s="0" t="n">
        <f aca="true">IF('Monte Carlo'!$B$17="",0,IF('Monte Carlo'!$D$17='Monte Carlo'!$B$17,'Monte Carlo'!$B$17,BETAINV(RAND(),'Monte Carlo'!$F$17,'Monte Carlo'!$G$17,'Monte Carlo'!$B$17,'Monte Carlo'!$D$17)))</f>
        <v>0</v>
      </c>
      <c r="L180" s="0" t="n">
        <f aca="true">IF('Monte Carlo'!$B$18="",0,IF('Monte Carlo'!$D$18='Monte Carlo'!$B$18,'Monte Carlo'!$B$18,BETAINV(RAND(),'Monte Carlo'!$F$18,'Monte Carlo'!$G$18,'Monte Carlo'!$B$18,'Monte Carlo'!$D$18)))</f>
        <v>0</v>
      </c>
      <c r="M180" s="0" t="n">
        <f aca="true">IF(OR('Monte Carlo'!$B$22="",'Monte Carlo'!$C$22=""),0,IF(RAND()&lt;'Monte Carlo'!$B$22,IF('Monte Carlo'!$E$22='Monte Carlo'!$C$22,'Monte Carlo'!$C$22,BETAINV(RAND(),'Monte Carlo'!$G$22,'Monte Carlo'!$H$22,'Monte Carlo'!$C$22,'Monte Carlo'!$E$22)),0))</f>
        <v>0</v>
      </c>
      <c r="N180" s="0" t="n">
        <f aca="true">IF(OR('Monte Carlo'!$B$23="",'Monte Carlo'!$C$23=""),0,IF(RAND()&lt;'Monte Carlo'!$B$23,IF('Monte Carlo'!$E$23='Monte Carlo'!$C$23,'Monte Carlo'!$C$23,BETAINV(RAND(),'Monte Carlo'!$G$23,'Monte Carlo'!$H$23,'Monte Carlo'!$C$23,'Monte Carlo'!$E$23)),0))</f>
        <v>0</v>
      </c>
      <c r="O180" s="0" t="n">
        <f aca="true">IF(OR('Monte Carlo'!$B$24="",'Monte Carlo'!$C$24=""),0,IF(RAND()&lt;'Monte Carlo'!$B$24,IF('Monte Carlo'!$E$24='Monte Carlo'!$C$24,'Monte Carlo'!$C$24,BETAINV(RAND(),'Monte Carlo'!$G$24,'Monte Carlo'!$H$24,'Monte Carlo'!$C$24,'Monte Carlo'!$E$24)),0))</f>
        <v>0</v>
      </c>
      <c r="P180" s="0" t="n">
        <f aca="true">IF(OR('Monte Carlo'!$B$25="",'Monte Carlo'!$C$25=""),0,IF(RAND()&lt;'Monte Carlo'!$B$25,IF('Monte Carlo'!$E$25='Monte Carlo'!$C$25,'Monte Carlo'!$C$25,BETAINV(RAND(),'Monte Carlo'!$G$25,'Monte Carlo'!$H$25,'Monte Carlo'!$C$25,'Monte Carlo'!$E$25)),0))</f>
        <v>0</v>
      </c>
      <c r="Q180" s="0" t="n">
        <f aca="true">IF(OR('Monte Carlo'!$B$26="",'Monte Carlo'!$C$26=""),0,IF(RAND()&lt;'Monte Carlo'!$B$26,IF('Monte Carlo'!$E$26='Monte Carlo'!$C$26,'Monte Carlo'!$C$26,BETAINV(RAND(),'Monte Carlo'!$G$26,'Monte Carlo'!$H$26,'Monte Carlo'!$C$26,'Monte Carlo'!$E$26)),0))</f>
        <v>0</v>
      </c>
      <c r="R180" s="0" t="n">
        <f aca="true">IF(OR('Monte Carlo'!$B$27="",'Monte Carlo'!$C$27=""),0,IF(RAND()&lt;'Monte Carlo'!$B$27,IF('Monte Carlo'!$E$27='Monte Carlo'!$C$27,'Monte Carlo'!$C$27,BETAINV(RAND(),'Monte Carlo'!$G$27,'Monte Carlo'!$H$27,'Monte Carlo'!$C$27,'Monte Carlo'!$E$27)),0))</f>
        <v>0</v>
      </c>
      <c r="S180" s="0" t="n">
        <f aca="true">IF(OR('Monte Carlo'!$B$28="",'Monte Carlo'!$C$28=""),0,IF(RAND()&lt;'Monte Carlo'!$B$28,IF('Monte Carlo'!$E$28='Monte Carlo'!$C$28,'Monte Carlo'!$C$28,BETAINV(RAND(),'Monte Carlo'!$G$28,'Monte Carlo'!$H$28,'Monte Carlo'!$C$28,'Monte Carlo'!$E$28)),0))</f>
        <v>0</v>
      </c>
      <c r="T180" s="0" t="n">
        <f aca="true">IF(OR('Monte Carlo'!$B$29="",'Monte Carlo'!$C$29=""),0,IF(RAND()&lt;'Monte Carlo'!$B$29,IF('Monte Carlo'!$E$29='Monte Carlo'!$C$29,'Monte Carlo'!$C$29,BETAINV(RAND(),'Monte Carlo'!$G$29,'Monte Carlo'!$H$29,'Monte Carlo'!$C$29,'Monte Carlo'!$E$29)),0))</f>
        <v>0</v>
      </c>
      <c r="U180" s="0" t="n">
        <f aca="true">IF(OR('Monte Carlo'!$B$30="",'Monte Carlo'!$C$30=""),0,IF(RAND()&lt;'Monte Carlo'!$B$30,IF('Monte Carlo'!$E$30='Monte Carlo'!$C$30,'Monte Carlo'!$C$30,BETAINV(RAND(),'Monte Carlo'!$G$30,'Monte Carlo'!$H$30,'Monte Carlo'!$C$30,'Monte Carlo'!$E$30)),0))</f>
        <v>0</v>
      </c>
      <c r="V180" s="0" t="n">
        <f aca="true">IF(OR('Monte Carlo'!$B$31="",'Monte Carlo'!$C$31=""),0,IF(RAND()&lt;'Monte Carlo'!$B$31,IF('Monte Carlo'!$E$31='Monte Carlo'!$C$31,'Monte Carlo'!$C$31,BETAINV(RAND(),'Monte Carlo'!$G$31,'Monte Carlo'!$H$31,'Monte Carlo'!$C$31,'Monte Carlo'!$E$31)),0))</f>
        <v>0</v>
      </c>
      <c r="W180" s="0" t="n">
        <f aca="true">IF(OR('Monte Carlo'!$B$32="",'Monte Carlo'!$C$32=""),0,IF(RAND()&lt;'Monte Carlo'!$B$32,IF('Monte Carlo'!$E$32='Monte Carlo'!$C$32,'Monte Carlo'!$C$32,BETAINV(RAND(),'Monte Carlo'!$G$32,'Monte Carlo'!$H$32,'Monte Carlo'!$C$32,'Monte Carlo'!$E$32)),0))</f>
        <v>0</v>
      </c>
      <c r="X180" s="0" t="n">
        <f aca="true">IF(OR('Monte Carlo'!$B$33="",'Monte Carlo'!$C$33=""),0,IF(RAND()&lt;'Monte Carlo'!$B$33,IF('Monte Carlo'!$E$33='Monte Carlo'!$C$33,'Monte Carlo'!$C$33,BETAINV(RAND(),'Monte Carlo'!$G$33,'Monte Carlo'!$H$33,'Monte Carlo'!$C$33,'Monte Carlo'!$E$33)),0))</f>
        <v>0</v>
      </c>
      <c r="Y180" s="0" t="n">
        <f aca="false">SUM(A180:X180)</f>
        <v>2310.70397973338</v>
      </c>
    </row>
    <row r="181" customFormat="false" ht="15" hidden="false" customHeight="false" outlineLevel="0" collapsed="false">
      <c r="A181" s="0" t="n">
        <f aca="true">IF('Monte Carlo'!$B$7="",0,IF('Monte Carlo'!$D$7='Monte Carlo'!$B$7,'Monte Carlo'!$B$7,BETAINV(RAND(),'Monte Carlo'!$F$7,'Monte Carlo'!$G$7,'Monte Carlo'!$B$7,'Monte Carlo'!$D$7)))</f>
        <v>126.370427318509</v>
      </c>
      <c r="B181" s="0" t="n">
        <f aca="true">IF('Monte Carlo'!$B$8="",0,IF('Monte Carlo'!$D$8='Monte Carlo'!$B$8,'Monte Carlo'!$B$8,BETAINV(RAND(),'Monte Carlo'!$F$8,'Monte Carlo'!$G$8,'Monte Carlo'!$B$8,'Monte Carlo'!$D$8)))</f>
        <v>953.911257179123</v>
      </c>
      <c r="C181" s="0" t="n">
        <f aca="true">IF('Monte Carlo'!$B$9="",0,IF('Monte Carlo'!$D$9='Monte Carlo'!$B$9,'Monte Carlo'!$B$9,BETAINV(RAND(),'Monte Carlo'!$F$9,'Monte Carlo'!$G$9,'Monte Carlo'!$B$9,'Monte Carlo'!$D$9)))</f>
        <v>427.048503049696</v>
      </c>
      <c r="D181" s="0" t="n">
        <f aca="true">IF('Monte Carlo'!$B$10="",0,IF('Monte Carlo'!$D$10='Monte Carlo'!$B$10,'Monte Carlo'!$B$10,BETAINV(RAND(),'Monte Carlo'!$F$10,'Monte Carlo'!$G$10,'Monte Carlo'!$B$10,'Monte Carlo'!$D$10)))</f>
        <v>338.426705823952</v>
      </c>
      <c r="E181" s="0" t="n">
        <f aca="true">IF('Monte Carlo'!$B$11="",0,IF('Monte Carlo'!$D$11='Monte Carlo'!$B$11,'Monte Carlo'!$B$11,BETAINV(RAND(),'Monte Carlo'!$F$11,'Monte Carlo'!$G$11,'Monte Carlo'!$B$11,'Monte Carlo'!$D$11)))</f>
        <v>123.888680031727</v>
      </c>
      <c r="F181" s="0" t="n">
        <f aca="true">IF('Monte Carlo'!$B$12="",0,IF('Monte Carlo'!$D$12='Monte Carlo'!$B$12,'Monte Carlo'!$B$12,BETAINV(RAND(),'Monte Carlo'!$F$12,'Monte Carlo'!$G$12,'Monte Carlo'!$B$12,'Monte Carlo'!$D$12)))</f>
        <v>103.738641176842</v>
      </c>
      <c r="G181" s="0" t="n">
        <f aca="true">IF('Monte Carlo'!$B$13="",0,IF('Monte Carlo'!$D$13='Monte Carlo'!$B$13,'Monte Carlo'!$B$13,BETAINV(RAND(),'Monte Carlo'!$F$13,'Monte Carlo'!$G$13,'Monte Carlo'!$B$13,'Monte Carlo'!$D$13)))</f>
        <v>0</v>
      </c>
      <c r="H181" s="0" t="n">
        <f aca="true">IF('Monte Carlo'!$B$14="",0,IF('Monte Carlo'!$D$14='Monte Carlo'!$B$14,'Monte Carlo'!$B$14,BETAINV(RAND(),'Monte Carlo'!$F$14,'Monte Carlo'!$G$14,'Monte Carlo'!$B$14,'Monte Carlo'!$D$14)))</f>
        <v>0</v>
      </c>
      <c r="I181" s="0" t="n">
        <f aca="true">IF('Monte Carlo'!$B$15="",0,IF('Monte Carlo'!$D$15='Monte Carlo'!$B$15,'Monte Carlo'!$B$15,BETAINV(RAND(),'Monte Carlo'!$F$15,'Monte Carlo'!$G$15,'Monte Carlo'!$B$15,'Monte Carlo'!$D$15)))</f>
        <v>0</v>
      </c>
      <c r="J181" s="0" t="n">
        <f aca="true">IF('Monte Carlo'!$B$16="",0,IF('Monte Carlo'!$D$16='Monte Carlo'!$B$16,'Monte Carlo'!$B$16,BETAINV(RAND(),'Monte Carlo'!$F$16,'Monte Carlo'!$G$16,'Monte Carlo'!$B$16,'Monte Carlo'!$D$16)))</f>
        <v>0</v>
      </c>
      <c r="K181" s="0" t="n">
        <f aca="true">IF('Monte Carlo'!$B$17="",0,IF('Monte Carlo'!$D$17='Monte Carlo'!$B$17,'Monte Carlo'!$B$17,BETAINV(RAND(),'Monte Carlo'!$F$17,'Monte Carlo'!$G$17,'Monte Carlo'!$B$17,'Monte Carlo'!$D$17)))</f>
        <v>0</v>
      </c>
      <c r="L181" s="0" t="n">
        <f aca="true">IF('Monte Carlo'!$B$18="",0,IF('Monte Carlo'!$D$18='Monte Carlo'!$B$18,'Monte Carlo'!$B$18,BETAINV(RAND(),'Monte Carlo'!$F$18,'Monte Carlo'!$G$18,'Monte Carlo'!$B$18,'Monte Carlo'!$D$18)))</f>
        <v>0</v>
      </c>
      <c r="M181" s="0" t="n">
        <f aca="true">IF(OR('Monte Carlo'!$B$22="",'Monte Carlo'!$C$22=""),0,IF(RAND()&lt;'Monte Carlo'!$B$22,IF('Monte Carlo'!$E$22='Monte Carlo'!$C$22,'Monte Carlo'!$C$22,BETAINV(RAND(),'Monte Carlo'!$G$22,'Monte Carlo'!$H$22,'Monte Carlo'!$C$22,'Monte Carlo'!$E$22)),0))</f>
        <v>0</v>
      </c>
      <c r="N181" s="0" t="n">
        <f aca="true">IF(OR('Monte Carlo'!$B$23="",'Monte Carlo'!$C$23=""),0,IF(RAND()&lt;'Monte Carlo'!$B$23,IF('Monte Carlo'!$E$23='Monte Carlo'!$C$23,'Monte Carlo'!$C$23,BETAINV(RAND(),'Monte Carlo'!$G$23,'Monte Carlo'!$H$23,'Monte Carlo'!$C$23,'Monte Carlo'!$E$23)),0))</f>
        <v>0</v>
      </c>
      <c r="O181" s="0" t="n">
        <f aca="true">IF(OR('Monte Carlo'!$B$24="",'Monte Carlo'!$C$24=""),0,IF(RAND()&lt;'Monte Carlo'!$B$24,IF('Monte Carlo'!$E$24='Monte Carlo'!$C$24,'Monte Carlo'!$C$24,BETAINV(RAND(),'Monte Carlo'!$G$24,'Monte Carlo'!$H$24,'Monte Carlo'!$C$24,'Monte Carlo'!$E$24)),0))</f>
        <v>0</v>
      </c>
      <c r="P181" s="0" t="n">
        <f aca="true">IF(OR('Monte Carlo'!$B$25="",'Monte Carlo'!$C$25=""),0,IF(RAND()&lt;'Monte Carlo'!$B$25,IF('Monte Carlo'!$E$25='Monte Carlo'!$C$25,'Monte Carlo'!$C$25,BETAINV(RAND(),'Monte Carlo'!$G$25,'Monte Carlo'!$H$25,'Monte Carlo'!$C$25,'Monte Carlo'!$E$25)),0))</f>
        <v>0</v>
      </c>
      <c r="Q181" s="0" t="n">
        <f aca="true">IF(OR('Monte Carlo'!$B$26="",'Monte Carlo'!$C$26=""),0,IF(RAND()&lt;'Monte Carlo'!$B$26,IF('Monte Carlo'!$E$26='Monte Carlo'!$C$26,'Monte Carlo'!$C$26,BETAINV(RAND(),'Monte Carlo'!$G$26,'Monte Carlo'!$H$26,'Monte Carlo'!$C$26,'Monte Carlo'!$E$26)),0))</f>
        <v>223.778056290056</v>
      </c>
      <c r="R181" s="0" t="n">
        <f aca="true">IF(OR('Monte Carlo'!$B$27="",'Monte Carlo'!$C$27=""),0,IF(RAND()&lt;'Monte Carlo'!$B$27,IF('Monte Carlo'!$E$27='Monte Carlo'!$C$27,'Monte Carlo'!$C$27,BETAINV(RAND(),'Monte Carlo'!$G$27,'Monte Carlo'!$H$27,'Monte Carlo'!$C$27,'Monte Carlo'!$E$27)),0))</f>
        <v>0</v>
      </c>
      <c r="S181" s="0" t="n">
        <f aca="true">IF(OR('Monte Carlo'!$B$28="",'Monte Carlo'!$C$28=""),0,IF(RAND()&lt;'Monte Carlo'!$B$28,IF('Monte Carlo'!$E$28='Monte Carlo'!$C$28,'Monte Carlo'!$C$28,BETAINV(RAND(),'Monte Carlo'!$G$28,'Monte Carlo'!$H$28,'Monte Carlo'!$C$28,'Monte Carlo'!$E$28)),0))</f>
        <v>0</v>
      </c>
      <c r="T181" s="0" t="n">
        <f aca="true">IF(OR('Monte Carlo'!$B$29="",'Monte Carlo'!$C$29=""),0,IF(RAND()&lt;'Monte Carlo'!$B$29,IF('Monte Carlo'!$E$29='Monte Carlo'!$C$29,'Monte Carlo'!$C$29,BETAINV(RAND(),'Monte Carlo'!$G$29,'Monte Carlo'!$H$29,'Monte Carlo'!$C$29,'Monte Carlo'!$E$29)),0))</f>
        <v>0</v>
      </c>
      <c r="U181" s="0" t="n">
        <f aca="true">IF(OR('Monte Carlo'!$B$30="",'Monte Carlo'!$C$30=""),0,IF(RAND()&lt;'Monte Carlo'!$B$30,IF('Monte Carlo'!$E$30='Monte Carlo'!$C$30,'Monte Carlo'!$C$30,BETAINV(RAND(),'Monte Carlo'!$G$30,'Monte Carlo'!$H$30,'Monte Carlo'!$C$30,'Monte Carlo'!$E$30)),0))</f>
        <v>0</v>
      </c>
      <c r="V181" s="0" t="n">
        <f aca="true">IF(OR('Monte Carlo'!$B$31="",'Monte Carlo'!$C$31=""),0,IF(RAND()&lt;'Monte Carlo'!$B$31,IF('Monte Carlo'!$E$31='Monte Carlo'!$C$31,'Monte Carlo'!$C$31,BETAINV(RAND(),'Monte Carlo'!$G$31,'Monte Carlo'!$H$31,'Monte Carlo'!$C$31,'Monte Carlo'!$E$31)),0))</f>
        <v>0</v>
      </c>
      <c r="W181" s="0" t="n">
        <f aca="true">IF(OR('Monte Carlo'!$B$32="",'Monte Carlo'!$C$32=""),0,IF(RAND()&lt;'Monte Carlo'!$B$32,IF('Monte Carlo'!$E$32='Monte Carlo'!$C$32,'Monte Carlo'!$C$32,BETAINV(RAND(),'Monte Carlo'!$G$32,'Monte Carlo'!$H$32,'Monte Carlo'!$C$32,'Monte Carlo'!$E$32)),0))</f>
        <v>0</v>
      </c>
      <c r="X181" s="0" t="n">
        <f aca="true">IF(OR('Monte Carlo'!$B$33="",'Monte Carlo'!$C$33=""),0,IF(RAND()&lt;'Monte Carlo'!$B$33,IF('Monte Carlo'!$E$33='Monte Carlo'!$C$33,'Monte Carlo'!$C$33,BETAINV(RAND(),'Monte Carlo'!$G$33,'Monte Carlo'!$H$33,'Monte Carlo'!$C$33,'Monte Carlo'!$E$33)),0))</f>
        <v>0</v>
      </c>
      <c r="Y181" s="0" t="n">
        <f aca="false">SUM(A181:X181)</f>
        <v>2297.1622708699</v>
      </c>
    </row>
    <row r="182" customFormat="false" ht="15" hidden="false" customHeight="false" outlineLevel="0" collapsed="false">
      <c r="A182" s="0" t="n">
        <f aca="true">IF('Monte Carlo'!$B$7="",0,IF('Monte Carlo'!$D$7='Monte Carlo'!$B$7,'Monte Carlo'!$B$7,BETAINV(RAND(),'Monte Carlo'!$F$7,'Monte Carlo'!$G$7,'Monte Carlo'!$B$7,'Monte Carlo'!$D$7)))</f>
        <v>182.66477461966</v>
      </c>
      <c r="B182" s="0" t="n">
        <f aca="true">IF('Monte Carlo'!$B$8="",0,IF('Monte Carlo'!$D$8='Monte Carlo'!$B$8,'Monte Carlo'!$B$8,BETAINV(RAND(),'Monte Carlo'!$F$8,'Monte Carlo'!$G$8,'Monte Carlo'!$B$8,'Monte Carlo'!$D$8)))</f>
        <v>961.543325976574</v>
      </c>
      <c r="C182" s="0" t="n">
        <f aca="true">IF('Monte Carlo'!$B$9="",0,IF('Monte Carlo'!$D$9='Monte Carlo'!$B$9,'Monte Carlo'!$B$9,BETAINV(RAND(),'Monte Carlo'!$F$9,'Monte Carlo'!$G$9,'Monte Carlo'!$B$9,'Monte Carlo'!$D$9)))</f>
        <v>482.388400100976</v>
      </c>
      <c r="D182" s="0" t="n">
        <f aca="true">IF('Monte Carlo'!$B$10="",0,IF('Monte Carlo'!$D$10='Monte Carlo'!$B$10,'Monte Carlo'!$B$10,BETAINV(RAND(),'Monte Carlo'!$F$10,'Monte Carlo'!$G$10,'Monte Carlo'!$B$10,'Monte Carlo'!$D$10)))</f>
        <v>321.18965683413</v>
      </c>
      <c r="E182" s="0" t="n">
        <f aca="true">IF('Monte Carlo'!$B$11="",0,IF('Monte Carlo'!$D$11='Monte Carlo'!$B$11,'Monte Carlo'!$B$11,BETAINV(RAND(),'Monte Carlo'!$F$11,'Monte Carlo'!$G$11,'Monte Carlo'!$B$11,'Monte Carlo'!$D$11)))</f>
        <v>87.4486352426136</v>
      </c>
      <c r="F182" s="0" t="n">
        <f aca="true">IF('Monte Carlo'!$B$12="",0,IF('Monte Carlo'!$D$12='Monte Carlo'!$B$12,'Monte Carlo'!$B$12,BETAINV(RAND(),'Monte Carlo'!$F$12,'Monte Carlo'!$G$12,'Monte Carlo'!$B$12,'Monte Carlo'!$D$12)))</f>
        <v>111.551209998643</v>
      </c>
      <c r="G182" s="0" t="n">
        <f aca="true">IF('Monte Carlo'!$B$13="",0,IF('Monte Carlo'!$D$13='Monte Carlo'!$B$13,'Monte Carlo'!$B$13,BETAINV(RAND(),'Monte Carlo'!$F$13,'Monte Carlo'!$G$13,'Monte Carlo'!$B$13,'Monte Carlo'!$D$13)))</f>
        <v>0</v>
      </c>
      <c r="H182" s="0" t="n">
        <f aca="true">IF('Monte Carlo'!$B$14="",0,IF('Monte Carlo'!$D$14='Monte Carlo'!$B$14,'Monte Carlo'!$B$14,BETAINV(RAND(),'Monte Carlo'!$F$14,'Monte Carlo'!$G$14,'Monte Carlo'!$B$14,'Monte Carlo'!$D$14)))</f>
        <v>0</v>
      </c>
      <c r="I182" s="0" t="n">
        <f aca="true">IF('Monte Carlo'!$B$15="",0,IF('Monte Carlo'!$D$15='Monte Carlo'!$B$15,'Monte Carlo'!$B$15,BETAINV(RAND(),'Monte Carlo'!$F$15,'Monte Carlo'!$G$15,'Monte Carlo'!$B$15,'Monte Carlo'!$D$15)))</f>
        <v>0</v>
      </c>
      <c r="J182" s="0" t="n">
        <f aca="true">IF('Monte Carlo'!$B$16="",0,IF('Monte Carlo'!$D$16='Monte Carlo'!$B$16,'Monte Carlo'!$B$16,BETAINV(RAND(),'Monte Carlo'!$F$16,'Monte Carlo'!$G$16,'Monte Carlo'!$B$16,'Monte Carlo'!$D$16)))</f>
        <v>0</v>
      </c>
      <c r="K182" s="0" t="n">
        <f aca="true">IF('Monte Carlo'!$B$17="",0,IF('Monte Carlo'!$D$17='Monte Carlo'!$B$17,'Monte Carlo'!$B$17,BETAINV(RAND(),'Monte Carlo'!$F$17,'Monte Carlo'!$G$17,'Monte Carlo'!$B$17,'Monte Carlo'!$D$17)))</f>
        <v>0</v>
      </c>
      <c r="L182" s="0" t="n">
        <f aca="true">IF('Monte Carlo'!$B$18="",0,IF('Monte Carlo'!$D$18='Monte Carlo'!$B$18,'Monte Carlo'!$B$18,BETAINV(RAND(),'Monte Carlo'!$F$18,'Monte Carlo'!$G$18,'Monte Carlo'!$B$18,'Monte Carlo'!$D$18)))</f>
        <v>0</v>
      </c>
      <c r="M182" s="0" t="n">
        <f aca="true">IF(OR('Monte Carlo'!$B$22="",'Monte Carlo'!$C$22=""),0,IF(RAND()&lt;'Monte Carlo'!$B$22,IF('Monte Carlo'!$E$22='Monte Carlo'!$C$22,'Monte Carlo'!$C$22,BETAINV(RAND(),'Monte Carlo'!$G$22,'Monte Carlo'!$H$22,'Monte Carlo'!$C$22,'Monte Carlo'!$E$22)),0))</f>
        <v>0</v>
      </c>
      <c r="N182" s="0" t="n">
        <f aca="true">IF(OR('Monte Carlo'!$B$23="",'Monte Carlo'!$C$23=""),0,IF(RAND()&lt;'Monte Carlo'!$B$23,IF('Monte Carlo'!$E$23='Monte Carlo'!$C$23,'Monte Carlo'!$C$23,BETAINV(RAND(),'Monte Carlo'!$G$23,'Monte Carlo'!$H$23,'Monte Carlo'!$C$23,'Monte Carlo'!$E$23)),0))</f>
        <v>0</v>
      </c>
      <c r="O182" s="0" t="n">
        <f aca="true">IF(OR('Monte Carlo'!$B$24="",'Monte Carlo'!$C$24=""),0,IF(RAND()&lt;'Monte Carlo'!$B$24,IF('Monte Carlo'!$E$24='Monte Carlo'!$C$24,'Monte Carlo'!$C$24,BETAINV(RAND(),'Monte Carlo'!$G$24,'Monte Carlo'!$H$24,'Monte Carlo'!$C$24,'Monte Carlo'!$E$24)),0))</f>
        <v>0</v>
      </c>
      <c r="P182" s="0" t="n">
        <f aca="true">IF(OR('Monte Carlo'!$B$25="",'Monte Carlo'!$C$25=""),0,IF(RAND()&lt;'Monte Carlo'!$B$25,IF('Monte Carlo'!$E$25='Monte Carlo'!$C$25,'Monte Carlo'!$C$25,BETAINV(RAND(),'Monte Carlo'!$G$25,'Monte Carlo'!$H$25,'Monte Carlo'!$C$25,'Monte Carlo'!$E$25)),0))</f>
        <v>0</v>
      </c>
      <c r="Q182" s="0" t="n">
        <f aca="true">IF(OR('Monte Carlo'!$B$26="",'Monte Carlo'!$C$26=""),0,IF(RAND()&lt;'Monte Carlo'!$B$26,IF('Monte Carlo'!$E$26='Monte Carlo'!$C$26,'Monte Carlo'!$C$26,BETAINV(RAND(),'Monte Carlo'!$G$26,'Monte Carlo'!$H$26,'Monte Carlo'!$C$26,'Monte Carlo'!$E$26)),0))</f>
        <v>0</v>
      </c>
      <c r="R182" s="0" t="n">
        <f aca="true">IF(OR('Monte Carlo'!$B$27="",'Monte Carlo'!$C$27=""),0,IF(RAND()&lt;'Monte Carlo'!$B$27,IF('Monte Carlo'!$E$27='Monte Carlo'!$C$27,'Monte Carlo'!$C$27,BETAINV(RAND(),'Monte Carlo'!$G$27,'Monte Carlo'!$H$27,'Monte Carlo'!$C$27,'Monte Carlo'!$E$27)),0))</f>
        <v>0</v>
      </c>
      <c r="S182" s="0" t="n">
        <f aca="true">IF(OR('Monte Carlo'!$B$28="",'Monte Carlo'!$C$28=""),0,IF(RAND()&lt;'Monte Carlo'!$B$28,IF('Monte Carlo'!$E$28='Monte Carlo'!$C$28,'Monte Carlo'!$C$28,BETAINV(RAND(),'Monte Carlo'!$G$28,'Monte Carlo'!$H$28,'Monte Carlo'!$C$28,'Monte Carlo'!$E$28)),0))</f>
        <v>0</v>
      </c>
      <c r="T182" s="0" t="n">
        <f aca="true">IF(OR('Monte Carlo'!$B$29="",'Monte Carlo'!$C$29=""),0,IF(RAND()&lt;'Monte Carlo'!$B$29,IF('Monte Carlo'!$E$29='Monte Carlo'!$C$29,'Monte Carlo'!$C$29,BETAINV(RAND(),'Monte Carlo'!$G$29,'Monte Carlo'!$H$29,'Monte Carlo'!$C$29,'Monte Carlo'!$E$29)),0))</f>
        <v>0</v>
      </c>
      <c r="U182" s="0" t="n">
        <f aca="true">IF(OR('Monte Carlo'!$B$30="",'Monte Carlo'!$C$30=""),0,IF(RAND()&lt;'Monte Carlo'!$B$30,IF('Monte Carlo'!$E$30='Monte Carlo'!$C$30,'Monte Carlo'!$C$30,BETAINV(RAND(),'Monte Carlo'!$G$30,'Monte Carlo'!$H$30,'Monte Carlo'!$C$30,'Monte Carlo'!$E$30)),0))</f>
        <v>0</v>
      </c>
      <c r="V182" s="0" t="n">
        <f aca="true">IF(OR('Monte Carlo'!$B$31="",'Monte Carlo'!$C$31=""),0,IF(RAND()&lt;'Monte Carlo'!$B$31,IF('Monte Carlo'!$E$31='Monte Carlo'!$C$31,'Monte Carlo'!$C$31,BETAINV(RAND(),'Monte Carlo'!$G$31,'Monte Carlo'!$H$31,'Monte Carlo'!$C$31,'Monte Carlo'!$E$31)),0))</f>
        <v>0</v>
      </c>
      <c r="W182" s="0" t="n">
        <f aca="true">IF(OR('Monte Carlo'!$B$32="",'Monte Carlo'!$C$32=""),0,IF(RAND()&lt;'Monte Carlo'!$B$32,IF('Monte Carlo'!$E$32='Monte Carlo'!$C$32,'Monte Carlo'!$C$32,BETAINV(RAND(),'Monte Carlo'!$G$32,'Monte Carlo'!$H$32,'Monte Carlo'!$C$32,'Monte Carlo'!$E$32)),0))</f>
        <v>0</v>
      </c>
      <c r="X182" s="0" t="n">
        <f aca="true">IF(OR('Monte Carlo'!$B$33="",'Monte Carlo'!$C$33=""),0,IF(RAND()&lt;'Monte Carlo'!$B$33,IF('Monte Carlo'!$E$33='Monte Carlo'!$C$33,'Monte Carlo'!$C$33,BETAINV(RAND(),'Monte Carlo'!$G$33,'Monte Carlo'!$H$33,'Monte Carlo'!$C$33,'Monte Carlo'!$E$33)),0))</f>
        <v>0</v>
      </c>
      <c r="Y182" s="0" t="n">
        <f aca="false">SUM(A182:X182)</f>
        <v>2146.7860027726</v>
      </c>
    </row>
    <row r="183" customFormat="false" ht="15" hidden="false" customHeight="false" outlineLevel="0" collapsed="false">
      <c r="A183" s="0" t="n">
        <f aca="true">IF('Monte Carlo'!$B$7="",0,IF('Monte Carlo'!$D$7='Monte Carlo'!$B$7,'Monte Carlo'!$B$7,BETAINV(RAND(),'Monte Carlo'!$F$7,'Monte Carlo'!$G$7,'Monte Carlo'!$B$7,'Monte Carlo'!$D$7)))</f>
        <v>129.722902516829</v>
      </c>
      <c r="B183" s="0" t="n">
        <f aca="true">IF('Monte Carlo'!$B$8="",0,IF('Monte Carlo'!$D$8='Monte Carlo'!$B$8,'Monte Carlo'!$B$8,BETAINV(RAND(),'Monte Carlo'!$F$8,'Monte Carlo'!$G$8,'Monte Carlo'!$B$8,'Monte Carlo'!$D$8)))</f>
        <v>1005.70676652015</v>
      </c>
      <c r="C183" s="0" t="n">
        <f aca="true">IF('Monte Carlo'!$B$9="",0,IF('Monte Carlo'!$D$9='Monte Carlo'!$B$9,'Monte Carlo'!$B$9,BETAINV(RAND(),'Monte Carlo'!$F$9,'Monte Carlo'!$G$9,'Monte Carlo'!$B$9,'Monte Carlo'!$D$9)))</f>
        <v>471.525002116745</v>
      </c>
      <c r="D183" s="0" t="n">
        <f aca="true">IF('Monte Carlo'!$B$10="",0,IF('Monte Carlo'!$D$10='Monte Carlo'!$B$10,'Monte Carlo'!$B$10,BETAINV(RAND(),'Monte Carlo'!$F$10,'Monte Carlo'!$G$10,'Monte Carlo'!$B$10,'Monte Carlo'!$D$10)))</f>
        <v>286.429896310092</v>
      </c>
      <c r="E183" s="0" t="n">
        <f aca="true">IF('Monte Carlo'!$B$11="",0,IF('Monte Carlo'!$D$11='Monte Carlo'!$B$11,'Monte Carlo'!$B$11,BETAINV(RAND(),'Monte Carlo'!$F$11,'Monte Carlo'!$G$11,'Monte Carlo'!$B$11,'Monte Carlo'!$D$11)))</f>
        <v>92.0860873755823</v>
      </c>
      <c r="F183" s="0" t="n">
        <f aca="true">IF('Monte Carlo'!$B$12="",0,IF('Monte Carlo'!$D$12='Monte Carlo'!$B$12,'Monte Carlo'!$B$12,BETAINV(RAND(),'Monte Carlo'!$F$12,'Monte Carlo'!$G$12,'Monte Carlo'!$B$12,'Monte Carlo'!$D$12)))</f>
        <v>97.3123115538743</v>
      </c>
      <c r="G183" s="0" t="n">
        <f aca="true">IF('Monte Carlo'!$B$13="",0,IF('Monte Carlo'!$D$13='Monte Carlo'!$B$13,'Monte Carlo'!$B$13,BETAINV(RAND(),'Monte Carlo'!$F$13,'Monte Carlo'!$G$13,'Monte Carlo'!$B$13,'Monte Carlo'!$D$13)))</f>
        <v>0</v>
      </c>
      <c r="H183" s="0" t="n">
        <f aca="true">IF('Monte Carlo'!$B$14="",0,IF('Monte Carlo'!$D$14='Monte Carlo'!$B$14,'Monte Carlo'!$B$14,BETAINV(RAND(),'Monte Carlo'!$F$14,'Monte Carlo'!$G$14,'Monte Carlo'!$B$14,'Monte Carlo'!$D$14)))</f>
        <v>0</v>
      </c>
      <c r="I183" s="0" t="n">
        <f aca="true">IF('Monte Carlo'!$B$15="",0,IF('Monte Carlo'!$D$15='Monte Carlo'!$B$15,'Monte Carlo'!$B$15,BETAINV(RAND(),'Monte Carlo'!$F$15,'Monte Carlo'!$G$15,'Monte Carlo'!$B$15,'Monte Carlo'!$D$15)))</f>
        <v>0</v>
      </c>
      <c r="J183" s="0" t="n">
        <f aca="true">IF('Monte Carlo'!$B$16="",0,IF('Monte Carlo'!$D$16='Monte Carlo'!$B$16,'Monte Carlo'!$B$16,BETAINV(RAND(),'Monte Carlo'!$F$16,'Monte Carlo'!$G$16,'Monte Carlo'!$B$16,'Monte Carlo'!$D$16)))</f>
        <v>0</v>
      </c>
      <c r="K183" s="0" t="n">
        <f aca="true">IF('Monte Carlo'!$B$17="",0,IF('Monte Carlo'!$D$17='Monte Carlo'!$B$17,'Monte Carlo'!$B$17,BETAINV(RAND(),'Monte Carlo'!$F$17,'Monte Carlo'!$G$17,'Monte Carlo'!$B$17,'Monte Carlo'!$D$17)))</f>
        <v>0</v>
      </c>
      <c r="L183" s="0" t="n">
        <f aca="true">IF('Monte Carlo'!$B$18="",0,IF('Monte Carlo'!$D$18='Monte Carlo'!$B$18,'Monte Carlo'!$B$18,BETAINV(RAND(),'Monte Carlo'!$F$18,'Monte Carlo'!$G$18,'Monte Carlo'!$B$18,'Monte Carlo'!$D$18)))</f>
        <v>0</v>
      </c>
      <c r="M183" s="0" t="n">
        <f aca="true">IF(OR('Monte Carlo'!$B$22="",'Monte Carlo'!$C$22=""),0,IF(RAND()&lt;'Monte Carlo'!$B$22,IF('Monte Carlo'!$E$22='Monte Carlo'!$C$22,'Monte Carlo'!$C$22,BETAINV(RAND(),'Monte Carlo'!$G$22,'Monte Carlo'!$H$22,'Monte Carlo'!$C$22,'Monte Carlo'!$E$22)),0))</f>
        <v>191.363842067926</v>
      </c>
      <c r="N183" s="0" t="n">
        <f aca="true">IF(OR('Monte Carlo'!$B$23="",'Monte Carlo'!$C$23=""),0,IF(RAND()&lt;'Monte Carlo'!$B$23,IF('Monte Carlo'!$E$23='Monte Carlo'!$C$23,'Monte Carlo'!$C$23,BETAINV(RAND(),'Monte Carlo'!$G$23,'Monte Carlo'!$H$23,'Monte Carlo'!$C$23,'Monte Carlo'!$E$23)),0))</f>
        <v>0</v>
      </c>
      <c r="O183" s="0" t="n">
        <f aca="true">IF(OR('Monte Carlo'!$B$24="",'Monte Carlo'!$C$24=""),0,IF(RAND()&lt;'Monte Carlo'!$B$24,IF('Monte Carlo'!$E$24='Monte Carlo'!$C$24,'Monte Carlo'!$C$24,BETAINV(RAND(),'Monte Carlo'!$G$24,'Monte Carlo'!$H$24,'Monte Carlo'!$C$24,'Monte Carlo'!$E$24)),0))</f>
        <v>79.9768788854678</v>
      </c>
      <c r="P183" s="0" t="n">
        <f aca="true">IF(OR('Monte Carlo'!$B$25="",'Monte Carlo'!$C$25=""),0,IF(RAND()&lt;'Monte Carlo'!$B$25,IF('Monte Carlo'!$E$25='Monte Carlo'!$C$25,'Monte Carlo'!$C$25,BETAINV(RAND(),'Monte Carlo'!$G$25,'Monte Carlo'!$H$25,'Monte Carlo'!$C$25,'Monte Carlo'!$E$25)),0))</f>
        <v>0</v>
      </c>
      <c r="Q183" s="0" t="n">
        <f aca="true">IF(OR('Monte Carlo'!$B$26="",'Monte Carlo'!$C$26=""),0,IF(RAND()&lt;'Monte Carlo'!$B$26,IF('Monte Carlo'!$E$26='Monte Carlo'!$C$26,'Monte Carlo'!$C$26,BETAINV(RAND(),'Monte Carlo'!$G$26,'Monte Carlo'!$H$26,'Monte Carlo'!$C$26,'Monte Carlo'!$E$26)),0))</f>
        <v>218.924889157965</v>
      </c>
      <c r="R183" s="0" t="n">
        <f aca="true">IF(OR('Monte Carlo'!$B$27="",'Monte Carlo'!$C$27=""),0,IF(RAND()&lt;'Monte Carlo'!$B$27,IF('Monte Carlo'!$E$27='Monte Carlo'!$C$27,'Monte Carlo'!$C$27,BETAINV(RAND(),'Monte Carlo'!$G$27,'Monte Carlo'!$H$27,'Monte Carlo'!$C$27,'Monte Carlo'!$E$27)),0))</f>
        <v>0</v>
      </c>
      <c r="S183" s="0" t="n">
        <f aca="true">IF(OR('Monte Carlo'!$B$28="",'Monte Carlo'!$C$28=""),0,IF(RAND()&lt;'Monte Carlo'!$B$28,IF('Monte Carlo'!$E$28='Monte Carlo'!$C$28,'Monte Carlo'!$C$28,BETAINV(RAND(),'Monte Carlo'!$G$28,'Monte Carlo'!$H$28,'Monte Carlo'!$C$28,'Monte Carlo'!$E$28)),0))</f>
        <v>0</v>
      </c>
      <c r="T183" s="0" t="n">
        <f aca="true">IF(OR('Monte Carlo'!$B$29="",'Monte Carlo'!$C$29=""),0,IF(RAND()&lt;'Monte Carlo'!$B$29,IF('Monte Carlo'!$E$29='Monte Carlo'!$C$29,'Monte Carlo'!$C$29,BETAINV(RAND(),'Monte Carlo'!$G$29,'Monte Carlo'!$H$29,'Monte Carlo'!$C$29,'Monte Carlo'!$E$29)),0))</f>
        <v>0</v>
      </c>
      <c r="U183" s="0" t="n">
        <f aca="true">IF(OR('Monte Carlo'!$B$30="",'Monte Carlo'!$C$30=""),0,IF(RAND()&lt;'Monte Carlo'!$B$30,IF('Monte Carlo'!$E$30='Monte Carlo'!$C$30,'Monte Carlo'!$C$30,BETAINV(RAND(),'Monte Carlo'!$G$30,'Monte Carlo'!$H$30,'Monte Carlo'!$C$30,'Monte Carlo'!$E$30)),0))</f>
        <v>0</v>
      </c>
      <c r="V183" s="0" t="n">
        <f aca="true">IF(OR('Monte Carlo'!$B$31="",'Monte Carlo'!$C$31=""),0,IF(RAND()&lt;'Monte Carlo'!$B$31,IF('Monte Carlo'!$E$31='Monte Carlo'!$C$31,'Monte Carlo'!$C$31,BETAINV(RAND(),'Monte Carlo'!$G$31,'Monte Carlo'!$H$31,'Monte Carlo'!$C$31,'Monte Carlo'!$E$31)),0))</f>
        <v>0</v>
      </c>
      <c r="W183" s="0" t="n">
        <f aca="true">IF(OR('Monte Carlo'!$B$32="",'Monte Carlo'!$C$32=""),0,IF(RAND()&lt;'Monte Carlo'!$B$32,IF('Monte Carlo'!$E$32='Monte Carlo'!$C$32,'Monte Carlo'!$C$32,BETAINV(RAND(),'Monte Carlo'!$G$32,'Monte Carlo'!$H$32,'Monte Carlo'!$C$32,'Monte Carlo'!$E$32)),0))</f>
        <v>0</v>
      </c>
      <c r="X183" s="0" t="n">
        <f aca="true">IF(OR('Monte Carlo'!$B$33="",'Monte Carlo'!$C$33=""),0,IF(RAND()&lt;'Monte Carlo'!$B$33,IF('Monte Carlo'!$E$33='Monte Carlo'!$C$33,'Monte Carlo'!$C$33,BETAINV(RAND(),'Monte Carlo'!$G$33,'Monte Carlo'!$H$33,'Monte Carlo'!$C$33,'Monte Carlo'!$E$33)),0))</f>
        <v>0</v>
      </c>
      <c r="Y183" s="0" t="n">
        <f aca="false">SUM(A183:X183)</f>
        <v>2573.04857650463</v>
      </c>
    </row>
    <row r="184" customFormat="false" ht="15" hidden="false" customHeight="false" outlineLevel="0" collapsed="false">
      <c r="A184" s="0" t="n">
        <f aca="true">IF('Monte Carlo'!$B$7="",0,IF('Monte Carlo'!$D$7='Monte Carlo'!$B$7,'Monte Carlo'!$B$7,BETAINV(RAND(),'Monte Carlo'!$F$7,'Monte Carlo'!$G$7,'Monte Carlo'!$B$7,'Monte Carlo'!$D$7)))</f>
        <v>160.650209738331</v>
      </c>
      <c r="B184" s="0" t="n">
        <f aca="true">IF('Monte Carlo'!$B$8="",0,IF('Monte Carlo'!$D$8='Monte Carlo'!$B$8,'Monte Carlo'!$B$8,BETAINV(RAND(),'Monte Carlo'!$F$8,'Monte Carlo'!$G$8,'Monte Carlo'!$B$8,'Monte Carlo'!$D$8)))</f>
        <v>1122.06771772126</v>
      </c>
      <c r="C184" s="0" t="n">
        <f aca="true">IF('Monte Carlo'!$B$9="",0,IF('Monte Carlo'!$D$9='Monte Carlo'!$B$9,'Monte Carlo'!$B$9,BETAINV(RAND(),'Monte Carlo'!$F$9,'Monte Carlo'!$G$9,'Monte Carlo'!$B$9,'Monte Carlo'!$D$9)))</f>
        <v>476.068328232459</v>
      </c>
      <c r="D184" s="0" t="n">
        <f aca="true">IF('Monte Carlo'!$B$10="",0,IF('Monte Carlo'!$D$10='Monte Carlo'!$B$10,'Monte Carlo'!$B$10,BETAINV(RAND(),'Monte Carlo'!$F$10,'Monte Carlo'!$G$10,'Monte Carlo'!$B$10,'Monte Carlo'!$D$10)))</f>
        <v>276.386289605643</v>
      </c>
      <c r="E184" s="0" t="n">
        <f aca="true">IF('Monte Carlo'!$B$11="",0,IF('Monte Carlo'!$D$11='Monte Carlo'!$B$11,'Monte Carlo'!$B$11,BETAINV(RAND(),'Monte Carlo'!$F$11,'Monte Carlo'!$G$11,'Monte Carlo'!$B$11,'Monte Carlo'!$D$11)))</f>
        <v>87.1775018018113</v>
      </c>
      <c r="F184" s="0" t="n">
        <f aca="true">IF('Monte Carlo'!$B$12="",0,IF('Monte Carlo'!$D$12='Monte Carlo'!$B$12,'Monte Carlo'!$B$12,BETAINV(RAND(),'Monte Carlo'!$F$12,'Monte Carlo'!$G$12,'Monte Carlo'!$B$12,'Monte Carlo'!$D$12)))</f>
        <v>105.717406864716</v>
      </c>
      <c r="G184" s="0" t="n">
        <f aca="true">IF('Monte Carlo'!$B$13="",0,IF('Monte Carlo'!$D$13='Monte Carlo'!$B$13,'Monte Carlo'!$B$13,BETAINV(RAND(),'Monte Carlo'!$F$13,'Monte Carlo'!$G$13,'Monte Carlo'!$B$13,'Monte Carlo'!$D$13)))</f>
        <v>0</v>
      </c>
      <c r="H184" s="0" t="n">
        <f aca="true">IF('Monte Carlo'!$B$14="",0,IF('Monte Carlo'!$D$14='Monte Carlo'!$B$14,'Monte Carlo'!$B$14,BETAINV(RAND(),'Monte Carlo'!$F$14,'Monte Carlo'!$G$14,'Monte Carlo'!$B$14,'Monte Carlo'!$D$14)))</f>
        <v>0</v>
      </c>
      <c r="I184" s="0" t="n">
        <f aca="true">IF('Monte Carlo'!$B$15="",0,IF('Monte Carlo'!$D$15='Monte Carlo'!$B$15,'Monte Carlo'!$B$15,BETAINV(RAND(),'Monte Carlo'!$F$15,'Monte Carlo'!$G$15,'Monte Carlo'!$B$15,'Monte Carlo'!$D$15)))</f>
        <v>0</v>
      </c>
      <c r="J184" s="0" t="n">
        <f aca="true">IF('Monte Carlo'!$B$16="",0,IF('Monte Carlo'!$D$16='Monte Carlo'!$B$16,'Monte Carlo'!$B$16,BETAINV(RAND(),'Monte Carlo'!$F$16,'Monte Carlo'!$G$16,'Monte Carlo'!$B$16,'Monte Carlo'!$D$16)))</f>
        <v>0</v>
      </c>
      <c r="K184" s="0" t="n">
        <f aca="true">IF('Monte Carlo'!$B$17="",0,IF('Monte Carlo'!$D$17='Monte Carlo'!$B$17,'Monte Carlo'!$B$17,BETAINV(RAND(),'Monte Carlo'!$F$17,'Monte Carlo'!$G$17,'Monte Carlo'!$B$17,'Monte Carlo'!$D$17)))</f>
        <v>0</v>
      </c>
      <c r="L184" s="0" t="n">
        <f aca="true">IF('Monte Carlo'!$B$18="",0,IF('Monte Carlo'!$D$18='Monte Carlo'!$B$18,'Monte Carlo'!$B$18,BETAINV(RAND(),'Monte Carlo'!$F$18,'Monte Carlo'!$G$18,'Monte Carlo'!$B$18,'Monte Carlo'!$D$18)))</f>
        <v>0</v>
      </c>
      <c r="M184" s="0" t="n">
        <f aca="true">IF(OR('Monte Carlo'!$B$22="",'Monte Carlo'!$C$22=""),0,IF(RAND()&lt;'Monte Carlo'!$B$22,IF('Monte Carlo'!$E$22='Monte Carlo'!$C$22,'Monte Carlo'!$C$22,BETAINV(RAND(),'Monte Carlo'!$G$22,'Monte Carlo'!$H$22,'Monte Carlo'!$C$22,'Monte Carlo'!$E$22)),0))</f>
        <v>105.377649767713</v>
      </c>
      <c r="N184" s="0" t="n">
        <f aca="true">IF(OR('Monte Carlo'!$B$23="",'Monte Carlo'!$C$23=""),0,IF(RAND()&lt;'Monte Carlo'!$B$23,IF('Monte Carlo'!$E$23='Monte Carlo'!$C$23,'Monte Carlo'!$C$23,BETAINV(RAND(),'Monte Carlo'!$G$23,'Monte Carlo'!$H$23,'Monte Carlo'!$C$23,'Monte Carlo'!$E$23)),0))</f>
        <v>0</v>
      </c>
      <c r="O184" s="0" t="n">
        <f aca="true">IF(OR('Monte Carlo'!$B$24="",'Monte Carlo'!$C$24=""),0,IF(RAND()&lt;'Monte Carlo'!$B$24,IF('Monte Carlo'!$E$24='Monte Carlo'!$C$24,'Monte Carlo'!$C$24,BETAINV(RAND(),'Monte Carlo'!$G$24,'Monte Carlo'!$H$24,'Monte Carlo'!$C$24,'Monte Carlo'!$E$24)),0))</f>
        <v>0</v>
      </c>
      <c r="P184" s="0" t="n">
        <f aca="true">IF(OR('Monte Carlo'!$B$25="",'Monte Carlo'!$C$25=""),0,IF(RAND()&lt;'Monte Carlo'!$B$25,IF('Monte Carlo'!$E$25='Monte Carlo'!$C$25,'Monte Carlo'!$C$25,BETAINV(RAND(),'Monte Carlo'!$G$25,'Monte Carlo'!$H$25,'Monte Carlo'!$C$25,'Monte Carlo'!$E$25)),0))</f>
        <v>0</v>
      </c>
      <c r="Q184" s="0" t="n">
        <f aca="true">IF(OR('Monte Carlo'!$B$26="",'Monte Carlo'!$C$26=""),0,IF(RAND()&lt;'Monte Carlo'!$B$26,IF('Monte Carlo'!$E$26='Monte Carlo'!$C$26,'Monte Carlo'!$C$26,BETAINV(RAND(),'Monte Carlo'!$G$26,'Monte Carlo'!$H$26,'Monte Carlo'!$C$26,'Monte Carlo'!$E$26)),0))</f>
        <v>0</v>
      </c>
      <c r="R184" s="0" t="n">
        <f aca="true">IF(OR('Monte Carlo'!$B$27="",'Monte Carlo'!$C$27=""),0,IF(RAND()&lt;'Monte Carlo'!$B$27,IF('Monte Carlo'!$E$27='Monte Carlo'!$C$27,'Monte Carlo'!$C$27,BETAINV(RAND(),'Monte Carlo'!$G$27,'Monte Carlo'!$H$27,'Monte Carlo'!$C$27,'Monte Carlo'!$E$27)),0))</f>
        <v>0</v>
      </c>
      <c r="S184" s="0" t="n">
        <f aca="true">IF(OR('Monte Carlo'!$B$28="",'Monte Carlo'!$C$28=""),0,IF(RAND()&lt;'Monte Carlo'!$B$28,IF('Monte Carlo'!$E$28='Monte Carlo'!$C$28,'Monte Carlo'!$C$28,BETAINV(RAND(),'Monte Carlo'!$G$28,'Monte Carlo'!$H$28,'Monte Carlo'!$C$28,'Monte Carlo'!$E$28)),0))</f>
        <v>0</v>
      </c>
      <c r="T184" s="0" t="n">
        <f aca="true">IF(OR('Monte Carlo'!$B$29="",'Monte Carlo'!$C$29=""),0,IF(RAND()&lt;'Monte Carlo'!$B$29,IF('Monte Carlo'!$E$29='Monte Carlo'!$C$29,'Monte Carlo'!$C$29,BETAINV(RAND(),'Monte Carlo'!$G$29,'Monte Carlo'!$H$29,'Monte Carlo'!$C$29,'Monte Carlo'!$E$29)),0))</f>
        <v>0</v>
      </c>
      <c r="U184" s="0" t="n">
        <f aca="true">IF(OR('Monte Carlo'!$B$30="",'Monte Carlo'!$C$30=""),0,IF(RAND()&lt;'Monte Carlo'!$B$30,IF('Monte Carlo'!$E$30='Monte Carlo'!$C$30,'Monte Carlo'!$C$30,BETAINV(RAND(),'Monte Carlo'!$G$30,'Monte Carlo'!$H$30,'Monte Carlo'!$C$30,'Monte Carlo'!$E$30)),0))</f>
        <v>0</v>
      </c>
      <c r="V184" s="0" t="n">
        <f aca="true">IF(OR('Monte Carlo'!$B$31="",'Monte Carlo'!$C$31=""),0,IF(RAND()&lt;'Monte Carlo'!$B$31,IF('Monte Carlo'!$E$31='Monte Carlo'!$C$31,'Monte Carlo'!$C$31,BETAINV(RAND(),'Monte Carlo'!$G$31,'Monte Carlo'!$H$31,'Monte Carlo'!$C$31,'Monte Carlo'!$E$31)),0))</f>
        <v>0</v>
      </c>
      <c r="W184" s="0" t="n">
        <f aca="true">IF(OR('Monte Carlo'!$B$32="",'Monte Carlo'!$C$32=""),0,IF(RAND()&lt;'Monte Carlo'!$B$32,IF('Monte Carlo'!$E$32='Monte Carlo'!$C$32,'Monte Carlo'!$C$32,BETAINV(RAND(),'Monte Carlo'!$G$32,'Monte Carlo'!$H$32,'Monte Carlo'!$C$32,'Monte Carlo'!$E$32)),0))</f>
        <v>0</v>
      </c>
      <c r="X184" s="0" t="n">
        <f aca="true">IF(OR('Monte Carlo'!$B$33="",'Monte Carlo'!$C$33=""),0,IF(RAND()&lt;'Monte Carlo'!$B$33,IF('Monte Carlo'!$E$33='Monte Carlo'!$C$33,'Monte Carlo'!$C$33,BETAINV(RAND(),'Monte Carlo'!$G$33,'Monte Carlo'!$H$33,'Monte Carlo'!$C$33,'Monte Carlo'!$E$33)),0))</f>
        <v>0</v>
      </c>
      <c r="Y184" s="0" t="n">
        <f aca="false">SUM(A184:X184)</f>
        <v>2333.44510373193</v>
      </c>
    </row>
    <row r="185" customFormat="false" ht="15" hidden="false" customHeight="false" outlineLevel="0" collapsed="false">
      <c r="A185" s="0" t="n">
        <f aca="true">IF('Monte Carlo'!$B$7="",0,IF('Monte Carlo'!$D$7='Monte Carlo'!$B$7,'Monte Carlo'!$B$7,BETAINV(RAND(),'Monte Carlo'!$F$7,'Monte Carlo'!$G$7,'Monte Carlo'!$B$7,'Monte Carlo'!$D$7)))</f>
        <v>199.406967744346</v>
      </c>
      <c r="B185" s="0" t="n">
        <f aca="true">IF('Monte Carlo'!$B$8="",0,IF('Monte Carlo'!$D$8='Monte Carlo'!$B$8,'Monte Carlo'!$B$8,BETAINV(RAND(),'Monte Carlo'!$F$8,'Monte Carlo'!$G$8,'Monte Carlo'!$B$8,'Monte Carlo'!$D$8)))</f>
        <v>1076.5872453636</v>
      </c>
      <c r="C185" s="0" t="n">
        <f aca="true">IF('Monte Carlo'!$B$9="",0,IF('Monte Carlo'!$D$9='Monte Carlo'!$B$9,'Monte Carlo'!$B$9,BETAINV(RAND(),'Monte Carlo'!$F$9,'Monte Carlo'!$G$9,'Monte Carlo'!$B$9,'Monte Carlo'!$D$9)))</f>
        <v>473.490048847949</v>
      </c>
      <c r="D185" s="0" t="n">
        <f aca="true">IF('Monte Carlo'!$B$10="",0,IF('Monte Carlo'!$D$10='Monte Carlo'!$B$10,'Monte Carlo'!$B$10,BETAINV(RAND(),'Monte Carlo'!$F$10,'Monte Carlo'!$G$10,'Monte Carlo'!$B$10,'Monte Carlo'!$D$10)))</f>
        <v>310.551850172704</v>
      </c>
      <c r="E185" s="0" t="n">
        <f aca="true">IF('Monte Carlo'!$B$11="",0,IF('Monte Carlo'!$D$11='Monte Carlo'!$B$11,'Monte Carlo'!$B$11,BETAINV(RAND(),'Monte Carlo'!$F$11,'Monte Carlo'!$G$11,'Monte Carlo'!$B$11,'Monte Carlo'!$D$11)))</f>
        <v>123.588553953172</v>
      </c>
      <c r="F185" s="0" t="n">
        <f aca="true">IF('Monte Carlo'!$B$12="",0,IF('Monte Carlo'!$D$12='Monte Carlo'!$B$12,'Monte Carlo'!$B$12,BETAINV(RAND(),'Monte Carlo'!$F$12,'Monte Carlo'!$G$12,'Monte Carlo'!$B$12,'Monte Carlo'!$D$12)))</f>
        <v>110.620175112129</v>
      </c>
      <c r="G185" s="0" t="n">
        <f aca="true">IF('Monte Carlo'!$B$13="",0,IF('Monte Carlo'!$D$13='Monte Carlo'!$B$13,'Monte Carlo'!$B$13,BETAINV(RAND(),'Monte Carlo'!$F$13,'Monte Carlo'!$G$13,'Monte Carlo'!$B$13,'Monte Carlo'!$D$13)))</f>
        <v>0</v>
      </c>
      <c r="H185" s="0" t="n">
        <f aca="true">IF('Monte Carlo'!$B$14="",0,IF('Monte Carlo'!$D$14='Monte Carlo'!$B$14,'Monte Carlo'!$B$14,BETAINV(RAND(),'Monte Carlo'!$F$14,'Monte Carlo'!$G$14,'Monte Carlo'!$B$14,'Monte Carlo'!$D$14)))</f>
        <v>0</v>
      </c>
      <c r="I185" s="0" t="n">
        <f aca="true">IF('Monte Carlo'!$B$15="",0,IF('Monte Carlo'!$D$15='Monte Carlo'!$B$15,'Monte Carlo'!$B$15,BETAINV(RAND(),'Monte Carlo'!$F$15,'Monte Carlo'!$G$15,'Monte Carlo'!$B$15,'Monte Carlo'!$D$15)))</f>
        <v>0</v>
      </c>
      <c r="J185" s="0" t="n">
        <f aca="true">IF('Monte Carlo'!$B$16="",0,IF('Monte Carlo'!$D$16='Monte Carlo'!$B$16,'Monte Carlo'!$B$16,BETAINV(RAND(),'Monte Carlo'!$F$16,'Monte Carlo'!$G$16,'Monte Carlo'!$B$16,'Monte Carlo'!$D$16)))</f>
        <v>0</v>
      </c>
      <c r="K185" s="0" t="n">
        <f aca="true">IF('Monte Carlo'!$B$17="",0,IF('Monte Carlo'!$D$17='Monte Carlo'!$B$17,'Monte Carlo'!$B$17,BETAINV(RAND(),'Monte Carlo'!$F$17,'Monte Carlo'!$G$17,'Monte Carlo'!$B$17,'Monte Carlo'!$D$17)))</f>
        <v>0</v>
      </c>
      <c r="L185" s="0" t="n">
        <f aca="true">IF('Monte Carlo'!$B$18="",0,IF('Monte Carlo'!$D$18='Monte Carlo'!$B$18,'Monte Carlo'!$B$18,BETAINV(RAND(),'Monte Carlo'!$F$18,'Monte Carlo'!$G$18,'Monte Carlo'!$B$18,'Monte Carlo'!$D$18)))</f>
        <v>0</v>
      </c>
      <c r="M185" s="0" t="n">
        <f aca="true">IF(OR('Monte Carlo'!$B$22="",'Monte Carlo'!$C$22=""),0,IF(RAND()&lt;'Monte Carlo'!$B$22,IF('Monte Carlo'!$E$22='Monte Carlo'!$C$22,'Monte Carlo'!$C$22,BETAINV(RAND(),'Monte Carlo'!$G$22,'Monte Carlo'!$H$22,'Monte Carlo'!$C$22,'Monte Carlo'!$E$22)),0))</f>
        <v>0</v>
      </c>
      <c r="N185" s="0" t="n">
        <f aca="true">IF(OR('Monte Carlo'!$B$23="",'Monte Carlo'!$C$23=""),0,IF(RAND()&lt;'Monte Carlo'!$B$23,IF('Monte Carlo'!$E$23='Monte Carlo'!$C$23,'Monte Carlo'!$C$23,BETAINV(RAND(),'Monte Carlo'!$G$23,'Monte Carlo'!$H$23,'Monte Carlo'!$C$23,'Monte Carlo'!$E$23)),0))</f>
        <v>54.0683691362733</v>
      </c>
      <c r="O185" s="0" t="n">
        <f aca="true">IF(OR('Monte Carlo'!$B$24="",'Monte Carlo'!$C$24=""),0,IF(RAND()&lt;'Monte Carlo'!$B$24,IF('Monte Carlo'!$E$24='Monte Carlo'!$C$24,'Monte Carlo'!$C$24,BETAINV(RAND(),'Monte Carlo'!$G$24,'Monte Carlo'!$H$24,'Monte Carlo'!$C$24,'Monte Carlo'!$E$24)),0))</f>
        <v>0</v>
      </c>
      <c r="P185" s="0" t="n">
        <f aca="true">IF(OR('Monte Carlo'!$B$25="",'Monte Carlo'!$C$25=""),0,IF(RAND()&lt;'Monte Carlo'!$B$25,IF('Monte Carlo'!$E$25='Monte Carlo'!$C$25,'Monte Carlo'!$C$25,BETAINV(RAND(),'Monte Carlo'!$G$25,'Monte Carlo'!$H$25,'Monte Carlo'!$C$25,'Monte Carlo'!$E$25)),0))</f>
        <v>0</v>
      </c>
      <c r="Q185" s="0" t="n">
        <f aca="true">IF(OR('Monte Carlo'!$B$26="",'Monte Carlo'!$C$26=""),0,IF(RAND()&lt;'Monte Carlo'!$B$26,IF('Monte Carlo'!$E$26='Monte Carlo'!$C$26,'Monte Carlo'!$C$26,BETAINV(RAND(),'Monte Carlo'!$G$26,'Monte Carlo'!$H$26,'Monte Carlo'!$C$26,'Monte Carlo'!$E$26)),0))</f>
        <v>0</v>
      </c>
      <c r="R185" s="0" t="n">
        <f aca="true">IF(OR('Monte Carlo'!$B$27="",'Monte Carlo'!$C$27=""),0,IF(RAND()&lt;'Monte Carlo'!$B$27,IF('Monte Carlo'!$E$27='Monte Carlo'!$C$27,'Monte Carlo'!$C$27,BETAINV(RAND(),'Monte Carlo'!$G$27,'Monte Carlo'!$H$27,'Monte Carlo'!$C$27,'Monte Carlo'!$E$27)),0))</f>
        <v>0</v>
      </c>
      <c r="S185" s="0" t="n">
        <f aca="true">IF(OR('Monte Carlo'!$B$28="",'Monte Carlo'!$C$28=""),0,IF(RAND()&lt;'Monte Carlo'!$B$28,IF('Monte Carlo'!$E$28='Monte Carlo'!$C$28,'Monte Carlo'!$C$28,BETAINV(RAND(),'Monte Carlo'!$G$28,'Monte Carlo'!$H$28,'Monte Carlo'!$C$28,'Monte Carlo'!$E$28)),0))</f>
        <v>0</v>
      </c>
      <c r="T185" s="0" t="n">
        <f aca="true">IF(OR('Monte Carlo'!$B$29="",'Monte Carlo'!$C$29=""),0,IF(RAND()&lt;'Monte Carlo'!$B$29,IF('Monte Carlo'!$E$29='Monte Carlo'!$C$29,'Monte Carlo'!$C$29,BETAINV(RAND(),'Monte Carlo'!$G$29,'Monte Carlo'!$H$29,'Monte Carlo'!$C$29,'Monte Carlo'!$E$29)),0))</f>
        <v>0</v>
      </c>
      <c r="U185" s="0" t="n">
        <f aca="true">IF(OR('Monte Carlo'!$B$30="",'Monte Carlo'!$C$30=""),0,IF(RAND()&lt;'Monte Carlo'!$B$30,IF('Monte Carlo'!$E$30='Monte Carlo'!$C$30,'Monte Carlo'!$C$30,BETAINV(RAND(),'Monte Carlo'!$G$30,'Monte Carlo'!$H$30,'Monte Carlo'!$C$30,'Monte Carlo'!$E$30)),0))</f>
        <v>0</v>
      </c>
      <c r="V185" s="0" t="n">
        <f aca="true">IF(OR('Monte Carlo'!$B$31="",'Monte Carlo'!$C$31=""),0,IF(RAND()&lt;'Monte Carlo'!$B$31,IF('Monte Carlo'!$E$31='Monte Carlo'!$C$31,'Monte Carlo'!$C$31,BETAINV(RAND(),'Monte Carlo'!$G$31,'Monte Carlo'!$H$31,'Monte Carlo'!$C$31,'Monte Carlo'!$E$31)),0))</f>
        <v>0</v>
      </c>
      <c r="W185" s="0" t="n">
        <f aca="true">IF(OR('Monte Carlo'!$B$32="",'Monte Carlo'!$C$32=""),0,IF(RAND()&lt;'Monte Carlo'!$B$32,IF('Monte Carlo'!$E$32='Monte Carlo'!$C$32,'Monte Carlo'!$C$32,BETAINV(RAND(),'Monte Carlo'!$G$32,'Monte Carlo'!$H$32,'Monte Carlo'!$C$32,'Monte Carlo'!$E$32)),0))</f>
        <v>0</v>
      </c>
      <c r="X185" s="0" t="n">
        <f aca="true">IF(OR('Monte Carlo'!$B$33="",'Monte Carlo'!$C$33=""),0,IF(RAND()&lt;'Monte Carlo'!$B$33,IF('Monte Carlo'!$E$33='Monte Carlo'!$C$33,'Monte Carlo'!$C$33,BETAINV(RAND(),'Monte Carlo'!$G$33,'Monte Carlo'!$H$33,'Monte Carlo'!$C$33,'Monte Carlo'!$E$33)),0))</f>
        <v>0</v>
      </c>
      <c r="Y185" s="0" t="n">
        <f aca="false">SUM(A185:X185)</f>
        <v>2348.31321033017</v>
      </c>
    </row>
    <row r="186" customFormat="false" ht="15" hidden="false" customHeight="false" outlineLevel="0" collapsed="false">
      <c r="A186" s="0" t="n">
        <f aca="true">IF('Monte Carlo'!$B$7="",0,IF('Monte Carlo'!$D$7='Monte Carlo'!$B$7,'Monte Carlo'!$B$7,BETAINV(RAND(),'Monte Carlo'!$F$7,'Monte Carlo'!$G$7,'Monte Carlo'!$B$7,'Monte Carlo'!$D$7)))</f>
        <v>143.611050418509</v>
      </c>
      <c r="B186" s="0" t="n">
        <f aca="true">IF('Monte Carlo'!$B$8="",0,IF('Monte Carlo'!$D$8='Monte Carlo'!$B$8,'Monte Carlo'!$B$8,BETAINV(RAND(),'Monte Carlo'!$F$8,'Monte Carlo'!$G$8,'Monte Carlo'!$B$8,'Monte Carlo'!$D$8)))</f>
        <v>1038.9264054219</v>
      </c>
      <c r="C186" s="0" t="n">
        <f aca="true">IF('Monte Carlo'!$B$9="",0,IF('Monte Carlo'!$D$9='Monte Carlo'!$B$9,'Monte Carlo'!$B$9,BETAINV(RAND(),'Monte Carlo'!$F$9,'Monte Carlo'!$G$9,'Monte Carlo'!$B$9,'Monte Carlo'!$D$9)))</f>
        <v>546.274426296529</v>
      </c>
      <c r="D186" s="0" t="n">
        <f aca="true">IF('Monte Carlo'!$B$10="",0,IF('Monte Carlo'!$D$10='Monte Carlo'!$B$10,'Monte Carlo'!$B$10,BETAINV(RAND(),'Monte Carlo'!$F$10,'Monte Carlo'!$G$10,'Monte Carlo'!$B$10,'Monte Carlo'!$D$10)))</f>
        <v>310.772002471015</v>
      </c>
      <c r="E186" s="0" t="n">
        <f aca="true">IF('Monte Carlo'!$B$11="",0,IF('Monte Carlo'!$D$11='Monte Carlo'!$B$11,'Monte Carlo'!$B$11,BETAINV(RAND(),'Monte Carlo'!$F$11,'Monte Carlo'!$G$11,'Monte Carlo'!$B$11,'Monte Carlo'!$D$11)))</f>
        <v>89.1750833218298</v>
      </c>
      <c r="F186" s="0" t="n">
        <f aca="true">IF('Monte Carlo'!$B$12="",0,IF('Monte Carlo'!$D$12='Monte Carlo'!$B$12,'Monte Carlo'!$B$12,BETAINV(RAND(),'Monte Carlo'!$F$12,'Monte Carlo'!$G$12,'Monte Carlo'!$B$12,'Monte Carlo'!$D$12)))</f>
        <v>101.927471410382</v>
      </c>
      <c r="G186" s="0" t="n">
        <f aca="true">IF('Monte Carlo'!$B$13="",0,IF('Monte Carlo'!$D$13='Monte Carlo'!$B$13,'Monte Carlo'!$B$13,BETAINV(RAND(),'Monte Carlo'!$F$13,'Monte Carlo'!$G$13,'Monte Carlo'!$B$13,'Monte Carlo'!$D$13)))</f>
        <v>0</v>
      </c>
      <c r="H186" s="0" t="n">
        <f aca="true">IF('Monte Carlo'!$B$14="",0,IF('Monte Carlo'!$D$14='Monte Carlo'!$B$14,'Monte Carlo'!$B$14,BETAINV(RAND(),'Monte Carlo'!$F$14,'Monte Carlo'!$G$14,'Monte Carlo'!$B$14,'Monte Carlo'!$D$14)))</f>
        <v>0</v>
      </c>
      <c r="I186" s="0" t="n">
        <f aca="true">IF('Monte Carlo'!$B$15="",0,IF('Monte Carlo'!$D$15='Monte Carlo'!$B$15,'Monte Carlo'!$B$15,BETAINV(RAND(),'Monte Carlo'!$F$15,'Monte Carlo'!$G$15,'Monte Carlo'!$B$15,'Monte Carlo'!$D$15)))</f>
        <v>0</v>
      </c>
      <c r="J186" s="0" t="n">
        <f aca="true">IF('Monte Carlo'!$B$16="",0,IF('Monte Carlo'!$D$16='Monte Carlo'!$B$16,'Monte Carlo'!$B$16,BETAINV(RAND(),'Monte Carlo'!$F$16,'Monte Carlo'!$G$16,'Monte Carlo'!$B$16,'Monte Carlo'!$D$16)))</f>
        <v>0</v>
      </c>
      <c r="K186" s="0" t="n">
        <f aca="true">IF('Monte Carlo'!$B$17="",0,IF('Monte Carlo'!$D$17='Monte Carlo'!$B$17,'Monte Carlo'!$B$17,BETAINV(RAND(),'Monte Carlo'!$F$17,'Monte Carlo'!$G$17,'Monte Carlo'!$B$17,'Monte Carlo'!$D$17)))</f>
        <v>0</v>
      </c>
      <c r="L186" s="0" t="n">
        <f aca="true">IF('Monte Carlo'!$B$18="",0,IF('Monte Carlo'!$D$18='Monte Carlo'!$B$18,'Monte Carlo'!$B$18,BETAINV(RAND(),'Monte Carlo'!$F$18,'Monte Carlo'!$G$18,'Monte Carlo'!$B$18,'Monte Carlo'!$D$18)))</f>
        <v>0</v>
      </c>
      <c r="M186" s="0" t="n">
        <f aca="true">IF(OR('Monte Carlo'!$B$22="",'Monte Carlo'!$C$22=""),0,IF(RAND()&lt;'Monte Carlo'!$B$22,IF('Monte Carlo'!$E$22='Monte Carlo'!$C$22,'Monte Carlo'!$C$22,BETAINV(RAND(),'Monte Carlo'!$G$22,'Monte Carlo'!$H$22,'Monte Carlo'!$C$22,'Monte Carlo'!$E$22)),0))</f>
        <v>151.218794996738</v>
      </c>
      <c r="N186" s="0" t="n">
        <f aca="true">IF(OR('Monte Carlo'!$B$23="",'Monte Carlo'!$C$23=""),0,IF(RAND()&lt;'Monte Carlo'!$B$23,IF('Monte Carlo'!$E$23='Monte Carlo'!$C$23,'Monte Carlo'!$C$23,BETAINV(RAND(),'Monte Carlo'!$G$23,'Monte Carlo'!$H$23,'Monte Carlo'!$C$23,'Monte Carlo'!$E$23)),0))</f>
        <v>50.2489068527269</v>
      </c>
      <c r="O186" s="0" t="n">
        <f aca="true">IF(OR('Monte Carlo'!$B$24="",'Monte Carlo'!$C$24=""),0,IF(RAND()&lt;'Monte Carlo'!$B$24,IF('Monte Carlo'!$E$24='Monte Carlo'!$C$24,'Monte Carlo'!$C$24,BETAINV(RAND(),'Monte Carlo'!$G$24,'Monte Carlo'!$H$24,'Monte Carlo'!$C$24,'Monte Carlo'!$E$24)),0))</f>
        <v>0</v>
      </c>
      <c r="P186" s="0" t="n">
        <f aca="true">IF(OR('Monte Carlo'!$B$25="",'Monte Carlo'!$C$25=""),0,IF(RAND()&lt;'Monte Carlo'!$B$25,IF('Monte Carlo'!$E$25='Monte Carlo'!$C$25,'Monte Carlo'!$C$25,BETAINV(RAND(),'Monte Carlo'!$G$25,'Monte Carlo'!$H$25,'Monte Carlo'!$C$25,'Monte Carlo'!$E$25)),0))</f>
        <v>0</v>
      </c>
      <c r="Q186" s="0" t="n">
        <f aca="true">IF(OR('Monte Carlo'!$B$26="",'Monte Carlo'!$C$26=""),0,IF(RAND()&lt;'Monte Carlo'!$B$26,IF('Monte Carlo'!$E$26='Monte Carlo'!$C$26,'Monte Carlo'!$C$26,BETAINV(RAND(),'Monte Carlo'!$G$26,'Monte Carlo'!$H$26,'Monte Carlo'!$C$26,'Monte Carlo'!$E$26)),0))</f>
        <v>0</v>
      </c>
      <c r="R186" s="0" t="n">
        <f aca="true">IF(OR('Monte Carlo'!$B$27="",'Monte Carlo'!$C$27=""),0,IF(RAND()&lt;'Monte Carlo'!$B$27,IF('Monte Carlo'!$E$27='Monte Carlo'!$C$27,'Monte Carlo'!$C$27,BETAINV(RAND(),'Monte Carlo'!$G$27,'Monte Carlo'!$H$27,'Monte Carlo'!$C$27,'Monte Carlo'!$E$27)),0))</f>
        <v>0</v>
      </c>
      <c r="S186" s="0" t="n">
        <f aca="true">IF(OR('Monte Carlo'!$B$28="",'Monte Carlo'!$C$28=""),0,IF(RAND()&lt;'Monte Carlo'!$B$28,IF('Monte Carlo'!$E$28='Monte Carlo'!$C$28,'Monte Carlo'!$C$28,BETAINV(RAND(),'Monte Carlo'!$G$28,'Monte Carlo'!$H$28,'Monte Carlo'!$C$28,'Monte Carlo'!$E$28)),0))</f>
        <v>0</v>
      </c>
      <c r="T186" s="0" t="n">
        <f aca="true">IF(OR('Monte Carlo'!$B$29="",'Monte Carlo'!$C$29=""),0,IF(RAND()&lt;'Monte Carlo'!$B$29,IF('Monte Carlo'!$E$29='Monte Carlo'!$C$29,'Monte Carlo'!$C$29,BETAINV(RAND(),'Monte Carlo'!$G$29,'Monte Carlo'!$H$29,'Monte Carlo'!$C$29,'Monte Carlo'!$E$29)),0))</f>
        <v>0</v>
      </c>
      <c r="U186" s="0" t="n">
        <f aca="true">IF(OR('Monte Carlo'!$B$30="",'Monte Carlo'!$C$30=""),0,IF(RAND()&lt;'Monte Carlo'!$B$30,IF('Monte Carlo'!$E$30='Monte Carlo'!$C$30,'Monte Carlo'!$C$30,BETAINV(RAND(),'Monte Carlo'!$G$30,'Monte Carlo'!$H$30,'Monte Carlo'!$C$30,'Monte Carlo'!$E$30)),0))</f>
        <v>0</v>
      </c>
      <c r="V186" s="0" t="n">
        <f aca="true">IF(OR('Monte Carlo'!$B$31="",'Monte Carlo'!$C$31=""),0,IF(RAND()&lt;'Monte Carlo'!$B$31,IF('Monte Carlo'!$E$31='Monte Carlo'!$C$31,'Monte Carlo'!$C$31,BETAINV(RAND(),'Monte Carlo'!$G$31,'Monte Carlo'!$H$31,'Monte Carlo'!$C$31,'Monte Carlo'!$E$31)),0))</f>
        <v>0</v>
      </c>
      <c r="W186" s="0" t="n">
        <f aca="true">IF(OR('Monte Carlo'!$B$32="",'Monte Carlo'!$C$32=""),0,IF(RAND()&lt;'Monte Carlo'!$B$32,IF('Monte Carlo'!$E$32='Monte Carlo'!$C$32,'Monte Carlo'!$C$32,BETAINV(RAND(),'Monte Carlo'!$G$32,'Monte Carlo'!$H$32,'Monte Carlo'!$C$32,'Monte Carlo'!$E$32)),0))</f>
        <v>0</v>
      </c>
      <c r="X186" s="0" t="n">
        <f aca="true">IF(OR('Monte Carlo'!$B$33="",'Monte Carlo'!$C$33=""),0,IF(RAND()&lt;'Monte Carlo'!$B$33,IF('Monte Carlo'!$E$33='Monte Carlo'!$C$33,'Monte Carlo'!$C$33,BETAINV(RAND(),'Monte Carlo'!$G$33,'Monte Carlo'!$H$33,'Monte Carlo'!$C$33,'Monte Carlo'!$E$33)),0))</f>
        <v>0</v>
      </c>
      <c r="Y186" s="0" t="n">
        <f aca="false">SUM(A186:X186)</f>
        <v>2432.15414118963</v>
      </c>
    </row>
    <row r="187" customFormat="false" ht="15" hidden="false" customHeight="false" outlineLevel="0" collapsed="false">
      <c r="A187" s="0" t="n">
        <f aca="true">IF('Monte Carlo'!$B$7="",0,IF('Monte Carlo'!$D$7='Monte Carlo'!$B$7,'Monte Carlo'!$B$7,BETAINV(RAND(),'Monte Carlo'!$F$7,'Monte Carlo'!$G$7,'Monte Carlo'!$B$7,'Monte Carlo'!$D$7)))</f>
        <v>167.74868713018</v>
      </c>
      <c r="B187" s="0" t="n">
        <f aca="true">IF('Monte Carlo'!$B$8="",0,IF('Monte Carlo'!$D$8='Monte Carlo'!$B$8,'Monte Carlo'!$B$8,BETAINV(RAND(),'Monte Carlo'!$F$8,'Monte Carlo'!$G$8,'Monte Carlo'!$B$8,'Monte Carlo'!$D$8)))</f>
        <v>946.116970031715</v>
      </c>
      <c r="C187" s="0" t="n">
        <f aca="true">IF('Monte Carlo'!$B$9="",0,IF('Monte Carlo'!$D$9='Monte Carlo'!$B$9,'Monte Carlo'!$B$9,BETAINV(RAND(),'Monte Carlo'!$F$9,'Monte Carlo'!$G$9,'Monte Carlo'!$B$9,'Monte Carlo'!$D$9)))</f>
        <v>487.518821136545</v>
      </c>
      <c r="D187" s="0" t="n">
        <f aca="true">IF('Monte Carlo'!$B$10="",0,IF('Monte Carlo'!$D$10='Monte Carlo'!$B$10,'Monte Carlo'!$B$10,BETAINV(RAND(),'Monte Carlo'!$F$10,'Monte Carlo'!$G$10,'Monte Carlo'!$B$10,'Monte Carlo'!$D$10)))</f>
        <v>274.28138982932</v>
      </c>
      <c r="E187" s="0" t="n">
        <f aca="true">IF('Monte Carlo'!$B$11="",0,IF('Monte Carlo'!$D$11='Monte Carlo'!$B$11,'Monte Carlo'!$B$11,BETAINV(RAND(),'Monte Carlo'!$F$11,'Monte Carlo'!$G$11,'Monte Carlo'!$B$11,'Monte Carlo'!$D$11)))</f>
        <v>90.9135219140831</v>
      </c>
      <c r="F187" s="0" t="n">
        <f aca="true">IF('Monte Carlo'!$B$12="",0,IF('Monte Carlo'!$D$12='Monte Carlo'!$B$12,'Monte Carlo'!$B$12,BETAINV(RAND(),'Monte Carlo'!$F$12,'Monte Carlo'!$G$12,'Monte Carlo'!$B$12,'Monte Carlo'!$D$12)))</f>
        <v>99.971066221326</v>
      </c>
      <c r="G187" s="0" t="n">
        <f aca="true">IF('Monte Carlo'!$B$13="",0,IF('Monte Carlo'!$D$13='Monte Carlo'!$B$13,'Monte Carlo'!$B$13,BETAINV(RAND(),'Monte Carlo'!$F$13,'Monte Carlo'!$G$13,'Monte Carlo'!$B$13,'Monte Carlo'!$D$13)))</f>
        <v>0</v>
      </c>
      <c r="H187" s="0" t="n">
        <f aca="true">IF('Monte Carlo'!$B$14="",0,IF('Monte Carlo'!$D$14='Monte Carlo'!$B$14,'Monte Carlo'!$B$14,BETAINV(RAND(),'Monte Carlo'!$F$14,'Monte Carlo'!$G$14,'Monte Carlo'!$B$14,'Monte Carlo'!$D$14)))</f>
        <v>0</v>
      </c>
      <c r="I187" s="0" t="n">
        <f aca="true">IF('Monte Carlo'!$B$15="",0,IF('Monte Carlo'!$D$15='Monte Carlo'!$B$15,'Monte Carlo'!$B$15,BETAINV(RAND(),'Monte Carlo'!$F$15,'Monte Carlo'!$G$15,'Monte Carlo'!$B$15,'Monte Carlo'!$D$15)))</f>
        <v>0</v>
      </c>
      <c r="J187" s="0" t="n">
        <f aca="true">IF('Monte Carlo'!$B$16="",0,IF('Monte Carlo'!$D$16='Monte Carlo'!$B$16,'Monte Carlo'!$B$16,BETAINV(RAND(),'Monte Carlo'!$F$16,'Monte Carlo'!$G$16,'Monte Carlo'!$B$16,'Monte Carlo'!$D$16)))</f>
        <v>0</v>
      </c>
      <c r="K187" s="0" t="n">
        <f aca="true">IF('Monte Carlo'!$B$17="",0,IF('Monte Carlo'!$D$17='Monte Carlo'!$B$17,'Monte Carlo'!$B$17,BETAINV(RAND(),'Monte Carlo'!$F$17,'Monte Carlo'!$G$17,'Monte Carlo'!$B$17,'Monte Carlo'!$D$17)))</f>
        <v>0</v>
      </c>
      <c r="L187" s="0" t="n">
        <f aca="true">IF('Monte Carlo'!$B$18="",0,IF('Monte Carlo'!$D$18='Monte Carlo'!$B$18,'Monte Carlo'!$B$18,BETAINV(RAND(),'Monte Carlo'!$F$18,'Monte Carlo'!$G$18,'Monte Carlo'!$B$18,'Monte Carlo'!$D$18)))</f>
        <v>0</v>
      </c>
      <c r="M187" s="0" t="n">
        <f aca="true">IF(OR('Monte Carlo'!$B$22="",'Monte Carlo'!$C$22=""),0,IF(RAND()&lt;'Monte Carlo'!$B$22,IF('Monte Carlo'!$E$22='Monte Carlo'!$C$22,'Monte Carlo'!$C$22,BETAINV(RAND(),'Monte Carlo'!$G$22,'Monte Carlo'!$H$22,'Monte Carlo'!$C$22,'Monte Carlo'!$E$22)),0))</f>
        <v>0</v>
      </c>
      <c r="N187" s="0" t="n">
        <f aca="true">IF(OR('Monte Carlo'!$B$23="",'Monte Carlo'!$C$23=""),0,IF(RAND()&lt;'Monte Carlo'!$B$23,IF('Monte Carlo'!$E$23='Monte Carlo'!$C$23,'Monte Carlo'!$C$23,BETAINV(RAND(),'Monte Carlo'!$G$23,'Monte Carlo'!$H$23,'Monte Carlo'!$C$23,'Monte Carlo'!$E$23)),0))</f>
        <v>0</v>
      </c>
      <c r="O187" s="0" t="n">
        <f aca="true">IF(OR('Monte Carlo'!$B$24="",'Monte Carlo'!$C$24=""),0,IF(RAND()&lt;'Monte Carlo'!$B$24,IF('Monte Carlo'!$E$24='Monte Carlo'!$C$24,'Monte Carlo'!$C$24,BETAINV(RAND(),'Monte Carlo'!$G$24,'Monte Carlo'!$H$24,'Monte Carlo'!$C$24,'Monte Carlo'!$E$24)),0))</f>
        <v>152.696700382543</v>
      </c>
      <c r="P187" s="0" t="n">
        <f aca="true">IF(OR('Monte Carlo'!$B$25="",'Monte Carlo'!$C$25=""),0,IF(RAND()&lt;'Monte Carlo'!$B$25,IF('Monte Carlo'!$E$25='Monte Carlo'!$C$25,'Monte Carlo'!$C$25,BETAINV(RAND(),'Monte Carlo'!$G$25,'Monte Carlo'!$H$25,'Monte Carlo'!$C$25,'Monte Carlo'!$E$25)),0))</f>
        <v>0</v>
      </c>
      <c r="Q187" s="0" t="n">
        <f aca="true">IF(OR('Monte Carlo'!$B$26="",'Monte Carlo'!$C$26=""),0,IF(RAND()&lt;'Monte Carlo'!$B$26,IF('Monte Carlo'!$E$26='Monte Carlo'!$C$26,'Monte Carlo'!$C$26,BETAINV(RAND(),'Monte Carlo'!$G$26,'Monte Carlo'!$H$26,'Monte Carlo'!$C$26,'Monte Carlo'!$E$26)),0))</f>
        <v>0</v>
      </c>
      <c r="R187" s="0" t="n">
        <f aca="true">IF(OR('Monte Carlo'!$B$27="",'Monte Carlo'!$C$27=""),0,IF(RAND()&lt;'Monte Carlo'!$B$27,IF('Monte Carlo'!$E$27='Monte Carlo'!$C$27,'Monte Carlo'!$C$27,BETAINV(RAND(),'Monte Carlo'!$G$27,'Monte Carlo'!$H$27,'Monte Carlo'!$C$27,'Monte Carlo'!$E$27)),0))</f>
        <v>0</v>
      </c>
      <c r="S187" s="0" t="n">
        <f aca="true">IF(OR('Monte Carlo'!$B$28="",'Monte Carlo'!$C$28=""),0,IF(RAND()&lt;'Monte Carlo'!$B$28,IF('Monte Carlo'!$E$28='Monte Carlo'!$C$28,'Monte Carlo'!$C$28,BETAINV(RAND(),'Monte Carlo'!$G$28,'Monte Carlo'!$H$28,'Monte Carlo'!$C$28,'Monte Carlo'!$E$28)),0))</f>
        <v>0</v>
      </c>
      <c r="T187" s="0" t="n">
        <f aca="true">IF(OR('Monte Carlo'!$B$29="",'Monte Carlo'!$C$29=""),0,IF(RAND()&lt;'Monte Carlo'!$B$29,IF('Monte Carlo'!$E$29='Monte Carlo'!$C$29,'Monte Carlo'!$C$29,BETAINV(RAND(),'Monte Carlo'!$G$29,'Monte Carlo'!$H$29,'Monte Carlo'!$C$29,'Monte Carlo'!$E$29)),0))</f>
        <v>0</v>
      </c>
      <c r="U187" s="0" t="n">
        <f aca="true">IF(OR('Monte Carlo'!$B$30="",'Monte Carlo'!$C$30=""),0,IF(RAND()&lt;'Monte Carlo'!$B$30,IF('Monte Carlo'!$E$30='Monte Carlo'!$C$30,'Monte Carlo'!$C$30,BETAINV(RAND(),'Monte Carlo'!$G$30,'Monte Carlo'!$H$30,'Monte Carlo'!$C$30,'Monte Carlo'!$E$30)),0))</f>
        <v>0</v>
      </c>
      <c r="V187" s="0" t="n">
        <f aca="true">IF(OR('Monte Carlo'!$B$31="",'Monte Carlo'!$C$31=""),0,IF(RAND()&lt;'Monte Carlo'!$B$31,IF('Monte Carlo'!$E$31='Monte Carlo'!$C$31,'Monte Carlo'!$C$31,BETAINV(RAND(),'Monte Carlo'!$G$31,'Monte Carlo'!$H$31,'Monte Carlo'!$C$31,'Monte Carlo'!$E$31)),0))</f>
        <v>0</v>
      </c>
      <c r="W187" s="0" t="n">
        <f aca="true">IF(OR('Monte Carlo'!$B$32="",'Monte Carlo'!$C$32=""),0,IF(RAND()&lt;'Monte Carlo'!$B$32,IF('Monte Carlo'!$E$32='Monte Carlo'!$C$32,'Monte Carlo'!$C$32,BETAINV(RAND(),'Monte Carlo'!$G$32,'Monte Carlo'!$H$32,'Monte Carlo'!$C$32,'Monte Carlo'!$E$32)),0))</f>
        <v>0</v>
      </c>
      <c r="X187" s="0" t="n">
        <f aca="true">IF(OR('Monte Carlo'!$B$33="",'Monte Carlo'!$C$33=""),0,IF(RAND()&lt;'Monte Carlo'!$B$33,IF('Monte Carlo'!$E$33='Monte Carlo'!$C$33,'Monte Carlo'!$C$33,BETAINV(RAND(),'Monte Carlo'!$G$33,'Monte Carlo'!$H$33,'Monte Carlo'!$C$33,'Monte Carlo'!$E$33)),0))</f>
        <v>0</v>
      </c>
      <c r="Y187" s="0" t="n">
        <f aca="false">SUM(A187:X187)</f>
        <v>2219.24715664571</v>
      </c>
    </row>
    <row r="188" customFormat="false" ht="15" hidden="false" customHeight="false" outlineLevel="0" collapsed="false">
      <c r="A188" s="0" t="n">
        <f aca="true">IF('Monte Carlo'!$B$7="",0,IF('Monte Carlo'!$D$7='Monte Carlo'!$B$7,'Monte Carlo'!$B$7,BETAINV(RAND(),'Monte Carlo'!$F$7,'Monte Carlo'!$G$7,'Monte Carlo'!$B$7,'Monte Carlo'!$D$7)))</f>
        <v>134.800482288353</v>
      </c>
      <c r="B188" s="0" t="n">
        <f aca="true">IF('Monte Carlo'!$B$8="",0,IF('Monte Carlo'!$D$8='Monte Carlo'!$B$8,'Monte Carlo'!$B$8,BETAINV(RAND(),'Monte Carlo'!$F$8,'Monte Carlo'!$G$8,'Monte Carlo'!$B$8,'Monte Carlo'!$D$8)))</f>
        <v>994.723738166165</v>
      </c>
      <c r="C188" s="0" t="n">
        <f aca="true">IF('Monte Carlo'!$B$9="",0,IF('Monte Carlo'!$D$9='Monte Carlo'!$B$9,'Monte Carlo'!$B$9,BETAINV(RAND(),'Monte Carlo'!$F$9,'Monte Carlo'!$G$9,'Monte Carlo'!$B$9,'Monte Carlo'!$D$9)))</f>
        <v>520.248016633832</v>
      </c>
      <c r="D188" s="0" t="n">
        <f aca="true">IF('Monte Carlo'!$B$10="",0,IF('Monte Carlo'!$D$10='Monte Carlo'!$B$10,'Monte Carlo'!$B$10,BETAINV(RAND(),'Monte Carlo'!$F$10,'Monte Carlo'!$G$10,'Monte Carlo'!$B$10,'Monte Carlo'!$D$10)))</f>
        <v>281.774638183166</v>
      </c>
      <c r="E188" s="0" t="n">
        <f aca="true">IF('Monte Carlo'!$B$11="",0,IF('Monte Carlo'!$D$11='Monte Carlo'!$B$11,'Monte Carlo'!$B$11,BETAINV(RAND(),'Monte Carlo'!$F$11,'Monte Carlo'!$G$11,'Monte Carlo'!$B$11,'Monte Carlo'!$D$11)))</f>
        <v>84.1857551377607</v>
      </c>
      <c r="F188" s="0" t="n">
        <f aca="true">IF('Monte Carlo'!$B$12="",0,IF('Monte Carlo'!$D$12='Monte Carlo'!$B$12,'Monte Carlo'!$B$12,BETAINV(RAND(),'Monte Carlo'!$F$12,'Monte Carlo'!$G$12,'Monte Carlo'!$B$12,'Monte Carlo'!$D$12)))</f>
        <v>106.494754552538</v>
      </c>
      <c r="G188" s="0" t="n">
        <f aca="true">IF('Monte Carlo'!$B$13="",0,IF('Monte Carlo'!$D$13='Monte Carlo'!$B$13,'Monte Carlo'!$B$13,BETAINV(RAND(),'Monte Carlo'!$F$13,'Monte Carlo'!$G$13,'Monte Carlo'!$B$13,'Monte Carlo'!$D$13)))</f>
        <v>0</v>
      </c>
      <c r="H188" s="0" t="n">
        <f aca="true">IF('Monte Carlo'!$B$14="",0,IF('Monte Carlo'!$D$14='Monte Carlo'!$B$14,'Monte Carlo'!$B$14,BETAINV(RAND(),'Monte Carlo'!$F$14,'Monte Carlo'!$G$14,'Monte Carlo'!$B$14,'Monte Carlo'!$D$14)))</f>
        <v>0</v>
      </c>
      <c r="I188" s="0" t="n">
        <f aca="true">IF('Monte Carlo'!$B$15="",0,IF('Monte Carlo'!$D$15='Monte Carlo'!$B$15,'Monte Carlo'!$B$15,BETAINV(RAND(),'Monte Carlo'!$F$15,'Monte Carlo'!$G$15,'Monte Carlo'!$B$15,'Monte Carlo'!$D$15)))</f>
        <v>0</v>
      </c>
      <c r="J188" s="0" t="n">
        <f aca="true">IF('Monte Carlo'!$B$16="",0,IF('Monte Carlo'!$D$16='Monte Carlo'!$B$16,'Monte Carlo'!$B$16,BETAINV(RAND(),'Monte Carlo'!$F$16,'Monte Carlo'!$G$16,'Monte Carlo'!$B$16,'Monte Carlo'!$D$16)))</f>
        <v>0</v>
      </c>
      <c r="K188" s="0" t="n">
        <f aca="true">IF('Monte Carlo'!$B$17="",0,IF('Monte Carlo'!$D$17='Monte Carlo'!$B$17,'Monte Carlo'!$B$17,BETAINV(RAND(),'Monte Carlo'!$F$17,'Monte Carlo'!$G$17,'Monte Carlo'!$B$17,'Monte Carlo'!$D$17)))</f>
        <v>0</v>
      </c>
      <c r="L188" s="0" t="n">
        <f aca="true">IF('Monte Carlo'!$B$18="",0,IF('Monte Carlo'!$D$18='Monte Carlo'!$B$18,'Monte Carlo'!$B$18,BETAINV(RAND(),'Monte Carlo'!$F$18,'Monte Carlo'!$G$18,'Monte Carlo'!$B$18,'Monte Carlo'!$D$18)))</f>
        <v>0</v>
      </c>
      <c r="M188" s="0" t="n">
        <f aca="true">IF(OR('Monte Carlo'!$B$22="",'Monte Carlo'!$C$22=""),0,IF(RAND()&lt;'Monte Carlo'!$B$22,IF('Monte Carlo'!$E$22='Monte Carlo'!$C$22,'Monte Carlo'!$C$22,BETAINV(RAND(),'Monte Carlo'!$G$22,'Monte Carlo'!$H$22,'Monte Carlo'!$C$22,'Monte Carlo'!$E$22)),0))</f>
        <v>113.890681672409</v>
      </c>
      <c r="N188" s="0" t="n">
        <f aca="true">IF(OR('Monte Carlo'!$B$23="",'Monte Carlo'!$C$23=""),0,IF(RAND()&lt;'Monte Carlo'!$B$23,IF('Monte Carlo'!$E$23='Monte Carlo'!$C$23,'Monte Carlo'!$C$23,BETAINV(RAND(),'Monte Carlo'!$G$23,'Monte Carlo'!$H$23,'Monte Carlo'!$C$23,'Monte Carlo'!$E$23)),0))</f>
        <v>0</v>
      </c>
      <c r="O188" s="0" t="n">
        <f aca="true">IF(OR('Monte Carlo'!$B$24="",'Monte Carlo'!$C$24=""),0,IF(RAND()&lt;'Monte Carlo'!$B$24,IF('Monte Carlo'!$E$24='Monte Carlo'!$C$24,'Monte Carlo'!$C$24,BETAINV(RAND(),'Monte Carlo'!$G$24,'Monte Carlo'!$H$24,'Monte Carlo'!$C$24,'Monte Carlo'!$E$24)),0))</f>
        <v>0</v>
      </c>
      <c r="P188" s="0" t="n">
        <f aca="true">IF(OR('Monte Carlo'!$B$25="",'Monte Carlo'!$C$25=""),0,IF(RAND()&lt;'Monte Carlo'!$B$25,IF('Monte Carlo'!$E$25='Monte Carlo'!$C$25,'Monte Carlo'!$C$25,BETAINV(RAND(),'Monte Carlo'!$G$25,'Monte Carlo'!$H$25,'Monte Carlo'!$C$25,'Monte Carlo'!$E$25)),0))</f>
        <v>0</v>
      </c>
      <c r="Q188" s="0" t="n">
        <f aca="true">IF(OR('Monte Carlo'!$B$26="",'Monte Carlo'!$C$26=""),0,IF(RAND()&lt;'Monte Carlo'!$B$26,IF('Monte Carlo'!$E$26='Monte Carlo'!$C$26,'Monte Carlo'!$C$26,BETAINV(RAND(),'Monte Carlo'!$G$26,'Monte Carlo'!$H$26,'Monte Carlo'!$C$26,'Monte Carlo'!$E$26)),0))</f>
        <v>0</v>
      </c>
      <c r="R188" s="0" t="n">
        <f aca="true">IF(OR('Monte Carlo'!$B$27="",'Monte Carlo'!$C$27=""),0,IF(RAND()&lt;'Monte Carlo'!$B$27,IF('Monte Carlo'!$E$27='Monte Carlo'!$C$27,'Monte Carlo'!$C$27,BETAINV(RAND(),'Monte Carlo'!$G$27,'Monte Carlo'!$H$27,'Monte Carlo'!$C$27,'Monte Carlo'!$E$27)),0))</f>
        <v>0</v>
      </c>
      <c r="S188" s="0" t="n">
        <f aca="true">IF(OR('Monte Carlo'!$B$28="",'Monte Carlo'!$C$28=""),0,IF(RAND()&lt;'Monte Carlo'!$B$28,IF('Monte Carlo'!$E$28='Monte Carlo'!$C$28,'Monte Carlo'!$C$28,BETAINV(RAND(),'Monte Carlo'!$G$28,'Monte Carlo'!$H$28,'Monte Carlo'!$C$28,'Monte Carlo'!$E$28)),0))</f>
        <v>0</v>
      </c>
      <c r="T188" s="0" t="n">
        <f aca="true">IF(OR('Monte Carlo'!$B$29="",'Monte Carlo'!$C$29=""),0,IF(RAND()&lt;'Monte Carlo'!$B$29,IF('Monte Carlo'!$E$29='Monte Carlo'!$C$29,'Monte Carlo'!$C$29,BETAINV(RAND(),'Monte Carlo'!$G$29,'Monte Carlo'!$H$29,'Monte Carlo'!$C$29,'Monte Carlo'!$E$29)),0))</f>
        <v>0</v>
      </c>
      <c r="U188" s="0" t="n">
        <f aca="true">IF(OR('Monte Carlo'!$B$30="",'Monte Carlo'!$C$30=""),0,IF(RAND()&lt;'Monte Carlo'!$B$30,IF('Monte Carlo'!$E$30='Monte Carlo'!$C$30,'Monte Carlo'!$C$30,BETAINV(RAND(),'Monte Carlo'!$G$30,'Monte Carlo'!$H$30,'Monte Carlo'!$C$30,'Monte Carlo'!$E$30)),0))</f>
        <v>0</v>
      </c>
      <c r="V188" s="0" t="n">
        <f aca="true">IF(OR('Monte Carlo'!$B$31="",'Monte Carlo'!$C$31=""),0,IF(RAND()&lt;'Monte Carlo'!$B$31,IF('Monte Carlo'!$E$31='Monte Carlo'!$C$31,'Monte Carlo'!$C$31,BETAINV(RAND(),'Monte Carlo'!$G$31,'Monte Carlo'!$H$31,'Monte Carlo'!$C$31,'Monte Carlo'!$E$31)),0))</f>
        <v>0</v>
      </c>
      <c r="W188" s="0" t="n">
        <f aca="true">IF(OR('Monte Carlo'!$B$32="",'Monte Carlo'!$C$32=""),0,IF(RAND()&lt;'Monte Carlo'!$B$32,IF('Monte Carlo'!$E$32='Monte Carlo'!$C$32,'Monte Carlo'!$C$32,BETAINV(RAND(),'Monte Carlo'!$G$32,'Monte Carlo'!$H$32,'Monte Carlo'!$C$32,'Monte Carlo'!$E$32)),0))</f>
        <v>0</v>
      </c>
      <c r="X188" s="0" t="n">
        <f aca="true">IF(OR('Monte Carlo'!$B$33="",'Monte Carlo'!$C$33=""),0,IF(RAND()&lt;'Monte Carlo'!$B$33,IF('Monte Carlo'!$E$33='Monte Carlo'!$C$33,'Monte Carlo'!$C$33,BETAINV(RAND(),'Monte Carlo'!$G$33,'Monte Carlo'!$H$33,'Monte Carlo'!$C$33,'Monte Carlo'!$E$33)),0))</f>
        <v>0</v>
      </c>
      <c r="Y188" s="0" t="n">
        <f aca="false">SUM(A188:X188)</f>
        <v>2236.11806663422</v>
      </c>
    </row>
    <row r="189" customFormat="false" ht="15" hidden="false" customHeight="false" outlineLevel="0" collapsed="false">
      <c r="A189" s="0" t="n">
        <f aca="true">IF('Monte Carlo'!$B$7="",0,IF('Monte Carlo'!$D$7='Monte Carlo'!$B$7,'Monte Carlo'!$B$7,BETAINV(RAND(),'Monte Carlo'!$F$7,'Monte Carlo'!$G$7,'Monte Carlo'!$B$7,'Monte Carlo'!$D$7)))</f>
        <v>144.195236602071</v>
      </c>
      <c r="B189" s="0" t="n">
        <f aca="true">IF('Monte Carlo'!$B$8="",0,IF('Monte Carlo'!$D$8='Monte Carlo'!$B$8,'Monte Carlo'!$B$8,BETAINV(RAND(),'Monte Carlo'!$F$8,'Monte Carlo'!$G$8,'Monte Carlo'!$B$8,'Monte Carlo'!$D$8)))</f>
        <v>967.097508725196</v>
      </c>
      <c r="C189" s="0" t="n">
        <f aca="true">IF('Monte Carlo'!$B$9="",0,IF('Monte Carlo'!$D$9='Monte Carlo'!$B$9,'Monte Carlo'!$B$9,BETAINV(RAND(),'Monte Carlo'!$F$9,'Monte Carlo'!$G$9,'Monte Carlo'!$B$9,'Monte Carlo'!$D$9)))</f>
        <v>489.829861925016</v>
      </c>
      <c r="D189" s="0" t="n">
        <f aca="true">IF('Monte Carlo'!$B$10="",0,IF('Monte Carlo'!$D$10='Monte Carlo'!$B$10,'Monte Carlo'!$B$10,BETAINV(RAND(),'Monte Carlo'!$F$10,'Monte Carlo'!$G$10,'Monte Carlo'!$B$10,'Monte Carlo'!$D$10)))</f>
        <v>301.765202604499</v>
      </c>
      <c r="E189" s="0" t="n">
        <f aca="true">IF('Monte Carlo'!$B$11="",0,IF('Monte Carlo'!$D$11='Monte Carlo'!$B$11,'Monte Carlo'!$B$11,BETAINV(RAND(),'Monte Carlo'!$F$11,'Monte Carlo'!$G$11,'Monte Carlo'!$B$11,'Monte Carlo'!$D$11)))</f>
        <v>91.9988805750318</v>
      </c>
      <c r="F189" s="0" t="n">
        <f aca="true">IF('Monte Carlo'!$B$12="",0,IF('Monte Carlo'!$D$12='Monte Carlo'!$B$12,'Monte Carlo'!$B$12,BETAINV(RAND(),'Monte Carlo'!$F$12,'Monte Carlo'!$G$12,'Monte Carlo'!$B$12,'Monte Carlo'!$D$12)))</f>
        <v>95.3172737840824</v>
      </c>
      <c r="G189" s="0" t="n">
        <f aca="true">IF('Monte Carlo'!$B$13="",0,IF('Monte Carlo'!$D$13='Monte Carlo'!$B$13,'Monte Carlo'!$B$13,BETAINV(RAND(),'Monte Carlo'!$F$13,'Monte Carlo'!$G$13,'Monte Carlo'!$B$13,'Monte Carlo'!$D$13)))</f>
        <v>0</v>
      </c>
      <c r="H189" s="0" t="n">
        <f aca="true">IF('Monte Carlo'!$B$14="",0,IF('Monte Carlo'!$D$14='Monte Carlo'!$B$14,'Monte Carlo'!$B$14,BETAINV(RAND(),'Monte Carlo'!$F$14,'Monte Carlo'!$G$14,'Monte Carlo'!$B$14,'Monte Carlo'!$D$14)))</f>
        <v>0</v>
      </c>
      <c r="I189" s="0" t="n">
        <f aca="true">IF('Monte Carlo'!$B$15="",0,IF('Monte Carlo'!$D$15='Monte Carlo'!$B$15,'Monte Carlo'!$B$15,BETAINV(RAND(),'Monte Carlo'!$F$15,'Monte Carlo'!$G$15,'Monte Carlo'!$B$15,'Monte Carlo'!$D$15)))</f>
        <v>0</v>
      </c>
      <c r="J189" s="0" t="n">
        <f aca="true">IF('Monte Carlo'!$B$16="",0,IF('Monte Carlo'!$D$16='Monte Carlo'!$B$16,'Monte Carlo'!$B$16,BETAINV(RAND(),'Monte Carlo'!$F$16,'Monte Carlo'!$G$16,'Monte Carlo'!$B$16,'Monte Carlo'!$D$16)))</f>
        <v>0</v>
      </c>
      <c r="K189" s="0" t="n">
        <f aca="true">IF('Monte Carlo'!$B$17="",0,IF('Monte Carlo'!$D$17='Monte Carlo'!$B$17,'Monte Carlo'!$B$17,BETAINV(RAND(),'Monte Carlo'!$F$17,'Monte Carlo'!$G$17,'Monte Carlo'!$B$17,'Monte Carlo'!$D$17)))</f>
        <v>0</v>
      </c>
      <c r="L189" s="0" t="n">
        <f aca="true">IF('Monte Carlo'!$B$18="",0,IF('Monte Carlo'!$D$18='Monte Carlo'!$B$18,'Monte Carlo'!$B$18,BETAINV(RAND(),'Monte Carlo'!$F$18,'Monte Carlo'!$G$18,'Monte Carlo'!$B$18,'Monte Carlo'!$D$18)))</f>
        <v>0</v>
      </c>
      <c r="M189" s="0" t="n">
        <f aca="true">IF(OR('Monte Carlo'!$B$22="",'Monte Carlo'!$C$22=""),0,IF(RAND()&lt;'Monte Carlo'!$B$22,IF('Monte Carlo'!$E$22='Monte Carlo'!$C$22,'Monte Carlo'!$C$22,BETAINV(RAND(),'Monte Carlo'!$G$22,'Monte Carlo'!$H$22,'Monte Carlo'!$C$22,'Monte Carlo'!$E$22)),0))</f>
        <v>141.544943091477</v>
      </c>
      <c r="N189" s="0" t="n">
        <f aca="true">IF(OR('Monte Carlo'!$B$23="",'Monte Carlo'!$C$23=""),0,IF(RAND()&lt;'Monte Carlo'!$B$23,IF('Monte Carlo'!$E$23='Monte Carlo'!$C$23,'Monte Carlo'!$C$23,BETAINV(RAND(),'Monte Carlo'!$G$23,'Monte Carlo'!$H$23,'Monte Carlo'!$C$23,'Monte Carlo'!$E$23)),0))</f>
        <v>0</v>
      </c>
      <c r="O189" s="0" t="n">
        <f aca="true">IF(OR('Monte Carlo'!$B$24="",'Monte Carlo'!$C$24=""),0,IF(RAND()&lt;'Monte Carlo'!$B$24,IF('Monte Carlo'!$E$24='Monte Carlo'!$C$24,'Monte Carlo'!$C$24,BETAINV(RAND(),'Monte Carlo'!$G$24,'Monte Carlo'!$H$24,'Monte Carlo'!$C$24,'Monte Carlo'!$E$24)),0))</f>
        <v>0</v>
      </c>
      <c r="P189" s="0" t="n">
        <f aca="true">IF(OR('Monte Carlo'!$B$25="",'Monte Carlo'!$C$25=""),0,IF(RAND()&lt;'Monte Carlo'!$B$25,IF('Monte Carlo'!$E$25='Monte Carlo'!$C$25,'Monte Carlo'!$C$25,BETAINV(RAND(),'Monte Carlo'!$G$25,'Monte Carlo'!$H$25,'Monte Carlo'!$C$25,'Monte Carlo'!$E$25)),0))</f>
        <v>171.457661480746</v>
      </c>
      <c r="Q189" s="0" t="n">
        <f aca="true">IF(OR('Monte Carlo'!$B$26="",'Monte Carlo'!$C$26=""),0,IF(RAND()&lt;'Monte Carlo'!$B$26,IF('Monte Carlo'!$E$26='Monte Carlo'!$C$26,'Monte Carlo'!$C$26,BETAINV(RAND(),'Monte Carlo'!$G$26,'Monte Carlo'!$H$26,'Monte Carlo'!$C$26,'Monte Carlo'!$E$26)),0))</f>
        <v>0</v>
      </c>
      <c r="R189" s="0" t="n">
        <f aca="true">IF(OR('Monte Carlo'!$B$27="",'Monte Carlo'!$C$27=""),0,IF(RAND()&lt;'Monte Carlo'!$B$27,IF('Monte Carlo'!$E$27='Monte Carlo'!$C$27,'Monte Carlo'!$C$27,BETAINV(RAND(),'Monte Carlo'!$G$27,'Monte Carlo'!$H$27,'Monte Carlo'!$C$27,'Monte Carlo'!$E$27)),0))</f>
        <v>0</v>
      </c>
      <c r="S189" s="0" t="n">
        <f aca="true">IF(OR('Monte Carlo'!$B$28="",'Monte Carlo'!$C$28=""),0,IF(RAND()&lt;'Monte Carlo'!$B$28,IF('Monte Carlo'!$E$28='Monte Carlo'!$C$28,'Monte Carlo'!$C$28,BETAINV(RAND(),'Monte Carlo'!$G$28,'Monte Carlo'!$H$28,'Monte Carlo'!$C$28,'Monte Carlo'!$E$28)),0))</f>
        <v>0</v>
      </c>
      <c r="T189" s="0" t="n">
        <f aca="true">IF(OR('Monte Carlo'!$B$29="",'Monte Carlo'!$C$29=""),0,IF(RAND()&lt;'Monte Carlo'!$B$29,IF('Monte Carlo'!$E$29='Monte Carlo'!$C$29,'Monte Carlo'!$C$29,BETAINV(RAND(),'Monte Carlo'!$G$29,'Monte Carlo'!$H$29,'Monte Carlo'!$C$29,'Monte Carlo'!$E$29)),0))</f>
        <v>0</v>
      </c>
      <c r="U189" s="0" t="n">
        <f aca="true">IF(OR('Monte Carlo'!$B$30="",'Monte Carlo'!$C$30=""),0,IF(RAND()&lt;'Monte Carlo'!$B$30,IF('Monte Carlo'!$E$30='Monte Carlo'!$C$30,'Monte Carlo'!$C$30,BETAINV(RAND(),'Monte Carlo'!$G$30,'Monte Carlo'!$H$30,'Monte Carlo'!$C$30,'Monte Carlo'!$E$30)),0))</f>
        <v>0</v>
      </c>
      <c r="V189" s="0" t="n">
        <f aca="true">IF(OR('Monte Carlo'!$B$31="",'Monte Carlo'!$C$31=""),0,IF(RAND()&lt;'Monte Carlo'!$B$31,IF('Monte Carlo'!$E$31='Monte Carlo'!$C$31,'Monte Carlo'!$C$31,BETAINV(RAND(),'Monte Carlo'!$G$31,'Monte Carlo'!$H$31,'Monte Carlo'!$C$31,'Monte Carlo'!$E$31)),0))</f>
        <v>0</v>
      </c>
      <c r="W189" s="0" t="n">
        <f aca="true">IF(OR('Monte Carlo'!$B$32="",'Monte Carlo'!$C$32=""),0,IF(RAND()&lt;'Monte Carlo'!$B$32,IF('Monte Carlo'!$E$32='Monte Carlo'!$C$32,'Monte Carlo'!$C$32,BETAINV(RAND(),'Monte Carlo'!$G$32,'Monte Carlo'!$H$32,'Monte Carlo'!$C$32,'Monte Carlo'!$E$32)),0))</f>
        <v>0</v>
      </c>
      <c r="X189" s="0" t="n">
        <f aca="true">IF(OR('Monte Carlo'!$B$33="",'Monte Carlo'!$C$33=""),0,IF(RAND()&lt;'Monte Carlo'!$B$33,IF('Monte Carlo'!$E$33='Monte Carlo'!$C$33,'Monte Carlo'!$C$33,BETAINV(RAND(),'Monte Carlo'!$G$33,'Monte Carlo'!$H$33,'Monte Carlo'!$C$33,'Monte Carlo'!$E$33)),0))</f>
        <v>0</v>
      </c>
      <c r="Y189" s="0" t="n">
        <f aca="false">SUM(A189:X189)</f>
        <v>2403.20656878812</v>
      </c>
    </row>
    <row r="190" customFormat="false" ht="15" hidden="false" customHeight="false" outlineLevel="0" collapsed="false">
      <c r="A190" s="0" t="n">
        <f aca="true">IF('Monte Carlo'!$B$7="",0,IF('Monte Carlo'!$D$7='Monte Carlo'!$B$7,'Monte Carlo'!$B$7,BETAINV(RAND(),'Monte Carlo'!$F$7,'Monte Carlo'!$G$7,'Monte Carlo'!$B$7,'Monte Carlo'!$D$7)))</f>
        <v>130.036616985994</v>
      </c>
      <c r="B190" s="0" t="n">
        <f aca="true">IF('Monte Carlo'!$B$8="",0,IF('Monte Carlo'!$D$8='Monte Carlo'!$B$8,'Monte Carlo'!$B$8,BETAINV(RAND(),'Monte Carlo'!$F$8,'Monte Carlo'!$G$8,'Monte Carlo'!$B$8,'Monte Carlo'!$D$8)))</f>
        <v>987.386034390253</v>
      </c>
      <c r="C190" s="0" t="n">
        <f aca="true">IF('Monte Carlo'!$B$9="",0,IF('Monte Carlo'!$D$9='Monte Carlo'!$B$9,'Monte Carlo'!$B$9,BETAINV(RAND(),'Monte Carlo'!$F$9,'Monte Carlo'!$G$9,'Monte Carlo'!$B$9,'Monte Carlo'!$D$9)))</f>
        <v>462.162782712907</v>
      </c>
      <c r="D190" s="0" t="n">
        <f aca="true">IF('Monte Carlo'!$B$10="",0,IF('Monte Carlo'!$D$10='Monte Carlo'!$B$10,'Monte Carlo'!$B$10,BETAINV(RAND(),'Monte Carlo'!$F$10,'Monte Carlo'!$G$10,'Monte Carlo'!$B$10,'Monte Carlo'!$D$10)))</f>
        <v>329.324447857655</v>
      </c>
      <c r="E190" s="0" t="n">
        <f aca="true">IF('Monte Carlo'!$B$11="",0,IF('Monte Carlo'!$D$11='Monte Carlo'!$B$11,'Monte Carlo'!$B$11,BETAINV(RAND(),'Monte Carlo'!$F$11,'Monte Carlo'!$G$11,'Monte Carlo'!$B$11,'Monte Carlo'!$D$11)))</f>
        <v>120.742964190593</v>
      </c>
      <c r="F190" s="0" t="n">
        <f aca="true">IF('Monte Carlo'!$B$12="",0,IF('Monte Carlo'!$D$12='Monte Carlo'!$B$12,'Monte Carlo'!$B$12,BETAINV(RAND(),'Monte Carlo'!$F$12,'Monte Carlo'!$G$12,'Monte Carlo'!$B$12,'Monte Carlo'!$D$12)))</f>
        <v>106.985492785262</v>
      </c>
      <c r="G190" s="0" t="n">
        <f aca="true">IF('Monte Carlo'!$B$13="",0,IF('Monte Carlo'!$D$13='Monte Carlo'!$B$13,'Monte Carlo'!$B$13,BETAINV(RAND(),'Monte Carlo'!$F$13,'Monte Carlo'!$G$13,'Monte Carlo'!$B$13,'Monte Carlo'!$D$13)))</f>
        <v>0</v>
      </c>
      <c r="H190" s="0" t="n">
        <f aca="true">IF('Monte Carlo'!$B$14="",0,IF('Monte Carlo'!$D$14='Monte Carlo'!$B$14,'Monte Carlo'!$B$14,BETAINV(RAND(),'Monte Carlo'!$F$14,'Monte Carlo'!$G$14,'Monte Carlo'!$B$14,'Monte Carlo'!$D$14)))</f>
        <v>0</v>
      </c>
      <c r="I190" s="0" t="n">
        <f aca="true">IF('Monte Carlo'!$B$15="",0,IF('Monte Carlo'!$D$15='Monte Carlo'!$B$15,'Monte Carlo'!$B$15,BETAINV(RAND(),'Monte Carlo'!$F$15,'Monte Carlo'!$G$15,'Monte Carlo'!$B$15,'Monte Carlo'!$D$15)))</f>
        <v>0</v>
      </c>
      <c r="J190" s="0" t="n">
        <f aca="true">IF('Monte Carlo'!$B$16="",0,IF('Monte Carlo'!$D$16='Monte Carlo'!$B$16,'Monte Carlo'!$B$16,BETAINV(RAND(),'Monte Carlo'!$F$16,'Monte Carlo'!$G$16,'Monte Carlo'!$B$16,'Monte Carlo'!$D$16)))</f>
        <v>0</v>
      </c>
      <c r="K190" s="0" t="n">
        <f aca="true">IF('Monte Carlo'!$B$17="",0,IF('Monte Carlo'!$D$17='Monte Carlo'!$B$17,'Monte Carlo'!$B$17,BETAINV(RAND(),'Monte Carlo'!$F$17,'Monte Carlo'!$G$17,'Monte Carlo'!$B$17,'Monte Carlo'!$D$17)))</f>
        <v>0</v>
      </c>
      <c r="L190" s="0" t="n">
        <f aca="true">IF('Monte Carlo'!$B$18="",0,IF('Monte Carlo'!$D$18='Monte Carlo'!$B$18,'Monte Carlo'!$B$18,BETAINV(RAND(),'Monte Carlo'!$F$18,'Monte Carlo'!$G$18,'Monte Carlo'!$B$18,'Monte Carlo'!$D$18)))</f>
        <v>0</v>
      </c>
      <c r="M190" s="0" t="n">
        <f aca="true">IF(OR('Monte Carlo'!$B$22="",'Monte Carlo'!$C$22=""),0,IF(RAND()&lt;'Monte Carlo'!$B$22,IF('Monte Carlo'!$E$22='Monte Carlo'!$C$22,'Monte Carlo'!$C$22,BETAINV(RAND(),'Monte Carlo'!$G$22,'Monte Carlo'!$H$22,'Monte Carlo'!$C$22,'Monte Carlo'!$E$22)),0))</f>
        <v>0</v>
      </c>
      <c r="N190" s="0" t="n">
        <f aca="true">IF(OR('Monte Carlo'!$B$23="",'Monte Carlo'!$C$23=""),0,IF(RAND()&lt;'Monte Carlo'!$B$23,IF('Monte Carlo'!$E$23='Monte Carlo'!$C$23,'Monte Carlo'!$C$23,BETAINV(RAND(),'Monte Carlo'!$G$23,'Monte Carlo'!$H$23,'Monte Carlo'!$C$23,'Monte Carlo'!$E$23)),0))</f>
        <v>0</v>
      </c>
      <c r="O190" s="0" t="n">
        <f aca="true">IF(OR('Monte Carlo'!$B$24="",'Monte Carlo'!$C$24=""),0,IF(RAND()&lt;'Monte Carlo'!$B$24,IF('Monte Carlo'!$E$24='Monte Carlo'!$C$24,'Monte Carlo'!$C$24,BETAINV(RAND(),'Monte Carlo'!$G$24,'Monte Carlo'!$H$24,'Monte Carlo'!$C$24,'Monte Carlo'!$E$24)),0))</f>
        <v>187.072387719525</v>
      </c>
      <c r="P190" s="0" t="n">
        <f aca="true">IF(OR('Monte Carlo'!$B$25="",'Monte Carlo'!$C$25=""),0,IF(RAND()&lt;'Monte Carlo'!$B$25,IF('Monte Carlo'!$E$25='Monte Carlo'!$C$25,'Monte Carlo'!$C$25,BETAINV(RAND(),'Monte Carlo'!$G$25,'Monte Carlo'!$H$25,'Monte Carlo'!$C$25,'Monte Carlo'!$E$25)),0))</f>
        <v>0</v>
      </c>
      <c r="Q190" s="0" t="n">
        <f aca="true">IF(OR('Monte Carlo'!$B$26="",'Monte Carlo'!$C$26=""),0,IF(RAND()&lt;'Monte Carlo'!$B$26,IF('Monte Carlo'!$E$26='Monte Carlo'!$C$26,'Monte Carlo'!$C$26,BETAINV(RAND(),'Monte Carlo'!$G$26,'Monte Carlo'!$H$26,'Monte Carlo'!$C$26,'Monte Carlo'!$E$26)),0))</f>
        <v>0</v>
      </c>
      <c r="R190" s="0" t="n">
        <f aca="true">IF(OR('Monte Carlo'!$B$27="",'Monte Carlo'!$C$27=""),0,IF(RAND()&lt;'Monte Carlo'!$B$27,IF('Monte Carlo'!$E$27='Monte Carlo'!$C$27,'Monte Carlo'!$C$27,BETAINV(RAND(),'Monte Carlo'!$G$27,'Monte Carlo'!$H$27,'Monte Carlo'!$C$27,'Monte Carlo'!$E$27)),0))</f>
        <v>0</v>
      </c>
      <c r="S190" s="0" t="n">
        <f aca="true">IF(OR('Monte Carlo'!$B$28="",'Monte Carlo'!$C$28=""),0,IF(RAND()&lt;'Monte Carlo'!$B$28,IF('Monte Carlo'!$E$28='Monte Carlo'!$C$28,'Monte Carlo'!$C$28,BETAINV(RAND(),'Monte Carlo'!$G$28,'Monte Carlo'!$H$28,'Monte Carlo'!$C$28,'Monte Carlo'!$E$28)),0))</f>
        <v>0</v>
      </c>
      <c r="T190" s="0" t="n">
        <f aca="true">IF(OR('Monte Carlo'!$B$29="",'Monte Carlo'!$C$29=""),0,IF(RAND()&lt;'Monte Carlo'!$B$29,IF('Monte Carlo'!$E$29='Monte Carlo'!$C$29,'Monte Carlo'!$C$29,BETAINV(RAND(),'Monte Carlo'!$G$29,'Monte Carlo'!$H$29,'Monte Carlo'!$C$29,'Monte Carlo'!$E$29)),0))</f>
        <v>0</v>
      </c>
      <c r="U190" s="0" t="n">
        <f aca="true">IF(OR('Monte Carlo'!$B$30="",'Monte Carlo'!$C$30=""),0,IF(RAND()&lt;'Monte Carlo'!$B$30,IF('Monte Carlo'!$E$30='Monte Carlo'!$C$30,'Monte Carlo'!$C$30,BETAINV(RAND(),'Monte Carlo'!$G$30,'Monte Carlo'!$H$30,'Monte Carlo'!$C$30,'Monte Carlo'!$E$30)),0))</f>
        <v>0</v>
      </c>
      <c r="V190" s="0" t="n">
        <f aca="true">IF(OR('Monte Carlo'!$B$31="",'Monte Carlo'!$C$31=""),0,IF(RAND()&lt;'Monte Carlo'!$B$31,IF('Monte Carlo'!$E$31='Monte Carlo'!$C$31,'Monte Carlo'!$C$31,BETAINV(RAND(),'Monte Carlo'!$G$31,'Monte Carlo'!$H$31,'Monte Carlo'!$C$31,'Monte Carlo'!$E$31)),0))</f>
        <v>0</v>
      </c>
      <c r="W190" s="0" t="n">
        <f aca="true">IF(OR('Monte Carlo'!$B$32="",'Monte Carlo'!$C$32=""),0,IF(RAND()&lt;'Monte Carlo'!$B$32,IF('Monte Carlo'!$E$32='Monte Carlo'!$C$32,'Monte Carlo'!$C$32,BETAINV(RAND(),'Monte Carlo'!$G$32,'Monte Carlo'!$H$32,'Monte Carlo'!$C$32,'Monte Carlo'!$E$32)),0))</f>
        <v>0</v>
      </c>
      <c r="X190" s="0" t="n">
        <f aca="true">IF(OR('Monte Carlo'!$B$33="",'Monte Carlo'!$C$33=""),0,IF(RAND()&lt;'Monte Carlo'!$B$33,IF('Monte Carlo'!$E$33='Monte Carlo'!$C$33,'Monte Carlo'!$C$33,BETAINV(RAND(),'Monte Carlo'!$G$33,'Monte Carlo'!$H$33,'Monte Carlo'!$C$33,'Monte Carlo'!$E$33)),0))</f>
        <v>0</v>
      </c>
      <c r="Y190" s="0" t="n">
        <f aca="false">SUM(A190:X190)</f>
        <v>2323.71072664219</v>
      </c>
    </row>
    <row r="191" customFormat="false" ht="15" hidden="false" customHeight="false" outlineLevel="0" collapsed="false">
      <c r="A191" s="0" t="n">
        <f aca="true">IF('Monte Carlo'!$B$7="",0,IF('Monte Carlo'!$D$7='Monte Carlo'!$B$7,'Monte Carlo'!$B$7,BETAINV(RAND(),'Monte Carlo'!$F$7,'Monte Carlo'!$G$7,'Monte Carlo'!$B$7,'Monte Carlo'!$D$7)))</f>
        <v>186.780253880665</v>
      </c>
      <c r="B191" s="0" t="n">
        <f aca="true">IF('Monte Carlo'!$B$8="",0,IF('Monte Carlo'!$D$8='Monte Carlo'!$B$8,'Monte Carlo'!$B$8,BETAINV(RAND(),'Monte Carlo'!$F$8,'Monte Carlo'!$G$8,'Monte Carlo'!$B$8,'Monte Carlo'!$D$8)))</f>
        <v>1035.28685098409</v>
      </c>
      <c r="C191" s="0" t="n">
        <f aca="true">IF('Monte Carlo'!$B$9="",0,IF('Monte Carlo'!$D$9='Monte Carlo'!$B$9,'Monte Carlo'!$B$9,BETAINV(RAND(),'Monte Carlo'!$F$9,'Monte Carlo'!$G$9,'Monte Carlo'!$B$9,'Monte Carlo'!$D$9)))</f>
        <v>491.021038494295</v>
      </c>
      <c r="D191" s="0" t="n">
        <f aca="true">IF('Monte Carlo'!$B$10="",0,IF('Monte Carlo'!$D$10='Monte Carlo'!$B$10,'Monte Carlo'!$B$10,BETAINV(RAND(),'Monte Carlo'!$F$10,'Monte Carlo'!$G$10,'Monte Carlo'!$B$10,'Monte Carlo'!$D$10)))</f>
        <v>297.510409653141</v>
      </c>
      <c r="E191" s="0" t="n">
        <f aca="true">IF('Monte Carlo'!$B$11="",0,IF('Monte Carlo'!$D$11='Monte Carlo'!$B$11,'Monte Carlo'!$B$11,BETAINV(RAND(),'Monte Carlo'!$F$11,'Monte Carlo'!$G$11,'Monte Carlo'!$B$11,'Monte Carlo'!$D$11)))</f>
        <v>109.830482602993</v>
      </c>
      <c r="F191" s="0" t="n">
        <f aca="true">IF('Monte Carlo'!$B$12="",0,IF('Monte Carlo'!$D$12='Monte Carlo'!$B$12,'Monte Carlo'!$B$12,BETAINV(RAND(),'Monte Carlo'!$F$12,'Monte Carlo'!$G$12,'Monte Carlo'!$B$12,'Monte Carlo'!$D$12)))</f>
        <v>93.3052080918232</v>
      </c>
      <c r="G191" s="0" t="n">
        <f aca="true">IF('Monte Carlo'!$B$13="",0,IF('Monte Carlo'!$D$13='Monte Carlo'!$B$13,'Monte Carlo'!$B$13,BETAINV(RAND(),'Monte Carlo'!$F$13,'Monte Carlo'!$G$13,'Monte Carlo'!$B$13,'Monte Carlo'!$D$13)))</f>
        <v>0</v>
      </c>
      <c r="H191" s="0" t="n">
        <f aca="true">IF('Monte Carlo'!$B$14="",0,IF('Monte Carlo'!$D$14='Monte Carlo'!$B$14,'Monte Carlo'!$B$14,BETAINV(RAND(),'Monte Carlo'!$F$14,'Monte Carlo'!$G$14,'Monte Carlo'!$B$14,'Monte Carlo'!$D$14)))</f>
        <v>0</v>
      </c>
      <c r="I191" s="0" t="n">
        <f aca="true">IF('Monte Carlo'!$B$15="",0,IF('Monte Carlo'!$D$15='Monte Carlo'!$B$15,'Monte Carlo'!$B$15,BETAINV(RAND(),'Monte Carlo'!$F$15,'Monte Carlo'!$G$15,'Monte Carlo'!$B$15,'Monte Carlo'!$D$15)))</f>
        <v>0</v>
      </c>
      <c r="J191" s="0" t="n">
        <f aca="true">IF('Monte Carlo'!$B$16="",0,IF('Monte Carlo'!$D$16='Monte Carlo'!$B$16,'Monte Carlo'!$B$16,BETAINV(RAND(),'Monte Carlo'!$F$16,'Monte Carlo'!$G$16,'Monte Carlo'!$B$16,'Monte Carlo'!$D$16)))</f>
        <v>0</v>
      </c>
      <c r="K191" s="0" t="n">
        <f aca="true">IF('Monte Carlo'!$B$17="",0,IF('Monte Carlo'!$D$17='Monte Carlo'!$B$17,'Monte Carlo'!$B$17,BETAINV(RAND(),'Monte Carlo'!$F$17,'Monte Carlo'!$G$17,'Monte Carlo'!$B$17,'Monte Carlo'!$D$17)))</f>
        <v>0</v>
      </c>
      <c r="L191" s="0" t="n">
        <f aca="true">IF('Monte Carlo'!$B$18="",0,IF('Monte Carlo'!$D$18='Monte Carlo'!$B$18,'Monte Carlo'!$B$18,BETAINV(RAND(),'Monte Carlo'!$F$18,'Monte Carlo'!$G$18,'Monte Carlo'!$B$18,'Monte Carlo'!$D$18)))</f>
        <v>0</v>
      </c>
      <c r="M191" s="0" t="n">
        <f aca="true">IF(OR('Monte Carlo'!$B$22="",'Monte Carlo'!$C$22=""),0,IF(RAND()&lt;'Monte Carlo'!$B$22,IF('Monte Carlo'!$E$22='Monte Carlo'!$C$22,'Monte Carlo'!$C$22,BETAINV(RAND(),'Monte Carlo'!$G$22,'Monte Carlo'!$H$22,'Monte Carlo'!$C$22,'Monte Carlo'!$E$22)),0))</f>
        <v>0</v>
      </c>
      <c r="N191" s="0" t="n">
        <f aca="true">IF(OR('Monte Carlo'!$B$23="",'Monte Carlo'!$C$23=""),0,IF(RAND()&lt;'Monte Carlo'!$B$23,IF('Monte Carlo'!$E$23='Monte Carlo'!$C$23,'Monte Carlo'!$C$23,BETAINV(RAND(),'Monte Carlo'!$G$23,'Monte Carlo'!$H$23,'Monte Carlo'!$C$23,'Monte Carlo'!$E$23)),0))</f>
        <v>35.4778565864646</v>
      </c>
      <c r="O191" s="0" t="n">
        <f aca="true">IF(OR('Monte Carlo'!$B$24="",'Monte Carlo'!$C$24=""),0,IF(RAND()&lt;'Monte Carlo'!$B$24,IF('Monte Carlo'!$E$24='Monte Carlo'!$C$24,'Monte Carlo'!$C$24,BETAINV(RAND(),'Monte Carlo'!$G$24,'Monte Carlo'!$H$24,'Monte Carlo'!$C$24,'Monte Carlo'!$E$24)),0))</f>
        <v>0</v>
      </c>
      <c r="P191" s="0" t="n">
        <f aca="true">IF(OR('Monte Carlo'!$B$25="",'Monte Carlo'!$C$25=""),0,IF(RAND()&lt;'Monte Carlo'!$B$25,IF('Monte Carlo'!$E$25='Monte Carlo'!$C$25,'Monte Carlo'!$C$25,BETAINV(RAND(),'Monte Carlo'!$G$25,'Monte Carlo'!$H$25,'Monte Carlo'!$C$25,'Monte Carlo'!$E$25)),0))</f>
        <v>0</v>
      </c>
      <c r="Q191" s="0" t="n">
        <f aca="true">IF(OR('Monte Carlo'!$B$26="",'Monte Carlo'!$C$26=""),0,IF(RAND()&lt;'Monte Carlo'!$B$26,IF('Monte Carlo'!$E$26='Monte Carlo'!$C$26,'Monte Carlo'!$C$26,BETAINV(RAND(),'Monte Carlo'!$G$26,'Monte Carlo'!$H$26,'Monte Carlo'!$C$26,'Monte Carlo'!$E$26)),0))</f>
        <v>298.956728559308</v>
      </c>
      <c r="R191" s="0" t="n">
        <f aca="true">IF(OR('Monte Carlo'!$B$27="",'Monte Carlo'!$C$27=""),0,IF(RAND()&lt;'Monte Carlo'!$B$27,IF('Monte Carlo'!$E$27='Monte Carlo'!$C$27,'Monte Carlo'!$C$27,BETAINV(RAND(),'Monte Carlo'!$G$27,'Monte Carlo'!$H$27,'Monte Carlo'!$C$27,'Monte Carlo'!$E$27)),0))</f>
        <v>0</v>
      </c>
      <c r="S191" s="0" t="n">
        <f aca="true">IF(OR('Monte Carlo'!$B$28="",'Monte Carlo'!$C$28=""),0,IF(RAND()&lt;'Monte Carlo'!$B$28,IF('Monte Carlo'!$E$28='Monte Carlo'!$C$28,'Monte Carlo'!$C$28,BETAINV(RAND(),'Monte Carlo'!$G$28,'Monte Carlo'!$H$28,'Monte Carlo'!$C$28,'Monte Carlo'!$E$28)),0))</f>
        <v>0</v>
      </c>
      <c r="T191" s="0" t="n">
        <f aca="true">IF(OR('Monte Carlo'!$B$29="",'Monte Carlo'!$C$29=""),0,IF(RAND()&lt;'Monte Carlo'!$B$29,IF('Monte Carlo'!$E$29='Monte Carlo'!$C$29,'Monte Carlo'!$C$29,BETAINV(RAND(),'Monte Carlo'!$G$29,'Monte Carlo'!$H$29,'Monte Carlo'!$C$29,'Monte Carlo'!$E$29)),0))</f>
        <v>0</v>
      </c>
      <c r="U191" s="0" t="n">
        <f aca="true">IF(OR('Monte Carlo'!$B$30="",'Monte Carlo'!$C$30=""),0,IF(RAND()&lt;'Monte Carlo'!$B$30,IF('Monte Carlo'!$E$30='Monte Carlo'!$C$30,'Monte Carlo'!$C$30,BETAINV(RAND(),'Monte Carlo'!$G$30,'Monte Carlo'!$H$30,'Monte Carlo'!$C$30,'Monte Carlo'!$E$30)),0))</f>
        <v>0</v>
      </c>
      <c r="V191" s="0" t="n">
        <f aca="true">IF(OR('Monte Carlo'!$B$31="",'Monte Carlo'!$C$31=""),0,IF(RAND()&lt;'Monte Carlo'!$B$31,IF('Monte Carlo'!$E$31='Monte Carlo'!$C$31,'Monte Carlo'!$C$31,BETAINV(RAND(),'Monte Carlo'!$G$31,'Monte Carlo'!$H$31,'Monte Carlo'!$C$31,'Monte Carlo'!$E$31)),0))</f>
        <v>0</v>
      </c>
      <c r="W191" s="0" t="n">
        <f aca="true">IF(OR('Monte Carlo'!$B$32="",'Monte Carlo'!$C$32=""),0,IF(RAND()&lt;'Monte Carlo'!$B$32,IF('Monte Carlo'!$E$32='Monte Carlo'!$C$32,'Monte Carlo'!$C$32,BETAINV(RAND(),'Monte Carlo'!$G$32,'Monte Carlo'!$H$32,'Monte Carlo'!$C$32,'Monte Carlo'!$E$32)),0))</f>
        <v>0</v>
      </c>
      <c r="X191" s="0" t="n">
        <f aca="true">IF(OR('Monte Carlo'!$B$33="",'Monte Carlo'!$C$33=""),0,IF(RAND()&lt;'Monte Carlo'!$B$33,IF('Monte Carlo'!$E$33='Monte Carlo'!$C$33,'Monte Carlo'!$C$33,BETAINV(RAND(),'Monte Carlo'!$G$33,'Monte Carlo'!$H$33,'Monte Carlo'!$C$33,'Monte Carlo'!$E$33)),0))</f>
        <v>0</v>
      </c>
      <c r="Y191" s="0" t="n">
        <f aca="false">SUM(A191:X191)</f>
        <v>2548.16882885278</v>
      </c>
    </row>
    <row r="192" customFormat="false" ht="15" hidden="false" customHeight="false" outlineLevel="0" collapsed="false">
      <c r="A192" s="0" t="n">
        <f aca="true">IF('Monte Carlo'!$B$7="",0,IF('Monte Carlo'!$D$7='Monte Carlo'!$B$7,'Monte Carlo'!$B$7,BETAINV(RAND(),'Monte Carlo'!$F$7,'Monte Carlo'!$G$7,'Monte Carlo'!$B$7,'Monte Carlo'!$D$7)))</f>
        <v>161.631941490352</v>
      </c>
      <c r="B192" s="0" t="n">
        <f aca="true">IF('Monte Carlo'!$B$8="",0,IF('Monte Carlo'!$D$8='Monte Carlo'!$B$8,'Monte Carlo'!$B$8,BETAINV(RAND(),'Monte Carlo'!$F$8,'Monte Carlo'!$G$8,'Monte Carlo'!$B$8,'Monte Carlo'!$D$8)))</f>
        <v>988.651561773993</v>
      </c>
      <c r="C192" s="0" t="n">
        <f aca="true">IF('Monte Carlo'!$B$9="",0,IF('Monte Carlo'!$D$9='Monte Carlo'!$B$9,'Monte Carlo'!$B$9,BETAINV(RAND(),'Monte Carlo'!$F$9,'Monte Carlo'!$G$9,'Monte Carlo'!$B$9,'Monte Carlo'!$D$9)))</f>
        <v>537.044735399274</v>
      </c>
      <c r="D192" s="0" t="n">
        <f aca="true">IF('Monte Carlo'!$B$10="",0,IF('Monte Carlo'!$D$10='Monte Carlo'!$B$10,'Monte Carlo'!$B$10,BETAINV(RAND(),'Monte Carlo'!$F$10,'Monte Carlo'!$G$10,'Monte Carlo'!$B$10,'Monte Carlo'!$D$10)))</f>
        <v>329.242573478719</v>
      </c>
      <c r="E192" s="0" t="n">
        <f aca="true">IF('Monte Carlo'!$B$11="",0,IF('Monte Carlo'!$D$11='Monte Carlo'!$B$11,'Monte Carlo'!$B$11,BETAINV(RAND(),'Monte Carlo'!$F$11,'Monte Carlo'!$G$11,'Monte Carlo'!$B$11,'Monte Carlo'!$D$11)))</f>
        <v>109.461044955031</v>
      </c>
      <c r="F192" s="0" t="n">
        <f aca="true">IF('Monte Carlo'!$B$12="",0,IF('Monte Carlo'!$D$12='Monte Carlo'!$B$12,'Monte Carlo'!$B$12,BETAINV(RAND(),'Monte Carlo'!$F$12,'Monte Carlo'!$G$12,'Monte Carlo'!$B$12,'Monte Carlo'!$D$12)))</f>
        <v>107.055753777822</v>
      </c>
      <c r="G192" s="0" t="n">
        <f aca="true">IF('Monte Carlo'!$B$13="",0,IF('Monte Carlo'!$D$13='Monte Carlo'!$B$13,'Monte Carlo'!$B$13,BETAINV(RAND(),'Monte Carlo'!$F$13,'Monte Carlo'!$G$13,'Monte Carlo'!$B$13,'Monte Carlo'!$D$13)))</f>
        <v>0</v>
      </c>
      <c r="H192" s="0" t="n">
        <f aca="true">IF('Monte Carlo'!$B$14="",0,IF('Monte Carlo'!$D$14='Monte Carlo'!$B$14,'Monte Carlo'!$B$14,BETAINV(RAND(),'Monte Carlo'!$F$14,'Monte Carlo'!$G$14,'Monte Carlo'!$B$14,'Monte Carlo'!$D$14)))</f>
        <v>0</v>
      </c>
      <c r="I192" s="0" t="n">
        <f aca="true">IF('Monte Carlo'!$B$15="",0,IF('Monte Carlo'!$D$15='Monte Carlo'!$B$15,'Monte Carlo'!$B$15,BETAINV(RAND(),'Monte Carlo'!$F$15,'Monte Carlo'!$G$15,'Monte Carlo'!$B$15,'Monte Carlo'!$D$15)))</f>
        <v>0</v>
      </c>
      <c r="J192" s="0" t="n">
        <f aca="true">IF('Monte Carlo'!$B$16="",0,IF('Monte Carlo'!$D$16='Monte Carlo'!$B$16,'Monte Carlo'!$B$16,BETAINV(RAND(),'Monte Carlo'!$F$16,'Monte Carlo'!$G$16,'Monte Carlo'!$B$16,'Monte Carlo'!$D$16)))</f>
        <v>0</v>
      </c>
      <c r="K192" s="0" t="n">
        <f aca="true">IF('Monte Carlo'!$B$17="",0,IF('Monte Carlo'!$D$17='Monte Carlo'!$B$17,'Monte Carlo'!$B$17,BETAINV(RAND(),'Monte Carlo'!$F$17,'Monte Carlo'!$G$17,'Monte Carlo'!$B$17,'Monte Carlo'!$D$17)))</f>
        <v>0</v>
      </c>
      <c r="L192" s="0" t="n">
        <f aca="true">IF('Monte Carlo'!$B$18="",0,IF('Monte Carlo'!$D$18='Monte Carlo'!$B$18,'Monte Carlo'!$B$18,BETAINV(RAND(),'Monte Carlo'!$F$18,'Monte Carlo'!$G$18,'Monte Carlo'!$B$18,'Monte Carlo'!$D$18)))</f>
        <v>0</v>
      </c>
      <c r="M192" s="0" t="n">
        <f aca="true">IF(OR('Monte Carlo'!$B$22="",'Monte Carlo'!$C$22=""),0,IF(RAND()&lt;'Monte Carlo'!$B$22,IF('Monte Carlo'!$E$22='Monte Carlo'!$C$22,'Monte Carlo'!$C$22,BETAINV(RAND(),'Monte Carlo'!$G$22,'Monte Carlo'!$H$22,'Monte Carlo'!$C$22,'Monte Carlo'!$E$22)),0))</f>
        <v>0</v>
      </c>
      <c r="N192" s="0" t="n">
        <f aca="true">IF(OR('Monte Carlo'!$B$23="",'Monte Carlo'!$C$23=""),0,IF(RAND()&lt;'Monte Carlo'!$B$23,IF('Monte Carlo'!$E$23='Monte Carlo'!$C$23,'Monte Carlo'!$C$23,BETAINV(RAND(),'Monte Carlo'!$G$23,'Monte Carlo'!$H$23,'Monte Carlo'!$C$23,'Monte Carlo'!$E$23)),0))</f>
        <v>0</v>
      </c>
      <c r="O192" s="0" t="n">
        <f aca="true">IF(OR('Monte Carlo'!$B$24="",'Monte Carlo'!$C$24=""),0,IF(RAND()&lt;'Monte Carlo'!$B$24,IF('Monte Carlo'!$E$24='Monte Carlo'!$C$24,'Monte Carlo'!$C$24,BETAINV(RAND(),'Monte Carlo'!$G$24,'Monte Carlo'!$H$24,'Monte Carlo'!$C$24,'Monte Carlo'!$E$24)),0))</f>
        <v>0</v>
      </c>
      <c r="P192" s="0" t="n">
        <f aca="true">IF(OR('Monte Carlo'!$B$25="",'Monte Carlo'!$C$25=""),0,IF(RAND()&lt;'Monte Carlo'!$B$25,IF('Monte Carlo'!$E$25='Monte Carlo'!$C$25,'Monte Carlo'!$C$25,BETAINV(RAND(),'Monte Carlo'!$G$25,'Monte Carlo'!$H$25,'Monte Carlo'!$C$25,'Monte Carlo'!$E$25)),0))</f>
        <v>244.942270519423</v>
      </c>
      <c r="Q192" s="0" t="n">
        <f aca="true">IF(OR('Monte Carlo'!$B$26="",'Monte Carlo'!$C$26=""),0,IF(RAND()&lt;'Monte Carlo'!$B$26,IF('Monte Carlo'!$E$26='Monte Carlo'!$C$26,'Monte Carlo'!$C$26,BETAINV(RAND(),'Monte Carlo'!$G$26,'Monte Carlo'!$H$26,'Monte Carlo'!$C$26,'Monte Carlo'!$E$26)),0))</f>
        <v>335.375123541557</v>
      </c>
      <c r="R192" s="0" t="n">
        <f aca="true">IF(OR('Monte Carlo'!$B$27="",'Monte Carlo'!$C$27=""),0,IF(RAND()&lt;'Monte Carlo'!$B$27,IF('Monte Carlo'!$E$27='Monte Carlo'!$C$27,'Monte Carlo'!$C$27,BETAINV(RAND(),'Monte Carlo'!$G$27,'Monte Carlo'!$H$27,'Monte Carlo'!$C$27,'Monte Carlo'!$E$27)),0))</f>
        <v>0</v>
      </c>
      <c r="S192" s="0" t="n">
        <f aca="true">IF(OR('Monte Carlo'!$B$28="",'Monte Carlo'!$C$28=""),0,IF(RAND()&lt;'Monte Carlo'!$B$28,IF('Monte Carlo'!$E$28='Monte Carlo'!$C$28,'Monte Carlo'!$C$28,BETAINV(RAND(),'Monte Carlo'!$G$28,'Monte Carlo'!$H$28,'Monte Carlo'!$C$28,'Monte Carlo'!$E$28)),0))</f>
        <v>0</v>
      </c>
      <c r="T192" s="0" t="n">
        <f aca="true">IF(OR('Monte Carlo'!$B$29="",'Monte Carlo'!$C$29=""),0,IF(RAND()&lt;'Monte Carlo'!$B$29,IF('Monte Carlo'!$E$29='Monte Carlo'!$C$29,'Monte Carlo'!$C$29,BETAINV(RAND(),'Monte Carlo'!$G$29,'Monte Carlo'!$H$29,'Monte Carlo'!$C$29,'Monte Carlo'!$E$29)),0))</f>
        <v>0</v>
      </c>
      <c r="U192" s="0" t="n">
        <f aca="true">IF(OR('Monte Carlo'!$B$30="",'Monte Carlo'!$C$30=""),0,IF(RAND()&lt;'Monte Carlo'!$B$30,IF('Monte Carlo'!$E$30='Monte Carlo'!$C$30,'Monte Carlo'!$C$30,BETAINV(RAND(),'Monte Carlo'!$G$30,'Monte Carlo'!$H$30,'Monte Carlo'!$C$30,'Monte Carlo'!$E$30)),0))</f>
        <v>0</v>
      </c>
      <c r="V192" s="0" t="n">
        <f aca="true">IF(OR('Monte Carlo'!$B$31="",'Monte Carlo'!$C$31=""),0,IF(RAND()&lt;'Monte Carlo'!$B$31,IF('Monte Carlo'!$E$31='Monte Carlo'!$C$31,'Monte Carlo'!$C$31,BETAINV(RAND(),'Monte Carlo'!$G$31,'Monte Carlo'!$H$31,'Monte Carlo'!$C$31,'Monte Carlo'!$E$31)),0))</f>
        <v>0</v>
      </c>
      <c r="W192" s="0" t="n">
        <f aca="true">IF(OR('Monte Carlo'!$B$32="",'Monte Carlo'!$C$32=""),0,IF(RAND()&lt;'Monte Carlo'!$B$32,IF('Monte Carlo'!$E$32='Monte Carlo'!$C$32,'Monte Carlo'!$C$32,BETAINV(RAND(),'Monte Carlo'!$G$32,'Monte Carlo'!$H$32,'Monte Carlo'!$C$32,'Monte Carlo'!$E$32)),0))</f>
        <v>0</v>
      </c>
      <c r="X192" s="0" t="n">
        <f aca="true">IF(OR('Monte Carlo'!$B$33="",'Monte Carlo'!$C$33=""),0,IF(RAND()&lt;'Monte Carlo'!$B$33,IF('Monte Carlo'!$E$33='Monte Carlo'!$C$33,'Monte Carlo'!$C$33,BETAINV(RAND(),'Monte Carlo'!$G$33,'Monte Carlo'!$H$33,'Monte Carlo'!$C$33,'Monte Carlo'!$E$33)),0))</f>
        <v>0</v>
      </c>
      <c r="Y192" s="0" t="n">
        <f aca="false">SUM(A192:X192)</f>
        <v>2813.40500493617</v>
      </c>
    </row>
    <row r="193" customFormat="false" ht="15" hidden="false" customHeight="false" outlineLevel="0" collapsed="false">
      <c r="A193" s="0" t="n">
        <f aca="true">IF('Monte Carlo'!$B$7="",0,IF('Monte Carlo'!$D$7='Monte Carlo'!$B$7,'Monte Carlo'!$B$7,BETAINV(RAND(),'Monte Carlo'!$F$7,'Monte Carlo'!$G$7,'Monte Carlo'!$B$7,'Monte Carlo'!$D$7)))</f>
        <v>187.798743153769</v>
      </c>
      <c r="B193" s="0" t="n">
        <f aca="true">IF('Monte Carlo'!$B$8="",0,IF('Monte Carlo'!$D$8='Monte Carlo'!$B$8,'Monte Carlo'!$B$8,BETAINV(RAND(),'Monte Carlo'!$F$8,'Monte Carlo'!$G$8,'Monte Carlo'!$B$8,'Monte Carlo'!$D$8)))</f>
        <v>1042.7234803219</v>
      </c>
      <c r="C193" s="0" t="n">
        <f aca="true">IF('Monte Carlo'!$B$9="",0,IF('Monte Carlo'!$D$9='Monte Carlo'!$B$9,'Monte Carlo'!$B$9,BETAINV(RAND(),'Monte Carlo'!$F$9,'Monte Carlo'!$G$9,'Monte Carlo'!$B$9,'Monte Carlo'!$D$9)))</f>
        <v>469.022134028187</v>
      </c>
      <c r="D193" s="0" t="n">
        <f aca="true">IF('Monte Carlo'!$B$10="",0,IF('Monte Carlo'!$D$10='Monte Carlo'!$B$10,'Monte Carlo'!$B$10,BETAINV(RAND(),'Monte Carlo'!$F$10,'Monte Carlo'!$G$10,'Monte Carlo'!$B$10,'Monte Carlo'!$D$10)))</f>
        <v>313.928515499413</v>
      </c>
      <c r="E193" s="0" t="n">
        <f aca="true">IF('Monte Carlo'!$B$11="",0,IF('Monte Carlo'!$D$11='Monte Carlo'!$B$11,'Monte Carlo'!$B$11,BETAINV(RAND(),'Monte Carlo'!$F$11,'Monte Carlo'!$G$11,'Monte Carlo'!$B$11,'Monte Carlo'!$D$11)))</f>
        <v>85.7009517481515</v>
      </c>
      <c r="F193" s="0" t="n">
        <f aca="true">IF('Monte Carlo'!$B$12="",0,IF('Monte Carlo'!$D$12='Monte Carlo'!$B$12,'Monte Carlo'!$B$12,BETAINV(RAND(),'Monte Carlo'!$F$12,'Monte Carlo'!$G$12,'Monte Carlo'!$B$12,'Monte Carlo'!$D$12)))</f>
        <v>106.000361713739</v>
      </c>
      <c r="G193" s="0" t="n">
        <f aca="true">IF('Monte Carlo'!$B$13="",0,IF('Monte Carlo'!$D$13='Monte Carlo'!$B$13,'Monte Carlo'!$B$13,BETAINV(RAND(),'Monte Carlo'!$F$13,'Monte Carlo'!$G$13,'Monte Carlo'!$B$13,'Monte Carlo'!$D$13)))</f>
        <v>0</v>
      </c>
      <c r="H193" s="0" t="n">
        <f aca="true">IF('Monte Carlo'!$B$14="",0,IF('Monte Carlo'!$D$14='Monte Carlo'!$B$14,'Monte Carlo'!$B$14,BETAINV(RAND(),'Monte Carlo'!$F$14,'Monte Carlo'!$G$14,'Monte Carlo'!$B$14,'Monte Carlo'!$D$14)))</f>
        <v>0</v>
      </c>
      <c r="I193" s="0" t="n">
        <f aca="true">IF('Monte Carlo'!$B$15="",0,IF('Monte Carlo'!$D$15='Monte Carlo'!$B$15,'Monte Carlo'!$B$15,BETAINV(RAND(),'Monte Carlo'!$F$15,'Monte Carlo'!$G$15,'Monte Carlo'!$B$15,'Monte Carlo'!$D$15)))</f>
        <v>0</v>
      </c>
      <c r="J193" s="0" t="n">
        <f aca="true">IF('Monte Carlo'!$B$16="",0,IF('Monte Carlo'!$D$16='Monte Carlo'!$B$16,'Monte Carlo'!$B$16,BETAINV(RAND(),'Monte Carlo'!$F$16,'Monte Carlo'!$G$16,'Monte Carlo'!$B$16,'Monte Carlo'!$D$16)))</f>
        <v>0</v>
      </c>
      <c r="K193" s="0" t="n">
        <f aca="true">IF('Monte Carlo'!$B$17="",0,IF('Monte Carlo'!$D$17='Monte Carlo'!$B$17,'Monte Carlo'!$B$17,BETAINV(RAND(),'Monte Carlo'!$F$17,'Monte Carlo'!$G$17,'Monte Carlo'!$B$17,'Monte Carlo'!$D$17)))</f>
        <v>0</v>
      </c>
      <c r="L193" s="0" t="n">
        <f aca="true">IF('Monte Carlo'!$B$18="",0,IF('Monte Carlo'!$D$18='Monte Carlo'!$B$18,'Monte Carlo'!$B$18,BETAINV(RAND(),'Monte Carlo'!$F$18,'Monte Carlo'!$G$18,'Monte Carlo'!$B$18,'Monte Carlo'!$D$18)))</f>
        <v>0</v>
      </c>
      <c r="M193" s="0" t="n">
        <f aca="true">IF(OR('Monte Carlo'!$B$22="",'Monte Carlo'!$C$22=""),0,IF(RAND()&lt;'Monte Carlo'!$B$22,IF('Monte Carlo'!$E$22='Monte Carlo'!$C$22,'Monte Carlo'!$C$22,BETAINV(RAND(),'Monte Carlo'!$G$22,'Monte Carlo'!$H$22,'Monte Carlo'!$C$22,'Monte Carlo'!$E$22)),0))</f>
        <v>142.163044534011</v>
      </c>
      <c r="N193" s="0" t="n">
        <f aca="true">IF(OR('Monte Carlo'!$B$23="",'Monte Carlo'!$C$23=""),0,IF(RAND()&lt;'Monte Carlo'!$B$23,IF('Monte Carlo'!$E$23='Monte Carlo'!$C$23,'Monte Carlo'!$C$23,BETAINV(RAND(),'Monte Carlo'!$G$23,'Monte Carlo'!$H$23,'Monte Carlo'!$C$23,'Monte Carlo'!$E$23)),0))</f>
        <v>0</v>
      </c>
      <c r="O193" s="0" t="n">
        <f aca="true">IF(OR('Monte Carlo'!$B$24="",'Monte Carlo'!$C$24=""),0,IF(RAND()&lt;'Monte Carlo'!$B$24,IF('Monte Carlo'!$E$24='Monte Carlo'!$C$24,'Monte Carlo'!$C$24,BETAINV(RAND(),'Monte Carlo'!$G$24,'Monte Carlo'!$H$24,'Monte Carlo'!$C$24,'Monte Carlo'!$E$24)),0))</f>
        <v>0</v>
      </c>
      <c r="P193" s="0" t="n">
        <f aca="true">IF(OR('Monte Carlo'!$B$25="",'Monte Carlo'!$C$25=""),0,IF(RAND()&lt;'Monte Carlo'!$B$25,IF('Monte Carlo'!$E$25='Monte Carlo'!$C$25,'Monte Carlo'!$C$25,BETAINV(RAND(),'Monte Carlo'!$G$25,'Monte Carlo'!$H$25,'Monte Carlo'!$C$25,'Monte Carlo'!$E$25)),0))</f>
        <v>0</v>
      </c>
      <c r="Q193" s="0" t="n">
        <f aca="true">IF(OR('Monte Carlo'!$B$26="",'Monte Carlo'!$C$26=""),0,IF(RAND()&lt;'Monte Carlo'!$B$26,IF('Monte Carlo'!$E$26='Monte Carlo'!$C$26,'Monte Carlo'!$C$26,BETAINV(RAND(),'Monte Carlo'!$G$26,'Monte Carlo'!$H$26,'Monte Carlo'!$C$26,'Monte Carlo'!$E$26)),0))</f>
        <v>0</v>
      </c>
      <c r="R193" s="0" t="n">
        <f aca="true">IF(OR('Monte Carlo'!$B$27="",'Monte Carlo'!$C$27=""),0,IF(RAND()&lt;'Monte Carlo'!$B$27,IF('Monte Carlo'!$E$27='Monte Carlo'!$C$27,'Monte Carlo'!$C$27,BETAINV(RAND(),'Monte Carlo'!$G$27,'Monte Carlo'!$H$27,'Monte Carlo'!$C$27,'Monte Carlo'!$E$27)),0))</f>
        <v>0</v>
      </c>
      <c r="S193" s="0" t="n">
        <f aca="true">IF(OR('Monte Carlo'!$B$28="",'Monte Carlo'!$C$28=""),0,IF(RAND()&lt;'Monte Carlo'!$B$28,IF('Monte Carlo'!$E$28='Monte Carlo'!$C$28,'Monte Carlo'!$C$28,BETAINV(RAND(),'Monte Carlo'!$G$28,'Monte Carlo'!$H$28,'Monte Carlo'!$C$28,'Monte Carlo'!$E$28)),0))</f>
        <v>0</v>
      </c>
      <c r="T193" s="0" t="n">
        <f aca="true">IF(OR('Monte Carlo'!$B$29="",'Monte Carlo'!$C$29=""),0,IF(RAND()&lt;'Monte Carlo'!$B$29,IF('Monte Carlo'!$E$29='Monte Carlo'!$C$29,'Monte Carlo'!$C$29,BETAINV(RAND(),'Monte Carlo'!$G$29,'Monte Carlo'!$H$29,'Monte Carlo'!$C$29,'Monte Carlo'!$E$29)),0))</f>
        <v>0</v>
      </c>
      <c r="U193" s="0" t="n">
        <f aca="true">IF(OR('Monte Carlo'!$B$30="",'Monte Carlo'!$C$30=""),0,IF(RAND()&lt;'Monte Carlo'!$B$30,IF('Monte Carlo'!$E$30='Monte Carlo'!$C$30,'Monte Carlo'!$C$30,BETAINV(RAND(),'Monte Carlo'!$G$30,'Monte Carlo'!$H$30,'Monte Carlo'!$C$30,'Monte Carlo'!$E$30)),0))</f>
        <v>0</v>
      </c>
      <c r="V193" s="0" t="n">
        <f aca="true">IF(OR('Monte Carlo'!$B$31="",'Monte Carlo'!$C$31=""),0,IF(RAND()&lt;'Monte Carlo'!$B$31,IF('Monte Carlo'!$E$31='Monte Carlo'!$C$31,'Monte Carlo'!$C$31,BETAINV(RAND(),'Monte Carlo'!$G$31,'Monte Carlo'!$H$31,'Monte Carlo'!$C$31,'Monte Carlo'!$E$31)),0))</f>
        <v>0</v>
      </c>
      <c r="W193" s="0" t="n">
        <f aca="true">IF(OR('Monte Carlo'!$B$32="",'Monte Carlo'!$C$32=""),0,IF(RAND()&lt;'Monte Carlo'!$B$32,IF('Monte Carlo'!$E$32='Monte Carlo'!$C$32,'Monte Carlo'!$C$32,BETAINV(RAND(),'Monte Carlo'!$G$32,'Monte Carlo'!$H$32,'Monte Carlo'!$C$32,'Monte Carlo'!$E$32)),0))</f>
        <v>0</v>
      </c>
      <c r="X193" s="0" t="n">
        <f aca="true">IF(OR('Monte Carlo'!$B$33="",'Monte Carlo'!$C$33=""),0,IF(RAND()&lt;'Monte Carlo'!$B$33,IF('Monte Carlo'!$E$33='Monte Carlo'!$C$33,'Monte Carlo'!$C$33,BETAINV(RAND(),'Monte Carlo'!$G$33,'Monte Carlo'!$H$33,'Monte Carlo'!$C$33,'Monte Carlo'!$E$33)),0))</f>
        <v>0</v>
      </c>
      <c r="Y193" s="0" t="n">
        <f aca="false">SUM(A193:X193)</f>
        <v>2347.33723099917</v>
      </c>
    </row>
    <row r="194" customFormat="false" ht="15" hidden="false" customHeight="false" outlineLevel="0" collapsed="false">
      <c r="A194" s="0" t="n">
        <f aca="true">IF('Monte Carlo'!$B$7="",0,IF('Monte Carlo'!$D$7='Monte Carlo'!$B$7,'Monte Carlo'!$B$7,BETAINV(RAND(),'Monte Carlo'!$F$7,'Monte Carlo'!$G$7,'Monte Carlo'!$B$7,'Monte Carlo'!$D$7)))</f>
        <v>140.390491703718</v>
      </c>
      <c r="B194" s="0" t="n">
        <f aca="true">IF('Monte Carlo'!$B$8="",0,IF('Monte Carlo'!$D$8='Monte Carlo'!$B$8,'Monte Carlo'!$B$8,BETAINV(RAND(),'Monte Carlo'!$F$8,'Monte Carlo'!$G$8,'Monte Carlo'!$B$8,'Monte Carlo'!$D$8)))</f>
        <v>937.427940753222</v>
      </c>
      <c r="C194" s="0" t="n">
        <f aca="true">IF('Monte Carlo'!$B$9="",0,IF('Monte Carlo'!$D$9='Monte Carlo'!$B$9,'Monte Carlo'!$B$9,BETAINV(RAND(),'Monte Carlo'!$F$9,'Monte Carlo'!$G$9,'Monte Carlo'!$B$9,'Monte Carlo'!$D$9)))</f>
        <v>488.438063487036</v>
      </c>
      <c r="D194" s="0" t="n">
        <f aca="true">IF('Monte Carlo'!$B$10="",0,IF('Monte Carlo'!$D$10='Monte Carlo'!$B$10,'Monte Carlo'!$B$10,BETAINV(RAND(),'Monte Carlo'!$F$10,'Monte Carlo'!$G$10,'Monte Carlo'!$B$10,'Monte Carlo'!$D$10)))</f>
        <v>315.028209995717</v>
      </c>
      <c r="E194" s="0" t="n">
        <f aca="true">IF('Monte Carlo'!$B$11="",0,IF('Monte Carlo'!$D$11='Monte Carlo'!$B$11,'Monte Carlo'!$B$11,BETAINV(RAND(),'Monte Carlo'!$F$11,'Monte Carlo'!$G$11,'Monte Carlo'!$B$11,'Monte Carlo'!$D$11)))</f>
        <v>102.497825058045</v>
      </c>
      <c r="F194" s="0" t="n">
        <f aca="true">IF('Monte Carlo'!$B$12="",0,IF('Monte Carlo'!$D$12='Monte Carlo'!$B$12,'Monte Carlo'!$B$12,BETAINV(RAND(),'Monte Carlo'!$F$12,'Monte Carlo'!$G$12,'Monte Carlo'!$B$12,'Monte Carlo'!$D$12)))</f>
        <v>111.920222799526</v>
      </c>
      <c r="G194" s="0" t="n">
        <f aca="true">IF('Monte Carlo'!$B$13="",0,IF('Monte Carlo'!$D$13='Monte Carlo'!$B$13,'Monte Carlo'!$B$13,BETAINV(RAND(),'Monte Carlo'!$F$13,'Monte Carlo'!$G$13,'Monte Carlo'!$B$13,'Monte Carlo'!$D$13)))</f>
        <v>0</v>
      </c>
      <c r="H194" s="0" t="n">
        <f aca="true">IF('Monte Carlo'!$B$14="",0,IF('Monte Carlo'!$D$14='Monte Carlo'!$B$14,'Monte Carlo'!$B$14,BETAINV(RAND(),'Monte Carlo'!$F$14,'Monte Carlo'!$G$14,'Monte Carlo'!$B$14,'Monte Carlo'!$D$14)))</f>
        <v>0</v>
      </c>
      <c r="I194" s="0" t="n">
        <f aca="true">IF('Monte Carlo'!$B$15="",0,IF('Monte Carlo'!$D$15='Monte Carlo'!$B$15,'Monte Carlo'!$B$15,BETAINV(RAND(),'Monte Carlo'!$F$15,'Monte Carlo'!$G$15,'Monte Carlo'!$B$15,'Monte Carlo'!$D$15)))</f>
        <v>0</v>
      </c>
      <c r="J194" s="0" t="n">
        <f aca="true">IF('Monte Carlo'!$B$16="",0,IF('Monte Carlo'!$D$16='Monte Carlo'!$B$16,'Monte Carlo'!$B$16,BETAINV(RAND(),'Monte Carlo'!$F$16,'Monte Carlo'!$G$16,'Monte Carlo'!$B$16,'Monte Carlo'!$D$16)))</f>
        <v>0</v>
      </c>
      <c r="K194" s="0" t="n">
        <f aca="true">IF('Monte Carlo'!$B$17="",0,IF('Monte Carlo'!$D$17='Monte Carlo'!$B$17,'Monte Carlo'!$B$17,BETAINV(RAND(),'Monte Carlo'!$F$17,'Monte Carlo'!$G$17,'Monte Carlo'!$B$17,'Monte Carlo'!$D$17)))</f>
        <v>0</v>
      </c>
      <c r="L194" s="0" t="n">
        <f aca="true">IF('Monte Carlo'!$B$18="",0,IF('Monte Carlo'!$D$18='Monte Carlo'!$B$18,'Monte Carlo'!$B$18,BETAINV(RAND(),'Monte Carlo'!$F$18,'Monte Carlo'!$G$18,'Monte Carlo'!$B$18,'Monte Carlo'!$D$18)))</f>
        <v>0</v>
      </c>
      <c r="M194" s="0" t="n">
        <f aca="true">IF(OR('Monte Carlo'!$B$22="",'Monte Carlo'!$C$22=""),0,IF(RAND()&lt;'Monte Carlo'!$B$22,IF('Monte Carlo'!$E$22='Monte Carlo'!$C$22,'Monte Carlo'!$C$22,BETAINV(RAND(),'Monte Carlo'!$G$22,'Monte Carlo'!$H$22,'Monte Carlo'!$C$22,'Monte Carlo'!$E$22)),0))</f>
        <v>196.125420831611</v>
      </c>
      <c r="N194" s="0" t="n">
        <f aca="true">IF(OR('Monte Carlo'!$B$23="",'Monte Carlo'!$C$23=""),0,IF(RAND()&lt;'Monte Carlo'!$B$23,IF('Monte Carlo'!$E$23='Monte Carlo'!$C$23,'Monte Carlo'!$C$23,BETAINV(RAND(),'Monte Carlo'!$G$23,'Monte Carlo'!$H$23,'Monte Carlo'!$C$23,'Monte Carlo'!$E$23)),0))</f>
        <v>45.716964949975</v>
      </c>
      <c r="O194" s="0" t="n">
        <f aca="true">IF(OR('Monte Carlo'!$B$24="",'Monte Carlo'!$C$24=""),0,IF(RAND()&lt;'Monte Carlo'!$B$24,IF('Monte Carlo'!$E$24='Monte Carlo'!$C$24,'Monte Carlo'!$C$24,BETAINV(RAND(),'Monte Carlo'!$G$24,'Monte Carlo'!$H$24,'Monte Carlo'!$C$24,'Monte Carlo'!$E$24)),0))</f>
        <v>0</v>
      </c>
      <c r="P194" s="0" t="n">
        <f aca="true">IF(OR('Monte Carlo'!$B$25="",'Monte Carlo'!$C$25=""),0,IF(RAND()&lt;'Monte Carlo'!$B$25,IF('Monte Carlo'!$E$25='Monte Carlo'!$C$25,'Monte Carlo'!$C$25,BETAINV(RAND(),'Monte Carlo'!$G$25,'Monte Carlo'!$H$25,'Monte Carlo'!$C$25,'Monte Carlo'!$E$25)),0))</f>
        <v>0</v>
      </c>
      <c r="Q194" s="0" t="n">
        <f aca="true">IF(OR('Monte Carlo'!$B$26="",'Monte Carlo'!$C$26=""),0,IF(RAND()&lt;'Monte Carlo'!$B$26,IF('Monte Carlo'!$E$26='Monte Carlo'!$C$26,'Monte Carlo'!$C$26,BETAINV(RAND(),'Monte Carlo'!$G$26,'Monte Carlo'!$H$26,'Monte Carlo'!$C$26,'Monte Carlo'!$E$26)),0))</f>
        <v>0</v>
      </c>
      <c r="R194" s="0" t="n">
        <f aca="true">IF(OR('Monte Carlo'!$B$27="",'Monte Carlo'!$C$27=""),0,IF(RAND()&lt;'Monte Carlo'!$B$27,IF('Monte Carlo'!$E$27='Monte Carlo'!$C$27,'Monte Carlo'!$C$27,BETAINV(RAND(),'Monte Carlo'!$G$27,'Monte Carlo'!$H$27,'Monte Carlo'!$C$27,'Monte Carlo'!$E$27)),0))</f>
        <v>0</v>
      </c>
      <c r="S194" s="0" t="n">
        <f aca="true">IF(OR('Monte Carlo'!$B$28="",'Monte Carlo'!$C$28=""),0,IF(RAND()&lt;'Monte Carlo'!$B$28,IF('Monte Carlo'!$E$28='Monte Carlo'!$C$28,'Monte Carlo'!$C$28,BETAINV(RAND(),'Monte Carlo'!$G$28,'Monte Carlo'!$H$28,'Monte Carlo'!$C$28,'Monte Carlo'!$E$28)),0))</f>
        <v>0</v>
      </c>
      <c r="T194" s="0" t="n">
        <f aca="true">IF(OR('Monte Carlo'!$B$29="",'Monte Carlo'!$C$29=""),0,IF(RAND()&lt;'Monte Carlo'!$B$29,IF('Monte Carlo'!$E$29='Monte Carlo'!$C$29,'Monte Carlo'!$C$29,BETAINV(RAND(),'Monte Carlo'!$G$29,'Monte Carlo'!$H$29,'Monte Carlo'!$C$29,'Monte Carlo'!$E$29)),0))</f>
        <v>0</v>
      </c>
      <c r="U194" s="0" t="n">
        <f aca="true">IF(OR('Monte Carlo'!$B$30="",'Monte Carlo'!$C$30=""),0,IF(RAND()&lt;'Monte Carlo'!$B$30,IF('Monte Carlo'!$E$30='Monte Carlo'!$C$30,'Monte Carlo'!$C$30,BETAINV(RAND(),'Monte Carlo'!$G$30,'Monte Carlo'!$H$30,'Monte Carlo'!$C$30,'Monte Carlo'!$E$30)),0))</f>
        <v>0</v>
      </c>
      <c r="V194" s="0" t="n">
        <f aca="true">IF(OR('Monte Carlo'!$B$31="",'Monte Carlo'!$C$31=""),0,IF(RAND()&lt;'Monte Carlo'!$B$31,IF('Monte Carlo'!$E$31='Monte Carlo'!$C$31,'Monte Carlo'!$C$31,BETAINV(RAND(),'Monte Carlo'!$G$31,'Monte Carlo'!$H$31,'Monte Carlo'!$C$31,'Monte Carlo'!$E$31)),0))</f>
        <v>0</v>
      </c>
      <c r="W194" s="0" t="n">
        <f aca="true">IF(OR('Monte Carlo'!$B$32="",'Monte Carlo'!$C$32=""),0,IF(RAND()&lt;'Monte Carlo'!$B$32,IF('Monte Carlo'!$E$32='Monte Carlo'!$C$32,'Monte Carlo'!$C$32,BETAINV(RAND(),'Monte Carlo'!$G$32,'Monte Carlo'!$H$32,'Monte Carlo'!$C$32,'Monte Carlo'!$E$32)),0))</f>
        <v>0</v>
      </c>
      <c r="X194" s="0" t="n">
        <f aca="true">IF(OR('Monte Carlo'!$B$33="",'Monte Carlo'!$C$33=""),0,IF(RAND()&lt;'Monte Carlo'!$B$33,IF('Monte Carlo'!$E$33='Monte Carlo'!$C$33,'Monte Carlo'!$C$33,BETAINV(RAND(),'Monte Carlo'!$G$33,'Monte Carlo'!$H$33,'Monte Carlo'!$C$33,'Monte Carlo'!$E$33)),0))</f>
        <v>0</v>
      </c>
      <c r="Y194" s="0" t="n">
        <f aca="false">SUM(A194:X194)</f>
        <v>2337.54513957885</v>
      </c>
    </row>
    <row r="195" customFormat="false" ht="15" hidden="false" customHeight="false" outlineLevel="0" collapsed="false">
      <c r="A195" s="0" t="n">
        <f aca="true">IF('Monte Carlo'!$B$7="",0,IF('Monte Carlo'!$D$7='Monte Carlo'!$B$7,'Monte Carlo'!$B$7,BETAINV(RAND(),'Monte Carlo'!$F$7,'Monte Carlo'!$G$7,'Monte Carlo'!$B$7,'Monte Carlo'!$D$7)))</f>
        <v>146.100174926089</v>
      </c>
      <c r="B195" s="0" t="n">
        <f aca="true">IF('Monte Carlo'!$B$8="",0,IF('Monte Carlo'!$D$8='Monte Carlo'!$B$8,'Monte Carlo'!$B$8,BETAINV(RAND(),'Monte Carlo'!$F$8,'Monte Carlo'!$G$8,'Monte Carlo'!$B$8,'Monte Carlo'!$D$8)))</f>
        <v>1083.43819951127</v>
      </c>
      <c r="C195" s="0" t="n">
        <f aca="true">IF('Monte Carlo'!$B$9="",0,IF('Monte Carlo'!$D$9='Monte Carlo'!$B$9,'Monte Carlo'!$B$9,BETAINV(RAND(),'Monte Carlo'!$F$9,'Monte Carlo'!$G$9,'Monte Carlo'!$B$9,'Monte Carlo'!$D$9)))</f>
        <v>573.739171329082</v>
      </c>
      <c r="D195" s="0" t="n">
        <f aca="true">IF('Monte Carlo'!$B$10="",0,IF('Monte Carlo'!$D$10='Monte Carlo'!$B$10,'Monte Carlo'!$B$10,BETAINV(RAND(),'Monte Carlo'!$F$10,'Monte Carlo'!$G$10,'Monte Carlo'!$B$10,'Monte Carlo'!$D$10)))</f>
        <v>318.684352310698</v>
      </c>
      <c r="E195" s="0" t="n">
        <f aca="true">IF('Monte Carlo'!$B$11="",0,IF('Monte Carlo'!$D$11='Monte Carlo'!$B$11,'Monte Carlo'!$B$11,BETAINV(RAND(),'Monte Carlo'!$F$11,'Monte Carlo'!$G$11,'Monte Carlo'!$B$11,'Monte Carlo'!$D$11)))</f>
        <v>110.15227429726</v>
      </c>
      <c r="F195" s="0" t="n">
        <f aca="true">IF('Monte Carlo'!$B$12="",0,IF('Monte Carlo'!$D$12='Monte Carlo'!$B$12,'Monte Carlo'!$B$12,BETAINV(RAND(),'Monte Carlo'!$F$12,'Monte Carlo'!$G$12,'Monte Carlo'!$B$12,'Monte Carlo'!$D$12)))</f>
        <v>122.050267582782</v>
      </c>
      <c r="G195" s="0" t="n">
        <f aca="true">IF('Monte Carlo'!$B$13="",0,IF('Monte Carlo'!$D$13='Monte Carlo'!$B$13,'Monte Carlo'!$B$13,BETAINV(RAND(),'Monte Carlo'!$F$13,'Monte Carlo'!$G$13,'Monte Carlo'!$B$13,'Monte Carlo'!$D$13)))</f>
        <v>0</v>
      </c>
      <c r="H195" s="0" t="n">
        <f aca="true">IF('Monte Carlo'!$B$14="",0,IF('Monte Carlo'!$D$14='Monte Carlo'!$B$14,'Monte Carlo'!$B$14,BETAINV(RAND(),'Monte Carlo'!$F$14,'Monte Carlo'!$G$14,'Monte Carlo'!$B$14,'Monte Carlo'!$D$14)))</f>
        <v>0</v>
      </c>
      <c r="I195" s="0" t="n">
        <f aca="true">IF('Monte Carlo'!$B$15="",0,IF('Monte Carlo'!$D$15='Monte Carlo'!$B$15,'Monte Carlo'!$B$15,BETAINV(RAND(),'Monte Carlo'!$F$15,'Monte Carlo'!$G$15,'Monte Carlo'!$B$15,'Monte Carlo'!$D$15)))</f>
        <v>0</v>
      </c>
      <c r="J195" s="0" t="n">
        <f aca="true">IF('Monte Carlo'!$B$16="",0,IF('Monte Carlo'!$D$16='Monte Carlo'!$B$16,'Monte Carlo'!$B$16,BETAINV(RAND(),'Monte Carlo'!$F$16,'Monte Carlo'!$G$16,'Monte Carlo'!$B$16,'Monte Carlo'!$D$16)))</f>
        <v>0</v>
      </c>
      <c r="K195" s="0" t="n">
        <f aca="true">IF('Monte Carlo'!$B$17="",0,IF('Monte Carlo'!$D$17='Monte Carlo'!$B$17,'Monte Carlo'!$B$17,BETAINV(RAND(),'Monte Carlo'!$F$17,'Monte Carlo'!$G$17,'Monte Carlo'!$B$17,'Monte Carlo'!$D$17)))</f>
        <v>0</v>
      </c>
      <c r="L195" s="0" t="n">
        <f aca="true">IF('Monte Carlo'!$B$18="",0,IF('Monte Carlo'!$D$18='Monte Carlo'!$B$18,'Monte Carlo'!$B$18,BETAINV(RAND(),'Monte Carlo'!$F$18,'Monte Carlo'!$G$18,'Monte Carlo'!$B$18,'Monte Carlo'!$D$18)))</f>
        <v>0</v>
      </c>
      <c r="M195" s="0" t="n">
        <f aca="true">IF(OR('Monte Carlo'!$B$22="",'Monte Carlo'!$C$22=""),0,IF(RAND()&lt;'Monte Carlo'!$B$22,IF('Monte Carlo'!$E$22='Monte Carlo'!$C$22,'Monte Carlo'!$C$22,BETAINV(RAND(),'Monte Carlo'!$G$22,'Monte Carlo'!$H$22,'Monte Carlo'!$C$22,'Monte Carlo'!$E$22)),0))</f>
        <v>0</v>
      </c>
      <c r="N195" s="0" t="n">
        <f aca="true">IF(OR('Monte Carlo'!$B$23="",'Monte Carlo'!$C$23=""),0,IF(RAND()&lt;'Monte Carlo'!$B$23,IF('Monte Carlo'!$E$23='Monte Carlo'!$C$23,'Monte Carlo'!$C$23,BETAINV(RAND(),'Monte Carlo'!$G$23,'Monte Carlo'!$H$23,'Monte Carlo'!$C$23,'Monte Carlo'!$E$23)),0))</f>
        <v>52.3920407215963</v>
      </c>
      <c r="O195" s="0" t="n">
        <f aca="true">IF(OR('Monte Carlo'!$B$24="",'Monte Carlo'!$C$24=""),0,IF(RAND()&lt;'Monte Carlo'!$B$24,IF('Monte Carlo'!$E$24='Monte Carlo'!$C$24,'Monte Carlo'!$C$24,BETAINV(RAND(),'Monte Carlo'!$G$24,'Monte Carlo'!$H$24,'Monte Carlo'!$C$24,'Monte Carlo'!$E$24)),0))</f>
        <v>0</v>
      </c>
      <c r="P195" s="0" t="n">
        <f aca="true">IF(OR('Monte Carlo'!$B$25="",'Monte Carlo'!$C$25=""),0,IF(RAND()&lt;'Monte Carlo'!$B$25,IF('Monte Carlo'!$E$25='Monte Carlo'!$C$25,'Monte Carlo'!$C$25,BETAINV(RAND(),'Monte Carlo'!$G$25,'Monte Carlo'!$H$25,'Monte Carlo'!$C$25,'Monte Carlo'!$E$25)),0))</f>
        <v>186.834932068417</v>
      </c>
      <c r="Q195" s="0" t="n">
        <f aca="true">IF(OR('Monte Carlo'!$B$26="",'Monte Carlo'!$C$26=""),0,IF(RAND()&lt;'Monte Carlo'!$B$26,IF('Monte Carlo'!$E$26='Monte Carlo'!$C$26,'Monte Carlo'!$C$26,BETAINV(RAND(),'Monte Carlo'!$G$26,'Monte Carlo'!$H$26,'Monte Carlo'!$C$26,'Monte Carlo'!$E$26)),0))</f>
        <v>473.350334552929</v>
      </c>
      <c r="R195" s="0" t="n">
        <f aca="true">IF(OR('Monte Carlo'!$B$27="",'Monte Carlo'!$C$27=""),0,IF(RAND()&lt;'Monte Carlo'!$B$27,IF('Monte Carlo'!$E$27='Monte Carlo'!$C$27,'Monte Carlo'!$C$27,BETAINV(RAND(),'Monte Carlo'!$G$27,'Monte Carlo'!$H$27,'Monte Carlo'!$C$27,'Monte Carlo'!$E$27)),0))</f>
        <v>0</v>
      </c>
      <c r="S195" s="0" t="n">
        <f aca="true">IF(OR('Monte Carlo'!$B$28="",'Monte Carlo'!$C$28=""),0,IF(RAND()&lt;'Monte Carlo'!$B$28,IF('Monte Carlo'!$E$28='Monte Carlo'!$C$28,'Monte Carlo'!$C$28,BETAINV(RAND(),'Monte Carlo'!$G$28,'Monte Carlo'!$H$28,'Monte Carlo'!$C$28,'Monte Carlo'!$E$28)),0))</f>
        <v>0</v>
      </c>
      <c r="T195" s="0" t="n">
        <f aca="true">IF(OR('Monte Carlo'!$B$29="",'Monte Carlo'!$C$29=""),0,IF(RAND()&lt;'Monte Carlo'!$B$29,IF('Monte Carlo'!$E$29='Monte Carlo'!$C$29,'Monte Carlo'!$C$29,BETAINV(RAND(),'Monte Carlo'!$G$29,'Monte Carlo'!$H$29,'Monte Carlo'!$C$29,'Monte Carlo'!$E$29)),0))</f>
        <v>0</v>
      </c>
      <c r="U195" s="0" t="n">
        <f aca="true">IF(OR('Monte Carlo'!$B$30="",'Monte Carlo'!$C$30=""),0,IF(RAND()&lt;'Monte Carlo'!$B$30,IF('Monte Carlo'!$E$30='Monte Carlo'!$C$30,'Monte Carlo'!$C$30,BETAINV(RAND(),'Monte Carlo'!$G$30,'Monte Carlo'!$H$30,'Monte Carlo'!$C$30,'Monte Carlo'!$E$30)),0))</f>
        <v>0</v>
      </c>
      <c r="V195" s="0" t="n">
        <f aca="true">IF(OR('Monte Carlo'!$B$31="",'Monte Carlo'!$C$31=""),0,IF(RAND()&lt;'Monte Carlo'!$B$31,IF('Monte Carlo'!$E$31='Monte Carlo'!$C$31,'Monte Carlo'!$C$31,BETAINV(RAND(),'Monte Carlo'!$G$31,'Monte Carlo'!$H$31,'Monte Carlo'!$C$31,'Monte Carlo'!$E$31)),0))</f>
        <v>0</v>
      </c>
      <c r="W195" s="0" t="n">
        <f aca="true">IF(OR('Monte Carlo'!$B$32="",'Monte Carlo'!$C$32=""),0,IF(RAND()&lt;'Monte Carlo'!$B$32,IF('Monte Carlo'!$E$32='Monte Carlo'!$C$32,'Monte Carlo'!$C$32,BETAINV(RAND(),'Monte Carlo'!$G$32,'Monte Carlo'!$H$32,'Monte Carlo'!$C$32,'Monte Carlo'!$E$32)),0))</f>
        <v>0</v>
      </c>
      <c r="X195" s="0" t="n">
        <f aca="true">IF(OR('Monte Carlo'!$B$33="",'Monte Carlo'!$C$33=""),0,IF(RAND()&lt;'Monte Carlo'!$B$33,IF('Monte Carlo'!$E$33='Monte Carlo'!$C$33,'Monte Carlo'!$C$33,BETAINV(RAND(),'Monte Carlo'!$G$33,'Monte Carlo'!$H$33,'Monte Carlo'!$C$33,'Monte Carlo'!$E$33)),0))</f>
        <v>0</v>
      </c>
      <c r="Y195" s="0" t="n">
        <f aca="false">SUM(A195:X195)</f>
        <v>3066.74174730012</v>
      </c>
    </row>
    <row r="196" customFormat="false" ht="15" hidden="false" customHeight="false" outlineLevel="0" collapsed="false">
      <c r="A196" s="0" t="n">
        <f aca="true">IF('Monte Carlo'!$B$7="",0,IF('Monte Carlo'!$D$7='Monte Carlo'!$B$7,'Monte Carlo'!$B$7,BETAINV(RAND(),'Monte Carlo'!$F$7,'Monte Carlo'!$G$7,'Monte Carlo'!$B$7,'Monte Carlo'!$D$7)))</f>
        <v>141.948597732379</v>
      </c>
      <c r="B196" s="0" t="n">
        <f aca="true">IF('Monte Carlo'!$B$8="",0,IF('Monte Carlo'!$D$8='Monte Carlo'!$B$8,'Monte Carlo'!$B$8,BETAINV(RAND(),'Monte Carlo'!$F$8,'Monte Carlo'!$G$8,'Monte Carlo'!$B$8,'Monte Carlo'!$D$8)))</f>
        <v>1163.7206103223</v>
      </c>
      <c r="C196" s="0" t="n">
        <f aca="true">IF('Monte Carlo'!$B$9="",0,IF('Monte Carlo'!$D$9='Monte Carlo'!$B$9,'Monte Carlo'!$B$9,BETAINV(RAND(),'Monte Carlo'!$F$9,'Monte Carlo'!$G$9,'Monte Carlo'!$B$9,'Monte Carlo'!$D$9)))</f>
        <v>441.21188641348</v>
      </c>
      <c r="D196" s="0" t="n">
        <f aca="true">IF('Monte Carlo'!$B$10="",0,IF('Monte Carlo'!$D$10='Monte Carlo'!$B$10,'Monte Carlo'!$B$10,BETAINV(RAND(),'Monte Carlo'!$F$10,'Monte Carlo'!$G$10,'Monte Carlo'!$B$10,'Monte Carlo'!$D$10)))</f>
        <v>305.943846988315</v>
      </c>
      <c r="E196" s="0" t="n">
        <f aca="true">IF('Monte Carlo'!$B$11="",0,IF('Monte Carlo'!$D$11='Monte Carlo'!$B$11,'Monte Carlo'!$B$11,BETAINV(RAND(),'Monte Carlo'!$F$11,'Monte Carlo'!$G$11,'Monte Carlo'!$B$11,'Monte Carlo'!$D$11)))</f>
        <v>118.355574109049</v>
      </c>
      <c r="F196" s="0" t="n">
        <f aca="true">IF('Monte Carlo'!$B$12="",0,IF('Monte Carlo'!$D$12='Monte Carlo'!$B$12,'Monte Carlo'!$B$12,BETAINV(RAND(),'Monte Carlo'!$F$12,'Monte Carlo'!$G$12,'Monte Carlo'!$B$12,'Monte Carlo'!$D$12)))</f>
        <v>99.3326536777722</v>
      </c>
      <c r="G196" s="0" t="n">
        <f aca="true">IF('Monte Carlo'!$B$13="",0,IF('Monte Carlo'!$D$13='Monte Carlo'!$B$13,'Monte Carlo'!$B$13,BETAINV(RAND(),'Monte Carlo'!$F$13,'Monte Carlo'!$G$13,'Monte Carlo'!$B$13,'Monte Carlo'!$D$13)))</f>
        <v>0</v>
      </c>
      <c r="H196" s="0" t="n">
        <f aca="true">IF('Monte Carlo'!$B$14="",0,IF('Monte Carlo'!$D$14='Monte Carlo'!$B$14,'Monte Carlo'!$B$14,BETAINV(RAND(),'Monte Carlo'!$F$14,'Monte Carlo'!$G$14,'Monte Carlo'!$B$14,'Monte Carlo'!$D$14)))</f>
        <v>0</v>
      </c>
      <c r="I196" s="0" t="n">
        <f aca="true">IF('Monte Carlo'!$B$15="",0,IF('Monte Carlo'!$D$15='Monte Carlo'!$B$15,'Monte Carlo'!$B$15,BETAINV(RAND(),'Monte Carlo'!$F$15,'Monte Carlo'!$G$15,'Monte Carlo'!$B$15,'Monte Carlo'!$D$15)))</f>
        <v>0</v>
      </c>
      <c r="J196" s="0" t="n">
        <f aca="true">IF('Monte Carlo'!$B$16="",0,IF('Monte Carlo'!$D$16='Monte Carlo'!$B$16,'Monte Carlo'!$B$16,BETAINV(RAND(),'Monte Carlo'!$F$16,'Monte Carlo'!$G$16,'Monte Carlo'!$B$16,'Monte Carlo'!$D$16)))</f>
        <v>0</v>
      </c>
      <c r="K196" s="0" t="n">
        <f aca="true">IF('Monte Carlo'!$B$17="",0,IF('Monte Carlo'!$D$17='Monte Carlo'!$B$17,'Monte Carlo'!$B$17,BETAINV(RAND(),'Monte Carlo'!$F$17,'Monte Carlo'!$G$17,'Monte Carlo'!$B$17,'Monte Carlo'!$D$17)))</f>
        <v>0</v>
      </c>
      <c r="L196" s="0" t="n">
        <f aca="true">IF('Monte Carlo'!$B$18="",0,IF('Monte Carlo'!$D$18='Monte Carlo'!$B$18,'Monte Carlo'!$B$18,BETAINV(RAND(),'Monte Carlo'!$F$18,'Monte Carlo'!$G$18,'Monte Carlo'!$B$18,'Monte Carlo'!$D$18)))</f>
        <v>0</v>
      </c>
      <c r="M196" s="0" t="n">
        <f aca="true">IF(OR('Monte Carlo'!$B$22="",'Monte Carlo'!$C$22=""),0,IF(RAND()&lt;'Monte Carlo'!$B$22,IF('Monte Carlo'!$E$22='Monte Carlo'!$C$22,'Monte Carlo'!$C$22,BETAINV(RAND(),'Monte Carlo'!$G$22,'Monte Carlo'!$H$22,'Monte Carlo'!$C$22,'Monte Carlo'!$E$22)),0))</f>
        <v>0</v>
      </c>
      <c r="N196" s="0" t="n">
        <f aca="true">IF(OR('Monte Carlo'!$B$23="",'Monte Carlo'!$C$23=""),0,IF(RAND()&lt;'Monte Carlo'!$B$23,IF('Monte Carlo'!$E$23='Monte Carlo'!$C$23,'Monte Carlo'!$C$23,BETAINV(RAND(),'Monte Carlo'!$G$23,'Monte Carlo'!$H$23,'Monte Carlo'!$C$23,'Monte Carlo'!$E$23)),0))</f>
        <v>0</v>
      </c>
      <c r="O196" s="0" t="n">
        <f aca="true">IF(OR('Monte Carlo'!$B$24="",'Monte Carlo'!$C$24=""),0,IF(RAND()&lt;'Monte Carlo'!$B$24,IF('Monte Carlo'!$E$24='Monte Carlo'!$C$24,'Monte Carlo'!$C$24,BETAINV(RAND(),'Monte Carlo'!$G$24,'Monte Carlo'!$H$24,'Monte Carlo'!$C$24,'Monte Carlo'!$E$24)),0))</f>
        <v>0</v>
      </c>
      <c r="P196" s="0" t="n">
        <f aca="true">IF(OR('Monte Carlo'!$B$25="",'Monte Carlo'!$C$25=""),0,IF(RAND()&lt;'Monte Carlo'!$B$25,IF('Monte Carlo'!$E$25='Monte Carlo'!$C$25,'Monte Carlo'!$C$25,BETAINV(RAND(),'Monte Carlo'!$G$25,'Monte Carlo'!$H$25,'Monte Carlo'!$C$25,'Monte Carlo'!$E$25)),0))</f>
        <v>0</v>
      </c>
      <c r="Q196" s="0" t="n">
        <f aca="true">IF(OR('Monte Carlo'!$B$26="",'Monte Carlo'!$C$26=""),0,IF(RAND()&lt;'Monte Carlo'!$B$26,IF('Monte Carlo'!$E$26='Monte Carlo'!$C$26,'Monte Carlo'!$C$26,BETAINV(RAND(),'Monte Carlo'!$G$26,'Monte Carlo'!$H$26,'Monte Carlo'!$C$26,'Monte Carlo'!$E$26)),0))</f>
        <v>0</v>
      </c>
      <c r="R196" s="0" t="n">
        <f aca="true">IF(OR('Monte Carlo'!$B$27="",'Monte Carlo'!$C$27=""),0,IF(RAND()&lt;'Monte Carlo'!$B$27,IF('Monte Carlo'!$E$27='Monte Carlo'!$C$27,'Monte Carlo'!$C$27,BETAINV(RAND(),'Monte Carlo'!$G$27,'Monte Carlo'!$H$27,'Monte Carlo'!$C$27,'Monte Carlo'!$E$27)),0))</f>
        <v>0</v>
      </c>
      <c r="S196" s="0" t="n">
        <f aca="true">IF(OR('Monte Carlo'!$B$28="",'Monte Carlo'!$C$28=""),0,IF(RAND()&lt;'Monte Carlo'!$B$28,IF('Monte Carlo'!$E$28='Monte Carlo'!$C$28,'Monte Carlo'!$C$28,BETAINV(RAND(),'Monte Carlo'!$G$28,'Monte Carlo'!$H$28,'Monte Carlo'!$C$28,'Monte Carlo'!$E$28)),0))</f>
        <v>0</v>
      </c>
      <c r="T196" s="0" t="n">
        <f aca="true">IF(OR('Monte Carlo'!$B$29="",'Monte Carlo'!$C$29=""),0,IF(RAND()&lt;'Monte Carlo'!$B$29,IF('Monte Carlo'!$E$29='Monte Carlo'!$C$29,'Monte Carlo'!$C$29,BETAINV(RAND(),'Monte Carlo'!$G$29,'Monte Carlo'!$H$29,'Monte Carlo'!$C$29,'Monte Carlo'!$E$29)),0))</f>
        <v>0</v>
      </c>
      <c r="U196" s="0" t="n">
        <f aca="true">IF(OR('Monte Carlo'!$B$30="",'Monte Carlo'!$C$30=""),0,IF(RAND()&lt;'Monte Carlo'!$B$30,IF('Monte Carlo'!$E$30='Monte Carlo'!$C$30,'Monte Carlo'!$C$30,BETAINV(RAND(),'Monte Carlo'!$G$30,'Monte Carlo'!$H$30,'Monte Carlo'!$C$30,'Monte Carlo'!$E$30)),0))</f>
        <v>0</v>
      </c>
      <c r="V196" s="0" t="n">
        <f aca="true">IF(OR('Monte Carlo'!$B$31="",'Monte Carlo'!$C$31=""),0,IF(RAND()&lt;'Monte Carlo'!$B$31,IF('Monte Carlo'!$E$31='Monte Carlo'!$C$31,'Monte Carlo'!$C$31,BETAINV(RAND(),'Monte Carlo'!$G$31,'Monte Carlo'!$H$31,'Monte Carlo'!$C$31,'Monte Carlo'!$E$31)),0))</f>
        <v>0</v>
      </c>
      <c r="W196" s="0" t="n">
        <f aca="true">IF(OR('Monte Carlo'!$B$32="",'Monte Carlo'!$C$32=""),0,IF(RAND()&lt;'Monte Carlo'!$B$32,IF('Monte Carlo'!$E$32='Monte Carlo'!$C$32,'Monte Carlo'!$C$32,BETAINV(RAND(),'Monte Carlo'!$G$32,'Monte Carlo'!$H$32,'Monte Carlo'!$C$32,'Monte Carlo'!$E$32)),0))</f>
        <v>0</v>
      </c>
      <c r="X196" s="0" t="n">
        <f aca="true">IF(OR('Monte Carlo'!$B$33="",'Monte Carlo'!$C$33=""),0,IF(RAND()&lt;'Monte Carlo'!$B$33,IF('Monte Carlo'!$E$33='Monte Carlo'!$C$33,'Monte Carlo'!$C$33,BETAINV(RAND(),'Monte Carlo'!$G$33,'Monte Carlo'!$H$33,'Monte Carlo'!$C$33,'Monte Carlo'!$E$33)),0))</f>
        <v>0</v>
      </c>
      <c r="Y196" s="0" t="n">
        <f aca="false">SUM(A196:X196)</f>
        <v>2270.5131692433</v>
      </c>
    </row>
    <row r="197" customFormat="false" ht="15" hidden="false" customHeight="false" outlineLevel="0" collapsed="false">
      <c r="A197" s="0" t="n">
        <f aca="true">IF('Monte Carlo'!$B$7="",0,IF('Monte Carlo'!$D$7='Monte Carlo'!$B$7,'Monte Carlo'!$B$7,BETAINV(RAND(),'Monte Carlo'!$F$7,'Monte Carlo'!$G$7,'Monte Carlo'!$B$7,'Monte Carlo'!$D$7)))</f>
        <v>177.976004378559</v>
      </c>
      <c r="B197" s="0" t="n">
        <f aca="true">IF('Monte Carlo'!$B$8="",0,IF('Monte Carlo'!$D$8='Monte Carlo'!$B$8,'Monte Carlo'!$B$8,BETAINV(RAND(),'Monte Carlo'!$F$8,'Monte Carlo'!$G$8,'Monte Carlo'!$B$8,'Monte Carlo'!$D$8)))</f>
        <v>953.987524763754</v>
      </c>
      <c r="C197" s="0" t="n">
        <f aca="true">IF('Monte Carlo'!$B$9="",0,IF('Monte Carlo'!$D$9='Monte Carlo'!$B$9,'Monte Carlo'!$B$9,BETAINV(RAND(),'Monte Carlo'!$F$9,'Monte Carlo'!$G$9,'Monte Carlo'!$B$9,'Monte Carlo'!$D$9)))</f>
        <v>419.705873085152</v>
      </c>
      <c r="D197" s="0" t="n">
        <f aca="true">IF('Monte Carlo'!$B$10="",0,IF('Monte Carlo'!$D$10='Monte Carlo'!$B$10,'Monte Carlo'!$B$10,BETAINV(RAND(),'Monte Carlo'!$F$10,'Monte Carlo'!$G$10,'Monte Carlo'!$B$10,'Monte Carlo'!$D$10)))</f>
        <v>330.355118420959</v>
      </c>
      <c r="E197" s="0" t="n">
        <f aca="true">IF('Monte Carlo'!$B$11="",0,IF('Monte Carlo'!$D$11='Monte Carlo'!$B$11,'Monte Carlo'!$B$11,BETAINV(RAND(),'Monte Carlo'!$F$11,'Monte Carlo'!$G$11,'Monte Carlo'!$B$11,'Monte Carlo'!$D$11)))</f>
        <v>87.6385211785962</v>
      </c>
      <c r="F197" s="0" t="n">
        <f aca="true">IF('Monte Carlo'!$B$12="",0,IF('Monte Carlo'!$D$12='Monte Carlo'!$B$12,'Monte Carlo'!$B$12,BETAINV(RAND(),'Monte Carlo'!$F$12,'Monte Carlo'!$G$12,'Monte Carlo'!$B$12,'Monte Carlo'!$D$12)))</f>
        <v>107.473973256028</v>
      </c>
      <c r="G197" s="0" t="n">
        <f aca="true">IF('Monte Carlo'!$B$13="",0,IF('Monte Carlo'!$D$13='Monte Carlo'!$B$13,'Monte Carlo'!$B$13,BETAINV(RAND(),'Monte Carlo'!$F$13,'Monte Carlo'!$G$13,'Monte Carlo'!$B$13,'Monte Carlo'!$D$13)))</f>
        <v>0</v>
      </c>
      <c r="H197" s="0" t="n">
        <f aca="true">IF('Monte Carlo'!$B$14="",0,IF('Monte Carlo'!$D$14='Monte Carlo'!$B$14,'Monte Carlo'!$B$14,BETAINV(RAND(),'Monte Carlo'!$F$14,'Monte Carlo'!$G$14,'Monte Carlo'!$B$14,'Monte Carlo'!$D$14)))</f>
        <v>0</v>
      </c>
      <c r="I197" s="0" t="n">
        <f aca="true">IF('Monte Carlo'!$B$15="",0,IF('Monte Carlo'!$D$15='Monte Carlo'!$B$15,'Monte Carlo'!$B$15,BETAINV(RAND(),'Monte Carlo'!$F$15,'Monte Carlo'!$G$15,'Monte Carlo'!$B$15,'Monte Carlo'!$D$15)))</f>
        <v>0</v>
      </c>
      <c r="J197" s="0" t="n">
        <f aca="true">IF('Monte Carlo'!$B$16="",0,IF('Monte Carlo'!$D$16='Monte Carlo'!$B$16,'Monte Carlo'!$B$16,BETAINV(RAND(),'Monte Carlo'!$F$16,'Monte Carlo'!$G$16,'Monte Carlo'!$B$16,'Monte Carlo'!$D$16)))</f>
        <v>0</v>
      </c>
      <c r="K197" s="0" t="n">
        <f aca="true">IF('Monte Carlo'!$B$17="",0,IF('Monte Carlo'!$D$17='Monte Carlo'!$B$17,'Monte Carlo'!$B$17,BETAINV(RAND(),'Monte Carlo'!$F$17,'Monte Carlo'!$G$17,'Monte Carlo'!$B$17,'Monte Carlo'!$D$17)))</f>
        <v>0</v>
      </c>
      <c r="L197" s="0" t="n">
        <f aca="true">IF('Monte Carlo'!$B$18="",0,IF('Monte Carlo'!$D$18='Monte Carlo'!$B$18,'Monte Carlo'!$B$18,BETAINV(RAND(),'Monte Carlo'!$F$18,'Monte Carlo'!$G$18,'Monte Carlo'!$B$18,'Monte Carlo'!$D$18)))</f>
        <v>0</v>
      </c>
      <c r="M197" s="0" t="n">
        <f aca="true">IF(OR('Monte Carlo'!$B$22="",'Monte Carlo'!$C$22=""),0,IF(RAND()&lt;'Monte Carlo'!$B$22,IF('Monte Carlo'!$E$22='Monte Carlo'!$C$22,'Monte Carlo'!$C$22,BETAINV(RAND(),'Monte Carlo'!$G$22,'Monte Carlo'!$H$22,'Monte Carlo'!$C$22,'Monte Carlo'!$E$22)),0))</f>
        <v>96.0583498510474</v>
      </c>
      <c r="N197" s="0" t="n">
        <f aca="true">IF(OR('Monte Carlo'!$B$23="",'Monte Carlo'!$C$23=""),0,IF(RAND()&lt;'Monte Carlo'!$B$23,IF('Monte Carlo'!$E$23='Monte Carlo'!$C$23,'Monte Carlo'!$C$23,BETAINV(RAND(),'Monte Carlo'!$G$23,'Monte Carlo'!$H$23,'Monte Carlo'!$C$23,'Monte Carlo'!$E$23)),0))</f>
        <v>0</v>
      </c>
      <c r="O197" s="0" t="n">
        <f aca="true">IF(OR('Monte Carlo'!$B$24="",'Monte Carlo'!$C$24=""),0,IF(RAND()&lt;'Monte Carlo'!$B$24,IF('Monte Carlo'!$E$24='Monte Carlo'!$C$24,'Monte Carlo'!$C$24,BETAINV(RAND(),'Monte Carlo'!$G$24,'Monte Carlo'!$H$24,'Monte Carlo'!$C$24,'Monte Carlo'!$E$24)),0))</f>
        <v>202.192692340779</v>
      </c>
      <c r="P197" s="0" t="n">
        <f aca="true">IF(OR('Monte Carlo'!$B$25="",'Monte Carlo'!$C$25=""),0,IF(RAND()&lt;'Monte Carlo'!$B$25,IF('Monte Carlo'!$E$25='Monte Carlo'!$C$25,'Monte Carlo'!$C$25,BETAINV(RAND(),'Monte Carlo'!$G$25,'Monte Carlo'!$H$25,'Monte Carlo'!$C$25,'Monte Carlo'!$E$25)),0))</f>
        <v>0</v>
      </c>
      <c r="Q197" s="0" t="n">
        <f aca="true">IF(OR('Monte Carlo'!$B$26="",'Monte Carlo'!$C$26=""),0,IF(RAND()&lt;'Monte Carlo'!$B$26,IF('Monte Carlo'!$E$26='Monte Carlo'!$C$26,'Monte Carlo'!$C$26,BETAINV(RAND(),'Monte Carlo'!$G$26,'Monte Carlo'!$H$26,'Monte Carlo'!$C$26,'Monte Carlo'!$E$26)),0))</f>
        <v>0</v>
      </c>
      <c r="R197" s="0" t="n">
        <f aca="true">IF(OR('Monte Carlo'!$B$27="",'Monte Carlo'!$C$27=""),0,IF(RAND()&lt;'Monte Carlo'!$B$27,IF('Monte Carlo'!$E$27='Monte Carlo'!$C$27,'Monte Carlo'!$C$27,BETAINV(RAND(),'Monte Carlo'!$G$27,'Monte Carlo'!$H$27,'Monte Carlo'!$C$27,'Monte Carlo'!$E$27)),0))</f>
        <v>0</v>
      </c>
      <c r="S197" s="0" t="n">
        <f aca="true">IF(OR('Monte Carlo'!$B$28="",'Monte Carlo'!$C$28=""),0,IF(RAND()&lt;'Monte Carlo'!$B$28,IF('Monte Carlo'!$E$28='Monte Carlo'!$C$28,'Monte Carlo'!$C$28,BETAINV(RAND(),'Monte Carlo'!$G$28,'Monte Carlo'!$H$28,'Monte Carlo'!$C$28,'Monte Carlo'!$E$28)),0))</f>
        <v>0</v>
      </c>
      <c r="T197" s="0" t="n">
        <f aca="true">IF(OR('Monte Carlo'!$B$29="",'Monte Carlo'!$C$29=""),0,IF(RAND()&lt;'Monte Carlo'!$B$29,IF('Monte Carlo'!$E$29='Monte Carlo'!$C$29,'Monte Carlo'!$C$29,BETAINV(RAND(),'Monte Carlo'!$G$29,'Monte Carlo'!$H$29,'Monte Carlo'!$C$29,'Monte Carlo'!$E$29)),0))</f>
        <v>0</v>
      </c>
      <c r="U197" s="0" t="n">
        <f aca="true">IF(OR('Monte Carlo'!$B$30="",'Monte Carlo'!$C$30=""),0,IF(RAND()&lt;'Monte Carlo'!$B$30,IF('Monte Carlo'!$E$30='Monte Carlo'!$C$30,'Monte Carlo'!$C$30,BETAINV(RAND(),'Monte Carlo'!$G$30,'Monte Carlo'!$H$30,'Monte Carlo'!$C$30,'Monte Carlo'!$E$30)),0))</f>
        <v>0</v>
      </c>
      <c r="V197" s="0" t="n">
        <f aca="true">IF(OR('Monte Carlo'!$B$31="",'Monte Carlo'!$C$31=""),0,IF(RAND()&lt;'Monte Carlo'!$B$31,IF('Monte Carlo'!$E$31='Monte Carlo'!$C$31,'Monte Carlo'!$C$31,BETAINV(RAND(),'Monte Carlo'!$G$31,'Monte Carlo'!$H$31,'Monte Carlo'!$C$31,'Monte Carlo'!$E$31)),0))</f>
        <v>0</v>
      </c>
      <c r="W197" s="0" t="n">
        <f aca="true">IF(OR('Monte Carlo'!$B$32="",'Monte Carlo'!$C$32=""),0,IF(RAND()&lt;'Monte Carlo'!$B$32,IF('Monte Carlo'!$E$32='Monte Carlo'!$C$32,'Monte Carlo'!$C$32,BETAINV(RAND(),'Monte Carlo'!$G$32,'Monte Carlo'!$H$32,'Monte Carlo'!$C$32,'Monte Carlo'!$E$32)),0))</f>
        <v>0</v>
      </c>
      <c r="X197" s="0" t="n">
        <f aca="true">IF(OR('Monte Carlo'!$B$33="",'Monte Carlo'!$C$33=""),0,IF(RAND()&lt;'Monte Carlo'!$B$33,IF('Monte Carlo'!$E$33='Monte Carlo'!$C$33,'Monte Carlo'!$C$33,BETAINV(RAND(),'Monte Carlo'!$G$33,'Monte Carlo'!$H$33,'Monte Carlo'!$C$33,'Monte Carlo'!$E$33)),0))</f>
        <v>0</v>
      </c>
      <c r="Y197" s="0" t="n">
        <f aca="false">SUM(A197:X197)</f>
        <v>2375.38805727487</v>
      </c>
    </row>
    <row r="198" customFormat="false" ht="15" hidden="false" customHeight="false" outlineLevel="0" collapsed="false">
      <c r="A198" s="0" t="n">
        <f aca="true">IF('Monte Carlo'!$B$7="",0,IF('Monte Carlo'!$D$7='Monte Carlo'!$B$7,'Monte Carlo'!$B$7,BETAINV(RAND(),'Monte Carlo'!$F$7,'Monte Carlo'!$G$7,'Monte Carlo'!$B$7,'Monte Carlo'!$D$7)))</f>
        <v>153.899061243683</v>
      </c>
      <c r="B198" s="0" t="n">
        <f aca="true">IF('Monte Carlo'!$B$8="",0,IF('Monte Carlo'!$D$8='Monte Carlo'!$B$8,'Monte Carlo'!$B$8,BETAINV(RAND(),'Monte Carlo'!$F$8,'Monte Carlo'!$G$8,'Monte Carlo'!$B$8,'Monte Carlo'!$D$8)))</f>
        <v>1007.11992681684</v>
      </c>
      <c r="C198" s="0" t="n">
        <f aca="true">IF('Monte Carlo'!$B$9="",0,IF('Monte Carlo'!$D$9='Monte Carlo'!$B$9,'Monte Carlo'!$B$9,BETAINV(RAND(),'Monte Carlo'!$F$9,'Monte Carlo'!$G$9,'Monte Carlo'!$B$9,'Monte Carlo'!$D$9)))</f>
        <v>444.498327712139</v>
      </c>
      <c r="D198" s="0" t="n">
        <f aca="true">IF('Monte Carlo'!$B$10="",0,IF('Monte Carlo'!$D$10='Monte Carlo'!$B$10,'Monte Carlo'!$B$10,BETAINV(RAND(),'Monte Carlo'!$F$10,'Monte Carlo'!$G$10,'Monte Carlo'!$B$10,'Monte Carlo'!$D$10)))</f>
        <v>321.149009865768</v>
      </c>
      <c r="E198" s="0" t="n">
        <f aca="true">IF('Monte Carlo'!$B$11="",0,IF('Monte Carlo'!$D$11='Monte Carlo'!$B$11,'Monte Carlo'!$B$11,BETAINV(RAND(),'Monte Carlo'!$F$11,'Monte Carlo'!$G$11,'Monte Carlo'!$B$11,'Monte Carlo'!$D$11)))</f>
        <v>110.285497629707</v>
      </c>
      <c r="F198" s="0" t="n">
        <f aca="true">IF('Monte Carlo'!$B$12="",0,IF('Monte Carlo'!$D$12='Monte Carlo'!$B$12,'Monte Carlo'!$B$12,BETAINV(RAND(),'Monte Carlo'!$F$12,'Monte Carlo'!$G$12,'Monte Carlo'!$B$12,'Monte Carlo'!$D$12)))</f>
        <v>104.294684544311</v>
      </c>
      <c r="G198" s="0" t="n">
        <f aca="true">IF('Monte Carlo'!$B$13="",0,IF('Monte Carlo'!$D$13='Monte Carlo'!$B$13,'Monte Carlo'!$B$13,BETAINV(RAND(),'Monte Carlo'!$F$13,'Monte Carlo'!$G$13,'Monte Carlo'!$B$13,'Monte Carlo'!$D$13)))</f>
        <v>0</v>
      </c>
      <c r="H198" s="0" t="n">
        <f aca="true">IF('Monte Carlo'!$B$14="",0,IF('Monte Carlo'!$D$14='Monte Carlo'!$B$14,'Monte Carlo'!$B$14,BETAINV(RAND(),'Monte Carlo'!$F$14,'Monte Carlo'!$G$14,'Monte Carlo'!$B$14,'Monte Carlo'!$D$14)))</f>
        <v>0</v>
      </c>
      <c r="I198" s="0" t="n">
        <f aca="true">IF('Monte Carlo'!$B$15="",0,IF('Monte Carlo'!$D$15='Monte Carlo'!$B$15,'Monte Carlo'!$B$15,BETAINV(RAND(),'Monte Carlo'!$F$15,'Monte Carlo'!$G$15,'Monte Carlo'!$B$15,'Monte Carlo'!$D$15)))</f>
        <v>0</v>
      </c>
      <c r="J198" s="0" t="n">
        <f aca="true">IF('Monte Carlo'!$B$16="",0,IF('Monte Carlo'!$D$16='Monte Carlo'!$B$16,'Monte Carlo'!$B$16,BETAINV(RAND(),'Monte Carlo'!$F$16,'Monte Carlo'!$G$16,'Monte Carlo'!$B$16,'Monte Carlo'!$D$16)))</f>
        <v>0</v>
      </c>
      <c r="K198" s="0" t="n">
        <f aca="true">IF('Monte Carlo'!$B$17="",0,IF('Monte Carlo'!$D$17='Monte Carlo'!$B$17,'Monte Carlo'!$B$17,BETAINV(RAND(),'Monte Carlo'!$F$17,'Monte Carlo'!$G$17,'Monte Carlo'!$B$17,'Monte Carlo'!$D$17)))</f>
        <v>0</v>
      </c>
      <c r="L198" s="0" t="n">
        <f aca="true">IF('Monte Carlo'!$B$18="",0,IF('Monte Carlo'!$D$18='Monte Carlo'!$B$18,'Monte Carlo'!$B$18,BETAINV(RAND(),'Monte Carlo'!$F$18,'Monte Carlo'!$G$18,'Monte Carlo'!$B$18,'Monte Carlo'!$D$18)))</f>
        <v>0</v>
      </c>
      <c r="M198" s="0" t="n">
        <f aca="true">IF(OR('Monte Carlo'!$B$22="",'Monte Carlo'!$C$22=""),0,IF(RAND()&lt;'Monte Carlo'!$B$22,IF('Monte Carlo'!$E$22='Monte Carlo'!$C$22,'Monte Carlo'!$C$22,BETAINV(RAND(),'Monte Carlo'!$G$22,'Monte Carlo'!$H$22,'Monte Carlo'!$C$22,'Monte Carlo'!$E$22)),0))</f>
        <v>0</v>
      </c>
      <c r="N198" s="0" t="n">
        <f aca="true">IF(OR('Monte Carlo'!$B$23="",'Monte Carlo'!$C$23=""),0,IF(RAND()&lt;'Monte Carlo'!$B$23,IF('Monte Carlo'!$E$23='Monte Carlo'!$C$23,'Monte Carlo'!$C$23,BETAINV(RAND(),'Monte Carlo'!$G$23,'Monte Carlo'!$H$23,'Monte Carlo'!$C$23,'Monte Carlo'!$E$23)),0))</f>
        <v>47.8188957823749</v>
      </c>
      <c r="O198" s="0" t="n">
        <f aca="true">IF(OR('Monte Carlo'!$B$24="",'Monte Carlo'!$C$24=""),0,IF(RAND()&lt;'Monte Carlo'!$B$24,IF('Monte Carlo'!$E$24='Monte Carlo'!$C$24,'Monte Carlo'!$C$24,BETAINV(RAND(),'Monte Carlo'!$G$24,'Monte Carlo'!$H$24,'Monte Carlo'!$C$24,'Monte Carlo'!$E$24)),0))</f>
        <v>261.399916231047</v>
      </c>
      <c r="P198" s="0" t="n">
        <f aca="true">IF(OR('Monte Carlo'!$B$25="",'Monte Carlo'!$C$25=""),0,IF(RAND()&lt;'Monte Carlo'!$B$25,IF('Monte Carlo'!$E$25='Monte Carlo'!$C$25,'Monte Carlo'!$C$25,BETAINV(RAND(),'Monte Carlo'!$G$25,'Monte Carlo'!$H$25,'Monte Carlo'!$C$25,'Monte Carlo'!$E$25)),0))</f>
        <v>0</v>
      </c>
      <c r="Q198" s="0" t="n">
        <f aca="true">IF(OR('Monte Carlo'!$B$26="",'Monte Carlo'!$C$26=""),0,IF(RAND()&lt;'Monte Carlo'!$B$26,IF('Monte Carlo'!$E$26='Monte Carlo'!$C$26,'Monte Carlo'!$C$26,BETAINV(RAND(),'Monte Carlo'!$G$26,'Monte Carlo'!$H$26,'Monte Carlo'!$C$26,'Monte Carlo'!$E$26)),0))</f>
        <v>0</v>
      </c>
      <c r="R198" s="0" t="n">
        <f aca="true">IF(OR('Monte Carlo'!$B$27="",'Monte Carlo'!$C$27=""),0,IF(RAND()&lt;'Monte Carlo'!$B$27,IF('Monte Carlo'!$E$27='Monte Carlo'!$C$27,'Monte Carlo'!$C$27,BETAINV(RAND(),'Monte Carlo'!$G$27,'Monte Carlo'!$H$27,'Monte Carlo'!$C$27,'Monte Carlo'!$E$27)),0))</f>
        <v>0</v>
      </c>
      <c r="S198" s="0" t="n">
        <f aca="true">IF(OR('Monte Carlo'!$B$28="",'Monte Carlo'!$C$28=""),0,IF(RAND()&lt;'Monte Carlo'!$B$28,IF('Monte Carlo'!$E$28='Monte Carlo'!$C$28,'Monte Carlo'!$C$28,BETAINV(RAND(),'Monte Carlo'!$G$28,'Monte Carlo'!$H$28,'Monte Carlo'!$C$28,'Monte Carlo'!$E$28)),0))</f>
        <v>0</v>
      </c>
      <c r="T198" s="0" t="n">
        <f aca="true">IF(OR('Monte Carlo'!$B$29="",'Monte Carlo'!$C$29=""),0,IF(RAND()&lt;'Monte Carlo'!$B$29,IF('Monte Carlo'!$E$29='Monte Carlo'!$C$29,'Monte Carlo'!$C$29,BETAINV(RAND(),'Monte Carlo'!$G$29,'Monte Carlo'!$H$29,'Monte Carlo'!$C$29,'Monte Carlo'!$E$29)),0))</f>
        <v>0</v>
      </c>
      <c r="U198" s="0" t="n">
        <f aca="true">IF(OR('Monte Carlo'!$B$30="",'Monte Carlo'!$C$30=""),0,IF(RAND()&lt;'Monte Carlo'!$B$30,IF('Monte Carlo'!$E$30='Monte Carlo'!$C$30,'Monte Carlo'!$C$30,BETAINV(RAND(),'Monte Carlo'!$G$30,'Monte Carlo'!$H$30,'Monte Carlo'!$C$30,'Monte Carlo'!$E$30)),0))</f>
        <v>0</v>
      </c>
      <c r="V198" s="0" t="n">
        <f aca="true">IF(OR('Monte Carlo'!$B$31="",'Monte Carlo'!$C$31=""),0,IF(RAND()&lt;'Monte Carlo'!$B$31,IF('Monte Carlo'!$E$31='Monte Carlo'!$C$31,'Monte Carlo'!$C$31,BETAINV(RAND(),'Monte Carlo'!$G$31,'Monte Carlo'!$H$31,'Monte Carlo'!$C$31,'Monte Carlo'!$E$31)),0))</f>
        <v>0</v>
      </c>
      <c r="W198" s="0" t="n">
        <f aca="true">IF(OR('Monte Carlo'!$B$32="",'Monte Carlo'!$C$32=""),0,IF(RAND()&lt;'Monte Carlo'!$B$32,IF('Monte Carlo'!$E$32='Monte Carlo'!$C$32,'Monte Carlo'!$C$32,BETAINV(RAND(),'Monte Carlo'!$G$32,'Monte Carlo'!$H$32,'Monte Carlo'!$C$32,'Monte Carlo'!$E$32)),0))</f>
        <v>0</v>
      </c>
      <c r="X198" s="0" t="n">
        <f aca="true">IF(OR('Monte Carlo'!$B$33="",'Monte Carlo'!$C$33=""),0,IF(RAND()&lt;'Monte Carlo'!$B$33,IF('Monte Carlo'!$E$33='Monte Carlo'!$C$33,'Monte Carlo'!$C$33,BETAINV(RAND(),'Monte Carlo'!$G$33,'Monte Carlo'!$H$33,'Monte Carlo'!$C$33,'Monte Carlo'!$E$33)),0))</f>
        <v>0</v>
      </c>
      <c r="Y198" s="0" t="n">
        <f aca="false">SUM(A198:X198)</f>
        <v>2450.46531982587</v>
      </c>
    </row>
    <row r="199" customFormat="false" ht="15" hidden="false" customHeight="false" outlineLevel="0" collapsed="false">
      <c r="A199" s="0" t="n">
        <f aca="true">IF('Monte Carlo'!$B$7="",0,IF('Monte Carlo'!$D$7='Monte Carlo'!$B$7,'Monte Carlo'!$B$7,BETAINV(RAND(),'Monte Carlo'!$F$7,'Monte Carlo'!$G$7,'Monte Carlo'!$B$7,'Monte Carlo'!$D$7)))</f>
        <v>137.134887883861</v>
      </c>
      <c r="B199" s="0" t="n">
        <f aca="true">IF('Monte Carlo'!$B$8="",0,IF('Monte Carlo'!$D$8='Monte Carlo'!$B$8,'Monte Carlo'!$B$8,BETAINV(RAND(),'Monte Carlo'!$F$8,'Monte Carlo'!$G$8,'Monte Carlo'!$B$8,'Monte Carlo'!$D$8)))</f>
        <v>989.972584537792</v>
      </c>
      <c r="C199" s="0" t="n">
        <f aca="true">IF('Monte Carlo'!$B$9="",0,IF('Monte Carlo'!$D$9='Monte Carlo'!$B$9,'Monte Carlo'!$B$9,BETAINV(RAND(),'Monte Carlo'!$F$9,'Monte Carlo'!$G$9,'Monte Carlo'!$B$9,'Monte Carlo'!$D$9)))</f>
        <v>514.617023428097</v>
      </c>
      <c r="D199" s="0" t="n">
        <f aca="true">IF('Monte Carlo'!$B$10="",0,IF('Monte Carlo'!$D$10='Monte Carlo'!$B$10,'Monte Carlo'!$B$10,BETAINV(RAND(),'Monte Carlo'!$F$10,'Monte Carlo'!$G$10,'Monte Carlo'!$B$10,'Monte Carlo'!$D$10)))</f>
        <v>299.564219541387</v>
      </c>
      <c r="E199" s="0" t="n">
        <f aca="true">IF('Monte Carlo'!$B$11="",0,IF('Monte Carlo'!$D$11='Monte Carlo'!$B$11,'Monte Carlo'!$B$11,BETAINV(RAND(),'Monte Carlo'!$F$11,'Monte Carlo'!$G$11,'Monte Carlo'!$B$11,'Monte Carlo'!$D$11)))</f>
        <v>112.556478782299</v>
      </c>
      <c r="F199" s="0" t="n">
        <f aca="true">IF('Monte Carlo'!$B$12="",0,IF('Monte Carlo'!$D$12='Monte Carlo'!$B$12,'Monte Carlo'!$B$12,BETAINV(RAND(),'Monte Carlo'!$F$12,'Monte Carlo'!$G$12,'Monte Carlo'!$B$12,'Monte Carlo'!$D$12)))</f>
        <v>107.988184942895</v>
      </c>
      <c r="G199" s="0" t="n">
        <f aca="true">IF('Monte Carlo'!$B$13="",0,IF('Monte Carlo'!$D$13='Monte Carlo'!$B$13,'Monte Carlo'!$B$13,BETAINV(RAND(),'Monte Carlo'!$F$13,'Monte Carlo'!$G$13,'Monte Carlo'!$B$13,'Monte Carlo'!$D$13)))</f>
        <v>0</v>
      </c>
      <c r="H199" s="0" t="n">
        <f aca="true">IF('Monte Carlo'!$B$14="",0,IF('Monte Carlo'!$D$14='Monte Carlo'!$B$14,'Monte Carlo'!$B$14,BETAINV(RAND(),'Monte Carlo'!$F$14,'Monte Carlo'!$G$14,'Monte Carlo'!$B$14,'Monte Carlo'!$D$14)))</f>
        <v>0</v>
      </c>
      <c r="I199" s="0" t="n">
        <f aca="true">IF('Monte Carlo'!$B$15="",0,IF('Monte Carlo'!$D$15='Monte Carlo'!$B$15,'Monte Carlo'!$B$15,BETAINV(RAND(),'Monte Carlo'!$F$15,'Monte Carlo'!$G$15,'Monte Carlo'!$B$15,'Monte Carlo'!$D$15)))</f>
        <v>0</v>
      </c>
      <c r="J199" s="0" t="n">
        <f aca="true">IF('Monte Carlo'!$B$16="",0,IF('Monte Carlo'!$D$16='Monte Carlo'!$B$16,'Monte Carlo'!$B$16,BETAINV(RAND(),'Monte Carlo'!$F$16,'Monte Carlo'!$G$16,'Monte Carlo'!$B$16,'Monte Carlo'!$D$16)))</f>
        <v>0</v>
      </c>
      <c r="K199" s="0" t="n">
        <f aca="true">IF('Monte Carlo'!$B$17="",0,IF('Monte Carlo'!$D$17='Monte Carlo'!$B$17,'Monte Carlo'!$B$17,BETAINV(RAND(),'Monte Carlo'!$F$17,'Monte Carlo'!$G$17,'Monte Carlo'!$B$17,'Monte Carlo'!$D$17)))</f>
        <v>0</v>
      </c>
      <c r="L199" s="0" t="n">
        <f aca="true">IF('Monte Carlo'!$B$18="",0,IF('Monte Carlo'!$D$18='Monte Carlo'!$B$18,'Monte Carlo'!$B$18,BETAINV(RAND(),'Monte Carlo'!$F$18,'Monte Carlo'!$G$18,'Monte Carlo'!$B$18,'Monte Carlo'!$D$18)))</f>
        <v>0</v>
      </c>
      <c r="M199" s="0" t="n">
        <f aca="true">IF(OR('Monte Carlo'!$B$22="",'Monte Carlo'!$C$22=""),0,IF(RAND()&lt;'Monte Carlo'!$B$22,IF('Monte Carlo'!$E$22='Monte Carlo'!$C$22,'Monte Carlo'!$C$22,BETAINV(RAND(),'Monte Carlo'!$G$22,'Monte Carlo'!$H$22,'Monte Carlo'!$C$22,'Monte Carlo'!$E$22)),0))</f>
        <v>0</v>
      </c>
      <c r="N199" s="0" t="n">
        <f aca="true">IF(OR('Monte Carlo'!$B$23="",'Monte Carlo'!$C$23=""),0,IF(RAND()&lt;'Monte Carlo'!$B$23,IF('Monte Carlo'!$E$23='Monte Carlo'!$C$23,'Monte Carlo'!$C$23,BETAINV(RAND(),'Monte Carlo'!$G$23,'Monte Carlo'!$H$23,'Monte Carlo'!$C$23,'Monte Carlo'!$E$23)),0))</f>
        <v>0</v>
      </c>
      <c r="O199" s="0" t="n">
        <f aca="true">IF(OR('Monte Carlo'!$B$24="",'Monte Carlo'!$C$24=""),0,IF(RAND()&lt;'Monte Carlo'!$B$24,IF('Monte Carlo'!$E$24='Monte Carlo'!$C$24,'Monte Carlo'!$C$24,BETAINV(RAND(),'Monte Carlo'!$G$24,'Monte Carlo'!$H$24,'Monte Carlo'!$C$24,'Monte Carlo'!$E$24)),0))</f>
        <v>0</v>
      </c>
      <c r="P199" s="0" t="n">
        <f aca="true">IF(OR('Monte Carlo'!$B$25="",'Monte Carlo'!$C$25=""),0,IF(RAND()&lt;'Monte Carlo'!$B$25,IF('Monte Carlo'!$E$25='Monte Carlo'!$C$25,'Monte Carlo'!$C$25,BETAINV(RAND(),'Monte Carlo'!$G$25,'Monte Carlo'!$H$25,'Monte Carlo'!$C$25,'Monte Carlo'!$E$25)),0))</f>
        <v>0</v>
      </c>
      <c r="Q199" s="0" t="n">
        <f aca="true">IF(OR('Monte Carlo'!$B$26="",'Monte Carlo'!$C$26=""),0,IF(RAND()&lt;'Monte Carlo'!$B$26,IF('Monte Carlo'!$E$26='Monte Carlo'!$C$26,'Monte Carlo'!$C$26,BETAINV(RAND(),'Monte Carlo'!$G$26,'Monte Carlo'!$H$26,'Monte Carlo'!$C$26,'Monte Carlo'!$E$26)),0))</f>
        <v>0</v>
      </c>
      <c r="R199" s="0" t="n">
        <f aca="true">IF(OR('Monte Carlo'!$B$27="",'Monte Carlo'!$C$27=""),0,IF(RAND()&lt;'Monte Carlo'!$B$27,IF('Monte Carlo'!$E$27='Monte Carlo'!$C$27,'Monte Carlo'!$C$27,BETAINV(RAND(),'Monte Carlo'!$G$27,'Monte Carlo'!$H$27,'Monte Carlo'!$C$27,'Monte Carlo'!$E$27)),0))</f>
        <v>0</v>
      </c>
      <c r="S199" s="0" t="n">
        <f aca="true">IF(OR('Monte Carlo'!$B$28="",'Monte Carlo'!$C$28=""),0,IF(RAND()&lt;'Monte Carlo'!$B$28,IF('Monte Carlo'!$E$28='Monte Carlo'!$C$28,'Monte Carlo'!$C$28,BETAINV(RAND(),'Monte Carlo'!$G$28,'Monte Carlo'!$H$28,'Monte Carlo'!$C$28,'Monte Carlo'!$E$28)),0))</f>
        <v>0</v>
      </c>
      <c r="T199" s="0" t="n">
        <f aca="true">IF(OR('Monte Carlo'!$B$29="",'Monte Carlo'!$C$29=""),0,IF(RAND()&lt;'Monte Carlo'!$B$29,IF('Monte Carlo'!$E$29='Monte Carlo'!$C$29,'Monte Carlo'!$C$29,BETAINV(RAND(),'Monte Carlo'!$G$29,'Monte Carlo'!$H$29,'Monte Carlo'!$C$29,'Monte Carlo'!$E$29)),0))</f>
        <v>0</v>
      </c>
      <c r="U199" s="0" t="n">
        <f aca="true">IF(OR('Monte Carlo'!$B$30="",'Monte Carlo'!$C$30=""),0,IF(RAND()&lt;'Monte Carlo'!$B$30,IF('Monte Carlo'!$E$30='Monte Carlo'!$C$30,'Monte Carlo'!$C$30,BETAINV(RAND(),'Monte Carlo'!$G$30,'Monte Carlo'!$H$30,'Monte Carlo'!$C$30,'Monte Carlo'!$E$30)),0))</f>
        <v>0</v>
      </c>
      <c r="V199" s="0" t="n">
        <f aca="true">IF(OR('Monte Carlo'!$B$31="",'Monte Carlo'!$C$31=""),0,IF(RAND()&lt;'Monte Carlo'!$B$31,IF('Monte Carlo'!$E$31='Monte Carlo'!$C$31,'Monte Carlo'!$C$31,BETAINV(RAND(),'Monte Carlo'!$G$31,'Monte Carlo'!$H$31,'Monte Carlo'!$C$31,'Monte Carlo'!$E$31)),0))</f>
        <v>0</v>
      </c>
      <c r="W199" s="0" t="n">
        <f aca="true">IF(OR('Monte Carlo'!$B$32="",'Monte Carlo'!$C$32=""),0,IF(RAND()&lt;'Monte Carlo'!$B$32,IF('Monte Carlo'!$E$32='Monte Carlo'!$C$32,'Monte Carlo'!$C$32,BETAINV(RAND(),'Monte Carlo'!$G$32,'Monte Carlo'!$H$32,'Monte Carlo'!$C$32,'Monte Carlo'!$E$32)),0))</f>
        <v>0</v>
      </c>
      <c r="X199" s="0" t="n">
        <f aca="true">IF(OR('Monte Carlo'!$B$33="",'Monte Carlo'!$C$33=""),0,IF(RAND()&lt;'Monte Carlo'!$B$33,IF('Monte Carlo'!$E$33='Monte Carlo'!$C$33,'Monte Carlo'!$C$33,BETAINV(RAND(),'Monte Carlo'!$G$33,'Monte Carlo'!$H$33,'Monte Carlo'!$C$33,'Monte Carlo'!$E$33)),0))</f>
        <v>0</v>
      </c>
      <c r="Y199" s="0" t="n">
        <f aca="false">SUM(A199:X199)</f>
        <v>2161.83337911633</v>
      </c>
    </row>
    <row r="200" customFormat="false" ht="15" hidden="false" customHeight="false" outlineLevel="0" collapsed="false">
      <c r="A200" s="0" t="n">
        <f aca="true">IF('Monte Carlo'!$B$7="",0,IF('Monte Carlo'!$D$7='Monte Carlo'!$B$7,'Monte Carlo'!$B$7,BETAINV(RAND(),'Monte Carlo'!$F$7,'Monte Carlo'!$G$7,'Monte Carlo'!$B$7,'Monte Carlo'!$D$7)))</f>
        <v>188.890333888951</v>
      </c>
      <c r="B200" s="0" t="n">
        <f aca="true">IF('Monte Carlo'!$B$8="",0,IF('Monte Carlo'!$D$8='Monte Carlo'!$B$8,'Monte Carlo'!$B$8,BETAINV(RAND(),'Monte Carlo'!$F$8,'Monte Carlo'!$G$8,'Monte Carlo'!$B$8,'Monte Carlo'!$D$8)))</f>
        <v>1137.85899384273</v>
      </c>
      <c r="C200" s="0" t="n">
        <f aca="true">IF('Monte Carlo'!$B$9="",0,IF('Monte Carlo'!$D$9='Monte Carlo'!$B$9,'Monte Carlo'!$B$9,BETAINV(RAND(),'Monte Carlo'!$F$9,'Monte Carlo'!$G$9,'Monte Carlo'!$B$9,'Monte Carlo'!$D$9)))</f>
        <v>516.601945728018</v>
      </c>
      <c r="D200" s="0" t="n">
        <f aca="true">IF('Monte Carlo'!$B$10="",0,IF('Monte Carlo'!$D$10='Monte Carlo'!$B$10,'Monte Carlo'!$B$10,BETAINV(RAND(),'Monte Carlo'!$F$10,'Monte Carlo'!$G$10,'Monte Carlo'!$B$10,'Monte Carlo'!$D$10)))</f>
        <v>268.927848944512</v>
      </c>
      <c r="E200" s="0" t="n">
        <f aca="true">IF('Monte Carlo'!$B$11="",0,IF('Monte Carlo'!$D$11='Monte Carlo'!$B$11,'Monte Carlo'!$B$11,BETAINV(RAND(),'Monte Carlo'!$F$11,'Monte Carlo'!$G$11,'Monte Carlo'!$B$11,'Monte Carlo'!$D$11)))</f>
        <v>113.637102681807</v>
      </c>
      <c r="F200" s="0" t="n">
        <f aca="true">IF('Monte Carlo'!$B$12="",0,IF('Monte Carlo'!$D$12='Monte Carlo'!$B$12,'Monte Carlo'!$B$12,BETAINV(RAND(),'Monte Carlo'!$F$12,'Monte Carlo'!$G$12,'Monte Carlo'!$B$12,'Monte Carlo'!$D$12)))</f>
        <v>118.340061946381</v>
      </c>
      <c r="G200" s="0" t="n">
        <f aca="true">IF('Monte Carlo'!$B$13="",0,IF('Monte Carlo'!$D$13='Monte Carlo'!$B$13,'Monte Carlo'!$B$13,BETAINV(RAND(),'Monte Carlo'!$F$13,'Monte Carlo'!$G$13,'Monte Carlo'!$B$13,'Monte Carlo'!$D$13)))</f>
        <v>0</v>
      </c>
      <c r="H200" s="0" t="n">
        <f aca="true">IF('Monte Carlo'!$B$14="",0,IF('Monte Carlo'!$D$14='Monte Carlo'!$B$14,'Monte Carlo'!$B$14,BETAINV(RAND(),'Monte Carlo'!$F$14,'Monte Carlo'!$G$14,'Monte Carlo'!$B$14,'Monte Carlo'!$D$14)))</f>
        <v>0</v>
      </c>
      <c r="I200" s="0" t="n">
        <f aca="true">IF('Monte Carlo'!$B$15="",0,IF('Monte Carlo'!$D$15='Monte Carlo'!$B$15,'Monte Carlo'!$B$15,BETAINV(RAND(),'Monte Carlo'!$F$15,'Monte Carlo'!$G$15,'Monte Carlo'!$B$15,'Monte Carlo'!$D$15)))</f>
        <v>0</v>
      </c>
      <c r="J200" s="0" t="n">
        <f aca="true">IF('Monte Carlo'!$B$16="",0,IF('Monte Carlo'!$D$16='Monte Carlo'!$B$16,'Monte Carlo'!$B$16,BETAINV(RAND(),'Monte Carlo'!$F$16,'Monte Carlo'!$G$16,'Monte Carlo'!$B$16,'Monte Carlo'!$D$16)))</f>
        <v>0</v>
      </c>
      <c r="K200" s="0" t="n">
        <f aca="true">IF('Monte Carlo'!$B$17="",0,IF('Monte Carlo'!$D$17='Monte Carlo'!$B$17,'Monte Carlo'!$B$17,BETAINV(RAND(),'Monte Carlo'!$F$17,'Monte Carlo'!$G$17,'Monte Carlo'!$B$17,'Monte Carlo'!$D$17)))</f>
        <v>0</v>
      </c>
      <c r="L200" s="0" t="n">
        <f aca="true">IF('Monte Carlo'!$B$18="",0,IF('Monte Carlo'!$D$18='Monte Carlo'!$B$18,'Monte Carlo'!$B$18,BETAINV(RAND(),'Monte Carlo'!$F$18,'Monte Carlo'!$G$18,'Monte Carlo'!$B$18,'Monte Carlo'!$D$18)))</f>
        <v>0</v>
      </c>
      <c r="M200" s="0" t="n">
        <f aca="true">IF(OR('Monte Carlo'!$B$22="",'Monte Carlo'!$C$22=""),0,IF(RAND()&lt;'Monte Carlo'!$B$22,IF('Monte Carlo'!$E$22='Monte Carlo'!$C$22,'Monte Carlo'!$C$22,BETAINV(RAND(),'Monte Carlo'!$G$22,'Monte Carlo'!$H$22,'Monte Carlo'!$C$22,'Monte Carlo'!$E$22)),0))</f>
        <v>0</v>
      </c>
      <c r="N200" s="0" t="n">
        <f aca="true">IF(OR('Monte Carlo'!$B$23="",'Monte Carlo'!$C$23=""),0,IF(RAND()&lt;'Monte Carlo'!$B$23,IF('Monte Carlo'!$E$23='Monte Carlo'!$C$23,'Monte Carlo'!$C$23,BETAINV(RAND(),'Monte Carlo'!$G$23,'Monte Carlo'!$H$23,'Monte Carlo'!$C$23,'Monte Carlo'!$E$23)),0))</f>
        <v>0</v>
      </c>
      <c r="O200" s="0" t="n">
        <f aca="true">IF(OR('Monte Carlo'!$B$24="",'Monte Carlo'!$C$24=""),0,IF(RAND()&lt;'Monte Carlo'!$B$24,IF('Monte Carlo'!$E$24='Monte Carlo'!$C$24,'Monte Carlo'!$C$24,BETAINV(RAND(),'Monte Carlo'!$G$24,'Monte Carlo'!$H$24,'Monte Carlo'!$C$24,'Monte Carlo'!$E$24)),0))</f>
        <v>0</v>
      </c>
      <c r="P200" s="0" t="n">
        <f aca="true">IF(OR('Monte Carlo'!$B$25="",'Monte Carlo'!$C$25=""),0,IF(RAND()&lt;'Monte Carlo'!$B$25,IF('Monte Carlo'!$E$25='Monte Carlo'!$C$25,'Monte Carlo'!$C$25,BETAINV(RAND(),'Monte Carlo'!$G$25,'Monte Carlo'!$H$25,'Monte Carlo'!$C$25,'Monte Carlo'!$E$25)),0))</f>
        <v>135.955078075402</v>
      </c>
      <c r="Q200" s="0" t="n">
        <f aca="true">IF(OR('Monte Carlo'!$B$26="",'Monte Carlo'!$C$26=""),0,IF(RAND()&lt;'Monte Carlo'!$B$26,IF('Monte Carlo'!$E$26='Monte Carlo'!$C$26,'Monte Carlo'!$C$26,BETAINV(RAND(),'Monte Carlo'!$G$26,'Monte Carlo'!$H$26,'Monte Carlo'!$C$26,'Monte Carlo'!$E$26)),0))</f>
        <v>0</v>
      </c>
      <c r="R200" s="0" t="n">
        <f aca="true">IF(OR('Monte Carlo'!$B$27="",'Monte Carlo'!$C$27=""),0,IF(RAND()&lt;'Monte Carlo'!$B$27,IF('Monte Carlo'!$E$27='Monte Carlo'!$C$27,'Monte Carlo'!$C$27,BETAINV(RAND(),'Monte Carlo'!$G$27,'Monte Carlo'!$H$27,'Monte Carlo'!$C$27,'Monte Carlo'!$E$27)),0))</f>
        <v>0</v>
      </c>
      <c r="S200" s="0" t="n">
        <f aca="true">IF(OR('Monte Carlo'!$B$28="",'Monte Carlo'!$C$28=""),0,IF(RAND()&lt;'Monte Carlo'!$B$28,IF('Monte Carlo'!$E$28='Monte Carlo'!$C$28,'Monte Carlo'!$C$28,BETAINV(RAND(),'Monte Carlo'!$G$28,'Monte Carlo'!$H$28,'Monte Carlo'!$C$28,'Monte Carlo'!$E$28)),0))</f>
        <v>0</v>
      </c>
      <c r="T200" s="0" t="n">
        <f aca="true">IF(OR('Monte Carlo'!$B$29="",'Monte Carlo'!$C$29=""),0,IF(RAND()&lt;'Monte Carlo'!$B$29,IF('Monte Carlo'!$E$29='Monte Carlo'!$C$29,'Monte Carlo'!$C$29,BETAINV(RAND(),'Monte Carlo'!$G$29,'Monte Carlo'!$H$29,'Monte Carlo'!$C$29,'Monte Carlo'!$E$29)),0))</f>
        <v>0</v>
      </c>
      <c r="U200" s="0" t="n">
        <f aca="true">IF(OR('Monte Carlo'!$B$30="",'Monte Carlo'!$C$30=""),0,IF(RAND()&lt;'Monte Carlo'!$B$30,IF('Monte Carlo'!$E$30='Monte Carlo'!$C$30,'Monte Carlo'!$C$30,BETAINV(RAND(),'Monte Carlo'!$G$30,'Monte Carlo'!$H$30,'Monte Carlo'!$C$30,'Monte Carlo'!$E$30)),0))</f>
        <v>0</v>
      </c>
      <c r="V200" s="0" t="n">
        <f aca="true">IF(OR('Monte Carlo'!$B$31="",'Monte Carlo'!$C$31=""),0,IF(RAND()&lt;'Monte Carlo'!$B$31,IF('Monte Carlo'!$E$31='Monte Carlo'!$C$31,'Monte Carlo'!$C$31,BETAINV(RAND(),'Monte Carlo'!$G$31,'Monte Carlo'!$H$31,'Monte Carlo'!$C$31,'Monte Carlo'!$E$31)),0))</f>
        <v>0</v>
      </c>
      <c r="W200" s="0" t="n">
        <f aca="true">IF(OR('Monte Carlo'!$B$32="",'Monte Carlo'!$C$32=""),0,IF(RAND()&lt;'Monte Carlo'!$B$32,IF('Monte Carlo'!$E$32='Monte Carlo'!$C$32,'Monte Carlo'!$C$32,BETAINV(RAND(),'Monte Carlo'!$G$32,'Monte Carlo'!$H$32,'Monte Carlo'!$C$32,'Monte Carlo'!$E$32)),0))</f>
        <v>0</v>
      </c>
      <c r="X200" s="0" t="n">
        <f aca="true">IF(OR('Monte Carlo'!$B$33="",'Monte Carlo'!$C$33=""),0,IF(RAND()&lt;'Monte Carlo'!$B$33,IF('Monte Carlo'!$E$33='Monte Carlo'!$C$33,'Monte Carlo'!$C$33,BETAINV(RAND(),'Monte Carlo'!$G$33,'Monte Carlo'!$H$33,'Monte Carlo'!$C$33,'Monte Carlo'!$E$33)),0))</f>
        <v>0</v>
      </c>
      <c r="Y200" s="0" t="n">
        <f aca="false">SUM(A200:X200)</f>
        <v>2480.2113651078</v>
      </c>
    </row>
    <row r="201" customFormat="false" ht="15" hidden="false" customHeight="false" outlineLevel="0" collapsed="false">
      <c r="A201" s="0" t="n">
        <f aca="true">IF('Monte Carlo'!$B$7="",0,IF('Monte Carlo'!$D$7='Monte Carlo'!$B$7,'Monte Carlo'!$B$7,BETAINV(RAND(),'Monte Carlo'!$F$7,'Monte Carlo'!$G$7,'Monte Carlo'!$B$7,'Monte Carlo'!$D$7)))</f>
        <v>169.108835409104</v>
      </c>
      <c r="B201" s="0" t="n">
        <f aca="true">IF('Monte Carlo'!$B$8="",0,IF('Monte Carlo'!$D$8='Monte Carlo'!$B$8,'Monte Carlo'!$B$8,BETAINV(RAND(),'Monte Carlo'!$F$8,'Monte Carlo'!$G$8,'Monte Carlo'!$B$8,'Monte Carlo'!$D$8)))</f>
        <v>950.600501179909</v>
      </c>
      <c r="C201" s="0" t="n">
        <f aca="true">IF('Monte Carlo'!$B$9="",0,IF('Monte Carlo'!$D$9='Monte Carlo'!$B$9,'Monte Carlo'!$B$9,BETAINV(RAND(),'Monte Carlo'!$F$9,'Monte Carlo'!$G$9,'Monte Carlo'!$B$9,'Monte Carlo'!$D$9)))</f>
        <v>480.923617465685</v>
      </c>
      <c r="D201" s="0" t="n">
        <f aca="true">IF('Monte Carlo'!$B$10="",0,IF('Monte Carlo'!$D$10='Monte Carlo'!$B$10,'Monte Carlo'!$B$10,BETAINV(RAND(),'Monte Carlo'!$F$10,'Monte Carlo'!$G$10,'Monte Carlo'!$B$10,'Monte Carlo'!$D$10)))</f>
        <v>282.26504884606</v>
      </c>
      <c r="E201" s="0" t="n">
        <f aca="true">IF('Monte Carlo'!$B$11="",0,IF('Monte Carlo'!$D$11='Monte Carlo'!$B$11,'Monte Carlo'!$B$11,BETAINV(RAND(),'Monte Carlo'!$F$11,'Monte Carlo'!$G$11,'Monte Carlo'!$B$11,'Monte Carlo'!$D$11)))</f>
        <v>111.205369727521</v>
      </c>
      <c r="F201" s="0" t="n">
        <f aca="true">IF('Monte Carlo'!$B$12="",0,IF('Monte Carlo'!$D$12='Monte Carlo'!$B$12,'Monte Carlo'!$B$12,BETAINV(RAND(),'Monte Carlo'!$F$12,'Monte Carlo'!$G$12,'Monte Carlo'!$B$12,'Monte Carlo'!$D$12)))</f>
        <v>110.554547159272</v>
      </c>
      <c r="G201" s="0" t="n">
        <f aca="true">IF('Monte Carlo'!$B$13="",0,IF('Monte Carlo'!$D$13='Monte Carlo'!$B$13,'Monte Carlo'!$B$13,BETAINV(RAND(),'Monte Carlo'!$F$13,'Monte Carlo'!$G$13,'Monte Carlo'!$B$13,'Monte Carlo'!$D$13)))</f>
        <v>0</v>
      </c>
      <c r="H201" s="0" t="n">
        <f aca="true">IF('Monte Carlo'!$B$14="",0,IF('Monte Carlo'!$D$14='Monte Carlo'!$B$14,'Monte Carlo'!$B$14,BETAINV(RAND(),'Monte Carlo'!$F$14,'Monte Carlo'!$G$14,'Monte Carlo'!$B$14,'Monte Carlo'!$D$14)))</f>
        <v>0</v>
      </c>
      <c r="I201" s="0" t="n">
        <f aca="true">IF('Monte Carlo'!$B$15="",0,IF('Monte Carlo'!$D$15='Monte Carlo'!$B$15,'Monte Carlo'!$B$15,BETAINV(RAND(),'Monte Carlo'!$F$15,'Monte Carlo'!$G$15,'Monte Carlo'!$B$15,'Monte Carlo'!$D$15)))</f>
        <v>0</v>
      </c>
      <c r="J201" s="0" t="n">
        <f aca="true">IF('Monte Carlo'!$B$16="",0,IF('Monte Carlo'!$D$16='Monte Carlo'!$B$16,'Monte Carlo'!$B$16,BETAINV(RAND(),'Monte Carlo'!$F$16,'Monte Carlo'!$G$16,'Monte Carlo'!$B$16,'Monte Carlo'!$D$16)))</f>
        <v>0</v>
      </c>
      <c r="K201" s="0" t="n">
        <f aca="true">IF('Monte Carlo'!$B$17="",0,IF('Monte Carlo'!$D$17='Monte Carlo'!$B$17,'Monte Carlo'!$B$17,BETAINV(RAND(),'Monte Carlo'!$F$17,'Monte Carlo'!$G$17,'Monte Carlo'!$B$17,'Monte Carlo'!$D$17)))</f>
        <v>0</v>
      </c>
      <c r="L201" s="0" t="n">
        <f aca="true">IF('Monte Carlo'!$B$18="",0,IF('Monte Carlo'!$D$18='Monte Carlo'!$B$18,'Monte Carlo'!$B$18,BETAINV(RAND(),'Monte Carlo'!$F$18,'Monte Carlo'!$G$18,'Monte Carlo'!$B$18,'Monte Carlo'!$D$18)))</f>
        <v>0</v>
      </c>
      <c r="M201" s="0" t="n">
        <f aca="true">IF(OR('Monte Carlo'!$B$22="",'Monte Carlo'!$C$22=""),0,IF(RAND()&lt;'Monte Carlo'!$B$22,IF('Monte Carlo'!$E$22='Monte Carlo'!$C$22,'Monte Carlo'!$C$22,BETAINV(RAND(),'Monte Carlo'!$G$22,'Monte Carlo'!$H$22,'Monte Carlo'!$C$22,'Monte Carlo'!$E$22)),0))</f>
        <v>0</v>
      </c>
      <c r="N201" s="0" t="n">
        <f aca="true">IF(OR('Monte Carlo'!$B$23="",'Monte Carlo'!$C$23=""),0,IF(RAND()&lt;'Monte Carlo'!$B$23,IF('Monte Carlo'!$E$23='Monte Carlo'!$C$23,'Monte Carlo'!$C$23,BETAINV(RAND(),'Monte Carlo'!$G$23,'Monte Carlo'!$H$23,'Monte Carlo'!$C$23,'Monte Carlo'!$E$23)),0))</f>
        <v>0</v>
      </c>
      <c r="O201" s="0" t="n">
        <f aca="true">IF(OR('Monte Carlo'!$B$24="",'Monte Carlo'!$C$24=""),0,IF(RAND()&lt;'Monte Carlo'!$B$24,IF('Monte Carlo'!$E$24='Monte Carlo'!$C$24,'Monte Carlo'!$C$24,BETAINV(RAND(),'Monte Carlo'!$G$24,'Monte Carlo'!$H$24,'Monte Carlo'!$C$24,'Monte Carlo'!$E$24)),0))</f>
        <v>0</v>
      </c>
      <c r="P201" s="0" t="n">
        <f aca="true">IF(OR('Monte Carlo'!$B$25="",'Monte Carlo'!$C$25=""),0,IF(RAND()&lt;'Monte Carlo'!$B$25,IF('Monte Carlo'!$E$25='Monte Carlo'!$C$25,'Monte Carlo'!$C$25,BETAINV(RAND(),'Monte Carlo'!$G$25,'Monte Carlo'!$H$25,'Monte Carlo'!$C$25,'Monte Carlo'!$E$25)),0))</f>
        <v>0</v>
      </c>
      <c r="Q201" s="0" t="n">
        <f aca="true">IF(OR('Monte Carlo'!$B$26="",'Monte Carlo'!$C$26=""),0,IF(RAND()&lt;'Monte Carlo'!$B$26,IF('Monte Carlo'!$E$26='Monte Carlo'!$C$26,'Monte Carlo'!$C$26,BETAINV(RAND(),'Monte Carlo'!$G$26,'Monte Carlo'!$H$26,'Monte Carlo'!$C$26,'Monte Carlo'!$E$26)),0))</f>
        <v>241.550051877234</v>
      </c>
      <c r="R201" s="0" t="n">
        <f aca="true">IF(OR('Monte Carlo'!$B$27="",'Monte Carlo'!$C$27=""),0,IF(RAND()&lt;'Monte Carlo'!$B$27,IF('Monte Carlo'!$E$27='Monte Carlo'!$C$27,'Monte Carlo'!$C$27,BETAINV(RAND(),'Monte Carlo'!$G$27,'Monte Carlo'!$H$27,'Monte Carlo'!$C$27,'Monte Carlo'!$E$27)),0))</f>
        <v>0</v>
      </c>
      <c r="S201" s="0" t="n">
        <f aca="true">IF(OR('Monte Carlo'!$B$28="",'Monte Carlo'!$C$28=""),0,IF(RAND()&lt;'Monte Carlo'!$B$28,IF('Monte Carlo'!$E$28='Monte Carlo'!$C$28,'Monte Carlo'!$C$28,BETAINV(RAND(),'Monte Carlo'!$G$28,'Monte Carlo'!$H$28,'Monte Carlo'!$C$28,'Monte Carlo'!$E$28)),0))</f>
        <v>0</v>
      </c>
      <c r="T201" s="0" t="n">
        <f aca="true">IF(OR('Monte Carlo'!$B$29="",'Monte Carlo'!$C$29=""),0,IF(RAND()&lt;'Monte Carlo'!$B$29,IF('Monte Carlo'!$E$29='Monte Carlo'!$C$29,'Monte Carlo'!$C$29,BETAINV(RAND(),'Monte Carlo'!$G$29,'Monte Carlo'!$H$29,'Monte Carlo'!$C$29,'Monte Carlo'!$E$29)),0))</f>
        <v>0</v>
      </c>
      <c r="U201" s="0" t="n">
        <f aca="true">IF(OR('Monte Carlo'!$B$30="",'Monte Carlo'!$C$30=""),0,IF(RAND()&lt;'Monte Carlo'!$B$30,IF('Monte Carlo'!$E$30='Monte Carlo'!$C$30,'Monte Carlo'!$C$30,BETAINV(RAND(),'Monte Carlo'!$G$30,'Monte Carlo'!$H$30,'Monte Carlo'!$C$30,'Monte Carlo'!$E$30)),0))</f>
        <v>0</v>
      </c>
      <c r="V201" s="0" t="n">
        <f aca="true">IF(OR('Monte Carlo'!$B$31="",'Monte Carlo'!$C$31=""),0,IF(RAND()&lt;'Monte Carlo'!$B$31,IF('Monte Carlo'!$E$31='Monte Carlo'!$C$31,'Monte Carlo'!$C$31,BETAINV(RAND(),'Monte Carlo'!$G$31,'Monte Carlo'!$H$31,'Monte Carlo'!$C$31,'Monte Carlo'!$E$31)),0))</f>
        <v>0</v>
      </c>
      <c r="W201" s="0" t="n">
        <f aca="true">IF(OR('Monte Carlo'!$B$32="",'Monte Carlo'!$C$32=""),0,IF(RAND()&lt;'Monte Carlo'!$B$32,IF('Monte Carlo'!$E$32='Monte Carlo'!$C$32,'Monte Carlo'!$C$32,BETAINV(RAND(),'Monte Carlo'!$G$32,'Monte Carlo'!$H$32,'Monte Carlo'!$C$32,'Monte Carlo'!$E$32)),0))</f>
        <v>0</v>
      </c>
      <c r="X201" s="0" t="n">
        <f aca="true">IF(OR('Monte Carlo'!$B$33="",'Monte Carlo'!$C$33=""),0,IF(RAND()&lt;'Monte Carlo'!$B$33,IF('Monte Carlo'!$E$33='Monte Carlo'!$C$33,'Monte Carlo'!$C$33,BETAINV(RAND(),'Monte Carlo'!$G$33,'Monte Carlo'!$H$33,'Monte Carlo'!$C$33,'Monte Carlo'!$E$33)),0))</f>
        <v>0</v>
      </c>
      <c r="Y201" s="0" t="n">
        <f aca="false">SUM(A201:X201)</f>
        <v>2346.20797166479</v>
      </c>
    </row>
    <row r="202" customFormat="false" ht="15" hidden="false" customHeight="false" outlineLevel="0" collapsed="false">
      <c r="A202" s="0" t="n">
        <f aca="true">IF('Monte Carlo'!$B$7="",0,IF('Monte Carlo'!$D$7='Monte Carlo'!$B$7,'Monte Carlo'!$B$7,BETAINV(RAND(),'Monte Carlo'!$F$7,'Monte Carlo'!$G$7,'Monte Carlo'!$B$7,'Monte Carlo'!$D$7)))</f>
        <v>141.782991928068</v>
      </c>
      <c r="B202" s="0" t="n">
        <f aca="true">IF('Monte Carlo'!$B$8="",0,IF('Monte Carlo'!$D$8='Monte Carlo'!$B$8,'Monte Carlo'!$B$8,BETAINV(RAND(),'Monte Carlo'!$F$8,'Monte Carlo'!$G$8,'Monte Carlo'!$B$8,'Monte Carlo'!$D$8)))</f>
        <v>1056.01509848513</v>
      </c>
      <c r="C202" s="0" t="n">
        <f aca="true">IF('Monte Carlo'!$B$9="",0,IF('Monte Carlo'!$D$9='Monte Carlo'!$B$9,'Monte Carlo'!$B$9,BETAINV(RAND(),'Monte Carlo'!$F$9,'Monte Carlo'!$G$9,'Monte Carlo'!$B$9,'Monte Carlo'!$D$9)))</f>
        <v>500.282571256872</v>
      </c>
      <c r="D202" s="0" t="n">
        <f aca="true">IF('Monte Carlo'!$B$10="",0,IF('Monte Carlo'!$D$10='Monte Carlo'!$B$10,'Monte Carlo'!$B$10,BETAINV(RAND(),'Monte Carlo'!$F$10,'Monte Carlo'!$G$10,'Monte Carlo'!$B$10,'Monte Carlo'!$D$10)))</f>
        <v>305.716953073483</v>
      </c>
      <c r="E202" s="0" t="n">
        <f aca="true">IF('Monte Carlo'!$B$11="",0,IF('Monte Carlo'!$D$11='Monte Carlo'!$B$11,'Monte Carlo'!$B$11,BETAINV(RAND(),'Monte Carlo'!$F$11,'Monte Carlo'!$G$11,'Monte Carlo'!$B$11,'Monte Carlo'!$D$11)))</f>
        <v>90.9642680859685</v>
      </c>
      <c r="F202" s="0" t="n">
        <f aca="true">IF('Monte Carlo'!$B$12="",0,IF('Monte Carlo'!$D$12='Monte Carlo'!$B$12,'Monte Carlo'!$B$12,BETAINV(RAND(),'Monte Carlo'!$F$12,'Monte Carlo'!$G$12,'Monte Carlo'!$B$12,'Monte Carlo'!$D$12)))</f>
        <v>97.06867651126</v>
      </c>
      <c r="G202" s="0" t="n">
        <f aca="true">IF('Monte Carlo'!$B$13="",0,IF('Monte Carlo'!$D$13='Monte Carlo'!$B$13,'Monte Carlo'!$B$13,BETAINV(RAND(),'Monte Carlo'!$F$13,'Monte Carlo'!$G$13,'Monte Carlo'!$B$13,'Monte Carlo'!$D$13)))</f>
        <v>0</v>
      </c>
      <c r="H202" s="0" t="n">
        <f aca="true">IF('Monte Carlo'!$B$14="",0,IF('Monte Carlo'!$D$14='Monte Carlo'!$B$14,'Monte Carlo'!$B$14,BETAINV(RAND(),'Monte Carlo'!$F$14,'Monte Carlo'!$G$14,'Monte Carlo'!$B$14,'Monte Carlo'!$D$14)))</f>
        <v>0</v>
      </c>
      <c r="I202" s="0" t="n">
        <f aca="true">IF('Monte Carlo'!$B$15="",0,IF('Monte Carlo'!$D$15='Monte Carlo'!$B$15,'Monte Carlo'!$B$15,BETAINV(RAND(),'Monte Carlo'!$F$15,'Monte Carlo'!$G$15,'Monte Carlo'!$B$15,'Monte Carlo'!$D$15)))</f>
        <v>0</v>
      </c>
      <c r="J202" s="0" t="n">
        <f aca="true">IF('Monte Carlo'!$B$16="",0,IF('Monte Carlo'!$D$16='Monte Carlo'!$B$16,'Monte Carlo'!$B$16,BETAINV(RAND(),'Monte Carlo'!$F$16,'Monte Carlo'!$G$16,'Monte Carlo'!$B$16,'Monte Carlo'!$D$16)))</f>
        <v>0</v>
      </c>
      <c r="K202" s="0" t="n">
        <f aca="true">IF('Monte Carlo'!$B$17="",0,IF('Monte Carlo'!$D$17='Monte Carlo'!$B$17,'Monte Carlo'!$B$17,BETAINV(RAND(),'Monte Carlo'!$F$17,'Monte Carlo'!$G$17,'Monte Carlo'!$B$17,'Monte Carlo'!$D$17)))</f>
        <v>0</v>
      </c>
      <c r="L202" s="0" t="n">
        <f aca="true">IF('Monte Carlo'!$B$18="",0,IF('Monte Carlo'!$D$18='Monte Carlo'!$B$18,'Monte Carlo'!$B$18,BETAINV(RAND(),'Monte Carlo'!$F$18,'Monte Carlo'!$G$18,'Monte Carlo'!$B$18,'Monte Carlo'!$D$18)))</f>
        <v>0</v>
      </c>
      <c r="M202" s="0" t="n">
        <f aca="true">IF(OR('Monte Carlo'!$B$22="",'Monte Carlo'!$C$22=""),0,IF(RAND()&lt;'Monte Carlo'!$B$22,IF('Monte Carlo'!$E$22='Monte Carlo'!$C$22,'Monte Carlo'!$C$22,BETAINV(RAND(),'Monte Carlo'!$G$22,'Monte Carlo'!$H$22,'Monte Carlo'!$C$22,'Monte Carlo'!$E$22)),0))</f>
        <v>0</v>
      </c>
      <c r="N202" s="0" t="n">
        <f aca="true">IF(OR('Monte Carlo'!$B$23="",'Monte Carlo'!$C$23=""),0,IF(RAND()&lt;'Monte Carlo'!$B$23,IF('Monte Carlo'!$E$23='Monte Carlo'!$C$23,'Monte Carlo'!$C$23,BETAINV(RAND(),'Monte Carlo'!$G$23,'Monte Carlo'!$H$23,'Monte Carlo'!$C$23,'Monte Carlo'!$E$23)),0))</f>
        <v>53.9573002503022</v>
      </c>
      <c r="O202" s="0" t="n">
        <f aca="true">IF(OR('Monte Carlo'!$B$24="",'Monte Carlo'!$C$24=""),0,IF(RAND()&lt;'Monte Carlo'!$B$24,IF('Monte Carlo'!$E$24='Monte Carlo'!$C$24,'Monte Carlo'!$C$24,BETAINV(RAND(),'Monte Carlo'!$G$24,'Monte Carlo'!$H$24,'Monte Carlo'!$C$24,'Monte Carlo'!$E$24)),0))</f>
        <v>0</v>
      </c>
      <c r="P202" s="0" t="n">
        <f aca="true">IF(OR('Monte Carlo'!$B$25="",'Monte Carlo'!$C$25=""),0,IF(RAND()&lt;'Monte Carlo'!$B$25,IF('Monte Carlo'!$E$25='Monte Carlo'!$C$25,'Monte Carlo'!$C$25,BETAINV(RAND(),'Monte Carlo'!$G$25,'Monte Carlo'!$H$25,'Monte Carlo'!$C$25,'Monte Carlo'!$E$25)),0))</f>
        <v>0</v>
      </c>
      <c r="Q202" s="0" t="n">
        <f aca="true">IF(OR('Monte Carlo'!$B$26="",'Monte Carlo'!$C$26=""),0,IF(RAND()&lt;'Monte Carlo'!$B$26,IF('Monte Carlo'!$E$26='Monte Carlo'!$C$26,'Monte Carlo'!$C$26,BETAINV(RAND(),'Monte Carlo'!$G$26,'Monte Carlo'!$H$26,'Monte Carlo'!$C$26,'Monte Carlo'!$E$26)),0))</f>
        <v>0</v>
      </c>
      <c r="R202" s="0" t="n">
        <f aca="true">IF(OR('Monte Carlo'!$B$27="",'Monte Carlo'!$C$27=""),0,IF(RAND()&lt;'Monte Carlo'!$B$27,IF('Monte Carlo'!$E$27='Monte Carlo'!$C$27,'Monte Carlo'!$C$27,BETAINV(RAND(),'Monte Carlo'!$G$27,'Monte Carlo'!$H$27,'Monte Carlo'!$C$27,'Monte Carlo'!$E$27)),0))</f>
        <v>0</v>
      </c>
      <c r="S202" s="0" t="n">
        <f aca="true">IF(OR('Monte Carlo'!$B$28="",'Monte Carlo'!$C$28=""),0,IF(RAND()&lt;'Monte Carlo'!$B$28,IF('Monte Carlo'!$E$28='Monte Carlo'!$C$28,'Monte Carlo'!$C$28,BETAINV(RAND(),'Monte Carlo'!$G$28,'Monte Carlo'!$H$28,'Monte Carlo'!$C$28,'Monte Carlo'!$E$28)),0))</f>
        <v>0</v>
      </c>
      <c r="T202" s="0" t="n">
        <f aca="true">IF(OR('Monte Carlo'!$B$29="",'Monte Carlo'!$C$29=""),0,IF(RAND()&lt;'Monte Carlo'!$B$29,IF('Monte Carlo'!$E$29='Monte Carlo'!$C$29,'Monte Carlo'!$C$29,BETAINV(RAND(),'Monte Carlo'!$G$29,'Monte Carlo'!$H$29,'Monte Carlo'!$C$29,'Monte Carlo'!$E$29)),0))</f>
        <v>0</v>
      </c>
      <c r="U202" s="0" t="n">
        <f aca="true">IF(OR('Monte Carlo'!$B$30="",'Monte Carlo'!$C$30=""),0,IF(RAND()&lt;'Monte Carlo'!$B$30,IF('Monte Carlo'!$E$30='Monte Carlo'!$C$30,'Monte Carlo'!$C$30,BETAINV(RAND(),'Monte Carlo'!$G$30,'Monte Carlo'!$H$30,'Monte Carlo'!$C$30,'Monte Carlo'!$E$30)),0))</f>
        <v>0</v>
      </c>
      <c r="V202" s="0" t="n">
        <f aca="true">IF(OR('Monte Carlo'!$B$31="",'Monte Carlo'!$C$31=""),0,IF(RAND()&lt;'Monte Carlo'!$B$31,IF('Monte Carlo'!$E$31='Monte Carlo'!$C$31,'Monte Carlo'!$C$31,BETAINV(RAND(),'Monte Carlo'!$G$31,'Monte Carlo'!$H$31,'Monte Carlo'!$C$31,'Monte Carlo'!$E$31)),0))</f>
        <v>0</v>
      </c>
      <c r="W202" s="0" t="n">
        <f aca="true">IF(OR('Monte Carlo'!$B$32="",'Monte Carlo'!$C$32=""),0,IF(RAND()&lt;'Monte Carlo'!$B$32,IF('Monte Carlo'!$E$32='Monte Carlo'!$C$32,'Monte Carlo'!$C$32,BETAINV(RAND(),'Monte Carlo'!$G$32,'Monte Carlo'!$H$32,'Monte Carlo'!$C$32,'Monte Carlo'!$E$32)),0))</f>
        <v>0</v>
      </c>
      <c r="X202" s="0" t="n">
        <f aca="true">IF(OR('Monte Carlo'!$B$33="",'Monte Carlo'!$C$33=""),0,IF(RAND()&lt;'Monte Carlo'!$B$33,IF('Monte Carlo'!$E$33='Monte Carlo'!$C$33,'Monte Carlo'!$C$33,BETAINV(RAND(),'Monte Carlo'!$G$33,'Monte Carlo'!$H$33,'Monte Carlo'!$C$33,'Monte Carlo'!$E$33)),0))</f>
        <v>0</v>
      </c>
      <c r="Y202" s="0" t="n">
        <f aca="false">SUM(A202:X202)</f>
        <v>2245.78785959108</v>
      </c>
    </row>
    <row r="203" customFormat="false" ht="15" hidden="false" customHeight="false" outlineLevel="0" collapsed="false">
      <c r="A203" s="0" t="n">
        <f aca="true">IF('Monte Carlo'!$B$7="",0,IF('Monte Carlo'!$D$7='Monte Carlo'!$B$7,'Monte Carlo'!$B$7,BETAINV(RAND(),'Monte Carlo'!$F$7,'Monte Carlo'!$G$7,'Monte Carlo'!$B$7,'Monte Carlo'!$D$7)))</f>
        <v>135.236145459272</v>
      </c>
      <c r="B203" s="0" t="n">
        <f aca="true">IF('Monte Carlo'!$B$8="",0,IF('Monte Carlo'!$D$8='Monte Carlo'!$B$8,'Monte Carlo'!$B$8,BETAINV(RAND(),'Monte Carlo'!$F$8,'Monte Carlo'!$G$8,'Monte Carlo'!$B$8,'Monte Carlo'!$D$8)))</f>
        <v>1049.80415448768</v>
      </c>
      <c r="C203" s="0" t="n">
        <f aca="true">IF('Monte Carlo'!$B$9="",0,IF('Monte Carlo'!$D$9='Monte Carlo'!$B$9,'Monte Carlo'!$B$9,BETAINV(RAND(),'Monte Carlo'!$F$9,'Monte Carlo'!$G$9,'Monte Carlo'!$B$9,'Monte Carlo'!$D$9)))</f>
        <v>439.580766222352</v>
      </c>
      <c r="D203" s="0" t="n">
        <f aca="true">IF('Monte Carlo'!$B$10="",0,IF('Monte Carlo'!$D$10='Monte Carlo'!$B$10,'Monte Carlo'!$B$10,BETAINV(RAND(),'Monte Carlo'!$F$10,'Monte Carlo'!$G$10,'Monte Carlo'!$B$10,'Monte Carlo'!$D$10)))</f>
        <v>333.608189596033</v>
      </c>
      <c r="E203" s="0" t="n">
        <f aca="true">IF('Monte Carlo'!$B$11="",0,IF('Monte Carlo'!$D$11='Monte Carlo'!$B$11,'Monte Carlo'!$B$11,BETAINV(RAND(),'Monte Carlo'!$F$11,'Monte Carlo'!$G$11,'Monte Carlo'!$B$11,'Monte Carlo'!$D$11)))</f>
        <v>111.683955741282</v>
      </c>
      <c r="F203" s="0" t="n">
        <f aca="true">IF('Monte Carlo'!$B$12="",0,IF('Monte Carlo'!$D$12='Monte Carlo'!$B$12,'Monte Carlo'!$B$12,BETAINV(RAND(),'Monte Carlo'!$F$12,'Monte Carlo'!$G$12,'Monte Carlo'!$B$12,'Monte Carlo'!$D$12)))</f>
        <v>97.7783852089527</v>
      </c>
      <c r="G203" s="0" t="n">
        <f aca="true">IF('Monte Carlo'!$B$13="",0,IF('Monte Carlo'!$D$13='Monte Carlo'!$B$13,'Monte Carlo'!$B$13,BETAINV(RAND(),'Monte Carlo'!$F$13,'Monte Carlo'!$G$13,'Monte Carlo'!$B$13,'Monte Carlo'!$D$13)))</f>
        <v>0</v>
      </c>
      <c r="H203" s="0" t="n">
        <f aca="true">IF('Monte Carlo'!$B$14="",0,IF('Monte Carlo'!$D$14='Monte Carlo'!$B$14,'Monte Carlo'!$B$14,BETAINV(RAND(),'Monte Carlo'!$F$14,'Monte Carlo'!$G$14,'Monte Carlo'!$B$14,'Monte Carlo'!$D$14)))</f>
        <v>0</v>
      </c>
      <c r="I203" s="0" t="n">
        <f aca="true">IF('Monte Carlo'!$B$15="",0,IF('Monte Carlo'!$D$15='Monte Carlo'!$B$15,'Monte Carlo'!$B$15,BETAINV(RAND(),'Monte Carlo'!$F$15,'Monte Carlo'!$G$15,'Monte Carlo'!$B$15,'Monte Carlo'!$D$15)))</f>
        <v>0</v>
      </c>
      <c r="J203" s="0" t="n">
        <f aca="true">IF('Monte Carlo'!$B$16="",0,IF('Monte Carlo'!$D$16='Monte Carlo'!$B$16,'Monte Carlo'!$B$16,BETAINV(RAND(),'Monte Carlo'!$F$16,'Monte Carlo'!$G$16,'Monte Carlo'!$B$16,'Monte Carlo'!$D$16)))</f>
        <v>0</v>
      </c>
      <c r="K203" s="0" t="n">
        <f aca="true">IF('Monte Carlo'!$B$17="",0,IF('Monte Carlo'!$D$17='Monte Carlo'!$B$17,'Monte Carlo'!$B$17,BETAINV(RAND(),'Monte Carlo'!$F$17,'Monte Carlo'!$G$17,'Monte Carlo'!$B$17,'Monte Carlo'!$D$17)))</f>
        <v>0</v>
      </c>
      <c r="L203" s="0" t="n">
        <f aca="true">IF('Monte Carlo'!$B$18="",0,IF('Monte Carlo'!$D$18='Monte Carlo'!$B$18,'Monte Carlo'!$B$18,BETAINV(RAND(),'Monte Carlo'!$F$18,'Monte Carlo'!$G$18,'Monte Carlo'!$B$18,'Monte Carlo'!$D$18)))</f>
        <v>0</v>
      </c>
      <c r="M203" s="0" t="n">
        <f aca="true">IF(OR('Monte Carlo'!$B$22="",'Monte Carlo'!$C$22=""),0,IF(RAND()&lt;'Monte Carlo'!$B$22,IF('Monte Carlo'!$E$22='Monte Carlo'!$C$22,'Monte Carlo'!$C$22,BETAINV(RAND(),'Monte Carlo'!$G$22,'Monte Carlo'!$H$22,'Monte Carlo'!$C$22,'Monte Carlo'!$E$22)),0))</f>
        <v>95.1174720140199</v>
      </c>
      <c r="N203" s="0" t="n">
        <f aca="true">IF(OR('Monte Carlo'!$B$23="",'Monte Carlo'!$C$23=""),0,IF(RAND()&lt;'Monte Carlo'!$B$23,IF('Monte Carlo'!$E$23='Monte Carlo'!$C$23,'Monte Carlo'!$C$23,BETAINV(RAND(),'Monte Carlo'!$G$23,'Monte Carlo'!$H$23,'Monte Carlo'!$C$23,'Monte Carlo'!$E$23)),0))</f>
        <v>0</v>
      </c>
      <c r="O203" s="0" t="n">
        <f aca="true">IF(OR('Monte Carlo'!$B$24="",'Monte Carlo'!$C$24=""),0,IF(RAND()&lt;'Monte Carlo'!$B$24,IF('Monte Carlo'!$E$24='Monte Carlo'!$C$24,'Monte Carlo'!$C$24,BETAINV(RAND(),'Monte Carlo'!$G$24,'Monte Carlo'!$H$24,'Monte Carlo'!$C$24,'Monte Carlo'!$E$24)),0))</f>
        <v>0</v>
      </c>
      <c r="P203" s="0" t="n">
        <f aca="true">IF(OR('Monte Carlo'!$B$25="",'Monte Carlo'!$C$25=""),0,IF(RAND()&lt;'Monte Carlo'!$B$25,IF('Monte Carlo'!$E$25='Monte Carlo'!$C$25,'Monte Carlo'!$C$25,BETAINV(RAND(),'Monte Carlo'!$G$25,'Monte Carlo'!$H$25,'Monte Carlo'!$C$25,'Monte Carlo'!$E$25)),0))</f>
        <v>0</v>
      </c>
      <c r="Q203" s="0" t="n">
        <f aca="true">IF(OR('Monte Carlo'!$B$26="",'Monte Carlo'!$C$26=""),0,IF(RAND()&lt;'Monte Carlo'!$B$26,IF('Monte Carlo'!$E$26='Monte Carlo'!$C$26,'Monte Carlo'!$C$26,BETAINV(RAND(),'Monte Carlo'!$G$26,'Monte Carlo'!$H$26,'Monte Carlo'!$C$26,'Monte Carlo'!$E$26)),0))</f>
        <v>0</v>
      </c>
      <c r="R203" s="0" t="n">
        <f aca="true">IF(OR('Monte Carlo'!$B$27="",'Monte Carlo'!$C$27=""),0,IF(RAND()&lt;'Monte Carlo'!$B$27,IF('Monte Carlo'!$E$27='Monte Carlo'!$C$27,'Monte Carlo'!$C$27,BETAINV(RAND(),'Monte Carlo'!$G$27,'Monte Carlo'!$H$27,'Monte Carlo'!$C$27,'Monte Carlo'!$E$27)),0))</f>
        <v>0</v>
      </c>
      <c r="S203" s="0" t="n">
        <f aca="true">IF(OR('Monte Carlo'!$B$28="",'Monte Carlo'!$C$28=""),0,IF(RAND()&lt;'Monte Carlo'!$B$28,IF('Monte Carlo'!$E$28='Monte Carlo'!$C$28,'Monte Carlo'!$C$28,BETAINV(RAND(),'Monte Carlo'!$G$28,'Monte Carlo'!$H$28,'Monte Carlo'!$C$28,'Monte Carlo'!$E$28)),0))</f>
        <v>0</v>
      </c>
      <c r="T203" s="0" t="n">
        <f aca="true">IF(OR('Monte Carlo'!$B$29="",'Monte Carlo'!$C$29=""),0,IF(RAND()&lt;'Monte Carlo'!$B$29,IF('Monte Carlo'!$E$29='Monte Carlo'!$C$29,'Monte Carlo'!$C$29,BETAINV(RAND(),'Monte Carlo'!$G$29,'Monte Carlo'!$H$29,'Monte Carlo'!$C$29,'Monte Carlo'!$E$29)),0))</f>
        <v>0</v>
      </c>
      <c r="U203" s="0" t="n">
        <f aca="true">IF(OR('Monte Carlo'!$B$30="",'Monte Carlo'!$C$30=""),0,IF(RAND()&lt;'Monte Carlo'!$B$30,IF('Monte Carlo'!$E$30='Monte Carlo'!$C$30,'Monte Carlo'!$C$30,BETAINV(RAND(),'Monte Carlo'!$G$30,'Monte Carlo'!$H$30,'Monte Carlo'!$C$30,'Monte Carlo'!$E$30)),0))</f>
        <v>0</v>
      </c>
      <c r="V203" s="0" t="n">
        <f aca="true">IF(OR('Monte Carlo'!$B$31="",'Monte Carlo'!$C$31=""),0,IF(RAND()&lt;'Monte Carlo'!$B$31,IF('Monte Carlo'!$E$31='Monte Carlo'!$C$31,'Monte Carlo'!$C$31,BETAINV(RAND(),'Monte Carlo'!$G$31,'Monte Carlo'!$H$31,'Monte Carlo'!$C$31,'Monte Carlo'!$E$31)),0))</f>
        <v>0</v>
      </c>
      <c r="W203" s="0" t="n">
        <f aca="true">IF(OR('Monte Carlo'!$B$32="",'Monte Carlo'!$C$32=""),0,IF(RAND()&lt;'Monte Carlo'!$B$32,IF('Monte Carlo'!$E$32='Monte Carlo'!$C$32,'Monte Carlo'!$C$32,BETAINV(RAND(),'Monte Carlo'!$G$32,'Monte Carlo'!$H$32,'Monte Carlo'!$C$32,'Monte Carlo'!$E$32)),0))</f>
        <v>0</v>
      </c>
      <c r="X203" s="0" t="n">
        <f aca="true">IF(OR('Monte Carlo'!$B$33="",'Monte Carlo'!$C$33=""),0,IF(RAND()&lt;'Monte Carlo'!$B$33,IF('Monte Carlo'!$E$33='Monte Carlo'!$C$33,'Monte Carlo'!$C$33,BETAINV(RAND(),'Monte Carlo'!$G$33,'Monte Carlo'!$H$33,'Monte Carlo'!$C$33,'Monte Carlo'!$E$33)),0))</f>
        <v>0</v>
      </c>
      <c r="Y203" s="0" t="n">
        <f aca="false">SUM(A203:X203)</f>
        <v>2262.80906872959</v>
      </c>
    </row>
    <row r="204" customFormat="false" ht="15" hidden="false" customHeight="false" outlineLevel="0" collapsed="false">
      <c r="A204" s="0" t="n">
        <f aca="true">IF('Monte Carlo'!$B$7="",0,IF('Monte Carlo'!$D$7='Monte Carlo'!$B$7,'Monte Carlo'!$B$7,BETAINV(RAND(),'Monte Carlo'!$F$7,'Monte Carlo'!$G$7,'Monte Carlo'!$B$7,'Monte Carlo'!$D$7)))</f>
        <v>163.504945363076</v>
      </c>
      <c r="B204" s="0" t="n">
        <f aca="true">IF('Monte Carlo'!$B$8="",0,IF('Monte Carlo'!$D$8='Monte Carlo'!$B$8,'Monte Carlo'!$B$8,BETAINV(RAND(),'Monte Carlo'!$F$8,'Monte Carlo'!$G$8,'Monte Carlo'!$B$8,'Monte Carlo'!$D$8)))</f>
        <v>1003.62012333886</v>
      </c>
      <c r="C204" s="0" t="n">
        <f aca="true">IF('Monte Carlo'!$B$9="",0,IF('Monte Carlo'!$D$9='Monte Carlo'!$B$9,'Monte Carlo'!$B$9,BETAINV(RAND(),'Monte Carlo'!$F$9,'Monte Carlo'!$G$9,'Monte Carlo'!$B$9,'Monte Carlo'!$D$9)))</f>
        <v>415.451526603885</v>
      </c>
      <c r="D204" s="0" t="n">
        <f aca="true">IF('Monte Carlo'!$B$10="",0,IF('Monte Carlo'!$D$10='Monte Carlo'!$B$10,'Monte Carlo'!$B$10,BETAINV(RAND(),'Monte Carlo'!$F$10,'Monte Carlo'!$G$10,'Monte Carlo'!$B$10,'Monte Carlo'!$D$10)))</f>
        <v>298.570958351651</v>
      </c>
      <c r="E204" s="0" t="n">
        <f aca="true">IF('Monte Carlo'!$B$11="",0,IF('Monte Carlo'!$D$11='Monte Carlo'!$B$11,'Monte Carlo'!$B$11,BETAINV(RAND(),'Monte Carlo'!$F$11,'Monte Carlo'!$G$11,'Monte Carlo'!$B$11,'Monte Carlo'!$D$11)))</f>
        <v>126.330836578409</v>
      </c>
      <c r="F204" s="0" t="n">
        <f aca="true">IF('Monte Carlo'!$B$12="",0,IF('Monte Carlo'!$D$12='Monte Carlo'!$B$12,'Monte Carlo'!$B$12,BETAINV(RAND(),'Monte Carlo'!$F$12,'Monte Carlo'!$G$12,'Monte Carlo'!$B$12,'Monte Carlo'!$D$12)))</f>
        <v>95.3482514771193</v>
      </c>
      <c r="G204" s="0" t="n">
        <f aca="true">IF('Monte Carlo'!$B$13="",0,IF('Monte Carlo'!$D$13='Monte Carlo'!$B$13,'Monte Carlo'!$B$13,BETAINV(RAND(),'Monte Carlo'!$F$13,'Monte Carlo'!$G$13,'Monte Carlo'!$B$13,'Monte Carlo'!$D$13)))</f>
        <v>0</v>
      </c>
      <c r="H204" s="0" t="n">
        <f aca="true">IF('Monte Carlo'!$B$14="",0,IF('Monte Carlo'!$D$14='Monte Carlo'!$B$14,'Monte Carlo'!$B$14,BETAINV(RAND(),'Monte Carlo'!$F$14,'Monte Carlo'!$G$14,'Monte Carlo'!$B$14,'Monte Carlo'!$D$14)))</f>
        <v>0</v>
      </c>
      <c r="I204" s="0" t="n">
        <f aca="true">IF('Monte Carlo'!$B$15="",0,IF('Monte Carlo'!$D$15='Monte Carlo'!$B$15,'Monte Carlo'!$B$15,BETAINV(RAND(),'Monte Carlo'!$F$15,'Monte Carlo'!$G$15,'Monte Carlo'!$B$15,'Monte Carlo'!$D$15)))</f>
        <v>0</v>
      </c>
      <c r="J204" s="0" t="n">
        <f aca="true">IF('Monte Carlo'!$B$16="",0,IF('Monte Carlo'!$D$16='Monte Carlo'!$B$16,'Monte Carlo'!$B$16,BETAINV(RAND(),'Monte Carlo'!$F$16,'Monte Carlo'!$G$16,'Monte Carlo'!$B$16,'Monte Carlo'!$D$16)))</f>
        <v>0</v>
      </c>
      <c r="K204" s="0" t="n">
        <f aca="true">IF('Monte Carlo'!$B$17="",0,IF('Monte Carlo'!$D$17='Monte Carlo'!$B$17,'Monte Carlo'!$B$17,BETAINV(RAND(),'Monte Carlo'!$F$17,'Monte Carlo'!$G$17,'Monte Carlo'!$B$17,'Monte Carlo'!$D$17)))</f>
        <v>0</v>
      </c>
      <c r="L204" s="0" t="n">
        <f aca="true">IF('Monte Carlo'!$B$18="",0,IF('Monte Carlo'!$D$18='Monte Carlo'!$B$18,'Monte Carlo'!$B$18,BETAINV(RAND(),'Monte Carlo'!$F$18,'Monte Carlo'!$G$18,'Monte Carlo'!$B$18,'Monte Carlo'!$D$18)))</f>
        <v>0</v>
      </c>
      <c r="M204" s="0" t="n">
        <f aca="true">IF(OR('Monte Carlo'!$B$22="",'Monte Carlo'!$C$22=""),0,IF(RAND()&lt;'Monte Carlo'!$B$22,IF('Monte Carlo'!$E$22='Monte Carlo'!$C$22,'Monte Carlo'!$C$22,BETAINV(RAND(),'Monte Carlo'!$G$22,'Monte Carlo'!$H$22,'Monte Carlo'!$C$22,'Monte Carlo'!$E$22)),0))</f>
        <v>0</v>
      </c>
      <c r="N204" s="0" t="n">
        <f aca="true">IF(OR('Monte Carlo'!$B$23="",'Monte Carlo'!$C$23=""),0,IF(RAND()&lt;'Monte Carlo'!$B$23,IF('Monte Carlo'!$E$23='Monte Carlo'!$C$23,'Monte Carlo'!$C$23,BETAINV(RAND(),'Monte Carlo'!$G$23,'Monte Carlo'!$H$23,'Monte Carlo'!$C$23,'Monte Carlo'!$E$23)),0))</f>
        <v>0</v>
      </c>
      <c r="O204" s="0" t="n">
        <f aca="true">IF(OR('Monte Carlo'!$B$24="",'Monte Carlo'!$C$24=""),0,IF(RAND()&lt;'Monte Carlo'!$B$24,IF('Monte Carlo'!$E$24='Monte Carlo'!$C$24,'Monte Carlo'!$C$24,BETAINV(RAND(),'Monte Carlo'!$G$24,'Monte Carlo'!$H$24,'Monte Carlo'!$C$24,'Monte Carlo'!$E$24)),0))</f>
        <v>0</v>
      </c>
      <c r="P204" s="0" t="n">
        <f aca="true">IF(OR('Monte Carlo'!$B$25="",'Monte Carlo'!$C$25=""),0,IF(RAND()&lt;'Monte Carlo'!$B$25,IF('Monte Carlo'!$E$25='Monte Carlo'!$C$25,'Monte Carlo'!$C$25,BETAINV(RAND(),'Monte Carlo'!$G$25,'Monte Carlo'!$H$25,'Monte Carlo'!$C$25,'Monte Carlo'!$E$25)),0))</f>
        <v>0</v>
      </c>
      <c r="Q204" s="0" t="n">
        <f aca="true">IF(OR('Monte Carlo'!$B$26="",'Monte Carlo'!$C$26=""),0,IF(RAND()&lt;'Monte Carlo'!$B$26,IF('Monte Carlo'!$E$26='Monte Carlo'!$C$26,'Monte Carlo'!$C$26,BETAINV(RAND(),'Monte Carlo'!$G$26,'Monte Carlo'!$H$26,'Monte Carlo'!$C$26,'Monte Carlo'!$E$26)),0))</f>
        <v>0</v>
      </c>
      <c r="R204" s="0" t="n">
        <f aca="true">IF(OR('Monte Carlo'!$B$27="",'Monte Carlo'!$C$27=""),0,IF(RAND()&lt;'Monte Carlo'!$B$27,IF('Monte Carlo'!$E$27='Monte Carlo'!$C$27,'Monte Carlo'!$C$27,BETAINV(RAND(),'Monte Carlo'!$G$27,'Monte Carlo'!$H$27,'Monte Carlo'!$C$27,'Monte Carlo'!$E$27)),0))</f>
        <v>0</v>
      </c>
      <c r="S204" s="0" t="n">
        <f aca="true">IF(OR('Monte Carlo'!$B$28="",'Monte Carlo'!$C$28=""),0,IF(RAND()&lt;'Monte Carlo'!$B$28,IF('Monte Carlo'!$E$28='Monte Carlo'!$C$28,'Monte Carlo'!$C$28,BETAINV(RAND(),'Monte Carlo'!$G$28,'Monte Carlo'!$H$28,'Monte Carlo'!$C$28,'Monte Carlo'!$E$28)),0))</f>
        <v>0</v>
      </c>
      <c r="T204" s="0" t="n">
        <f aca="true">IF(OR('Monte Carlo'!$B$29="",'Monte Carlo'!$C$29=""),0,IF(RAND()&lt;'Monte Carlo'!$B$29,IF('Monte Carlo'!$E$29='Monte Carlo'!$C$29,'Monte Carlo'!$C$29,BETAINV(RAND(),'Monte Carlo'!$G$29,'Monte Carlo'!$H$29,'Monte Carlo'!$C$29,'Monte Carlo'!$E$29)),0))</f>
        <v>0</v>
      </c>
      <c r="U204" s="0" t="n">
        <f aca="true">IF(OR('Monte Carlo'!$B$30="",'Monte Carlo'!$C$30=""),0,IF(RAND()&lt;'Monte Carlo'!$B$30,IF('Monte Carlo'!$E$30='Monte Carlo'!$C$30,'Monte Carlo'!$C$30,BETAINV(RAND(),'Monte Carlo'!$G$30,'Monte Carlo'!$H$30,'Monte Carlo'!$C$30,'Monte Carlo'!$E$30)),0))</f>
        <v>0</v>
      </c>
      <c r="V204" s="0" t="n">
        <f aca="true">IF(OR('Monte Carlo'!$B$31="",'Monte Carlo'!$C$31=""),0,IF(RAND()&lt;'Monte Carlo'!$B$31,IF('Monte Carlo'!$E$31='Monte Carlo'!$C$31,'Monte Carlo'!$C$31,BETAINV(RAND(),'Monte Carlo'!$G$31,'Monte Carlo'!$H$31,'Monte Carlo'!$C$31,'Monte Carlo'!$E$31)),0))</f>
        <v>0</v>
      </c>
      <c r="W204" s="0" t="n">
        <f aca="true">IF(OR('Monte Carlo'!$B$32="",'Monte Carlo'!$C$32=""),0,IF(RAND()&lt;'Monte Carlo'!$B$32,IF('Monte Carlo'!$E$32='Monte Carlo'!$C$32,'Monte Carlo'!$C$32,BETAINV(RAND(),'Monte Carlo'!$G$32,'Monte Carlo'!$H$32,'Monte Carlo'!$C$32,'Monte Carlo'!$E$32)),0))</f>
        <v>0</v>
      </c>
      <c r="X204" s="0" t="n">
        <f aca="true">IF(OR('Monte Carlo'!$B$33="",'Monte Carlo'!$C$33=""),0,IF(RAND()&lt;'Monte Carlo'!$B$33,IF('Monte Carlo'!$E$33='Monte Carlo'!$C$33,'Monte Carlo'!$C$33,BETAINV(RAND(),'Monte Carlo'!$G$33,'Monte Carlo'!$H$33,'Monte Carlo'!$C$33,'Monte Carlo'!$E$33)),0))</f>
        <v>0</v>
      </c>
      <c r="Y204" s="0" t="n">
        <f aca="false">SUM(A204:X204)</f>
        <v>2102.826641713</v>
      </c>
    </row>
    <row r="205" customFormat="false" ht="15" hidden="false" customHeight="false" outlineLevel="0" collapsed="false">
      <c r="A205" s="0" t="n">
        <f aca="true">IF('Monte Carlo'!$B$7="",0,IF('Monte Carlo'!$D$7='Monte Carlo'!$B$7,'Monte Carlo'!$B$7,BETAINV(RAND(),'Monte Carlo'!$F$7,'Monte Carlo'!$G$7,'Monte Carlo'!$B$7,'Monte Carlo'!$D$7)))</f>
        <v>140.365178336098</v>
      </c>
      <c r="B205" s="0" t="n">
        <f aca="true">IF('Monte Carlo'!$B$8="",0,IF('Monte Carlo'!$D$8='Monte Carlo'!$B$8,'Monte Carlo'!$B$8,BETAINV(RAND(),'Monte Carlo'!$F$8,'Monte Carlo'!$G$8,'Monte Carlo'!$B$8,'Monte Carlo'!$D$8)))</f>
        <v>1025.70080990769</v>
      </c>
      <c r="C205" s="0" t="n">
        <f aca="true">IF('Monte Carlo'!$B$9="",0,IF('Monte Carlo'!$D$9='Monte Carlo'!$B$9,'Monte Carlo'!$B$9,BETAINV(RAND(),'Monte Carlo'!$F$9,'Monte Carlo'!$G$9,'Monte Carlo'!$B$9,'Monte Carlo'!$D$9)))</f>
        <v>441.754186727209</v>
      </c>
      <c r="D205" s="0" t="n">
        <f aca="true">IF('Monte Carlo'!$B$10="",0,IF('Monte Carlo'!$D$10='Monte Carlo'!$B$10,'Monte Carlo'!$B$10,BETAINV(RAND(),'Monte Carlo'!$F$10,'Monte Carlo'!$G$10,'Monte Carlo'!$B$10,'Monte Carlo'!$D$10)))</f>
        <v>299.859507387547</v>
      </c>
      <c r="E205" s="0" t="n">
        <f aca="true">IF('Monte Carlo'!$B$11="",0,IF('Monte Carlo'!$D$11='Monte Carlo'!$B$11,'Monte Carlo'!$B$11,BETAINV(RAND(),'Monte Carlo'!$F$11,'Monte Carlo'!$G$11,'Monte Carlo'!$B$11,'Monte Carlo'!$D$11)))</f>
        <v>96.6850666027622</v>
      </c>
      <c r="F205" s="0" t="n">
        <f aca="true">IF('Monte Carlo'!$B$12="",0,IF('Monte Carlo'!$D$12='Monte Carlo'!$B$12,'Monte Carlo'!$B$12,BETAINV(RAND(),'Monte Carlo'!$F$12,'Monte Carlo'!$G$12,'Monte Carlo'!$B$12,'Monte Carlo'!$D$12)))</f>
        <v>112.58224571351</v>
      </c>
      <c r="G205" s="0" t="n">
        <f aca="true">IF('Monte Carlo'!$B$13="",0,IF('Monte Carlo'!$D$13='Monte Carlo'!$B$13,'Monte Carlo'!$B$13,BETAINV(RAND(),'Monte Carlo'!$F$13,'Monte Carlo'!$G$13,'Monte Carlo'!$B$13,'Monte Carlo'!$D$13)))</f>
        <v>0</v>
      </c>
      <c r="H205" s="0" t="n">
        <f aca="true">IF('Monte Carlo'!$B$14="",0,IF('Monte Carlo'!$D$14='Monte Carlo'!$B$14,'Monte Carlo'!$B$14,BETAINV(RAND(),'Monte Carlo'!$F$14,'Monte Carlo'!$G$14,'Monte Carlo'!$B$14,'Monte Carlo'!$D$14)))</f>
        <v>0</v>
      </c>
      <c r="I205" s="0" t="n">
        <f aca="true">IF('Monte Carlo'!$B$15="",0,IF('Monte Carlo'!$D$15='Monte Carlo'!$B$15,'Monte Carlo'!$B$15,BETAINV(RAND(),'Monte Carlo'!$F$15,'Monte Carlo'!$G$15,'Monte Carlo'!$B$15,'Monte Carlo'!$D$15)))</f>
        <v>0</v>
      </c>
      <c r="J205" s="0" t="n">
        <f aca="true">IF('Monte Carlo'!$B$16="",0,IF('Monte Carlo'!$D$16='Monte Carlo'!$B$16,'Monte Carlo'!$B$16,BETAINV(RAND(),'Monte Carlo'!$F$16,'Monte Carlo'!$G$16,'Monte Carlo'!$B$16,'Monte Carlo'!$D$16)))</f>
        <v>0</v>
      </c>
      <c r="K205" s="0" t="n">
        <f aca="true">IF('Monte Carlo'!$B$17="",0,IF('Monte Carlo'!$D$17='Monte Carlo'!$B$17,'Monte Carlo'!$B$17,BETAINV(RAND(),'Monte Carlo'!$F$17,'Monte Carlo'!$G$17,'Monte Carlo'!$B$17,'Monte Carlo'!$D$17)))</f>
        <v>0</v>
      </c>
      <c r="L205" s="0" t="n">
        <f aca="true">IF('Monte Carlo'!$B$18="",0,IF('Monte Carlo'!$D$18='Monte Carlo'!$B$18,'Monte Carlo'!$B$18,BETAINV(RAND(),'Monte Carlo'!$F$18,'Monte Carlo'!$G$18,'Monte Carlo'!$B$18,'Monte Carlo'!$D$18)))</f>
        <v>0</v>
      </c>
      <c r="M205" s="0" t="n">
        <f aca="true">IF(OR('Monte Carlo'!$B$22="",'Monte Carlo'!$C$22=""),0,IF(RAND()&lt;'Monte Carlo'!$B$22,IF('Monte Carlo'!$E$22='Monte Carlo'!$C$22,'Monte Carlo'!$C$22,BETAINV(RAND(),'Monte Carlo'!$G$22,'Monte Carlo'!$H$22,'Monte Carlo'!$C$22,'Monte Carlo'!$E$22)),0))</f>
        <v>0</v>
      </c>
      <c r="N205" s="0" t="n">
        <f aca="true">IF(OR('Monte Carlo'!$B$23="",'Monte Carlo'!$C$23=""),0,IF(RAND()&lt;'Monte Carlo'!$B$23,IF('Monte Carlo'!$E$23='Monte Carlo'!$C$23,'Monte Carlo'!$C$23,BETAINV(RAND(),'Monte Carlo'!$G$23,'Monte Carlo'!$H$23,'Monte Carlo'!$C$23,'Monte Carlo'!$E$23)),0))</f>
        <v>0</v>
      </c>
      <c r="O205" s="0" t="n">
        <f aca="true">IF(OR('Monte Carlo'!$B$24="",'Monte Carlo'!$C$24=""),0,IF(RAND()&lt;'Monte Carlo'!$B$24,IF('Monte Carlo'!$E$24='Monte Carlo'!$C$24,'Monte Carlo'!$C$24,BETAINV(RAND(),'Monte Carlo'!$G$24,'Monte Carlo'!$H$24,'Monte Carlo'!$C$24,'Monte Carlo'!$E$24)),0))</f>
        <v>0</v>
      </c>
      <c r="P205" s="0" t="n">
        <f aca="true">IF(OR('Monte Carlo'!$B$25="",'Monte Carlo'!$C$25=""),0,IF(RAND()&lt;'Monte Carlo'!$B$25,IF('Monte Carlo'!$E$25='Monte Carlo'!$C$25,'Monte Carlo'!$C$25,BETAINV(RAND(),'Monte Carlo'!$G$25,'Monte Carlo'!$H$25,'Monte Carlo'!$C$25,'Monte Carlo'!$E$25)),0))</f>
        <v>0</v>
      </c>
      <c r="Q205" s="0" t="n">
        <f aca="true">IF(OR('Monte Carlo'!$B$26="",'Monte Carlo'!$C$26=""),0,IF(RAND()&lt;'Monte Carlo'!$B$26,IF('Monte Carlo'!$E$26='Monte Carlo'!$C$26,'Monte Carlo'!$C$26,BETAINV(RAND(),'Monte Carlo'!$G$26,'Monte Carlo'!$H$26,'Monte Carlo'!$C$26,'Monte Carlo'!$E$26)),0))</f>
        <v>269.191462747905</v>
      </c>
      <c r="R205" s="0" t="n">
        <f aca="true">IF(OR('Monte Carlo'!$B$27="",'Monte Carlo'!$C$27=""),0,IF(RAND()&lt;'Monte Carlo'!$B$27,IF('Monte Carlo'!$E$27='Monte Carlo'!$C$27,'Monte Carlo'!$C$27,BETAINV(RAND(),'Monte Carlo'!$G$27,'Monte Carlo'!$H$27,'Monte Carlo'!$C$27,'Monte Carlo'!$E$27)),0))</f>
        <v>0</v>
      </c>
      <c r="S205" s="0" t="n">
        <f aca="true">IF(OR('Monte Carlo'!$B$28="",'Monte Carlo'!$C$28=""),0,IF(RAND()&lt;'Monte Carlo'!$B$28,IF('Monte Carlo'!$E$28='Monte Carlo'!$C$28,'Monte Carlo'!$C$28,BETAINV(RAND(),'Monte Carlo'!$G$28,'Monte Carlo'!$H$28,'Monte Carlo'!$C$28,'Monte Carlo'!$E$28)),0))</f>
        <v>0</v>
      </c>
      <c r="T205" s="0" t="n">
        <f aca="true">IF(OR('Monte Carlo'!$B$29="",'Monte Carlo'!$C$29=""),0,IF(RAND()&lt;'Monte Carlo'!$B$29,IF('Monte Carlo'!$E$29='Monte Carlo'!$C$29,'Monte Carlo'!$C$29,BETAINV(RAND(),'Monte Carlo'!$G$29,'Monte Carlo'!$H$29,'Monte Carlo'!$C$29,'Monte Carlo'!$E$29)),0))</f>
        <v>0</v>
      </c>
      <c r="U205" s="0" t="n">
        <f aca="true">IF(OR('Monte Carlo'!$B$30="",'Monte Carlo'!$C$30=""),0,IF(RAND()&lt;'Monte Carlo'!$B$30,IF('Monte Carlo'!$E$30='Monte Carlo'!$C$30,'Monte Carlo'!$C$30,BETAINV(RAND(),'Monte Carlo'!$G$30,'Monte Carlo'!$H$30,'Monte Carlo'!$C$30,'Monte Carlo'!$E$30)),0))</f>
        <v>0</v>
      </c>
      <c r="V205" s="0" t="n">
        <f aca="true">IF(OR('Monte Carlo'!$B$31="",'Monte Carlo'!$C$31=""),0,IF(RAND()&lt;'Monte Carlo'!$B$31,IF('Monte Carlo'!$E$31='Monte Carlo'!$C$31,'Monte Carlo'!$C$31,BETAINV(RAND(),'Monte Carlo'!$G$31,'Monte Carlo'!$H$31,'Monte Carlo'!$C$31,'Monte Carlo'!$E$31)),0))</f>
        <v>0</v>
      </c>
      <c r="W205" s="0" t="n">
        <f aca="true">IF(OR('Monte Carlo'!$B$32="",'Monte Carlo'!$C$32=""),0,IF(RAND()&lt;'Monte Carlo'!$B$32,IF('Monte Carlo'!$E$32='Monte Carlo'!$C$32,'Monte Carlo'!$C$32,BETAINV(RAND(),'Monte Carlo'!$G$32,'Monte Carlo'!$H$32,'Monte Carlo'!$C$32,'Monte Carlo'!$E$32)),0))</f>
        <v>0</v>
      </c>
      <c r="X205" s="0" t="n">
        <f aca="true">IF(OR('Monte Carlo'!$B$33="",'Monte Carlo'!$C$33=""),0,IF(RAND()&lt;'Monte Carlo'!$B$33,IF('Monte Carlo'!$E$33='Monte Carlo'!$C$33,'Monte Carlo'!$C$33,BETAINV(RAND(),'Monte Carlo'!$G$33,'Monte Carlo'!$H$33,'Monte Carlo'!$C$33,'Monte Carlo'!$E$33)),0))</f>
        <v>0</v>
      </c>
      <c r="Y205" s="0" t="n">
        <f aca="false">SUM(A205:X205)</f>
        <v>2386.13845742273</v>
      </c>
    </row>
    <row r="206" customFormat="false" ht="15" hidden="false" customHeight="false" outlineLevel="0" collapsed="false">
      <c r="A206" s="0" t="n">
        <f aca="true">IF('Monte Carlo'!$B$7="",0,IF('Monte Carlo'!$D$7='Monte Carlo'!$B$7,'Monte Carlo'!$B$7,BETAINV(RAND(),'Monte Carlo'!$F$7,'Monte Carlo'!$G$7,'Monte Carlo'!$B$7,'Monte Carlo'!$D$7)))</f>
        <v>170.620267287103</v>
      </c>
      <c r="B206" s="0" t="n">
        <f aca="true">IF('Monte Carlo'!$B$8="",0,IF('Monte Carlo'!$D$8='Monte Carlo'!$B$8,'Monte Carlo'!$B$8,BETAINV(RAND(),'Monte Carlo'!$F$8,'Monte Carlo'!$G$8,'Monte Carlo'!$B$8,'Monte Carlo'!$D$8)))</f>
        <v>1026.64919491785</v>
      </c>
      <c r="C206" s="0" t="n">
        <f aca="true">IF('Monte Carlo'!$B$9="",0,IF('Monte Carlo'!$D$9='Monte Carlo'!$B$9,'Monte Carlo'!$B$9,BETAINV(RAND(),'Monte Carlo'!$F$9,'Monte Carlo'!$G$9,'Monte Carlo'!$B$9,'Monte Carlo'!$D$9)))</f>
        <v>485.495537612542</v>
      </c>
      <c r="D206" s="0" t="n">
        <f aca="true">IF('Monte Carlo'!$B$10="",0,IF('Monte Carlo'!$D$10='Monte Carlo'!$B$10,'Monte Carlo'!$B$10,BETAINV(RAND(),'Monte Carlo'!$F$10,'Monte Carlo'!$G$10,'Monte Carlo'!$B$10,'Monte Carlo'!$D$10)))</f>
        <v>298.623811699185</v>
      </c>
      <c r="E206" s="0" t="n">
        <f aca="true">IF('Monte Carlo'!$B$11="",0,IF('Monte Carlo'!$D$11='Monte Carlo'!$B$11,'Monte Carlo'!$B$11,BETAINV(RAND(),'Monte Carlo'!$F$11,'Monte Carlo'!$G$11,'Monte Carlo'!$B$11,'Monte Carlo'!$D$11)))</f>
        <v>121.330443222091</v>
      </c>
      <c r="F206" s="0" t="n">
        <f aca="true">IF('Monte Carlo'!$B$12="",0,IF('Monte Carlo'!$D$12='Monte Carlo'!$B$12,'Monte Carlo'!$B$12,BETAINV(RAND(),'Monte Carlo'!$F$12,'Monte Carlo'!$G$12,'Monte Carlo'!$B$12,'Monte Carlo'!$D$12)))</f>
        <v>97.0311079722357</v>
      </c>
      <c r="G206" s="0" t="n">
        <f aca="true">IF('Monte Carlo'!$B$13="",0,IF('Monte Carlo'!$D$13='Monte Carlo'!$B$13,'Monte Carlo'!$B$13,BETAINV(RAND(),'Monte Carlo'!$F$13,'Monte Carlo'!$G$13,'Monte Carlo'!$B$13,'Monte Carlo'!$D$13)))</f>
        <v>0</v>
      </c>
      <c r="H206" s="0" t="n">
        <f aca="true">IF('Monte Carlo'!$B$14="",0,IF('Monte Carlo'!$D$14='Monte Carlo'!$B$14,'Monte Carlo'!$B$14,BETAINV(RAND(),'Monte Carlo'!$F$14,'Monte Carlo'!$G$14,'Monte Carlo'!$B$14,'Monte Carlo'!$D$14)))</f>
        <v>0</v>
      </c>
      <c r="I206" s="0" t="n">
        <f aca="true">IF('Monte Carlo'!$B$15="",0,IF('Monte Carlo'!$D$15='Monte Carlo'!$B$15,'Monte Carlo'!$B$15,BETAINV(RAND(),'Monte Carlo'!$F$15,'Monte Carlo'!$G$15,'Monte Carlo'!$B$15,'Monte Carlo'!$D$15)))</f>
        <v>0</v>
      </c>
      <c r="J206" s="0" t="n">
        <f aca="true">IF('Monte Carlo'!$B$16="",0,IF('Monte Carlo'!$D$16='Monte Carlo'!$B$16,'Monte Carlo'!$B$16,BETAINV(RAND(),'Monte Carlo'!$F$16,'Monte Carlo'!$G$16,'Monte Carlo'!$B$16,'Monte Carlo'!$D$16)))</f>
        <v>0</v>
      </c>
      <c r="K206" s="0" t="n">
        <f aca="true">IF('Monte Carlo'!$B$17="",0,IF('Monte Carlo'!$D$17='Monte Carlo'!$B$17,'Monte Carlo'!$B$17,BETAINV(RAND(),'Monte Carlo'!$F$17,'Monte Carlo'!$G$17,'Monte Carlo'!$B$17,'Monte Carlo'!$D$17)))</f>
        <v>0</v>
      </c>
      <c r="L206" s="0" t="n">
        <f aca="true">IF('Monte Carlo'!$B$18="",0,IF('Monte Carlo'!$D$18='Monte Carlo'!$B$18,'Monte Carlo'!$B$18,BETAINV(RAND(),'Monte Carlo'!$F$18,'Monte Carlo'!$G$18,'Monte Carlo'!$B$18,'Monte Carlo'!$D$18)))</f>
        <v>0</v>
      </c>
      <c r="M206" s="0" t="n">
        <f aca="true">IF(OR('Monte Carlo'!$B$22="",'Monte Carlo'!$C$22=""),0,IF(RAND()&lt;'Monte Carlo'!$B$22,IF('Monte Carlo'!$E$22='Monte Carlo'!$C$22,'Monte Carlo'!$C$22,BETAINV(RAND(),'Monte Carlo'!$G$22,'Monte Carlo'!$H$22,'Monte Carlo'!$C$22,'Monte Carlo'!$E$22)),0))</f>
        <v>172.879834638468</v>
      </c>
      <c r="N206" s="0" t="n">
        <f aca="true">IF(OR('Monte Carlo'!$B$23="",'Monte Carlo'!$C$23=""),0,IF(RAND()&lt;'Monte Carlo'!$B$23,IF('Monte Carlo'!$E$23='Monte Carlo'!$C$23,'Monte Carlo'!$C$23,BETAINV(RAND(),'Monte Carlo'!$G$23,'Monte Carlo'!$H$23,'Monte Carlo'!$C$23,'Monte Carlo'!$E$23)),0))</f>
        <v>0</v>
      </c>
      <c r="O206" s="0" t="n">
        <f aca="true">IF(OR('Monte Carlo'!$B$24="",'Monte Carlo'!$C$24=""),0,IF(RAND()&lt;'Monte Carlo'!$B$24,IF('Monte Carlo'!$E$24='Monte Carlo'!$C$24,'Monte Carlo'!$C$24,BETAINV(RAND(),'Monte Carlo'!$G$24,'Monte Carlo'!$H$24,'Monte Carlo'!$C$24,'Monte Carlo'!$E$24)),0))</f>
        <v>0</v>
      </c>
      <c r="P206" s="0" t="n">
        <f aca="true">IF(OR('Monte Carlo'!$B$25="",'Monte Carlo'!$C$25=""),0,IF(RAND()&lt;'Monte Carlo'!$B$25,IF('Monte Carlo'!$E$25='Monte Carlo'!$C$25,'Monte Carlo'!$C$25,BETAINV(RAND(),'Monte Carlo'!$G$25,'Monte Carlo'!$H$25,'Monte Carlo'!$C$25,'Monte Carlo'!$E$25)),0))</f>
        <v>0</v>
      </c>
      <c r="Q206" s="0" t="n">
        <f aca="true">IF(OR('Monte Carlo'!$B$26="",'Monte Carlo'!$C$26=""),0,IF(RAND()&lt;'Monte Carlo'!$B$26,IF('Monte Carlo'!$E$26='Monte Carlo'!$C$26,'Monte Carlo'!$C$26,BETAINV(RAND(),'Monte Carlo'!$G$26,'Monte Carlo'!$H$26,'Monte Carlo'!$C$26,'Monte Carlo'!$E$26)),0))</f>
        <v>0</v>
      </c>
      <c r="R206" s="0" t="n">
        <f aca="true">IF(OR('Monte Carlo'!$B$27="",'Monte Carlo'!$C$27=""),0,IF(RAND()&lt;'Monte Carlo'!$B$27,IF('Monte Carlo'!$E$27='Monte Carlo'!$C$27,'Monte Carlo'!$C$27,BETAINV(RAND(),'Monte Carlo'!$G$27,'Monte Carlo'!$H$27,'Monte Carlo'!$C$27,'Monte Carlo'!$E$27)),0))</f>
        <v>0</v>
      </c>
      <c r="S206" s="0" t="n">
        <f aca="true">IF(OR('Monte Carlo'!$B$28="",'Monte Carlo'!$C$28=""),0,IF(RAND()&lt;'Monte Carlo'!$B$28,IF('Monte Carlo'!$E$28='Monte Carlo'!$C$28,'Monte Carlo'!$C$28,BETAINV(RAND(),'Monte Carlo'!$G$28,'Monte Carlo'!$H$28,'Monte Carlo'!$C$28,'Monte Carlo'!$E$28)),0))</f>
        <v>0</v>
      </c>
      <c r="T206" s="0" t="n">
        <f aca="true">IF(OR('Monte Carlo'!$B$29="",'Monte Carlo'!$C$29=""),0,IF(RAND()&lt;'Monte Carlo'!$B$29,IF('Monte Carlo'!$E$29='Monte Carlo'!$C$29,'Monte Carlo'!$C$29,BETAINV(RAND(),'Monte Carlo'!$G$29,'Monte Carlo'!$H$29,'Monte Carlo'!$C$29,'Monte Carlo'!$E$29)),0))</f>
        <v>0</v>
      </c>
      <c r="U206" s="0" t="n">
        <f aca="true">IF(OR('Monte Carlo'!$B$30="",'Monte Carlo'!$C$30=""),0,IF(RAND()&lt;'Monte Carlo'!$B$30,IF('Monte Carlo'!$E$30='Monte Carlo'!$C$30,'Monte Carlo'!$C$30,BETAINV(RAND(),'Monte Carlo'!$G$30,'Monte Carlo'!$H$30,'Monte Carlo'!$C$30,'Monte Carlo'!$E$30)),0))</f>
        <v>0</v>
      </c>
      <c r="V206" s="0" t="n">
        <f aca="true">IF(OR('Monte Carlo'!$B$31="",'Monte Carlo'!$C$31=""),0,IF(RAND()&lt;'Monte Carlo'!$B$31,IF('Monte Carlo'!$E$31='Monte Carlo'!$C$31,'Monte Carlo'!$C$31,BETAINV(RAND(),'Monte Carlo'!$G$31,'Monte Carlo'!$H$31,'Monte Carlo'!$C$31,'Monte Carlo'!$E$31)),0))</f>
        <v>0</v>
      </c>
      <c r="W206" s="0" t="n">
        <f aca="true">IF(OR('Monte Carlo'!$B$32="",'Monte Carlo'!$C$32=""),0,IF(RAND()&lt;'Monte Carlo'!$B$32,IF('Monte Carlo'!$E$32='Monte Carlo'!$C$32,'Monte Carlo'!$C$32,BETAINV(RAND(),'Monte Carlo'!$G$32,'Monte Carlo'!$H$32,'Monte Carlo'!$C$32,'Monte Carlo'!$E$32)),0))</f>
        <v>0</v>
      </c>
      <c r="X206" s="0" t="n">
        <f aca="true">IF(OR('Monte Carlo'!$B$33="",'Monte Carlo'!$C$33=""),0,IF(RAND()&lt;'Monte Carlo'!$B$33,IF('Monte Carlo'!$E$33='Monte Carlo'!$C$33,'Monte Carlo'!$C$33,BETAINV(RAND(),'Monte Carlo'!$G$33,'Monte Carlo'!$H$33,'Monte Carlo'!$C$33,'Monte Carlo'!$E$33)),0))</f>
        <v>0</v>
      </c>
      <c r="Y206" s="0" t="n">
        <f aca="false">SUM(A206:X206)</f>
        <v>2372.63019734947</v>
      </c>
    </row>
    <row r="207" customFormat="false" ht="15" hidden="false" customHeight="false" outlineLevel="0" collapsed="false">
      <c r="A207" s="0" t="n">
        <f aca="true">IF('Monte Carlo'!$B$7="",0,IF('Monte Carlo'!$D$7='Monte Carlo'!$B$7,'Monte Carlo'!$B$7,BETAINV(RAND(),'Monte Carlo'!$F$7,'Monte Carlo'!$G$7,'Monte Carlo'!$B$7,'Monte Carlo'!$D$7)))</f>
        <v>150.840028470189</v>
      </c>
      <c r="B207" s="0" t="n">
        <f aca="true">IF('Monte Carlo'!$B$8="",0,IF('Monte Carlo'!$D$8='Monte Carlo'!$B$8,'Monte Carlo'!$B$8,BETAINV(RAND(),'Monte Carlo'!$F$8,'Monte Carlo'!$G$8,'Monte Carlo'!$B$8,'Monte Carlo'!$D$8)))</f>
        <v>916.512253060318</v>
      </c>
      <c r="C207" s="0" t="n">
        <f aca="true">IF('Monte Carlo'!$B$9="",0,IF('Monte Carlo'!$D$9='Monte Carlo'!$B$9,'Monte Carlo'!$B$9,BETAINV(RAND(),'Monte Carlo'!$F$9,'Monte Carlo'!$G$9,'Monte Carlo'!$B$9,'Monte Carlo'!$D$9)))</f>
        <v>417.159347581803</v>
      </c>
      <c r="D207" s="0" t="n">
        <f aca="true">IF('Monte Carlo'!$B$10="",0,IF('Monte Carlo'!$D$10='Monte Carlo'!$B$10,'Monte Carlo'!$B$10,BETAINV(RAND(),'Monte Carlo'!$F$10,'Monte Carlo'!$G$10,'Monte Carlo'!$B$10,'Monte Carlo'!$D$10)))</f>
        <v>321.280212560509</v>
      </c>
      <c r="E207" s="0" t="n">
        <f aca="true">IF('Monte Carlo'!$B$11="",0,IF('Monte Carlo'!$D$11='Monte Carlo'!$B$11,'Monte Carlo'!$B$11,BETAINV(RAND(),'Monte Carlo'!$F$11,'Monte Carlo'!$G$11,'Monte Carlo'!$B$11,'Monte Carlo'!$D$11)))</f>
        <v>90.3436521199124</v>
      </c>
      <c r="F207" s="0" t="n">
        <f aca="true">IF('Monte Carlo'!$B$12="",0,IF('Monte Carlo'!$D$12='Monte Carlo'!$B$12,'Monte Carlo'!$B$12,BETAINV(RAND(),'Monte Carlo'!$F$12,'Monte Carlo'!$G$12,'Monte Carlo'!$B$12,'Monte Carlo'!$D$12)))</f>
        <v>111.003404945372</v>
      </c>
      <c r="G207" s="0" t="n">
        <f aca="true">IF('Monte Carlo'!$B$13="",0,IF('Monte Carlo'!$D$13='Monte Carlo'!$B$13,'Monte Carlo'!$B$13,BETAINV(RAND(),'Monte Carlo'!$F$13,'Monte Carlo'!$G$13,'Monte Carlo'!$B$13,'Monte Carlo'!$D$13)))</f>
        <v>0</v>
      </c>
      <c r="H207" s="0" t="n">
        <f aca="true">IF('Monte Carlo'!$B$14="",0,IF('Monte Carlo'!$D$14='Monte Carlo'!$B$14,'Monte Carlo'!$B$14,BETAINV(RAND(),'Monte Carlo'!$F$14,'Monte Carlo'!$G$14,'Monte Carlo'!$B$14,'Monte Carlo'!$D$14)))</f>
        <v>0</v>
      </c>
      <c r="I207" s="0" t="n">
        <f aca="true">IF('Monte Carlo'!$B$15="",0,IF('Monte Carlo'!$D$15='Monte Carlo'!$B$15,'Monte Carlo'!$B$15,BETAINV(RAND(),'Monte Carlo'!$F$15,'Monte Carlo'!$G$15,'Monte Carlo'!$B$15,'Monte Carlo'!$D$15)))</f>
        <v>0</v>
      </c>
      <c r="J207" s="0" t="n">
        <f aca="true">IF('Monte Carlo'!$B$16="",0,IF('Monte Carlo'!$D$16='Monte Carlo'!$B$16,'Monte Carlo'!$B$16,BETAINV(RAND(),'Monte Carlo'!$F$16,'Monte Carlo'!$G$16,'Monte Carlo'!$B$16,'Monte Carlo'!$D$16)))</f>
        <v>0</v>
      </c>
      <c r="K207" s="0" t="n">
        <f aca="true">IF('Monte Carlo'!$B$17="",0,IF('Monte Carlo'!$D$17='Monte Carlo'!$B$17,'Monte Carlo'!$B$17,BETAINV(RAND(),'Monte Carlo'!$F$17,'Monte Carlo'!$G$17,'Monte Carlo'!$B$17,'Monte Carlo'!$D$17)))</f>
        <v>0</v>
      </c>
      <c r="L207" s="0" t="n">
        <f aca="true">IF('Monte Carlo'!$B$18="",0,IF('Monte Carlo'!$D$18='Monte Carlo'!$B$18,'Monte Carlo'!$B$18,BETAINV(RAND(),'Monte Carlo'!$F$18,'Monte Carlo'!$G$18,'Monte Carlo'!$B$18,'Monte Carlo'!$D$18)))</f>
        <v>0</v>
      </c>
      <c r="M207" s="0" t="n">
        <f aca="true">IF(OR('Monte Carlo'!$B$22="",'Monte Carlo'!$C$22=""),0,IF(RAND()&lt;'Monte Carlo'!$B$22,IF('Monte Carlo'!$E$22='Monte Carlo'!$C$22,'Monte Carlo'!$C$22,BETAINV(RAND(),'Monte Carlo'!$G$22,'Monte Carlo'!$H$22,'Monte Carlo'!$C$22,'Monte Carlo'!$E$22)),0))</f>
        <v>0</v>
      </c>
      <c r="N207" s="0" t="n">
        <f aca="true">IF(OR('Monte Carlo'!$B$23="",'Monte Carlo'!$C$23=""),0,IF(RAND()&lt;'Monte Carlo'!$B$23,IF('Monte Carlo'!$E$23='Monte Carlo'!$C$23,'Monte Carlo'!$C$23,BETAINV(RAND(),'Monte Carlo'!$G$23,'Monte Carlo'!$H$23,'Monte Carlo'!$C$23,'Monte Carlo'!$E$23)),0))</f>
        <v>0</v>
      </c>
      <c r="O207" s="0" t="n">
        <f aca="true">IF(OR('Monte Carlo'!$B$24="",'Monte Carlo'!$C$24=""),0,IF(RAND()&lt;'Monte Carlo'!$B$24,IF('Monte Carlo'!$E$24='Monte Carlo'!$C$24,'Monte Carlo'!$C$24,BETAINV(RAND(),'Monte Carlo'!$G$24,'Monte Carlo'!$H$24,'Monte Carlo'!$C$24,'Monte Carlo'!$E$24)),0))</f>
        <v>82.8242038010765</v>
      </c>
      <c r="P207" s="0" t="n">
        <f aca="true">IF(OR('Monte Carlo'!$B$25="",'Monte Carlo'!$C$25=""),0,IF(RAND()&lt;'Monte Carlo'!$B$25,IF('Monte Carlo'!$E$25='Monte Carlo'!$C$25,'Monte Carlo'!$C$25,BETAINV(RAND(),'Monte Carlo'!$G$25,'Monte Carlo'!$H$25,'Monte Carlo'!$C$25,'Monte Carlo'!$E$25)),0))</f>
        <v>0</v>
      </c>
      <c r="Q207" s="0" t="n">
        <f aca="true">IF(OR('Monte Carlo'!$B$26="",'Monte Carlo'!$C$26=""),0,IF(RAND()&lt;'Monte Carlo'!$B$26,IF('Monte Carlo'!$E$26='Monte Carlo'!$C$26,'Monte Carlo'!$C$26,BETAINV(RAND(),'Monte Carlo'!$G$26,'Monte Carlo'!$H$26,'Monte Carlo'!$C$26,'Monte Carlo'!$E$26)),0))</f>
        <v>0</v>
      </c>
      <c r="R207" s="0" t="n">
        <f aca="true">IF(OR('Monte Carlo'!$B$27="",'Monte Carlo'!$C$27=""),0,IF(RAND()&lt;'Monte Carlo'!$B$27,IF('Monte Carlo'!$E$27='Monte Carlo'!$C$27,'Monte Carlo'!$C$27,BETAINV(RAND(),'Monte Carlo'!$G$27,'Monte Carlo'!$H$27,'Monte Carlo'!$C$27,'Monte Carlo'!$E$27)),0))</f>
        <v>0</v>
      </c>
      <c r="S207" s="0" t="n">
        <f aca="true">IF(OR('Monte Carlo'!$B$28="",'Monte Carlo'!$C$28=""),0,IF(RAND()&lt;'Monte Carlo'!$B$28,IF('Monte Carlo'!$E$28='Monte Carlo'!$C$28,'Monte Carlo'!$C$28,BETAINV(RAND(),'Monte Carlo'!$G$28,'Monte Carlo'!$H$28,'Monte Carlo'!$C$28,'Monte Carlo'!$E$28)),0))</f>
        <v>0</v>
      </c>
      <c r="T207" s="0" t="n">
        <f aca="true">IF(OR('Monte Carlo'!$B$29="",'Monte Carlo'!$C$29=""),0,IF(RAND()&lt;'Monte Carlo'!$B$29,IF('Monte Carlo'!$E$29='Monte Carlo'!$C$29,'Monte Carlo'!$C$29,BETAINV(RAND(),'Monte Carlo'!$G$29,'Monte Carlo'!$H$29,'Monte Carlo'!$C$29,'Monte Carlo'!$E$29)),0))</f>
        <v>0</v>
      </c>
      <c r="U207" s="0" t="n">
        <f aca="true">IF(OR('Monte Carlo'!$B$30="",'Monte Carlo'!$C$30=""),0,IF(RAND()&lt;'Monte Carlo'!$B$30,IF('Monte Carlo'!$E$30='Monte Carlo'!$C$30,'Monte Carlo'!$C$30,BETAINV(RAND(),'Monte Carlo'!$G$30,'Monte Carlo'!$H$30,'Monte Carlo'!$C$30,'Monte Carlo'!$E$30)),0))</f>
        <v>0</v>
      </c>
      <c r="V207" s="0" t="n">
        <f aca="true">IF(OR('Monte Carlo'!$B$31="",'Monte Carlo'!$C$31=""),0,IF(RAND()&lt;'Monte Carlo'!$B$31,IF('Monte Carlo'!$E$31='Monte Carlo'!$C$31,'Monte Carlo'!$C$31,BETAINV(RAND(),'Monte Carlo'!$G$31,'Monte Carlo'!$H$31,'Monte Carlo'!$C$31,'Monte Carlo'!$E$31)),0))</f>
        <v>0</v>
      </c>
      <c r="W207" s="0" t="n">
        <f aca="true">IF(OR('Monte Carlo'!$B$32="",'Monte Carlo'!$C$32=""),0,IF(RAND()&lt;'Monte Carlo'!$B$32,IF('Monte Carlo'!$E$32='Monte Carlo'!$C$32,'Monte Carlo'!$C$32,BETAINV(RAND(),'Monte Carlo'!$G$32,'Monte Carlo'!$H$32,'Monte Carlo'!$C$32,'Monte Carlo'!$E$32)),0))</f>
        <v>0</v>
      </c>
      <c r="X207" s="0" t="n">
        <f aca="true">IF(OR('Monte Carlo'!$B$33="",'Monte Carlo'!$C$33=""),0,IF(RAND()&lt;'Monte Carlo'!$B$33,IF('Monte Carlo'!$E$33='Monte Carlo'!$C$33,'Monte Carlo'!$C$33,BETAINV(RAND(),'Monte Carlo'!$G$33,'Monte Carlo'!$H$33,'Monte Carlo'!$C$33,'Monte Carlo'!$E$33)),0))</f>
        <v>0</v>
      </c>
      <c r="Y207" s="0" t="n">
        <f aca="false">SUM(A207:X207)</f>
        <v>2089.96310253918</v>
      </c>
    </row>
    <row r="208" customFormat="false" ht="15" hidden="false" customHeight="false" outlineLevel="0" collapsed="false">
      <c r="A208" s="0" t="n">
        <f aca="true">IF('Monte Carlo'!$B$7="",0,IF('Monte Carlo'!$D$7='Monte Carlo'!$B$7,'Monte Carlo'!$B$7,BETAINV(RAND(),'Monte Carlo'!$F$7,'Monte Carlo'!$G$7,'Monte Carlo'!$B$7,'Monte Carlo'!$D$7)))</f>
        <v>167.455056301582</v>
      </c>
      <c r="B208" s="0" t="n">
        <f aca="true">IF('Monte Carlo'!$B$8="",0,IF('Monte Carlo'!$D$8='Monte Carlo'!$B$8,'Monte Carlo'!$B$8,BETAINV(RAND(),'Monte Carlo'!$F$8,'Monte Carlo'!$G$8,'Monte Carlo'!$B$8,'Monte Carlo'!$D$8)))</f>
        <v>1039.06866774879</v>
      </c>
      <c r="C208" s="0" t="n">
        <f aca="true">IF('Monte Carlo'!$B$9="",0,IF('Monte Carlo'!$D$9='Monte Carlo'!$B$9,'Monte Carlo'!$B$9,BETAINV(RAND(),'Monte Carlo'!$F$9,'Monte Carlo'!$G$9,'Monte Carlo'!$B$9,'Monte Carlo'!$D$9)))</f>
        <v>433.079869338038</v>
      </c>
      <c r="D208" s="0" t="n">
        <f aca="true">IF('Monte Carlo'!$B$10="",0,IF('Monte Carlo'!$D$10='Monte Carlo'!$B$10,'Monte Carlo'!$B$10,BETAINV(RAND(),'Monte Carlo'!$F$10,'Monte Carlo'!$G$10,'Monte Carlo'!$B$10,'Monte Carlo'!$D$10)))</f>
        <v>323.890364388747</v>
      </c>
      <c r="E208" s="0" t="n">
        <f aca="true">IF('Monte Carlo'!$B$11="",0,IF('Monte Carlo'!$D$11='Monte Carlo'!$B$11,'Monte Carlo'!$B$11,BETAINV(RAND(),'Monte Carlo'!$F$11,'Monte Carlo'!$G$11,'Monte Carlo'!$B$11,'Monte Carlo'!$D$11)))</f>
        <v>128.024490633162</v>
      </c>
      <c r="F208" s="0" t="n">
        <f aca="true">IF('Monte Carlo'!$B$12="",0,IF('Monte Carlo'!$D$12='Monte Carlo'!$B$12,'Monte Carlo'!$B$12,BETAINV(RAND(),'Monte Carlo'!$F$12,'Monte Carlo'!$G$12,'Monte Carlo'!$B$12,'Monte Carlo'!$D$12)))</f>
        <v>100.775004918194</v>
      </c>
      <c r="G208" s="0" t="n">
        <f aca="true">IF('Monte Carlo'!$B$13="",0,IF('Monte Carlo'!$D$13='Monte Carlo'!$B$13,'Monte Carlo'!$B$13,BETAINV(RAND(),'Monte Carlo'!$F$13,'Monte Carlo'!$G$13,'Monte Carlo'!$B$13,'Monte Carlo'!$D$13)))</f>
        <v>0</v>
      </c>
      <c r="H208" s="0" t="n">
        <f aca="true">IF('Monte Carlo'!$B$14="",0,IF('Monte Carlo'!$D$14='Monte Carlo'!$B$14,'Monte Carlo'!$B$14,BETAINV(RAND(),'Monte Carlo'!$F$14,'Monte Carlo'!$G$14,'Monte Carlo'!$B$14,'Monte Carlo'!$D$14)))</f>
        <v>0</v>
      </c>
      <c r="I208" s="0" t="n">
        <f aca="true">IF('Monte Carlo'!$B$15="",0,IF('Monte Carlo'!$D$15='Monte Carlo'!$B$15,'Monte Carlo'!$B$15,BETAINV(RAND(),'Monte Carlo'!$F$15,'Monte Carlo'!$G$15,'Monte Carlo'!$B$15,'Monte Carlo'!$D$15)))</f>
        <v>0</v>
      </c>
      <c r="J208" s="0" t="n">
        <f aca="true">IF('Monte Carlo'!$B$16="",0,IF('Monte Carlo'!$D$16='Monte Carlo'!$B$16,'Monte Carlo'!$B$16,BETAINV(RAND(),'Monte Carlo'!$F$16,'Monte Carlo'!$G$16,'Monte Carlo'!$B$16,'Monte Carlo'!$D$16)))</f>
        <v>0</v>
      </c>
      <c r="K208" s="0" t="n">
        <f aca="true">IF('Monte Carlo'!$B$17="",0,IF('Monte Carlo'!$D$17='Monte Carlo'!$B$17,'Monte Carlo'!$B$17,BETAINV(RAND(),'Monte Carlo'!$F$17,'Monte Carlo'!$G$17,'Monte Carlo'!$B$17,'Monte Carlo'!$D$17)))</f>
        <v>0</v>
      </c>
      <c r="L208" s="0" t="n">
        <f aca="true">IF('Monte Carlo'!$B$18="",0,IF('Monte Carlo'!$D$18='Monte Carlo'!$B$18,'Monte Carlo'!$B$18,BETAINV(RAND(),'Monte Carlo'!$F$18,'Monte Carlo'!$G$18,'Monte Carlo'!$B$18,'Monte Carlo'!$D$18)))</f>
        <v>0</v>
      </c>
      <c r="M208" s="0" t="n">
        <f aca="true">IF(OR('Monte Carlo'!$B$22="",'Monte Carlo'!$C$22=""),0,IF(RAND()&lt;'Monte Carlo'!$B$22,IF('Monte Carlo'!$E$22='Monte Carlo'!$C$22,'Monte Carlo'!$C$22,BETAINV(RAND(),'Monte Carlo'!$G$22,'Monte Carlo'!$H$22,'Monte Carlo'!$C$22,'Monte Carlo'!$E$22)),0))</f>
        <v>0</v>
      </c>
      <c r="N208" s="0" t="n">
        <f aca="true">IF(OR('Monte Carlo'!$B$23="",'Monte Carlo'!$C$23=""),0,IF(RAND()&lt;'Monte Carlo'!$B$23,IF('Monte Carlo'!$E$23='Monte Carlo'!$C$23,'Monte Carlo'!$C$23,BETAINV(RAND(),'Monte Carlo'!$G$23,'Monte Carlo'!$H$23,'Monte Carlo'!$C$23,'Monte Carlo'!$E$23)),0))</f>
        <v>33.5397138559907</v>
      </c>
      <c r="O208" s="0" t="n">
        <f aca="true">IF(OR('Monte Carlo'!$B$24="",'Monte Carlo'!$C$24=""),0,IF(RAND()&lt;'Monte Carlo'!$B$24,IF('Monte Carlo'!$E$24='Monte Carlo'!$C$24,'Monte Carlo'!$C$24,BETAINV(RAND(),'Monte Carlo'!$G$24,'Monte Carlo'!$H$24,'Monte Carlo'!$C$24,'Monte Carlo'!$E$24)),0))</f>
        <v>0</v>
      </c>
      <c r="P208" s="0" t="n">
        <f aca="true">IF(OR('Monte Carlo'!$B$25="",'Monte Carlo'!$C$25=""),0,IF(RAND()&lt;'Monte Carlo'!$B$25,IF('Monte Carlo'!$E$25='Monte Carlo'!$C$25,'Monte Carlo'!$C$25,BETAINV(RAND(),'Monte Carlo'!$G$25,'Monte Carlo'!$H$25,'Monte Carlo'!$C$25,'Monte Carlo'!$E$25)),0))</f>
        <v>0</v>
      </c>
      <c r="Q208" s="0" t="n">
        <f aca="true">IF(OR('Monte Carlo'!$B$26="",'Monte Carlo'!$C$26=""),0,IF(RAND()&lt;'Monte Carlo'!$B$26,IF('Monte Carlo'!$E$26='Monte Carlo'!$C$26,'Monte Carlo'!$C$26,BETAINV(RAND(),'Monte Carlo'!$G$26,'Monte Carlo'!$H$26,'Monte Carlo'!$C$26,'Monte Carlo'!$E$26)),0))</f>
        <v>0</v>
      </c>
      <c r="R208" s="0" t="n">
        <f aca="true">IF(OR('Monte Carlo'!$B$27="",'Monte Carlo'!$C$27=""),0,IF(RAND()&lt;'Monte Carlo'!$B$27,IF('Monte Carlo'!$E$27='Monte Carlo'!$C$27,'Monte Carlo'!$C$27,BETAINV(RAND(),'Monte Carlo'!$G$27,'Monte Carlo'!$H$27,'Monte Carlo'!$C$27,'Monte Carlo'!$E$27)),0))</f>
        <v>0</v>
      </c>
      <c r="S208" s="0" t="n">
        <f aca="true">IF(OR('Monte Carlo'!$B$28="",'Monte Carlo'!$C$28=""),0,IF(RAND()&lt;'Monte Carlo'!$B$28,IF('Monte Carlo'!$E$28='Monte Carlo'!$C$28,'Monte Carlo'!$C$28,BETAINV(RAND(),'Monte Carlo'!$G$28,'Monte Carlo'!$H$28,'Monte Carlo'!$C$28,'Monte Carlo'!$E$28)),0))</f>
        <v>0</v>
      </c>
      <c r="T208" s="0" t="n">
        <f aca="true">IF(OR('Monte Carlo'!$B$29="",'Monte Carlo'!$C$29=""),0,IF(RAND()&lt;'Monte Carlo'!$B$29,IF('Monte Carlo'!$E$29='Monte Carlo'!$C$29,'Monte Carlo'!$C$29,BETAINV(RAND(),'Monte Carlo'!$G$29,'Monte Carlo'!$H$29,'Monte Carlo'!$C$29,'Monte Carlo'!$E$29)),0))</f>
        <v>0</v>
      </c>
      <c r="U208" s="0" t="n">
        <f aca="true">IF(OR('Monte Carlo'!$B$30="",'Monte Carlo'!$C$30=""),0,IF(RAND()&lt;'Monte Carlo'!$B$30,IF('Monte Carlo'!$E$30='Monte Carlo'!$C$30,'Monte Carlo'!$C$30,BETAINV(RAND(),'Monte Carlo'!$G$30,'Monte Carlo'!$H$30,'Monte Carlo'!$C$30,'Monte Carlo'!$E$30)),0))</f>
        <v>0</v>
      </c>
      <c r="V208" s="0" t="n">
        <f aca="true">IF(OR('Monte Carlo'!$B$31="",'Monte Carlo'!$C$31=""),0,IF(RAND()&lt;'Monte Carlo'!$B$31,IF('Monte Carlo'!$E$31='Monte Carlo'!$C$31,'Monte Carlo'!$C$31,BETAINV(RAND(),'Monte Carlo'!$G$31,'Monte Carlo'!$H$31,'Monte Carlo'!$C$31,'Monte Carlo'!$E$31)),0))</f>
        <v>0</v>
      </c>
      <c r="W208" s="0" t="n">
        <f aca="true">IF(OR('Monte Carlo'!$B$32="",'Monte Carlo'!$C$32=""),0,IF(RAND()&lt;'Monte Carlo'!$B$32,IF('Monte Carlo'!$E$32='Monte Carlo'!$C$32,'Monte Carlo'!$C$32,BETAINV(RAND(),'Monte Carlo'!$G$32,'Monte Carlo'!$H$32,'Monte Carlo'!$C$32,'Monte Carlo'!$E$32)),0))</f>
        <v>0</v>
      </c>
      <c r="X208" s="0" t="n">
        <f aca="true">IF(OR('Monte Carlo'!$B$33="",'Monte Carlo'!$C$33=""),0,IF(RAND()&lt;'Monte Carlo'!$B$33,IF('Monte Carlo'!$E$33='Monte Carlo'!$C$33,'Monte Carlo'!$C$33,BETAINV(RAND(),'Monte Carlo'!$G$33,'Monte Carlo'!$H$33,'Monte Carlo'!$C$33,'Monte Carlo'!$E$33)),0))</f>
        <v>0</v>
      </c>
      <c r="Y208" s="0" t="n">
        <f aca="false">SUM(A208:X208)</f>
        <v>2225.83316718451</v>
      </c>
    </row>
    <row r="209" customFormat="false" ht="15" hidden="false" customHeight="false" outlineLevel="0" collapsed="false">
      <c r="A209" s="0" t="n">
        <f aca="true">IF('Monte Carlo'!$B$7="",0,IF('Monte Carlo'!$D$7='Monte Carlo'!$B$7,'Monte Carlo'!$B$7,BETAINV(RAND(),'Monte Carlo'!$F$7,'Monte Carlo'!$G$7,'Monte Carlo'!$B$7,'Monte Carlo'!$D$7)))</f>
        <v>133.742226687453</v>
      </c>
      <c r="B209" s="0" t="n">
        <f aca="true">IF('Monte Carlo'!$B$8="",0,IF('Monte Carlo'!$D$8='Monte Carlo'!$B$8,'Monte Carlo'!$B$8,BETAINV(RAND(),'Monte Carlo'!$F$8,'Monte Carlo'!$G$8,'Monte Carlo'!$B$8,'Monte Carlo'!$D$8)))</f>
        <v>1015.10438709205</v>
      </c>
      <c r="C209" s="0" t="n">
        <f aca="true">IF('Monte Carlo'!$B$9="",0,IF('Monte Carlo'!$D$9='Monte Carlo'!$B$9,'Monte Carlo'!$B$9,BETAINV(RAND(),'Monte Carlo'!$F$9,'Monte Carlo'!$G$9,'Monte Carlo'!$B$9,'Monte Carlo'!$D$9)))</f>
        <v>423.816061799809</v>
      </c>
      <c r="D209" s="0" t="n">
        <f aca="true">IF('Monte Carlo'!$B$10="",0,IF('Monte Carlo'!$D$10='Monte Carlo'!$B$10,'Monte Carlo'!$B$10,BETAINV(RAND(),'Monte Carlo'!$F$10,'Monte Carlo'!$G$10,'Monte Carlo'!$B$10,'Monte Carlo'!$D$10)))</f>
        <v>317.029818137114</v>
      </c>
      <c r="E209" s="0" t="n">
        <f aca="true">IF('Monte Carlo'!$B$11="",0,IF('Monte Carlo'!$D$11='Monte Carlo'!$B$11,'Monte Carlo'!$B$11,BETAINV(RAND(),'Monte Carlo'!$F$11,'Monte Carlo'!$G$11,'Monte Carlo'!$B$11,'Monte Carlo'!$D$11)))</f>
        <v>117.154194294236</v>
      </c>
      <c r="F209" s="0" t="n">
        <f aca="true">IF('Monte Carlo'!$B$12="",0,IF('Monte Carlo'!$D$12='Monte Carlo'!$B$12,'Monte Carlo'!$B$12,BETAINV(RAND(),'Monte Carlo'!$F$12,'Monte Carlo'!$G$12,'Monte Carlo'!$B$12,'Monte Carlo'!$D$12)))</f>
        <v>106.235227458465</v>
      </c>
      <c r="G209" s="0" t="n">
        <f aca="true">IF('Monte Carlo'!$B$13="",0,IF('Monte Carlo'!$D$13='Monte Carlo'!$B$13,'Monte Carlo'!$B$13,BETAINV(RAND(),'Monte Carlo'!$F$13,'Monte Carlo'!$G$13,'Monte Carlo'!$B$13,'Monte Carlo'!$D$13)))</f>
        <v>0</v>
      </c>
      <c r="H209" s="0" t="n">
        <f aca="true">IF('Monte Carlo'!$B$14="",0,IF('Monte Carlo'!$D$14='Monte Carlo'!$B$14,'Monte Carlo'!$B$14,BETAINV(RAND(),'Monte Carlo'!$F$14,'Monte Carlo'!$G$14,'Monte Carlo'!$B$14,'Monte Carlo'!$D$14)))</f>
        <v>0</v>
      </c>
      <c r="I209" s="0" t="n">
        <f aca="true">IF('Monte Carlo'!$B$15="",0,IF('Monte Carlo'!$D$15='Monte Carlo'!$B$15,'Monte Carlo'!$B$15,BETAINV(RAND(),'Monte Carlo'!$F$15,'Monte Carlo'!$G$15,'Monte Carlo'!$B$15,'Monte Carlo'!$D$15)))</f>
        <v>0</v>
      </c>
      <c r="J209" s="0" t="n">
        <f aca="true">IF('Monte Carlo'!$B$16="",0,IF('Monte Carlo'!$D$16='Monte Carlo'!$B$16,'Monte Carlo'!$B$16,BETAINV(RAND(),'Monte Carlo'!$F$16,'Monte Carlo'!$G$16,'Monte Carlo'!$B$16,'Monte Carlo'!$D$16)))</f>
        <v>0</v>
      </c>
      <c r="K209" s="0" t="n">
        <f aca="true">IF('Monte Carlo'!$B$17="",0,IF('Monte Carlo'!$D$17='Monte Carlo'!$B$17,'Monte Carlo'!$B$17,BETAINV(RAND(),'Monte Carlo'!$F$17,'Monte Carlo'!$G$17,'Monte Carlo'!$B$17,'Monte Carlo'!$D$17)))</f>
        <v>0</v>
      </c>
      <c r="L209" s="0" t="n">
        <f aca="true">IF('Monte Carlo'!$B$18="",0,IF('Monte Carlo'!$D$18='Monte Carlo'!$B$18,'Monte Carlo'!$B$18,BETAINV(RAND(),'Monte Carlo'!$F$18,'Monte Carlo'!$G$18,'Monte Carlo'!$B$18,'Monte Carlo'!$D$18)))</f>
        <v>0</v>
      </c>
      <c r="M209" s="0" t="n">
        <f aca="true">IF(OR('Monte Carlo'!$B$22="",'Monte Carlo'!$C$22=""),0,IF(RAND()&lt;'Monte Carlo'!$B$22,IF('Monte Carlo'!$E$22='Monte Carlo'!$C$22,'Monte Carlo'!$C$22,BETAINV(RAND(),'Monte Carlo'!$G$22,'Monte Carlo'!$H$22,'Monte Carlo'!$C$22,'Monte Carlo'!$E$22)),0))</f>
        <v>162.127948138781</v>
      </c>
      <c r="N209" s="0" t="n">
        <f aca="true">IF(OR('Monte Carlo'!$B$23="",'Monte Carlo'!$C$23=""),0,IF(RAND()&lt;'Monte Carlo'!$B$23,IF('Monte Carlo'!$E$23='Monte Carlo'!$C$23,'Monte Carlo'!$C$23,BETAINV(RAND(),'Monte Carlo'!$G$23,'Monte Carlo'!$H$23,'Monte Carlo'!$C$23,'Monte Carlo'!$E$23)),0))</f>
        <v>25.791384673355</v>
      </c>
      <c r="O209" s="0" t="n">
        <f aca="true">IF(OR('Monte Carlo'!$B$24="",'Monte Carlo'!$C$24=""),0,IF(RAND()&lt;'Monte Carlo'!$B$24,IF('Monte Carlo'!$E$24='Monte Carlo'!$C$24,'Monte Carlo'!$C$24,BETAINV(RAND(),'Monte Carlo'!$G$24,'Monte Carlo'!$H$24,'Monte Carlo'!$C$24,'Monte Carlo'!$E$24)),0))</f>
        <v>0</v>
      </c>
      <c r="P209" s="0" t="n">
        <f aca="true">IF(OR('Monte Carlo'!$B$25="",'Monte Carlo'!$C$25=""),0,IF(RAND()&lt;'Monte Carlo'!$B$25,IF('Monte Carlo'!$E$25='Monte Carlo'!$C$25,'Monte Carlo'!$C$25,BETAINV(RAND(),'Monte Carlo'!$G$25,'Monte Carlo'!$H$25,'Monte Carlo'!$C$25,'Monte Carlo'!$E$25)),0))</f>
        <v>0</v>
      </c>
      <c r="Q209" s="0" t="n">
        <f aca="true">IF(OR('Monte Carlo'!$B$26="",'Monte Carlo'!$C$26=""),0,IF(RAND()&lt;'Monte Carlo'!$B$26,IF('Monte Carlo'!$E$26='Monte Carlo'!$C$26,'Monte Carlo'!$C$26,BETAINV(RAND(),'Monte Carlo'!$G$26,'Monte Carlo'!$H$26,'Monte Carlo'!$C$26,'Monte Carlo'!$E$26)),0))</f>
        <v>209.373532870417</v>
      </c>
      <c r="R209" s="0" t="n">
        <f aca="true">IF(OR('Monte Carlo'!$B$27="",'Monte Carlo'!$C$27=""),0,IF(RAND()&lt;'Monte Carlo'!$B$27,IF('Monte Carlo'!$E$27='Monte Carlo'!$C$27,'Monte Carlo'!$C$27,BETAINV(RAND(),'Monte Carlo'!$G$27,'Monte Carlo'!$H$27,'Monte Carlo'!$C$27,'Monte Carlo'!$E$27)),0))</f>
        <v>0</v>
      </c>
      <c r="S209" s="0" t="n">
        <f aca="true">IF(OR('Monte Carlo'!$B$28="",'Monte Carlo'!$C$28=""),0,IF(RAND()&lt;'Monte Carlo'!$B$28,IF('Monte Carlo'!$E$28='Monte Carlo'!$C$28,'Monte Carlo'!$C$28,BETAINV(RAND(),'Monte Carlo'!$G$28,'Monte Carlo'!$H$28,'Monte Carlo'!$C$28,'Monte Carlo'!$E$28)),0))</f>
        <v>0</v>
      </c>
      <c r="T209" s="0" t="n">
        <f aca="true">IF(OR('Monte Carlo'!$B$29="",'Monte Carlo'!$C$29=""),0,IF(RAND()&lt;'Monte Carlo'!$B$29,IF('Monte Carlo'!$E$29='Monte Carlo'!$C$29,'Monte Carlo'!$C$29,BETAINV(RAND(),'Monte Carlo'!$G$29,'Monte Carlo'!$H$29,'Monte Carlo'!$C$29,'Monte Carlo'!$E$29)),0))</f>
        <v>0</v>
      </c>
      <c r="U209" s="0" t="n">
        <f aca="true">IF(OR('Monte Carlo'!$B$30="",'Monte Carlo'!$C$30=""),0,IF(RAND()&lt;'Monte Carlo'!$B$30,IF('Monte Carlo'!$E$30='Monte Carlo'!$C$30,'Monte Carlo'!$C$30,BETAINV(RAND(),'Monte Carlo'!$G$30,'Monte Carlo'!$H$30,'Monte Carlo'!$C$30,'Monte Carlo'!$E$30)),0))</f>
        <v>0</v>
      </c>
      <c r="V209" s="0" t="n">
        <f aca="true">IF(OR('Monte Carlo'!$B$31="",'Monte Carlo'!$C$31=""),0,IF(RAND()&lt;'Monte Carlo'!$B$31,IF('Monte Carlo'!$E$31='Monte Carlo'!$C$31,'Monte Carlo'!$C$31,BETAINV(RAND(),'Monte Carlo'!$G$31,'Monte Carlo'!$H$31,'Monte Carlo'!$C$31,'Monte Carlo'!$E$31)),0))</f>
        <v>0</v>
      </c>
      <c r="W209" s="0" t="n">
        <f aca="true">IF(OR('Monte Carlo'!$B$32="",'Monte Carlo'!$C$32=""),0,IF(RAND()&lt;'Monte Carlo'!$B$32,IF('Monte Carlo'!$E$32='Monte Carlo'!$C$32,'Monte Carlo'!$C$32,BETAINV(RAND(),'Monte Carlo'!$G$32,'Monte Carlo'!$H$32,'Monte Carlo'!$C$32,'Monte Carlo'!$E$32)),0))</f>
        <v>0</v>
      </c>
      <c r="X209" s="0" t="n">
        <f aca="true">IF(OR('Monte Carlo'!$B$33="",'Monte Carlo'!$C$33=""),0,IF(RAND()&lt;'Monte Carlo'!$B$33,IF('Monte Carlo'!$E$33='Monte Carlo'!$C$33,'Monte Carlo'!$C$33,BETAINV(RAND(),'Monte Carlo'!$G$33,'Monte Carlo'!$H$33,'Monte Carlo'!$C$33,'Monte Carlo'!$E$33)),0))</f>
        <v>0</v>
      </c>
      <c r="Y209" s="0" t="n">
        <f aca="false">SUM(A209:X209)</f>
        <v>2510.37478115168</v>
      </c>
    </row>
    <row r="210" customFormat="false" ht="15" hidden="false" customHeight="false" outlineLevel="0" collapsed="false">
      <c r="A210" s="0" t="n">
        <f aca="true">IF('Monte Carlo'!$B$7="",0,IF('Monte Carlo'!$D$7='Monte Carlo'!$B$7,'Monte Carlo'!$B$7,BETAINV(RAND(),'Monte Carlo'!$F$7,'Monte Carlo'!$G$7,'Monte Carlo'!$B$7,'Monte Carlo'!$D$7)))</f>
        <v>151.79412663984</v>
      </c>
      <c r="B210" s="0" t="n">
        <f aca="true">IF('Monte Carlo'!$B$8="",0,IF('Monte Carlo'!$D$8='Monte Carlo'!$B$8,'Monte Carlo'!$B$8,BETAINV(RAND(),'Monte Carlo'!$F$8,'Monte Carlo'!$G$8,'Monte Carlo'!$B$8,'Monte Carlo'!$D$8)))</f>
        <v>1047.48577574358</v>
      </c>
      <c r="C210" s="0" t="n">
        <f aca="true">IF('Monte Carlo'!$B$9="",0,IF('Monte Carlo'!$D$9='Monte Carlo'!$B$9,'Monte Carlo'!$B$9,BETAINV(RAND(),'Monte Carlo'!$F$9,'Monte Carlo'!$G$9,'Monte Carlo'!$B$9,'Monte Carlo'!$D$9)))</f>
        <v>507.391691286136</v>
      </c>
      <c r="D210" s="0" t="n">
        <f aca="true">IF('Monte Carlo'!$B$10="",0,IF('Monte Carlo'!$D$10='Monte Carlo'!$B$10,'Monte Carlo'!$B$10,BETAINV(RAND(),'Monte Carlo'!$F$10,'Monte Carlo'!$G$10,'Monte Carlo'!$B$10,'Monte Carlo'!$D$10)))</f>
        <v>268.215711094575</v>
      </c>
      <c r="E210" s="0" t="n">
        <f aca="true">IF('Monte Carlo'!$B$11="",0,IF('Monte Carlo'!$D$11='Monte Carlo'!$B$11,'Monte Carlo'!$B$11,BETAINV(RAND(),'Monte Carlo'!$F$11,'Monte Carlo'!$G$11,'Monte Carlo'!$B$11,'Monte Carlo'!$D$11)))</f>
        <v>105.460600186759</v>
      </c>
      <c r="F210" s="0" t="n">
        <f aca="true">IF('Monte Carlo'!$B$12="",0,IF('Monte Carlo'!$D$12='Monte Carlo'!$B$12,'Monte Carlo'!$B$12,BETAINV(RAND(),'Monte Carlo'!$F$12,'Monte Carlo'!$G$12,'Monte Carlo'!$B$12,'Monte Carlo'!$D$12)))</f>
        <v>109.428723835324</v>
      </c>
      <c r="G210" s="0" t="n">
        <f aca="true">IF('Monte Carlo'!$B$13="",0,IF('Monte Carlo'!$D$13='Monte Carlo'!$B$13,'Monte Carlo'!$B$13,BETAINV(RAND(),'Monte Carlo'!$F$13,'Monte Carlo'!$G$13,'Monte Carlo'!$B$13,'Monte Carlo'!$D$13)))</f>
        <v>0</v>
      </c>
      <c r="H210" s="0" t="n">
        <f aca="true">IF('Monte Carlo'!$B$14="",0,IF('Monte Carlo'!$D$14='Monte Carlo'!$B$14,'Monte Carlo'!$B$14,BETAINV(RAND(),'Monte Carlo'!$F$14,'Monte Carlo'!$G$14,'Monte Carlo'!$B$14,'Monte Carlo'!$D$14)))</f>
        <v>0</v>
      </c>
      <c r="I210" s="0" t="n">
        <f aca="true">IF('Monte Carlo'!$B$15="",0,IF('Monte Carlo'!$D$15='Monte Carlo'!$B$15,'Monte Carlo'!$B$15,BETAINV(RAND(),'Monte Carlo'!$F$15,'Monte Carlo'!$G$15,'Monte Carlo'!$B$15,'Monte Carlo'!$D$15)))</f>
        <v>0</v>
      </c>
      <c r="J210" s="0" t="n">
        <f aca="true">IF('Monte Carlo'!$B$16="",0,IF('Monte Carlo'!$D$16='Monte Carlo'!$B$16,'Monte Carlo'!$B$16,BETAINV(RAND(),'Monte Carlo'!$F$16,'Monte Carlo'!$G$16,'Monte Carlo'!$B$16,'Monte Carlo'!$D$16)))</f>
        <v>0</v>
      </c>
      <c r="K210" s="0" t="n">
        <f aca="true">IF('Monte Carlo'!$B$17="",0,IF('Monte Carlo'!$D$17='Monte Carlo'!$B$17,'Monte Carlo'!$B$17,BETAINV(RAND(),'Monte Carlo'!$F$17,'Monte Carlo'!$G$17,'Monte Carlo'!$B$17,'Monte Carlo'!$D$17)))</f>
        <v>0</v>
      </c>
      <c r="L210" s="0" t="n">
        <f aca="true">IF('Monte Carlo'!$B$18="",0,IF('Monte Carlo'!$D$18='Monte Carlo'!$B$18,'Monte Carlo'!$B$18,BETAINV(RAND(),'Monte Carlo'!$F$18,'Monte Carlo'!$G$18,'Monte Carlo'!$B$18,'Monte Carlo'!$D$18)))</f>
        <v>0</v>
      </c>
      <c r="M210" s="0" t="n">
        <f aca="true">IF(OR('Monte Carlo'!$B$22="",'Monte Carlo'!$C$22=""),0,IF(RAND()&lt;'Monte Carlo'!$B$22,IF('Monte Carlo'!$E$22='Monte Carlo'!$C$22,'Monte Carlo'!$C$22,BETAINV(RAND(),'Monte Carlo'!$G$22,'Monte Carlo'!$H$22,'Monte Carlo'!$C$22,'Monte Carlo'!$E$22)),0))</f>
        <v>0</v>
      </c>
      <c r="N210" s="0" t="n">
        <f aca="true">IF(OR('Monte Carlo'!$B$23="",'Monte Carlo'!$C$23=""),0,IF(RAND()&lt;'Monte Carlo'!$B$23,IF('Monte Carlo'!$E$23='Monte Carlo'!$C$23,'Monte Carlo'!$C$23,BETAINV(RAND(),'Monte Carlo'!$G$23,'Monte Carlo'!$H$23,'Monte Carlo'!$C$23,'Monte Carlo'!$E$23)),0))</f>
        <v>0</v>
      </c>
      <c r="O210" s="0" t="n">
        <f aca="true">IF(OR('Monte Carlo'!$B$24="",'Monte Carlo'!$C$24=""),0,IF(RAND()&lt;'Monte Carlo'!$B$24,IF('Monte Carlo'!$E$24='Monte Carlo'!$C$24,'Monte Carlo'!$C$24,BETAINV(RAND(),'Monte Carlo'!$G$24,'Monte Carlo'!$H$24,'Monte Carlo'!$C$24,'Monte Carlo'!$E$24)),0))</f>
        <v>0</v>
      </c>
      <c r="P210" s="0" t="n">
        <f aca="true">IF(OR('Monte Carlo'!$B$25="",'Monte Carlo'!$C$25=""),0,IF(RAND()&lt;'Monte Carlo'!$B$25,IF('Monte Carlo'!$E$25='Monte Carlo'!$C$25,'Monte Carlo'!$C$25,BETAINV(RAND(),'Monte Carlo'!$G$25,'Monte Carlo'!$H$25,'Monte Carlo'!$C$25,'Monte Carlo'!$E$25)),0))</f>
        <v>0</v>
      </c>
      <c r="Q210" s="0" t="n">
        <f aca="true">IF(OR('Monte Carlo'!$B$26="",'Monte Carlo'!$C$26=""),0,IF(RAND()&lt;'Monte Carlo'!$B$26,IF('Monte Carlo'!$E$26='Monte Carlo'!$C$26,'Monte Carlo'!$C$26,BETAINV(RAND(),'Monte Carlo'!$G$26,'Monte Carlo'!$H$26,'Monte Carlo'!$C$26,'Monte Carlo'!$E$26)),0))</f>
        <v>0</v>
      </c>
      <c r="R210" s="0" t="n">
        <f aca="true">IF(OR('Monte Carlo'!$B$27="",'Monte Carlo'!$C$27=""),0,IF(RAND()&lt;'Monte Carlo'!$B$27,IF('Monte Carlo'!$E$27='Monte Carlo'!$C$27,'Monte Carlo'!$C$27,BETAINV(RAND(),'Monte Carlo'!$G$27,'Monte Carlo'!$H$27,'Monte Carlo'!$C$27,'Monte Carlo'!$E$27)),0))</f>
        <v>0</v>
      </c>
      <c r="S210" s="0" t="n">
        <f aca="true">IF(OR('Monte Carlo'!$B$28="",'Monte Carlo'!$C$28=""),0,IF(RAND()&lt;'Monte Carlo'!$B$28,IF('Monte Carlo'!$E$28='Monte Carlo'!$C$28,'Monte Carlo'!$C$28,BETAINV(RAND(),'Monte Carlo'!$G$28,'Monte Carlo'!$H$28,'Monte Carlo'!$C$28,'Monte Carlo'!$E$28)),0))</f>
        <v>0</v>
      </c>
      <c r="T210" s="0" t="n">
        <f aca="true">IF(OR('Monte Carlo'!$B$29="",'Monte Carlo'!$C$29=""),0,IF(RAND()&lt;'Monte Carlo'!$B$29,IF('Monte Carlo'!$E$29='Monte Carlo'!$C$29,'Monte Carlo'!$C$29,BETAINV(RAND(),'Monte Carlo'!$G$29,'Monte Carlo'!$H$29,'Monte Carlo'!$C$29,'Monte Carlo'!$E$29)),0))</f>
        <v>0</v>
      </c>
      <c r="U210" s="0" t="n">
        <f aca="true">IF(OR('Monte Carlo'!$B$30="",'Monte Carlo'!$C$30=""),0,IF(RAND()&lt;'Monte Carlo'!$B$30,IF('Monte Carlo'!$E$30='Monte Carlo'!$C$30,'Monte Carlo'!$C$30,BETAINV(RAND(),'Monte Carlo'!$G$30,'Monte Carlo'!$H$30,'Monte Carlo'!$C$30,'Monte Carlo'!$E$30)),0))</f>
        <v>0</v>
      </c>
      <c r="V210" s="0" t="n">
        <f aca="true">IF(OR('Monte Carlo'!$B$31="",'Monte Carlo'!$C$31=""),0,IF(RAND()&lt;'Monte Carlo'!$B$31,IF('Monte Carlo'!$E$31='Monte Carlo'!$C$31,'Monte Carlo'!$C$31,BETAINV(RAND(),'Monte Carlo'!$G$31,'Monte Carlo'!$H$31,'Monte Carlo'!$C$31,'Monte Carlo'!$E$31)),0))</f>
        <v>0</v>
      </c>
      <c r="W210" s="0" t="n">
        <f aca="true">IF(OR('Monte Carlo'!$B$32="",'Monte Carlo'!$C$32=""),0,IF(RAND()&lt;'Monte Carlo'!$B$32,IF('Monte Carlo'!$E$32='Monte Carlo'!$C$32,'Monte Carlo'!$C$32,BETAINV(RAND(),'Monte Carlo'!$G$32,'Monte Carlo'!$H$32,'Monte Carlo'!$C$32,'Monte Carlo'!$E$32)),0))</f>
        <v>0</v>
      </c>
      <c r="X210" s="0" t="n">
        <f aca="true">IF(OR('Monte Carlo'!$B$33="",'Monte Carlo'!$C$33=""),0,IF(RAND()&lt;'Monte Carlo'!$B$33,IF('Monte Carlo'!$E$33='Monte Carlo'!$C$33,'Monte Carlo'!$C$33,BETAINV(RAND(),'Monte Carlo'!$G$33,'Monte Carlo'!$H$33,'Monte Carlo'!$C$33,'Monte Carlo'!$E$33)),0))</f>
        <v>0</v>
      </c>
      <c r="Y210" s="0" t="n">
        <f aca="false">SUM(A210:X210)</f>
        <v>2189.77662878622</v>
      </c>
    </row>
    <row r="211" customFormat="false" ht="15" hidden="false" customHeight="false" outlineLevel="0" collapsed="false">
      <c r="A211" s="0" t="n">
        <f aca="true">IF('Monte Carlo'!$B$7="",0,IF('Monte Carlo'!$D$7='Monte Carlo'!$B$7,'Monte Carlo'!$B$7,BETAINV(RAND(),'Monte Carlo'!$F$7,'Monte Carlo'!$G$7,'Monte Carlo'!$B$7,'Monte Carlo'!$D$7)))</f>
        <v>137.491526784736</v>
      </c>
      <c r="B211" s="0" t="n">
        <f aca="true">IF('Monte Carlo'!$B$8="",0,IF('Monte Carlo'!$D$8='Monte Carlo'!$B$8,'Monte Carlo'!$B$8,BETAINV(RAND(),'Monte Carlo'!$F$8,'Monte Carlo'!$G$8,'Monte Carlo'!$B$8,'Monte Carlo'!$D$8)))</f>
        <v>1117.30492185096</v>
      </c>
      <c r="C211" s="0" t="n">
        <f aca="true">IF('Monte Carlo'!$B$9="",0,IF('Monte Carlo'!$D$9='Monte Carlo'!$B$9,'Monte Carlo'!$B$9,BETAINV(RAND(),'Monte Carlo'!$F$9,'Monte Carlo'!$G$9,'Monte Carlo'!$B$9,'Monte Carlo'!$D$9)))</f>
        <v>464.964962237531</v>
      </c>
      <c r="D211" s="0" t="n">
        <f aca="true">IF('Monte Carlo'!$B$10="",0,IF('Monte Carlo'!$D$10='Monte Carlo'!$B$10,'Monte Carlo'!$B$10,BETAINV(RAND(),'Monte Carlo'!$F$10,'Monte Carlo'!$G$10,'Monte Carlo'!$B$10,'Monte Carlo'!$D$10)))</f>
        <v>311.446348910897</v>
      </c>
      <c r="E211" s="0" t="n">
        <f aca="true">IF('Monte Carlo'!$B$11="",0,IF('Monte Carlo'!$D$11='Monte Carlo'!$B$11,'Monte Carlo'!$B$11,BETAINV(RAND(),'Monte Carlo'!$F$11,'Monte Carlo'!$G$11,'Monte Carlo'!$B$11,'Monte Carlo'!$D$11)))</f>
        <v>89.2894653403848</v>
      </c>
      <c r="F211" s="0" t="n">
        <f aca="true">IF('Monte Carlo'!$B$12="",0,IF('Monte Carlo'!$D$12='Monte Carlo'!$B$12,'Monte Carlo'!$B$12,BETAINV(RAND(),'Monte Carlo'!$F$12,'Monte Carlo'!$G$12,'Monte Carlo'!$B$12,'Monte Carlo'!$D$12)))</f>
        <v>96.266542491281</v>
      </c>
      <c r="G211" s="0" t="n">
        <f aca="true">IF('Monte Carlo'!$B$13="",0,IF('Monte Carlo'!$D$13='Monte Carlo'!$B$13,'Monte Carlo'!$B$13,BETAINV(RAND(),'Monte Carlo'!$F$13,'Monte Carlo'!$G$13,'Monte Carlo'!$B$13,'Monte Carlo'!$D$13)))</f>
        <v>0</v>
      </c>
      <c r="H211" s="0" t="n">
        <f aca="true">IF('Monte Carlo'!$B$14="",0,IF('Monte Carlo'!$D$14='Monte Carlo'!$B$14,'Monte Carlo'!$B$14,BETAINV(RAND(),'Monte Carlo'!$F$14,'Monte Carlo'!$G$14,'Monte Carlo'!$B$14,'Monte Carlo'!$D$14)))</f>
        <v>0</v>
      </c>
      <c r="I211" s="0" t="n">
        <f aca="true">IF('Monte Carlo'!$B$15="",0,IF('Monte Carlo'!$D$15='Monte Carlo'!$B$15,'Monte Carlo'!$B$15,BETAINV(RAND(),'Monte Carlo'!$F$15,'Monte Carlo'!$G$15,'Monte Carlo'!$B$15,'Monte Carlo'!$D$15)))</f>
        <v>0</v>
      </c>
      <c r="J211" s="0" t="n">
        <f aca="true">IF('Monte Carlo'!$B$16="",0,IF('Monte Carlo'!$D$16='Monte Carlo'!$B$16,'Monte Carlo'!$B$16,BETAINV(RAND(),'Monte Carlo'!$F$16,'Monte Carlo'!$G$16,'Monte Carlo'!$B$16,'Monte Carlo'!$D$16)))</f>
        <v>0</v>
      </c>
      <c r="K211" s="0" t="n">
        <f aca="true">IF('Monte Carlo'!$B$17="",0,IF('Monte Carlo'!$D$17='Monte Carlo'!$B$17,'Monte Carlo'!$B$17,BETAINV(RAND(),'Monte Carlo'!$F$17,'Monte Carlo'!$G$17,'Monte Carlo'!$B$17,'Monte Carlo'!$D$17)))</f>
        <v>0</v>
      </c>
      <c r="L211" s="0" t="n">
        <f aca="true">IF('Monte Carlo'!$B$18="",0,IF('Monte Carlo'!$D$18='Monte Carlo'!$B$18,'Monte Carlo'!$B$18,BETAINV(RAND(),'Monte Carlo'!$F$18,'Monte Carlo'!$G$18,'Monte Carlo'!$B$18,'Monte Carlo'!$D$18)))</f>
        <v>0</v>
      </c>
      <c r="M211" s="0" t="n">
        <f aca="true">IF(OR('Monte Carlo'!$B$22="",'Monte Carlo'!$C$22=""),0,IF(RAND()&lt;'Monte Carlo'!$B$22,IF('Monte Carlo'!$E$22='Monte Carlo'!$C$22,'Monte Carlo'!$C$22,BETAINV(RAND(),'Monte Carlo'!$G$22,'Monte Carlo'!$H$22,'Monte Carlo'!$C$22,'Monte Carlo'!$E$22)),0))</f>
        <v>0</v>
      </c>
      <c r="N211" s="0" t="n">
        <f aca="true">IF(OR('Monte Carlo'!$B$23="",'Monte Carlo'!$C$23=""),0,IF(RAND()&lt;'Monte Carlo'!$B$23,IF('Monte Carlo'!$E$23='Monte Carlo'!$C$23,'Monte Carlo'!$C$23,BETAINV(RAND(),'Monte Carlo'!$G$23,'Monte Carlo'!$H$23,'Monte Carlo'!$C$23,'Monte Carlo'!$E$23)),0))</f>
        <v>45.4797976680586</v>
      </c>
      <c r="O211" s="0" t="n">
        <f aca="true">IF(OR('Monte Carlo'!$B$24="",'Monte Carlo'!$C$24=""),0,IF(RAND()&lt;'Monte Carlo'!$B$24,IF('Monte Carlo'!$E$24='Monte Carlo'!$C$24,'Monte Carlo'!$C$24,BETAINV(RAND(),'Monte Carlo'!$G$24,'Monte Carlo'!$H$24,'Monte Carlo'!$C$24,'Monte Carlo'!$E$24)),0))</f>
        <v>0</v>
      </c>
      <c r="P211" s="0" t="n">
        <f aca="true">IF(OR('Monte Carlo'!$B$25="",'Monte Carlo'!$C$25=""),0,IF(RAND()&lt;'Monte Carlo'!$B$25,IF('Monte Carlo'!$E$25='Monte Carlo'!$C$25,'Monte Carlo'!$C$25,BETAINV(RAND(),'Monte Carlo'!$G$25,'Monte Carlo'!$H$25,'Monte Carlo'!$C$25,'Monte Carlo'!$E$25)),0))</f>
        <v>0</v>
      </c>
      <c r="Q211" s="0" t="n">
        <f aca="true">IF(OR('Monte Carlo'!$B$26="",'Monte Carlo'!$C$26=""),0,IF(RAND()&lt;'Monte Carlo'!$B$26,IF('Monte Carlo'!$E$26='Monte Carlo'!$C$26,'Monte Carlo'!$C$26,BETAINV(RAND(),'Monte Carlo'!$G$26,'Monte Carlo'!$H$26,'Monte Carlo'!$C$26,'Monte Carlo'!$E$26)),0))</f>
        <v>0</v>
      </c>
      <c r="R211" s="0" t="n">
        <f aca="true">IF(OR('Monte Carlo'!$B$27="",'Monte Carlo'!$C$27=""),0,IF(RAND()&lt;'Monte Carlo'!$B$27,IF('Monte Carlo'!$E$27='Monte Carlo'!$C$27,'Monte Carlo'!$C$27,BETAINV(RAND(),'Monte Carlo'!$G$27,'Monte Carlo'!$H$27,'Monte Carlo'!$C$27,'Monte Carlo'!$E$27)),0))</f>
        <v>0</v>
      </c>
      <c r="S211" s="0" t="n">
        <f aca="true">IF(OR('Monte Carlo'!$B$28="",'Monte Carlo'!$C$28=""),0,IF(RAND()&lt;'Monte Carlo'!$B$28,IF('Monte Carlo'!$E$28='Monte Carlo'!$C$28,'Monte Carlo'!$C$28,BETAINV(RAND(),'Monte Carlo'!$G$28,'Monte Carlo'!$H$28,'Monte Carlo'!$C$28,'Monte Carlo'!$E$28)),0))</f>
        <v>0</v>
      </c>
      <c r="T211" s="0" t="n">
        <f aca="true">IF(OR('Monte Carlo'!$B$29="",'Monte Carlo'!$C$29=""),0,IF(RAND()&lt;'Monte Carlo'!$B$29,IF('Monte Carlo'!$E$29='Monte Carlo'!$C$29,'Monte Carlo'!$C$29,BETAINV(RAND(),'Monte Carlo'!$G$29,'Monte Carlo'!$H$29,'Monte Carlo'!$C$29,'Monte Carlo'!$E$29)),0))</f>
        <v>0</v>
      </c>
      <c r="U211" s="0" t="n">
        <f aca="true">IF(OR('Monte Carlo'!$B$30="",'Monte Carlo'!$C$30=""),0,IF(RAND()&lt;'Monte Carlo'!$B$30,IF('Monte Carlo'!$E$30='Monte Carlo'!$C$30,'Monte Carlo'!$C$30,BETAINV(RAND(),'Monte Carlo'!$G$30,'Monte Carlo'!$H$30,'Monte Carlo'!$C$30,'Monte Carlo'!$E$30)),0))</f>
        <v>0</v>
      </c>
      <c r="V211" s="0" t="n">
        <f aca="true">IF(OR('Monte Carlo'!$B$31="",'Monte Carlo'!$C$31=""),0,IF(RAND()&lt;'Monte Carlo'!$B$31,IF('Monte Carlo'!$E$31='Monte Carlo'!$C$31,'Monte Carlo'!$C$31,BETAINV(RAND(),'Monte Carlo'!$G$31,'Monte Carlo'!$H$31,'Monte Carlo'!$C$31,'Monte Carlo'!$E$31)),0))</f>
        <v>0</v>
      </c>
      <c r="W211" s="0" t="n">
        <f aca="true">IF(OR('Monte Carlo'!$B$32="",'Monte Carlo'!$C$32=""),0,IF(RAND()&lt;'Monte Carlo'!$B$32,IF('Monte Carlo'!$E$32='Monte Carlo'!$C$32,'Monte Carlo'!$C$32,BETAINV(RAND(),'Monte Carlo'!$G$32,'Monte Carlo'!$H$32,'Monte Carlo'!$C$32,'Monte Carlo'!$E$32)),0))</f>
        <v>0</v>
      </c>
      <c r="X211" s="0" t="n">
        <f aca="true">IF(OR('Monte Carlo'!$B$33="",'Monte Carlo'!$C$33=""),0,IF(RAND()&lt;'Monte Carlo'!$B$33,IF('Monte Carlo'!$E$33='Monte Carlo'!$C$33,'Monte Carlo'!$C$33,BETAINV(RAND(),'Monte Carlo'!$G$33,'Monte Carlo'!$H$33,'Monte Carlo'!$C$33,'Monte Carlo'!$E$33)),0))</f>
        <v>0</v>
      </c>
      <c r="Y211" s="0" t="n">
        <f aca="false">SUM(A211:X211)</f>
        <v>2262.24356528385</v>
      </c>
    </row>
    <row r="212" customFormat="false" ht="15" hidden="false" customHeight="false" outlineLevel="0" collapsed="false">
      <c r="A212" s="0" t="n">
        <f aca="true">IF('Monte Carlo'!$B$7="",0,IF('Monte Carlo'!$D$7='Monte Carlo'!$B$7,'Monte Carlo'!$B$7,BETAINV(RAND(),'Monte Carlo'!$F$7,'Monte Carlo'!$G$7,'Monte Carlo'!$B$7,'Monte Carlo'!$D$7)))</f>
        <v>141.914963155136</v>
      </c>
      <c r="B212" s="0" t="n">
        <f aca="true">IF('Monte Carlo'!$B$8="",0,IF('Monte Carlo'!$D$8='Monte Carlo'!$B$8,'Monte Carlo'!$B$8,BETAINV(RAND(),'Monte Carlo'!$F$8,'Monte Carlo'!$G$8,'Monte Carlo'!$B$8,'Monte Carlo'!$D$8)))</f>
        <v>989.149571938863</v>
      </c>
      <c r="C212" s="0" t="n">
        <f aca="true">IF('Monte Carlo'!$B$9="",0,IF('Monte Carlo'!$D$9='Monte Carlo'!$B$9,'Monte Carlo'!$B$9,BETAINV(RAND(),'Monte Carlo'!$F$9,'Monte Carlo'!$G$9,'Monte Carlo'!$B$9,'Monte Carlo'!$D$9)))</f>
        <v>485.748581745863</v>
      </c>
      <c r="D212" s="0" t="n">
        <f aca="true">IF('Monte Carlo'!$B$10="",0,IF('Monte Carlo'!$D$10='Monte Carlo'!$B$10,'Monte Carlo'!$B$10,BETAINV(RAND(),'Monte Carlo'!$F$10,'Monte Carlo'!$G$10,'Monte Carlo'!$B$10,'Monte Carlo'!$D$10)))</f>
        <v>289.659965552385</v>
      </c>
      <c r="E212" s="0" t="n">
        <f aca="true">IF('Monte Carlo'!$B$11="",0,IF('Monte Carlo'!$D$11='Monte Carlo'!$B$11,'Monte Carlo'!$B$11,BETAINV(RAND(),'Monte Carlo'!$F$11,'Monte Carlo'!$G$11,'Monte Carlo'!$B$11,'Monte Carlo'!$D$11)))</f>
        <v>90.2990050908719</v>
      </c>
      <c r="F212" s="0" t="n">
        <f aca="true">IF('Monte Carlo'!$B$12="",0,IF('Monte Carlo'!$D$12='Monte Carlo'!$B$12,'Monte Carlo'!$B$12,BETAINV(RAND(),'Monte Carlo'!$F$12,'Monte Carlo'!$G$12,'Monte Carlo'!$B$12,'Monte Carlo'!$D$12)))</f>
        <v>97.8300448468208</v>
      </c>
      <c r="G212" s="0" t="n">
        <f aca="true">IF('Monte Carlo'!$B$13="",0,IF('Monte Carlo'!$D$13='Monte Carlo'!$B$13,'Monte Carlo'!$B$13,BETAINV(RAND(),'Monte Carlo'!$F$13,'Monte Carlo'!$G$13,'Monte Carlo'!$B$13,'Monte Carlo'!$D$13)))</f>
        <v>0</v>
      </c>
      <c r="H212" s="0" t="n">
        <f aca="true">IF('Monte Carlo'!$B$14="",0,IF('Monte Carlo'!$D$14='Monte Carlo'!$B$14,'Monte Carlo'!$B$14,BETAINV(RAND(),'Monte Carlo'!$F$14,'Monte Carlo'!$G$14,'Monte Carlo'!$B$14,'Monte Carlo'!$D$14)))</f>
        <v>0</v>
      </c>
      <c r="I212" s="0" t="n">
        <f aca="true">IF('Monte Carlo'!$B$15="",0,IF('Monte Carlo'!$D$15='Monte Carlo'!$B$15,'Monte Carlo'!$B$15,BETAINV(RAND(),'Monte Carlo'!$F$15,'Monte Carlo'!$G$15,'Monte Carlo'!$B$15,'Monte Carlo'!$D$15)))</f>
        <v>0</v>
      </c>
      <c r="J212" s="0" t="n">
        <f aca="true">IF('Monte Carlo'!$B$16="",0,IF('Monte Carlo'!$D$16='Monte Carlo'!$B$16,'Monte Carlo'!$B$16,BETAINV(RAND(),'Monte Carlo'!$F$16,'Monte Carlo'!$G$16,'Monte Carlo'!$B$16,'Monte Carlo'!$D$16)))</f>
        <v>0</v>
      </c>
      <c r="K212" s="0" t="n">
        <f aca="true">IF('Monte Carlo'!$B$17="",0,IF('Monte Carlo'!$D$17='Monte Carlo'!$B$17,'Monte Carlo'!$B$17,BETAINV(RAND(),'Monte Carlo'!$F$17,'Monte Carlo'!$G$17,'Monte Carlo'!$B$17,'Monte Carlo'!$D$17)))</f>
        <v>0</v>
      </c>
      <c r="L212" s="0" t="n">
        <f aca="true">IF('Monte Carlo'!$B$18="",0,IF('Monte Carlo'!$D$18='Monte Carlo'!$B$18,'Monte Carlo'!$B$18,BETAINV(RAND(),'Monte Carlo'!$F$18,'Monte Carlo'!$G$18,'Monte Carlo'!$B$18,'Monte Carlo'!$D$18)))</f>
        <v>0</v>
      </c>
      <c r="M212" s="0" t="n">
        <f aca="true">IF(OR('Monte Carlo'!$B$22="",'Monte Carlo'!$C$22=""),0,IF(RAND()&lt;'Monte Carlo'!$B$22,IF('Monte Carlo'!$E$22='Monte Carlo'!$C$22,'Monte Carlo'!$C$22,BETAINV(RAND(),'Monte Carlo'!$G$22,'Monte Carlo'!$H$22,'Monte Carlo'!$C$22,'Monte Carlo'!$E$22)),0))</f>
        <v>0</v>
      </c>
      <c r="N212" s="0" t="n">
        <f aca="true">IF(OR('Monte Carlo'!$B$23="",'Monte Carlo'!$C$23=""),0,IF(RAND()&lt;'Monte Carlo'!$B$23,IF('Monte Carlo'!$E$23='Monte Carlo'!$C$23,'Monte Carlo'!$C$23,BETAINV(RAND(),'Monte Carlo'!$G$23,'Monte Carlo'!$H$23,'Monte Carlo'!$C$23,'Monte Carlo'!$E$23)),0))</f>
        <v>0</v>
      </c>
      <c r="O212" s="0" t="n">
        <f aca="true">IF(OR('Monte Carlo'!$B$24="",'Monte Carlo'!$C$24=""),0,IF(RAND()&lt;'Monte Carlo'!$B$24,IF('Monte Carlo'!$E$24='Monte Carlo'!$C$24,'Monte Carlo'!$C$24,BETAINV(RAND(),'Monte Carlo'!$G$24,'Monte Carlo'!$H$24,'Monte Carlo'!$C$24,'Monte Carlo'!$E$24)),0))</f>
        <v>0</v>
      </c>
      <c r="P212" s="0" t="n">
        <f aca="true">IF(OR('Monte Carlo'!$B$25="",'Monte Carlo'!$C$25=""),0,IF(RAND()&lt;'Monte Carlo'!$B$25,IF('Monte Carlo'!$E$25='Monte Carlo'!$C$25,'Monte Carlo'!$C$25,BETAINV(RAND(),'Monte Carlo'!$G$25,'Monte Carlo'!$H$25,'Monte Carlo'!$C$25,'Monte Carlo'!$E$25)),0))</f>
        <v>0</v>
      </c>
      <c r="Q212" s="0" t="n">
        <f aca="true">IF(OR('Monte Carlo'!$B$26="",'Monte Carlo'!$C$26=""),0,IF(RAND()&lt;'Monte Carlo'!$B$26,IF('Monte Carlo'!$E$26='Monte Carlo'!$C$26,'Monte Carlo'!$C$26,BETAINV(RAND(),'Monte Carlo'!$G$26,'Monte Carlo'!$H$26,'Monte Carlo'!$C$26,'Monte Carlo'!$E$26)),0))</f>
        <v>158.683595010605</v>
      </c>
      <c r="R212" s="0" t="n">
        <f aca="true">IF(OR('Monte Carlo'!$B$27="",'Monte Carlo'!$C$27=""),0,IF(RAND()&lt;'Monte Carlo'!$B$27,IF('Monte Carlo'!$E$27='Monte Carlo'!$C$27,'Monte Carlo'!$C$27,BETAINV(RAND(),'Monte Carlo'!$G$27,'Monte Carlo'!$H$27,'Monte Carlo'!$C$27,'Monte Carlo'!$E$27)),0))</f>
        <v>0</v>
      </c>
      <c r="S212" s="0" t="n">
        <f aca="true">IF(OR('Monte Carlo'!$B$28="",'Monte Carlo'!$C$28=""),0,IF(RAND()&lt;'Monte Carlo'!$B$28,IF('Monte Carlo'!$E$28='Monte Carlo'!$C$28,'Monte Carlo'!$C$28,BETAINV(RAND(),'Monte Carlo'!$G$28,'Monte Carlo'!$H$28,'Monte Carlo'!$C$28,'Monte Carlo'!$E$28)),0))</f>
        <v>0</v>
      </c>
      <c r="T212" s="0" t="n">
        <f aca="true">IF(OR('Monte Carlo'!$B$29="",'Monte Carlo'!$C$29=""),0,IF(RAND()&lt;'Monte Carlo'!$B$29,IF('Monte Carlo'!$E$29='Monte Carlo'!$C$29,'Monte Carlo'!$C$29,BETAINV(RAND(),'Monte Carlo'!$G$29,'Monte Carlo'!$H$29,'Monte Carlo'!$C$29,'Monte Carlo'!$E$29)),0))</f>
        <v>0</v>
      </c>
      <c r="U212" s="0" t="n">
        <f aca="true">IF(OR('Monte Carlo'!$B$30="",'Monte Carlo'!$C$30=""),0,IF(RAND()&lt;'Monte Carlo'!$B$30,IF('Monte Carlo'!$E$30='Monte Carlo'!$C$30,'Monte Carlo'!$C$30,BETAINV(RAND(),'Monte Carlo'!$G$30,'Monte Carlo'!$H$30,'Monte Carlo'!$C$30,'Monte Carlo'!$E$30)),0))</f>
        <v>0</v>
      </c>
      <c r="V212" s="0" t="n">
        <f aca="true">IF(OR('Monte Carlo'!$B$31="",'Monte Carlo'!$C$31=""),0,IF(RAND()&lt;'Monte Carlo'!$B$31,IF('Monte Carlo'!$E$31='Monte Carlo'!$C$31,'Monte Carlo'!$C$31,BETAINV(RAND(),'Monte Carlo'!$G$31,'Monte Carlo'!$H$31,'Monte Carlo'!$C$31,'Monte Carlo'!$E$31)),0))</f>
        <v>0</v>
      </c>
      <c r="W212" s="0" t="n">
        <f aca="true">IF(OR('Monte Carlo'!$B$32="",'Monte Carlo'!$C$32=""),0,IF(RAND()&lt;'Monte Carlo'!$B$32,IF('Monte Carlo'!$E$32='Monte Carlo'!$C$32,'Monte Carlo'!$C$32,BETAINV(RAND(),'Monte Carlo'!$G$32,'Monte Carlo'!$H$32,'Monte Carlo'!$C$32,'Monte Carlo'!$E$32)),0))</f>
        <v>0</v>
      </c>
      <c r="X212" s="0" t="n">
        <f aca="true">IF(OR('Monte Carlo'!$B$33="",'Monte Carlo'!$C$33=""),0,IF(RAND()&lt;'Monte Carlo'!$B$33,IF('Monte Carlo'!$E$33='Monte Carlo'!$C$33,'Monte Carlo'!$C$33,BETAINV(RAND(),'Monte Carlo'!$G$33,'Monte Carlo'!$H$33,'Monte Carlo'!$C$33,'Monte Carlo'!$E$33)),0))</f>
        <v>0</v>
      </c>
      <c r="Y212" s="0" t="n">
        <f aca="false">SUM(A212:X212)</f>
        <v>2253.28572734055</v>
      </c>
    </row>
    <row r="213" customFormat="false" ht="15" hidden="false" customHeight="false" outlineLevel="0" collapsed="false">
      <c r="A213" s="0" t="n">
        <f aca="true">IF('Monte Carlo'!$B$7="",0,IF('Monte Carlo'!$D$7='Monte Carlo'!$B$7,'Monte Carlo'!$B$7,BETAINV(RAND(),'Monte Carlo'!$F$7,'Monte Carlo'!$G$7,'Monte Carlo'!$B$7,'Monte Carlo'!$D$7)))</f>
        <v>185.213192533205</v>
      </c>
      <c r="B213" s="0" t="n">
        <f aca="true">IF('Monte Carlo'!$B$8="",0,IF('Monte Carlo'!$D$8='Monte Carlo'!$B$8,'Monte Carlo'!$B$8,BETAINV(RAND(),'Monte Carlo'!$F$8,'Monte Carlo'!$G$8,'Monte Carlo'!$B$8,'Monte Carlo'!$D$8)))</f>
        <v>1010.35887135083</v>
      </c>
      <c r="C213" s="0" t="n">
        <f aca="true">IF('Monte Carlo'!$B$9="",0,IF('Monte Carlo'!$D$9='Monte Carlo'!$B$9,'Monte Carlo'!$B$9,BETAINV(RAND(),'Monte Carlo'!$F$9,'Monte Carlo'!$G$9,'Monte Carlo'!$B$9,'Monte Carlo'!$D$9)))</f>
        <v>481.734406846106</v>
      </c>
      <c r="D213" s="0" t="n">
        <f aca="true">IF('Monte Carlo'!$B$10="",0,IF('Monte Carlo'!$D$10='Monte Carlo'!$B$10,'Monte Carlo'!$B$10,BETAINV(RAND(),'Monte Carlo'!$F$10,'Monte Carlo'!$G$10,'Monte Carlo'!$B$10,'Monte Carlo'!$D$10)))</f>
        <v>343.5484366982</v>
      </c>
      <c r="E213" s="0" t="n">
        <f aca="true">IF('Monte Carlo'!$B$11="",0,IF('Monte Carlo'!$D$11='Monte Carlo'!$B$11,'Monte Carlo'!$B$11,BETAINV(RAND(),'Monte Carlo'!$F$11,'Monte Carlo'!$G$11,'Monte Carlo'!$B$11,'Monte Carlo'!$D$11)))</f>
        <v>85.9481097194624</v>
      </c>
      <c r="F213" s="0" t="n">
        <f aca="true">IF('Monte Carlo'!$B$12="",0,IF('Monte Carlo'!$D$12='Monte Carlo'!$B$12,'Monte Carlo'!$B$12,BETAINV(RAND(),'Monte Carlo'!$F$12,'Monte Carlo'!$G$12,'Monte Carlo'!$B$12,'Monte Carlo'!$D$12)))</f>
        <v>113.840838088465</v>
      </c>
      <c r="G213" s="0" t="n">
        <f aca="true">IF('Monte Carlo'!$B$13="",0,IF('Monte Carlo'!$D$13='Monte Carlo'!$B$13,'Monte Carlo'!$B$13,BETAINV(RAND(),'Monte Carlo'!$F$13,'Monte Carlo'!$G$13,'Monte Carlo'!$B$13,'Monte Carlo'!$D$13)))</f>
        <v>0</v>
      </c>
      <c r="H213" s="0" t="n">
        <f aca="true">IF('Monte Carlo'!$B$14="",0,IF('Monte Carlo'!$D$14='Monte Carlo'!$B$14,'Monte Carlo'!$B$14,BETAINV(RAND(),'Monte Carlo'!$F$14,'Monte Carlo'!$G$14,'Monte Carlo'!$B$14,'Monte Carlo'!$D$14)))</f>
        <v>0</v>
      </c>
      <c r="I213" s="0" t="n">
        <f aca="true">IF('Monte Carlo'!$B$15="",0,IF('Monte Carlo'!$D$15='Monte Carlo'!$B$15,'Monte Carlo'!$B$15,BETAINV(RAND(),'Monte Carlo'!$F$15,'Monte Carlo'!$G$15,'Monte Carlo'!$B$15,'Monte Carlo'!$D$15)))</f>
        <v>0</v>
      </c>
      <c r="J213" s="0" t="n">
        <f aca="true">IF('Monte Carlo'!$B$16="",0,IF('Monte Carlo'!$D$16='Monte Carlo'!$B$16,'Monte Carlo'!$B$16,BETAINV(RAND(),'Monte Carlo'!$F$16,'Monte Carlo'!$G$16,'Monte Carlo'!$B$16,'Monte Carlo'!$D$16)))</f>
        <v>0</v>
      </c>
      <c r="K213" s="0" t="n">
        <f aca="true">IF('Monte Carlo'!$B$17="",0,IF('Monte Carlo'!$D$17='Monte Carlo'!$B$17,'Monte Carlo'!$B$17,BETAINV(RAND(),'Monte Carlo'!$F$17,'Monte Carlo'!$G$17,'Monte Carlo'!$B$17,'Monte Carlo'!$D$17)))</f>
        <v>0</v>
      </c>
      <c r="L213" s="0" t="n">
        <f aca="true">IF('Monte Carlo'!$B$18="",0,IF('Monte Carlo'!$D$18='Monte Carlo'!$B$18,'Monte Carlo'!$B$18,BETAINV(RAND(),'Monte Carlo'!$F$18,'Monte Carlo'!$G$18,'Monte Carlo'!$B$18,'Monte Carlo'!$D$18)))</f>
        <v>0</v>
      </c>
      <c r="M213" s="0" t="n">
        <f aca="true">IF(OR('Monte Carlo'!$B$22="",'Monte Carlo'!$C$22=""),0,IF(RAND()&lt;'Monte Carlo'!$B$22,IF('Monte Carlo'!$E$22='Monte Carlo'!$C$22,'Monte Carlo'!$C$22,BETAINV(RAND(),'Monte Carlo'!$G$22,'Monte Carlo'!$H$22,'Monte Carlo'!$C$22,'Monte Carlo'!$E$22)),0))</f>
        <v>125.126948251798</v>
      </c>
      <c r="N213" s="0" t="n">
        <f aca="true">IF(OR('Monte Carlo'!$B$23="",'Monte Carlo'!$C$23=""),0,IF(RAND()&lt;'Monte Carlo'!$B$23,IF('Monte Carlo'!$E$23='Monte Carlo'!$C$23,'Monte Carlo'!$C$23,BETAINV(RAND(),'Monte Carlo'!$G$23,'Monte Carlo'!$H$23,'Monte Carlo'!$C$23,'Monte Carlo'!$E$23)),0))</f>
        <v>35.5337402600693</v>
      </c>
      <c r="O213" s="0" t="n">
        <f aca="true">IF(OR('Monte Carlo'!$B$24="",'Monte Carlo'!$C$24=""),0,IF(RAND()&lt;'Monte Carlo'!$B$24,IF('Monte Carlo'!$E$24='Monte Carlo'!$C$24,'Monte Carlo'!$C$24,BETAINV(RAND(),'Monte Carlo'!$G$24,'Monte Carlo'!$H$24,'Monte Carlo'!$C$24,'Monte Carlo'!$E$24)),0))</f>
        <v>0</v>
      </c>
      <c r="P213" s="0" t="n">
        <f aca="true">IF(OR('Monte Carlo'!$B$25="",'Monte Carlo'!$C$25=""),0,IF(RAND()&lt;'Monte Carlo'!$B$25,IF('Monte Carlo'!$E$25='Monte Carlo'!$C$25,'Monte Carlo'!$C$25,BETAINV(RAND(),'Monte Carlo'!$G$25,'Monte Carlo'!$H$25,'Monte Carlo'!$C$25,'Monte Carlo'!$E$25)),0))</f>
        <v>0</v>
      </c>
      <c r="Q213" s="0" t="n">
        <f aca="true">IF(OR('Monte Carlo'!$B$26="",'Monte Carlo'!$C$26=""),0,IF(RAND()&lt;'Monte Carlo'!$B$26,IF('Monte Carlo'!$E$26='Monte Carlo'!$C$26,'Monte Carlo'!$C$26,BETAINV(RAND(),'Monte Carlo'!$G$26,'Monte Carlo'!$H$26,'Monte Carlo'!$C$26,'Monte Carlo'!$E$26)),0))</f>
        <v>0</v>
      </c>
      <c r="R213" s="0" t="n">
        <f aca="true">IF(OR('Monte Carlo'!$B$27="",'Monte Carlo'!$C$27=""),0,IF(RAND()&lt;'Monte Carlo'!$B$27,IF('Monte Carlo'!$E$27='Monte Carlo'!$C$27,'Monte Carlo'!$C$27,BETAINV(RAND(),'Monte Carlo'!$G$27,'Monte Carlo'!$H$27,'Monte Carlo'!$C$27,'Monte Carlo'!$E$27)),0))</f>
        <v>0</v>
      </c>
      <c r="S213" s="0" t="n">
        <f aca="true">IF(OR('Monte Carlo'!$B$28="",'Monte Carlo'!$C$28=""),0,IF(RAND()&lt;'Monte Carlo'!$B$28,IF('Monte Carlo'!$E$28='Monte Carlo'!$C$28,'Monte Carlo'!$C$28,BETAINV(RAND(),'Monte Carlo'!$G$28,'Monte Carlo'!$H$28,'Monte Carlo'!$C$28,'Monte Carlo'!$E$28)),0))</f>
        <v>0</v>
      </c>
      <c r="T213" s="0" t="n">
        <f aca="true">IF(OR('Monte Carlo'!$B$29="",'Monte Carlo'!$C$29=""),0,IF(RAND()&lt;'Monte Carlo'!$B$29,IF('Monte Carlo'!$E$29='Monte Carlo'!$C$29,'Monte Carlo'!$C$29,BETAINV(RAND(),'Monte Carlo'!$G$29,'Monte Carlo'!$H$29,'Monte Carlo'!$C$29,'Monte Carlo'!$E$29)),0))</f>
        <v>0</v>
      </c>
      <c r="U213" s="0" t="n">
        <f aca="true">IF(OR('Monte Carlo'!$B$30="",'Monte Carlo'!$C$30=""),0,IF(RAND()&lt;'Monte Carlo'!$B$30,IF('Monte Carlo'!$E$30='Monte Carlo'!$C$30,'Monte Carlo'!$C$30,BETAINV(RAND(),'Monte Carlo'!$G$30,'Monte Carlo'!$H$30,'Monte Carlo'!$C$30,'Monte Carlo'!$E$30)),0))</f>
        <v>0</v>
      </c>
      <c r="V213" s="0" t="n">
        <f aca="true">IF(OR('Monte Carlo'!$B$31="",'Monte Carlo'!$C$31=""),0,IF(RAND()&lt;'Monte Carlo'!$B$31,IF('Monte Carlo'!$E$31='Monte Carlo'!$C$31,'Monte Carlo'!$C$31,BETAINV(RAND(),'Monte Carlo'!$G$31,'Monte Carlo'!$H$31,'Monte Carlo'!$C$31,'Monte Carlo'!$E$31)),0))</f>
        <v>0</v>
      </c>
      <c r="W213" s="0" t="n">
        <f aca="true">IF(OR('Monte Carlo'!$B$32="",'Monte Carlo'!$C$32=""),0,IF(RAND()&lt;'Monte Carlo'!$B$32,IF('Monte Carlo'!$E$32='Monte Carlo'!$C$32,'Monte Carlo'!$C$32,BETAINV(RAND(),'Monte Carlo'!$G$32,'Monte Carlo'!$H$32,'Monte Carlo'!$C$32,'Monte Carlo'!$E$32)),0))</f>
        <v>0</v>
      </c>
      <c r="X213" s="0" t="n">
        <f aca="true">IF(OR('Monte Carlo'!$B$33="",'Monte Carlo'!$C$33=""),0,IF(RAND()&lt;'Monte Carlo'!$B$33,IF('Monte Carlo'!$E$33='Monte Carlo'!$C$33,'Monte Carlo'!$C$33,BETAINV(RAND(),'Monte Carlo'!$G$33,'Monte Carlo'!$H$33,'Monte Carlo'!$C$33,'Monte Carlo'!$E$33)),0))</f>
        <v>0</v>
      </c>
      <c r="Y213" s="0" t="n">
        <f aca="false">SUM(A213:X213)</f>
        <v>2381.30454374814</v>
      </c>
    </row>
    <row r="214" customFormat="false" ht="15" hidden="false" customHeight="false" outlineLevel="0" collapsed="false">
      <c r="A214" s="0" t="n">
        <f aca="true">IF('Monte Carlo'!$B$7="",0,IF('Monte Carlo'!$D$7='Monte Carlo'!$B$7,'Monte Carlo'!$B$7,BETAINV(RAND(),'Monte Carlo'!$F$7,'Monte Carlo'!$G$7,'Monte Carlo'!$B$7,'Monte Carlo'!$D$7)))</f>
        <v>142.975548967097</v>
      </c>
      <c r="B214" s="0" t="n">
        <f aca="true">IF('Monte Carlo'!$B$8="",0,IF('Monte Carlo'!$D$8='Monte Carlo'!$B$8,'Monte Carlo'!$B$8,BETAINV(RAND(),'Monte Carlo'!$F$8,'Monte Carlo'!$G$8,'Monte Carlo'!$B$8,'Monte Carlo'!$D$8)))</f>
        <v>988.464253673302</v>
      </c>
      <c r="C214" s="0" t="n">
        <f aca="true">IF('Monte Carlo'!$B$9="",0,IF('Monte Carlo'!$D$9='Monte Carlo'!$B$9,'Monte Carlo'!$B$9,BETAINV(RAND(),'Monte Carlo'!$F$9,'Monte Carlo'!$G$9,'Monte Carlo'!$B$9,'Monte Carlo'!$D$9)))</f>
        <v>452.50016397197</v>
      </c>
      <c r="D214" s="0" t="n">
        <f aca="true">IF('Monte Carlo'!$B$10="",0,IF('Monte Carlo'!$D$10='Monte Carlo'!$B$10,'Monte Carlo'!$B$10,BETAINV(RAND(),'Monte Carlo'!$F$10,'Monte Carlo'!$G$10,'Monte Carlo'!$B$10,'Monte Carlo'!$D$10)))</f>
        <v>335.357931515963</v>
      </c>
      <c r="E214" s="0" t="n">
        <f aca="true">IF('Monte Carlo'!$B$11="",0,IF('Monte Carlo'!$D$11='Monte Carlo'!$B$11,'Monte Carlo'!$B$11,BETAINV(RAND(),'Monte Carlo'!$F$11,'Monte Carlo'!$G$11,'Monte Carlo'!$B$11,'Monte Carlo'!$D$11)))</f>
        <v>96.8768261398189</v>
      </c>
      <c r="F214" s="0" t="n">
        <f aca="true">IF('Monte Carlo'!$B$12="",0,IF('Monte Carlo'!$D$12='Monte Carlo'!$B$12,'Monte Carlo'!$B$12,BETAINV(RAND(),'Monte Carlo'!$F$12,'Monte Carlo'!$G$12,'Monte Carlo'!$B$12,'Monte Carlo'!$D$12)))</f>
        <v>113.813570365472</v>
      </c>
      <c r="G214" s="0" t="n">
        <f aca="true">IF('Monte Carlo'!$B$13="",0,IF('Monte Carlo'!$D$13='Monte Carlo'!$B$13,'Monte Carlo'!$B$13,BETAINV(RAND(),'Monte Carlo'!$F$13,'Monte Carlo'!$G$13,'Monte Carlo'!$B$13,'Monte Carlo'!$D$13)))</f>
        <v>0</v>
      </c>
      <c r="H214" s="0" t="n">
        <f aca="true">IF('Monte Carlo'!$B$14="",0,IF('Monte Carlo'!$D$14='Monte Carlo'!$B$14,'Monte Carlo'!$B$14,BETAINV(RAND(),'Monte Carlo'!$F$14,'Monte Carlo'!$G$14,'Monte Carlo'!$B$14,'Monte Carlo'!$D$14)))</f>
        <v>0</v>
      </c>
      <c r="I214" s="0" t="n">
        <f aca="true">IF('Monte Carlo'!$B$15="",0,IF('Monte Carlo'!$D$15='Monte Carlo'!$B$15,'Monte Carlo'!$B$15,BETAINV(RAND(),'Monte Carlo'!$F$15,'Monte Carlo'!$G$15,'Monte Carlo'!$B$15,'Monte Carlo'!$D$15)))</f>
        <v>0</v>
      </c>
      <c r="J214" s="0" t="n">
        <f aca="true">IF('Monte Carlo'!$B$16="",0,IF('Monte Carlo'!$D$16='Monte Carlo'!$B$16,'Monte Carlo'!$B$16,BETAINV(RAND(),'Monte Carlo'!$F$16,'Monte Carlo'!$G$16,'Monte Carlo'!$B$16,'Monte Carlo'!$D$16)))</f>
        <v>0</v>
      </c>
      <c r="K214" s="0" t="n">
        <f aca="true">IF('Monte Carlo'!$B$17="",0,IF('Monte Carlo'!$D$17='Monte Carlo'!$B$17,'Monte Carlo'!$B$17,BETAINV(RAND(),'Monte Carlo'!$F$17,'Monte Carlo'!$G$17,'Monte Carlo'!$B$17,'Monte Carlo'!$D$17)))</f>
        <v>0</v>
      </c>
      <c r="L214" s="0" t="n">
        <f aca="true">IF('Monte Carlo'!$B$18="",0,IF('Monte Carlo'!$D$18='Monte Carlo'!$B$18,'Monte Carlo'!$B$18,BETAINV(RAND(),'Monte Carlo'!$F$18,'Monte Carlo'!$G$18,'Monte Carlo'!$B$18,'Monte Carlo'!$D$18)))</f>
        <v>0</v>
      </c>
      <c r="M214" s="0" t="n">
        <f aca="true">IF(OR('Monte Carlo'!$B$22="",'Monte Carlo'!$C$22=""),0,IF(RAND()&lt;'Monte Carlo'!$B$22,IF('Monte Carlo'!$E$22='Monte Carlo'!$C$22,'Monte Carlo'!$C$22,BETAINV(RAND(),'Monte Carlo'!$G$22,'Monte Carlo'!$H$22,'Monte Carlo'!$C$22,'Monte Carlo'!$E$22)),0))</f>
        <v>127.732127640162</v>
      </c>
      <c r="N214" s="0" t="n">
        <f aca="true">IF(OR('Monte Carlo'!$B$23="",'Monte Carlo'!$C$23=""),0,IF(RAND()&lt;'Monte Carlo'!$B$23,IF('Monte Carlo'!$E$23='Monte Carlo'!$C$23,'Monte Carlo'!$C$23,BETAINV(RAND(),'Monte Carlo'!$G$23,'Monte Carlo'!$H$23,'Monte Carlo'!$C$23,'Monte Carlo'!$E$23)),0))</f>
        <v>36.0392009413204</v>
      </c>
      <c r="O214" s="0" t="n">
        <f aca="true">IF(OR('Monte Carlo'!$B$24="",'Monte Carlo'!$C$24=""),0,IF(RAND()&lt;'Monte Carlo'!$B$24,IF('Monte Carlo'!$E$24='Monte Carlo'!$C$24,'Monte Carlo'!$C$24,BETAINV(RAND(),'Monte Carlo'!$G$24,'Monte Carlo'!$H$24,'Monte Carlo'!$C$24,'Monte Carlo'!$E$24)),0))</f>
        <v>0</v>
      </c>
      <c r="P214" s="0" t="n">
        <f aca="true">IF(OR('Monte Carlo'!$B$25="",'Monte Carlo'!$C$25=""),0,IF(RAND()&lt;'Monte Carlo'!$B$25,IF('Monte Carlo'!$E$25='Monte Carlo'!$C$25,'Monte Carlo'!$C$25,BETAINV(RAND(),'Monte Carlo'!$G$25,'Monte Carlo'!$H$25,'Monte Carlo'!$C$25,'Monte Carlo'!$E$25)),0))</f>
        <v>0</v>
      </c>
      <c r="Q214" s="0" t="n">
        <f aca="true">IF(OR('Monte Carlo'!$B$26="",'Monte Carlo'!$C$26=""),0,IF(RAND()&lt;'Monte Carlo'!$B$26,IF('Monte Carlo'!$E$26='Monte Carlo'!$C$26,'Monte Carlo'!$C$26,BETAINV(RAND(),'Monte Carlo'!$G$26,'Monte Carlo'!$H$26,'Monte Carlo'!$C$26,'Monte Carlo'!$E$26)),0))</f>
        <v>0</v>
      </c>
      <c r="R214" s="0" t="n">
        <f aca="true">IF(OR('Monte Carlo'!$B$27="",'Monte Carlo'!$C$27=""),0,IF(RAND()&lt;'Monte Carlo'!$B$27,IF('Monte Carlo'!$E$27='Monte Carlo'!$C$27,'Monte Carlo'!$C$27,BETAINV(RAND(),'Monte Carlo'!$G$27,'Monte Carlo'!$H$27,'Monte Carlo'!$C$27,'Monte Carlo'!$E$27)),0))</f>
        <v>0</v>
      </c>
      <c r="S214" s="0" t="n">
        <f aca="true">IF(OR('Monte Carlo'!$B$28="",'Monte Carlo'!$C$28=""),0,IF(RAND()&lt;'Monte Carlo'!$B$28,IF('Monte Carlo'!$E$28='Monte Carlo'!$C$28,'Monte Carlo'!$C$28,BETAINV(RAND(),'Monte Carlo'!$G$28,'Monte Carlo'!$H$28,'Monte Carlo'!$C$28,'Monte Carlo'!$E$28)),0))</f>
        <v>0</v>
      </c>
      <c r="T214" s="0" t="n">
        <f aca="true">IF(OR('Monte Carlo'!$B$29="",'Monte Carlo'!$C$29=""),0,IF(RAND()&lt;'Monte Carlo'!$B$29,IF('Monte Carlo'!$E$29='Monte Carlo'!$C$29,'Monte Carlo'!$C$29,BETAINV(RAND(),'Monte Carlo'!$G$29,'Monte Carlo'!$H$29,'Monte Carlo'!$C$29,'Monte Carlo'!$E$29)),0))</f>
        <v>0</v>
      </c>
      <c r="U214" s="0" t="n">
        <f aca="true">IF(OR('Monte Carlo'!$B$30="",'Monte Carlo'!$C$30=""),0,IF(RAND()&lt;'Monte Carlo'!$B$30,IF('Monte Carlo'!$E$30='Monte Carlo'!$C$30,'Monte Carlo'!$C$30,BETAINV(RAND(),'Monte Carlo'!$G$30,'Monte Carlo'!$H$30,'Monte Carlo'!$C$30,'Monte Carlo'!$E$30)),0))</f>
        <v>0</v>
      </c>
      <c r="V214" s="0" t="n">
        <f aca="true">IF(OR('Monte Carlo'!$B$31="",'Monte Carlo'!$C$31=""),0,IF(RAND()&lt;'Monte Carlo'!$B$31,IF('Monte Carlo'!$E$31='Monte Carlo'!$C$31,'Monte Carlo'!$C$31,BETAINV(RAND(),'Monte Carlo'!$G$31,'Monte Carlo'!$H$31,'Monte Carlo'!$C$31,'Monte Carlo'!$E$31)),0))</f>
        <v>0</v>
      </c>
      <c r="W214" s="0" t="n">
        <f aca="true">IF(OR('Monte Carlo'!$B$32="",'Monte Carlo'!$C$32=""),0,IF(RAND()&lt;'Monte Carlo'!$B$32,IF('Monte Carlo'!$E$32='Monte Carlo'!$C$32,'Monte Carlo'!$C$32,BETAINV(RAND(),'Monte Carlo'!$G$32,'Monte Carlo'!$H$32,'Monte Carlo'!$C$32,'Monte Carlo'!$E$32)),0))</f>
        <v>0</v>
      </c>
      <c r="X214" s="0" t="n">
        <f aca="true">IF(OR('Monte Carlo'!$B$33="",'Monte Carlo'!$C$33=""),0,IF(RAND()&lt;'Monte Carlo'!$B$33,IF('Monte Carlo'!$E$33='Monte Carlo'!$C$33,'Monte Carlo'!$C$33,BETAINV(RAND(),'Monte Carlo'!$G$33,'Monte Carlo'!$H$33,'Monte Carlo'!$C$33,'Monte Carlo'!$E$33)),0))</f>
        <v>0</v>
      </c>
      <c r="Y214" s="0" t="n">
        <f aca="false">SUM(A214:X214)</f>
        <v>2293.75962321511</v>
      </c>
    </row>
    <row r="215" customFormat="false" ht="15" hidden="false" customHeight="false" outlineLevel="0" collapsed="false">
      <c r="A215" s="0" t="n">
        <f aca="true">IF('Monte Carlo'!$B$7="",0,IF('Monte Carlo'!$D$7='Monte Carlo'!$B$7,'Monte Carlo'!$B$7,BETAINV(RAND(),'Monte Carlo'!$F$7,'Monte Carlo'!$G$7,'Monte Carlo'!$B$7,'Monte Carlo'!$D$7)))</f>
        <v>166.335446637913</v>
      </c>
      <c r="B215" s="0" t="n">
        <f aca="true">IF('Monte Carlo'!$B$8="",0,IF('Monte Carlo'!$D$8='Monte Carlo'!$B$8,'Monte Carlo'!$B$8,BETAINV(RAND(),'Monte Carlo'!$F$8,'Monte Carlo'!$G$8,'Monte Carlo'!$B$8,'Monte Carlo'!$D$8)))</f>
        <v>1108.51481261817</v>
      </c>
      <c r="C215" s="0" t="n">
        <f aca="true">IF('Monte Carlo'!$B$9="",0,IF('Monte Carlo'!$D$9='Monte Carlo'!$B$9,'Monte Carlo'!$B$9,BETAINV(RAND(),'Monte Carlo'!$F$9,'Monte Carlo'!$G$9,'Monte Carlo'!$B$9,'Monte Carlo'!$D$9)))</f>
        <v>472.898829778748</v>
      </c>
      <c r="D215" s="0" t="n">
        <f aca="true">IF('Monte Carlo'!$B$10="",0,IF('Monte Carlo'!$D$10='Monte Carlo'!$B$10,'Monte Carlo'!$B$10,BETAINV(RAND(),'Monte Carlo'!$F$10,'Monte Carlo'!$G$10,'Monte Carlo'!$B$10,'Monte Carlo'!$D$10)))</f>
        <v>276.323018100785</v>
      </c>
      <c r="E215" s="0" t="n">
        <f aca="true">IF('Monte Carlo'!$B$11="",0,IF('Monte Carlo'!$D$11='Monte Carlo'!$B$11,'Monte Carlo'!$B$11,BETAINV(RAND(),'Monte Carlo'!$F$11,'Monte Carlo'!$G$11,'Monte Carlo'!$B$11,'Monte Carlo'!$D$11)))</f>
        <v>126.211922014321</v>
      </c>
      <c r="F215" s="0" t="n">
        <f aca="true">IF('Monte Carlo'!$B$12="",0,IF('Monte Carlo'!$D$12='Monte Carlo'!$B$12,'Monte Carlo'!$B$12,BETAINV(RAND(),'Monte Carlo'!$F$12,'Monte Carlo'!$G$12,'Monte Carlo'!$B$12,'Monte Carlo'!$D$12)))</f>
        <v>104.629416578832</v>
      </c>
      <c r="G215" s="0" t="n">
        <f aca="true">IF('Monte Carlo'!$B$13="",0,IF('Monte Carlo'!$D$13='Monte Carlo'!$B$13,'Monte Carlo'!$B$13,BETAINV(RAND(),'Monte Carlo'!$F$13,'Monte Carlo'!$G$13,'Monte Carlo'!$B$13,'Monte Carlo'!$D$13)))</f>
        <v>0</v>
      </c>
      <c r="H215" s="0" t="n">
        <f aca="true">IF('Monte Carlo'!$B$14="",0,IF('Monte Carlo'!$D$14='Monte Carlo'!$B$14,'Monte Carlo'!$B$14,BETAINV(RAND(),'Monte Carlo'!$F$14,'Monte Carlo'!$G$14,'Monte Carlo'!$B$14,'Monte Carlo'!$D$14)))</f>
        <v>0</v>
      </c>
      <c r="I215" s="0" t="n">
        <f aca="true">IF('Monte Carlo'!$B$15="",0,IF('Monte Carlo'!$D$15='Monte Carlo'!$B$15,'Monte Carlo'!$B$15,BETAINV(RAND(),'Monte Carlo'!$F$15,'Monte Carlo'!$G$15,'Monte Carlo'!$B$15,'Monte Carlo'!$D$15)))</f>
        <v>0</v>
      </c>
      <c r="J215" s="0" t="n">
        <f aca="true">IF('Monte Carlo'!$B$16="",0,IF('Monte Carlo'!$D$16='Monte Carlo'!$B$16,'Monte Carlo'!$B$16,BETAINV(RAND(),'Monte Carlo'!$F$16,'Monte Carlo'!$G$16,'Monte Carlo'!$B$16,'Monte Carlo'!$D$16)))</f>
        <v>0</v>
      </c>
      <c r="K215" s="0" t="n">
        <f aca="true">IF('Monte Carlo'!$B$17="",0,IF('Monte Carlo'!$D$17='Monte Carlo'!$B$17,'Monte Carlo'!$B$17,BETAINV(RAND(),'Monte Carlo'!$F$17,'Monte Carlo'!$G$17,'Monte Carlo'!$B$17,'Monte Carlo'!$D$17)))</f>
        <v>0</v>
      </c>
      <c r="L215" s="0" t="n">
        <f aca="true">IF('Monte Carlo'!$B$18="",0,IF('Monte Carlo'!$D$18='Monte Carlo'!$B$18,'Monte Carlo'!$B$18,BETAINV(RAND(),'Monte Carlo'!$F$18,'Monte Carlo'!$G$18,'Monte Carlo'!$B$18,'Monte Carlo'!$D$18)))</f>
        <v>0</v>
      </c>
      <c r="M215" s="0" t="n">
        <f aca="true">IF(OR('Monte Carlo'!$B$22="",'Monte Carlo'!$C$22=""),0,IF(RAND()&lt;'Monte Carlo'!$B$22,IF('Monte Carlo'!$E$22='Monte Carlo'!$C$22,'Monte Carlo'!$C$22,BETAINV(RAND(),'Monte Carlo'!$G$22,'Monte Carlo'!$H$22,'Monte Carlo'!$C$22,'Monte Carlo'!$E$22)),0))</f>
        <v>0</v>
      </c>
      <c r="N215" s="0" t="n">
        <f aca="true">IF(OR('Monte Carlo'!$B$23="",'Monte Carlo'!$C$23=""),0,IF(RAND()&lt;'Monte Carlo'!$B$23,IF('Monte Carlo'!$E$23='Monte Carlo'!$C$23,'Monte Carlo'!$C$23,BETAINV(RAND(),'Monte Carlo'!$G$23,'Monte Carlo'!$H$23,'Monte Carlo'!$C$23,'Monte Carlo'!$E$23)),0))</f>
        <v>67.7708046160282</v>
      </c>
      <c r="O215" s="0" t="n">
        <f aca="true">IF(OR('Monte Carlo'!$B$24="",'Monte Carlo'!$C$24=""),0,IF(RAND()&lt;'Monte Carlo'!$B$24,IF('Monte Carlo'!$E$24='Monte Carlo'!$C$24,'Monte Carlo'!$C$24,BETAINV(RAND(),'Monte Carlo'!$G$24,'Monte Carlo'!$H$24,'Monte Carlo'!$C$24,'Monte Carlo'!$E$24)),0))</f>
        <v>0</v>
      </c>
      <c r="P215" s="0" t="n">
        <f aca="true">IF(OR('Monte Carlo'!$B$25="",'Monte Carlo'!$C$25=""),0,IF(RAND()&lt;'Monte Carlo'!$B$25,IF('Monte Carlo'!$E$25='Monte Carlo'!$C$25,'Monte Carlo'!$C$25,BETAINV(RAND(),'Monte Carlo'!$G$25,'Monte Carlo'!$H$25,'Monte Carlo'!$C$25,'Monte Carlo'!$E$25)),0))</f>
        <v>0</v>
      </c>
      <c r="Q215" s="0" t="n">
        <f aca="true">IF(OR('Monte Carlo'!$B$26="",'Monte Carlo'!$C$26=""),0,IF(RAND()&lt;'Monte Carlo'!$B$26,IF('Monte Carlo'!$E$26='Monte Carlo'!$C$26,'Monte Carlo'!$C$26,BETAINV(RAND(),'Monte Carlo'!$G$26,'Monte Carlo'!$H$26,'Monte Carlo'!$C$26,'Monte Carlo'!$E$26)),0))</f>
        <v>0</v>
      </c>
      <c r="R215" s="0" t="n">
        <f aca="true">IF(OR('Monte Carlo'!$B$27="",'Monte Carlo'!$C$27=""),0,IF(RAND()&lt;'Monte Carlo'!$B$27,IF('Monte Carlo'!$E$27='Monte Carlo'!$C$27,'Monte Carlo'!$C$27,BETAINV(RAND(),'Monte Carlo'!$G$27,'Monte Carlo'!$H$27,'Monte Carlo'!$C$27,'Monte Carlo'!$E$27)),0))</f>
        <v>0</v>
      </c>
      <c r="S215" s="0" t="n">
        <f aca="true">IF(OR('Monte Carlo'!$B$28="",'Monte Carlo'!$C$28=""),0,IF(RAND()&lt;'Monte Carlo'!$B$28,IF('Monte Carlo'!$E$28='Monte Carlo'!$C$28,'Monte Carlo'!$C$28,BETAINV(RAND(),'Monte Carlo'!$G$28,'Monte Carlo'!$H$28,'Monte Carlo'!$C$28,'Monte Carlo'!$E$28)),0))</f>
        <v>0</v>
      </c>
      <c r="T215" s="0" t="n">
        <f aca="true">IF(OR('Monte Carlo'!$B$29="",'Monte Carlo'!$C$29=""),0,IF(RAND()&lt;'Monte Carlo'!$B$29,IF('Monte Carlo'!$E$29='Monte Carlo'!$C$29,'Monte Carlo'!$C$29,BETAINV(RAND(),'Monte Carlo'!$G$29,'Monte Carlo'!$H$29,'Monte Carlo'!$C$29,'Monte Carlo'!$E$29)),0))</f>
        <v>0</v>
      </c>
      <c r="U215" s="0" t="n">
        <f aca="true">IF(OR('Monte Carlo'!$B$30="",'Monte Carlo'!$C$30=""),0,IF(RAND()&lt;'Monte Carlo'!$B$30,IF('Monte Carlo'!$E$30='Monte Carlo'!$C$30,'Monte Carlo'!$C$30,BETAINV(RAND(),'Monte Carlo'!$G$30,'Monte Carlo'!$H$30,'Monte Carlo'!$C$30,'Monte Carlo'!$E$30)),0))</f>
        <v>0</v>
      </c>
      <c r="V215" s="0" t="n">
        <f aca="true">IF(OR('Monte Carlo'!$B$31="",'Monte Carlo'!$C$31=""),0,IF(RAND()&lt;'Monte Carlo'!$B$31,IF('Monte Carlo'!$E$31='Monte Carlo'!$C$31,'Monte Carlo'!$C$31,BETAINV(RAND(),'Monte Carlo'!$G$31,'Monte Carlo'!$H$31,'Monte Carlo'!$C$31,'Monte Carlo'!$E$31)),0))</f>
        <v>0</v>
      </c>
      <c r="W215" s="0" t="n">
        <f aca="true">IF(OR('Monte Carlo'!$B$32="",'Monte Carlo'!$C$32=""),0,IF(RAND()&lt;'Monte Carlo'!$B$32,IF('Monte Carlo'!$E$32='Monte Carlo'!$C$32,'Monte Carlo'!$C$32,BETAINV(RAND(),'Monte Carlo'!$G$32,'Monte Carlo'!$H$32,'Monte Carlo'!$C$32,'Monte Carlo'!$E$32)),0))</f>
        <v>0</v>
      </c>
      <c r="X215" s="0" t="n">
        <f aca="true">IF(OR('Monte Carlo'!$B$33="",'Monte Carlo'!$C$33=""),0,IF(RAND()&lt;'Monte Carlo'!$B$33,IF('Monte Carlo'!$E$33='Monte Carlo'!$C$33,'Monte Carlo'!$C$33,BETAINV(RAND(),'Monte Carlo'!$G$33,'Monte Carlo'!$H$33,'Monte Carlo'!$C$33,'Monte Carlo'!$E$33)),0))</f>
        <v>0</v>
      </c>
      <c r="Y215" s="0" t="n">
        <f aca="false">SUM(A215:X215)</f>
        <v>2322.6842503448</v>
      </c>
    </row>
    <row r="216" customFormat="false" ht="15" hidden="false" customHeight="false" outlineLevel="0" collapsed="false">
      <c r="A216" s="0" t="n">
        <f aca="true">IF('Monte Carlo'!$B$7="",0,IF('Monte Carlo'!$D$7='Monte Carlo'!$B$7,'Monte Carlo'!$B$7,BETAINV(RAND(),'Monte Carlo'!$F$7,'Monte Carlo'!$G$7,'Monte Carlo'!$B$7,'Monte Carlo'!$D$7)))</f>
        <v>155.730927226385</v>
      </c>
      <c r="B216" s="0" t="n">
        <f aca="true">IF('Monte Carlo'!$B$8="",0,IF('Monte Carlo'!$D$8='Monte Carlo'!$B$8,'Monte Carlo'!$B$8,BETAINV(RAND(),'Monte Carlo'!$F$8,'Monte Carlo'!$G$8,'Monte Carlo'!$B$8,'Monte Carlo'!$D$8)))</f>
        <v>981.591116331347</v>
      </c>
      <c r="C216" s="0" t="n">
        <f aca="true">IF('Monte Carlo'!$B$9="",0,IF('Monte Carlo'!$D$9='Monte Carlo'!$B$9,'Monte Carlo'!$B$9,BETAINV(RAND(),'Monte Carlo'!$F$9,'Monte Carlo'!$G$9,'Monte Carlo'!$B$9,'Monte Carlo'!$D$9)))</f>
        <v>469.660784215705</v>
      </c>
      <c r="D216" s="0" t="n">
        <f aca="true">IF('Monte Carlo'!$B$10="",0,IF('Monte Carlo'!$D$10='Monte Carlo'!$B$10,'Monte Carlo'!$B$10,BETAINV(RAND(),'Monte Carlo'!$F$10,'Monte Carlo'!$G$10,'Monte Carlo'!$B$10,'Monte Carlo'!$D$10)))</f>
        <v>304.509645255978</v>
      </c>
      <c r="E216" s="0" t="n">
        <f aca="true">IF('Monte Carlo'!$B$11="",0,IF('Monte Carlo'!$D$11='Monte Carlo'!$B$11,'Monte Carlo'!$B$11,BETAINV(RAND(),'Monte Carlo'!$F$11,'Monte Carlo'!$G$11,'Monte Carlo'!$B$11,'Monte Carlo'!$D$11)))</f>
        <v>121.775098452396</v>
      </c>
      <c r="F216" s="0" t="n">
        <f aca="true">IF('Monte Carlo'!$B$12="",0,IF('Monte Carlo'!$D$12='Monte Carlo'!$B$12,'Monte Carlo'!$B$12,BETAINV(RAND(),'Monte Carlo'!$F$12,'Monte Carlo'!$G$12,'Monte Carlo'!$B$12,'Monte Carlo'!$D$12)))</f>
        <v>105.558814371219</v>
      </c>
      <c r="G216" s="0" t="n">
        <f aca="true">IF('Monte Carlo'!$B$13="",0,IF('Monte Carlo'!$D$13='Monte Carlo'!$B$13,'Monte Carlo'!$B$13,BETAINV(RAND(),'Monte Carlo'!$F$13,'Monte Carlo'!$G$13,'Monte Carlo'!$B$13,'Monte Carlo'!$D$13)))</f>
        <v>0</v>
      </c>
      <c r="H216" s="0" t="n">
        <f aca="true">IF('Monte Carlo'!$B$14="",0,IF('Monte Carlo'!$D$14='Monte Carlo'!$B$14,'Monte Carlo'!$B$14,BETAINV(RAND(),'Monte Carlo'!$F$14,'Monte Carlo'!$G$14,'Monte Carlo'!$B$14,'Monte Carlo'!$D$14)))</f>
        <v>0</v>
      </c>
      <c r="I216" s="0" t="n">
        <f aca="true">IF('Monte Carlo'!$B$15="",0,IF('Monte Carlo'!$D$15='Monte Carlo'!$B$15,'Monte Carlo'!$B$15,BETAINV(RAND(),'Monte Carlo'!$F$15,'Monte Carlo'!$G$15,'Monte Carlo'!$B$15,'Monte Carlo'!$D$15)))</f>
        <v>0</v>
      </c>
      <c r="J216" s="0" t="n">
        <f aca="true">IF('Monte Carlo'!$B$16="",0,IF('Monte Carlo'!$D$16='Monte Carlo'!$B$16,'Monte Carlo'!$B$16,BETAINV(RAND(),'Monte Carlo'!$F$16,'Monte Carlo'!$G$16,'Monte Carlo'!$B$16,'Monte Carlo'!$D$16)))</f>
        <v>0</v>
      </c>
      <c r="K216" s="0" t="n">
        <f aca="true">IF('Monte Carlo'!$B$17="",0,IF('Monte Carlo'!$D$17='Monte Carlo'!$B$17,'Monte Carlo'!$B$17,BETAINV(RAND(),'Monte Carlo'!$F$17,'Monte Carlo'!$G$17,'Monte Carlo'!$B$17,'Monte Carlo'!$D$17)))</f>
        <v>0</v>
      </c>
      <c r="L216" s="0" t="n">
        <f aca="true">IF('Monte Carlo'!$B$18="",0,IF('Monte Carlo'!$D$18='Monte Carlo'!$B$18,'Monte Carlo'!$B$18,BETAINV(RAND(),'Monte Carlo'!$F$18,'Monte Carlo'!$G$18,'Monte Carlo'!$B$18,'Monte Carlo'!$D$18)))</f>
        <v>0</v>
      </c>
      <c r="M216" s="0" t="n">
        <f aca="true">IF(OR('Monte Carlo'!$B$22="",'Monte Carlo'!$C$22=""),0,IF(RAND()&lt;'Monte Carlo'!$B$22,IF('Monte Carlo'!$E$22='Monte Carlo'!$C$22,'Monte Carlo'!$C$22,BETAINV(RAND(),'Monte Carlo'!$G$22,'Monte Carlo'!$H$22,'Monte Carlo'!$C$22,'Monte Carlo'!$E$22)),0))</f>
        <v>141.007132780754</v>
      </c>
      <c r="N216" s="0" t="n">
        <f aca="true">IF(OR('Monte Carlo'!$B$23="",'Monte Carlo'!$C$23=""),0,IF(RAND()&lt;'Monte Carlo'!$B$23,IF('Monte Carlo'!$E$23='Monte Carlo'!$C$23,'Monte Carlo'!$C$23,BETAINV(RAND(),'Monte Carlo'!$G$23,'Monte Carlo'!$H$23,'Monte Carlo'!$C$23,'Monte Carlo'!$E$23)),0))</f>
        <v>0</v>
      </c>
      <c r="O216" s="0" t="n">
        <f aca="true">IF(OR('Monte Carlo'!$B$24="",'Monte Carlo'!$C$24=""),0,IF(RAND()&lt;'Monte Carlo'!$B$24,IF('Monte Carlo'!$E$24='Monte Carlo'!$C$24,'Monte Carlo'!$C$24,BETAINV(RAND(),'Monte Carlo'!$G$24,'Monte Carlo'!$H$24,'Monte Carlo'!$C$24,'Monte Carlo'!$E$24)),0))</f>
        <v>0</v>
      </c>
      <c r="P216" s="0" t="n">
        <f aca="true">IF(OR('Monte Carlo'!$B$25="",'Monte Carlo'!$C$25=""),0,IF(RAND()&lt;'Monte Carlo'!$B$25,IF('Monte Carlo'!$E$25='Monte Carlo'!$C$25,'Monte Carlo'!$C$25,BETAINV(RAND(),'Monte Carlo'!$G$25,'Monte Carlo'!$H$25,'Monte Carlo'!$C$25,'Monte Carlo'!$E$25)),0))</f>
        <v>0</v>
      </c>
      <c r="Q216" s="0" t="n">
        <f aca="true">IF(OR('Monte Carlo'!$B$26="",'Monte Carlo'!$C$26=""),0,IF(RAND()&lt;'Monte Carlo'!$B$26,IF('Monte Carlo'!$E$26='Monte Carlo'!$C$26,'Monte Carlo'!$C$26,BETAINV(RAND(),'Monte Carlo'!$G$26,'Monte Carlo'!$H$26,'Monte Carlo'!$C$26,'Monte Carlo'!$E$26)),0))</f>
        <v>0</v>
      </c>
      <c r="R216" s="0" t="n">
        <f aca="true">IF(OR('Monte Carlo'!$B$27="",'Monte Carlo'!$C$27=""),0,IF(RAND()&lt;'Monte Carlo'!$B$27,IF('Monte Carlo'!$E$27='Monte Carlo'!$C$27,'Monte Carlo'!$C$27,BETAINV(RAND(),'Monte Carlo'!$G$27,'Monte Carlo'!$H$27,'Monte Carlo'!$C$27,'Monte Carlo'!$E$27)),0))</f>
        <v>0</v>
      </c>
      <c r="S216" s="0" t="n">
        <f aca="true">IF(OR('Monte Carlo'!$B$28="",'Monte Carlo'!$C$28=""),0,IF(RAND()&lt;'Monte Carlo'!$B$28,IF('Monte Carlo'!$E$28='Monte Carlo'!$C$28,'Monte Carlo'!$C$28,BETAINV(RAND(),'Monte Carlo'!$G$28,'Monte Carlo'!$H$28,'Monte Carlo'!$C$28,'Monte Carlo'!$E$28)),0))</f>
        <v>0</v>
      </c>
      <c r="T216" s="0" t="n">
        <f aca="true">IF(OR('Monte Carlo'!$B$29="",'Monte Carlo'!$C$29=""),0,IF(RAND()&lt;'Monte Carlo'!$B$29,IF('Monte Carlo'!$E$29='Monte Carlo'!$C$29,'Monte Carlo'!$C$29,BETAINV(RAND(),'Monte Carlo'!$G$29,'Monte Carlo'!$H$29,'Monte Carlo'!$C$29,'Monte Carlo'!$E$29)),0))</f>
        <v>0</v>
      </c>
      <c r="U216" s="0" t="n">
        <f aca="true">IF(OR('Monte Carlo'!$B$30="",'Monte Carlo'!$C$30=""),0,IF(RAND()&lt;'Monte Carlo'!$B$30,IF('Monte Carlo'!$E$30='Monte Carlo'!$C$30,'Monte Carlo'!$C$30,BETAINV(RAND(),'Monte Carlo'!$G$30,'Monte Carlo'!$H$30,'Monte Carlo'!$C$30,'Monte Carlo'!$E$30)),0))</f>
        <v>0</v>
      </c>
      <c r="V216" s="0" t="n">
        <f aca="true">IF(OR('Monte Carlo'!$B$31="",'Monte Carlo'!$C$31=""),0,IF(RAND()&lt;'Monte Carlo'!$B$31,IF('Monte Carlo'!$E$31='Monte Carlo'!$C$31,'Monte Carlo'!$C$31,BETAINV(RAND(),'Monte Carlo'!$G$31,'Monte Carlo'!$H$31,'Monte Carlo'!$C$31,'Monte Carlo'!$E$31)),0))</f>
        <v>0</v>
      </c>
      <c r="W216" s="0" t="n">
        <f aca="true">IF(OR('Monte Carlo'!$B$32="",'Monte Carlo'!$C$32=""),0,IF(RAND()&lt;'Monte Carlo'!$B$32,IF('Monte Carlo'!$E$32='Monte Carlo'!$C$32,'Monte Carlo'!$C$32,BETAINV(RAND(),'Monte Carlo'!$G$32,'Monte Carlo'!$H$32,'Monte Carlo'!$C$32,'Monte Carlo'!$E$32)),0))</f>
        <v>0</v>
      </c>
      <c r="X216" s="0" t="n">
        <f aca="true">IF(OR('Monte Carlo'!$B$33="",'Monte Carlo'!$C$33=""),0,IF(RAND()&lt;'Monte Carlo'!$B$33,IF('Monte Carlo'!$E$33='Monte Carlo'!$C$33,'Monte Carlo'!$C$33,BETAINV(RAND(),'Monte Carlo'!$G$33,'Monte Carlo'!$H$33,'Monte Carlo'!$C$33,'Monte Carlo'!$E$33)),0))</f>
        <v>0</v>
      </c>
      <c r="Y216" s="0" t="n">
        <f aca="false">SUM(A216:X216)</f>
        <v>2279.83351863378</v>
      </c>
    </row>
    <row r="217" customFormat="false" ht="15" hidden="false" customHeight="false" outlineLevel="0" collapsed="false">
      <c r="A217" s="0" t="n">
        <f aca="true">IF('Monte Carlo'!$B$7="",0,IF('Monte Carlo'!$D$7='Monte Carlo'!$B$7,'Monte Carlo'!$B$7,BETAINV(RAND(),'Monte Carlo'!$F$7,'Monte Carlo'!$G$7,'Monte Carlo'!$B$7,'Monte Carlo'!$D$7)))</f>
        <v>135.305469420398</v>
      </c>
      <c r="B217" s="0" t="n">
        <f aca="true">IF('Monte Carlo'!$B$8="",0,IF('Monte Carlo'!$D$8='Monte Carlo'!$B$8,'Monte Carlo'!$B$8,BETAINV(RAND(),'Monte Carlo'!$F$8,'Monte Carlo'!$G$8,'Monte Carlo'!$B$8,'Monte Carlo'!$D$8)))</f>
        <v>984.002845275743</v>
      </c>
      <c r="C217" s="0" t="n">
        <f aca="true">IF('Monte Carlo'!$B$9="",0,IF('Monte Carlo'!$D$9='Monte Carlo'!$B$9,'Monte Carlo'!$B$9,BETAINV(RAND(),'Monte Carlo'!$F$9,'Monte Carlo'!$G$9,'Monte Carlo'!$B$9,'Monte Carlo'!$D$9)))</f>
        <v>529.542158758599</v>
      </c>
      <c r="D217" s="0" t="n">
        <f aca="true">IF('Monte Carlo'!$B$10="",0,IF('Monte Carlo'!$D$10='Monte Carlo'!$B$10,'Monte Carlo'!$B$10,BETAINV(RAND(),'Monte Carlo'!$F$10,'Monte Carlo'!$G$10,'Monte Carlo'!$B$10,'Monte Carlo'!$D$10)))</f>
        <v>294.727906215014</v>
      </c>
      <c r="E217" s="0" t="n">
        <f aca="true">IF('Monte Carlo'!$B$11="",0,IF('Monte Carlo'!$D$11='Monte Carlo'!$B$11,'Monte Carlo'!$B$11,BETAINV(RAND(),'Monte Carlo'!$F$11,'Monte Carlo'!$G$11,'Monte Carlo'!$B$11,'Monte Carlo'!$D$11)))</f>
        <v>145.274132320252</v>
      </c>
      <c r="F217" s="0" t="n">
        <f aca="true">IF('Monte Carlo'!$B$12="",0,IF('Monte Carlo'!$D$12='Monte Carlo'!$B$12,'Monte Carlo'!$B$12,BETAINV(RAND(),'Monte Carlo'!$F$12,'Monte Carlo'!$G$12,'Monte Carlo'!$B$12,'Monte Carlo'!$D$12)))</f>
        <v>113.581523320599</v>
      </c>
      <c r="G217" s="0" t="n">
        <f aca="true">IF('Monte Carlo'!$B$13="",0,IF('Monte Carlo'!$D$13='Monte Carlo'!$B$13,'Monte Carlo'!$B$13,BETAINV(RAND(),'Monte Carlo'!$F$13,'Monte Carlo'!$G$13,'Monte Carlo'!$B$13,'Monte Carlo'!$D$13)))</f>
        <v>0</v>
      </c>
      <c r="H217" s="0" t="n">
        <f aca="true">IF('Monte Carlo'!$B$14="",0,IF('Monte Carlo'!$D$14='Monte Carlo'!$B$14,'Monte Carlo'!$B$14,BETAINV(RAND(),'Monte Carlo'!$F$14,'Monte Carlo'!$G$14,'Monte Carlo'!$B$14,'Monte Carlo'!$D$14)))</f>
        <v>0</v>
      </c>
      <c r="I217" s="0" t="n">
        <f aca="true">IF('Monte Carlo'!$B$15="",0,IF('Monte Carlo'!$D$15='Monte Carlo'!$B$15,'Monte Carlo'!$B$15,BETAINV(RAND(),'Monte Carlo'!$F$15,'Monte Carlo'!$G$15,'Monte Carlo'!$B$15,'Monte Carlo'!$D$15)))</f>
        <v>0</v>
      </c>
      <c r="J217" s="0" t="n">
        <f aca="true">IF('Monte Carlo'!$B$16="",0,IF('Monte Carlo'!$D$16='Monte Carlo'!$B$16,'Monte Carlo'!$B$16,BETAINV(RAND(),'Monte Carlo'!$F$16,'Monte Carlo'!$G$16,'Monte Carlo'!$B$16,'Monte Carlo'!$D$16)))</f>
        <v>0</v>
      </c>
      <c r="K217" s="0" t="n">
        <f aca="true">IF('Monte Carlo'!$B$17="",0,IF('Monte Carlo'!$D$17='Monte Carlo'!$B$17,'Monte Carlo'!$B$17,BETAINV(RAND(),'Monte Carlo'!$F$17,'Monte Carlo'!$G$17,'Monte Carlo'!$B$17,'Monte Carlo'!$D$17)))</f>
        <v>0</v>
      </c>
      <c r="L217" s="0" t="n">
        <f aca="true">IF('Monte Carlo'!$B$18="",0,IF('Monte Carlo'!$D$18='Monte Carlo'!$B$18,'Monte Carlo'!$B$18,BETAINV(RAND(),'Monte Carlo'!$F$18,'Monte Carlo'!$G$18,'Monte Carlo'!$B$18,'Monte Carlo'!$D$18)))</f>
        <v>0</v>
      </c>
      <c r="M217" s="0" t="n">
        <f aca="true">IF(OR('Monte Carlo'!$B$22="",'Monte Carlo'!$C$22=""),0,IF(RAND()&lt;'Monte Carlo'!$B$22,IF('Monte Carlo'!$E$22='Monte Carlo'!$C$22,'Monte Carlo'!$C$22,BETAINV(RAND(),'Monte Carlo'!$G$22,'Monte Carlo'!$H$22,'Monte Carlo'!$C$22,'Monte Carlo'!$E$22)),0))</f>
        <v>0</v>
      </c>
      <c r="N217" s="0" t="n">
        <f aca="true">IF(OR('Monte Carlo'!$B$23="",'Monte Carlo'!$C$23=""),0,IF(RAND()&lt;'Monte Carlo'!$B$23,IF('Monte Carlo'!$E$23='Monte Carlo'!$C$23,'Monte Carlo'!$C$23,BETAINV(RAND(),'Monte Carlo'!$G$23,'Monte Carlo'!$H$23,'Monte Carlo'!$C$23,'Monte Carlo'!$E$23)),0))</f>
        <v>0</v>
      </c>
      <c r="O217" s="0" t="n">
        <f aca="true">IF(OR('Monte Carlo'!$B$24="",'Monte Carlo'!$C$24=""),0,IF(RAND()&lt;'Monte Carlo'!$B$24,IF('Monte Carlo'!$E$24='Monte Carlo'!$C$24,'Monte Carlo'!$C$24,BETAINV(RAND(),'Monte Carlo'!$G$24,'Monte Carlo'!$H$24,'Monte Carlo'!$C$24,'Monte Carlo'!$E$24)),0))</f>
        <v>0</v>
      </c>
      <c r="P217" s="0" t="n">
        <f aca="true">IF(OR('Monte Carlo'!$B$25="",'Monte Carlo'!$C$25=""),0,IF(RAND()&lt;'Monte Carlo'!$B$25,IF('Monte Carlo'!$E$25='Monte Carlo'!$C$25,'Monte Carlo'!$C$25,BETAINV(RAND(),'Monte Carlo'!$G$25,'Monte Carlo'!$H$25,'Monte Carlo'!$C$25,'Monte Carlo'!$E$25)),0))</f>
        <v>0</v>
      </c>
      <c r="Q217" s="0" t="n">
        <f aca="true">IF(OR('Monte Carlo'!$B$26="",'Monte Carlo'!$C$26=""),0,IF(RAND()&lt;'Monte Carlo'!$B$26,IF('Monte Carlo'!$E$26='Monte Carlo'!$C$26,'Monte Carlo'!$C$26,BETAINV(RAND(),'Monte Carlo'!$G$26,'Monte Carlo'!$H$26,'Monte Carlo'!$C$26,'Monte Carlo'!$E$26)),0))</f>
        <v>0</v>
      </c>
      <c r="R217" s="0" t="n">
        <f aca="true">IF(OR('Monte Carlo'!$B$27="",'Monte Carlo'!$C$27=""),0,IF(RAND()&lt;'Monte Carlo'!$B$27,IF('Monte Carlo'!$E$27='Monte Carlo'!$C$27,'Monte Carlo'!$C$27,BETAINV(RAND(),'Monte Carlo'!$G$27,'Monte Carlo'!$H$27,'Monte Carlo'!$C$27,'Monte Carlo'!$E$27)),0))</f>
        <v>0</v>
      </c>
      <c r="S217" s="0" t="n">
        <f aca="true">IF(OR('Monte Carlo'!$B$28="",'Monte Carlo'!$C$28=""),0,IF(RAND()&lt;'Monte Carlo'!$B$28,IF('Monte Carlo'!$E$28='Monte Carlo'!$C$28,'Monte Carlo'!$C$28,BETAINV(RAND(),'Monte Carlo'!$G$28,'Monte Carlo'!$H$28,'Monte Carlo'!$C$28,'Monte Carlo'!$E$28)),0))</f>
        <v>0</v>
      </c>
      <c r="T217" s="0" t="n">
        <f aca="true">IF(OR('Monte Carlo'!$B$29="",'Monte Carlo'!$C$29=""),0,IF(RAND()&lt;'Monte Carlo'!$B$29,IF('Monte Carlo'!$E$29='Monte Carlo'!$C$29,'Monte Carlo'!$C$29,BETAINV(RAND(),'Monte Carlo'!$G$29,'Monte Carlo'!$H$29,'Monte Carlo'!$C$29,'Monte Carlo'!$E$29)),0))</f>
        <v>0</v>
      </c>
      <c r="U217" s="0" t="n">
        <f aca="true">IF(OR('Monte Carlo'!$B$30="",'Monte Carlo'!$C$30=""),0,IF(RAND()&lt;'Monte Carlo'!$B$30,IF('Monte Carlo'!$E$30='Monte Carlo'!$C$30,'Monte Carlo'!$C$30,BETAINV(RAND(),'Monte Carlo'!$G$30,'Monte Carlo'!$H$30,'Monte Carlo'!$C$30,'Monte Carlo'!$E$30)),0))</f>
        <v>0</v>
      </c>
      <c r="V217" s="0" t="n">
        <f aca="true">IF(OR('Monte Carlo'!$B$31="",'Monte Carlo'!$C$31=""),0,IF(RAND()&lt;'Monte Carlo'!$B$31,IF('Monte Carlo'!$E$31='Monte Carlo'!$C$31,'Monte Carlo'!$C$31,BETAINV(RAND(),'Monte Carlo'!$G$31,'Monte Carlo'!$H$31,'Monte Carlo'!$C$31,'Monte Carlo'!$E$31)),0))</f>
        <v>0</v>
      </c>
      <c r="W217" s="0" t="n">
        <f aca="true">IF(OR('Monte Carlo'!$B$32="",'Monte Carlo'!$C$32=""),0,IF(RAND()&lt;'Monte Carlo'!$B$32,IF('Monte Carlo'!$E$32='Monte Carlo'!$C$32,'Monte Carlo'!$C$32,BETAINV(RAND(),'Monte Carlo'!$G$32,'Monte Carlo'!$H$32,'Monte Carlo'!$C$32,'Monte Carlo'!$E$32)),0))</f>
        <v>0</v>
      </c>
      <c r="X217" s="0" t="n">
        <f aca="true">IF(OR('Monte Carlo'!$B$33="",'Monte Carlo'!$C$33=""),0,IF(RAND()&lt;'Monte Carlo'!$B$33,IF('Monte Carlo'!$E$33='Monte Carlo'!$C$33,'Monte Carlo'!$C$33,BETAINV(RAND(),'Monte Carlo'!$G$33,'Monte Carlo'!$H$33,'Monte Carlo'!$C$33,'Monte Carlo'!$E$33)),0))</f>
        <v>0</v>
      </c>
      <c r="Y217" s="0" t="n">
        <f aca="false">SUM(A217:X217)</f>
        <v>2202.4340353106</v>
      </c>
    </row>
    <row r="218" customFormat="false" ht="15" hidden="false" customHeight="false" outlineLevel="0" collapsed="false">
      <c r="A218" s="0" t="n">
        <f aca="true">IF('Monte Carlo'!$B$7="",0,IF('Monte Carlo'!$D$7='Monte Carlo'!$B$7,'Monte Carlo'!$B$7,BETAINV(RAND(),'Monte Carlo'!$F$7,'Monte Carlo'!$G$7,'Monte Carlo'!$B$7,'Monte Carlo'!$D$7)))</f>
        <v>152.96993878957</v>
      </c>
      <c r="B218" s="0" t="n">
        <f aca="true">IF('Monte Carlo'!$B$8="",0,IF('Monte Carlo'!$D$8='Monte Carlo'!$B$8,'Monte Carlo'!$B$8,BETAINV(RAND(),'Monte Carlo'!$F$8,'Monte Carlo'!$G$8,'Monte Carlo'!$B$8,'Monte Carlo'!$D$8)))</f>
        <v>1041.75761419974</v>
      </c>
      <c r="C218" s="0" t="n">
        <f aca="true">IF('Monte Carlo'!$B$9="",0,IF('Monte Carlo'!$D$9='Monte Carlo'!$B$9,'Monte Carlo'!$B$9,BETAINV(RAND(),'Monte Carlo'!$F$9,'Monte Carlo'!$G$9,'Monte Carlo'!$B$9,'Monte Carlo'!$D$9)))</f>
        <v>434.253483160555</v>
      </c>
      <c r="D218" s="0" t="n">
        <f aca="true">IF('Monte Carlo'!$B$10="",0,IF('Monte Carlo'!$D$10='Monte Carlo'!$B$10,'Monte Carlo'!$B$10,BETAINV(RAND(),'Monte Carlo'!$F$10,'Monte Carlo'!$G$10,'Monte Carlo'!$B$10,'Monte Carlo'!$D$10)))</f>
        <v>259.321714013014</v>
      </c>
      <c r="E218" s="0" t="n">
        <f aca="true">IF('Monte Carlo'!$B$11="",0,IF('Monte Carlo'!$D$11='Monte Carlo'!$B$11,'Monte Carlo'!$B$11,BETAINV(RAND(),'Monte Carlo'!$F$11,'Monte Carlo'!$G$11,'Monte Carlo'!$B$11,'Monte Carlo'!$D$11)))</f>
        <v>129.282525438913</v>
      </c>
      <c r="F218" s="0" t="n">
        <f aca="true">IF('Monte Carlo'!$B$12="",0,IF('Monte Carlo'!$D$12='Monte Carlo'!$B$12,'Monte Carlo'!$B$12,BETAINV(RAND(),'Monte Carlo'!$F$12,'Monte Carlo'!$G$12,'Monte Carlo'!$B$12,'Monte Carlo'!$D$12)))</f>
        <v>114.036309489699</v>
      </c>
      <c r="G218" s="0" t="n">
        <f aca="true">IF('Monte Carlo'!$B$13="",0,IF('Monte Carlo'!$D$13='Monte Carlo'!$B$13,'Monte Carlo'!$B$13,BETAINV(RAND(),'Monte Carlo'!$F$13,'Monte Carlo'!$G$13,'Monte Carlo'!$B$13,'Monte Carlo'!$D$13)))</f>
        <v>0</v>
      </c>
      <c r="H218" s="0" t="n">
        <f aca="true">IF('Monte Carlo'!$B$14="",0,IF('Monte Carlo'!$D$14='Monte Carlo'!$B$14,'Monte Carlo'!$B$14,BETAINV(RAND(),'Monte Carlo'!$F$14,'Monte Carlo'!$G$14,'Monte Carlo'!$B$14,'Monte Carlo'!$D$14)))</f>
        <v>0</v>
      </c>
      <c r="I218" s="0" t="n">
        <f aca="true">IF('Monte Carlo'!$B$15="",0,IF('Monte Carlo'!$D$15='Monte Carlo'!$B$15,'Monte Carlo'!$B$15,BETAINV(RAND(),'Monte Carlo'!$F$15,'Monte Carlo'!$G$15,'Monte Carlo'!$B$15,'Monte Carlo'!$D$15)))</f>
        <v>0</v>
      </c>
      <c r="J218" s="0" t="n">
        <f aca="true">IF('Monte Carlo'!$B$16="",0,IF('Monte Carlo'!$D$16='Monte Carlo'!$B$16,'Monte Carlo'!$B$16,BETAINV(RAND(),'Monte Carlo'!$F$16,'Monte Carlo'!$G$16,'Monte Carlo'!$B$16,'Monte Carlo'!$D$16)))</f>
        <v>0</v>
      </c>
      <c r="K218" s="0" t="n">
        <f aca="true">IF('Monte Carlo'!$B$17="",0,IF('Monte Carlo'!$D$17='Monte Carlo'!$B$17,'Monte Carlo'!$B$17,BETAINV(RAND(),'Monte Carlo'!$F$17,'Monte Carlo'!$G$17,'Monte Carlo'!$B$17,'Monte Carlo'!$D$17)))</f>
        <v>0</v>
      </c>
      <c r="L218" s="0" t="n">
        <f aca="true">IF('Monte Carlo'!$B$18="",0,IF('Monte Carlo'!$D$18='Monte Carlo'!$B$18,'Monte Carlo'!$B$18,BETAINV(RAND(),'Monte Carlo'!$F$18,'Monte Carlo'!$G$18,'Monte Carlo'!$B$18,'Monte Carlo'!$D$18)))</f>
        <v>0</v>
      </c>
      <c r="M218" s="0" t="n">
        <f aca="true">IF(OR('Monte Carlo'!$B$22="",'Monte Carlo'!$C$22=""),0,IF(RAND()&lt;'Monte Carlo'!$B$22,IF('Monte Carlo'!$E$22='Monte Carlo'!$C$22,'Monte Carlo'!$C$22,BETAINV(RAND(),'Monte Carlo'!$G$22,'Monte Carlo'!$H$22,'Monte Carlo'!$C$22,'Monte Carlo'!$E$22)),0))</f>
        <v>0</v>
      </c>
      <c r="N218" s="0" t="n">
        <f aca="true">IF(OR('Monte Carlo'!$B$23="",'Monte Carlo'!$C$23=""),0,IF(RAND()&lt;'Monte Carlo'!$B$23,IF('Monte Carlo'!$E$23='Monte Carlo'!$C$23,'Monte Carlo'!$C$23,BETAINV(RAND(),'Monte Carlo'!$G$23,'Monte Carlo'!$H$23,'Monte Carlo'!$C$23,'Monte Carlo'!$E$23)),0))</f>
        <v>0</v>
      </c>
      <c r="O218" s="0" t="n">
        <f aca="true">IF(OR('Monte Carlo'!$B$24="",'Monte Carlo'!$C$24=""),0,IF(RAND()&lt;'Monte Carlo'!$B$24,IF('Monte Carlo'!$E$24='Monte Carlo'!$C$24,'Monte Carlo'!$C$24,BETAINV(RAND(),'Monte Carlo'!$G$24,'Monte Carlo'!$H$24,'Monte Carlo'!$C$24,'Monte Carlo'!$E$24)),0))</f>
        <v>0</v>
      </c>
      <c r="P218" s="0" t="n">
        <f aca="true">IF(OR('Monte Carlo'!$B$25="",'Monte Carlo'!$C$25=""),0,IF(RAND()&lt;'Monte Carlo'!$B$25,IF('Monte Carlo'!$E$25='Monte Carlo'!$C$25,'Monte Carlo'!$C$25,BETAINV(RAND(),'Monte Carlo'!$G$25,'Monte Carlo'!$H$25,'Monte Carlo'!$C$25,'Monte Carlo'!$E$25)),0))</f>
        <v>0</v>
      </c>
      <c r="Q218" s="0" t="n">
        <f aca="true">IF(OR('Monte Carlo'!$B$26="",'Monte Carlo'!$C$26=""),0,IF(RAND()&lt;'Monte Carlo'!$B$26,IF('Monte Carlo'!$E$26='Monte Carlo'!$C$26,'Monte Carlo'!$C$26,BETAINV(RAND(),'Monte Carlo'!$G$26,'Monte Carlo'!$H$26,'Monte Carlo'!$C$26,'Monte Carlo'!$E$26)),0))</f>
        <v>0</v>
      </c>
      <c r="R218" s="0" t="n">
        <f aca="true">IF(OR('Monte Carlo'!$B$27="",'Monte Carlo'!$C$27=""),0,IF(RAND()&lt;'Monte Carlo'!$B$27,IF('Monte Carlo'!$E$27='Monte Carlo'!$C$27,'Monte Carlo'!$C$27,BETAINV(RAND(),'Monte Carlo'!$G$27,'Monte Carlo'!$H$27,'Monte Carlo'!$C$27,'Monte Carlo'!$E$27)),0))</f>
        <v>0</v>
      </c>
      <c r="S218" s="0" t="n">
        <f aca="true">IF(OR('Monte Carlo'!$B$28="",'Monte Carlo'!$C$28=""),0,IF(RAND()&lt;'Monte Carlo'!$B$28,IF('Monte Carlo'!$E$28='Monte Carlo'!$C$28,'Monte Carlo'!$C$28,BETAINV(RAND(),'Monte Carlo'!$G$28,'Monte Carlo'!$H$28,'Monte Carlo'!$C$28,'Monte Carlo'!$E$28)),0))</f>
        <v>0</v>
      </c>
      <c r="T218" s="0" t="n">
        <f aca="true">IF(OR('Monte Carlo'!$B$29="",'Monte Carlo'!$C$29=""),0,IF(RAND()&lt;'Monte Carlo'!$B$29,IF('Monte Carlo'!$E$29='Monte Carlo'!$C$29,'Monte Carlo'!$C$29,BETAINV(RAND(),'Monte Carlo'!$G$29,'Monte Carlo'!$H$29,'Monte Carlo'!$C$29,'Monte Carlo'!$E$29)),0))</f>
        <v>0</v>
      </c>
      <c r="U218" s="0" t="n">
        <f aca="true">IF(OR('Monte Carlo'!$B$30="",'Monte Carlo'!$C$30=""),0,IF(RAND()&lt;'Monte Carlo'!$B$30,IF('Monte Carlo'!$E$30='Monte Carlo'!$C$30,'Monte Carlo'!$C$30,BETAINV(RAND(),'Monte Carlo'!$G$30,'Monte Carlo'!$H$30,'Monte Carlo'!$C$30,'Monte Carlo'!$E$30)),0))</f>
        <v>0</v>
      </c>
      <c r="V218" s="0" t="n">
        <f aca="true">IF(OR('Monte Carlo'!$B$31="",'Monte Carlo'!$C$31=""),0,IF(RAND()&lt;'Monte Carlo'!$B$31,IF('Monte Carlo'!$E$31='Monte Carlo'!$C$31,'Monte Carlo'!$C$31,BETAINV(RAND(),'Monte Carlo'!$G$31,'Monte Carlo'!$H$31,'Monte Carlo'!$C$31,'Monte Carlo'!$E$31)),0))</f>
        <v>0</v>
      </c>
      <c r="W218" s="0" t="n">
        <f aca="true">IF(OR('Monte Carlo'!$B$32="",'Monte Carlo'!$C$32=""),0,IF(RAND()&lt;'Monte Carlo'!$B$32,IF('Monte Carlo'!$E$32='Monte Carlo'!$C$32,'Monte Carlo'!$C$32,BETAINV(RAND(),'Monte Carlo'!$G$32,'Monte Carlo'!$H$32,'Monte Carlo'!$C$32,'Monte Carlo'!$E$32)),0))</f>
        <v>0</v>
      </c>
      <c r="X218" s="0" t="n">
        <f aca="true">IF(OR('Monte Carlo'!$B$33="",'Monte Carlo'!$C$33=""),0,IF(RAND()&lt;'Monte Carlo'!$B$33,IF('Monte Carlo'!$E$33='Monte Carlo'!$C$33,'Monte Carlo'!$C$33,BETAINV(RAND(),'Monte Carlo'!$G$33,'Monte Carlo'!$H$33,'Monte Carlo'!$C$33,'Monte Carlo'!$E$33)),0))</f>
        <v>0</v>
      </c>
      <c r="Y218" s="0" t="n">
        <f aca="false">SUM(A218:X218)</f>
        <v>2131.62158509149</v>
      </c>
    </row>
    <row r="219" customFormat="false" ht="15" hidden="false" customHeight="false" outlineLevel="0" collapsed="false">
      <c r="A219" s="0" t="n">
        <f aca="true">IF('Monte Carlo'!$B$7="",0,IF('Monte Carlo'!$D$7='Monte Carlo'!$B$7,'Monte Carlo'!$B$7,BETAINV(RAND(),'Monte Carlo'!$F$7,'Monte Carlo'!$G$7,'Monte Carlo'!$B$7,'Monte Carlo'!$D$7)))</f>
        <v>176.694415630517</v>
      </c>
      <c r="B219" s="0" t="n">
        <f aca="true">IF('Monte Carlo'!$B$8="",0,IF('Monte Carlo'!$D$8='Monte Carlo'!$B$8,'Monte Carlo'!$B$8,BETAINV(RAND(),'Monte Carlo'!$F$8,'Monte Carlo'!$G$8,'Monte Carlo'!$B$8,'Monte Carlo'!$D$8)))</f>
        <v>942.579782721328</v>
      </c>
      <c r="C219" s="0" t="n">
        <f aca="true">IF('Monte Carlo'!$B$9="",0,IF('Monte Carlo'!$D$9='Monte Carlo'!$B$9,'Monte Carlo'!$B$9,BETAINV(RAND(),'Monte Carlo'!$F$9,'Monte Carlo'!$G$9,'Monte Carlo'!$B$9,'Monte Carlo'!$D$9)))</f>
        <v>482.433191307127</v>
      </c>
      <c r="D219" s="0" t="n">
        <f aca="true">IF('Monte Carlo'!$B$10="",0,IF('Monte Carlo'!$D$10='Monte Carlo'!$B$10,'Monte Carlo'!$B$10,BETAINV(RAND(),'Monte Carlo'!$F$10,'Monte Carlo'!$G$10,'Monte Carlo'!$B$10,'Monte Carlo'!$D$10)))</f>
        <v>273.633527838554</v>
      </c>
      <c r="E219" s="0" t="n">
        <f aca="true">IF('Monte Carlo'!$B$11="",0,IF('Monte Carlo'!$D$11='Monte Carlo'!$B$11,'Monte Carlo'!$B$11,BETAINV(RAND(),'Monte Carlo'!$F$11,'Monte Carlo'!$G$11,'Monte Carlo'!$B$11,'Monte Carlo'!$D$11)))</f>
        <v>119.262676447407</v>
      </c>
      <c r="F219" s="0" t="n">
        <f aca="true">IF('Monte Carlo'!$B$12="",0,IF('Monte Carlo'!$D$12='Monte Carlo'!$B$12,'Monte Carlo'!$B$12,BETAINV(RAND(),'Monte Carlo'!$F$12,'Monte Carlo'!$G$12,'Monte Carlo'!$B$12,'Monte Carlo'!$D$12)))</f>
        <v>103.805408646673</v>
      </c>
      <c r="G219" s="0" t="n">
        <f aca="true">IF('Monte Carlo'!$B$13="",0,IF('Monte Carlo'!$D$13='Monte Carlo'!$B$13,'Monte Carlo'!$B$13,BETAINV(RAND(),'Monte Carlo'!$F$13,'Monte Carlo'!$G$13,'Monte Carlo'!$B$13,'Monte Carlo'!$D$13)))</f>
        <v>0</v>
      </c>
      <c r="H219" s="0" t="n">
        <f aca="true">IF('Monte Carlo'!$B$14="",0,IF('Monte Carlo'!$D$14='Monte Carlo'!$B$14,'Monte Carlo'!$B$14,BETAINV(RAND(),'Monte Carlo'!$F$14,'Monte Carlo'!$G$14,'Monte Carlo'!$B$14,'Monte Carlo'!$D$14)))</f>
        <v>0</v>
      </c>
      <c r="I219" s="0" t="n">
        <f aca="true">IF('Monte Carlo'!$B$15="",0,IF('Monte Carlo'!$D$15='Monte Carlo'!$B$15,'Monte Carlo'!$B$15,BETAINV(RAND(),'Monte Carlo'!$F$15,'Monte Carlo'!$G$15,'Monte Carlo'!$B$15,'Monte Carlo'!$D$15)))</f>
        <v>0</v>
      </c>
      <c r="J219" s="0" t="n">
        <f aca="true">IF('Monte Carlo'!$B$16="",0,IF('Monte Carlo'!$D$16='Monte Carlo'!$B$16,'Monte Carlo'!$B$16,BETAINV(RAND(),'Monte Carlo'!$F$16,'Monte Carlo'!$G$16,'Monte Carlo'!$B$16,'Monte Carlo'!$D$16)))</f>
        <v>0</v>
      </c>
      <c r="K219" s="0" t="n">
        <f aca="true">IF('Monte Carlo'!$B$17="",0,IF('Monte Carlo'!$D$17='Monte Carlo'!$B$17,'Monte Carlo'!$B$17,BETAINV(RAND(),'Monte Carlo'!$F$17,'Monte Carlo'!$G$17,'Monte Carlo'!$B$17,'Monte Carlo'!$D$17)))</f>
        <v>0</v>
      </c>
      <c r="L219" s="0" t="n">
        <f aca="true">IF('Monte Carlo'!$B$18="",0,IF('Monte Carlo'!$D$18='Monte Carlo'!$B$18,'Monte Carlo'!$B$18,BETAINV(RAND(),'Monte Carlo'!$F$18,'Monte Carlo'!$G$18,'Monte Carlo'!$B$18,'Monte Carlo'!$D$18)))</f>
        <v>0</v>
      </c>
      <c r="M219" s="0" t="n">
        <f aca="true">IF(OR('Monte Carlo'!$B$22="",'Monte Carlo'!$C$22=""),0,IF(RAND()&lt;'Monte Carlo'!$B$22,IF('Monte Carlo'!$E$22='Monte Carlo'!$C$22,'Monte Carlo'!$C$22,BETAINV(RAND(),'Monte Carlo'!$G$22,'Monte Carlo'!$H$22,'Monte Carlo'!$C$22,'Monte Carlo'!$E$22)),0))</f>
        <v>0</v>
      </c>
      <c r="N219" s="0" t="n">
        <f aca="true">IF(OR('Monte Carlo'!$B$23="",'Monte Carlo'!$C$23=""),0,IF(RAND()&lt;'Monte Carlo'!$B$23,IF('Monte Carlo'!$E$23='Monte Carlo'!$C$23,'Monte Carlo'!$C$23,BETAINV(RAND(),'Monte Carlo'!$G$23,'Monte Carlo'!$H$23,'Monte Carlo'!$C$23,'Monte Carlo'!$E$23)),0))</f>
        <v>0</v>
      </c>
      <c r="O219" s="0" t="n">
        <f aca="true">IF(OR('Monte Carlo'!$B$24="",'Monte Carlo'!$C$24=""),0,IF(RAND()&lt;'Monte Carlo'!$B$24,IF('Monte Carlo'!$E$24='Monte Carlo'!$C$24,'Monte Carlo'!$C$24,BETAINV(RAND(),'Monte Carlo'!$G$24,'Monte Carlo'!$H$24,'Monte Carlo'!$C$24,'Monte Carlo'!$E$24)),0))</f>
        <v>0</v>
      </c>
      <c r="P219" s="0" t="n">
        <f aca="true">IF(OR('Monte Carlo'!$B$25="",'Monte Carlo'!$C$25=""),0,IF(RAND()&lt;'Monte Carlo'!$B$25,IF('Monte Carlo'!$E$25='Monte Carlo'!$C$25,'Monte Carlo'!$C$25,BETAINV(RAND(),'Monte Carlo'!$G$25,'Monte Carlo'!$H$25,'Monte Carlo'!$C$25,'Monte Carlo'!$E$25)),0))</f>
        <v>0</v>
      </c>
      <c r="Q219" s="0" t="n">
        <f aca="true">IF(OR('Monte Carlo'!$B$26="",'Monte Carlo'!$C$26=""),0,IF(RAND()&lt;'Monte Carlo'!$B$26,IF('Monte Carlo'!$E$26='Monte Carlo'!$C$26,'Monte Carlo'!$C$26,BETAINV(RAND(),'Monte Carlo'!$G$26,'Monte Carlo'!$H$26,'Monte Carlo'!$C$26,'Monte Carlo'!$E$26)),0))</f>
        <v>278.027105058126</v>
      </c>
      <c r="R219" s="0" t="n">
        <f aca="true">IF(OR('Monte Carlo'!$B$27="",'Monte Carlo'!$C$27=""),0,IF(RAND()&lt;'Monte Carlo'!$B$27,IF('Monte Carlo'!$E$27='Monte Carlo'!$C$27,'Monte Carlo'!$C$27,BETAINV(RAND(),'Monte Carlo'!$G$27,'Monte Carlo'!$H$27,'Monte Carlo'!$C$27,'Monte Carlo'!$E$27)),0))</f>
        <v>0</v>
      </c>
      <c r="S219" s="0" t="n">
        <f aca="true">IF(OR('Monte Carlo'!$B$28="",'Monte Carlo'!$C$28=""),0,IF(RAND()&lt;'Monte Carlo'!$B$28,IF('Monte Carlo'!$E$28='Monte Carlo'!$C$28,'Monte Carlo'!$C$28,BETAINV(RAND(),'Monte Carlo'!$G$28,'Monte Carlo'!$H$28,'Monte Carlo'!$C$28,'Monte Carlo'!$E$28)),0))</f>
        <v>0</v>
      </c>
      <c r="T219" s="0" t="n">
        <f aca="true">IF(OR('Monte Carlo'!$B$29="",'Monte Carlo'!$C$29=""),0,IF(RAND()&lt;'Monte Carlo'!$B$29,IF('Monte Carlo'!$E$29='Monte Carlo'!$C$29,'Monte Carlo'!$C$29,BETAINV(RAND(),'Monte Carlo'!$G$29,'Monte Carlo'!$H$29,'Monte Carlo'!$C$29,'Monte Carlo'!$E$29)),0))</f>
        <v>0</v>
      </c>
      <c r="U219" s="0" t="n">
        <f aca="true">IF(OR('Monte Carlo'!$B$30="",'Monte Carlo'!$C$30=""),0,IF(RAND()&lt;'Monte Carlo'!$B$30,IF('Monte Carlo'!$E$30='Monte Carlo'!$C$30,'Monte Carlo'!$C$30,BETAINV(RAND(),'Monte Carlo'!$G$30,'Monte Carlo'!$H$30,'Monte Carlo'!$C$30,'Monte Carlo'!$E$30)),0))</f>
        <v>0</v>
      </c>
      <c r="V219" s="0" t="n">
        <f aca="true">IF(OR('Monte Carlo'!$B$31="",'Monte Carlo'!$C$31=""),0,IF(RAND()&lt;'Monte Carlo'!$B$31,IF('Monte Carlo'!$E$31='Monte Carlo'!$C$31,'Monte Carlo'!$C$31,BETAINV(RAND(),'Monte Carlo'!$G$31,'Monte Carlo'!$H$31,'Monte Carlo'!$C$31,'Monte Carlo'!$E$31)),0))</f>
        <v>0</v>
      </c>
      <c r="W219" s="0" t="n">
        <f aca="true">IF(OR('Monte Carlo'!$B$32="",'Monte Carlo'!$C$32=""),0,IF(RAND()&lt;'Monte Carlo'!$B$32,IF('Monte Carlo'!$E$32='Monte Carlo'!$C$32,'Monte Carlo'!$C$32,BETAINV(RAND(),'Monte Carlo'!$G$32,'Monte Carlo'!$H$32,'Monte Carlo'!$C$32,'Monte Carlo'!$E$32)),0))</f>
        <v>0</v>
      </c>
      <c r="X219" s="0" t="n">
        <f aca="true">IF(OR('Monte Carlo'!$B$33="",'Monte Carlo'!$C$33=""),0,IF(RAND()&lt;'Monte Carlo'!$B$33,IF('Monte Carlo'!$E$33='Monte Carlo'!$C$33,'Monte Carlo'!$C$33,BETAINV(RAND(),'Monte Carlo'!$G$33,'Monte Carlo'!$H$33,'Monte Carlo'!$C$33,'Monte Carlo'!$E$33)),0))</f>
        <v>0</v>
      </c>
      <c r="Y219" s="0" t="n">
        <f aca="false">SUM(A219:X219)</f>
        <v>2376.43610764973</v>
      </c>
    </row>
    <row r="220" customFormat="false" ht="15" hidden="false" customHeight="false" outlineLevel="0" collapsed="false">
      <c r="A220" s="0" t="n">
        <f aca="true">IF('Monte Carlo'!$B$7="",0,IF('Monte Carlo'!$D$7='Monte Carlo'!$B$7,'Monte Carlo'!$B$7,BETAINV(RAND(),'Monte Carlo'!$F$7,'Monte Carlo'!$G$7,'Monte Carlo'!$B$7,'Monte Carlo'!$D$7)))</f>
        <v>157.677056153556</v>
      </c>
      <c r="B220" s="0" t="n">
        <f aca="true">IF('Monte Carlo'!$B$8="",0,IF('Monte Carlo'!$D$8='Monte Carlo'!$B$8,'Monte Carlo'!$B$8,BETAINV(RAND(),'Monte Carlo'!$F$8,'Monte Carlo'!$G$8,'Monte Carlo'!$B$8,'Monte Carlo'!$D$8)))</f>
        <v>1042.70454158259</v>
      </c>
      <c r="C220" s="0" t="n">
        <f aca="true">IF('Monte Carlo'!$B$9="",0,IF('Monte Carlo'!$D$9='Monte Carlo'!$B$9,'Monte Carlo'!$B$9,BETAINV(RAND(),'Monte Carlo'!$F$9,'Monte Carlo'!$G$9,'Monte Carlo'!$B$9,'Monte Carlo'!$D$9)))</f>
        <v>503.132383825254</v>
      </c>
      <c r="D220" s="0" t="n">
        <f aca="true">IF('Monte Carlo'!$B$10="",0,IF('Monte Carlo'!$D$10='Monte Carlo'!$B$10,'Monte Carlo'!$B$10,BETAINV(RAND(),'Monte Carlo'!$F$10,'Monte Carlo'!$G$10,'Monte Carlo'!$B$10,'Monte Carlo'!$D$10)))</f>
        <v>314.363361469965</v>
      </c>
      <c r="E220" s="0" t="n">
        <f aca="true">IF('Monte Carlo'!$B$11="",0,IF('Monte Carlo'!$D$11='Monte Carlo'!$B$11,'Monte Carlo'!$B$11,BETAINV(RAND(),'Monte Carlo'!$F$11,'Monte Carlo'!$G$11,'Monte Carlo'!$B$11,'Monte Carlo'!$D$11)))</f>
        <v>109.857189812569</v>
      </c>
      <c r="F220" s="0" t="n">
        <f aca="true">IF('Monte Carlo'!$B$12="",0,IF('Monte Carlo'!$D$12='Monte Carlo'!$B$12,'Monte Carlo'!$B$12,BETAINV(RAND(),'Monte Carlo'!$F$12,'Monte Carlo'!$G$12,'Monte Carlo'!$B$12,'Monte Carlo'!$D$12)))</f>
        <v>105.101481045484</v>
      </c>
      <c r="G220" s="0" t="n">
        <f aca="true">IF('Monte Carlo'!$B$13="",0,IF('Monte Carlo'!$D$13='Monte Carlo'!$B$13,'Monte Carlo'!$B$13,BETAINV(RAND(),'Monte Carlo'!$F$13,'Monte Carlo'!$G$13,'Monte Carlo'!$B$13,'Monte Carlo'!$D$13)))</f>
        <v>0</v>
      </c>
      <c r="H220" s="0" t="n">
        <f aca="true">IF('Monte Carlo'!$B$14="",0,IF('Monte Carlo'!$D$14='Monte Carlo'!$B$14,'Monte Carlo'!$B$14,BETAINV(RAND(),'Monte Carlo'!$F$14,'Monte Carlo'!$G$14,'Monte Carlo'!$B$14,'Monte Carlo'!$D$14)))</f>
        <v>0</v>
      </c>
      <c r="I220" s="0" t="n">
        <f aca="true">IF('Monte Carlo'!$B$15="",0,IF('Monte Carlo'!$D$15='Monte Carlo'!$B$15,'Monte Carlo'!$B$15,BETAINV(RAND(),'Monte Carlo'!$F$15,'Monte Carlo'!$G$15,'Monte Carlo'!$B$15,'Monte Carlo'!$D$15)))</f>
        <v>0</v>
      </c>
      <c r="J220" s="0" t="n">
        <f aca="true">IF('Monte Carlo'!$B$16="",0,IF('Monte Carlo'!$D$16='Monte Carlo'!$B$16,'Monte Carlo'!$B$16,BETAINV(RAND(),'Monte Carlo'!$F$16,'Monte Carlo'!$G$16,'Monte Carlo'!$B$16,'Monte Carlo'!$D$16)))</f>
        <v>0</v>
      </c>
      <c r="K220" s="0" t="n">
        <f aca="true">IF('Monte Carlo'!$B$17="",0,IF('Monte Carlo'!$D$17='Monte Carlo'!$B$17,'Monte Carlo'!$B$17,BETAINV(RAND(),'Monte Carlo'!$F$17,'Monte Carlo'!$G$17,'Monte Carlo'!$B$17,'Monte Carlo'!$D$17)))</f>
        <v>0</v>
      </c>
      <c r="L220" s="0" t="n">
        <f aca="true">IF('Monte Carlo'!$B$18="",0,IF('Monte Carlo'!$D$18='Monte Carlo'!$B$18,'Monte Carlo'!$B$18,BETAINV(RAND(),'Monte Carlo'!$F$18,'Monte Carlo'!$G$18,'Monte Carlo'!$B$18,'Monte Carlo'!$D$18)))</f>
        <v>0</v>
      </c>
      <c r="M220" s="0" t="n">
        <f aca="true">IF(OR('Monte Carlo'!$B$22="",'Monte Carlo'!$C$22=""),0,IF(RAND()&lt;'Monte Carlo'!$B$22,IF('Monte Carlo'!$E$22='Monte Carlo'!$C$22,'Monte Carlo'!$C$22,BETAINV(RAND(),'Monte Carlo'!$G$22,'Monte Carlo'!$H$22,'Monte Carlo'!$C$22,'Monte Carlo'!$E$22)),0))</f>
        <v>0</v>
      </c>
      <c r="N220" s="0" t="n">
        <f aca="true">IF(OR('Monte Carlo'!$B$23="",'Monte Carlo'!$C$23=""),0,IF(RAND()&lt;'Monte Carlo'!$B$23,IF('Monte Carlo'!$E$23='Monte Carlo'!$C$23,'Monte Carlo'!$C$23,BETAINV(RAND(),'Monte Carlo'!$G$23,'Monte Carlo'!$H$23,'Monte Carlo'!$C$23,'Monte Carlo'!$E$23)),0))</f>
        <v>48.1439926696374</v>
      </c>
      <c r="O220" s="0" t="n">
        <f aca="true">IF(OR('Monte Carlo'!$B$24="",'Monte Carlo'!$C$24=""),0,IF(RAND()&lt;'Monte Carlo'!$B$24,IF('Monte Carlo'!$E$24='Monte Carlo'!$C$24,'Monte Carlo'!$C$24,BETAINV(RAND(),'Monte Carlo'!$G$24,'Monte Carlo'!$H$24,'Monte Carlo'!$C$24,'Monte Carlo'!$E$24)),0))</f>
        <v>0</v>
      </c>
      <c r="P220" s="0" t="n">
        <f aca="true">IF(OR('Monte Carlo'!$B$25="",'Monte Carlo'!$C$25=""),0,IF(RAND()&lt;'Monte Carlo'!$B$25,IF('Monte Carlo'!$E$25='Monte Carlo'!$C$25,'Monte Carlo'!$C$25,BETAINV(RAND(),'Monte Carlo'!$G$25,'Monte Carlo'!$H$25,'Monte Carlo'!$C$25,'Monte Carlo'!$E$25)),0))</f>
        <v>0</v>
      </c>
      <c r="Q220" s="0" t="n">
        <f aca="true">IF(OR('Monte Carlo'!$B$26="",'Monte Carlo'!$C$26=""),0,IF(RAND()&lt;'Monte Carlo'!$B$26,IF('Monte Carlo'!$E$26='Monte Carlo'!$C$26,'Monte Carlo'!$C$26,BETAINV(RAND(),'Monte Carlo'!$G$26,'Monte Carlo'!$H$26,'Monte Carlo'!$C$26,'Monte Carlo'!$E$26)),0))</f>
        <v>0</v>
      </c>
      <c r="R220" s="0" t="n">
        <f aca="true">IF(OR('Monte Carlo'!$B$27="",'Monte Carlo'!$C$27=""),0,IF(RAND()&lt;'Monte Carlo'!$B$27,IF('Monte Carlo'!$E$27='Monte Carlo'!$C$27,'Monte Carlo'!$C$27,BETAINV(RAND(),'Monte Carlo'!$G$27,'Monte Carlo'!$H$27,'Monte Carlo'!$C$27,'Monte Carlo'!$E$27)),0))</f>
        <v>0</v>
      </c>
      <c r="S220" s="0" t="n">
        <f aca="true">IF(OR('Monte Carlo'!$B$28="",'Monte Carlo'!$C$28=""),0,IF(RAND()&lt;'Monte Carlo'!$B$28,IF('Monte Carlo'!$E$28='Monte Carlo'!$C$28,'Monte Carlo'!$C$28,BETAINV(RAND(),'Monte Carlo'!$G$28,'Monte Carlo'!$H$28,'Monte Carlo'!$C$28,'Monte Carlo'!$E$28)),0))</f>
        <v>0</v>
      </c>
      <c r="T220" s="0" t="n">
        <f aca="true">IF(OR('Monte Carlo'!$B$29="",'Monte Carlo'!$C$29=""),0,IF(RAND()&lt;'Monte Carlo'!$B$29,IF('Monte Carlo'!$E$29='Monte Carlo'!$C$29,'Monte Carlo'!$C$29,BETAINV(RAND(),'Monte Carlo'!$G$29,'Monte Carlo'!$H$29,'Monte Carlo'!$C$29,'Monte Carlo'!$E$29)),0))</f>
        <v>0</v>
      </c>
      <c r="U220" s="0" t="n">
        <f aca="true">IF(OR('Monte Carlo'!$B$30="",'Monte Carlo'!$C$30=""),0,IF(RAND()&lt;'Monte Carlo'!$B$30,IF('Monte Carlo'!$E$30='Monte Carlo'!$C$30,'Monte Carlo'!$C$30,BETAINV(RAND(),'Monte Carlo'!$G$30,'Monte Carlo'!$H$30,'Monte Carlo'!$C$30,'Monte Carlo'!$E$30)),0))</f>
        <v>0</v>
      </c>
      <c r="V220" s="0" t="n">
        <f aca="true">IF(OR('Monte Carlo'!$B$31="",'Monte Carlo'!$C$31=""),0,IF(RAND()&lt;'Monte Carlo'!$B$31,IF('Monte Carlo'!$E$31='Monte Carlo'!$C$31,'Monte Carlo'!$C$31,BETAINV(RAND(),'Monte Carlo'!$G$31,'Monte Carlo'!$H$31,'Monte Carlo'!$C$31,'Monte Carlo'!$E$31)),0))</f>
        <v>0</v>
      </c>
      <c r="W220" s="0" t="n">
        <f aca="true">IF(OR('Monte Carlo'!$B$32="",'Monte Carlo'!$C$32=""),0,IF(RAND()&lt;'Monte Carlo'!$B$32,IF('Monte Carlo'!$E$32='Monte Carlo'!$C$32,'Monte Carlo'!$C$32,BETAINV(RAND(),'Monte Carlo'!$G$32,'Monte Carlo'!$H$32,'Monte Carlo'!$C$32,'Monte Carlo'!$E$32)),0))</f>
        <v>0</v>
      </c>
      <c r="X220" s="0" t="n">
        <f aca="true">IF(OR('Monte Carlo'!$B$33="",'Monte Carlo'!$C$33=""),0,IF(RAND()&lt;'Monte Carlo'!$B$33,IF('Monte Carlo'!$E$33='Monte Carlo'!$C$33,'Monte Carlo'!$C$33,BETAINV(RAND(),'Monte Carlo'!$G$33,'Monte Carlo'!$H$33,'Monte Carlo'!$C$33,'Monte Carlo'!$E$33)),0))</f>
        <v>0</v>
      </c>
      <c r="Y220" s="0" t="n">
        <f aca="false">SUM(A220:X220)</f>
        <v>2280.98000655906</v>
      </c>
    </row>
    <row r="221" customFormat="false" ht="15" hidden="false" customHeight="false" outlineLevel="0" collapsed="false">
      <c r="A221" s="0" t="n">
        <f aca="true">IF('Monte Carlo'!$B$7="",0,IF('Monte Carlo'!$D$7='Monte Carlo'!$B$7,'Monte Carlo'!$B$7,BETAINV(RAND(),'Monte Carlo'!$F$7,'Monte Carlo'!$G$7,'Monte Carlo'!$B$7,'Monte Carlo'!$D$7)))</f>
        <v>150.985010901052</v>
      </c>
      <c r="B221" s="0" t="n">
        <f aca="true">IF('Monte Carlo'!$B$8="",0,IF('Monte Carlo'!$D$8='Monte Carlo'!$B$8,'Monte Carlo'!$B$8,BETAINV(RAND(),'Monte Carlo'!$F$8,'Monte Carlo'!$G$8,'Monte Carlo'!$B$8,'Monte Carlo'!$D$8)))</f>
        <v>1073.73630476694</v>
      </c>
      <c r="C221" s="0" t="n">
        <f aca="true">IF('Monte Carlo'!$B$9="",0,IF('Monte Carlo'!$D$9='Monte Carlo'!$B$9,'Monte Carlo'!$B$9,BETAINV(RAND(),'Monte Carlo'!$F$9,'Monte Carlo'!$G$9,'Monte Carlo'!$B$9,'Monte Carlo'!$D$9)))</f>
        <v>453.208684547207</v>
      </c>
      <c r="D221" s="0" t="n">
        <f aca="true">IF('Monte Carlo'!$B$10="",0,IF('Monte Carlo'!$D$10='Monte Carlo'!$B$10,'Monte Carlo'!$B$10,BETAINV(RAND(),'Monte Carlo'!$F$10,'Monte Carlo'!$G$10,'Monte Carlo'!$B$10,'Monte Carlo'!$D$10)))</f>
        <v>288.337462330393</v>
      </c>
      <c r="E221" s="0" t="n">
        <f aca="true">IF('Monte Carlo'!$B$11="",0,IF('Monte Carlo'!$D$11='Monte Carlo'!$B$11,'Monte Carlo'!$B$11,BETAINV(RAND(),'Monte Carlo'!$F$11,'Monte Carlo'!$G$11,'Monte Carlo'!$B$11,'Monte Carlo'!$D$11)))</f>
        <v>115.202235699358</v>
      </c>
      <c r="F221" s="0" t="n">
        <f aca="true">IF('Monte Carlo'!$B$12="",0,IF('Monte Carlo'!$D$12='Monte Carlo'!$B$12,'Monte Carlo'!$B$12,BETAINV(RAND(),'Monte Carlo'!$F$12,'Monte Carlo'!$G$12,'Monte Carlo'!$B$12,'Monte Carlo'!$D$12)))</f>
        <v>110.285064594997</v>
      </c>
      <c r="G221" s="0" t="n">
        <f aca="true">IF('Monte Carlo'!$B$13="",0,IF('Monte Carlo'!$D$13='Monte Carlo'!$B$13,'Monte Carlo'!$B$13,BETAINV(RAND(),'Monte Carlo'!$F$13,'Monte Carlo'!$G$13,'Monte Carlo'!$B$13,'Monte Carlo'!$D$13)))</f>
        <v>0</v>
      </c>
      <c r="H221" s="0" t="n">
        <f aca="true">IF('Monte Carlo'!$B$14="",0,IF('Monte Carlo'!$D$14='Monte Carlo'!$B$14,'Monte Carlo'!$B$14,BETAINV(RAND(),'Monte Carlo'!$F$14,'Monte Carlo'!$G$14,'Monte Carlo'!$B$14,'Monte Carlo'!$D$14)))</f>
        <v>0</v>
      </c>
      <c r="I221" s="0" t="n">
        <f aca="true">IF('Monte Carlo'!$B$15="",0,IF('Monte Carlo'!$D$15='Monte Carlo'!$B$15,'Monte Carlo'!$B$15,BETAINV(RAND(),'Monte Carlo'!$F$15,'Monte Carlo'!$G$15,'Monte Carlo'!$B$15,'Monte Carlo'!$D$15)))</f>
        <v>0</v>
      </c>
      <c r="J221" s="0" t="n">
        <f aca="true">IF('Monte Carlo'!$B$16="",0,IF('Monte Carlo'!$D$16='Monte Carlo'!$B$16,'Monte Carlo'!$B$16,BETAINV(RAND(),'Monte Carlo'!$F$16,'Monte Carlo'!$G$16,'Monte Carlo'!$B$16,'Monte Carlo'!$D$16)))</f>
        <v>0</v>
      </c>
      <c r="K221" s="0" t="n">
        <f aca="true">IF('Monte Carlo'!$B$17="",0,IF('Monte Carlo'!$D$17='Monte Carlo'!$B$17,'Monte Carlo'!$B$17,BETAINV(RAND(),'Monte Carlo'!$F$17,'Monte Carlo'!$G$17,'Monte Carlo'!$B$17,'Monte Carlo'!$D$17)))</f>
        <v>0</v>
      </c>
      <c r="L221" s="0" t="n">
        <f aca="true">IF('Monte Carlo'!$B$18="",0,IF('Monte Carlo'!$D$18='Monte Carlo'!$B$18,'Monte Carlo'!$B$18,BETAINV(RAND(),'Monte Carlo'!$F$18,'Monte Carlo'!$G$18,'Monte Carlo'!$B$18,'Monte Carlo'!$D$18)))</f>
        <v>0</v>
      </c>
      <c r="M221" s="0" t="n">
        <f aca="true">IF(OR('Monte Carlo'!$B$22="",'Monte Carlo'!$C$22=""),0,IF(RAND()&lt;'Monte Carlo'!$B$22,IF('Monte Carlo'!$E$22='Monte Carlo'!$C$22,'Monte Carlo'!$C$22,BETAINV(RAND(),'Monte Carlo'!$G$22,'Monte Carlo'!$H$22,'Monte Carlo'!$C$22,'Monte Carlo'!$E$22)),0))</f>
        <v>138.272496327616</v>
      </c>
      <c r="N221" s="0" t="n">
        <f aca="true">IF(OR('Monte Carlo'!$B$23="",'Monte Carlo'!$C$23=""),0,IF(RAND()&lt;'Monte Carlo'!$B$23,IF('Monte Carlo'!$E$23='Monte Carlo'!$C$23,'Monte Carlo'!$C$23,BETAINV(RAND(),'Monte Carlo'!$G$23,'Monte Carlo'!$H$23,'Monte Carlo'!$C$23,'Monte Carlo'!$E$23)),0))</f>
        <v>58.2370044275336</v>
      </c>
      <c r="O221" s="0" t="n">
        <f aca="true">IF(OR('Monte Carlo'!$B$24="",'Monte Carlo'!$C$24=""),0,IF(RAND()&lt;'Monte Carlo'!$B$24,IF('Monte Carlo'!$E$24='Monte Carlo'!$C$24,'Monte Carlo'!$C$24,BETAINV(RAND(),'Monte Carlo'!$G$24,'Monte Carlo'!$H$24,'Monte Carlo'!$C$24,'Monte Carlo'!$E$24)),0))</f>
        <v>0</v>
      </c>
      <c r="P221" s="0" t="n">
        <f aca="true">IF(OR('Monte Carlo'!$B$25="",'Monte Carlo'!$C$25=""),0,IF(RAND()&lt;'Monte Carlo'!$B$25,IF('Monte Carlo'!$E$25='Monte Carlo'!$C$25,'Monte Carlo'!$C$25,BETAINV(RAND(),'Monte Carlo'!$G$25,'Monte Carlo'!$H$25,'Monte Carlo'!$C$25,'Monte Carlo'!$E$25)),0))</f>
        <v>0</v>
      </c>
      <c r="Q221" s="0" t="n">
        <f aca="true">IF(OR('Monte Carlo'!$B$26="",'Monte Carlo'!$C$26=""),0,IF(RAND()&lt;'Monte Carlo'!$B$26,IF('Monte Carlo'!$E$26='Monte Carlo'!$C$26,'Monte Carlo'!$C$26,BETAINV(RAND(),'Monte Carlo'!$G$26,'Monte Carlo'!$H$26,'Monte Carlo'!$C$26,'Monte Carlo'!$E$26)),0))</f>
        <v>0</v>
      </c>
      <c r="R221" s="0" t="n">
        <f aca="true">IF(OR('Monte Carlo'!$B$27="",'Monte Carlo'!$C$27=""),0,IF(RAND()&lt;'Monte Carlo'!$B$27,IF('Monte Carlo'!$E$27='Monte Carlo'!$C$27,'Monte Carlo'!$C$27,BETAINV(RAND(),'Monte Carlo'!$G$27,'Monte Carlo'!$H$27,'Monte Carlo'!$C$27,'Monte Carlo'!$E$27)),0))</f>
        <v>0</v>
      </c>
      <c r="S221" s="0" t="n">
        <f aca="true">IF(OR('Monte Carlo'!$B$28="",'Monte Carlo'!$C$28=""),0,IF(RAND()&lt;'Monte Carlo'!$B$28,IF('Monte Carlo'!$E$28='Monte Carlo'!$C$28,'Monte Carlo'!$C$28,BETAINV(RAND(),'Monte Carlo'!$G$28,'Monte Carlo'!$H$28,'Monte Carlo'!$C$28,'Monte Carlo'!$E$28)),0))</f>
        <v>0</v>
      </c>
      <c r="T221" s="0" t="n">
        <f aca="true">IF(OR('Monte Carlo'!$B$29="",'Monte Carlo'!$C$29=""),0,IF(RAND()&lt;'Monte Carlo'!$B$29,IF('Monte Carlo'!$E$29='Monte Carlo'!$C$29,'Monte Carlo'!$C$29,BETAINV(RAND(),'Monte Carlo'!$G$29,'Monte Carlo'!$H$29,'Monte Carlo'!$C$29,'Monte Carlo'!$E$29)),0))</f>
        <v>0</v>
      </c>
      <c r="U221" s="0" t="n">
        <f aca="true">IF(OR('Monte Carlo'!$B$30="",'Monte Carlo'!$C$30=""),0,IF(RAND()&lt;'Monte Carlo'!$B$30,IF('Monte Carlo'!$E$30='Monte Carlo'!$C$30,'Monte Carlo'!$C$30,BETAINV(RAND(),'Monte Carlo'!$G$30,'Monte Carlo'!$H$30,'Monte Carlo'!$C$30,'Monte Carlo'!$E$30)),0))</f>
        <v>0</v>
      </c>
      <c r="V221" s="0" t="n">
        <f aca="true">IF(OR('Monte Carlo'!$B$31="",'Monte Carlo'!$C$31=""),0,IF(RAND()&lt;'Monte Carlo'!$B$31,IF('Monte Carlo'!$E$31='Monte Carlo'!$C$31,'Monte Carlo'!$C$31,BETAINV(RAND(),'Monte Carlo'!$G$31,'Monte Carlo'!$H$31,'Monte Carlo'!$C$31,'Monte Carlo'!$E$31)),0))</f>
        <v>0</v>
      </c>
      <c r="W221" s="0" t="n">
        <f aca="true">IF(OR('Monte Carlo'!$B$32="",'Monte Carlo'!$C$32=""),0,IF(RAND()&lt;'Monte Carlo'!$B$32,IF('Monte Carlo'!$E$32='Monte Carlo'!$C$32,'Monte Carlo'!$C$32,BETAINV(RAND(),'Monte Carlo'!$G$32,'Monte Carlo'!$H$32,'Monte Carlo'!$C$32,'Monte Carlo'!$E$32)),0))</f>
        <v>0</v>
      </c>
      <c r="X221" s="0" t="n">
        <f aca="true">IF(OR('Monte Carlo'!$B$33="",'Monte Carlo'!$C$33=""),0,IF(RAND()&lt;'Monte Carlo'!$B$33,IF('Monte Carlo'!$E$33='Monte Carlo'!$C$33,'Monte Carlo'!$C$33,BETAINV(RAND(),'Monte Carlo'!$G$33,'Monte Carlo'!$H$33,'Monte Carlo'!$C$33,'Monte Carlo'!$E$33)),0))</f>
        <v>0</v>
      </c>
      <c r="Y221" s="0" t="n">
        <f aca="false">SUM(A221:X221)</f>
        <v>2388.2642635951</v>
      </c>
    </row>
    <row r="222" customFormat="false" ht="15" hidden="false" customHeight="false" outlineLevel="0" collapsed="false">
      <c r="A222" s="0" t="n">
        <f aca="true">IF('Monte Carlo'!$B$7="",0,IF('Monte Carlo'!$D$7='Monte Carlo'!$B$7,'Monte Carlo'!$B$7,BETAINV(RAND(),'Monte Carlo'!$F$7,'Monte Carlo'!$G$7,'Monte Carlo'!$B$7,'Monte Carlo'!$D$7)))</f>
        <v>163.701812078868</v>
      </c>
      <c r="B222" s="0" t="n">
        <f aca="true">IF('Monte Carlo'!$B$8="",0,IF('Monte Carlo'!$D$8='Monte Carlo'!$B$8,'Monte Carlo'!$B$8,BETAINV(RAND(),'Monte Carlo'!$F$8,'Monte Carlo'!$G$8,'Monte Carlo'!$B$8,'Monte Carlo'!$D$8)))</f>
        <v>1101.58148806055</v>
      </c>
      <c r="C222" s="0" t="n">
        <f aca="true">IF('Monte Carlo'!$B$9="",0,IF('Monte Carlo'!$D$9='Monte Carlo'!$B$9,'Monte Carlo'!$B$9,BETAINV(RAND(),'Monte Carlo'!$F$9,'Monte Carlo'!$G$9,'Monte Carlo'!$B$9,'Monte Carlo'!$D$9)))</f>
        <v>470.056758232181</v>
      </c>
      <c r="D222" s="0" t="n">
        <f aca="true">IF('Monte Carlo'!$B$10="",0,IF('Monte Carlo'!$D$10='Monte Carlo'!$B$10,'Monte Carlo'!$B$10,BETAINV(RAND(),'Monte Carlo'!$F$10,'Monte Carlo'!$G$10,'Monte Carlo'!$B$10,'Monte Carlo'!$D$10)))</f>
        <v>280.394377370102</v>
      </c>
      <c r="E222" s="0" t="n">
        <f aca="true">IF('Monte Carlo'!$B$11="",0,IF('Monte Carlo'!$D$11='Monte Carlo'!$B$11,'Monte Carlo'!$B$11,BETAINV(RAND(),'Monte Carlo'!$F$11,'Monte Carlo'!$G$11,'Monte Carlo'!$B$11,'Monte Carlo'!$D$11)))</f>
        <v>97.7647952181546</v>
      </c>
      <c r="F222" s="0" t="n">
        <f aca="true">IF('Monte Carlo'!$B$12="",0,IF('Monte Carlo'!$D$12='Monte Carlo'!$B$12,'Monte Carlo'!$B$12,BETAINV(RAND(),'Monte Carlo'!$F$12,'Monte Carlo'!$G$12,'Monte Carlo'!$B$12,'Monte Carlo'!$D$12)))</f>
        <v>101.4412478905</v>
      </c>
      <c r="G222" s="0" t="n">
        <f aca="true">IF('Monte Carlo'!$B$13="",0,IF('Monte Carlo'!$D$13='Monte Carlo'!$B$13,'Monte Carlo'!$B$13,BETAINV(RAND(),'Monte Carlo'!$F$13,'Monte Carlo'!$G$13,'Monte Carlo'!$B$13,'Monte Carlo'!$D$13)))</f>
        <v>0</v>
      </c>
      <c r="H222" s="0" t="n">
        <f aca="true">IF('Monte Carlo'!$B$14="",0,IF('Monte Carlo'!$D$14='Monte Carlo'!$B$14,'Monte Carlo'!$B$14,BETAINV(RAND(),'Monte Carlo'!$F$14,'Monte Carlo'!$G$14,'Monte Carlo'!$B$14,'Monte Carlo'!$D$14)))</f>
        <v>0</v>
      </c>
      <c r="I222" s="0" t="n">
        <f aca="true">IF('Monte Carlo'!$B$15="",0,IF('Monte Carlo'!$D$15='Monte Carlo'!$B$15,'Monte Carlo'!$B$15,BETAINV(RAND(),'Monte Carlo'!$F$15,'Monte Carlo'!$G$15,'Monte Carlo'!$B$15,'Monte Carlo'!$D$15)))</f>
        <v>0</v>
      </c>
      <c r="J222" s="0" t="n">
        <f aca="true">IF('Monte Carlo'!$B$16="",0,IF('Monte Carlo'!$D$16='Monte Carlo'!$B$16,'Monte Carlo'!$B$16,BETAINV(RAND(),'Monte Carlo'!$F$16,'Monte Carlo'!$G$16,'Monte Carlo'!$B$16,'Monte Carlo'!$D$16)))</f>
        <v>0</v>
      </c>
      <c r="K222" s="0" t="n">
        <f aca="true">IF('Monte Carlo'!$B$17="",0,IF('Monte Carlo'!$D$17='Monte Carlo'!$B$17,'Monte Carlo'!$B$17,BETAINV(RAND(),'Monte Carlo'!$F$17,'Monte Carlo'!$G$17,'Monte Carlo'!$B$17,'Monte Carlo'!$D$17)))</f>
        <v>0</v>
      </c>
      <c r="L222" s="0" t="n">
        <f aca="true">IF('Monte Carlo'!$B$18="",0,IF('Monte Carlo'!$D$18='Monte Carlo'!$B$18,'Monte Carlo'!$B$18,BETAINV(RAND(),'Monte Carlo'!$F$18,'Monte Carlo'!$G$18,'Monte Carlo'!$B$18,'Monte Carlo'!$D$18)))</f>
        <v>0</v>
      </c>
      <c r="M222" s="0" t="n">
        <f aca="true">IF(OR('Monte Carlo'!$B$22="",'Monte Carlo'!$C$22=""),0,IF(RAND()&lt;'Monte Carlo'!$B$22,IF('Monte Carlo'!$E$22='Monte Carlo'!$C$22,'Monte Carlo'!$C$22,BETAINV(RAND(),'Monte Carlo'!$G$22,'Monte Carlo'!$H$22,'Monte Carlo'!$C$22,'Monte Carlo'!$E$22)),0))</f>
        <v>0</v>
      </c>
      <c r="N222" s="0" t="n">
        <f aca="true">IF(OR('Monte Carlo'!$B$23="",'Monte Carlo'!$C$23=""),0,IF(RAND()&lt;'Monte Carlo'!$B$23,IF('Monte Carlo'!$E$23='Monte Carlo'!$C$23,'Monte Carlo'!$C$23,BETAINV(RAND(),'Monte Carlo'!$G$23,'Monte Carlo'!$H$23,'Monte Carlo'!$C$23,'Monte Carlo'!$E$23)),0))</f>
        <v>34.4336098015627</v>
      </c>
      <c r="O222" s="0" t="n">
        <f aca="true">IF(OR('Monte Carlo'!$B$24="",'Monte Carlo'!$C$24=""),0,IF(RAND()&lt;'Monte Carlo'!$B$24,IF('Monte Carlo'!$E$24='Monte Carlo'!$C$24,'Monte Carlo'!$C$24,BETAINV(RAND(),'Monte Carlo'!$G$24,'Monte Carlo'!$H$24,'Monte Carlo'!$C$24,'Monte Carlo'!$E$24)),0))</f>
        <v>0</v>
      </c>
      <c r="P222" s="0" t="n">
        <f aca="true">IF(OR('Monte Carlo'!$B$25="",'Monte Carlo'!$C$25=""),0,IF(RAND()&lt;'Monte Carlo'!$B$25,IF('Monte Carlo'!$E$25='Monte Carlo'!$C$25,'Monte Carlo'!$C$25,BETAINV(RAND(),'Monte Carlo'!$G$25,'Monte Carlo'!$H$25,'Monte Carlo'!$C$25,'Monte Carlo'!$E$25)),0))</f>
        <v>0</v>
      </c>
      <c r="Q222" s="0" t="n">
        <f aca="true">IF(OR('Monte Carlo'!$B$26="",'Monte Carlo'!$C$26=""),0,IF(RAND()&lt;'Monte Carlo'!$B$26,IF('Monte Carlo'!$E$26='Monte Carlo'!$C$26,'Monte Carlo'!$C$26,BETAINV(RAND(),'Monte Carlo'!$G$26,'Monte Carlo'!$H$26,'Monte Carlo'!$C$26,'Monte Carlo'!$E$26)),0))</f>
        <v>0</v>
      </c>
      <c r="R222" s="0" t="n">
        <f aca="true">IF(OR('Monte Carlo'!$B$27="",'Monte Carlo'!$C$27=""),0,IF(RAND()&lt;'Monte Carlo'!$B$27,IF('Monte Carlo'!$E$27='Monte Carlo'!$C$27,'Monte Carlo'!$C$27,BETAINV(RAND(),'Monte Carlo'!$G$27,'Monte Carlo'!$H$27,'Monte Carlo'!$C$27,'Monte Carlo'!$E$27)),0))</f>
        <v>0</v>
      </c>
      <c r="S222" s="0" t="n">
        <f aca="true">IF(OR('Monte Carlo'!$B$28="",'Monte Carlo'!$C$28=""),0,IF(RAND()&lt;'Monte Carlo'!$B$28,IF('Monte Carlo'!$E$28='Monte Carlo'!$C$28,'Monte Carlo'!$C$28,BETAINV(RAND(),'Monte Carlo'!$G$28,'Monte Carlo'!$H$28,'Monte Carlo'!$C$28,'Monte Carlo'!$E$28)),0))</f>
        <v>0</v>
      </c>
      <c r="T222" s="0" t="n">
        <f aca="true">IF(OR('Monte Carlo'!$B$29="",'Monte Carlo'!$C$29=""),0,IF(RAND()&lt;'Monte Carlo'!$B$29,IF('Monte Carlo'!$E$29='Monte Carlo'!$C$29,'Monte Carlo'!$C$29,BETAINV(RAND(),'Monte Carlo'!$G$29,'Monte Carlo'!$H$29,'Monte Carlo'!$C$29,'Monte Carlo'!$E$29)),0))</f>
        <v>0</v>
      </c>
      <c r="U222" s="0" t="n">
        <f aca="true">IF(OR('Monte Carlo'!$B$30="",'Monte Carlo'!$C$30=""),0,IF(RAND()&lt;'Monte Carlo'!$B$30,IF('Monte Carlo'!$E$30='Monte Carlo'!$C$30,'Monte Carlo'!$C$30,BETAINV(RAND(),'Monte Carlo'!$G$30,'Monte Carlo'!$H$30,'Monte Carlo'!$C$30,'Monte Carlo'!$E$30)),0))</f>
        <v>0</v>
      </c>
      <c r="V222" s="0" t="n">
        <f aca="true">IF(OR('Monte Carlo'!$B$31="",'Monte Carlo'!$C$31=""),0,IF(RAND()&lt;'Monte Carlo'!$B$31,IF('Monte Carlo'!$E$31='Monte Carlo'!$C$31,'Monte Carlo'!$C$31,BETAINV(RAND(),'Monte Carlo'!$G$31,'Monte Carlo'!$H$31,'Monte Carlo'!$C$31,'Monte Carlo'!$E$31)),0))</f>
        <v>0</v>
      </c>
      <c r="W222" s="0" t="n">
        <f aca="true">IF(OR('Monte Carlo'!$B$32="",'Monte Carlo'!$C$32=""),0,IF(RAND()&lt;'Monte Carlo'!$B$32,IF('Monte Carlo'!$E$32='Monte Carlo'!$C$32,'Monte Carlo'!$C$32,BETAINV(RAND(),'Monte Carlo'!$G$32,'Monte Carlo'!$H$32,'Monte Carlo'!$C$32,'Monte Carlo'!$E$32)),0))</f>
        <v>0</v>
      </c>
      <c r="X222" s="0" t="n">
        <f aca="true">IF(OR('Monte Carlo'!$B$33="",'Monte Carlo'!$C$33=""),0,IF(RAND()&lt;'Monte Carlo'!$B$33,IF('Monte Carlo'!$E$33='Monte Carlo'!$C$33,'Monte Carlo'!$C$33,BETAINV(RAND(),'Monte Carlo'!$G$33,'Monte Carlo'!$H$33,'Monte Carlo'!$C$33,'Monte Carlo'!$E$33)),0))</f>
        <v>0</v>
      </c>
      <c r="Y222" s="0" t="n">
        <f aca="false">SUM(A222:X222)</f>
        <v>2249.37408865192</v>
      </c>
    </row>
    <row r="223" customFormat="false" ht="15" hidden="false" customHeight="false" outlineLevel="0" collapsed="false">
      <c r="A223" s="0" t="n">
        <f aca="true">IF('Monte Carlo'!$B$7="",0,IF('Monte Carlo'!$D$7='Monte Carlo'!$B$7,'Monte Carlo'!$B$7,BETAINV(RAND(),'Monte Carlo'!$F$7,'Monte Carlo'!$G$7,'Monte Carlo'!$B$7,'Monte Carlo'!$D$7)))</f>
        <v>186.174474483036</v>
      </c>
      <c r="B223" s="0" t="n">
        <f aca="true">IF('Monte Carlo'!$B$8="",0,IF('Monte Carlo'!$D$8='Monte Carlo'!$B$8,'Monte Carlo'!$B$8,BETAINV(RAND(),'Monte Carlo'!$F$8,'Monte Carlo'!$G$8,'Monte Carlo'!$B$8,'Monte Carlo'!$D$8)))</f>
        <v>1062.01849036022</v>
      </c>
      <c r="C223" s="0" t="n">
        <f aca="true">IF('Monte Carlo'!$B$9="",0,IF('Monte Carlo'!$D$9='Monte Carlo'!$B$9,'Monte Carlo'!$B$9,BETAINV(RAND(),'Monte Carlo'!$F$9,'Monte Carlo'!$G$9,'Monte Carlo'!$B$9,'Monte Carlo'!$D$9)))</f>
        <v>430.49149836471</v>
      </c>
      <c r="D223" s="0" t="n">
        <f aca="true">IF('Monte Carlo'!$B$10="",0,IF('Monte Carlo'!$D$10='Monte Carlo'!$B$10,'Monte Carlo'!$B$10,BETAINV(RAND(),'Monte Carlo'!$F$10,'Monte Carlo'!$G$10,'Monte Carlo'!$B$10,'Monte Carlo'!$D$10)))</f>
        <v>290.627672703061</v>
      </c>
      <c r="E223" s="0" t="n">
        <f aca="true">IF('Monte Carlo'!$B$11="",0,IF('Monte Carlo'!$D$11='Monte Carlo'!$B$11,'Monte Carlo'!$B$11,BETAINV(RAND(),'Monte Carlo'!$F$11,'Monte Carlo'!$G$11,'Monte Carlo'!$B$11,'Monte Carlo'!$D$11)))</f>
        <v>85.0137347881571</v>
      </c>
      <c r="F223" s="0" t="n">
        <f aca="true">IF('Monte Carlo'!$B$12="",0,IF('Monte Carlo'!$D$12='Monte Carlo'!$B$12,'Monte Carlo'!$B$12,BETAINV(RAND(),'Monte Carlo'!$F$12,'Monte Carlo'!$G$12,'Monte Carlo'!$B$12,'Monte Carlo'!$D$12)))</f>
        <v>96.1518573365747</v>
      </c>
      <c r="G223" s="0" t="n">
        <f aca="true">IF('Monte Carlo'!$B$13="",0,IF('Monte Carlo'!$D$13='Monte Carlo'!$B$13,'Monte Carlo'!$B$13,BETAINV(RAND(),'Monte Carlo'!$F$13,'Monte Carlo'!$G$13,'Monte Carlo'!$B$13,'Monte Carlo'!$D$13)))</f>
        <v>0</v>
      </c>
      <c r="H223" s="0" t="n">
        <f aca="true">IF('Monte Carlo'!$B$14="",0,IF('Monte Carlo'!$D$14='Monte Carlo'!$B$14,'Monte Carlo'!$B$14,BETAINV(RAND(),'Monte Carlo'!$F$14,'Monte Carlo'!$G$14,'Monte Carlo'!$B$14,'Monte Carlo'!$D$14)))</f>
        <v>0</v>
      </c>
      <c r="I223" s="0" t="n">
        <f aca="true">IF('Monte Carlo'!$B$15="",0,IF('Monte Carlo'!$D$15='Monte Carlo'!$B$15,'Monte Carlo'!$B$15,BETAINV(RAND(),'Monte Carlo'!$F$15,'Monte Carlo'!$G$15,'Monte Carlo'!$B$15,'Monte Carlo'!$D$15)))</f>
        <v>0</v>
      </c>
      <c r="J223" s="0" t="n">
        <f aca="true">IF('Monte Carlo'!$B$16="",0,IF('Monte Carlo'!$D$16='Monte Carlo'!$B$16,'Monte Carlo'!$B$16,BETAINV(RAND(),'Monte Carlo'!$F$16,'Monte Carlo'!$G$16,'Monte Carlo'!$B$16,'Monte Carlo'!$D$16)))</f>
        <v>0</v>
      </c>
      <c r="K223" s="0" t="n">
        <f aca="true">IF('Monte Carlo'!$B$17="",0,IF('Monte Carlo'!$D$17='Monte Carlo'!$B$17,'Monte Carlo'!$B$17,BETAINV(RAND(),'Monte Carlo'!$F$17,'Monte Carlo'!$G$17,'Monte Carlo'!$B$17,'Monte Carlo'!$D$17)))</f>
        <v>0</v>
      </c>
      <c r="L223" s="0" t="n">
        <f aca="true">IF('Monte Carlo'!$B$18="",0,IF('Monte Carlo'!$D$18='Monte Carlo'!$B$18,'Monte Carlo'!$B$18,BETAINV(RAND(),'Monte Carlo'!$F$18,'Monte Carlo'!$G$18,'Monte Carlo'!$B$18,'Monte Carlo'!$D$18)))</f>
        <v>0</v>
      </c>
      <c r="M223" s="0" t="n">
        <f aca="true">IF(OR('Monte Carlo'!$B$22="",'Monte Carlo'!$C$22=""),0,IF(RAND()&lt;'Monte Carlo'!$B$22,IF('Monte Carlo'!$E$22='Monte Carlo'!$C$22,'Monte Carlo'!$C$22,BETAINV(RAND(),'Monte Carlo'!$G$22,'Monte Carlo'!$H$22,'Monte Carlo'!$C$22,'Monte Carlo'!$E$22)),0))</f>
        <v>95.843125680314</v>
      </c>
      <c r="N223" s="0" t="n">
        <f aca="true">IF(OR('Monte Carlo'!$B$23="",'Monte Carlo'!$C$23=""),0,IF(RAND()&lt;'Monte Carlo'!$B$23,IF('Monte Carlo'!$E$23='Monte Carlo'!$C$23,'Monte Carlo'!$C$23,BETAINV(RAND(),'Monte Carlo'!$G$23,'Monte Carlo'!$H$23,'Monte Carlo'!$C$23,'Monte Carlo'!$E$23)),0))</f>
        <v>31.7944677499579</v>
      </c>
      <c r="O223" s="0" t="n">
        <f aca="true">IF(OR('Monte Carlo'!$B$24="",'Monte Carlo'!$C$24=""),0,IF(RAND()&lt;'Monte Carlo'!$B$24,IF('Monte Carlo'!$E$24='Monte Carlo'!$C$24,'Monte Carlo'!$C$24,BETAINV(RAND(),'Monte Carlo'!$G$24,'Monte Carlo'!$H$24,'Monte Carlo'!$C$24,'Monte Carlo'!$E$24)),0))</f>
        <v>0</v>
      </c>
      <c r="P223" s="0" t="n">
        <f aca="true">IF(OR('Monte Carlo'!$B$25="",'Monte Carlo'!$C$25=""),0,IF(RAND()&lt;'Monte Carlo'!$B$25,IF('Monte Carlo'!$E$25='Monte Carlo'!$C$25,'Monte Carlo'!$C$25,BETAINV(RAND(),'Monte Carlo'!$G$25,'Monte Carlo'!$H$25,'Monte Carlo'!$C$25,'Monte Carlo'!$E$25)),0))</f>
        <v>227.322213902965</v>
      </c>
      <c r="Q223" s="0" t="n">
        <f aca="true">IF(OR('Monte Carlo'!$B$26="",'Monte Carlo'!$C$26=""),0,IF(RAND()&lt;'Monte Carlo'!$B$26,IF('Monte Carlo'!$E$26='Monte Carlo'!$C$26,'Monte Carlo'!$C$26,BETAINV(RAND(),'Monte Carlo'!$G$26,'Monte Carlo'!$H$26,'Monte Carlo'!$C$26,'Monte Carlo'!$E$26)),0))</f>
        <v>0</v>
      </c>
      <c r="R223" s="0" t="n">
        <f aca="true">IF(OR('Monte Carlo'!$B$27="",'Monte Carlo'!$C$27=""),0,IF(RAND()&lt;'Monte Carlo'!$B$27,IF('Monte Carlo'!$E$27='Monte Carlo'!$C$27,'Monte Carlo'!$C$27,BETAINV(RAND(),'Monte Carlo'!$G$27,'Monte Carlo'!$H$27,'Monte Carlo'!$C$27,'Monte Carlo'!$E$27)),0))</f>
        <v>0</v>
      </c>
      <c r="S223" s="0" t="n">
        <f aca="true">IF(OR('Monte Carlo'!$B$28="",'Monte Carlo'!$C$28=""),0,IF(RAND()&lt;'Monte Carlo'!$B$28,IF('Monte Carlo'!$E$28='Monte Carlo'!$C$28,'Monte Carlo'!$C$28,BETAINV(RAND(),'Monte Carlo'!$G$28,'Monte Carlo'!$H$28,'Monte Carlo'!$C$28,'Monte Carlo'!$E$28)),0))</f>
        <v>0</v>
      </c>
      <c r="T223" s="0" t="n">
        <f aca="true">IF(OR('Monte Carlo'!$B$29="",'Monte Carlo'!$C$29=""),0,IF(RAND()&lt;'Monte Carlo'!$B$29,IF('Monte Carlo'!$E$29='Monte Carlo'!$C$29,'Monte Carlo'!$C$29,BETAINV(RAND(),'Monte Carlo'!$G$29,'Monte Carlo'!$H$29,'Monte Carlo'!$C$29,'Monte Carlo'!$E$29)),0))</f>
        <v>0</v>
      </c>
      <c r="U223" s="0" t="n">
        <f aca="true">IF(OR('Monte Carlo'!$B$30="",'Monte Carlo'!$C$30=""),0,IF(RAND()&lt;'Monte Carlo'!$B$30,IF('Monte Carlo'!$E$30='Monte Carlo'!$C$30,'Monte Carlo'!$C$30,BETAINV(RAND(),'Monte Carlo'!$G$30,'Monte Carlo'!$H$30,'Monte Carlo'!$C$30,'Monte Carlo'!$E$30)),0))</f>
        <v>0</v>
      </c>
      <c r="V223" s="0" t="n">
        <f aca="true">IF(OR('Monte Carlo'!$B$31="",'Monte Carlo'!$C$31=""),0,IF(RAND()&lt;'Monte Carlo'!$B$31,IF('Monte Carlo'!$E$31='Monte Carlo'!$C$31,'Monte Carlo'!$C$31,BETAINV(RAND(),'Monte Carlo'!$G$31,'Monte Carlo'!$H$31,'Monte Carlo'!$C$31,'Monte Carlo'!$E$31)),0))</f>
        <v>0</v>
      </c>
      <c r="W223" s="0" t="n">
        <f aca="true">IF(OR('Monte Carlo'!$B$32="",'Monte Carlo'!$C$32=""),0,IF(RAND()&lt;'Monte Carlo'!$B$32,IF('Monte Carlo'!$E$32='Monte Carlo'!$C$32,'Monte Carlo'!$C$32,BETAINV(RAND(),'Monte Carlo'!$G$32,'Monte Carlo'!$H$32,'Monte Carlo'!$C$32,'Monte Carlo'!$E$32)),0))</f>
        <v>0</v>
      </c>
      <c r="X223" s="0" t="n">
        <f aca="true">IF(OR('Monte Carlo'!$B$33="",'Monte Carlo'!$C$33=""),0,IF(RAND()&lt;'Monte Carlo'!$B$33,IF('Monte Carlo'!$E$33='Monte Carlo'!$C$33,'Monte Carlo'!$C$33,BETAINV(RAND(),'Monte Carlo'!$G$33,'Monte Carlo'!$H$33,'Monte Carlo'!$C$33,'Monte Carlo'!$E$33)),0))</f>
        <v>0</v>
      </c>
      <c r="Y223" s="0" t="n">
        <f aca="false">SUM(A223:X223)</f>
        <v>2505.437535369</v>
      </c>
    </row>
    <row r="224" customFormat="false" ht="15" hidden="false" customHeight="false" outlineLevel="0" collapsed="false">
      <c r="A224" s="0" t="n">
        <f aca="true">IF('Monte Carlo'!$B$7="",0,IF('Monte Carlo'!$D$7='Monte Carlo'!$B$7,'Monte Carlo'!$B$7,BETAINV(RAND(),'Monte Carlo'!$F$7,'Monte Carlo'!$G$7,'Monte Carlo'!$B$7,'Monte Carlo'!$D$7)))</f>
        <v>169.812837860227</v>
      </c>
      <c r="B224" s="0" t="n">
        <f aca="true">IF('Monte Carlo'!$B$8="",0,IF('Monte Carlo'!$D$8='Monte Carlo'!$B$8,'Monte Carlo'!$B$8,BETAINV(RAND(),'Monte Carlo'!$F$8,'Monte Carlo'!$G$8,'Monte Carlo'!$B$8,'Monte Carlo'!$D$8)))</f>
        <v>1070.34512721697</v>
      </c>
      <c r="C224" s="0" t="n">
        <f aca="true">IF('Monte Carlo'!$B$9="",0,IF('Monte Carlo'!$D$9='Monte Carlo'!$B$9,'Monte Carlo'!$B$9,BETAINV(RAND(),'Monte Carlo'!$F$9,'Monte Carlo'!$G$9,'Monte Carlo'!$B$9,'Monte Carlo'!$D$9)))</f>
        <v>486.503374494105</v>
      </c>
      <c r="D224" s="0" t="n">
        <f aca="true">IF('Monte Carlo'!$B$10="",0,IF('Monte Carlo'!$D$10='Monte Carlo'!$B$10,'Monte Carlo'!$B$10,BETAINV(RAND(),'Monte Carlo'!$F$10,'Monte Carlo'!$G$10,'Monte Carlo'!$B$10,'Monte Carlo'!$D$10)))</f>
        <v>271.48107464043</v>
      </c>
      <c r="E224" s="0" t="n">
        <f aca="true">IF('Monte Carlo'!$B$11="",0,IF('Monte Carlo'!$D$11='Monte Carlo'!$B$11,'Monte Carlo'!$B$11,BETAINV(RAND(),'Monte Carlo'!$F$11,'Monte Carlo'!$G$11,'Monte Carlo'!$B$11,'Monte Carlo'!$D$11)))</f>
        <v>82.8016660788356</v>
      </c>
      <c r="F224" s="0" t="n">
        <f aca="true">IF('Monte Carlo'!$B$12="",0,IF('Monte Carlo'!$D$12='Monte Carlo'!$B$12,'Monte Carlo'!$B$12,BETAINV(RAND(),'Monte Carlo'!$F$12,'Monte Carlo'!$G$12,'Monte Carlo'!$B$12,'Monte Carlo'!$D$12)))</f>
        <v>101.236613822059</v>
      </c>
      <c r="G224" s="0" t="n">
        <f aca="true">IF('Monte Carlo'!$B$13="",0,IF('Monte Carlo'!$D$13='Monte Carlo'!$B$13,'Monte Carlo'!$B$13,BETAINV(RAND(),'Monte Carlo'!$F$13,'Monte Carlo'!$G$13,'Monte Carlo'!$B$13,'Monte Carlo'!$D$13)))</f>
        <v>0</v>
      </c>
      <c r="H224" s="0" t="n">
        <f aca="true">IF('Monte Carlo'!$B$14="",0,IF('Monte Carlo'!$D$14='Monte Carlo'!$B$14,'Monte Carlo'!$B$14,BETAINV(RAND(),'Monte Carlo'!$F$14,'Monte Carlo'!$G$14,'Monte Carlo'!$B$14,'Monte Carlo'!$D$14)))</f>
        <v>0</v>
      </c>
      <c r="I224" s="0" t="n">
        <f aca="true">IF('Monte Carlo'!$B$15="",0,IF('Monte Carlo'!$D$15='Monte Carlo'!$B$15,'Monte Carlo'!$B$15,BETAINV(RAND(),'Monte Carlo'!$F$15,'Monte Carlo'!$G$15,'Monte Carlo'!$B$15,'Monte Carlo'!$D$15)))</f>
        <v>0</v>
      </c>
      <c r="J224" s="0" t="n">
        <f aca="true">IF('Monte Carlo'!$B$16="",0,IF('Monte Carlo'!$D$16='Monte Carlo'!$B$16,'Monte Carlo'!$B$16,BETAINV(RAND(),'Monte Carlo'!$F$16,'Monte Carlo'!$G$16,'Monte Carlo'!$B$16,'Monte Carlo'!$D$16)))</f>
        <v>0</v>
      </c>
      <c r="K224" s="0" t="n">
        <f aca="true">IF('Monte Carlo'!$B$17="",0,IF('Monte Carlo'!$D$17='Monte Carlo'!$B$17,'Monte Carlo'!$B$17,BETAINV(RAND(),'Monte Carlo'!$F$17,'Monte Carlo'!$G$17,'Monte Carlo'!$B$17,'Monte Carlo'!$D$17)))</f>
        <v>0</v>
      </c>
      <c r="L224" s="0" t="n">
        <f aca="true">IF('Monte Carlo'!$B$18="",0,IF('Monte Carlo'!$D$18='Monte Carlo'!$B$18,'Monte Carlo'!$B$18,BETAINV(RAND(),'Monte Carlo'!$F$18,'Monte Carlo'!$G$18,'Monte Carlo'!$B$18,'Monte Carlo'!$D$18)))</f>
        <v>0</v>
      </c>
      <c r="M224" s="0" t="n">
        <f aca="true">IF(OR('Monte Carlo'!$B$22="",'Monte Carlo'!$C$22=""),0,IF(RAND()&lt;'Monte Carlo'!$B$22,IF('Monte Carlo'!$E$22='Monte Carlo'!$C$22,'Monte Carlo'!$C$22,BETAINV(RAND(),'Monte Carlo'!$G$22,'Monte Carlo'!$H$22,'Monte Carlo'!$C$22,'Monte Carlo'!$E$22)),0))</f>
        <v>0</v>
      </c>
      <c r="N224" s="0" t="n">
        <f aca="true">IF(OR('Monte Carlo'!$B$23="",'Monte Carlo'!$C$23=""),0,IF(RAND()&lt;'Monte Carlo'!$B$23,IF('Monte Carlo'!$E$23='Monte Carlo'!$C$23,'Monte Carlo'!$C$23,BETAINV(RAND(),'Monte Carlo'!$G$23,'Monte Carlo'!$H$23,'Monte Carlo'!$C$23,'Monte Carlo'!$E$23)),0))</f>
        <v>0</v>
      </c>
      <c r="O224" s="0" t="n">
        <f aca="true">IF(OR('Monte Carlo'!$B$24="",'Monte Carlo'!$C$24=""),0,IF(RAND()&lt;'Monte Carlo'!$B$24,IF('Monte Carlo'!$E$24='Monte Carlo'!$C$24,'Monte Carlo'!$C$24,BETAINV(RAND(),'Monte Carlo'!$G$24,'Monte Carlo'!$H$24,'Monte Carlo'!$C$24,'Monte Carlo'!$E$24)),0))</f>
        <v>0</v>
      </c>
      <c r="P224" s="0" t="n">
        <f aca="true">IF(OR('Monte Carlo'!$B$25="",'Monte Carlo'!$C$25=""),0,IF(RAND()&lt;'Monte Carlo'!$B$25,IF('Monte Carlo'!$E$25='Monte Carlo'!$C$25,'Monte Carlo'!$C$25,BETAINV(RAND(),'Monte Carlo'!$G$25,'Monte Carlo'!$H$25,'Monte Carlo'!$C$25,'Monte Carlo'!$E$25)),0))</f>
        <v>0</v>
      </c>
      <c r="Q224" s="0" t="n">
        <f aca="true">IF(OR('Monte Carlo'!$B$26="",'Monte Carlo'!$C$26=""),0,IF(RAND()&lt;'Monte Carlo'!$B$26,IF('Monte Carlo'!$E$26='Monte Carlo'!$C$26,'Monte Carlo'!$C$26,BETAINV(RAND(),'Monte Carlo'!$G$26,'Monte Carlo'!$H$26,'Monte Carlo'!$C$26,'Monte Carlo'!$E$26)),0))</f>
        <v>0</v>
      </c>
      <c r="R224" s="0" t="n">
        <f aca="true">IF(OR('Monte Carlo'!$B$27="",'Monte Carlo'!$C$27=""),0,IF(RAND()&lt;'Monte Carlo'!$B$27,IF('Monte Carlo'!$E$27='Monte Carlo'!$C$27,'Monte Carlo'!$C$27,BETAINV(RAND(),'Monte Carlo'!$G$27,'Monte Carlo'!$H$27,'Monte Carlo'!$C$27,'Monte Carlo'!$E$27)),0))</f>
        <v>0</v>
      </c>
      <c r="S224" s="0" t="n">
        <f aca="true">IF(OR('Monte Carlo'!$B$28="",'Monte Carlo'!$C$28=""),0,IF(RAND()&lt;'Monte Carlo'!$B$28,IF('Monte Carlo'!$E$28='Monte Carlo'!$C$28,'Monte Carlo'!$C$28,BETAINV(RAND(),'Monte Carlo'!$G$28,'Monte Carlo'!$H$28,'Monte Carlo'!$C$28,'Monte Carlo'!$E$28)),0))</f>
        <v>0</v>
      </c>
      <c r="T224" s="0" t="n">
        <f aca="true">IF(OR('Monte Carlo'!$B$29="",'Monte Carlo'!$C$29=""),0,IF(RAND()&lt;'Monte Carlo'!$B$29,IF('Monte Carlo'!$E$29='Monte Carlo'!$C$29,'Monte Carlo'!$C$29,BETAINV(RAND(),'Monte Carlo'!$G$29,'Monte Carlo'!$H$29,'Monte Carlo'!$C$29,'Monte Carlo'!$E$29)),0))</f>
        <v>0</v>
      </c>
      <c r="U224" s="0" t="n">
        <f aca="true">IF(OR('Monte Carlo'!$B$30="",'Monte Carlo'!$C$30=""),0,IF(RAND()&lt;'Monte Carlo'!$B$30,IF('Monte Carlo'!$E$30='Monte Carlo'!$C$30,'Monte Carlo'!$C$30,BETAINV(RAND(),'Monte Carlo'!$G$30,'Monte Carlo'!$H$30,'Monte Carlo'!$C$30,'Monte Carlo'!$E$30)),0))</f>
        <v>0</v>
      </c>
      <c r="V224" s="0" t="n">
        <f aca="true">IF(OR('Monte Carlo'!$B$31="",'Monte Carlo'!$C$31=""),0,IF(RAND()&lt;'Monte Carlo'!$B$31,IF('Monte Carlo'!$E$31='Monte Carlo'!$C$31,'Monte Carlo'!$C$31,BETAINV(RAND(),'Monte Carlo'!$G$31,'Monte Carlo'!$H$31,'Monte Carlo'!$C$31,'Monte Carlo'!$E$31)),0))</f>
        <v>0</v>
      </c>
      <c r="W224" s="0" t="n">
        <f aca="true">IF(OR('Monte Carlo'!$B$32="",'Monte Carlo'!$C$32=""),0,IF(RAND()&lt;'Monte Carlo'!$B$32,IF('Monte Carlo'!$E$32='Monte Carlo'!$C$32,'Monte Carlo'!$C$32,BETAINV(RAND(),'Monte Carlo'!$G$32,'Monte Carlo'!$H$32,'Monte Carlo'!$C$32,'Monte Carlo'!$E$32)),0))</f>
        <v>0</v>
      </c>
      <c r="X224" s="0" t="n">
        <f aca="true">IF(OR('Monte Carlo'!$B$33="",'Monte Carlo'!$C$33=""),0,IF(RAND()&lt;'Monte Carlo'!$B$33,IF('Monte Carlo'!$E$33='Monte Carlo'!$C$33,'Monte Carlo'!$C$33,BETAINV(RAND(),'Monte Carlo'!$G$33,'Monte Carlo'!$H$33,'Monte Carlo'!$C$33,'Monte Carlo'!$E$33)),0))</f>
        <v>0</v>
      </c>
      <c r="Y224" s="0" t="n">
        <f aca="false">SUM(A224:X224)</f>
        <v>2182.18069411263</v>
      </c>
    </row>
    <row r="225" customFormat="false" ht="15" hidden="false" customHeight="false" outlineLevel="0" collapsed="false">
      <c r="A225" s="0" t="n">
        <f aca="true">IF('Monte Carlo'!$B$7="",0,IF('Monte Carlo'!$D$7='Monte Carlo'!$B$7,'Monte Carlo'!$B$7,BETAINV(RAND(),'Monte Carlo'!$F$7,'Monte Carlo'!$G$7,'Monte Carlo'!$B$7,'Monte Carlo'!$D$7)))</f>
        <v>157.056844860136</v>
      </c>
      <c r="B225" s="0" t="n">
        <f aca="true">IF('Monte Carlo'!$B$8="",0,IF('Monte Carlo'!$D$8='Monte Carlo'!$B$8,'Monte Carlo'!$B$8,BETAINV(RAND(),'Monte Carlo'!$F$8,'Monte Carlo'!$G$8,'Monte Carlo'!$B$8,'Monte Carlo'!$D$8)))</f>
        <v>962.599744098157</v>
      </c>
      <c r="C225" s="0" t="n">
        <f aca="true">IF('Monte Carlo'!$B$9="",0,IF('Monte Carlo'!$D$9='Monte Carlo'!$B$9,'Monte Carlo'!$B$9,BETAINV(RAND(),'Monte Carlo'!$F$9,'Monte Carlo'!$G$9,'Monte Carlo'!$B$9,'Monte Carlo'!$D$9)))</f>
        <v>420.944096844772</v>
      </c>
      <c r="D225" s="0" t="n">
        <f aca="true">IF('Monte Carlo'!$B$10="",0,IF('Monte Carlo'!$D$10='Monte Carlo'!$B$10,'Monte Carlo'!$B$10,BETAINV(RAND(),'Monte Carlo'!$F$10,'Monte Carlo'!$G$10,'Monte Carlo'!$B$10,'Monte Carlo'!$D$10)))</f>
        <v>325.01291365838</v>
      </c>
      <c r="E225" s="0" t="n">
        <f aca="true">IF('Monte Carlo'!$B$11="",0,IF('Monte Carlo'!$D$11='Monte Carlo'!$B$11,'Monte Carlo'!$B$11,BETAINV(RAND(),'Monte Carlo'!$F$11,'Monte Carlo'!$G$11,'Monte Carlo'!$B$11,'Monte Carlo'!$D$11)))</f>
        <v>95.2711628349012</v>
      </c>
      <c r="F225" s="0" t="n">
        <f aca="true">IF('Monte Carlo'!$B$12="",0,IF('Monte Carlo'!$D$12='Monte Carlo'!$B$12,'Monte Carlo'!$B$12,BETAINV(RAND(),'Monte Carlo'!$F$12,'Monte Carlo'!$G$12,'Monte Carlo'!$B$12,'Monte Carlo'!$D$12)))</f>
        <v>98.2344424011824</v>
      </c>
      <c r="G225" s="0" t="n">
        <f aca="true">IF('Monte Carlo'!$B$13="",0,IF('Monte Carlo'!$D$13='Monte Carlo'!$B$13,'Monte Carlo'!$B$13,BETAINV(RAND(),'Monte Carlo'!$F$13,'Monte Carlo'!$G$13,'Monte Carlo'!$B$13,'Monte Carlo'!$D$13)))</f>
        <v>0</v>
      </c>
      <c r="H225" s="0" t="n">
        <f aca="true">IF('Monte Carlo'!$B$14="",0,IF('Monte Carlo'!$D$14='Monte Carlo'!$B$14,'Monte Carlo'!$B$14,BETAINV(RAND(),'Monte Carlo'!$F$14,'Monte Carlo'!$G$14,'Monte Carlo'!$B$14,'Monte Carlo'!$D$14)))</f>
        <v>0</v>
      </c>
      <c r="I225" s="0" t="n">
        <f aca="true">IF('Monte Carlo'!$B$15="",0,IF('Monte Carlo'!$D$15='Monte Carlo'!$B$15,'Monte Carlo'!$B$15,BETAINV(RAND(),'Monte Carlo'!$F$15,'Monte Carlo'!$G$15,'Monte Carlo'!$B$15,'Monte Carlo'!$D$15)))</f>
        <v>0</v>
      </c>
      <c r="J225" s="0" t="n">
        <f aca="true">IF('Monte Carlo'!$B$16="",0,IF('Monte Carlo'!$D$16='Monte Carlo'!$B$16,'Monte Carlo'!$B$16,BETAINV(RAND(),'Monte Carlo'!$F$16,'Monte Carlo'!$G$16,'Monte Carlo'!$B$16,'Monte Carlo'!$D$16)))</f>
        <v>0</v>
      </c>
      <c r="K225" s="0" t="n">
        <f aca="true">IF('Monte Carlo'!$B$17="",0,IF('Monte Carlo'!$D$17='Monte Carlo'!$B$17,'Monte Carlo'!$B$17,BETAINV(RAND(),'Monte Carlo'!$F$17,'Monte Carlo'!$G$17,'Monte Carlo'!$B$17,'Monte Carlo'!$D$17)))</f>
        <v>0</v>
      </c>
      <c r="L225" s="0" t="n">
        <f aca="true">IF('Monte Carlo'!$B$18="",0,IF('Monte Carlo'!$D$18='Monte Carlo'!$B$18,'Monte Carlo'!$B$18,BETAINV(RAND(),'Monte Carlo'!$F$18,'Monte Carlo'!$G$18,'Monte Carlo'!$B$18,'Monte Carlo'!$D$18)))</f>
        <v>0</v>
      </c>
      <c r="M225" s="0" t="n">
        <f aca="true">IF(OR('Monte Carlo'!$B$22="",'Monte Carlo'!$C$22=""),0,IF(RAND()&lt;'Monte Carlo'!$B$22,IF('Monte Carlo'!$E$22='Monte Carlo'!$C$22,'Monte Carlo'!$C$22,BETAINV(RAND(),'Monte Carlo'!$G$22,'Monte Carlo'!$H$22,'Monte Carlo'!$C$22,'Monte Carlo'!$E$22)),0))</f>
        <v>0</v>
      </c>
      <c r="N225" s="0" t="n">
        <f aca="true">IF(OR('Monte Carlo'!$B$23="",'Monte Carlo'!$C$23=""),0,IF(RAND()&lt;'Monte Carlo'!$B$23,IF('Monte Carlo'!$E$23='Monte Carlo'!$C$23,'Monte Carlo'!$C$23,BETAINV(RAND(),'Monte Carlo'!$G$23,'Monte Carlo'!$H$23,'Monte Carlo'!$C$23,'Monte Carlo'!$E$23)),0))</f>
        <v>43.7026356349138</v>
      </c>
      <c r="O225" s="0" t="n">
        <f aca="true">IF(OR('Monte Carlo'!$B$24="",'Monte Carlo'!$C$24=""),0,IF(RAND()&lt;'Monte Carlo'!$B$24,IF('Monte Carlo'!$E$24='Monte Carlo'!$C$24,'Monte Carlo'!$C$24,BETAINV(RAND(),'Monte Carlo'!$G$24,'Monte Carlo'!$H$24,'Monte Carlo'!$C$24,'Monte Carlo'!$E$24)),0))</f>
        <v>0</v>
      </c>
      <c r="P225" s="0" t="n">
        <f aca="true">IF(OR('Monte Carlo'!$B$25="",'Monte Carlo'!$C$25=""),0,IF(RAND()&lt;'Monte Carlo'!$B$25,IF('Monte Carlo'!$E$25='Monte Carlo'!$C$25,'Monte Carlo'!$C$25,BETAINV(RAND(),'Monte Carlo'!$G$25,'Monte Carlo'!$H$25,'Monte Carlo'!$C$25,'Monte Carlo'!$E$25)),0))</f>
        <v>0</v>
      </c>
      <c r="Q225" s="0" t="n">
        <f aca="true">IF(OR('Monte Carlo'!$B$26="",'Monte Carlo'!$C$26=""),0,IF(RAND()&lt;'Monte Carlo'!$B$26,IF('Monte Carlo'!$E$26='Monte Carlo'!$C$26,'Monte Carlo'!$C$26,BETAINV(RAND(),'Monte Carlo'!$G$26,'Monte Carlo'!$H$26,'Monte Carlo'!$C$26,'Monte Carlo'!$E$26)),0))</f>
        <v>0</v>
      </c>
      <c r="R225" s="0" t="n">
        <f aca="true">IF(OR('Monte Carlo'!$B$27="",'Monte Carlo'!$C$27=""),0,IF(RAND()&lt;'Monte Carlo'!$B$27,IF('Monte Carlo'!$E$27='Monte Carlo'!$C$27,'Monte Carlo'!$C$27,BETAINV(RAND(),'Monte Carlo'!$G$27,'Monte Carlo'!$H$27,'Monte Carlo'!$C$27,'Monte Carlo'!$E$27)),0))</f>
        <v>0</v>
      </c>
      <c r="S225" s="0" t="n">
        <f aca="true">IF(OR('Monte Carlo'!$B$28="",'Monte Carlo'!$C$28=""),0,IF(RAND()&lt;'Monte Carlo'!$B$28,IF('Monte Carlo'!$E$28='Monte Carlo'!$C$28,'Monte Carlo'!$C$28,BETAINV(RAND(),'Monte Carlo'!$G$28,'Monte Carlo'!$H$28,'Monte Carlo'!$C$28,'Monte Carlo'!$E$28)),0))</f>
        <v>0</v>
      </c>
      <c r="T225" s="0" t="n">
        <f aca="true">IF(OR('Monte Carlo'!$B$29="",'Monte Carlo'!$C$29=""),0,IF(RAND()&lt;'Monte Carlo'!$B$29,IF('Monte Carlo'!$E$29='Monte Carlo'!$C$29,'Monte Carlo'!$C$29,BETAINV(RAND(),'Monte Carlo'!$G$29,'Monte Carlo'!$H$29,'Monte Carlo'!$C$29,'Monte Carlo'!$E$29)),0))</f>
        <v>0</v>
      </c>
      <c r="U225" s="0" t="n">
        <f aca="true">IF(OR('Monte Carlo'!$B$30="",'Monte Carlo'!$C$30=""),0,IF(RAND()&lt;'Monte Carlo'!$B$30,IF('Monte Carlo'!$E$30='Monte Carlo'!$C$30,'Monte Carlo'!$C$30,BETAINV(RAND(),'Monte Carlo'!$G$30,'Monte Carlo'!$H$30,'Monte Carlo'!$C$30,'Monte Carlo'!$E$30)),0))</f>
        <v>0</v>
      </c>
      <c r="V225" s="0" t="n">
        <f aca="true">IF(OR('Monte Carlo'!$B$31="",'Monte Carlo'!$C$31=""),0,IF(RAND()&lt;'Monte Carlo'!$B$31,IF('Monte Carlo'!$E$31='Monte Carlo'!$C$31,'Monte Carlo'!$C$31,BETAINV(RAND(),'Monte Carlo'!$G$31,'Monte Carlo'!$H$31,'Monte Carlo'!$C$31,'Monte Carlo'!$E$31)),0))</f>
        <v>0</v>
      </c>
      <c r="W225" s="0" t="n">
        <f aca="true">IF(OR('Monte Carlo'!$B$32="",'Monte Carlo'!$C$32=""),0,IF(RAND()&lt;'Monte Carlo'!$B$32,IF('Monte Carlo'!$E$32='Monte Carlo'!$C$32,'Monte Carlo'!$C$32,BETAINV(RAND(),'Monte Carlo'!$G$32,'Monte Carlo'!$H$32,'Monte Carlo'!$C$32,'Monte Carlo'!$E$32)),0))</f>
        <v>0</v>
      </c>
      <c r="X225" s="0" t="n">
        <f aca="true">IF(OR('Monte Carlo'!$B$33="",'Monte Carlo'!$C$33=""),0,IF(RAND()&lt;'Monte Carlo'!$B$33,IF('Monte Carlo'!$E$33='Monte Carlo'!$C$33,'Monte Carlo'!$C$33,BETAINV(RAND(),'Monte Carlo'!$G$33,'Monte Carlo'!$H$33,'Monte Carlo'!$C$33,'Monte Carlo'!$E$33)),0))</f>
        <v>0</v>
      </c>
      <c r="Y225" s="0" t="n">
        <f aca="false">SUM(A225:X225)</f>
        <v>2102.82184033244</v>
      </c>
    </row>
    <row r="226" customFormat="false" ht="15" hidden="false" customHeight="false" outlineLevel="0" collapsed="false">
      <c r="A226" s="0" t="n">
        <f aca="true">IF('Monte Carlo'!$B$7="",0,IF('Monte Carlo'!$D$7='Monte Carlo'!$B$7,'Monte Carlo'!$B$7,BETAINV(RAND(),'Monte Carlo'!$F$7,'Monte Carlo'!$G$7,'Monte Carlo'!$B$7,'Monte Carlo'!$D$7)))</f>
        <v>149.327869755669</v>
      </c>
      <c r="B226" s="0" t="n">
        <f aca="true">IF('Monte Carlo'!$B$8="",0,IF('Monte Carlo'!$D$8='Monte Carlo'!$B$8,'Monte Carlo'!$B$8,BETAINV(RAND(),'Monte Carlo'!$F$8,'Monte Carlo'!$G$8,'Monte Carlo'!$B$8,'Monte Carlo'!$D$8)))</f>
        <v>1062.51934798361</v>
      </c>
      <c r="C226" s="0" t="n">
        <f aca="true">IF('Monte Carlo'!$B$9="",0,IF('Monte Carlo'!$D$9='Monte Carlo'!$B$9,'Monte Carlo'!$B$9,BETAINV(RAND(),'Monte Carlo'!$F$9,'Monte Carlo'!$G$9,'Monte Carlo'!$B$9,'Monte Carlo'!$D$9)))</f>
        <v>424.495755642012</v>
      </c>
      <c r="D226" s="0" t="n">
        <f aca="true">IF('Monte Carlo'!$B$10="",0,IF('Monte Carlo'!$D$10='Monte Carlo'!$B$10,'Monte Carlo'!$B$10,BETAINV(RAND(),'Monte Carlo'!$F$10,'Monte Carlo'!$G$10,'Monte Carlo'!$B$10,'Monte Carlo'!$D$10)))</f>
        <v>307.572349504501</v>
      </c>
      <c r="E226" s="0" t="n">
        <f aca="true">IF('Monte Carlo'!$B$11="",0,IF('Monte Carlo'!$D$11='Monte Carlo'!$B$11,'Monte Carlo'!$B$11,BETAINV(RAND(),'Monte Carlo'!$F$11,'Monte Carlo'!$G$11,'Monte Carlo'!$B$11,'Monte Carlo'!$D$11)))</f>
        <v>128.283593684838</v>
      </c>
      <c r="F226" s="0" t="n">
        <f aca="true">IF('Monte Carlo'!$B$12="",0,IF('Monte Carlo'!$D$12='Monte Carlo'!$B$12,'Monte Carlo'!$B$12,BETAINV(RAND(),'Monte Carlo'!$F$12,'Monte Carlo'!$G$12,'Monte Carlo'!$B$12,'Monte Carlo'!$D$12)))</f>
        <v>115.522119169902</v>
      </c>
      <c r="G226" s="0" t="n">
        <f aca="true">IF('Monte Carlo'!$B$13="",0,IF('Monte Carlo'!$D$13='Monte Carlo'!$B$13,'Monte Carlo'!$B$13,BETAINV(RAND(),'Monte Carlo'!$F$13,'Monte Carlo'!$G$13,'Monte Carlo'!$B$13,'Monte Carlo'!$D$13)))</f>
        <v>0</v>
      </c>
      <c r="H226" s="0" t="n">
        <f aca="true">IF('Monte Carlo'!$B$14="",0,IF('Monte Carlo'!$D$14='Monte Carlo'!$B$14,'Monte Carlo'!$B$14,BETAINV(RAND(),'Monte Carlo'!$F$14,'Monte Carlo'!$G$14,'Monte Carlo'!$B$14,'Monte Carlo'!$D$14)))</f>
        <v>0</v>
      </c>
      <c r="I226" s="0" t="n">
        <f aca="true">IF('Monte Carlo'!$B$15="",0,IF('Monte Carlo'!$D$15='Monte Carlo'!$B$15,'Monte Carlo'!$B$15,BETAINV(RAND(),'Monte Carlo'!$F$15,'Monte Carlo'!$G$15,'Monte Carlo'!$B$15,'Monte Carlo'!$D$15)))</f>
        <v>0</v>
      </c>
      <c r="J226" s="0" t="n">
        <f aca="true">IF('Monte Carlo'!$B$16="",0,IF('Monte Carlo'!$D$16='Monte Carlo'!$B$16,'Monte Carlo'!$B$16,BETAINV(RAND(),'Monte Carlo'!$F$16,'Monte Carlo'!$G$16,'Monte Carlo'!$B$16,'Monte Carlo'!$D$16)))</f>
        <v>0</v>
      </c>
      <c r="K226" s="0" t="n">
        <f aca="true">IF('Monte Carlo'!$B$17="",0,IF('Monte Carlo'!$D$17='Monte Carlo'!$B$17,'Monte Carlo'!$B$17,BETAINV(RAND(),'Monte Carlo'!$F$17,'Monte Carlo'!$G$17,'Monte Carlo'!$B$17,'Monte Carlo'!$D$17)))</f>
        <v>0</v>
      </c>
      <c r="L226" s="0" t="n">
        <f aca="true">IF('Monte Carlo'!$B$18="",0,IF('Monte Carlo'!$D$18='Monte Carlo'!$B$18,'Monte Carlo'!$B$18,BETAINV(RAND(),'Monte Carlo'!$F$18,'Monte Carlo'!$G$18,'Monte Carlo'!$B$18,'Monte Carlo'!$D$18)))</f>
        <v>0</v>
      </c>
      <c r="M226" s="0" t="n">
        <f aca="true">IF(OR('Monte Carlo'!$B$22="",'Monte Carlo'!$C$22=""),0,IF(RAND()&lt;'Monte Carlo'!$B$22,IF('Monte Carlo'!$E$22='Monte Carlo'!$C$22,'Monte Carlo'!$C$22,BETAINV(RAND(),'Monte Carlo'!$G$22,'Monte Carlo'!$H$22,'Monte Carlo'!$C$22,'Monte Carlo'!$E$22)),0))</f>
        <v>0</v>
      </c>
      <c r="N226" s="0" t="n">
        <f aca="true">IF(OR('Monte Carlo'!$B$23="",'Monte Carlo'!$C$23=""),0,IF(RAND()&lt;'Monte Carlo'!$B$23,IF('Monte Carlo'!$E$23='Monte Carlo'!$C$23,'Monte Carlo'!$C$23,BETAINV(RAND(),'Monte Carlo'!$G$23,'Monte Carlo'!$H$23,'Monte Carlo'!$C$23,'Monte Carlo'!$E$23)),0))</f>
        <v>44.8984115511452</v>
      </c>
      <c r="O226" s="0" t="n">
        <f aca="true">IF(OR('Monte Carlo'!$B$24="",'Monte Carlo'!$C$24=""),0,IF(RAND()&lt;'Monte Carlo'!$B$24,IF('Monte Carlo'!$E$24='Monte Carlo'!$C$24,'Monte Carlo'!$C$24,BETAINV(RAND(),'Monte Carlo'!$G$24,'Monte Carlo'!$H$24,'Monte Carlo'!$C$24,'Monte Carlo'!$E$24)),0))</f>
        <v>0</v>
      </c>
      <c r="P226" s="0" t="n">
        <f aca="true">IF(OR('Monte Carlo'!$B$25="",'Monte Carlo'!$C$25=""),0,IF(RAND()&lt;'Monte Carlo'!$B$25,IF('Monte Carlo'!$E$25='Monte Carlo'!$C$25,'Monte Carlo'!$C$25,BETAINV(RAND(),'Monte Carlo'!$G$25,'Monte Carlo'!$H$25,'Monte Carlo'!$C$25,'Monte Carlo'!$E$25)),0))</f>
        <v>0</v>
      </c>
      <c r="Q226" s="0" t="n">
        <f aca="true">IF(OR('Monte Carlo'!$B$26="",'Monte Carlo'!$C$26=""),0,IF(RAND()&lt;'Monte Carlo'!$B$26,IF('Monte Carlo'!$E$26='Monte Carlo'!$C$26,'Monte Carlo'!$C$26,BETAINV(RAND(),'Monte Carlo'!$G$26,'Monte Carlo'!$H$26,'Monte Carlo'!$C$26,'Monte Carlo'!$E$26)),0))</f>
        <v>0</v>
      </c>
      <c r="R226" s="0" t="n">
        <f aca="true">IF(OR('Monte Carlo'!$B$27="",'Monte Carlo'!$C$27=""),0,IF(RAND()&lt;'Monte Carlo'!$B$27,IF('Monte Carlo'!$E$27='Monte Carlo'!$C$27,'Monte Carlo'!$C$27,BETAINV(RAND(),'Monte Carlo'!$G$27,'Monte Carlo'!$H$27,'Monte Carlo'!$C$27,'Monte Carlo'!$E$27)),0))</f>
        <v>0</v>
      </c>
      <c r="S226" s="0" t="n">
        <f aca="true">IF(OR('Monte Carlo'!$B$28="",'Monte Carlo'!$C$28=""),0,IF(RAND()&lt;'Monte Carlo'!$B$28,IF('Monte Carlo'!$E$28='Monte Carlo'!$C$28,'Monte Carlo'!$C$28,BETAINV(RAND(),'Monte Carlo'!$G$28,'Monte Carlo'!$H$28,'Monte Carlo'!$C$28,'Monte Carlo'!$E$28)),0))</f>
        <v>0</v>
      </c>
      <c r="T226" s="0" t="n">
        <f aca="true">IF(OR('Monte Carlo'!$B$29="",'Monte Carlo'!$C$29=""),0,IF(RAND()&lt;'Monte Carlo'!$B$29,IF('Monte Carlo'!$E$29='Monte Carlo'!$C$29,'Monte Carlo'!$C$29,BETAINV(RAND(),'Monte Carlo'!$G$29,'Monte Carlo'!$H$29,'Monte Carlo'!$C$29,'Monte Carlo'!$E$29)),0))</f>
        <v>0</v>
      </c>
      <c r="U226" s="0" t="n">
        <f aca="true">IF(OR('Monte Carlo'!$B$30="",'Monte Carlo'!$C$30=""),0,IF(RAND()&lt;'Monte Carlo'!$B$30,IF('Monte Carlo'!$E$30='Monte Carlo'!$C$30,'Monte Carlo'!$C$30,BETAINV(RAND(),'Monte Carlo'!$G$30,'Monte Carlo'!$H$30,'Monte Carlo'!$C$30,'Monte Carlo'!$E$30)),0))</f>
        <v>0</v>
      </c>
      <c r="V226" s="0" t="n">
        <f aca="true">IF(OR('Monte Carlo'!$B$31="",'Monte Carlo'!$C$31=""),0,IF(RAND()&lt;'Monte Carlo'!$B$31,IF('Monte Carlo'!$E$31='Monte Carlo'!$C$31,'Monte Carlo'!$C$31,BETAINV(RAND(),'Monte Carlo'!$G$31,'Monte Carlo'!$H$31,'Monte Carlo'!$C$31,'Monte Carlo'!$E$31)),0))</f>
        <v>0</v>
      </c>
      <c r="W226" s="0" t="n">
        <f aca="true">IF(OR('Monte Carlo'!$B$32="",'Monte Carlo'!$C$32=""),0,IF(RAND()&lt;'Monte Carlo'!$B$32,IF('Monte Carlo'!$E$32='Monte Carlo'!$C$32,'Monte Carlo'!$C$32,BETAINV(RAND(),'Monte Carlo'!$G$32,'Monte Carlo'!$H$32,'Monte Carlo'!$C$32,'Monte Carlo'!$E$32)),0))</f>
        <v>0</v>
      </c>
      <c r="X226" s="0" t="n">
        <f aca="true">IF(OR('Monte Carlo'!$B$33="",'Monte Carlo'!$C$33=""),0,IF(RAND()&lt;'Monte Carlo'!$B$33,IF('Monte Carlo'!$E$33='Monte Carlo'!$C$33,'Monte Carlo'!$C$33,BETAINV(RAND(),'Monte Carlo'!$G$33,'Monte Carlo'!$H$33,'Monte Carlo'!$C$33,'Monte Carlo'!$E$33)),0))</f>
        <v>0</v>
      </c>
      <c r="Y226" s="0" t="n">
        <f aca="false">SUM(A226:X226)</f>
        <v>2232.61944729168</v>
      </c>
    </row>
    <row r="227" customFormat="false" ht="15" hidden="false" customHeight="false" outlineLevel="0" collapsed="false">
      <c r="A227" s="0" t="n">
        <f aca="true">IF('Monte Carlo'!$B$7="",0,IF('Monte Carlo'!$D$7='Monte Carlo'!$B$7,'Monte Carlo'!$B$7,BETAINV(RAND(),'Monte Carlo'!$F$7,'Monte Carlo'!$G$7,'Monte Carlo'!$B$7,'Monte Carlo'!$D$7)))</f>
        <v>151.276642627042</v>
      </c>
      <c r="B227" s="0" t="n">
        <f aca="true">IF('Monte Carlo'!$B$8="",0,IF('Monte Carlo'!$D$8='Monte Carlo'!$B$8,'Monte Carlo'!$B$8,BETAINV(RAND(),'Monte Carlo'!$F$8,'Monte Carlo'!$G$8,'Monte Carlo'!$B$8,'Monte Carlo'!$D$8)))</f>
        <v>1017.23094797131</v>
      </c>
      <c r="C227" s="0" t="n">
        <f aca="true">IF('Monte Carlo'!$B$9="",0,IF('Monte Carlo'!$D$9='Monte Carlo'!$B$9,'Monte Carlo'!$B$9,BETAINV(RAND(),'Monte Carlo'!$F$9,'Monte Carlo'!$G$9,'Monte Carlo'!$B$9,'Monte Carlo'!$D$9)))</f>
        <v>428.425201801687</v>
      </c>
      <c r="D227" s="0" t="n">
        <f aca="true">IF('Monte Carlo'!$B$10="",0,IF('Monte Carlo'!$D$10='Monte Carlo'!$B$10,'Monte Carlo'!$B$10,BETAINV(RAND(),'Monte Carlo'!$F$10,'Monte Carlo'!$G$10,'Monte Carlo'!$B$10,'Monte Carlo'!$D$10)))</f>
        <v>267.447534882199</v>
      </c>
      <c r="E227" s="0" t="n">
        <f aca="true">IF('Monte Carlo'!$B$11="",0,IF('Monte Carlo'!$D$11='Monte Carlo'!$B$11,'Monte Carlo'!$B$11,BETAINV(RAND(),'Monte Carlo'!$F$11,'Monte Carlo'!$G$11,'Monte Carlo'!$B$11,'Monte Carlo'!$D$11)))</f>
        <v>91.837713326688</v>
      </c>
      <c r="F227" s="0" t="n">
        <f aca="true">IF('Monte Carlo'!$B$12="",0,IF('Monte Carlo'!$D$12='Monte Carlo'!$B$12,'Monte Carlo'!$B$12,BETAINV(RAND(),'Monte Carlo'!$F$12,'Monte Carlo'!$G$12,'Monte Carlo'!$B$12,'Monte Carlo'!$D$12)))</f>
        <v>112.907699731189</v>
      </c>
      <c r="G227" s="0" t="n">
        <f aca="true">IF('Monte Carlo'!$B$13="",0,IF('Monte Carlo'!$D$13='Monte Carlo'!$B$13,'Monte Carlo'!$B$13,BETAINV(RAND(),'Monte Carlo'!$F$13,'Monte Carlo'!$G$13,'Monte Carlo'!$B$13,'Monte Carlo'!$D$13)))</f>
        <v>0</v>
      </c>
      <c r="H227" s="0" t="n">
        <f aca="true">IF('Monte Carlo'!$B$14="",0,IF('Monte Carlo'!$D$14='Monte Carlo'!$B$14,'Monte Carlo'!$B$14,BETAINV(RAND(),'Monte Carlo'!$F$14,'Monte Carlo'!$G$14,'Monte Carlo'!$B$14,'Monte Carlo'!$D$14)))</f>
        <v>0</v>
      </c>
      <c r="I227" s="0" t="n">
        <f aca="true">IF('Monte Carlo'!$B$15="",0,IF('Monte Carlo'!$D$15='Monte Carlo'!$B$15,'Monte Carlo'!$B$15,BETAINV(RAND(),'Monte Carlo'!$F$15,'Monte Carlo'!$G$15,'Monte Carlo'!$B$15,'Monte Carlo'!$D$15)))</f>
        <v>0</v>
      </c>
      <c r="J227" s="0" t="n">
        <f aca="true">IF('Monte Carlo'!$B$16="",0,IF('Monte Carlo'!$D$16='Monte Carlo'!$B$16,'Monte Carlo'!$B$16,BETAINV(RAND(),'Monte Carlo'!$F$16,'Monte Carlo'!$G$16,'Monte Carlo'!$B$16,'Monte Carlo'!$D$16)))</f>
        <v>0</v>
      </c>
      <c r="K227" s="0" t="n">
        <f aca="true">IF('Monte Carlo'!$B$17="",0,IF('Monte Carlo'!$D$17='Monte Carlo'!$B$17,'Monte Carlo'!$B$17,BETAINV(RAND(),'Monte Carlo'!$F$17,'Monte Carlo'!$G$17,'Monte Carlo'!$B$17,'Monte Carlo'!$D$17)))</f>
        <v>0</v>
      </c>
      <c r="L227" s="0" t="n">
        <f aca="true">IF('Monte Carlo'!$B$18="",0,IF('Monte Carlo'!$D$18='Monte Carlo'!$B$18,'Monte Carlo'!$B$18,BETAINV(RAND(),'Monte Carlo'!$F$18,'Monte Carlo'!$G$18,'Monte Carlo'!$B$18,'Monte Carlo'!$D$18)))</f>
        <v>0</v>
      </c>
      <c r="M227" s="0" t="n">
        <f aca="true">IF(OR('Monte Carlo'!$B$22="",'Monte Carlo'!$C$22=""),0,IF(RAND()&lt;'Monte Carlo'!$B$22,IF('Monte Carlo'!$E$22='Monte Carlo'!$C$22,'Monte Carlo'!$C$22,BETAINV(RAND(),'Monte Carlo'!$G$22,'Monte Carlo'!$H$22,'Monte Carlo'!$C$22,'Monte Carlo'!$E$22)),0))</f>
        <v>0</v>
      </c>
      <c r="N227" s="0" t="n">
        <f aca="true">IF(OR('Monte Carlo'!$B$23="",'Monte Carlo'!$C$23=""),0,IF(RAND()&lt;'Monte Carlo'!$B$23,IF('Monte Carlo'!$E$23='Monte Carlo'!$C$23,'Monte Carlo'!$C$23,BETAINV(RAND(),'Monte Carlo'!$G$23,'Monte Carlo'!$H$23,'Monte Carlo'!$C$23,'Monte Carlo'!$E$23)),0))</f>
        <v>31.4961457468542</v>
      </c>
      <c r="O227" s="0" t="n">
        <f aca="true">IF(OR('Monte Carlo'!$B$24="",'Monte Carlo'!$C$24=""),0,IF(RAND()&lt;'Monte Carlo'!$B$24,IF('Monte Carlo'!$E$24='Monte Carlo'!$C$24,'Monte Carlo'!$C$24,BETAINV(RAND(),'Monte Carlo'!$G$24,'Monte Carlo'!$H$24,'Monte Carlo'!$C$24,'Monte Carlo'!$E$24)),0))</f>
        <v>0</v>
      </c>
      <c r="P227" s="0" t="n">
        <f aca="true">IF(OR('Monte Carlo'!$B$25="",'Monte Carlo'!$C$25=""),0,IF(RAND()&lt;'Monte Carlo'!$B$25,IF('Monte Carlo'!$E$25='Monte Carlo'!$C$25,'Monte Carlo'!$C$25,BETAINV(RAND(),'Monte Carlo'!$G$25,'Monte Carlo'!$H$25,'Monte Carlo'!$C$25,'Monte Carlo'!$E$25)),0))</f>
        <v>0</v>
      </c>
      <c r="Q227" s="0" t="n">
        <f aca="true">IF(OR('Monte Carlo'!$B$26="",'Monte Carlo'!$C$26=""),0,IF(RAND()&lt;'Monte Carlo'!$B$26,IF('Monte Carlo'!$E$26='Monte Carlo'!$C$26,'Monte Carlo'!$C$26,BETAINV(RAND(),'Monte Carlo'!$G$26,'Monte Carlo'!$H$26,'Monte Carlo'!$C$26,'Monte Carlo'!$E$26)),0))</f>
        <v>0</v>
      </c>
      <c r="R227" s="0" t="n">
        <f aca="true">IF(OR('Monte Carlo'!$B$27="",'Monte Carlo'!$C$27=""),0,IF(RAND()&lt;'Monte Carlo'!$B$27,IF('Monte Carlo'!$E$27='Monte Carlo'!$C$27,'Monte Carlo'!$C$27,BETAINV(RAND(),'Monte Carlo'!$G$27,'Monte Carlo'!$H$27,'Monte Carlo'!$C$27,'Monte Carlo'!$E$27)),0))</f>
        <v>0</v>
      </c>
      <c r="S227" s="0" t="n">
        <f aca="true">IF(OR('Monte Carlo'!$B$28="",'Monte Carlo'!$C$28=""),0,IF(RAND()&lt;'Monte Carlo'!$B$28,IF('Monte Carlo'!$E$28='Monte Carlo'!$C$28,'Monte Carlo'!$C$28,BETAINV(RAND(),'Monte Carlo'!$G$28,'Monte Carlo'!$H$28,'Monte Carlo'!$C$28,'Monte Carlo'!$E$28)),0))</f>
        <v>0</v>
      </c>
      <c r="T227" s="0" t="n">
        <f aca="true">IF(OR('Monte Carlo'!$B$29="",'Monte Carlo'!$C$29=""),0,IF(RAND()&lt;'Monte Carlo'!$B$29,IF('Monte Carlo'!$E$29='Monte Carlo'!$C$29,'Monte Carlo'!$C$29,BETAINV(RAND(),'Monte Carlo'!$G$29,'Monte Carlo'!$H$29,'Monte Carlo'!$C$29,'Monte Carlo'!$E$29)),0))</f>
        <v>0</v>
      </c>
      <c r="U227" s="0" t="n">
        <f aca="true">IF(OR('Monte Carlo'!$B$30="",'Monte Carlo'!$C$30=""),0,IF(RAND()&lt;'Monte Carlo'!$B$30,IF('Monte Carlo'!$E$30='Monte Carlo'!$C$30,'Monte Carlo'!$C$30,BETAINV(RAND(),'Monte Carlo'!$G$30,'Monte Carlo'!$H$30,'Monte Carlo'!$C$30,'Monte Carlo'!$E$30)),0))</f>
        <v>0</v>
      </c>
      <c r="V227" s="0" t="n">
        <f aca="true">IF(OR('Monte Carlo'!$B$31="",'Monte Carlo'!$C$31=""),0,IF(RAND()&lt;'Monte Carlo'!$B$31,IF('Monte Carlo'!$E$31='Monte Carlo'!$C$31,'Monte Carlo'!$C$31,BETAINV(RAND(),'Monte Carlo'!$G$31,'Monte Carlo'!$H$31,'Monte Carlo'!$C$31,'Monte Carlo'!$E$31)),0))</f>
        <v>0</v>
      </c>
      <c r="W227" s="0" t="n">
        <f aca="true">IF(OR('Monte Carlo'!$B$32="",'Monte Carlo'!$C$32=""),0,IF(RAND()&lt;'Monte Carlo'!$B$32,IF('Monte Carlo'!$E$32='Monte Carlo'!$C$32,'Monte Carlo'!$C$32,BETAINV(RAND(),'Monte Carlo'!$G$32,'Monte Carlo'!$H$32,'Monte Carlo'!$C$32,'Monte Carlo'!$E$32)),0))</f>
        <v>0</v>
      </c>
      <c r="X227" s="0" t="n">
        <f aca="true">IF(OR('Monte Carlo'!$B$33="",'Monte Carlo'!$C$33=""),0,IF(RAND()&lt;'Monte Carlo'!$B$33,IF('Monte Carlo'!$E$33='Monte Carlo'!$C$33,'Monte Carlo'!$C$33,BETAINV(RAND(),'Monte Carlo'!$G$33,'Monte Carlo'!$H$33,'Monte Carlo'!$C$33,'Monte Carlo'!$E$33)),0))</f>
        <v>0</v>
      </c>
      <c r="Y227" s="0" t="n">
        <f aca="false">SUM(A227:X227)</f>
        <v>2100.62188608697</v>
      </c>
    </row>
    <row r="228" customFormat="false" ht="15" hidden="false" customHeight="false" outlineLevel="0" collapsed="false">
      <c r="A228" s="0" t="n">
        <f aca="true">IF('Monte Carlo'!$B$7="",0,IF('Monte Carlo'!$D$7='Monte Carlo'!$B$7,'Monte Carlo'!$B$7,BETAINV(RAND(),'Monte Carlo'!$F$7,'Monte Carlo'!$G$7,'Monte Carlo'!$B$7,'Monte Carlo'!$D$7)))</f>
        <v>153.915172194682</v>
      </c>
      <c r="B228" s="0" t="n">
        <f aca="true">IF('Monte Carlo'!$B$8="",0,IF('Monte Carlo'!$D$8='Monte Carlo'!$B$8,'Monte Carlo'!$B$8,BETAINV(RAND(),'Monte Carlo'!$F$8,'Monte Carlo'!$G$8,'Monte Carlo'!$B$8,'Monte Carlo'!$D$8)))</f>
        <v>1177.7306122261</v>
      </c>
      <c r="C228" s="0" t="n">
        <f aca="true">IF('Monte Carlo'!$B$9="",0,IF('Monte Carlo'!$D$9='Monte Carlo'!$B$9,'Monte Carlo'!$B$9,BETAINV(RAND(),'Monte Carlo'!$F$9,'Monte Carlo'!$G$9,'Monte Carlo'!$B$9,'Monte Carlo'!$D$9)))</f>
        <v>507.61571478501</v>
      </c>
      <c r="D228" s="0" t="n">
        <f aca="true">IF('Monte Carlo'!$B$10="",0,IF('Monte Carlo'!$D$10='Monte Carlo'!$B$10,'Monte Carlo'!$B$10,BETAINV(RAND(),'Monte Carlo'!$F$10,'Monte Carlo'!$G$10,'Monte Carlo'!$B$10,'Monte Carlo'!$D$10)))</f>
        <v>324.915122043458</v>
      </c>
      <c r="E228" s="0" t="n">
        <f aca="true">IF('Monte Carlo'!$B$11="",0,IF('Monte Carlo'!$D$11='Monte Carlo'!$B$11,'Monte Carlo'!$B$11,BETAINV(RAND(),'Monte Carlo'!$F$11,'Monte Carlo'!$G$11,'Monte Carlo'!$B$11,'Monte Carlo'!$D$11)))</f>
        <v>121.588587780099</v>
      </c>
      <c r="F228" s="0" t="n">
        <f aca="true">IF('Monte Carlo'!$B$12="",0,IF('Monte Carlo'!$D$12='Monte Carlo'!$B$12,'Monte Carlo'!$B$12,BETAINV(RAND(),'Monte Carlo'!$F$12,'Monte Carlo'!$G$12,'Monte Carlo'!$B$12,'Monte Carlo'!$D$12)))</f>
        <v>98.1232407340231</v>
      </c>
      <c r="G228" s="0" t="n">
        <f aca="true">IF('Monte Carlo'!$B$13="",0,IF('Monte Carlo'!$D$13='Monte Carlo'!$B$13,'Monte Carlo'!$B$13,BETAINV(RAND(),'Monte Carlo'!$F$13,'Monte Carlo'!$G$13,'Monte Carlo'!$B$13,'Monte Carlo'!$D$13)))</f>
        <v>0</v>
      </c>
      <c r="H228" s="0" t="n">
        <f aca="true">IF('Monte Carlo'!$B$14="",0,IF('Monte Carlo'!$D$14='Monte Carlo'!$B$14,'Monte Carlo'!$B$14,BETAINV(RAND(),'Monte Carlo'!$F$14,'Monte Carlo'!$G$14,'Monte Carlo'!$B$14,'Monte Carlo'!$D$14)))</f>
        <v>0</v>
      </c>
      <c r="I228" s="0" t="n">
        <f aca="true">IF('Monte Carlo'!$B$15="",0,IF('Monte Carlo'!$D$15='Monte Carlo'!$B$15,'Monte Carlo'!$B$15,BETAINV(RAND(),'Monte Carlo'!$F$15,'Monte Carlo'!$G$15,'Monte Carlo'!$B$15,'Monte Carlo'!$D$15)))</f>
        <v>0</v>
      </c>
      <c r="J228" s="0" t="n">
        <f aca="true">IF('Monte Carlo'!$B$16="",0,IF('Monte Carlo'!$D$16='Monte Carlo'!$B$16,'Monte Carlo'!$B$16,BETAINV(RAND(),'Monte Carlo'!$F$16,'Monte Carlo'!$G$16,'Monte Carlo'!$B$16,'Monte Carlo'!$D$16)))</f>
        <v>0</v>
      </c>
      <c r="K228" s="0" t="n">
        <f aca="true">IF('Monte Carlo'!$B$17="",0,IF('Monte Carlo'!$D$17='Monte Carlo'!$B$17,'Monte Carlo'!$B$17,BETAINV(RAND(),'Monte Carlo'!$F$17,'Monte Carlo'!$G$17,'Monte Carlo'!$B$17,'Monte Carlo'!$D$17)))</f>
        <v>0</v>
      </c>
      <c r="L228" s="0" t="n">
        <f aca="true">IF('Monte Carlo'!$B$18="",0,IF('Monte Carlo'!$D$18='Monte Carlo'!$B$18,'Monte Carlo'!$B$18,BETAINV(RAND(),'Monte Carlo'!$F$18,'Monte Carlo'!$G$18,'Monte Carlo'!$B$18,'Monte Carlo'!$D$18)))</f>
        <v>0</v>
      </c>
      <c r="M228" s="0" t="n">
        <f aca="true">IF(OR('Monte Carlo'!$B$22="",'Monte Carlo'!$C$22=""),0,IF(RAND()&lt;'Monte Carlo'!$B$22,IF('Monte Carlo'!$E$22='Monte Carlo'!$C$22,'Monte Carlo'!$C$22,BETAINV(RAND(),'Monte Carlo'!$G$22,'Monte Carlo'!$H$22,'Monte Carlo'!$C$22,'Monte Carlo'!$E$22)),0))</f>
        <v>0</v>
      </c>
      <c r="N228" s="0" t="n">
        <f aca="true">IF(OR('Monte Carlo'!$B$23="",'Monte Carlo'!$C$23=""),0,IF(RAND()&lt;'Monte Carlo'!$B$23,IF('Monte Carlo'!$E$23='Monte Carlo'!$C$23,'Monte Carlo'!$C$23,BETAINV(RAND(),'Monte Carlo'!$G$23,'Monte Carlo'!$H$23,'Monte Carlo'!$C$23,'Monte Carlo'!$E$23)),0))</f>
        <v>0</v>
      </c>
      <c r="O228" s="0" t="n">
        <f aca="true">IF(OR('Monte Carlo'!$B$24="",'Monte Carlo'!$C$24=""),0,IF(RAND()&lt;'Monte Carlo'!$B$24,IF('Monte Carlo'!$E$24='Monte Carlo'!$C$24,'Monte Carlo'!$C$24,BETAINV(RAND(),'Monte Carlo'!$G$24,'Monte Carlo'!$H$24,'Monte Carlo'!$C$24,'Monte Carlo'!$E$24)),0))</f>
        <v>0</v>
      </c>
      <c r="P228" s="0" t="n">
        <f aca="true">IF(OR('Monte Carlo'!$B$25="",'Monte Carlo'!$C$25=""),0,IF(RAND()&lt;'Monte Carlo'!$B$25,IF('Monte Carlo'!$E$25='Monte Carlo'!$C$25,'Monte Carlo'!$C$25,BETAINV(RAND(),'Monte Carlo'!$G$25,'Monte Carlo'!$H$25,'Monte Carlo'!$C$25,'Monte Carlo'!$E$25)),0))</f>
        <v>0</v>
      </c>
      <c r="Q228" s="0" t="n">
        <f aca="true">IF(OR('Monte Carlo'!$B$26="",'Monte Carlo'!$C$26=""),0,IF(RAND()&lt;'Monte Carlo'!$B$26,IF('Monte Carlo'!$E$26='Monte Carlo'!$C$26,'Monte Carlo'!$C$26,BETAINV(RAND(),'Monte Carlo'!$G$26,'Monte Carlo'!$H$26,'Monte Carlo'!$C$26,'Monte Carlo'!$E$26)),0))</f>
        <v>0</v>
      </c>
      <c r="R228" s="0" t="n">
        <f aca="true">IF(OR('Monte Carlo'!$B$27="",'Monte Carlo'!$C$27=""),0,IF(RAND()&lt;'Monte Carlo'!$B$27,IF('Monte Carlo'!$E$27='Monte Carlo'!$C$27,'Monte Carlo'!$C$27,BETAINV(RAND(),'Monte Carlo'!$G$27,'Monte Carlo'!$H$27,'Monte Carlo'!$C$27,'Monte Carlo'!$E$27)),0))</f>
        <v>0</v>
      </c>
      <c r="S228" s="0" t="n">
        <f aca="true">IF(OR('Monte Carlo'!$B$28="",'Monte Carlo'!$C$28=""),0,IF(RAND()&lt;'Monte Carlo'!$B$28,IF('Monte Carlo'!$E$28='Monte Carlo'!$C$28,'Monte Carlo'!$C$28,BETAINV(RAND(),'Monte Carlo'!$G$28,'Monte Carlo'!$H$28,'Monte Carlo'!$C$28,'Monte Carlo'!$E$28)),0))</f>
        <v>0</v>
      </c>
      <c r="T228" s="0" t="n">
        <f aca="true">IF(OR('Monte Carlo'!$B$29="",'Monte Carlo'!$C$29=""),0,IF(RAND()&lt;'Monte Carlo'!$B$29,IF('Monte Carlo'!$E$29='Monte Carlo'!$C$29,'Monte Carlo'!$C$29,BETAINV(RAND(),'Monte Carlo'!$G$29,'Monte Carlo'!$H$29,'Monte Carlo'!$C$29,'Monte Carlo'!$E$29)),0))</f>
        <v>0</v>
      </c>
      <c r="U228" s="0" t="n">
        <f aca="true">IF(OR('Monte Carlo'!$B$30="",'Monte Carlo'!$C$30=""),0,IF(RAND()&lt;'Monte Carlo'!$B$30,IF('Monte Carlo'!$E$30='Monte Carlo'!$C$30,'Monte Carlo'!$C$30,BETAINV(RAND(),'Monte Carlo'!$G$30,'Monte Carlo'!$H$30,'Monte Carlo'!$C$30,'Monte Carlo'!$E$30)),0))</f>
        <v>0</v>
      </c>
      <c r="V228" s="0" t="n">
        <f aca="true">IF(OR('Monte Carlo'!$B$31="",'Monte Carlo'!$C$31=""),0,IF(RAND()&lt;'Monte Carlo'!$B$31,IF('Monte Carlo'!$E$31='Monte Carlo'!$C$31,'Monte Carlo'!$C$31,BETAINV(RAND(),'Monte Carlo'!$G$31,'Monte Carlo'!$H$31,'Monte Carlo'!$C$31,'Monte Carlo'!$E$31)),0))</f>
        <v>0</v>
      </c>
      <c r="W228" s="0" t="n">
        <f aca="true">IF(OR('Monte Carlo'!$B$32="",'Monte Carlo'!$C$32=""),0,IF(RAND()&lt;'Monte Carlo'!$B$32,IF('Monte Carlo'!$E$32='Monte Carlo'!$C$32,'Monte Carlo'!$C$32,BETAINV(RAND(),'Monte Carlo'!$G$32,'Monte Carlo'!$H$32,'Monte Carlo'!$C$32,'Monte Carlo'!$E$32)),0))</f>
        <v>0</v>
      </c>
      <c r="X228" s="0" t="n">
        <f aca="true">IF(OR('Monte Carlo'!$B$33="",'Monte Carlo'!$C$33=""),0,IF(RAND()&lt;'Monte Carlo'!$B$33,IF('Monte Carlo'!$E$33='Monte Carlo'!$C$33,'Monte Carlo'!$C$33,BETAINV(RAND(),'Monte Carlo'!$G$33,'Monte Carlo'!$H$33,'Monte Carlo'!$C$33,'Monte Carlo'!$E$33)),0))</f>
        <v>0</v>
      </c>
      <c r="Y228" s="0" t="n">
        <f aca="false">SUM(A228:X228)</f>
        <v>2383.88844976337</v>
      </c>
    </row>
    <row r="229" customFormat="false" ht="15" hidden="false" customHeight="false" outlineLevel="0" collapsed="false">
      <c r="A229" s="0" t="n">
        <f aca="true">IF('Monte Carlo'!$B$7="",0,IF('Monte Carlo'!$D$7='Monte Carlo'!$B$7,'Monte Carlo'!$B$7,BETAINV(RAND(),'Monte Carlo'!$F$7,'Monte Carlo'!$G$7,'Monte Carlo'!$B$7,'Monte Carlo'!$D$7)))</f>
        <v>169.857555961708</v>
      </c>
      <c r="B229" s="0" t="n">
        <f aca="true">IF('Monte Carlo'!$B$8="",0,IF('Monte Carlo'!$D$8='Monte Carlo'!$B$8,'Monte Carlo'!$B$8,BETAINV(RAND(),'Monte Carlo'!$F$8,'Monte Carlo'!$G$8,'Monte Carlo'!$B$8,'Monte Carlo'!$D$8)))</f>
        <v>1026.98630276597</v>
      </c>
      <c r="C229" s="0" t="n">
        <f aca="true">IF('Monte Carlo'!$B$9="",0,IF('Monte Carlo'!$D$9='Monte Carlo'!$B$9,'Monte Carlo'!$B$9,BETAINV(RAND(),'Monte Carlo'!$F$9,'Monte Carlo'!$G$9,'Monte Carlo'!$B$9,'Monte Carlo'!$D$9)))</f>
        <v>567.960050976561</v>
      </c>
      <c r="D229" s="0" t="n">
        <f aca="true">IF('Monte Carlo'!$B$10="",0,IF('Monte Carlo'!$D$10='Monte Carlo'!$B$10,'Monte Carlo'!$B$10,BETAINV(RAND(),'Monte Carlo'!$F$10,'Monte Carlo'!$G$10,'Monte Carlo'!$B$10,'Monte Carlo'!$D$10)))</f>
        <v>278.301479024997</v>
      </c>
      <c r="E229" s="0" t="n">
        <f aca="true">IF('Monte Carlo'!$B$11="",0,IF('Monte Carlo'!$D$11='Monte Carlo'!$B$11,'Monte Carlo'!$B$11,BETAINV(RAND(),'Monte Carlo'!$F$11,'Monte Carlo'!$G$11,'Monte Carlo'!$B$11,'Monte Carlo'!$D$11)))</f>
        <v>109.722601144716</v>
      </c>
      <c r="F229" s="0" t="n">
        <f aca="true">IF('Monte Carlo'!$B$12="",0,IF('Monte Carlo'!$D$12='Monte Carlo'!$B$12,'Monte Carlo'!$B$12,BETAINV(RAND(),'Monte Carlo'!$F$12,'Monte Carlo'!$G$12,'Monte Carlo'!$B$12,'Monte Carlo'!$D$12)))</f>
        <v>101.297193567905</v>
      </c>
      <c r="G229" s="0" t="n">
        <f aca="true">IF('Monte Carlo'!$B$13="",0,IF('Monte Carlo'!$D$13='Monte Carlo'!$B$13,'Monte Carlo'!$B$13,BETAINV(RAND(),'Monte Carlo'!$F$13,'Monte Carlo'!$G$13,'Monte Carlo'!$B$13,'Monte Carlo'!$D$13)))</f>
        <v>0</v>
      </c>
      <c r="H229" s="0" t="n">
        <f aca="true">IF('Monte Carlo'!$B$14="",0,IF('Monte Carlo'!$D$14='Monte Carlo'!$B$14,'Monte Carlo'!$B$14,BETAINV(RAND(),'Monte Carlo'!$F$14,'Monte Carlo'!$G$14,'Monte Carlo'!$B$14,'Monte Carlo'!$D$14)))</f>
        <v>0</v>
      </c>
      <c r="I229" s="0" t="n">
        <f aca="true">IF('Monte Carlo'!$B$15="",0,IF('Monte Carlo'!$D$15='Monte Carlo'!$B$15,'Monte Carlo'!$B$15,BETAINV(RAND(),'Monte Carlo'!$F$15,'Monte Carlo'!$G$15,'Monte Carlo'!$B$15,'Monte Carlo'!$D$15)))</f>
        <v>0</v>
      </c>
      <c r="J229" s="0" t="n">
        <f aca="true">IF('Monte Carlo'!$B$16="",0,IF('Monte Carlo'!$D$16='Monte Carlo'!$B$16,'Monte Carlo'!$B$16,BETAINV(RAND(),'Monte Carlo'!$F$16,'Monte Carlo'!$G$16,'Monte Carlo'!$B$16,'Monte Carlo'!$D$16)))</f>
        <v>0</v>
      </c>
      <c r="K229" s="0" t="n">
        <f aca="true">IF('Monte Carlo'!$B$17="",0,IF('Monte Carlo'!$D$17='Monte Carlo'!$B$17,'Monte Carlo'!$B$17,BETAINV(RAND(),'Monte Carlo'!$F$17,'Monte Carlo'!$G$17,'Monte Carlo'!$B$17,'Monte Carlo'!$D$17)))</f>
        <v>0</v>
      </c>
      <c r="L229" s="0" t="n">
        <f aca="true">IF('Monte Carlo'!$B$18="",0,IF('Monte Carlo'!$D$18='Monte Carlo'!$B$18,'Monte Carlo'!$B$18,BETAINV(RAND(),'Monte Carlo'!$F$18,'Monte Carlo'!$G$18,'Monte Carlo'!$B$18,'Monte Carlo'!$D$18)))</f>
        <v>0</v>
      </c>
      <c r="M229" s="0" t="n">
        <f aca="true">IF(OR('Monte Carlo'!$B$22="",'Monte Carlo'!$C$22=""),0,IF(RAND()&lt;'Monte Carlo'!$B$22,IF('Monte Carlo'!$E$22='Monte Carlo'!$C$22,'Monte Carlo'!$C$22,BETAINV(RAND(),'Monte Carlo'!$G$22,'Monte Carlo'!$H$22,'Monte Carlo'!$C$22,'Monte Carlo'!$E$22)),0))</f>
        <v>0</v>
      </c>
      <c r="N229" s="0" t="n">
        <f aca="true">IF(OR('Monte Carlo'!$B$23="",'Monte Carlo'!$C$23=""),0,IF(RAND()&lt;'Monte Carlo'!$B$23,IF('Monte Carlo'!$E$23='Monte Carlo'!$C$23,'Monte Carlo'!$C$23,BETAINV(RAND(),'Monte Carlo'!$G$23,'Monte Carlo'!$H$23,'Monte Carlo'!$C$23,'Monte Carlo'!$E$23)),0))</f>
        <v>0</v>
      </c>
      <c r="O229" s="0" t="n">
        <f aca="true">IF(OR('Monte Carlo'!$B$24="",'Monte Carlo'!$C$24=""),0,IF(RAND()&lt;'Monte Carlo'!$B$24,IF('Monte Carlo'!$E$24='Monte Carlo'!$C$24,'Monte Carlo'!$C$24,BETAINV(RAND(),'Monte Carlo'!$G$24,'Monte Carlo'!$H$24,'Monte Carlo'!$C$24,'Monte Carlo'!$E$24)),0))</f>
        <v>0</v>
      </c>
      <c r="P229" s="0" t="n">
        <f aca="true">IF(OR('Monte Carlo'!$B$25="",'Monte Carlo'!$C$25=""),0,IF(RAND()&lt;'Monte Carlo'!$B$25,IF('Monte Carlo'!$E$25='Monte Carlo'!$C$25,'Monte Carlo'!$C$25,BETAINV(RAND(),'Monte Carlo'!$G$25,'Monte Carlo'!$H$25,'Monte Carlo'!$C$25,'Monte Carlo'!$E$25)),0))</f>
        <v>0</v>
      </c>
      <c r="Q229" s="0" t="n">
        <f aca="true">IF(OR('Monte Carlo'!$B$26="",'Monte Carlo'!$C$26=""),0,IF(RAND()&lt;'Monte Carlo'!$B$26,IF('Monte Carlo'!$E$26='Monte Carlo'!$C$26,'Monte Carlo'!$C$26,BETAINV(RAND(),'Monte Carlo'!$G$26,'Monte Carlo'!$H$26,'Monte Carlo'!$C$26,'Monte Carlo'!$E$26)),0))</f>
        <v>0</v>
      </c>
      <c r="R229" s="0" t="n">
        <f aca="true">IF(OR('Monte Carlo'!$B$27="",'Monte Carlo'!$C$27=""),0,IF(RAND()&lt;'Monte Carlo'!$B$27,IF('Monte Carlo'!$E$27='Monte Carlo'!$C$27,'Monte Carlo'!$C$27,BETAINV(RAND(),'Monte Carlo'!$G$27,'Monte Carlo'!$H$27,'Monte Carlo'!$C$27,'Monte Carlo'!$E$27)),0))</f>
        <v>0</v>
      </c>
      <c r="S229" s="0" t="n">
        <f aca="true">IF(OR('Monte Carlo'!$B$28="",'Monte Carlo'!$C$28=""),0,IF(RAND()&lt;'Monte Carlo'!$B$28,IF('Monte Carlo'!$E$28='Monte Carlo'!$C$28,'Monte Carlo'!$C$28,BETAINV(RAND(),'Monte Carlo'!$G$28,'Monte Carlo'!$H$28,'Monte Carlo'!$C$28,'Monte Carlo'!$E$28)),0))</f>
        <v>0</v>
      </c>
      <c r="T229" s="0" t="n">
        <f aca="true">IF(OR('Monte Carlo'!$B$29="",'Monte Carlo'!$C$29=""),0,IF(RAND()&lt;'Monte Carlo'!$B$29,IF('Monte Carlo'!$E$29='Monte Carlo'!$C$29,'Monte Carlo'!$C$29,BETAINV(RAND(),'Monte Carlo'!$G$29,'Monte Carlo'!$H$29,'Monte Carlo'!$C$29,'Monte Carlo'!$E$29)),0))</f>
        <v>0</v>
      </c>
      <c r="U229" s="0" t="n">
        <f aca="true">IF(OR('Monte Carlo'!$B$30="",'Monte Carlo'!$C$30=""),0,IF(RAND()&lt;'Monte Carlo'!$B$30,IF('Monte Carlo'!$E$30='Monte Carlo'!$C$30,'Monte Carlo'!$C$30,BETAINV(RAND(),'Monte Carlo'!$G$30,'Monte Carlo'!$H$30,'Monte Carlo'!$C$30,'Monte Carlo'!$E$30)),0))</f>
        <v>0</v>
      </c>
      <c r="V229" s="0" t="n">
        <f aca="true">IF(OR('Monte Carlo'!$B$31="",'Monte Carlo'!$C$31=""),0,IF(RAND()&lt;'Monte Carlo'!$B$31,IF('Monte Carlo'!$E$31='Monte Carlo'!$C$31,'Monte Carlo'!$C$31,BETAINV(RAND(),'Monte Carlo'!$G$31,'Monte Carlo'!$H$31,'Monte Carlo'!$C$31,'Monte Carlo'!$E$31)),0))</f>
        <v>0</v>
      </c>
      <c r="W229" s="0" t="n">
        <f aca="true">IF(OR('Monte Carlo'!$B$32="",'Monte Carlo'!$C$32=""),0,IF(RAND()&lt;'Monte Carlo'!$B$32,IF('Monte Carlo'!$E$32='Monte Carlo'!$C$32,'Monte Carlo'!$C$32,BETAINV(RAND(),'Monte Carlo'!$G$32,'Monte Carlo'!$H$32,'Monte Carlo'!$C$32,'Monte Carlo'!$E$32)),0))</f>
        <v>0</v>
      </c>
      <c r="X229" s="0" t="n">
        <f aca="true">IF(OR('Monte Carlo'!$B$33="",'Monte Carlo'!$C$33=""),0,IF(RAND()&lt;'Monte Carlo'!$B$33,IF('Monte Carlo'!$E$33='Monte Carlo'!$C$33,'Monte Carlo'!$C$33,BETAINV(RAND(),'Monte Carlo'!$G$33,'Monte Carlo'!$H$33,'Monte Carlo'!$C$33,'Monte Carlo'!$E$33)),0))</f>
        <v>0</v>
      </c>
      <c r="Y229" s="0" t="n">
        <f aca="false">SUM(A229:X229)</f>
        <v>2254.12518344186</v>
      </c>
    </row>
    <row r="230" customFormat="false" ht="15" hidden="false" customHeight="false" outlineLevel="0" collapsed="false">
      <c r="A230" s="0" t="n">
        <f aca="true">IF('Monte Carlo'!$B$7="",0,IF('Monte Carlo'!$D$7='Monte Carlo'!$B$7,'Monte Carlo'!$B$7,BETAINV(RAND(),'Monte Carlo'!$F$7,'Monte Carlo'!$G$7,'Monte Carlo'!$B$7,'Monte Carlo'!$D$7)))</f>
        <v>129.638208461829</v>
      </c>
      <c r="B230" s="0" t="n">
        <f aca="true">IF('Monte Carlo'!$B$8="",0,IF('Monte Carlo'!$D$8='Monte Carlo'!$B$8,'Monte Carlo'!$B$8,BETAINV(RAND(),'Monte Carlo'!$F$8,'Monte Carlo'!$G$8,'Monte Carlo'!$B$8,'Monte Carlo'!$D$8)))</f>
        <v>977.064068793528</v>
      </c>
      <c r="C230" s="0" t="n">
        <f aca="true">IF('Monte Carlo'!$B$9="",0,IF('Monte Carlo'!$D$9='Monte Carlo'!$B$9,'Monte Carlo'!$B$9,BETAINV(RAND(),'Monte Carlo'!$F$9,'Monte Carlo'!$G$9,'Monte Carlo'!$B$9,'Monte Carlo'!$D$9)))</f>
        <v>476.105215844124</v>
      </c>
      <c r="D230" s="0" t="n">
        <f aca="true">IF('Monte Carlo'!$B$10="",0,IF('Monte Carlo'!$D$10='Monte Carlo'!$B$10,'Monte Carlo'!$B$10,BETAINV(RAND(),'Monte Carlo'!$F$10,'Monte Carlo'!$G$10,'Monte Carlo'!$B$10,'Monte Carlo'!$D$10)))</f>
        <v>264.30414089447</v>
      </c>
      <c r="E230" s="0" t="n">
        <f aca="true">IF('Monte Carlo'!$B$11="",0,IF('Monte Carlo'!$D$11='Monte Carlo'!$B$11,'Monte Carlo'!$B$11,BETAINV(RAND(),'Monte Carlo'!$F$11,'Monte Carlo'!$G$11,'Monte Carlo'!$B$11,'Monte Carlo'!$D$11)))</f>
        <v>99.9611483688707</v>
      </c>
      <c r="F230" s="0" t="n">
        <f aca="true">IF('Monte Carlo'!$B$12="",0,IF('Monte Carlo'!$D$12='Monte Carlo'!$B$12,'Monte Carlo'!$B$12,BETAINV(RAND(),'Monte Carlo'!$F$12,'Monte Carlo'!$G$12,'Monte Carlo'!$B$12,'Monte Carlo'!$D$12)))</f>
        <v>96.5070505094889</v>
      </c>
      <c r="G230" s="0" t="n">
        <f aca="true">IF('Monte Carlo'!$B$13="",0,IF('Monte Carlo'!$D$13='Monte Carlo'!$B$13,'Monte Carlo'!$B$13,BETAINV(RAND(),'Monte Carlo'!$F$13,'Monte Carlo'!$G$13,'Monte Carlo'!$B$13,'Monte Carlo'!$D$13)))</f>
        <v>0</v>
      </c>
      <c r="H230" s="0" t="n">
        <f aca="true">IF('Monte Carlo'!$B$14="",0,IF('Monte Carlo'!$D$14='Monte Carlo'!$B$14,'Monte Carlo'!$B$14,BETAINV(RAND(),'Monte Carlo'!$F$14,'Monte Carlo'!$G$14,'Monte Carlo'!$B$14,'Monte Carlo'!$D$14)))</f>
        <v>0</v>
      </c>
      <c r="I230" s="0" t="n">
        <f aca="true">IF('Monte Carlo'!$B$15="",0,IF('Monte Carlo'!$D$15='Monte Carlo'!$B$15,'Monte Carlo'!$B$15,BETAINV(RAND(),'Monte Carlo'!$F$15,'Monte Carlo'!$G$15,'Monte Carlo'!$B$15,'Monte Carlo'!$D$15)))</f>
        <v>0</v>
      </c>
      <c r="J230" s="0" t="n">
        <f aca="true">IF('Monte Carlo'!$B$16="",0,IF('Monte Carlo'!$D$16='Monte Carlo'!$B$16,'Monte Carlo'!$B$16,BETAINV(RAND(),'Monte Carlo'!$F$16,'Monte Carlo'!$G$16,'Monte Carlo'!$B$16,'Monte Carlo'!$D$16)))</f>
        <v>0</v>
      </c>
      <c r="K230" s="0" t="n">
        <f aca="true">IF('Monte Carlo'!$B$17="",0,IF('Monte Carlo'!$D$17='Monte Carlo'!$B$17,'Monte Carlo'!$B$17,BETAINV(RAND(),'Monte Carlo'!$F$17,'Monte Carlo'!$G$17,'Monte Carlo'!$B$17,'Monte Carlo'!$D$17)))</f>
        <v>0</v>
      </c>
      <c r="L230" s="0" t="n">
        <f aca="true">IF('Monte Carlo'!$B$18="",0,IF('Monte Carlo'!$D$18='Monte Carlo'!$B$18,'Monte Carlo'!$B$18,BETAINV(RAND(),'Monte Carlo'!$F$18,'Monte Carlo'!$G$18,'Monte Carlo'!$B$18,'Monte Carlo'!$D$18)))</f>
        <v>0</v>
      </c>
      <c r="M230" s="0" t="n">
        <f aca="true">IF(OR('Monte Carlo'!$B$22="",'Monte Carlo'!$C$22=""),0,IF(RAND()&lt;'Monte Carlo'!$B$22,IF('Monte Carlo'!$E$22='Monte Carlo'!$C$22,'Monte Carlo'!$C$22,BETAINV(RAND(),'Monte Carlo'!$G$22,'Monte Carlo'!$H$22,'Monte Carlo'!$C$22,'Monte Carlo'!$E$22)),0))</f>
        <v>0</v>
      </c>
      <c r="N230" s="0" t="n">
        <f aca="true">IF(OR('Monte Carlo'!$B$23="",'Monte Carlo'!$C$23=""),0,IF(RAND()&lt;'Monte Carlo'!$B$23,IF('Monte Carlo'!$E$23='Monte Carlo'!$C$23,'Monte Carlo'!$C$23,BETAINV(RAND(),'Monte Carlo'!$G$23,'Monte Carlo'!$H$23,'Monte Carlo'!$C$23,'Monte Carlo'!$E$23)),0))</f>
        <v>62.0166109851056</v>
      </c>
      <c r="O230" s="0" t="n">
        <f aca="true">IF(OR('Monte Carlo'!$B$24="",'Monte Carlo'!$C$24=""),0,IF(RAND()&lt;'Monte Carlo'!$B$24,IF('Monte Carlo'!$E$24='Monte Carlo'!$C$24,'Monte Carlo'!$C$24,BETAINV(RAND(),'Monte Carlo'!$G$24,'Monte Carlo'!$H$24,'Monte Carlo'!$C$24,'Monte Carlo'!$E$24)),0))</f>
        <v>232.976270981087</v>
      </c>
      <c r="P230" s="0" t="n">
        <f aca="true">IF(OR('Monte Carlo'!$B$25="",'Monte Carlo'!$C$25=""),0,IF(RAND()&lt;'Monte Carlo'!$B$25,IF('Monte Carlo'!$E$25='Monte Carlo'!$C$25,'Monte Carlo'!$C$25,BETAINV(RAND(),'Monte Carlo'!$G$25,'Monte Carlo'!$H$25,'Monte Carlo'!$C$25,'Monte Carlo'!$E$25)),0))</f>
        <v>0</v>
      </c>
      <c r="Q230" s="0" t="n">
        <f aca="true">IF(OR('Monte Carlo'!$B$26="",'Monte Carlo'!$C$26=""),0,IF(RAND()&lt;'Monte Carlo'!$B$26,IF('Monte Carlo'!$E$26='Monte Carlo'!$C$26,'Monte Carlo'!$C$26,BETAINV(RAND(),'Monte Carlo'!$G$26,'Monte Carlo'!$H$26,'Monte Carlo'!$C$26,'Monte Carlo'!$E$26)),0))</f>
        <v>0</v>
      </c>
      <c r="R230" s="0" t="n">
        <f aca="true">IF(OR('Monte Carlo'!$B$27="",'Monte Carlo'!$C$27=""),0,IF(RAND()&lt;'Monte Carlo'!$B$27,IF('Monte Carlo'!$E$27='Monte Carlo'!$C$27,'Monte Carlo'!$C$27,BETAINV(RAND(),'Monte Carlo'!$G$27,'Monte Carlo'!$H$27,'Monte Carlo'!$C$27,'Monte Carlo'!$E$27)),0))</f>
        <v>0</v>
      </c>
      <c r="S230" s="0" t="n">
        <f aca="true">IF(OR('Monte Carlo'!$B$28="",'Monte Carlo'!$C$28=""),0,IF(RAND()&lt;'Monte Carlo'!$B$28,IF('Monte Carlo'!$E$28='Monte Carlo'!$C$28,'Monte Carlo'!$C$28,BETAINV(RAND(),'Monte Carlo'!$G$28,'Monte Carlo'!$H$28,'Monte Carlo'!$C$28,'Monte Carlo'!$E$28)),0))</f>
        <v>0</v>
      </c>
      <c r="T230" s="0" t="n">
        <f aca="true">IF(OR('Monte Carlo'!$B$29="",'Monte Carlo'!$C$29=""),0,IF(RAND()&lt;'Monte Carlo'!$B$29,IF('Monte Carlo'!$E$29='Monte Carlo'!$C$29,'Monte Carlo'!$C$29,BETAINV(RAND(),'Monte Carlo'!$G$29,'Monte Carlo'!$H$29,'Monte Carlo'!$C$29,'Monte Carlo'!$E$29)),0))</f>
        <v>0</v>
      </c>
      <c r="U230" s="0" t="n">
        <f aca="true">IF(OR('Monte Carlo'!$B$30="",'Monte Carlo'!$C$30=""),0,IF(RAND()&lt;'Monte Carlo'!$B$30,IF('Monte Carlo'!$E$30='Monte Carlo'!$C$30,'Monte Carlo'!$C$30,BETAINV(RAND(),'Monte Carlo'!$G$30,'Monte Carlo'!$H$30,'Monte Carlo'!$C$30,'Monte Carlo'!$E$30)),0))</f>
        <v>0</v>
      </c>
      <c r="V230" s="0" t="n">
        <f aca="true">IF(OR('Monte Carlo'!$B$31="",'Monte Carlo'!$C$31=""),0,IF(RAND()&lt;'Monte Carlo'!$B$31,IF('Monte Carlo'!$E$31='Monte Carlo'!$C$31,'Monte Carlo'!$C$31,BETAINV(RAND(),'Monte Carlo'!$G$31,'Monte Carlo'!$H$31,'Monte Carlo'!$C$31,'Monte Carlo'!$E$31)),0))</f>
        <v>0</v>
      </c>
      <c r="W230" s="0" t="n">
        <f aca="true">IF(OR('Monte Carlo'!$B$32="",'Monte Carlo'!$C$32=""),0,IF(RAND()&lt;'Monte Carlo'!$B$32,IF('Monte Carlo'!$E$32='Monte Carlo'!$C$32,'Monte Carlo'!$C$32,BETAINV(RAND(),'Monte Carlo'!$G$32,'Monte Carlo'!$H$32,'Monte Carlo'!$C$32,'Monte Carlo'!$E$32)),0))</f>
        <v>0</v>
      </c>
      <c r="X230" s="0" t="n">
        <f aca="true">IF(OR('Monte Carlo'!$B$33="",'Monte Carlo'!$C$33=""),0,IF(RAND()&lt;'Monte Carlo'!$B$33,IF('Monte Carlo'!$E$33='Monte Carlo'!$C$33,'Monte Carlo'!$C$33,BETAINV(RAND(),'Monte Carlo'!$G$33,'Monte Carlo'!$H$33,'Monte Carlo'!$C$33,'Monte Carlo'!$E$33)),0))</f>
        <v>0</v>
      </c>
      <c r="Y230" s="0" t="n">
        <f aca="false">SUM(A230:X230)</f>
        <v>2338.5727148385</v>
      </c>
    </row>
    <row r="231" customFormat="false" ht="15" hidden="false" customHeight="false" outlineLevel="0" collapsed="false">
      <c r="A231" s="0" t="n">
        <f aca="true">IF('Monte Carlo'!$B$7="",0,IF('Monte Carlo'!$D$7='Monte Carlo'!$B$7,'Monte Carlo'!$B$7,BETAINV(RAND(),'Monte Carlo'!$F$7,'Monte Carlo'!$G$7,'Monte Carlo'!$B$7,'Monte Carlo'!$D$7)))</f>
        <v>135.220630787852</v>
      </c>
      <c r="B231" s="0" t="n">
        <f aca="true">IF('Monte Carlo'!$B$8="",0,IF('Monte Carlo'!$D$8='Monte Carlo'!$B$8,'Monte Carlo'!$B$8,BETAINV(RAND(),'Monte Carlo'!$F$8,'Monte Carlo'!$G$8,'Monte Carlo'!$B$8,'Monte Carlo'!$D$8)))</f>
        <v>1057.05842483622</v>
      </c>
      <c r="C231" s="0" t="n">
        <f aca="true">IF('Monte Carlo'!$B$9="",0,IF('Monte Carlo'!$D$9='Monte Carlo'!$B$9,'Monte Carlo'!$B$9,BETAINV(RAND(),'Monte Carlo'!$F$9,'Monte Carlo'!$G$9,'Monte Carlo'!$B$9,'Monte Carlo'!$D$9)))</f>
        <v>467.571896227231</v>
      </c>
      <c r="D231" s="0" t="n">
        <f aca="true">IF('Monte Carlo'!$B$10="",0,IF('Monte Carlo'!$D$10='Monte Carlo'!$B$10,'Monte Carlo'!$B$10,BETAINV(RAND(),'Monte Carlo'!$F$10,'Monte Carlo'!$G$10,'Monte Carlo'!$B$10,'Monte Carlo'!$D$10)))</f>
        <v>289.281813017286</v>
      </c>
      <c r="E231" s="0" t="n">
        <f aca="true">IF('Monte Carlo'!$B$11="",0,IF('Monte Carlo'!$D$11='Monte Carlo'!$B$11,'Monte Carlo'!$B$11,BETAINV(RAND(),'Monte Carlo'!$F$11,'Monte Carlo'!$G$11,'Monte Carlo'!$B$11,'Monte Carlo'!$D$11)))</f>
        <v>109.145018273389</v>
      </c>
      <c r="F231" s="0" t="n">
        <f aca="true">IF('Monte Carlo'!$B$12="",0,IF('Monte Carlo'!$D$12='Monte Carlo'!$B$12,'Monte Carlo'!$B$12,BETAINV(RAND(),'Monte Carlo'!$F$12,'Monte Carlo'!$G$12,'Monte Carlo'!$B$12,'Monte Carlo'!$D$12)))</f>
        <v>113.85778553094</v>
      </c>
      <c r="G231" s="0" t="n">
        <f aca="true">IF('Monte Carlo'!$B$13="",0,IF('Monte Carlo'!$D$13='Monte Carlo'!$B$13,'Monte Carlo'!$B$13,BETAINV(RAND(),'Monte Carlo'!$F$13,'Monte Carlo'!$G$13,'Monte Carlo'!$B$13,'Monte Carlo'!$D$13)))</f>
        <v>0</v>
      </c>
      <c r="H231" s="0" t="n">
        <f aca="true">IF('Monte Carlo'!$B$14="",0,IF('Monte Carlo'!$D$14='Monte Carlo'!$B$14,'Monte Carlo'!$B$14,BETAINV(RAND(),'Monte Carlo'!$F$14,'Monte Carlo'!$G$14,'Monte Carlo'!$B$14,'Monte Carlo'!$D$14)))</f>
        <v>0</v>
      </c>
      <c r="I231" s="0" t="n">
        <f aca="true">IF('Monte Carlo'!$B$15="",0,IF('Monte Carlo'!$D$15='Monte Carlo'!$B$15,'Monte Carlo'!$B$15,BETAINV(RAND(),'Monte Carlo'!$F$15,'Monte Carlo'!$G$15,'Monte Carlo'!$B$15,'Monte Carlo'!$D$15)))</f>
        <v>0</v>
      </c>
      <c r="J231" s="0" t="n">
        <f aca="true">IF('Monte Carlo'!$B$16="",0,IF('Monte Carlo'!$D$16='Monte Carlo'!$B$16,'Monte Carlo'!$B$16,BETAINV(RAND(),'Monte Carlo'!$F$16,'Monte Carlo'!$G$16,'Monte Carlo'!$B$16,'Monte Carlo'!$D$16)))</f>
        <v>0</v>
      </c>
      <c r="K231" s="0" t="n">
        <f aca="true">IF('Monte Carlo'!$B$17="",0,IF('Monte Carlo'!$D$17='Monte Carlo'!$B$17,'Monte Carlo'!$B$17,BETAINV(RAND(),'Monte Carlo'!$F$17,'Monte Carlo'!$G$17,'Monte Carlo'!$B$17,'Monte Carlo'!$D$17)))</f>
        <v>0</v>
      </c>
      <c r="L231" s="0" t="n">
        <f aca="true">IF('Monte Carlo'!$B$18="",0,IF('Monte Carlo'!$D$18='Monte Carlo'!$B$18,'Monte Carlo'!$B$18,BETAINV(RAND(),'Monte Carlo'!$F$18,'Monte Carlo'!$G$18,'Monte Carlo'!$B$18,'Monte Carlo'!$D$18)))</f>
        <v>0</v>
      </c>
      <c r="M231" s="0" t="n">
        <f aca="true">IF(OR('Monte Carlo'!$B$22="",'Monte Carlo'!$C$22=""),0,IF(RAND()&lt;'Monte Carlo'!$B$22,IF('Monte Carlo'!$E$22='Monte Carlo'!$C$22,'Monte Carlo'!$C$22,BETAINV(RAND(),'Monte Carlo'!$G$22,'Monte Carlo'!$H$22,'Monte Carlo'!$C$22,'Monte Carlo'!$E$22)),0))</f>
        <v>0</v>
      </c>
      <c r="N231" s="0" t="n">
        <f aca="true">IF(OR('Monte Carlo'!$B$23="",'Monte Carlo'!$C$23=""),0,IF(RAND()&lt;'Monte Carlo'!$B$23,IF('Monte Carlo'!$E$23='Monte Carlo'!$C$23,'Monte Carlo'!$C$23,BETAINV(RAND(),'Monte Carlo'!$G$23,'Monte Carlo'!$H$23,'Monte Carlo'!$C$23,'Monte Carlo'!$E$23)),0))</f>
        <v>33.4197456635285</v>
      </c>
      <c r="O231" s="0" t="n">
        <f aca="true">IF(OR('Monte Carlo'!$B$24="",'Monte Carlo'!$C$24=""),0,IF(RAND()&lt;'Monte Carlo'!$B$24,IF('Monte Carlo'!$E$24='Monte Carlo'!$C$24,'Monte Carlo'!$C$24,BETAINV(RAND(),'Monte Carlo'!$G$24,'Monte Carlo'!$H$24,'Monte Carlo'!$C$24,'Monte Carlo'!$E$24)),0))</f>
        <v>132.751870775547</v>
      </c>
      <c r="P231" s="0" t="n">
        <f aca="true">IF(OR('Monte Carlo'!$B$25="",'Monte Carlo'!$C$25=""),0,IF(RAND()&lt;'Monte Carlo'!$B$25,IF('Monte Carlo'!$E$25='Monte Carlo'!$C$25,'Monte Carlo'!$C$25,BETAINV(RAND(),'Monte Carlo'!$G$25,'Monte Carlo'!$H$25,'Monte Carlo'!$C$25,'Monte Carlo'!$E$25)),0))</f>
        <v>0</v>
      </c>
      <c r="Q231" s="0" t="n">
        <f aca="true">IF(OR('Monte Carlo'!$B$26="",'Monte Carlo'!$C$26=""),0,IF(RAND()&lt;'Monte Carlo'!$B$26,IF('Monte Carlo'!$E$26='Monte Carlo'!$C$26,'Monte Carlo'!$C$26,BETAINV(RAND(),'Monte Carlo'!$G$26,'Monte Carlo'!$H$26,'Monte Carlo'!$C$26,'Monte Carlo'!$E$26)),0))</f>
        <v>176.423148957002</v>
      </c>
      <c r="R231" s="0" t="n">
        <f aca="true">IF(OR('Monte Carlo'!$B$27="",'Monte Carlo'!$C$27=""),0,IF(RAND()&lt;'Monte Carlo'!$B$27,IF('Monte Carlo'!$E$27='Monte Carlo'!$C$27,'Monte Carlo'!$C$27,BETAINV(RAND(),'Monte Carlo'!$G$27,'Monte Carlo'!$H$27,'Monte Carlo'!$C$27,'Monte Carlo'!$E$27)),0))</f>
        <v>0</v>
      </c>
      <c r="S231" s="0" t="n">
        <f aca="true">IF(OR('Monte Carlo'!$B$28="",'Monte Carlo'!$C$28=""),0,IF(RAND()&lt;'Monte Carlo'!$B$28,IF('Monte Carlo'!$E$28='Monte Carlo'!$C$28,'Monte Carlo'!$C$28,BETAINV(RAND(),'Monte Carlo'!$G$28,'Monte Carlo'!$H$28,'Monte Carlo'!$C$28,'Monte Carlo'!$E$28)),0))</f>
        <v>0</v>
      </c>
      <c r="T231" s="0" t="n">
        <f aca="true">IF(OR('Monte Carlo'!$B$29="",'Monte Carlo'!$C$29=""),0,IF(RAND()&lt;'Monte Carlo'!$B$29,IF('Monte Carlo'!$E$29='Monte Carlo'!$C$29,'Monte Carlo'!$C$29,BETAINV(RAND(),'Monte Carlo'!$G$29,'Monte Carlo'!$H$29,'Monte Carlo'!$C$29,'Monte Carlo'!$E$29)),0))</f>
        <v>0</v>
      </c>
      <c r="U231" s="0" t="n">
        <f aca="true">IF(OR('Monte Carlo'!$B$30="",'Monte Carlo'!$C$30=""),0,IF(RAND()&lt;'Monte Carlo'!$B$30,IF('Monte Carlo'!$E$30='Monte Carlo'!$C$30,'Monte Carlo'!$C$30,BETAINV(RAND(),'Monte Carlo'!$G$30,'Monte Carlo'!$H$30,'Monte Carlo'!$C$30,'Monte Carlo'!$E$30)),0))</f>
        <v>0</v>
      </c>
      <c r="V231" s="0" t="n">
        <f aca="true">IF(OR('Monte Carlo'!$B$31="",'Monte Carlo'!$C$31=""),0,IF(RAND()&lt;'Monte Carlo'!$B$31,IF('Monte Carlo'!$E$31='Monte Carlo'!$C$31,'Monte Carlo'!$C$31,BETAINV(RAND(),'Monte Carlo'!$G$31,'Monte Carlo'!$H$31,'Monte Carlo'!$C$31,'Monte Carlo'!$E$31)),0))</f>
        <v>0</v>
      </c>
      <c r="W231" s="0" t="n">
        <f aca="true">IF(OR('Monte Carlo'!$B$32="",'Monte Carlo'!$C$32=""),0,IF(RAND()&lt;'Monte Carlo'!$B$32,IF('Monte Carlo'!$E$32='Monte Carlo'!$C$32,'Monte Carlo'!$C$32,BETAINV(RAND(),'Monte Carlo'!$G$32,'Monte Carlo'!$H$32,'Monte Carlo'!$C$32,'Monte Carlo'!$E$32)),0))</f>
        <v>0</v>
      </c>
      <c r="X231" s="0" t="n">
        <f aca="true">IF(OR('Monte Carlo'!$B$33="",'Monte Carlo'!$C$33=""),0,IF(RAND()&lt;'Monte Carlo'!$B$33,IF('Monte Carlo'!$E$33='Monte Carlo'!$C$33,'Monte Carlo'!$C$33,BETAINV(RAND(),'Monte Carlo'!$G$33,'Monte Carlo'!$H$33,'Monte Carlo'!$C$33,'Monte Carlo'!$E$33)),0))</f>
        <v>0</v>
      </c>
      <c r="Y231" s="0" t="n">
        <f aca="false">SUM(A231:X231)</f>
        <v>2514.730334069</v>
      </c>
    </row>
    <row r="232" customFormat="false" ht="15" hidden="false" customHeight="false" outlineLevel="0" collapsed="false">
      <c r="A232" s="0" t="n">
        <f aca="true">IF('Monte Carlo'!$B$7="",0,IF('Monte Carlo'!$D$7='Monte Carlo'!$B$7,'Monte Carlo'!$B$7,BETAINV(RAND(),'Monte Carlo'!$F$7,'Monte Carlo'!$G$7,'Monte Carlo'!$B$7,'Monte Carlo'!$D$7)))</f>
        <v>167.058527381245</v>
      </c>
      <c r="B232" s="0" t="n">
        <f aca="true">IF('Monte Carlo'!$B$8="",0,IF('Monte Carlo'!$D$8='Monte Carlo'!$B$8,'Monte Carlo'!$B$8,BETAINV(RAND(),'Monte Carlo'!$F$8,'Monte Carlo'!$G$8,'Monte Carlo'!$B$8,'Monte Carlo'!$D$8)))</f>
        <v>1093.81950399789</v>
      </c>
      <c r="C232" s="0" t="n">
        <f aca="true">IF('Monte Carlo'!$B$9="",0,IF('Monte Carlo'!$D$9='Monte Carlo'!$B$9,'Monte Carlo'!$B$9,BETAINV(RAND(),'Monte Carlo'!$F$9,'Monte Carlo'!$G$9,'Monte Carlo'!$B$9,'Monte Carlo'!$D$9)))</f>
        <v>453.312979545617</v>
      </c>
      <c r="D232" s="0" t="n">
        <f aca="true">IF('Monte Carlo'!$B$10="",0,IF('Monte Carlo'!$D$10='Monte Carlo'!$B$10,'Monte Carlo'!$B$10,BETAINV(RAND(),'Monte Carlo'!$F$10,'Monte Carlo'!$G$10,'Monte Carlo'!$B$10,'Monte Carlo'!$D$10)))</f>
        <v>258.781392749034</v>
      </c>
      <c r="E232" s="0" t="n">
        <f aca="true">IF('Monte Carlo'!$B$11="",0,IF('Monte Carlo'!$D$11='Monte Carlo'!$B$11,'Monte Carlo'!$B$11,BETAINV(RAND(),'Monte Carlo'!$F$11,'Monte Carlo'!$G$11,'Monte Carlo'!$B$11,'Monte Carlo'!$D$11)))</f>
        <v>114.059610607953</v>
      </c>
      <c r="F232" s="0" t="n">
        <f aca="true">IF('Monte Carlo'!$B$12="",0,IF('Monte Carlo'!$D$12='Monte Carlo'!$B$12,'Monte Carlo'!$B$12,BETAINV(RAND(),'Monte Carlo'!$F$12,'Monte Carlo'!$G$12,'Monte Carlo'!$B$12,'Monte Carlo'!$D$12)))</f>
        <v>109.443384743758</v>
      </c>
      <c r="G232" s="0" t="n">
        <f aca="true">IF('Monte Carlo'!$B$13="",0,IF('Monte Carlo'!$D$13='Monte Carlo'!$B$13,'Monte Carlo'!$B$13,BETAINV(RAND(),'Monte Carlo'!$F$13,'Monte Carlo'!$G$13,'Monte Carlo'!$B$13,'Monte Carlo'!$D$13)))</f>
        <v>0</v>
      </c>
      <c r="H232" s="0" t="n">
        <f aca="true">IF('Monte Carlo'!$B$14="",0,IF('Monte Carlo'!$D$14='Monte Carlo'!$B$14,'Monte Carlo'!$B$14,BETAINV(RAND(),'Monte Carlo'!$F$14,'Monte Carlo'!$G$14,'Monte Carlo'!$B$14,'Monte Carlo'!$D$14)))</f>
        <v>0</v>
      </c>
      <c r="I232" s="0" t="n">
        <f aca="true">IF('Monte Carlo'!$B$15="",0,IF('Monte Carlo'!$D$15='Monte Carlo'!$B$15,'Monte Carlo'!$B$15,BETAINV(RAND(),'Monte Carlo'!$F$15,'Monte Carlo'!$G$15,'Monte Carlo'!$B$15,'Monte Carlo'!$D$15)))</f>
        <v>0</v>
      </c>
      <c r="J232" s="0" t="n">
        <f aca="true">IF('Monte Carlo'!$B$16="",0,IF('Monte Carlo'!$D$16='Monte Carlo'!$B$16,'Monte Carlo'!$B$16,BETAINV(RAND(),'Monte Carlo'!$F$16,'Monte Carlo'!$G$16,'Monte Carlo'!$B$16,'Monte Carlo'!$D$16)))</f>
        <v>0</v>
      </c>
      <c r="K232" s="0" t="n">
        <f aca="true">IF('Monte Carlo'!$B$17="",0,IF('Monte Carlo'!$D$17='Monte Carlo'!$B$17,'Monte Carlo'!$B$17,BETAINV(RAND(),'Monte Carlo'!$F$17,'Monte Carlo'!$G$17,'Monte Carlo'!$B$17,'Monte Carlo'!$D$17)))</f>
        <v>0</v>
      </c>
      <c r="L232" s="0" t="n">
        <f aca="true">IF('Monte Carlo'!$B$18="",0,IF('Monte Carlo'!$D$18='Monte Carlo'!$B$18,'Monte Carlo'!$B$18,BETAINV(RAND(),'Monte Carlo'!$F$18,'Monte Carlo'!$G$18,'Monte Carlo'!$B$18,'Monte Carlo'!$D$18)))</f>
        <v>0</v>
      </c>
      <c r="M232" s="0" t="n">
        <f aca="true">IF(OR('Monte Carlo'!$B$22="",'Monte Carlo'!$C$22=""),0,IF(RAND()&lt;'Monte Carlo'!$B$22,IF('Monte Carlo'!$E$22='Monte Carlo'!$C$22,'Monte Carlo'!$C$22,BETAINV(RAND(),'Monte Carlo'!$G$22,'Monte Carlo'!$H$22,'Monte Carlo'!$C$22,'Monte Carlo'!$E$22)),0))</f>
        <v>0</v>
      </c>
      <c r="N232" s="0" t="n">
        <f aca="true">IF(OR('Monte Carlo'!$B$23="",'Monte Carlo'!$C$23=""),0,IF(RAND()&lt;'Monte Carlo'!$B$23,IF('Monte Carlo'!$E$23='Monte Carlo'!$C$23,'Monte Carlo'!$C$23,BETAINV(RAND(),'Monte Carlo'!$G$23,'Monte Carlo'!$H$23,'Monte Carlo'!$C$23,'Monte Carlo'!$E$23)),0))</f>
        <v>0</v>
      </c>
      <c r="O232" s="0" t="n">
        <f aca="true">IF(OR('Monte Carlo'!$B$24="",'Monte Carlo'!$C$24=""),0,IF(RAND()&lt;'Monte Carlo'!$B$24,IF('Monte Carlo'!$E$24='Monte Carlo'!$C$24,'Monte Carlo'!$C$24,BETAINV(RAND(),'Monte Carlo'!$G$24,'Monte Carlo'!$H$24,'Monte Carlo'!$C$24,'Monte Carlo'!$E$24)),0))</f>
        <v>0</v>
      </c>
      <c r="P232" s="0" t="n">
        <f aca="true">IF(OR('Monte Carlo'!$B$25="",'Monte Carlo'!$C$25=""),0,IF(RAND()&lt;'Monte Carlo'!$B$25,IF('Monte Carlo'!$E$25='Monte Carlo'!$C$25,'Monte Carlo'!$C$25,BETAINV(RAND(),'Monte Carlo'!$G$25,'Monte Carlo'!$H$25,'Monte Carlo'!$C$25,'Monte Carlo'!$E$25)),0))</f>
        <v>0</v>
      </c>
      <c r="Q232" s="0" t="n">
        <f aca="true">IF(OR('Monte Carlo'!$B$26="",'Monte Carlo'!$C$26=""),0,IF(RAND()&lt;'Monte Carlo'!$B$26,IF('Monte Carlo'!$E$26='Monte Carlo'!$C$26,'Monte Carlo'!$C$26,BETAINV(RAND(),'Monte Carlo'!$G$26,'Monte Carlo'!$H$26,'Monte Carlo'!$C$26,'Monte Carlo'!$E$26)),0))</f>
        <v>0</v>
      </c>
      <c r="R232" s="0" t="n">
        <f aca="true">IF(OR('Monte Carlo'!$B$27="",'Monte Carlo'!$C$27=""),0,IF(RAND()&lt;'Monte Carlo'!$B$27,IF('Monte Carlo'!$E$27='Monte Carlo'!$C$27,'Monte Carlo'!$C$27,BETAINV(RAND(),'Monte Carlo'!$G$27,'Monte Carlo'!$H$27,'Monte Carlo'!$C$27,'Monte Carlo'!$E$27)),0))</f>
        <v>0</v>
      </c>
      <c r="S232" s="0" t="n">
        <f aca="true">IF(OR('Monte Carlo'!$B$28="",'Monte Carlo'!$C$28=""),0,IF(RAND()&lt;'Monte Carlo'!$B$28,IF('Monte Carlo'!$E$28='Monte Carlo'!$C$28,'Monte Carlo'!$C$28,BETAINV(RAND(),'Monte Carlo'!$G$28,'Monte Carlo'!$H$28,'Monte Carlo'!$C$28,'Monte Carlo'!$E$28)),0))</f>
        <v>0</v>
      </c>
      <c r="T232" s="0" t="n">
        <f aca="true">IF(OR('Monte Carlo'!$B$29="",'Monte Carlo'!$C$29=""),0,IF(RAND()&lt;'Monte Carlo'!$B$29,IF('Monte Carlo'!$E$29='Monte Carlo'!$C$29,'Monte Carlo'!$C$29,BETAINV(RAND(),'Monte Carlo'!$G$29,'Monte Carlo'!$H$29,'Monte Carlo'!$C$29,'Monte Carlo'!$E$29)),0))</f>
        <v>0</v>
      </c>
      <c r="U232" s="0" t="n">
        <f aca="true">IF(OR('Monte Carlo'!$B$30="",'Monte Carlo'!$C$30=""),0,IF(RAND()&lt;'Monte Carlo'!$B$30,IF('Monte Carlo'!$E$30='Monte Carlo'!$C$30,'Monte Carlo'!$C$30,BETAINV(RAND(),'Monte Carlo'!$G$30,'Monte Carlo'!$H$30,'Monte Carlo'!$C$30,'Monte Carlo'!$E$30)),0))</f>
        <v>0</v>
      </c>
      <c r="V232" s="0" t="n">
        <f aca="true">IF(OR('Monte Carlo'!$B$31="",'Monte Carlo'!$C$31=""),0,IF(RAND()&lt;'Monte Carlo'!$B$31,IF('Monte Carlo'!$E$31='Monte Carlo'!$C$31,'Monte Carlo'!$C$31,BETAINV(RAND(),'Monte Carlo'!$G$31,'Monte Carlo'!$H$31,'Monte Carlo'!$C$31,'Monte Carlo'!$E$31)),0))</f>
        <v>0</v>
      </c>
      <c r="W232" s="0" t="n">
        <f aca="true">IF(OR('Monte Carlo'!$B$32="",'Monte Carlo'!$C$32=""),0,IF(RAND()&lt;'Monte Carlo'!$B$32,IF('Monte Carlo'!$E$32='Monte Carlo'!$C$32,'Monte Carlo'!$C$32,BETAINV(RAND(),'Monte Carlo'!$G$32,'Monte Carlo'!$H$32,'Monte Carlo'!$C$32,'Monte Carlo'!$E$32)),0))</f>
        <v>0</v>
      </c>
      <c r="X232" s="0" t="n">
        <f aca="true">IF(OR('Monte Carlo'!$B$33="",'Monte Carlo'!$C$33=""),0,IF(RAND()&lt;'Monte Carlo'!$B$33,IF('Monte Carlo'!$E$33='Monte Carlo'!$C$33,'Monte Carlo'!$C$33,BETAINV(RAND(),'Monte Carlo'!$G$33,'Monte Carlo'!$H$33,'Monte Carlo'!$C$33,'Monte Carlo'!$E$33)),0))</f>
        <v>0</v>
      </c>
      <c r="Y232" s="0" t="n">
        <f aca="false">SUM(A232:X232)</f>
        <v>2196.4753990255</v>
      </c>
    </row>
    <row r="233" customFormat="false" ht="15" hidden="false" customHeight="false" outlineLevel="0" collapsed="false">
      <c r="A233" s="0" t="n">
        <f aca="true">IF('Monte Carlo'!$B$7="",0,IF('Monte Carlo'!$D$7='Monte Carlo'!$B$7,'Monte Carlo'!$B$7,BETAINV(RAND(),'Monte Carlo'!$F$7,'Monte Carlo'!$G$7,'Monte Carlo'!$B$7,'Monte Carlo'!$D$7)))</f>
        <v>161.860450536261</v>
      </c>
      <c r="B233" s="0" t="n">
        <f aca="true">IF('Monte Carlo'!$B$8="",0,IF('Monte Carlo'!$D$8='Monte Carlo'!$B$8,'Monte Carlo'!$B$8,BETAINV(RAND(),'Monte Carlo'!$F$8,'Monte Carlo'!$G$8,'Monte Carlo'!$B$8,'Monte Carlo'!$D$8)))</f>
        <v>1023.49830448098</v>
      </c>
      <c r="C233" s="0" t="n">
        <f aca="true">IF('Monte Carlo'!$B$9="",0,IF('Monte Carlo'!$D$9='Monte Carlo'!$B$9,'Monte Carlo'!$B$9,BETAINV(RAND(),'Monte Carlo'!$F$9,'Monte Carlo'!$G$9,'Monte Carlo'!$B$9,'Monte Carlo'!$D$9)))</f>
        <v>484.221284887733</v>
      </c>
      <c r="D233" s="0" t="n">
        <f aca="true">IF('Monte Carlo'!$B$10="",0,IF('Monte Carlo'!$D$10='Monte Carlo'!$B$10,'Monte Carlo'!$B$10,BETAINV(RAND(),'Monte Carlo'!$F$10,'Monte Carlo'!$G$10,'Monte Carlo'!$B$10,'Monte Carlo'!$D$10)))</f>
        <v>324.148769858819</v>
      </c>
      <c r="E233" s="0" t="n">
        <f aca="true">IF('Monte Carlo'!$B$11="",0,IF('Monte Carlo'!$D$11='Monte Carlo'!$B$11,'Monte Carlo'!$B$11,BETAINV(RAND(),'Monte Carlo'!$F$11,'Monte Carlo'!$G$11,'Monte Carlo'!$B$11,'Monte Carlo'!$D$11)))</f>
        <v>90.2380895943356</v>
      </c>
      <c r="F233" s="0" t="n">
        <f aca="true">IF('Monte Carlo'!$B$12="",0,IF('Monte Carlo'!$D$12='Monte Carlo'!$B$12,'Monte Carlo'!$B$12,BETAINV(RAND(),'Monte Carlo'!$F$12,'Monte Carlo'!$G$12,'Monte Carlo'!$B$12,'Monte Carlo'!$D$12)))</f>
        <v>99.0905508516011</v>
      </c>
      <c r="G233" s="0" t="n">
        <f aca="true">IF('Monte Carlo'!$B$13="",0,IF('Monte Carlo'!$D$13='Monte Carlo'!$B$13,'Monte Carlo'!$B$13,BETAINV(RAND(),'Monte Carlo'!$F$13,'Monte Carlo'!$G$13,'Monte Carlo'!$B$13,'Monte Carlo'!$D$13)))</f>
        <v>0</v>
      </c>
      <c r="H233" s="0" t="n">
        <f aca="true">IF('Monte Carlo'!$B$14="",0,IF('Monte Carlo'!$D$14='Monte Carlo'!$B$14,'Monte Carlo'!$B$14,BETAINV(RAND(),'Monte Carlo'!$F$14,'Monte Carlo'!$G$14,'Monte Carlo'!$B$14,'Monte Carlo'!$D$14)))</f>
        <v>0</v>
      </c>
      <c r="I233" s="0" t="n">
        <f aca="true">IF('Monte Carlo'!$B$15="",0,IF('Monte Carlo'!$D$15='Monte Carlo'!$B$15,'Monte Carlo'!$B$15,BETAINV(RAND(),'Monte Carlo'!$F$15,'Monte Carlo'!$G$15,'Monte Carlo'!$B$15,'Monte Carlo'!$D$15)))</f>
        <v>0</v>
      </c>
      <c r="J233" s="0" t="n">
        <f aca="true">IF('Monte Carlo'!$B$16="",0,IF('Monte Carlo'!$D$16='Monte Carlo'!$B$16,'Monte Carlo'!$B$16,BETAINV(RAND(),'Monte Carlo'!$F$16,'Monte Carlo'!$G$16,'Monte Carlo'!$B$16,'Monte Carlo'!$D$16)))</f>
        <v>0</v>
      </c>
      <c r="K233" s="0" t="n">
        <f aca="true">IF('Monte Carlo'!$B$17="",0,IF('Monte Carlo'!$D$17='Monte Carlo'!$B$17,'Monte Carlo'!$B$17,BETAINV(RAND(),'Monte Carlo'!$F$17,'Monte Carlo'!$G$17,'Monte Carlo'!$B$17,'Monte Carlo'!$D$17)))</f>
        <v>0</v>
      </c>
      <c r="L233" s="0" t="n">
        <f aca="true">IF('Monte Carlo'!$B$18="",0,IF('Monte Carlo'!$D$18='Monte Carlo'!$B$18,'Monte Carlo'!$B$18,BETAINV(RAND(),'Monte Carlo'!$F$18,'Monte Carlo'!$G$18,'Monte Carlo'!$B$18,'Monte Carlo'!$D$18)))</f>
        <v>0</v>
      </c>
      <c r="M233" s="0" t="n">
        <f aca="true">IF(OR('Monte Carlo'!$B$22="",'Monte Carlo'!$C$22=""),0,IF(RAND()&lt;'Monte Carlo'!$B$22,IF('Monte Carlo'!$E$22='Monte Carlo'!$C$22,'Monte Carlo'!$C$22,BETAINV(RAND(),'Monte Carlo'!$G$22,'Monte Carlo'!$H$22,'Monte Carlo'!$C$22,'Monte Carlo'!$E$22)),0))</f>
        <v>0</v>
      </c>
      <c r="N233" s="0" t="n">
        <f aca="true">IF(OR('Monte Carlo'!$B$23="",'Monte Carlo'!$C$23=""),0,IF(RAND()&lt;'Monte Carlo'!$B$23,IF('Monte Carlo'!$E$23='Monte Carlo'!$C$23,'Monte Carlo'!$C$23,BETAINV(RAND(),'Monte Carlo'!$G$23,'Monte Carlo'!$H$23,'Monte Carlo'!$C$23,'Monte Carlo'!$E$23)),0))</f>
        <v>0</v>
      </c>
      <c r="O233" s="0" t="n">
        <f aca="true">IF(OR('Monte Carlo'!$B$24="",'Monte Carlo'!$C$24=""),0,IF(RAND()&lt;'Monte Carlo'!$B$24,IF('Monte Carlo'!$E$24='Monte Carlo'!$C$24,'Monte Carlo'!$C$24,BETAINV(RAND(),'Monte Carlo'!$G$24,'Monte Carlo'!$H$24,'Monte Carlo'!$C$24,'Monte Carlo'!$E$24)),0))</f>
        <v>0</v>
      </c>
      <c r="P233" s="0" t="n">
        <f aca="true">IF(OR('Monte Carlo'!$B$25="",'Monte Carlo'!$C$25=""),0,IF(RAND()&lt;'Monte Carlo'!$B$25,IF('Monte Carlo'!$E$25='Monte Carlo'!$C$25,'Monte Carlo'!$C$25,BETAINV(RAND(),'Monte Carlo'!$G$25,'Monte Carlo'!$H$25,'Monte Carlo'!$C$25,'Monte Carlo'!$E$25)),0))</f>
        <v>163.097648662775</v>
      </c>
      <c r="Q233" s="0" t="n">
        <f aca="true">IF(OR('Monte Carlo'!$B$26="",'Monte Carlo'!$C$26=""),0,IF(RAND()&lt;'Monte Carlo'!$B$26,IF('Monte Carlo'!$E$26='Monte Carlo'!$C$26,'Monte Carlo'!$C$26,BETAINV(RAND(),'Monte Carlo'!$G$26,'Monte Carlo'!$H$26,'Monte Carlo'!$C$26,'Monte Carlo'!$E$26)),0))</f>
        <v>0</v>
      </c>
      <c r="R233" s="0" t="n">
        <f aca="true">IF(OR('Monte Carlo'!$B$27="",'Monte Carlo'!$C$27=""),0,IF(RAND()&lt;'Monte Carlo'!$B$27,IF('Monte Carlo'!$E$27='Monte Carlo'!$C$27,'Monte Carlo'!$C$27,BETAINV(RAND(),'Monte Carlo'!$G$27,'Monte Carlo'!$H$27,'Monte Carlo'!$C$27,'Monte Carlo'!$E$27)),0))</f>
        <v>0</v>
      </c>
      <c r="S233" s="0" t="n">
        <f aca="true">IF(OR('Monte Carlo'!$B$28="",'Monte Carlo'!$C$28=""),0,IF(RAND()&lt;'Monte Carlo'!$B$28,IF('Monte Carlo'!$E$28='Monte Carlo'!$C$28,'Monte Carlo'!$C$28,BETAINV(RAND(),'Monte Carlo'!$G$28,'Monte Carlo'!$H$28,'Monte Carlo'!$C$28,'Monte Carlo'!$E$28)),0))</f>
        <v>0</v>
      </c>
      <c r="T233" s="0" t="n">
        <f aca="true">IF(OR('Monte Carlo'!$B$29="",'Monte Carlo'!$C$29=""),0,IF(RAND()&lt;'Monte Carlo'!$B$29,IF('Monte Carlo'!$E$29='Monte Carlo'!$C$29,'Monte Carlo'!$C$29,BETAINV(RAND(),'Monte Carlo'!$G$29,'Monte Carlo'!$H$29,'Monte Carlo'!$C$29,'Monte Carlo'!$E$29)),0))</f>
        <v>0</v>
      </c>
      <c r="U233" s="0" t="n">
        <f aca="true">IF(OR('Monte Carlo'!$B$30="",'Monte Carlo'!$C$30=""),0,IF(RAND()&lt;'Monte Carlo'!$B$30,IF('Monte Carlo'!$E$30='Monte Carlo'!$C$30,'Monte Carlo'!$C$30,BETAINV(RAND(),'Monte Carlo'!$G$30,'Monte Carlo'!$H$30,'Monte Carlo'!$C$30,'Monte Carlo'!$E$30)),0))</f>
        <v>0</v>
      </c>
      <c r="V233" s="0" t="n">
        <f aca="true">IF(OR('Monte Carlo'!$B$31="",'Monte Carlo'!$C$31=""),0,IF(RAND()&lt;'Monte Carlo'!$B$31,IF('Monte Carlo'!$E$31='Monte Carlo'!$C$31,'Monte Carlo'!$C$31,BETAINV(RAND(),'Monte Carlo'!$G$31,'Monte Carlo'!$H$31,'Monte Carlo'!$C$31,'Monte Carlo'!$E$31)),0))</f>
        <v>0</v>
      </c>
      <c r="W233" s="0" t="n">
        <f aca="true">IF(OR('Monte Carlo'!$B$32="",'Monte Carlo'!$C$32=""),0,IF(RAND()&lt;'Monte Carlo'!$B$32,IF('Monte Carlo'!$E$32='Monte Carlo'!$C$32,'Monte Carlo'!$C$32,BETAINV(RAND(),'Monte Carlo'!$G$32,'Monte Carlo'!$H$32,'Monte Carlo'!$C$32,'Monte Carlo'!$E$32)),0))</f>
        <v>0</v>
      </c>
      <c r="X233" s="0" t="n">
        <f aca="true">IF(OR('Monte Carlo'!$B$33="",'Monte Carlo'!$C$33=""),0,IF(RAND()&lt;'Monte Carlo'!$B$33,IF('Monte Carlo'!$E$33='Monte Carlo'!$C$33,'Monte Carlo'!$C$33,BETAINV(RAND(),'Monte Carlo'!$G$33,'Monte Carlo'!$H$33,'Monte Carlo'!$C$33,'Monte Carlo'!$E$33)),0))</f>
        <v>0</v>
      </c>
      <c r="Y233" s="0" t="n">
        <f aca="false">SUM(A233:X233)</f>
        <v>2346.1550988725</v>
      </c>
    </row>
    <row r="234" customFormat="false" ht="15" hidden="false" customHeight="false" outlineLevel="0" collapsed="false">
      <c r="A234" s="0" t="n">
        <f aca="true">IF('Monte Carlo'!$B$7="",0,IF('Monte Carlo'!$D$7='Monte Carlo'!$B$7,'Monte Carlo'!$B$7,BETAINV(RAND(),'Monte Carlo'!$F$7,'Monte Carlo'!$G$7,'Monte Carlo'!$B$7,'Monte Carlo'!$D$7)))</f>
        <v>172.513412595189</v>
      </c>
      <c r="B234" s="0" t="n">
        <f aca="true">IF('Monte Carlo'!$B$8="",0,IF('Monte Carlo'!$D$8='Monte Carlo'!$B$8,'Monte Carlo'!$B$8,BETAINV(RAND(),'Monte Carlo'!$F$8,'Monte Carlo'!$G$8,'Monte Carlo'!$B$8,'Monte Carlo'!$D$8)))</f>
        <v>1121.06286620868</v>
      </c>
      <c r="C234" s="0" t="n">
        <f aca="true">IF('Monte Carlo'!$B$9="",0,IF('Monte Carlo'!$D$9='Monte Carlo'!$B$9,'Monte Carlo'!$B$9,BETAINV(RAND(),'Monte Carlo'!$F$9,'Monte Carlo'!$G$9,'Monte Carlo'!$B$9,'Monte Carlo'!$D$9)))</f>
        <v>452.798973677342</v>
      </c>
      <c r="D234" s="0" t="n">
        <f aca="true">IF('Monte Carlo'!$B$10="",0,IF('Monte Carlo'!$D$10='Monte Carlo'!$B$10,'Monte Carlo'!$B$10,BETAINV(RAND(),'Monte Carlo'!$F$10,'Monte Carlo'!$G$10,'Monte Carlo'!$B$10,'Monte Carlo'!$D$10)))</f>
        <v>296.410246062548</v>
      </c>
      <c r="E234" s="0" t="n">
        <f aca="true">IF('Monte Carlo'!$B$11="",0,IF('Monte Carlo'!$D$11='Monte Carlo'!$B$11,'Monte Carlo'!$B$11,BETAINV(RAND(),'Monte Carlo'!$F$11,'Monte Carlo'!$G$11,'Monte Carlo'!$B$11,'Monte Carlo'!$D$11)))</f>
        <v>104.434540185198</v>
      </c>
      <c r="F234" s="0" t="n">
        <f aca="true">IF('Monte Carlo'!$B$12="",0,IF('Monte Carlo'!$D$12='Monte Carlo'!$B$12,'Monte Carlo'!$B$12,BETAINV(RAND(),'Monte Carlo'!$F$12,'Monte Carlo'!$G$12,'Monte Carlo'!$B$12,'Monte Carlo'!$D$12)))</f>
        <v>96.4969077788136</v>
      </c>
      <c r="G234" s="0" t="n">
        <f aca="true">IF('Monte Carlo'!$B$13="",0,IF('Monte Carlo'!$D$13='Monte Carlo'!$B$13,'Monte Carlo'!$B$13,BETAINV(RAND(),'Monte Carlo'!$F$13,'Monte Carlo'!$G$13,'Monte Carlo'!$B$13,'Monte Carlo'!$D$13)))</f>
        <v>0</v>
      </c>
      <c r="H234" s="0" t="n">
        <f aca="true">IF('Monte Carlo'!$B$14="",0,IF('Monte Carlo'!$D$14='Monte Carlo'!$B$14,'Monte Carlo'!$B$14,BETAINV(RAND(),'Monte Carlo'!$F$14,'Monte Carlo'!$G$14,'Monte Carlo'!$B$14,'Monte Carlo'!$D$14)))</f>
        <v>0</v>
      </c>
      <c r="I234" s="0" t="n">
        <f aca="true">IF('Monte Carlo'!$B$15="",0,IF('Monte Carlo'!$D$15='Monte Carlo'!$B$15,'Monte Carlo'!$B$15,BETAINV(RAND(),'Monte Carlo'!$F$15,'Monte Carlo'!$G$15,'Monte Carlo'!$B$15,'Monte Carlo'!$D$15)))</f>
        <v>0</v>
      </c>
      <c r="J234" s="0" t="n">
        <f aca="true">IF('Monte Carlo'!$B$16="",0,IF('Monte Carlo'!$D$16='Monte Carlo'!$B$16,'Monte Carlo'!$B$16,BETAINV(RAND(),'Monte Carlo'!$F$16,'Monte Carlo'!$G$16,'Monte Carlo'!$B$16,'Monte Carlo'!$D$16)))</f>
        <v>0</v>
      </c>
      <c r="K234" s="0" t="n">
        <f aca="true">IF('Monte Carlo'!$B$17="",0,IF('Monte Carlo'!$D$17='Monte Carlo'!$B$17,'Monte Carlo'!$B$17,BETAINV(RAND(),'Monte Carlo'!$F$17,'Monte Carlo'!$G$17,'Monte Carlo'!$B$17,'Monte Carlo'!$D$17)))</f>
        <v>0</v>
      </c>
      <c r="L234" s="0" t="n">
        <f aca="true">IF('Monte Carlo'!$B$18="",0,IF('Monte Carlo'!$D$18='Monte Carlo'!$B$18,'Monte Carlo'!$B$18,BETAINV(RAND(),'Monte Carlo'!$F$18,'Monte Carlo'!$G$18,'Monte Carlo'!$B$18,'Monte Carlo'!$D$18)))</f>
        <v>0</v>
      </c>
      <c r="M234" s="0" t="n">
        <f aca="true">IF(OR('Monte Carlo'!$B$22="",'Monte Carlo'!$C$22=""),0,IF(RAND()&lt;'Monte Carlo'!$B$22,IF('Monte Carlo'!$E$22='Monte Carlo'!$C$22,'Monte Carlo'!$C$22,BETAINV(RAND(),'Monte Carlo'!$G$22,'Monte Carlo'!$H$22,'Monte Carlo'!$C$22,'Monte Carlo'!$E$22)),0))</f>
        <v>0</v>
      </c>
      <c r="N234" s="0" t="n">
        <f aca="true">IF(OR('Monte Carlo'!$B$23="",'Monte Carlo'!$C$23=""),0,IF(RAND()&lt;'Monte Carlo'!$B$23,IF('Monte Carlo'!$E$23='Monte Carlo'!$C$23,'Monte Carlo'!$C$23,BETAINV(RAND(),'Monte Carlo'!$G$23,'Monte Carlo'!$H$23,'Monte Carlo'!$C$23,'Monte Carlo'!$E$23)),0))</f>
        <v>0</v>
      </c>
      <c r="O234" s="0" t="n">
        <f aca="true">IF(OR('Monte Carlo'!$B$24="",'Monte Carlo'!$C$24=""),0,IF(RAND()&lt;'Monte Carlo'!$B$24,IF('Monte Carlo'!$E$24='Monte Carlo'!$C$24,'Monte Carlo'!$C$24,BETAINV(RAND(),'Monte Carlo'!$G$24,'Monte Carlo'!$H$24,'Monte Carlo'!$C$24,'Monte Carlo'!$E$24)),0))</f>
        <v>206.102978368409</v>
      </c>
      <c r="P234" s="0" t="n">
        <f aca="true">IF(OR('Monte Carlo'!$B$25="",'Monte Carlo'!$C$25=""),0,IF(RAND()&lt;'Monte Carlo'!$B$25,IF('Monte Carlo'!$E$25='Monte Carlo'!$C$25,'Monte Carlo'!$C$25,BETAINV(RAND(),'Monte Carlo'!$G$25,'Monte Carlo'!$H$25,'Monte Carlo'!$C$25,'Monte Carlo'!$E$25)),0))</f>
        <v>0</v>
      </c>
      <c r="Q234" s="0" t="n">
        <f aca="true">IF(OR('Monte Carlo'!$B$26="",'Monte Carlo'!$C$26=""),0,IF(RAND()&lt;'Monte Carlo'!$B$26,IF('Monte Carlo'!$E$26='Monte Carlo'!$C$26,'Monte Carlo'!$C$26,BETAINV(RAND(),'Monte Carlo'!$G$26,'Monte Carlo'!$H$26,'Monte Carlo'!$C$26,'Monte Carlo'!$E$26)),0))</f>
        <v>0</v>
      </c>
      <c r="R234" s="0" t="n">
        <f aca="true">IF(OR('Monte Carlo'!$B$27="",'Monte Carlo'!$C$27=""),0,IF(RAND()&lt;'Monte Carlo'!$B$27,IF('Monte Carlo'!$E$27='Monte Carlo'!$C$27,'Monte Carlo'!$C$27,BETAINV(RAND(),'Monte Carlo'!$G$27,'Monte Carlo'!$H$27,'Monte Carlo'!$C$27,'Monte Carlo'!$E$27)),0))</f>
        <v>0</v>
      </c>
      <c r="S234" s="0" t="n">
        <f aca="true">IF(OR('Monte Carlo'!$B$28="",'Monte Carlo'!$C$28=""),0,IF(RAND()&lt;'Monte Carlo'!$B$28,IF('Monte Carlo'!$E$28='Monte Carlo'!$C$28,'Monte Carlo'!$C$28,BETAINV(RAND(),'Monte Carlo'!$G$28,'Monte Carlo'!$H$28,'Monte Carlo'!$C$28,'Monte Carlo'!$E$28)),0))</f>
        <v>0</v>
      </c>
      <c r="T234" s="0" t="n">
        <f aca="true">IF(OR('Monte Carlo'!$B$29="",'Monte Carlo'!$C$29=""),0,IF(RAND()&lt;'Monte Carlo'!$B$29,IF('Monte Carlo'!$E$29='Monte Carlo'!$C$29,'Monte Carlo'!$C$29,BETAINV(RAND(),'Monte Carlo'!$G$29,'Monte Carlo'!$H$29,'Monte Carlo'!$C$29,'Monte Carlo'!$E$29)),0))</f>
        <v>0</v>
      </c>
      <c r="U234" s="0" t="n">
        <f aca="true">IF(OR('Monte Carlo'!$B$30="",'Monte Carlo'!$C$30=""),0,IF(RAND()&lt;'Monte Carlo'!$B$30,IF('Monte Carlo'!$E$30='Monte Carlo'!$C$30,'Monte Carlo'!$C$30,BETAINV(RAND(),'Monte Carlo'!$G$30,'Monte Carlo'!$H$30,'Monte Carlo'!$C$30,'Monte Carlo'!$E$30)),0))</f>
        <v>0</v>
      </c>
      <c r="V234" s="0" t="n">
        <f aca="true">IF(OR('Monte Carlo'!$B$31="",'Monte Carlo'!$C$31=""),0,IF(RAND()&lt;'Monte Carlo'!$B$31,IF('Monte Carlo'!$E$31='Monte Carlo'!$C$31,'Monte Carlo'!$C$31,BETAINV(RAND(),'Monte Carlo'!$G$31,'Monte Carlo'!$H$31,'Monte Carlo'!$C$31,'Monte Carlo'!$E$31)),0))</f>
        <v>0</v>
      </c>
      <c r="W234" s="0" t="n">
        <f aca="true">IF(OR('Monte Carlo'!$B$32="",'Monte Carlo'!$C$32=""),0,IF(RAND()&lt;'Monte Carlo'!$B$32,IF('Monte Carlo'!$E$32='Monte Carlo'!$C$32,'Monte Carlo'!$C$32,BETAINV(RAND(),'Monte Carlo'!$G$32,'Monte Carlo'!$H$32,'Monte Carlo'!$C$32,'Monte Carlo'!$E$32)),0))</f>
        <v>0</v>
      </c>
      <c r="X234" s="0" t="n">
        <f aca="true">IF(OR('Monte Carlo'!$B$33="",'Monte Carlo'!$C$33=""),0,IF(RAND()&lt;'Monte Carlo'!$B$33,IF('Monte Carlo'!$E$33='Monte Carlo'!$C$33,'Monte Carlo'!$C$33,BETAINV(RAND(),'Monte Carlo'!$G$33,'Monte Carlo'!$H$33,'Monte Carlo'!$C$33,'Monte Carlo'!$E$33)),0))</f>
        <v>0</v>
      </c>
      <c r="Y234" s="0" t="n">
        <f aca="false">SUM(A234:X234)</f>
        <v>2449.81992487618</v>
      </c>
    </row>
    <row r="235" customFormat="false" ht="15" hidden="false" customHeight="false" outlineLevel="0" collapsed="false">
      <c r="A235" s="0" t="n">
        <f aca="true">IF('Monte Carlo'!$B$7="",0,IF('Monte Carlo'!$D$7='Monte Carlo'!$B$7,'Monte Carlo'!$B$7,BETAINV(RAND(),'Monte Carlo'!$F$7,'Monte Carlo'!$G$7,'Monte Carlo'!$B$7,'Monte Carlo'!$D$7)))</f>
        <v>159.070465859921</v>
      </c>
      <c r="B235" s="0" t="n">
        <f aca="true">IF('Monte Carlo'!$B$8="",0,IF('Monte Carlo'!$D$8='Monte Carlo'!$B$8,'Monte Carlo'!$B$8,BETAINV(RAND(),'Monte Carlo'!$F$8,'Monte Carlo'!$G$8,'Monte Carlo'!$B$8,'Monte Carlo'!$D$8)))</f>
        <v>1026.75512926115</v>
      </c>
      <c r="C235" s="0" t="n">
        <f aca="true">IF('Monte Carlo'!$B$9="",0,IF('Monte Carlo'!$D$9='Monte Carlo'!$B$9,'Monte Carlo'!$B$9,BETAINV(RAND(),'Monte Carlo'!$F$9,'Monte Carlo'!$G$9,'Monte Carlo'!$B$9,'Monte Carlo'!$D$9)))</f>
        <v>495.965629377424</v>
      </c>
      <c r="D235" s="0" t="n">
        <f aca="true">IF('Monte Carlo'!$B$10="",0,IF('Monte Carlo'!$D$10='Monte Carlo'!$B$10,'Monte Carlo'!$B$10,BETAINV(RAND(),'Monte Carlo'!$F$10,'Monte Carlo'!$G$10,'Monte Carlo'!$B$10,'Monte Carlo'!$D$10)))</f>
        <v>321.746040161081</v>
      </c>
      <c r="E235" s="0" t="n">
        <f aca="true">IF('Monte Carlo'!$B$11="",0,IF('Monte Carlo'!$D$11='Monte Carlo'!$B$11,'Monte Carlo'!$B$11,BETAINV(RAND(),'Monte Carlo'!$F$11,'Monte Carlo'!$G$11,'Monte Carlo'!$B$11,'Monte Carlo'!$D$11)))</f>
        <v>88.2833599166008</v>
      </c>
      <c r="F235" s="0" t="n">
        <f aca="true">IF('Monte Carlo'!$B$12="",0,IF('Monte Carlo'!$D$12='Monte Carlo'!$B$12,'Monte Carlo'!$B$12,BETAINV(RAND(),'Monte Carlo'!$F$12,'Monte Carlo'!$G$12,'Monte Carlo'!$B$12,'Monte Carlo'!$D$12)))</f>
        <v>112.24490112328</v>
      </c>
      <c r="G235" s="0" t="n">
        <f aca="true">IF('Monte Carlo'!$B$13="",0,IF('Monte Carlo'!$D$13='Monte Carlo'!$B$13,'Monte Carlo'!$B$13,BETAINV(RAND(),'Monte Carlo'!$F$13,'Monte Carlo'!$G$13,'Monte Carlo'!$B$13,'Monte Carlo'!$D$13)))</f>
        <v>0</v>
      </c>
      <c r="H235" s="0" t="n">
        <f aca="true">IF('Monte Carlo'!$B$14="",0,IF('Monte Carlo'!$D$14='Monte Carlo'!$B$14,'Monte Carlo'!$B$14,BETAINV(RAND(),'Monte Carlo'!$F$14,'Monte Carlo'!$G$14,'Monte Carlo'!$B$14,'Monte Carlo'!$D$14)))</f>
        <v>0</v>
      </c>
      <c r="I235" s="0" t="n">
        <f aca="true">IF('Monte Carlo'!$B$15="",0,IF('Monte Carlo'!$D$15='Monte Carlo'!$B$15,'Monte Carlo'!$B$15,BETAINV(RAND(),'Monte Carlo'!$F$15,'Monte Carlo'!$G$15,'Monte Carlo'!$B$15,'Monte Carlo'!$D$15)))</f>
        <v>0</v>
      </c>
      <c r="J235" s="0" t="n">
        <f aca="true">IF('Monte Carlo'!$B$16="",0,IF('Monte Carlo'!$D$16='Monte Carlo'!$B$16,'Monte Carlo'!$B$16,BETAINV(RAND(),'Monte Carlo'!$F$16,'Monte Carlo'!$G$16,'Monte Carlo'!$B$16,'Monte Carlo'!$D$16)))</f>
        <v>0</v>
      </c>
      <c r="K235" s="0" t="n">
        <f aca="true">IF('Monte Carlo'!$B$17="",0,IF('Monte Carlo'!$D$17='Monte Carlo'!$B$17,'Monte Carlo'!$B$17,BETAINV(RAND(),'Monte Carlo'!$F$17,'Monte Carlo'!$G$17,'Monte Carlo'!$B$17,'Monte Carlo'!$D$17)))</f>
        <v>0</v>
      </c>
      <c r="L235" s="0" t="n">
        <f aca="true">IF('Monte Carlo'!$B$18="",0,IF('Monte Carlo'!$D$18='Monte Carlo'!$B$18,'Monte Carlo'!$B$18,BETAINV(RAND(),'Monte Carlo'!$F$18,'Monte Carlo'!$G$18,'Monte Carlo'!$B$18,'Monte Carlo'!$D$18)))</f>
        <v>0</v>
      </c>
      <c r="M235" s="0" t="n">
        <f aca="true">IF(OR('Monte Carlo'!$B$22="",'Monte Carlo'!$C$22=""),0,IF(RAND()&lt;'Monte Carlo'!$B$22,IF('Monte Carlo'!$E$22='Monte Carlo'!$C$22,'Monte Carlo'!$C$22,BETAINV(RAND(),'Monte Carlo'!$G$22,'Monte Carlo'!$H$22,'Monte Carlo'!$C$22,'Monte Carlo'!$E$22)),0))</f>
        <v>0</v>
      </c>
      <c r="N235" s="0" t="n">
        <f aca="true">IF(OR('Monte Carlo'!$B$23="",'Monte Carlo'!$C$23=""),0,IF(RAND()&lt;'Monte Carlo'!$B$23,IF('Monte Carlo'!$E$23='Monte Carlo'!$C$23,'Monte Carlo'!$C$23,BETAINV(RAND(),'Monte Carlo'!$G$23,'Monte Carlo'!$H$23,'Monte Carlo'!$C$23,'Monte Carlo'!$E$23)),0))</f>
        <v>30.7684384688142</v>
      </c>
      <c r="O235" s="0" t="n">
        <f aca="true">IF(OR('Monte Carlo'!$B$24="",'Monte Carlo'!$C$24=""),0,IF(RAND()&lt;'Monte Carlo'!$B$24,IF('Monte Carlo'!$E$24='Monte Carlo'!$C$24,'Monte Carlo'!$C$24,BETAINV(RAND(),'Monte Carlo'!$G$24,'Monte Carlo'!$H$24,'Monte Carlo'!$C$24,'Monte Carlo'!$E$24)),0))</f>
        <v>0</v>
      </c>
      <c r="P235" s="0" t="n">
        <f aca="true">IF(OR('Monte Carlo'!$B$25="",'Monte Carlo'!$C$25=""),0,IF(RAND()&lt;'Monte Carlo'!$B$25,IF('Monte Carlo'!$E$25='Monte Carlo'!$C$25,'Monte Carlo'!$C$25,BETAINV(RAND(),'Monte Carlo'!$G$25,'Monte Carlo'!$H$25,'Monte Carlo'!$C$25,'Monte Carlo'!$E$25)),0))</f>
        <v>0</v>
      </c>
      <c r="Q235" s="0" t="n">
        <f aca="true">IF(OR('Monte Carlo'!$B$26="",'Monte Carlo'!$C$26=""),0,IF(RAND()&lt;'Monte Carlo'!$B$26,IF('Monte Carlo'!$E$26='Monte Carlo'!$C$26,'Monte Carlo'!$C$26,BETAINV(RAND(),'Monte Carlo'!$G$26,'Monte Carlo'!$H$26,'Monte Carlo'!$C$26,'Monte Carlo'!$E$26)),0))</f>
        <v>0</v>
      </c>
      <c r="R235" s="0" t="n">
        <f aca="true">IF(OR('Monte Carlo'!$B$27="",'Monte Carlo'!$C$27=""),0,IF(RAND()&lt;'Monte Carlo'!$B$27,IF('Monte Carlo'!$E$27='Monte Carlo'!$C$27,'Monte Carlo'!$C$27,BETAINV(RAND(),'Monte Carlo'!$G$27,'Monte Carlo'!$H$27,'Monte Carlo'!$C$27,'Monte Carlo'!$E$27)),0))</f>
        <v>0</v>
      </c>
      <c r="S235" s="0" t="n">
        <f aca="true">IF(OR('Monte Carlo'!$B$28="",'Monte Carlo'!$C$28=""),0,IF(RAND()&lt;'Monte Carlo'!$B$28,IF('Monte Carlo'!$E$28='Monte Carlo'!$C$28,'Monte Carlo'!$C$28,BETAINV(RAND(),'Monte Carlo'!$G$28,'Monte Carlo'!$H$28,'Monte Carlo'!$C$28,'Monte Carlo'!$E$28)),0))</f>
        <v>0</v>
      </c>
      <c r="T235" s="0" t="n">
        <f aca="true">IF(OR('Monte Carlo'!$B$29="",'Monte Carlo'!$C$29=""),0,IF(RAND()&lt;'Monte Carlo'!$B$29,IF('Monte Carlo'!$E$29='Monte Carlo'!$C$29,'Monte Carlo'!$C$29,BETAINV(RAND(),'Monte Carlo'!$G$29,'Monte Carlo'!$H$29,'Monte Carlo'!$C$29,'Monte Carlo'!$E$29)),0))</f>
        <v>0</v>
      </c>
      <c r="U235" s="0" t="n">
        <f aca="true">IF(OR('Monte Carlo'!$B$30="",'Monte Carlo'!$C$30=""),0,IF(RAND()&lt;'Monte Carlo'!$B$30,IF('Monte Carlo'!$E$30='Monte Carlo'!$C$30,'Monte Carlo'!$C$30,BETAINV(RAND(),'Monte Carlo'!$G$30,'Monte Carlo'!$H$30,'Monte Carlo'!$C$30,'Monte Carlo'!$E$30)),0))</f>
        <v>0</v>
      </c>
      <c r="V235" s="0" t="n">
        <f aca="true">IF(OR('Monte Carlo'!$B$31="",'Monte Carlo'!$C$31=""),0,IF(RAND()&lt;'Monte Carlo'!$B$31,IF('Monte Carlo'!$E$31='Monte Carlo'!$C$31,'Monte Carlo'!$C$31,BETAINV(RAND(),'Monte Carlo'!$G$31,'Monte Carlo'!$H$31,'Monte Carlo'!$C$31,'Monte Carlo'!$E$31)),0))</f>
        <v>0</v>
      </c>
      <c r="W235" s="0" t="n">
        <f aca="true">IF(OR('Monte Carlo'!$B$32="",'Monte Carlo'!$C$32=""),0,IF(RAND()&lt;'Monte Carlo'!$B$32,IF('Monte Carlo'!$E$32='Monte Carlo'!$C$32,'Monte Carlo'!$C$32,BETAINV(RAND(),'Monte Carlo'!$G$32,'Monte Carlo'!$H$32,'Monte Carlo'!$C$32,'Monte Carlo'!$E$32)),0))</f>
        <v>0</v>
      </c>
      <c r="X235" s="0" t="n">
        <f aca="true">IF(OR('Monte Carlo'!$B$33="",'Monte Carlo'!$C$33=""),0,IF(RAND()&lt;'Monte Carlo'!$B$33,IF('Monte Carlo'!$E$33='Monte Carlo'!$C$33,'Monte Carlo'!$C$33,BETAINV(RAND(),'Monte Carlo'!$G$33,'Monte Carlo'!$H$33,'Monte Carlo'!$C$33,'Monte Carlo'!$E$33)),0))</f>
        <v>0</v>
      </c>
      <c r="Y235" s="0" t="n">
        <f aca="false">SUM(A235:X235)</f>
        <v>2234.83396416827</v>
      </c>
    </row>
    <row r="236" customFormat="false" ht="15" hidden="false" customHeight="false" outlineLevel="0" collapsed="false">
      <c r="A236" s="0" t="n">
        <f aca="true">IF('Monte Carlo'!$B$7="",0,IF('Monte Carlo'!$D$7='Monte Carlo'!$B$7,'Monte Carlo'!$B$7,BETAINV(RAND(),'Monte Carlo'!$F$7,'Monte Carlo'!$G$7,'Monte Carlo'!$B$7,'Monte Carlo'!$D$7)))</f>
        <v>171.131116185267</v>
      </c>
      <c r="B236" s="0" t="n">
        <f aca="true">IF('Monte Carlo'!$B$8="",0,IF('Monte Carlo'!$D$8='Monte Carlo'!$B$8,'Monte Carlo'!$B$8,BETAINV(RAND(),'Monte Carlo'!$F$8,'Monte Carlo'!$G$8,'Monte Carlo'!$B$8,'Monte Carlo'!$D$8)))</f>
        <v>980.898944635806</v>
      </c>
      <c r="C236" s="0" t="n">
        <f aca="true">IF('Monte Carlo'!$B$9="",0,IF('Monte Carlo'!$D$9='Monte Carlo'!$B$9,'Monte Carlo'!$B$9,BETAINV(RAND(),'Monte Carlo'!$F$9,'Monte Carlo'!$G$9,'Monte Carlo'!$B$9,'Monte Carlo'!$D$9)))</f>
        <v>422.243851723937</v>
      </c>
      <c r="D236" s="0" t="n">
        <f aca="true">IF('Monte Carlo'!$B$10="",0,IF('Monte Carlo'!$D$10='Monte Carlo'!$B$10,'Monte Carlo'!$B$10,BETAINV(RAND(),'Monte Carlo'!$F$10,'Monte Carlo'!$G$10,'Monte Carlo'!$B$10,'Monte Carlo'!$D$10)))</f>
        <v>256.132531469296</v>
      </c>
      <c r="E236" s="0" t="n">
        <f aca="true">IF('Monte Carlo'!$B$11="",0,IF('Monte Carlo'!$D$11='Monte Carlo'!$B$11,'Monte Carlo'!$B$11,BETAINV(RAND(),'Monte Carlo'!$F$11,'Monte Carlo'!$G$11,'Monte Carlo'!$B$11,'Monte Carlo'!$D$11)))</f>
        <v>98.0444185863838</v>
      </c>
      <c r="F236" s="0" t="n">
        <f aca="true">IF('Monte Carlo'!$B$12="",0,IF('Monte Carlo'!$D$12='Monte Carlo'!$B$12,'Monte Carlo'!$B$12,BETAINV(RAND(),'Monte Carlo'!$F$12,'Monte Carlo'!$G$12,'Monte Carlo'!$B$12,'Monte Carlo'!$D$12)))</f>
        <v>108.626127612485</v>
      </c>
      <c r="G236" s="0" t="n">
        <f aca="true">IF('Monte Carlo'!$B$13="",0,IF('Monte Carlo'!$D$13='Monte Carlo'!$B$13,'Monte Carlo'!$B$13,BETAINV(RAND(),'Monte Carlo'!$F$13,'Monte Carlo'!$G$13,'Monte Carlo'!$B$13,'Monte Carlo'!$D$13)))</f>
        <v>0</v>
      </c>
      <c r="H236" s="0" t="n">
        <f aca="true">IF('Monte Carlo'!$B$14="",0,IF('Monte Carlo'!$D$14='Monte Carlo'!$B$14,'Monte Carlo'!$B$14,BETAINV(RAND(),'Monte Carlo'!$F$14,'Monte Carlo'!$G$14,'Monte Carlo'!$B$14,'Monte Carlo'!$D$14)))</f>
        <v>0</v>
      </c>
      <c r="I236" s="0" t="n">
        <f aca="true">IF('Monte Carlo'!$B$15="",0,IF('Monte Carlo'!$D$15='Monte Carlo'!$B$15,'Monte Carlo'!$B$15,BETAINV(RAND(),'Monte Carlo'!$F$15,'Monte Carlo'!$G$15,'Monte Carlo'!$B$15,'Monte Carlo'!$D$15)))</f>
        <v>0</v>
      </c>
      <c r="J236" s="0" t="n">
        <f aca="true">IF('Monte Carlo'!$B$16="",0,IF('Monte Carlo'!$D$16='Monte Carlo'!$B$16,'Monte Carlo'!$B$16,BETAINV(RAND(),'Monte Carlo'!$F$16,'Monte Carlo'!$G$16,'Monte Carlo'!$B$16,'Monte Carlo'!$D$16)))</f>
        <v>0</v>
      </c>
      <c r="K236" s="0" t="n">
        <f aca="true">IF('Monte Carlo'!$B$17="",0,IF('Monte Carlo'!$D$17='Monte Carlo'!$B$17,'Monte Carlo'!$B$17,BETAINV(RAND(),'Monte Carlo'!$F$17,'Monte Carlo'!$G$17,'Monte Carlo'!$B$17,'Monte Carlo'!$D$17)))</f>
        <v>0</v>
      </c>
      <c r="L236" s="0" t="n">
        <f aca="true">IF('Monte Carlo'!$B$18="",0,IF('Monte Carlo'!$D$18='Monte Carlo'!$B$18,'Monte Carlo'!$B$18,BETAINV(RAND(),'Monte Carlo'!$F$18,'Monte Carlo'!$G$18,'Monte Carlo'!$B$18,'Monte Carlo'!$D$18)))</f>
        <v>0</v>
      </c>
      <c r="M236" s="0" t="n">
        <f aca="true">IF(OR('Monte Carlo'!$B$22="",'Monte Carlo'!$C$22=""),0,IF(RAND()&lt;'Monte Carlo'!$B$22,IF('Monte Carlo'!$E$22='Monte Carlo'!$C$22,'Monte Carlo'!$C$22,BETAINV(RAND(),'Monte Carlo'!$G$22,'Monte Carlo'!$H$22,'Monte Carlo'!$C$22,'Monte Carlo'!$E$22)),0))</f>
        <v>140.666130249222</v>
      </c>
      <c r="N236" s="0" t="n">
        <f aca="true">IF(OR('Monte Carlo'!$B$23="",'Monte Carlo'!$C$23=""),0,IF(RAND()&lt;'Monte Carlo'!$B$23,IF('Monte Carlo'!$E$23='Monte Carlo'!$C$23,'Monte Carlo'!$C$23,BETAINV(RAND(),'Monte Carlo'!$G$23,'Monte Carlo'!$H$23,'Monte Carlo'!$C$23,'Monte Carlo'!$E$23)),0))</f>
        <v>36.0450139499187</v>
      </c>
      <c r="O236" s="0" t="n">
        <f aca="true">IF(OR('Monte Carlo'!$B$24="",'Monte Carlo'!$C$24=""),0,IF(RAND()&lt;'Monte Carlo'!$B$24,IF('Monte Carlo'!$E$24='Monte Carlo'!$C$24,'Monte Carlo'!$C$24,BETAINV(RAND(),'Monte Carlo'!$G$24,'Monte Carlo'!$H$24,'Monte Carlo'!$C$24,'Monte Carlo'!$E$24)),0))</f>
        <v>0</v>
      </c>
      <c r="P236" s="0" t="n">
        <f aca="true">IF(OR('Monte Carlo'!$B$25="",'Monte Carlo'!$C$25=""),0,IF(RAND()&lt;'Monte Carlo'!$B$25,IF('Monte Carlo'!$E$25='Monte Carlo'!$C$25,'Monte Carlo'!$C$25,BETAINV(RAND(),'Monte Carlo'!$G$25,'Monte Carlo'!$H$25,'Monte Carlo'!$C$25,'Monte Carlo'!$E$25)),0))</f>
        <v>0</v>
      </c>
      <c r="Q236" s="0" t="n">
        <f aca="true">IF(OR('Monte Carlo'!$B$26="",'Monte Carlo'!$C$26=""),0,IF(RAND()&lt;'Monte Carlo'!$B$26,IF('Monte Carlo'!$E$26='Monte Carlo'!$C$26,'Monte Carlo'!$C$26,BETAINV(RAND(),'Monte Carlo'!$G$26,'Monte Carlo'!$H$26,'Monte Carlo'!$C$26,'Monte Carlo'!$E$26)),0))</f>
        <v>0</v>
      </c>
      <c r="R236" s="0" t="n">
        <f aca="true">IF(OR('Monte Carlo'!$B$27="",'Monte Carlo'!$C$27=""),0,IF(RAND()&lt;'Monte Carlo'!$B$27,IF('Monte Carlo'!$E$27='Monte Carlo'!$C$27,'Monte Carlo'!$C$27,BETAINV(RAND(),'Monte Carlo'!$G$27,'Monte Carlo'!$H$27,'Monte Carlo'!$C$27,'Monte Carlo'!$E$27)),0))</f>
        <v>0</v>
      </c>
      <c r="S236" s="0" t="n">
        <f aca="true">IF(OR('Monte Carlo'!$B$28="",'Monte Carlo'!$C$28=""),0,IF(RAND()&lt;'Monte Carlo'!$B$28,IF('Monte Carlo'!$E$28='Monte Carlo'!$C$28,'Monte Carlo'!$C$28,BETAINV(RAND(),'Monte Carlo'!$G$28,'Monte Carlo'!$H$28,'Monte Carlo'!$C$28,'Monte Carlo'!$E$28)),0))</f>
        <v>0</v>
      </c>
      <c r="T236" s="0" t="n">
        <f aca="true">IF(OR('Monte Carlo'!$B$29="",'Monte Carlo'!$C$29=""),0,IF(RAND()&lt;'Monte Carlo'!$B$29,IF('Monte Carlo'!$E$29='Monte Carlo'!$C$29,'Monte Carlo'!$C$29,BETAINV(RAND(),'Monte Carlo'!$G$29,'Monte Carlo'!$H$29,'Monte Carlo'!$C$29,'Monte Carlo'!$E$29)),0))</f>
        <v>0</v>
      </c>
      <c r="U236" s="0" t="n">
        <f aca="true">IF(OR('Monte Carlo'!$B$30="",'Monte Carlo'!$C$30=""),0,IF(RAND()&lt;'Monte Carlo'!$B$30,IF('Monte Carlo'!$E$30='Monte Carlo'!$C$30,'Monte Carlo'!$C$30,BETAINV(RAND(),'Monte Carlo'!$G$30,'Monte Carlo'!$H$30,'Monte Carlo'!$C$30,'Monte Carlo'!$E$30)),0))</f>
        <v>0</v>
      </c>
      <c r="V236" s="0" t="n">
        <f aca="true">IF(OR('Monte Carlo'!$B$31="",'Monte Carlo'!$C$31=""),0,IF(RAND()&lt;'Monte Carlo'!$B$31,IF('Monte Carlo'!$E$31='Monte Carlo'!$C$31,'Monte Carlo'!$C$31,BETAINV(RAND(),'Monte Carlo'!$G$31,'Monte Carlo'!$H$31,'Monte Carlo'!$C$31,'Monte Carlo'!$E$31)),0))</f>
        <v>0</v>
      </c>
      <c r="W236" s="0" t="n">
        <f aca="true">IF(OR('Monte Carlo'!$B$32="",'Monte Carlo'!$C$32=""),0,IF(RAND()&lt;'Monte Carlo'!$B$32,IF('Monte Carlo'!$E$32='Monte Carlo'!$C$32,'Monte Carlo'!$C$32,BETAINV(RAND(),'Monte Carlo'!$G$32,'Monte Carlo'!$H$32,'Monte Carlo'!$C$32,'Monte Carlo'!$E$32)),0))</f>
        <v>0</v>
      </c>
      <c r="X236" s="0" t="n">
        <f aca="true">IF(OR('Monte Carlo'!$B$33="",'Monte Carlo'!$C$33=""),0,IF(RAND()&lt;'Monte Carlo'!$B$33,IF('Monte Carlo'!$E$33='Monte Carlo'!$C$33,'Monte Carlo'!$C$33,BETAINV(RAND(),'Monte Carlo'!$G$33,'Monte Carlo'!$H$33,'Monte Carlo'!$C$33,'Monte Carlo'!$E$33)),0))</f>
        <v>0</v>
      </c>
      <c r="Y236" s="0" t="n">
        <f aca="false">SUM(A236:X236)</f>
        <v>2213.78813441232</v>
      </c>
    </row>
    <row r="237" customFormat="false" ht="15" hidden="false" customHeight="false" outlineLevel="0" collapsed="false">
      <c r="A237" s="0" t="n">
        <f aca="true">IF('Monte Carlo'!$B$7="",0,IF('Monte Carlo'!$D$7='Monte Carlo'!$B$7,'Monte Carlo'!$B$7,BETAINV(RAND(),'Monte Carlo'!$F$7,'Monte Carlo'!$G$7,'Monte Carlo'!$B$7,'Monte Carlo'!$D$7)))</f>
        <v>136.794182176561</v>
      </c>
      <c r="B237" s="0" t="n">
        <f aca="true">IF('Monte Carlo'!$B$8="",0,IF('Monte Carlo'!$D$8='Monte Carlo'!$B$8,'Monte Carlo'!$B$8,BETAINV(RAND(),'Monte Carlo'!$F$8,'Monte Carlo'!$G$8,'Monte Carlo'!$B$8,'Monte Carlo'!$D$8)))</f>
        <v>1020.7868246913</v>
      </c>
      <c r="C237" s="0" t="n">
        <f aca="true">IF('Monte Carlo'!$B$9="",0,IF('Monte Carlo'!$D$9='Monte Carlo'!$B$9,'Monte Carlo'!$B$9,BETAINV(RAND(),'Monte Carlo'!$F$9,'Monte Carlo'!$G$9,'Monte Carlo'!$B$9,'Monte Carlo'!$D$9)))</f>
        <v>457.571834459195</v>
      </c>
      <c r="D237" s="0" t="n">
        <f aca="true">IF('Monte Carlo'!$B$10="",0,IF('Monte Carlo'!$D$10='Monte Carlo'!$B$10,'Monte Carlo'!$B$10,BETAINV(RAND(),'Monte Carlo'!$F$10,'Monte Carlo'!$G$10,'Monte Carlo'!$B$10,'Monte Carlo'!$D$10)))</f>
        <v>316.104659720356</v>
      </c>
      <c r="E237" s="0" t="n">
        <f aca="true">IF('Monte Carlo'!$B$11="",0,IF('Monte Carlo'!$D$11='Monte Carlo'!$B$11,'Monte Carlo'!$B$11,BETAINV(RAND(),'Monte Carlo'!$F$11,'Monte Carlo'!$G$11,'Monte Carlo'!$B$11,'Monte Carlo'!$D$11)))</f>
        <v>90.9440000308265</v>
      </c>
      <c r="F237" s="0" t="n">
        <f aca="true">IF('Monte Carlo'!$B$12="",0,IF('Monte Carlo'!$D$12='Monte Carlo'!$B$12,'Monte Carlo'!$B$12,BETAINV(RAND(),'Monte Carlo'!$F$12,'Monte Carlo'!$G$12,'Monte Carlo'!$B$12,'Monte Carlo'!$D$12)))</f>
        <v>96.1605043712644</v>
      </c>
      <c r="G237" s="0" t="n">
        <f aca="true">IF('Monte Carlo'!$B$13="",0,IF('Monte Carlo'!$D$13='Monte Carlo'!$B$13,'Monte Carlo'!$B$13,BETAINV(RAND(),'Monte Carlo'!$F$13,'Monte Carlo'!$G$13,'Monte Carlo'!$B$13,'Monte Carlo'!$D$13)))</f>
        <v>0</v>
      </c>
      <c r="H237" s="0" t="n">
        <f aca="true">IF('Monte Carlo'!$B$14="",0,IF('Monte Carlo'!$D$14='Monte Carlo'!$B$14,'Monte Carlo'!$B$14,BETAINV(RAND(),'Monte Carlo'!$F$14,'Monte Carlo'!$G$14,'Monte Carlo'!$B$14,'Monte Carlo'!$D$14)))</f>
        <v>0</v>
      </c>
      <c r="I237" s="0" t="n">
        <f aca="true">IF('Monte Carlo'!$B$15="",0,IF('Monte Carlo'!$D$15='Monte Carlo'!$B$15,'Monte Carlo'!$B$15,BETAINV(RAND(),'Monte Carlo'!$F$15,'Monte Carlo'!$G$15,'Monte Carlo'!$B$15,'Monte Carlo'!$D$15)))</f>
        <v>0</v>
      </c>
      <c r="J237" s="0" t="n">
        <f aca="true">IF('Monte Carlo'!$B$16="",0,IF('Monte Carlo'!$D$16='Monte Carlo'!$B$16,'Monte Carlo'!$B$16,BETAINV(RAND(),'Monte Carlo'!$F$16,'Monte Carlo'!$G$16,'Monte Carlo'!$B$16,'Monte Carlo'!$D$16)))</f>
        <v>0</v>
      </c>
      <c r="K237" s="0" t="n">
        <f aca="true">IF('Monte Carlo'!$B$17="",0,IF('Monte Carlo'!$D$17='Monte Carlo'!$B$17,'Monte Carlo'!$B$17,BETAINV(RAND(),'Monte Carlo'!$F$17,'Monte Carlo'!$G$17,'Monte Carlo'!$B$17,'Monte Carlo'!$D$17)))</f>
        <v>0</v>
      </c>
      <c r="L237" s="0" t="n">
        <f aca="true">IF('Monte Carlo'!$B$18="",0,IF('Monte Carlo'!$D$18='Monte Carlo'!$B$18,'Monte Carlo'!$B$18,BETAINV(RAND(),'Monte Carlo'!$F$18,'Monte Carlo'!$G$18,'Monte Carlo'!$B$18,'Monte Carlo'!$D$18)))</f>
        <v>0</v>
      </c>
      <c r="M237" s="0" t="n">
        <f aca="true">IF(OR('Monte Carlo'!$B$22="",'Monte Carlo'!$C$22=""),0,IF(RAND()&lt;'Monte Carlo'!$B$22,IF('Monte Carlo'!$E$22='Monte Carlo'!$C$22,'Monte Carlo'!$C$22,BETAINV(RAND(),'Monte Carlo'!$G$22,'Monte Carlo'!$H$22,'Monte Carlo'!$C$22,'Monte Carlo'!$E$22)),0))</f>
        <v>0</v>
      </c>
      <c r="N237" s="0" t="n">
        <f aca="true">IF(OR('Monte Carlo'!$B$23="",'Monte Carlo'!$C$23=""),0,IF(RAND()&lt;'Monte Carlo'!$B$23,IF('Monte Carlo'!$E$23='Monte Carlo'!$C$23,'Monte Carlo'!$C$23,BETAINV(RAND(),'Monte Carlo'!$G$23,'Monte Carlo'!$H$23,'Monte Carlo'!$C$23,'Monte Carlo'!$E$23)),0))</f>
        <v>23.4925408264474</v>
      </c>
      <c r="O237" s="0" t="n">
        <f aca="true">IF(OR('Monte Carlo'!$B$24="",'Monte Carlo'!$C$24=""),0,IF(RAND()&lt;'Monte Carlo'!$B$24,IF('Monte Carlo'!$E$24='Monte Carlo'!$C$24,'Monte Carlo'!$C$24,BETAINV(RAND(),'Monte Carlo'!$G$24,'Monte Carlo'!$H$24,'Monte Carlo'!$C$24,'Monte Carlo'!$E$24)),0))</f>
        <v>0</v>
      </c>
      <c r="P237" s="0" t="n">
        <f aca="true">IF(OR('Monte Carlo'!$B$25="",'Monte Carlo'!$C$25=""),0,IF(RAND()&lt;'Monte Carlo'!$B$25,IF('Monte Carlo'!$E$25='Monte Carlo'!$C$25,'Monte Carlo'!$C$25,BETAINV(RAND(),'Monte Carlo'!$G$25,'Monte Carlo'!$H$25,'Monte Carlo'!$C$25,'Monte Carlo'!$E$25)),0))</f>
        <v>0</v>
      </c>
      <c r="Q237" s="0" t="n">
        <f aca="true">IF(OR('Monte Carlo'!$B$26="",'Monte Carlo'!$C$26=""),0,IF(RAND()&lt;'Monte Carlo'!$B$26,IF('Monte Carlo'!$E$26='Monte Carlo'!$C$26,'Monte Carlo'!$C$26,BETAINV(RAND(),'Monte Carlo'!$G$26,'Monte Carlo'!$H$26,'Monte Carlo'!$C$26,'Monte Carlo'!$E$26)),0))</f>
        <v>0</v>
      </c>
      <c r="R237" s="0" t="n">
        <f aca="true">IF(OR('Monte Carlo'!$B$27="",'Monte Carlo'!$C$27=""),0,IF(RAND()&lt;'Monte Carlo'!$B$27,IF('Monte Carlo'!$E$27='Monte Carlo'!$C$27,'Monte Carlo'!$C$27,BETAINV(RAND(),'Monte Carlo'!$G$27,'Monte Carlo'!$H$27,'Monte Carlo'!$C$27,'Monte Carlo'!$E$27)),0))</f>
        <v>0</v>
      </c>
      <c r="S237" s="0" t="n">
        <f aca="true">IF(OR('Monte Carlo'!$B$28="",'Monte Carlo'!$C$28=""),0,IF(RAND()&lt;'Monte Carlo'!$B$28,IF('Monte Carlo'!$E$28='Monte Carlo'!$C$28,'Monte Carlo'!$C$28,BETAINV(RAND(),'Monte Carlo'!$G$28,'Monte Carlo'!$H$28,'Monte Carlo'!$C$28,'Monte Carlo'!$E$28)),0))</f>
        <v>0</v>
      </c>
      <c r="T237" s="0" t="n">
        <f aca="true">IF(OR('Monte Carlo'!$B$29="",'Monte Carlo'!$C$29=""),0,IF(RAND()&lt;'Monte Carlo'!$B$29,IF('Monte Carlo'!$E$29='Monte Carlo'!$C$29,'Monte Carlo'!$C$29,BETAINV(RAND(),'Monte Carlo'!$G$29,'Monte Carlo'!$H$29,'Monte Carlo'!$C$29,'Monte Carlo'!$E$29)),0))</f>
        <v>0</v>
      </c>
      <c r="U237" s="0" t="n">
        <f aca="true">IF(OR('Monte Carlo'!$B$30="",'Monte Carlo'!$C$30=""),0,IF(RAND()&lt;'Monte Carlo'!$B$30,IF('Monte Carlo'!$E$30='Monte Carlo'!$C$30,'Monte Carlo'!$C$30,BETAINV(RAND(),'Monte Carlo'!$G$30,'Monte Carlo'!$H$30,'Monte Carlo'!$C$30,'Monte Carlo'!$E$30)),0))</f>
        <v>0</v>
      </c>
      <c r="V237" s="0" t="n">
        <f aca="true">IF(OR('Monte Carlo'!$B$31="",'Monte Carlo'!$C$31=""),0,IF(RAND()&lt;'Monte Carlo'!$B$31,IF('Monte Carlo'!$E$31='Monte Carlo'!$C$31,'Monte Carlo'!$C$31,BETAINV(RAND(),'Monte Carlo'!$G$31,'Monte Carlo'!$H$31,'Monte Carlo'!$C$31,'Monte Carlo'!$E$31)),0))</f>
        <v>0</v>
      </c>
      <c r="W237" s="0" t="n">
        <f aca="true">IF(OR('Monte Carlo'!$B$32="",'Monte Carlo'!$C$32=""),0,IF(RAND()&lt;'Monte Carlo'!$B$32,IF('Monte Carlo'!$E$32='Monte Carlo'!$C$32,'Monte Carlo'!$C$32,BETAINV(RAND(),'Monte Carlo'!$G$32,'Monte Carlo'!$H$32,'Monte Carlo'!$C$32,'Monte Carlo'!$E$32)),0))</f>
        <v>0</v>
      </c>
      <c r="X237" s="0" t="n">
        <f aca="true">IF(OR('Monte Carlo'!$B$33="",'Monte Carlo'!$C$33=""),0,IF(RAND()&lt;'Monte Carlo'!$B$33,IF('Monte Carlo'!$E$33='Monte Carlo'!$C$33,'Monte Carlo'!$C$33,BETAINV(RAND(),'Monte Carlo'!$G$33,'Monte Carlo'!$H$33,'Monte Carlo'!$C$33,'Monte Carlo'!$E$33)),0))</f>
        <v>0</v>
      </c>
      <c r="Y237" s="0" t="n">
        <f aca="false">SUM(A237:X237)</f>
        <v>2141.85454627595</v>
      </c>
    </row>
    <row r="238" customFormat="false" ht="15" hidden="false" customHeight="false" outlineLevel="0" collapsed="false">
      <c r="A238" s="0" t="n">
        <f aca="true">IF('Monte Carlo'!$B$7="",0,IF('Monte Carlo'!$D$7='Monte Carlo'!$B$7,'Monte Carlo'!$B$7,BETAINV(RAND(),'Monte Carlo'!$F$7,'Monte Carlo'!$G$7,'Monte Carlo'!$B$7,'Monte Carlo'!$D$7)))</f>
        <v>152.202527406531</v>
      </c>
      <c r="B238" s="0" t="n">
        <f aca="true">IF('Monte Carlo'!$B$8="",0,IF('Monte Carlo'!$D$8='Monte Carlo'!$B$8,'Monte Carlo'!$B$8,BETAINV(RAND(),'Monte Carlo'!$F$8,'Monte Carlo'!$G$8,'Monte Carlo'!$B$8,'Monte Carlo'!$D$8)))</f>
        <v>975.354173261597</v>
      </c>
      <c r="C238" s="0" t="n">
        <f aca="true">IF('Monte Carlo'!$B$9="",0,IF('Monte Carlo'!$D$9='Monte Carlo'!$B$9,'Monte Carlo'!$B$9,BETAINV(RAND(),'Monte Carlo'!$F$9,'Monte Carlo'!$G$9,'Monte Carlo'!$B$9,'Monte Carlo'!$D$9)))</f>
        <v>440.094498949533</v>
      </c>
      <c r="D238" s="0" t="n">
        <f aca="true">IF('Monte Carlo'!$B$10="",0,IF('Monte Carlo'!$D$10='Monte Carlo'!$B$10,'Monte Carlo'!$B$10,BETAINV(RAND(),'Monte Carlo'!$F$10,'Monte Carlo'!$G$10,'Monte Carlo'!$B$10,'Monte Carlo'!$D$10)))</f>
        <v>296.720775910625</v>
      </c>
      <c r="E238" s="0" t="n">
        <f aca="true">IF('Monte Carlo'!$B$11="",0,IF('Monte Carlo'!$D$11='Monte Carlo'!$B$11,'Monte Carlo'!$B$11,BETAINV(RAND(),'Monte Carlo'!$F$11,'Monte Carlo'!$G$11,'Monte Carlo'!$B$11,'Monte Carlo'!$D$11)))</f>
        <v>85.0694596496068</v>
      </c>
      <c r="F238" s="0" t="n">
        <f aca="true">IF('Monte Carlo'!$B$12="",0,IF('Monte Carlo'!$D$12='Monte Carlo'!$B$12,'Monte Carlo'!$B$12,BETAINV(RAND(),'Monte Carlo'!$F$12,'Monte Carlo'!$G$12,'Monte Carlo'!$B$12,'Monte Carlo'!$D$12)))</f>
        <v>110.009942257057</v>
      </c>
      <c r="G238" s="0" t="n">
        <f aca="true">IF('Monte Carlo'!$B$13="",0,IF('Monte Carlo'!$D$13='Monte Carlo'!$B$13,'Monte Carlo'!$B$13,BETAINV(RAND(),'Monte Carlo'!$F$13,'Monte Carlo'!$G$13,'Monte Carlo'!$B$13,'Monte Carlo'!$D$13)))</f>
        <v>0</v>
      </c>
      <c r="H238" s="0" t="n">
        <f aca="true">IF('Monte Carlo'!$B$14="",0,IF('Monte Carlo'!$D$14='Monte Carlo'!$B$14,'Monte Carlo'!$B$14,BETAINV(RAND(),'Monte Carlo'!$F$14,'Monte Carlo'!$G$14,'Monte Carlo'!$B$14,'Monte Carlo'!$D$14)))</f>
        <v>0</v>
      </c>
      <c r="I238" s="0" t="n">
        <f aca="true">IF('Monte Carlo'!$B$15="",0,IF('Monte Carlo'!$D$15='Monte Carlo'!$B$15,'Monte Carlo'!$B$15,BETAINV(RAND(),'Monte Carlo'!$F$15,'Monte Carlo'!$G$15,'Monte Carlo'!$B$15,'Monte Carlo'!$D$15)))</f>
        <v>0</v>
      </c>
      <c r="J238" s="0" t="n">
        <f aca="true">IF('Monte Carlo'!$B$16="",0,IF('Monte Carlo'!$D$16='Monte Carlo'!$B$16,'Monte Carlo'!$B$16,BETAINV(RAND(),'Monte Carlo'!$F$16,'Monte Carlo'!$G$16,'Monte Carlo'!$B$16,'Monte Carlo'!$D$16)))</f>
        <v>0</v>
      </c>
      <c r="K238" s="0" t="n">
        <f aca="true">IF('Monte Carlo'!$B$17="",0,IF('Monte Carlo'!$D$17='Monte Carlo'!$B$17,'Monte Carlo'!$B$17,BETAINV(RAND(),'Monte Carlo'!$F$17,'Monte Carlo'!$G$17,'Monte Carlo'!$B$17,'Monte Carlo'!$D$17)))</f>
        <v>0</v>
      </c>
      <c r="L238" s="0" t="n">
        <f aca="true">IF('Monte Carlo'!$B$18="",0,IF('Monte Carlo'!$D$18='Monte Carlo'!$B$18,'Monte Carlo'!$B$18,BETAINV(RAND(),'Monte Carlo'!$F$18,'Monte Carlo'!$G$18,'Monte Carlo'!$B$18,'Monte Carlo'!$D$18)))</f>
        <v>0</v>
      </c>
      <c r="M238" s="0" t="n">
        <f aca="true">IF(OR('Monte Carlo'!$B$22="",'Monte Carlo'!$C$22=""),0,IF(RAND()&lt;'Monte Carlo'!$B$22,IF('Monte Carlo'!$E$22='Monte Carlo'!$C$22,'Monte Carlo'!$C$22,BETAINV(RAND(),'Monte Carlo'!$G$22,'Monte Carlo'!$H$22,'Monte Carlo'!$C$22,'Monte Carlo'!$E$22)),0))</f>
        <v>0</v>
      </c>
      <c r="N238" s="0" t="n">
        <f aca="true">IF(OR('Monte Carlo'!$B$23="",'Monte Carlo'!$C$23=""),0,IF(RAND()&lt;'Monte Carlo'!$B$23,IF('Monte Carlo'!$E$23='Monte Carlo'!$C$23,'Monte Carlo'!$C$23,BETAINV(RAND(),'Monte Carlo'!$G$23,'Monte Carlo'!$H$23,'Monte Carlo'!$C$23,'Monte Carlo'!$E$23)),0))</f>
        <v>58.3202186762428</v>
      </c>
      <c r="O238" s="0" t="n">
        <f aca="true">IF(OR('Monte Carlo'!$B$24="",'Monte Carlo'!$C$24=""),0,IF(RAND()&lt;'Monte Carlo'!$B$24,IF('Monte Carlo'!$E$24='Monte Carlo'!$C$24,'Monte Carlo'!$C$24,BETAINV(RAND(),'Monte Carlo'!$G$24,'Monte Carlo'!$H$24,'Monte Carlo'!$C$24,'Monte Carlo'!$E$24)),0))</f>
        <v>0</v>
      </c>
      <c r="P238" s="0" t="n">
        <f aca="true">IF(OR('Monte Carlo'!$B$25="",'Monte Carlo'!$C$25=""),0,IF(RAND()&lt;'Monte Carlo'!$B$25,IF('Monte Carlo'!$E$25='Monte Carlo'!$C$25,'Monte Carlo'!$C$25,BETAINV(RAND(),'Monte Carlo'!$G$25,'Monte Carlo'!$H$25,'Monte Carlo'!$C$25,'Monte Carlo'!$E$25)),0))</f>
        <v>0</v>
      </c>
      <c r="Q238" s="0" t="n">
        <f aca="true">IF(OR('Monte Carlo'!$B$26="",'Monte Carlo'!$C$26=""),0,IF(RAND()&lt;'Monte Carlo'!$B$26,IF('Monte Carlo'!$E$26='Monte Carlo'!$C$26,'Monte Carlo'!$C$26,BETAINV(RAND(),'Monte Carlo'!$G$26,'Monte Carlo'!$H$26,'Monte Carlo'!$C$26,'Monte Carlo'!$E$26)),0))</f>
        <v>0</v>
      </c>
      <c r="R238" s="0" t="n">
        <f aca="true">IF(OR('Monte Carlo'!$B$27="",'Monte Carlo'!$C$27=""),0,IF(RAND()&lt;'Monte Carlo'!$B$27,IF('Monte Carlo'!$E$27='Monte Carlo'!$C$27,'Monte Carlo'!$C$27,BETAINV(RAND(),'Monte Carlo'!$G$27,'Monte Carlo'!$H$27,'Monte Carlo'!$C$27,'Monte Carlo'!$E$27)),0))</f>
        <v>0</v>
      </c>
      <c r="S238" s="0" t="n">
        <f aca="true">IF(OR('Monte Carlo'!$B$28="",'Monte Carlo'!$C$28=""),0,IF(RAND()&lt;'Monte Carlo'!$B$28,IF('Monte Carlo'!$E$28='Monte Carlo'!$C$28,'Monte Carlo'!$C$28,BETAINV(RAND(),'Monte Carlo'!$G$28,'Monte Carlo'!$H$28,'Monte Carlo'!$C$28,'Monte Carlo'!$E$28)),0))</f>
        <v>0</v>
      </c>
      <c r="T238" s="0" t="n">
        <f aca="true">IF(OR('Monte Carlo'!$B$29="",'Monte Carlo'!$C$29=""),0,IF(RAND()&lt;'Monte Carlo'!$B$29,IF('Monte Carlo'!$E$29='Monte Carlo'!$C$29,'Monte Carlo'!$C$29,BETAINV(RAND(),'Monte Carlo'!$G$29,'Monte Carlo'!$H$29,'Monte Carlo'!$C$29,'Monte Carlo'!$E$29)),0))</f>
        <v>0</v>
      </c>
      <c r="U238" s="0" t="n">
        <f aca="true">IF(OR('Monte Carlo'!$B$30="",'Monte Carlo'!$C$30=""),0,IF(RAND()&lt;'Monte Carlo'!$B$30,IF('Monte Carlo'!$E$30='Monte Carlo'!$C$30,'Monte Carlo'!$C$30,BETAINV(RAND(),'Monte Carlo'!$G$30,'Monte Carlo'!$H$30,'Monte Carlo'!$C$30,'Monte Carlo'!$E$30)),0))</f>
        <v>0</v>
      </c>
      <c r="V238" s="0" t="n">
        <f aca="true">IF(OR('Monte Carlo'!$B$31="",'Monte Carlo'!$C$31=""),0,IF(RAND()&lt;'Monte Carlo'!$B$31,IF('Monte Carlo'!$E$31='Monte Carlo'!$C$31,'Monte Carlo'!$C$31,BETAINV(RAND(),'Monte Carlo'!$G$31,'Monte Carlo'!$H$31,'Monte Carlo'!$C$31,'Monte Carlo'!$E$31)),0))</f>
        <v>0</v>
      </c>
      <c r="W238" s="0" t="n">
        <f aca="true">IF(OR('Monte Carlo'!$B$32="",'Monte Carlo'!$C$32=""),0,IF(RAND()&lt;'Monte Carlo'!$B$32,IF('Monte Carlo'!$E$32='Monte Carlo'!$C$32,'Monte Carlo'!$C$32,BETAINV(RAND(),'Monte Carlo'!$G$32,'Monte Carlo'!$H$32,'Monte Carlo'!$C$32,'Monte Carlo'!$E$32)),0))</f>
        <v>0</v>
      </c>
      <c r="X238" s="0" t="n">
        <f aca="true">IF(OR('Monte Carlo'!$B$33="",'Monte Carlo'!$C$33=""),0,IF(RAND()&lt;'Monte Carlo'!$B$33,IF('Monte Carlo'!$E$33='Monte Carlo'!$C$33,'Monte Carlo'!$C$33,BETAINV(RAND(),'Monte Carlo'!$G$33,'Monte Carlo'!$H$33,'Monte Carlo'!$C$33,'Monte Carlo'!$E$33)),0))</f>
        <v>0</v>
      </c>
      <c r="Y238" s="0" t="n">
        <f aca="false">SUM(A238:X238)</f>
        <v>2117.77159611119</v>
      </c>
    </row>
    <row r="239" customFormat="false" ht="15" hidden="false" customHeight="false" outlineLevel="0" collapsed="false">
      <c r="A239" s="0" t="n">
        <f aca="true">IF('Monte Carlo'!$B$7="",0,IF('Monte Carlo'!$D$7='Monte Carlo'!$B$7,'Monte Carlo'!$B$7,BETAINV(RAND(),'Monte Carlo'!$F$7,'Monte Carlo'!$G$7,'Monte Carlo'!$B$7,'Monte Carlo'!$D$7)))</f>
        <v>164.465484903547</v>
      </c>
      <c r="B239" s="0" t="n">
        <f aca="true">IF('Monte Carlo'!$B$8="",0,IF('Monte Carlo'!$D$8='Monte Carlo'!$B$8,'Monte Carlo'!$B$8,BETAINV(RAND(),'Monte Carlo'!$F$8,'Monte Carlo'!$G$8,'Monte Carlo'!$B$8,'Monte Carlo'!$D$8)))</f>
        <v>961.687546736869</v>
      </c>
      <c r="C239" s="0" t="n">
        <f aca="true">IF('Monte Carlo'!$B$9="",0,IF('Monte Carlo'!$D$9='Monte Carlo'!$B$9,'Monte Carlo'!$B$9,BETAINV(RAND(),'Monte Carlo'!$F$9,'Monte Carlo'!$G$9,'Monte Carlo'!$B$9,'Monte Carlo'!$D$9)))</f>
        <v>524.654973343008</v>
      </c>
      <c r="D239" s="0" t="n">
        <f aca="true">IF('Monte Carlo'!$B$10="",0,IF('Monte Carlo'!$D$10='Monte Carlo'!$B$10,'Monte Carlo'!$B$10,BETAINV(RAND(),'Monte Carlo'!$F$10,'Monte Carlo'!$G$10,'Monte Carlo'!$B$10,'Monte Carlo'!$D$10)))</f>
        <v>296.102588246894</v>
      </c>
      <c r="E239" s="0" t="n">
        <f aca="true">IF('Monte Carlo'!$B$11="",0,IF('Monte Carlo'!$D$11='Monte Carlo'!$B$11,'Monte Carlo'!$B$11,BETAINV(RAND(),'Monte Carlo'!$F$11,'Monte Carlo'!$G$11,'Monte Carlo'!$B$11,'Monte Carlo'!$D$11)))</f>
        <v>140.72370630384</v>
      </c>
      <c r="F239" s="0" t="n">
        <f aca="true">IF('Monte Carlo'!$B$12="",0,IF('Monte Carlo'!$D$12='Monte Carlo'!$B$12,'Monte Carlo'!$B$12,BETAINV(RAND(),'Monte Carlo'!$F$12,'Monte Carlo'!$G$12,'Monte Carlo'!$B$12,'Monte Carlo'!$D$12)))</f>
        <v>98.7147797365613</v>
      </c>
      <c r="G239" s="0" t="n">
        <f aca="true">IF('Monte Carlo'!$B$13="",0,IF('Monte Carlo'!$D$13='Monte Carlo'!$B$13,'Monte Carlo'!$B$13,BETAINV(RAND(),'Monte Carlo'!$F$13,'Monte Carlo'!$G$13,'Monte Carlo'!$B$13,'Monte Carlo'!$D$13)))</f>
        <v>0</v>
      </c>
      <c r="H239" s="0" t="n">
        <f aca="true">IF('Monte Carlo'!$B$14="",0,IF('Monte Carlo'!$D$14='Monte Carlo'!$B$14,'Monte Carlo'!$B$14,BETAINV(RAND(),'Monte Carlo'!$F$14,'Monte Carlo'!$G$14,'Monte Carlo'!$B$14,'Monte Carlo'!$D$14)))</f>
        <v>0</v>
      </c>
      <c r="I239" s="0" t="n">
        <f aca="true">IF('Monte Carlo'!$B$15="",0,IF('Monte Carlo'!$D$15='Monte Carlo'!$B$15,'Monte Carlo'!$B$15,BETAINV(RAND(),'Monte Carlo'!$F$15,'Monte Carlo'!$G$15,'Monte Carlo'!$B$15,'Monte Carlo'!$D$15)))</f>
        <v>0</v>
      </c>
      <c r="J239" s="0" t="n">
        <f aca="true">IF('Monte Carlo'!$B$16="",0,IF('Monte Carlo'!$D$16='Monte Carlo'!$B$16,'Monte Carlo'!$B$16,BETAINV(RAND(),'Monte Carlo'!$F$16,'Monte Carlo'!$G$16,'Monte Carlo'!$B$16,'Monte Carlo'!$D$16)))</f>
        <v>0</v>
      </c>
      <c r="K239" s="0" t="n">
        <f aca="true">IF('Monte Carlo'!$B$17="",0,IF('Monte Carlo'!$D$17='Monte Carlo'!$B$17,'Monte Carlo'!$B$17,BETAINV(RAND(),'Monte Carlo'!$F$17,'Monte Carlo'!$G$17,'Monte Carlo'!$B$17,'Monte Carlo'!$D$17)))</f>
        <v>0</v>
      </c>
      <c r="L239" s="0" t="n">
        <f aca="true">IF('Monte Carlo'!$B$18="",0,IF('Monte Carlo'!$D$18='Monte Carlo'!$B$18,'Monte Carlo'!$B$18,BETAINV(RAND(),'Monte Carlo'!$F$18,'Monte Carlo'!$G$18,'Monte Carlo'!$B$18,'Monte Carlo'!$D$18)))</f>
        <v>0</v>
      </c>
      <c r="M239" s="0" t="n">
        <f aca="true">IF(OR('Monte Carlo'!$B$22="",'Monte Carlo'!$C$22=""),0,IF(RAND()&lt;'Monte Carlo'!$B$22,IF('Monte Carlo'!$E$22='Monte Carlo'!$C$22,'Monte Carlo'!$C$22,BETAINV(RAND(),'Monte Carlo'!$G$22,'Monte Carlo'!$H$22,'Monte Carlo'!$C$22,'Monte Carlo'!$E$22)),0))</f>
        <v>0</v>
      </c>
      <c r="N239" s="0" t="n">
        <f aca="true">IF(OR('Monte Carlo'!$B$23="",'Monte Carlo'!$C$23=""),0,IF(RAND()&lt;'Monte Carlo'!$B$23,IF('Monte Carlo'!$E$23='Monte Carlo'!$C$23,'Monte Carlo'!$C$23,BETAINV(RAND(),'Monte Carlo'!$G$23,'Monte Carlo'!$H$23,'Monte Carlo'!$C$23,'Monte Carlo'!$E$23)),0))</f>
        <v>0</v>
      </c>
      <c r="O239" s="0" t="n">
        <f aca="true">IF(OR('Monte Carlo'!$B$24="",'Monte Carlo'!$C$24=""),0,IF(RAND()&lt;'Monte Carlo'!$B$24,IF('Monte Carlo'!$E$24='Monte Carlo'!$C$24,'Monte Carlo'!$C$24,BETAINV(RAND(),'Monte Carlo'!$G$24,'Monte Carlo'!$H$24,'Monte Carlo'!$C$24,'Monte Carlo'!$E$24)),0))</f>
        <v>145.617554744312</v>
      </c>
      <c r="P239" s="0" t="n">
        <f aca="true">IF(OR('Monte Carlo'!$B$25="",'Monte Carlo'!$C$25=""),0,IF(RAND()&lt;'Monte Carlo'!$B$25,IF('Monte Carlo'!$E$25='Monte Carlo'!$C$25,'Monte Carlo'!$C$25,BETAINV(RAND(),'Monte Carlo'!$G$25,'Monte Carlo'!$H$25,'Monte Carlo'!$C$25,'Monte Carlo'!$E$25)),0))</f>
        <v>0</v>
      </c>
      <c r="Q239" s="0" t="n">
        <f aca="true">IF(OR('Monte Carlo'!$B$26="",'Monte Carlo'!$C$26=""),0,IF(RAND()&lt;'Monte Carlo'!$B$26,IF('Monte Carlo'!$E$26='Monte Carlo'!$C$26,'Monte Carlo'!$C$26,BETAINV(RAND(),'Monte Carlo'!$G$26,'Monte Carlo'!$H$26,'Monte Carlo'!$C$26,'Monte Carlo'!$E$26)),0))</f>
        <v>235.569171684151</v>
      </c>
      <c r="R239" s="0" t="n">
        <f aca="true">IF(OR('Monte Carlo'!$B$27="",'Monte Carlo'!$C$27=""),0,IF(RAND()&lt;'Monte Carlo'!$B$27,IF('Monte Carlo'!$E$27='Monte Carlo'!$C$27,'Monte Carlo'!$C$27,BETAINV(RAND(),'Monte Carlo'!$G$27,'Monte Carlo'!$H$27,'Monte Carlo'!$C$27,'Monte Carlo'!$E$27)),0))</f>
        <v>0</v>
      </c>
      <c r="S239" s="0" t="n">
        <f aca="true">IF(OR('Monte Carlo'!$B$28="",'Monte Carlo'!$C$28=""),0,IF(RAND()&lt;'Monte Carlo'!$B$28,IF('Monte Carlo'!$E$28='Monte Carlo'!$C$28,'Monte Carlo'!$C$28,BETAINV(RAND(),'Monte Carlo'!$G$28,'Monte Carlo'!$H$28,'Monte Carlo'!$C$28,'Monte Carlo'!$E$28)),0))</f>
        <v>0</v>
      </c>
      <c r="T239" s="0" t="n">
        <f aca="true">IF(OR('Monte Carlo'!$B$29="",'Monte Carlo'!$C$29=""),0,IF(RAND()&lt;'Monte Carlo'!$B$29,IF('Monte Carlo'!$E$29='Monte Carlo'!$C$29,'Monte Carlo'!$C$29,BETAINV(RAND(),'Monte Carlo'!$G$29,'Monte Carlo'!$H$29,'Monte Carlo'!$C$29,'Monte Carlo'!$E$29)),0))</f>
        <v>0</v>
      </c>
      <c r="U239" s="0" t="n">
        <f aca="true">IF(OR('Monte Carlo'!$B$30="",'Monte Carlo'!$C$30=""),0,IF(RAND()&lt;'Monte Carlo'!$B$30,IF('Monte Carlo'!$E$30='Monte Carlo'!$C$30,'Monte Carlo'!$C$30,BETAINV(RAND(),'Monte Carlo'!$G$30,'Monte Carlo'!$H$30,'Monte Carlo'!$C$30,'Monte Carlo'!$E$30)),0))</f>
        <v>0</v>
      </c>
      <c r="V239" s="0" t="n">
        <f aca="true">IF(OR('Monte Carlo'!$B$31="",'Monte Carlo'!$C$31=""),0,IF(RAND()&lt;'Monte Carlo'!$B$31,IF('Monte Carlo'!$E$31='Monte Carlo'!$C$31,'Monte Carlo'!$C$31,BETAINV(RAND(),'Monte Carlo'!$G$31,'Monte Carlo'!$H$31,'Monte Carlo'!$C$31,'Monte Carlo'!$E$31)),0))</f>
        <v>0</v>
      </c>
      <c r="W239" s="0" t="n">
        <f aca="true">IF(OR('Monte Carlo'!$B$32="",'Monte Carlo'!$C$32=""),0,IF(RAND()&lt;'Monte Carlo'!$B$32,IF('Monte Carlo'!$E$32='Monte Carlo'!$C$32,'Monte Carlo'!$C$32,BETAINV(RAND(),'Monte Carlo'!$G$32,'Monte Carlo'!$H$32,'Monte Carlo'!$C$32,'Monte Carlo'!$E$32)),0))</f>
        <v>0</v>
      </c>
      <c r="X239" s="0" t="n">
        <f aca="true">IF(OR('Monte Carlo'!$B$33="",'Monte Carlo'!$C$33=""),0,IF(RAND()&lt;'Monte Carlo'!$B$33,IF('Monte Carlo'!$E$33='Monte Carlo'!$C$33,'Monte Carlo'!$C$33,BETAINV(RAND(),'Monte Carlo'!$G$33,'Monte Carlo'!$H$33,'Monte Carlo'!$C$33,'Monte Carlo'!$E$33)),0))</f>
        <v>0</v>
      </c>
      <c r="Y239" s="0" t="n">
        <f aca="false">SUM(A239:X239)</f>
        <v>2567.53580569918</v>
      </c>
    </row>
    <row r="240" customFormat="false" ht="15" hidden="false" customHeight="false" outlineLevel="0" collapsed="false">
      <c r="A240" s="0" t="n">
        <f aca="true">IF('Monte Carlo'!$B$7="",0,IF('Monte Carlo'!$D$7='Monte Carlo'!$B$7,'Monte Carlo'!$B$7,BETAINV(RAND(),'Monte Carlo'!$F$7,'Monte Carlo'!$G$7,'Monte Carlo'!$B$7,'Monte Carlo'!$D$7)))</f>
        <v>209.974153963194</v>
      </c>
      <c r="B240" s="0" t="n">
        <f aca="true">IF('Monte Carlo'!$B$8="",0,IF('Monte Carlo'!$D$8='Monte Carlo'!$B$8,'Monte Carlo'!$B$8,BETAINV(RAND(),'Monte Carlo'!$F$8,'Monte Carlo'!$G$8,'Monte Carlo'!$B$8,'Monte Carlo'!$D$8)))</f>
        <v>1027.15154774068</v>
      </c>
      <c r="C240" s="0" t="n">
        <f aca="true">IF('Monte Carlo'!$B$9="",0,IF('Monte Carlo'!$D$9='Monte Carlo'!$B$9,'Monte Carlo'!$B$9,BETAINV(RAND(),'Monte Carlo'!$F$9,'Monte Carlo'!$G$9,'Monte Carlo'!$B$9,'Monte Carlo'!$D$9)))</f>
        <v>505.892575901895</v>
      </c>
      <c r="D240" s="0" t="n">
        <f aca="true">IF('Monte Carlo'!$B$10="",0,IF('Monte Carlo'!$D$10='Monte Carlo'!$B$10,'Monte Carlo'!$B$10,BETAINV(RAND(),'Monte Carlo'!$F$10,'Monte Carlo'!$G$10,'Monte Carlo'!$B$10,'Monte Carlo'!$D$10)))</f>
        <v>281.196697372576</v>
      </c>
      <c r="E240" s="0" t="n">
        <f aca="true">IF('Monte Carlo'!$B$11="",0,IF('Monte Carlo'!$D$11='Monte Carlo'!$B$11,'Monte Carlo'!$B$11,BETAINV(RAND(),'Monte Carlo'!$F$11,'Monte Carlo'!$G$11,'Monte Carlo'!$B$11,'Monte Carlo'!$D$11)))</f>
        <v>116.948609981082</v>
      </c>
      <c r="F240" s="0" t="n">
        <f aca="true">IF('Monte Carlo'!$B$12="",0,IF('Monte Carlo'!$D$12='Monte Carlo'!$B$12,'Monte Carlo'!$B$12,BETAINV(RAND(),'Monte Carlo'!$F$12,'Monte Carlo'!$G$12,'Monte Carlo'!$B$12,'Monte Carlo'!$D$12)))</f>
        <v>116.086560969869</v>
      </c>
      <c r="G240" s="0" t="n">
        <f aca="true">IF('Monte Carlo'!$B$13="",0,IF('Monte Carlo'!$D$13='Monte Carlo'!$B$13,'Monte Carlo'!$B$13,BETAINV(RAND(),'Monte Carlo'!$F$13,'Monte Carlo'!$G$13,'Monte Carlo'!$B$13,'Monte Carlo'!$D$13)))</f>
        <v>0</v>
      </c>
      <c r="H240" s="0" t="n">
        <f aca="true">IF('Monte Carlo'!$B$14="",0,IF('Monte Carlo'!$D$14='Monte Carlo'!$B$14,'Monte Carlo'!$B$14,BETAINV(RAND(),'Monte Carlo'!$F$14,'Monte Carlo'!$G$14,'Monte Carlo'!$B$14,'Monte Carlo'!$D$14)))</f>
        <v>0</v>
      </c>
      <c r="I240" s="0" t="n">
        <f aca="true">IF('Monte Carlo'!$B$15="",0,IF('Monte Carlo'!$D$15='Monte Carlo'!$B$15,'Monte Carlo'!$B$15,BETAINV(RAND(),'Monte Carlo'!$F$15,'Monte Carlo'!$G$15,'Monte Carlo'!$B$15,'Monte Carlo'!$D$15)))</f>
        <v>0</v>
      </c>
      <c r="J240" s="0" t="n">
        <f aca="true">IF('Monte Carlo'!$B$16="",0,IF('Monte Carlo'!$D$16='Monte Carlo'!$B$16,'Monte Carlo'!$B$16,BETAINV(RAND(),'Monte Carlo'!$F$16,'Monte Carlo'!$G$16,'Monte Carlo'!$B$16,'Monte Carlo'!$D$16)))</f>
        <v>0</v>
      </c>
      <c r="K240" s="0" t="n">
        <f aca="true">IF('Monte Carlo'!$B$17="",0,IF('Monte Carlo'!$D$17='Monte Carlo'!$B$17,'Monte Carlo'!$B$17,BETAINV(RAND(),'Monte Carlo'!$F$17,'Monte Carlo'!$G$17,'Monte Carlo'!$B$17,'Monte Carlo'!$D$17)))</f>
        <v>0</v>
      </c>
      <c r="L240" s="0" t="n">
        <f aca="true">IF('Monte Carlo'!$B$18="",0,IF('Monte Carlo'!$D$18='Monte Carlo'!$B$18,'Monte Carlo'!$B$18,BETAINV(RAND(),'Monte Carlo'!$F$18,'Monte Carlo'!$G$18,'Monte Carlo'!$B$18,'Monte Carlo'!$D$18)))</f>
        <v>0</v>
      </c>
      <c r="M240" s="0" t="n">
        <f aca="true">IF(OR('Monte Carlo'!$B$22="",'Monte Carlo'!$C$22=""),0,IF(RAND()&lt;'Monte Carlo'!$B$22,IF('Monte Carlo'!$E$22='Monte Carlo'!$C$22,'Monte Carlo'!$C$22,BETAINV(RAND(),'Monte Carlo'!$G$22,'Monte Carlo'!$H$22,'Monte Carlo'!$C$22,'Monte Carlo'!$E$22)),0))</f>
        <v>0</v>
      </c>
      <c r="N240" s="0" t="n">
        <f aca="true">IF(OR('Monte Carlo'!$B$23="",'Monte Carlo'!$C$23=""),0,IF(RAND()&lt;'Monte Carlo'!$B$23,IF('Monte Carlo'!$E$23='Monte Carlo'!$C$23,'Monte Carlo'!$C$23,BETAINV(RAND(),'Monte Carlo'!$G$23,'Monte Carlo'!$H$23,'Monte Carlo'!$C$23,'Monte Carlo'!$E$23)),0))</f>
        <v>53.5541901443379</v>
      </c>
      <c r="O240" s="0" t="n">
        <f aca="true">IF(OR('Monte Carlo'!$B$24="",'Monte Carlo'!$C$24=""),0,IF(RAND()&lt;'Monte Carlo'!$B$24,IF('Monte Carlo'!$E$24='Monte Carlo'!$C$24,'Monte Carlo'!$C$24,BETAINV(RAND(),'Monte Carlo'!$G$24,'Monte Carlo'!$H$24,'Monte Carlo'!$C$24,'Monte Carlo'!$E$24)),0))</f>
        <v>207.214830825627</v>
      </c>
      <c r="P240" s="0" t="n">
        <f aca="true">IF(OR('Monte Carlo'!$B$25="",'Monte Carlo'!$C$25=""),0,IF(RAND()&lt;'Monte Carlo'!$B$25,IF('Monte Carlo'!$E$25='Monte Carlo'!$C$25,'Monte Carlo'!$C$25,BETAINV(RAND(),'Monte Carlo'!$G$25,'Monte Carlo'!$H$25,'Monte Carlo'!$C$25,'Monte Carlo'!$E$25)),0))</f>
        <v>0</v>
      </c>
      <c r="Q240" s="0" t="n">
        <f aca="true">IF(OR('Monte Carlo'!$B$26="",'Monte Carlo'!$C$26=""),0,IF(RAND()&lt;'Monte Carlo'!$B$26,IF('Monte Carlo'!$E$26='Monte Carlo'!$C$26,'Monte Carlo'!$C$26,BETAINV(RAND(),'Monte Carlo'!$G$26,'Monte Carlo'!$H$26,'Monte Carlo'!$C$26,'Monte Carlo'!$E$26)),0))</f>
        <v>0</v>
      </c>
      <c r="R240" s="0" t="n">
        <f aca="true">IF(OR('Monte Carlo'!$B$27="",'Monte Carlo'!$C$27=""),0,IF(RAND()&lt;'Monte Carlo'!$B$27,IF('Monte Carlo'!$E$27='Monte Carlo'!$C$27,'Monte Carlo'!$C$27,BETAINV(RAND(),'Monte Carlo'!$G$27,'Monte Carlo'!$H$27,'Monte Carlo'!$C$27,'Monte Carlo'!$E$27)),0))</f>
        <v>0</v>
      </c>
      <c r="S240" s="0" t="n">
        <f aca="true">IF(OR('Monte Carlo'!$B$28="",'Monte Carlo'!$C$28=""),0,IF(RAND()&lt;'Monte Carlo'!$B$28,IF('Monte Carlo'!$E$28='Monte Carlo'!$C$28,'Monte Carlo'!$C$28,BETAINV(RAND(),'Monte Carlo'!$G$28,'Monte Carlo'!$H$28,'Monte Carlo'!$C$28,'Monte Carlo'!$E$28)),0))</f>
        <v>0</v>
      </c>
      <c r="T240" s="0" t="n">
        <f aca="true">IF(OR('Monte Carlo'!$B$29="",'Monte Carlo'!$C$29=""),0,IF(RAND()&lt;'Monte Carlo'!$B$29,IF('Monte Carlo'!$E$29='Monte Carlo'!$C$29,'Monte Carlo'!$C$29,BETAINV(RAND(),'Monte Carlo'!$G$29,'Monte Carlo'!$H$29,'Monte Carlo'!$C$29,'Monte Carlo'!$E$29)),0))</f>
        <v>0</v>
      </c>
      <c r="U240" s="0" t="n">
        <f aca="true">IF(OR('Monte Carlo'!$B$30="",'Monte Carlo'!$C$30=""),0,IF(RAND()&lt;'Monte Carlo'!$B$30,IF('Monte Carlo'!$E$30='Monte Carlo'!$C$30,'Monte Carlo'!$C$30,BETAINV(RAND(),'Monte Carlo'!$G$30,'Monte Carlo'!$H$30,'Monte Carlo'!$C$30,'Monte Carlo'!$E$30)),0))</f>
        <v>0</v>
      </c>
      <c r="V240" s="0" t="n">
        <f aca="true">IF(OR('Monte Carlo'!$B$31="",'Monte Carlo'!$C$31=""),0,IF(RAND()&lt;'Monte Carlo'!$B$31,IF('Monte Carlo'!$E$31='Monte Carlo'!$C$31,'Monte Carlo'!$C$31,BETAINV(RAND(),'Monte Carlo'!$G$31,'Monte Carlo'!$H$31,'Monte Carlo'!$C$31,'Monte Carlo'!$E$31)),0))</f>
        <v>0</v>
      </c>
      <c r="W240" s="0" t="n">
        <f aca="true">IF(OR('Monte Carlo'!$B$32="",'Monte Carlo'!$C$32=""),0,IF(RAND()&lt;'Monte Carlo'!$B$32,IF('Monte Carlo'!$E$32='Monte Carlo'!$C$32,'Monte Carlo'!$C$32,BETAINV(RAND(),'Monte Carlo'!$G$32,'Monte Carlo'!$H$32,'Monte Carlo'!$C$32,'Monte Carlo'!$E$32)),0))</f>
        <v>0</v>
      </c>
      <c r="X240" s="0" t="n">
        <f aca="true">IF(OR('Monte Carlo'!$B$33="",'Monte Carlo'!$C$33=""),0,IF(RAND()&lt;'Monte Carlo'!$B$33,IF('Monte Carlo'!$E$33='Monte Carlo'!$C$33,'Monte Carlo'!$C$33,BETAINV(RAND(),'Monte Carlo'!$G$33,'Monte Carlo'!$H$33,'Monte Carlo'!$C$33,'Monte Carlo'!$E$33)),0))</f>
        <v>0</v>
      </c>
      <c r="Y240" s="0" t="n">
        <f aca="false">SUM(A240:X240)</f>
        <v>2518.01916689926</v>
      </c>
    </row>
    <row r="241" customFormat="false" ht="15" hidden="false" customHeight="false" outlineLevel="0" collapsed="false">
      <c r="A241" s="0" t="n">
        <f aca="true">IF('Monte Carlo'!$B$7="",0,IF('Monte Carlo'!$D$7='Monte Carlo'!$B$7,'Monte Carlo'!$B$7,BETAINV(RAND(),'Monte Carlo'!$F$7,'Monte Carlo'!$G$7,'Monte Carlo'!$B$7,'Monte Carlo'!$D$7)))</f>
        <v>124.123256469378</v>
      </c>
      <c r="B241" s="0" t="n">
        <f aca="true">IF('Monte Carlo'!$B$8="",0,IF('Monte Carlo'!$D$8='Monte Carlo'!$B$8,'Monte Carlo'!$B$8,BETAINV(RAND(),'Monte Carlo'!$F$8,'Monte Carlo'!$G$8,'Monte Carlo'!$B$8,'Monte Carlo'!$D$8)))</f>
        <v>1083.44023300476</v>
      </c>
      <c r="C241" s="0" t="n">
        <f aca="true">IF('Monte Carlo'!$B$9="",0,IF('Monte Carlo'!$D$9='Monte Carlo'!$B$9,'Monte Carlo'!$B$9,BETAINV(RAND(),'Monte Carlo'!$F$9,'Monte Carlo'!$G$9,'Monte Carlo'!$B$9,'Monte Carlo'!$D$9)))</f>
        <v>527.273722180716</v>
      </c>
      <c r="D241" s="0" t="n">
        <f aca="true">IF('Monte Carlo'!$B$10="",0,IF('Monte Carlo'!$D$10='Monte Carlo'!$B$10,'Monte Carlo'!$B$10,BETAINV(RAND(),'Monte Carlo'!$F$10,'Monte Carlo'!$G$10,'Monte Carlo'!$B$10,'Monte Carlo'!$D$10)))</f>
        <v>280.16950812811</v>
      </c>
      <c r="E241" s="0" t="n">
        <f aca="true">IF('Monte Carlo'!$B$11="",0,IF('Monte Carlo'!$D$11='Monte Carlo'!$B$11,'Monte Carlo'!$B$11,BETAINV(RAND(),'Monte Carlo'!$F$11,'Monte Carlo'!$G$11,'Monte Carlo'!$B$11,'Monte Carlo'!$D$11)))</f>
        <v>109.286719449051</v>
      </c>
      <c r="F241" s="0" t="n">
        <f aca="true">IF('Monte Carlo'!$B$12="",0,IF('Monte Carlo'!$D$12='Monte Carlo'!$B$12,'Monte Carlo'!$B$12,BETAINV(RAND(),'Monte Carlo'!$F$12,'Monte Carlo'!$G$12,'Monte Carlo'!$B$12,'Monte Carlo'!$D$12)))</f>
        <v>107.167849407197</v>
      </c>
      <c r="G241" s="0" t="n">
        <f aca="true">IF('Monte Carlo'!$B$13="",0,IF('Monte Carlo'!$D$13='Monte Carlo'!$B$13,'Monte Carlo'!$B$13,BETAINV(RAND(),'Monte Carlo'!$F$13,'Monte Carlo'!$G$13,'Monte Carlo'!$B$13,'Monte Carlo'!$D$13)))</f>
        <v>0</v>
      </c>
      <c r="H241" s="0" t="n">
        <f aca="true">IF('Monte Carlo'!$B$14="",0,IF('Monte Carlo'!$D$14='Monte Carlo'!$B$14,'Monte Carlo'!$B$14,BETAINV(RAND(),'Monte Carlo'!$F$14,'Monte Carlo'!$G$14,'Monte Carlo'!$B$14,'Monte Carlo'!$D$14)))</f>
        <v>0</v>
      </c>
      <c r="I241" s="0" t="n">
        <f aca="true">IF('Monte Carlo'!$B$15="",0,IF('Monte Carlo'!$D$15='Monte Carlo'!$B$15,'Monte Carlo'!$B$15,BETAINV(RAND(),'Monte Carlo'!$F$15,'Monte Carlo'!$G$15,'Monte Carlo'!$B$15,'Monte Carlo'!$D$15)))</f>
        <v>0</v>
      </c>
      <c r="J241" s="0" t="n">
        <f aca="true">IF('Monte Carlo'!$B$16="",0,IF('Monte Carlo'!$D$16='Monte Carlo'!$B$16,'Monte Carlo'!$B$16,BETAINV(RAND(),'Monte Carlo'!$F$16,'Monte Carlo'!$G$16,'Monte Carlo'!$B$16,'Monte Carlo'!$D$16)))</f>
        <v>0</v>
      </c>
      <c r="K241" s="0" t="n">
        <f aca="true">IF('Monte Carlo'!$B$17="",0,IF('Monte Carlo'!$D$17='Monte Carlo'!$B$17,'Monte Carlo'!$B$17,BETAINV(RAND(),'Monte Carlo'!$F$17,'Monte Carlo'!$G$17,'Monte Carlo'!$B$17,'Monte Carlo'!$D$17)))</f>
        <v>0</v>
      </c>
      <c r="L241" s="0" t="n">
        <f aca="true">IF('Monte Carlo'!$B$18="",0,IF('Monte Carlo'!$D$18='Monte Carlo'!$B$18,'Monte Carlo'!$B$18,BETAINV(RAND(),'Monte Carlo'!$F$18,'Monte Carlo'!$G$18,'Monte Carlo'!$B$18,'Monte Carlo'!$D$18)))</f>
        <v>0</v>
      </c>
      <c r="M241" s="0" t="n">
        <f aca="true">IF(OR('Monte Carlo'!$B$22="",'Monte Carlo'!$C$22=""),0,IF(RAND()&lt;'Monte Carlo'!$B$22,IF('Monte Carlo'!$E$22='Monte Carlo'!$C$22,'Monte Carlo'!$C$22,BETAINV(RAND(),'Monte Carlo'!$G$22,'Monte Carlo'!$H$22,'Monte Carlo'!$C$22,'Monte Carlo'!$E$22)),0))</f>
        <v>172.929423367881</v>
      </c>
      <c r="N241" s="0" t="n">
        <f aca="true">IF(OR('Monte Carlo'!$B$23="",'Monte Carlo'!$C$23=""),0,IF(RAND()&lt;'Monte Carlo'!$B$23,IF('Monte Carlo'!$E$23='Monte Carlo'!$C$23,'Monte Carlo'!$C$23,BETAINV(RAND(),'Monte Carlo'!$G$23,'Monte Carlo'!$H$23,'Monte Carlo'!$C$23,'Monte Carlo'!$E$23)),0))</f>
        <v>0</v>
      </c>
      <c r="O241" s="0" t="n">
        <f aca="true">IF(OR('Monte Carlo'!$B$24="",'Monte Carlo'!$C$24=""),0,IF(RAND()&lt;'Monte Carlo'!$B$24,IF('Monte Carlo'!$E$24='Monte Carlo'!$C$24,'Monte Carlo'!$C$24,BETAINV(RAND(),'Monte Carlo'!$G$24,'Monte Carlo'!$H$24,'Monte Carlo'!$C$24,'Monte Carlo'!$E$24)),0))</f>
        <v>178.334210834281</v>
      </c>
      <c r="P241" s="0" t="n">
        <f aca="true">IF(OR('Monte Carlo'!$B$25="",'Monte Carlo'!$C$25=""),0,IF(RAND()&lt;'Monte Carlo'!$B$25,IF('Monte Carlo'!$E$25='Monte Carlo'!$C$25,'Monte Carlo'!$C$25,BETAINV(RAND(),'Monte Carlo'!$G$25,'Monte Carlo'!$H$25,'Monte Carlo'!$C$25,'Monte Carlo'!$E$25)),0))</f>
        <v>0</v>
      </c>
      <c r="Q241" s="0" t="n">
        <f aca="true">IF(OR('Monte Carlo'!$B$26="",'Monte Carlo'!$C$26=""),0,IF(RAND()&lt;'Monte Carlo'!$B$26,IF('Monte Carlo'!$E$26='Monte Carlo'!$C$26,'Monte Carlo'!$C$26,BETAINV(RAND(),'Monte Carlo'!$G$26,'Monte Carlo'!$H$26,'Monte Carlo'!$C$26,'Monte Carlo'!$E$26)),0))</f>
        <v>0</v>
      </c>
      <c r="R241" s="0" t="n">
        <f aca="true">IF(OR('Monte Carlo'!$B$27="",'Monte Carlo'!$C$27=""),0,IF(RAND()&lt;'Monte Carlo'!$B$27,IF('Monte Carlo'!$E$27='Monte Carlo'!$C$27,'Monte Carlo'!$C$27,BETAINV(RAND(),'Monte Carlo'!$G$27,'Monte Carlo'!$H$27,'Monte Carlo'!$C$27,'Monte Carlo'!$E$27)),0))</f>
        <v>0</v>
      </c>
      <c r="S241" s="0" t="n">
        <f aca="true">IF(OR('Monte Carlo'!$B$28="",'Monte Carlo'!$C$28=""),0,IF(RAND()&lt;'Monte Carlo'!$B$28,IF('Monte Carlo'!$E$28='Monte Carlo'!$C$28,'Monte Carlo'!$C$28,BETAINV(RAND(),'Monte Carlo'!$G$28,'Monte Carlo'!$H$28,'Monte Carlo'!$C$28,'Monte Carlo'!$E$28)),0))</f>
        <v>0</v>
      </c>
      <c r="T241" s="0" t="n">
        <f aca="true">IF(OR('Monte Carlo'!$B$29="",'Monte Carlo'!$C$29=""),0,IF(RAND()&lt;'Monte Carlo'!$B$29,IF('Monte Carlo'!$E$29='Monte Carlo'!$C$29,'Monte Carlo'!$C$29,BETAINV(RAND(),'Monte Carlo'!$G$29,'Monte Carlo'!$H$29,'Monte Carlo'!$C$29,'Monte Carlo'!$E$29)),0))</f>
        <v>0</v>
      </c>
      <c r="U241" s="0" t="n">
        <f aca="true">IF(OR('Monte Carlo'!$B$30="",'Monte Carlo'!$C$30=""),0,IF(RAND()&lt;'Monte Carlo'!$B$30,IF('Monte Carlo'!$E$30='Monte Carlo'!$C$30,'Monte Carlo'!$C$30,BETAINV(RAND(),'Monte Carlo'!$G$30,'Monte Carlo'!$H$30,'Monte Carlo'!$C$30,'Monte Carlo'!$E$30)),0))</f>
        <v>0</v>
      </c>
      <c r="V241" s="0" t="n">
        <f aca="true">IF(OR('Monte Carlo'!$B$31="",'Monte Carlo'!$C$31=""),0,IF(RAND()&lt;'Monte Carlo'!$B$31,IF('Monte Carlo'!$E$31='Monte Carlo'!$C$31,'Monte Carlo'!$C$31,BETAINV(RAND(),'Monte Carlo'!$G$31,'Monte Carlo'!$H$31,'Monte Carlo'!$C$31,'Monte Carlo'!$E$31)),0))</f>
        <v>0</v>
      </c>
      <c r="W241" s="0" t="n">
        <f aca="true">IF(OR('Monte Carlo'!$B$32="",'Monte Carlo'!$C$32=""),0,IF(RAND()&lt;'Monte Carlo'!$B$32,IF('Monte Carlo'!$E$32='Monte Carlo'!$C$32,'Monte Carlo'!$C$32,BETAINV(RAND(),'Monte Carlo'!$G$32,'Monte Carlo'!$H$32,'Monte Carlo'!$C$32,'Monte Carlo'!$E$32)),0))</f>
        <v>0</v>
      </c>
      <c r="X241" s="0" t="n">
        <f aca="true">IF(OR('Monte Carlo'!$B$33="",'Monte Carlo'!$C$33=""),0,IF(RAND()&lt;'Monte Carlo'!$B$33,IF('Monte Carlo'!$E$33='Monte Carlo'!$C$33,'Monte Carlo'!$C$33,BETAINV(RAND(),'Monte Carlo'!$G$33,'Monte Carlo'!$H$33,'Monte Carlo'!$C$33,'Monte Carlo'!$E$33)),0))</f>
        <v>0</v>
      </c>
      <c r="Y241" s="0" t="n">
        <f aca="false">SUM(A241:X241)</f>
        <v>2582.72492284137</v>
      </c>
    </row>
    <row r="242" customFormat="false" ht="15" hidden="false" customHeight="false" outlineLevel="0" collapsed="false">
      <c r="A242" s="0" t="n">
        <f aca="true">IF('Monte Carlo'!$B$7="",0,IF('Monte Carlo'!$D$7='Monte Carlo'!$B$7,'Monte Carlo'!$B$7,BETAINV(RAND(),'Monte Carlo'!$F$7,'Monte Carlo'!$G$7,'Monte Carlo'!$B$7,'Monte Carlo'!$D$7)))</f>
        <v>186.186646998983</v>
      </c>
      <c r="B242" s="0" t="n">
        <f aca="true">IF('Monte Carlo'!$B$8="",0,IF('Monte Carlo'!$D$8='Monte Carlo'!$B$8,'Monte Carlo'!$B$8,BETAINV(RAND(),'Monte Carlo'!$F$8,'Monte Carlo'!$G$8,'Monte Carlo'!$B$8,'Monte Carlo'!$D$8)))</f>
        <v>964.860086652344</v>
      </c>
      <c r="C242" s="0" t="n">
        <f aca="true">IF('Monte Carlo'!$B$9="",0,IF('Monte Carlo'!$D$9='Monte Carlo'!$B$9,'Monte Carlo'!$B$9,BETAINV(RAND(),'Monte Carlo'!$F$9,'Monte Carlo'!$G$9,'Monte Carlo'!$B$9,'Monte Carlo'!$D$9)))</f>
        <v>463.216148185536</v>
      </c>
      <c r="D242" s="0" t="n">
        <f aca="true">IF('Monte Carlo'!$B$10="",0,IF('Monte Carlo'!$D$10='Monte Carlo'!$B$10,'Monte Carlo'!$B$10,BETAINV(RAND(),'Monte Carlo'!$F$10,'Monte Carlo'!$G$10,'Monte Carlo'!$B$10,'Monte Carlo'!$D$10)))</f>
        <v>301.649671685454</v>
      </c>
      <c r="E242" s="0" t="n">
        <f aca="true">IF('Monte Carlo'!$B$11="",0,IF('Monte Carlo'!$D$11='Monte Carlo'!$B$11,'Monte Carlo'!$B$11,BETAINV(RAND(),'Monte Carlo'!$F$11,'Monte Carlo'!$G$11,'Monte Carlo'!$B$11,'Monte Carlo'!$D$11)))</f>
        <v>105.639597930548</v>
      </c>
      <c r="F242" s="0" t="n">
        <f aca="true">IF('Monte Carlo'!$B$12="",0,IF('Monte Carlo'!$D$12='Monte Carlo'!$B$12,'Monte Carlo'!$B$12,BETAINV(RAND(),'Monte Carlo'!$F$12,'Monte Carlo'!$G$12,'Monte Carlo'!$B$12,'Monte Carlo'!$D$12)))</f>
        <v>109.518743643382</v>
      </c>
      <c r="G242" s="0" t="n">
        <f aca="true">IF('Monte Carlo'!$B$13="",0,IF('Monte Carlo'!$D$13='Monte Carlo'!$B$13,'Monte Carlo'!$B$13,BETAINV(RAND(),'Monte Carlo'!$F$13,'Monte Carlo'!$G$13,'Monte Carlo'!$B$13,'Monte Carlo'!$D$13)))</f>
        <v>0</v>
      </c>
      <c r="H242" s="0" t="n">
        <f aca="true">IF('Monte Carlo'!$B$14="",0,IF('Monte Carlo'!$D$14='Monte Carlo'!$B$14,'Monte Carlo'!$B$14,BETAINV(RAND(),'Monte Carlo'!$F$14,'Monte Carlo'!$G$14,'Monte Carlo'!$B$14,'Monte Carlo'!$D$14)))</f>
        <v>0</v>
      </c>
      <c r="I242" s="0" t="n">
        <f aca="true">IF('Monte Carlo'!$B$15="",0,IF('Monte Carlo'!$D$15='Monte Carlo'!$B$15,'Monte Carlo'!$B$15,BETAINV(RAND(),'Monte Carlo'!$F$15,'Monte Carlo'!$G$15,'Monte Carlo'!$B$15,'Monte Carlo'!$D$15)))</f>
        <v>0</v>
      </c>
      <c r="J242" s="0" t="n">
        <f aca="true">IF('Monte Carlo'!$B$16="",0,IF('Monte Carlo'!$D$16='Monte Carlo'!$B$16,'Monte Carlo'!$B$16,BETAINV(RAND(),'Monte Carlo'!$F$16,'Monte Carlo'!$G$16,'Monte Carlo'!$B$16,'Monte Carlo'!$D$16)))</f>
        <v>0</v>
      </c>
      <c r="K242" s="0" t="n">
        <f aca="true">IF('Monte Carlo'!$B$17="",0,IF('Monte Carlo'!$D$17='Monte Carlo'!$B$17,'Monte Carlo'!$B$17,BETAINV(RAND(),'Monte Carlo'!$F$17,'Monte Carlo'!$G$17,'Monte Carlo'!$B$17,'Monte Carlo'!$D$17)))</f>
        <v>0</v>
      </c>
      <c r="L242" s="0" t="n">
        <f aca="true">IF('Monte Carlo'!$B$18="",0,IF('Monte Carlo'!$D$18='Monte Carlo'!$B$18,'Monte Carlo'!$B$18,BETAINV(RAND(),'Monte Carlo'!$F$18,'Monte Carlo'!$G$18,'Monte Carlo'!$B$18,'Monte Carlo'!$D$18)))</f>
        <v>0</v>
      </c>
      <c r="M242" s="0" t="n">
        <f aca="true">IF(OR('Monte Carlo'!$B$22="",'Monte Carlo'!$C$22=""),0,IF(RAND()&lt;'Monte Carlo'!$B$22,IF('Monte Carlo'!$E$22='Monte Carlo'!$C$22,'Monte Carlo'!$C$22,BETAINV(RAND(),'Monte Carlo'!$G$22,'Monte Carlo'!$H$22,'Monte Carlo'!$C$22,'Monte Carlo'!$E$22)),0))</f>
        <v>0</v>
      </c>
      <c r="N242" s="0" t="n">
        <f aca="true">IF(OR('Monte Carlo'!$B$23="",'Monte Carlo'!$C$23=""),0,IF(RAND()&lt;'Monte Carlo'!$B$23,IF('Monte Carlo'!$E$23='Monte Carlo'!$C$23,'Monte Carlo'!$C$23,BETAINV(RAND(),'Monte Carlo'!$G$23,'Monte Carlo'!$H$23,'Monte Carlo'!$C$23,'Monte Carlo'!$E$23)),0))</f>
        <v>49.2581378486165</v>
      </c>
      <c r="O242" s="0" t="n">
        <f aca="true">IF(OR('Monte Carlo'!$B$24="",'Monte Carlo'!$C$24=""),0,IF(RAND()&lt;'Monte Carlo'!$B$24,IF('Monte Carlo'!$E$24='Monte Carlo'!$C$24,'Monte Carlo'!$C$24,BETAINV(RAND(),'Monte Carlo'!$G$24,'Monte Carlo'!$H$24,'Monte Carlo'!$C$24,'Monte Carlo'!$E$24)),0))</f>
        <v>0</v>
      </c>
      <c r="P242" s="0" t="n">
        <f aca="true">IF(OR('Monte Carlo'!$B$25="",'Monte Carlo'!$C$25=""),0,IF(RAND()&lt;'Monte Carlo'!$B$25,IF('Monte Carlo'!$E$25='Monte Carlo'!$C$25,'Monte Carlo'!$C$25,BETAINV(RAND(),'Monte Carlo'!$G$25,'Monte Carlo'!$H$25,'Monte Carlo'!$C$25,'Monte Carlo'!$E$25)),0))</f>
        <v>0</v>
      </c>
      <c r="Q242" s="0" t="n">
        <f aca="true">IF(OR('Monte Carlo'!$B$26="",'Monte Carlo'!$C$26=""),0,IF(RAND()&lt;'Monte Carlo'!$B$26,IF('Monte Carlo'!$E$26='Monte Carlo'!$C$26,'Monte Carlo'!$C$26,BETAINV(RAND(),'Monte Carlo'!$G$26,'Monte Carlo'!$H$26,'Monte Carlo'!$C$26,'Monte Carlo'!$E$26)),0))</f>
        <v>0</v>
      </c>
      <c r="R242" s="0" t="n">
        <f aca="true">IF(OR('Monte Carlo'!$B$27="",'Monte Carlo'!$C$27=""),0,IF(RAND()&lt;'Monte Carlo'!$B$27,IF('Monte Carlo'!$E$27='Monte Carlo'!$C$27,'Monte Carlo'!$C$27,BETAINV(RAND(),'Monte Carlo'!$G$27,'Monte Carlo'!$H$27,'Monte Carlo'!$C$27,'Monte Carlo'!$E$27)),0))</f>
        <v>0</v>
      </c>
      <c r="S242" s="0" t="n">
        <f aca="true">IF(OR('Monte Carlo'!$B$28="",'Monte Carlo'!$C$28=""),0,IF(RAND()&lt;'Monte Carlo'!$B$28,IF('Monte Carlo'!$E$28='Monte Carlo'!$C$28,'Monte Carlo'!$C$28,BETAINV(RAND(),'Monte Carlo'!$G$28,'Monte Carlo'!$H$28,'Monte Carlo'!$C$28,'Monte Carlo'!$E$28)),0))</f>
        <v>0</v>
      </c>
      <c r="T242" s="0" t="n">
        <f aca="true">IF(OR('Monte Carlo'!$B$29="",'Monte Carlo'!$C$29=""),0,IF(RAND()&lt;'Monte Carlo'!$B$29,IF('Monte Carlo'!$E$29='Monte Carlo'!$C$29,'Monte Carlo'!$C$29,BETAINV(RAND(),'Monte Carlo'!$G$29,'Monte Carlo'!$H$29,'Monte Carlo'!$C$29,'Monte Carlo'!$E$29)),0))</f>
        <v>0</v>
      </c>
      <c r="U242" s="0" t="n">
        <f aca="true">IF(OR('Monte Carlo'!$B$30="",'Monte Carlo'!$C$30=""),0,IF(RAND()&lt;'Monte Carlo'!$B$30,IF('Monte Carlo'!$E$30='Monte Carlo'!$C$30,'Monte Carlo'!$C$30,BETAINV(RAND(),'Monte Carlo'!$G$30,'Monte Carlo'!$H$30,'Monte Carlo'!$C$30,'Monte Carlo'!$E$30)),0))</f>
        <v>0</v>
      </c>
      <c r="V242" s="0" t="n">
        <f aca="true">IF(OR('Monte Carlo'!$B$31="",'Monte Carlo'!$C$31=""),0,IF(RAND()&lt;'Monte Carlo'!$B$31,IF('Monte Carlo'!$E$31='Monte Carlo'!$C$31,'Monte Carlo'!$C$31,BETAINV(RAND(),'Monte Carlo'!$G$31,'Monte Carlo'!$H$31,'Monte Carlo'!$C$31,'Monte Carlo'!$E$31)),0))</f>
        <v>0</v>
      </c>
      <c r="W242" s="0" t="n">
        <f aca="true">IF(OR('Monte Carlo'!$B$32="",'Monte Carlo'!$C$32=""),0,IF(RAND()&lt;'Monte Carlo'!$B$32,IF('Monte Carlo'!$E$32='Monte Carlo'!$C$32,'Monte Carlo'!$C$32,BETAINV(RAND(),'Monte Carlo'!$G$32,'Monte Carlo'!$H$32,'Monte Carlo'!$C$32,'Monte Carlo'!$E$32)),0))</f>
        <v>0</v>
      </c>
      <c r="X242" s="0" t="n">
        <f aca="true">IF(OR('Monte Carlo'!$B$33="",'Monte Carlo'!$C$33=""),0,IF(RAND()&lt;'Monte Carlo'!$B$33,IF('Monte Carlo'!$E$33='Monte Carlo'!$C$33,'Monte Carlo'!$C$33,BETAINV(RAND(),'Monte Carlo'!$G$33,'Monte Carlo'!$H$33,'Monte Carlo'!$C$33,'Monte Carlo'!$E$33)),0))</f>
        <v>0</v>
      </c>
      <c r="Y242" s="0" t="n">
        <f aca="false">SUM(A242:X242)</f>
        <v>2180.32903294486</v>
      </c>
    </row>
    <row r="243" customFormat="false" ht="15" hidden="false" customHeight="false" outlineLevel="0" collapsed="false">
      <c r="A243" s="0" t="n">
        <f aca="true">IF('Monte Carlo'!$B$7="",0,IF('Monte Carlo'!$D$7='Monte Carlo'!$B$7,'Monte Carlo'!$B$7,BETAINV(RAND(),'Monte Carlo'!$F$7,'Monte Carlo'!$G$7,'Monte Carlo'!$B$7,'Monte Carlo'!$D$7)))</f>
        <v>150.810455136136</v>
      </c>
      <c r="B243" s="0" t="n">
        <f aca="true">IF('Monte Carlo'!$B$8="",0,IF('Monte Carlo'!$D$8='Monte Carlo'!$B$8,'Monte Carlo'!$B$8,BETAINV(RAND(),'Monte Carlo'!$F$8,'Monte Carlo'!$G$8,'Monte Carlo'!$B$8,'Monte Carlo'!$D$8)))</f>
        <v>981.170101910814</v>
      </c>
      <c r="C243" s="0" t="n">
        <f aca="true">IF('Monte Carlo'!$B$9="",0,IF('Monte Carlo'!$D$9='Monte Carlo'!$B$9,'Monte Carlo'!$B$9,BETAINV(RAND(),'Monte Carlo'!$F$9,'Monte Carlo'!$G$9,'Monte Carlo'!$B$9,'Monte Carlo'!$D$9)))</f>
        <v>417.5884624688</v>
      </c>
      <c r="D243" s="0" t="n">
        <f aca="true">IF('Monte Carlo'!$B$10="",0,IF('Monte Carlo'!$D$10='Monte Carlo'!$B$10,'Monte Carlo'!$B$10,BETAINV(RAND(),'Monte Carlo'!$F$10,'Monte Carlo'!$G$10,'Monte Carlo'!$B$10,'Monte Carlo'!$D$10)))</f>
        <v>314.439964239572</v>
      </c>
      <c r="E243" s="0" t="n">
        <f aca="true">IF('Monte Carlo'!$B$11="",0,IF('Monte Carlo'!$D$11='Monte Carlo'!$B$11,'Monte Carlo'!$B$11,BETAINV(RAND(),'Monte Carlo'!$F$11,'Monte Carlo'!$G$11,'Monte Carlo'!$B$11,'Monte Carlo'!$D$11)))</f>
        <v>96.3655182395454</v>
      </c>
      <c r="F243" s="0" t="n">
        <f aca="true">IF('Monte Carlo'!$B$12="",0,IF('Monte Carlo'!$D$12='Monte Carlo'!$B$12,'Monte Carlo'!$B$12,BETAINV(RAND(),'Monte Carlo'!$F$12,'Monte Carlo'!$G$12,'Monte Carlo'!$B$12,'Monte Carlo'!$D$12)))</f>
        <v>92.7923805374577</v>
      </c>
      <c r="G243" s="0" t="n">
        <f aca="true">IF('Monte Carlo'!$B$13="",0,IF('Monte Carlo'!$D$13='Monte Carlo'!$B$13,'Monte Carlo'!$B$13,BETAINV(RAND(),'Monte Carlo'!$F$13,'Monte Carlo'!$G$13,'Monte Carlo'!$B$13,'Monte Carlo'!$D$13)))</f>
        <v>0</v>
      </c>
      <c r="H243" s="0" t="n">
        <f aca="true">IF('Monte Carlo'!$B$14="",0,IF('Monte Carlo'!$D$14='Monte Carlo'!$B$14,'Monte Carlo'!$B$14,BETAINV(RAND(),'Monte Carlo'!$F$14,'Monte Carlo'!$G$14,'Monte Carlo'!$B$14,'Monte Carlo'!$D$14)))</f>
        <v>0</v>
      </c>
      <c r="I243" s="0" t="n">
        <f aca="true">IF('Monte Carlo'!$B$15="",0,IF('Monte Carlo'!$D$15='Monte Carlo'!$B$15,'Monte Carlo'!$B$15,BETAINV(RAND(),'Monte Carlo'!$F$15,'Monte Carlo'!$G$15,'Monte Carlo'!$B$15,'Monte Carlo'!$D$15)))</f>
        <v>0</v>
      </c>
      <c r="J243" s="0" t="n">
        <f aca="true">IF('Monte Carlo'!$B$16="",0,IF('Monte Carlo'!$D$16='Monte Carlo'!$B$16,'Monte Carlo'!$B$16,BETAINV(RAND(),'Monte Carlo'!$F$16,'Monte Carlo'!$G$16,'Monte Carlo'!$B$16,'Monte Carlo'!$D$16)))</f>
        <v>0</v>
      </c>
      <c r="K243" s="0" t="n">
        <f aca="true">IF('Monte Carlo'!$B$17="",0,IF('Monte Carlo'!$D$17='Monte Carlo'!$B$17,'Monte Carlo'!$B$17,BETAINV(RAND(),'Monte Carlo'!$F$17,'Monte Carlo'!$G$17,'Monte Carlo'!$B$17,'Monte Carlo'!$D$17)))</f>
        <v>0</v>
      </c>
      <c r="L243" s="0" t="n">
        <f aca="true">IF('Monte Carlo'!$B$18="",0,IF('Monte Carlo'!$D$18='Monte Carlo'!$B$18,'Monte Carlo'!$B$18,BETAINV(RAND(),'Monte Carlo'!$F$18,'Monte Carlo'!$G$18,'Monte Carlo'!$B$18,'Monte Carlo'!$D$18)))</f>
        <v>0</v>
      </c>
      <c r="M243" s="0" t="n">
        <f aca="true">IF(OR('Monte Carlo'!$B$22="",'Monte Carlo'!$C$22=""),0,IF(RAND()&lt;'Monte Carlo'!$B$22,IF('Monte Carlo'!$E$22='Monte Carlo'!$C$22,'Monte Carlo'!$C$22,BETAINV(RAND(),'Monte Carlo'!$G$22,'Monte Carlo'!$H$22,'Monte Carlo'!$C$22,'Monte Carlo'!$E$22)),0))</f>
        <v>0</v>
      </c>
      <c r="N243" s="0" t="n">
        <f aca="true">IF(OR('Monte Carlo'!$B$23="",'Monte Carlo'!$C$23=""),0,IF(RAND()&lt;'Monte Carlo'!$B$23,IF('Monte Carlo'!$E$23='Monte Carlo'!$C$23,'Monte Carlo'!$C$23,BETAINV(RAND(),'Monte Carlo'!$G$23,'Monte Carlo'!$H$23,'Monte Carlo'!$C$23,'Monte Carlo'!$E$23)),0))</f>
        <v>57.8688960216385</v>
      </c>
      <c r="O243" s="0" t="n">
        <f aca="true">IF(OR('Monte Carlo'!$B$24="",'Monte Carlo'!$C$24=""),0,IF(RAND()&lt;'Monte Carlo'!$B$24,IF('Monte Carlo'!$E$24='Monte Carlo'!$C$24,'Monte Carlo'!$C$24,BETAINV(RAND(),'Monte Carlo'!$G$24,'Monte Carlo'!$H$24,'Monte Carlo'!$C$24,'Monte Carlo'!$E$24)),0))</f>
        <v>0</v>
      </c>
      <c r="P243" s="0" t="n">
        <f aca="true">IF(OR('Monte Carlo'!$B$25="",'Monte Carlo'!$C$25=""),0,IF(RAND()&lt;'Monte Carlo'!$B$25,IF('Monte Carlo'!$E$25='Monte Carlo'!$C$25,'Monte Carlo'!$C$25,BETAINV(RAND(),'Monte Carlo'!$G$25,'Monte Carlo'!$H$25,'Monte Carlo'!$C$25,'Monte Carlo'!$E$25)),0))</f>
        <v>0</v>
      </c>
      <c r="Q243" s="0" t="n">
        <f aca="true">IF(OR('Monte Carlo'!$B$26="",'Monte Carlo'!$C$26=""),0,IF(RAND()&lt;'Monte Carlo'!$B$26,IF('Monte Carlo'!$E$26='Monte Carlo'!$C$26,'Monte Carlo'!$C$26,BETAINV(RAND(),'Monte Carlo'!$G$26,'Monte Carlo'!$H$26,'Monte Carlo'!$C$26,'Monte Carlo'!$E$26)),0))</f>
        <v>0</v>
      </c>
      <c r="R243" s="0" t="n">
        <f aca="true">IF(OR('Monte Carlo'!$B$27="",'Monte Carlo'!$C$27=""),0,IF(RAND()&lt;'Monte Carlo'!$B$27,IF('Monte Carlo'!$E$27='Monte Carlo'!$C$27,'Monte Carlo'!$C$27,BETAINV(RAND(),'Monte Carlo'!$G$27,'Monte Carlo'!$H$27,'Monte Carlo'!$C$27,'Monte Carlo'!$E$27)),0))</f>
        <v>0</v>
      </c>
      <c r="S243" s="0" t="n">
        <f aca="true">IF(OR('Monte Carlo'!$B$28="",'Monte Carlo'!$C$28=""),0,IF(RAND()&lt;'Monte Carlo'!$B$28,IF('Monte Carlo'!$E$28='Monte Carlo'!$C$28,'Monte Carlo'!$C$28,BETAINV(RAND(),'Monte Carlo'!$G$28,'Monte Carlo'!$H$28,'Monte Carlo'!$C$28,'Monte Carlo'!$E$28)),0))</f>
        <v>0</v>
      </c>
      <c r="T243" s="0" t="n">
        <f aca="true">IF(OR('Monte Carlo'!$B$29="",'Monte Carlo'!$C$29=""),0,IF(RAND()&lt;'Monte Carlo'!$B$29,IF('Monte Carlo'!$E$29='Monte Carlo'!$C$29,'Monte Carlo'!$C$29,BETAINV(RAND(),'Monte Carlo'!$G$29,'Monte Carlo'!$H$29,'Monte Carlo'!$C$29,'Monte Carlo'!$E$29)),0))</f>
        <v>0</v>
      </c>
      <c r="U243" s="0" t="n">
        <f aca="true">IF(OR('Monte Carlo'!$B$30="",'Monte Carlo'!$C$30=""),0,IF(RAND()&lt;'Monte Carlo'!$B$30,IF('Monte Carlo'!$E$30='Monte Carlo'!$C$30,'Monte Carlo'!$C$30,BETAINV(RAND(),'Monte Carlo'!$G$30,'Monte Carlo'!$H$30,'Monte Carlo'!$C$30,'Monte Carlo'!$E$30)),0))</f>
        <v>0</v>
      </c>
      <c r="V243" s="0" t="n">
        <f aca="true">IF(OR('Monte Carlo'!$B$31="",'Monte Carlo'!$C$31=""),0,IF(RAND()&lt;'Monte Carlo'!$B$31,IF('Monte Carlo'!$E$31='Monte Carlo'!$C$31,'Monte Carlo'!$C$31,BETAINV(RAND(),'Monte Carlo'!$G$31,'Monte Carlo'!$H$31,'Monte Carlo'!$C$31,'Monte Carlo'!$E$31)),0))</f>
        <v>0</v>
      </c>
      <c r="W243" s="0" t="n">
        <f aca="true">IF(OR('Monte Carlo'!$B$32="",'Monte Carlo'!$C$32=""),0,IF(RAND()&lt;'Monte Carlo'!$B$32,IF('Monte Carlo'!$E$32='Monte Carlo'!$C$32,'Monte Carlo'!$C$32,BETAINV(RAND(),'Monte Carlo'!$G$32,'Monte Carlo'!$H$32,'Monte Carlo'!$C$32,'Monte Carlo'!$E$32)),0))</f>
        <v>0</v>
      </c>
      <c r="X243" s="0" t="n">
        <f aca="true">IF(OR('Monte Carlo'!$B$33="",'Monte Carlo'!$C$33=""),0,IF(RAND()&lt;'Monte Carlo'!$B$33,IF('Monte Carlo'!$E$33='Monte Carlo'!$C$33,'Monte Carlo'!$C$33,BETAINV(RAND(),'Monte Carlo'!$G$33,'Monte Carlo'!$H$33,'Monte Carlo'!$C$33,'Monte Carlo'!$E$33)),0))</f>
        <v>0</v>
      </c>
      <c r="Y243" s="0" t="n">
        <f aca="false">SUM(A243:X243)</f>
        <v>2111.03577855396</v>
      </c>
    </row>
    <row r="244" customFormat="false" ht="15" hidden="false" customHeight="false" outlineLevel="0" collapsed="false">
      <c r="A244" s="0" t="n">
        <f aca="true">IF('Monte Carlo'!$B$7="",0,IF('Monte Carlo'!$D$7='Monte Carlo'!$B$7,'Monte Carlo'!$B$7,BETAINV(RAND(),'Monte Carlo'!$F$7,'Monte Carlo'!$G$7,'Monte Carlo'!$B$7,'Monte Carlo'!$D$7)))</f>
        <v>192.046283957908</v>
      </c>
      <c r="B244" s="0" t="n">
        <f aca="true">IF('Monte Carlo'!$B$8="",0,IF('Monte Carlo'!$D$8='Monte Carlo'!$B$8,'Monte Carlo'!$B$8,BETAINV(RAND(),'Monte Carlo'!$F$8,'Monte Carlo'!$G$8,'Monte Carlo'!$B$8,'Monte Carlo'!$D$8)))</f>
        <v>1066.97709713609</v>
      </c>
      <c r="C244" s="0" t="n">
        <f aca="true">IF('Monte Carlo'!$B$9="",0,IF('Monte Carlo'!$D$9='Monte Carlo'!$B$9,'Monte Carlo'!$B$9,BETAINV(RAND(),'Monte Carlo'!$F$9,'Monte Carlo'!$G$9,'Monte Carlo'!$B$9,'Monte Carlo'!$D$9)))</f>
        <v>414.354157209354</v>
      </c>
      <c r="D244" s="0" t="n">
        <f aca="true">IF('Monte Carlo'!$B$10="",0,IF('Monte Carlo'!$D$10='Monte Carlo'!$B$10,'Monte Carlo'!$B$10,BETAINV(RAND(),'Monte Carlo'!$F$10,'Monte Carlo'!$G$10,'Monte Carlo'!$B$10,'Monte Carlo'!$D$10)))</f>
        <v>270.699562675898</v>
      </c>
      <c r="E244" s="0" t="n">
        <f aca="true">IF('Monte Carlo'!$B$11="",0,IF('Monte Carlo'!$D$11='Monte Carlo'!$B$11,'Monte Carlo'!$B$11,BETAINV(RAND(),'Monte Carlo'!$F$11,'Monte Carlo'!$G$11,'Monte Carlo'!$B$11,'Monte Carlo'!$D$11)))</f>
        <v>112.734319967916</v>
      </c>
      <c r="F244" s="0" t="n">
        <f aca="true">IF('Monte Carlo'!$B$12="",0,IF('Monte Carlo'!$D$12='Monte Carlo'!$B$12,'Monte Carlo'!$B$12,BETAINV(RAND(),'Monte Carlo'!$F$12,'Monte Carlo'!$G$12,'Monte Carlo'!$B$12,'Monte Carlo'!$D$12)))</f>
        <v>103.800628880399</v>
      </c>
      <c r="G244" s="0" t="n">
        <f aca="true">IF('Monte Carlo'!$B$13="",0,IF('Monte Carlo'!$D$13='Monte Carlo'!$B$13,'Monte Carlo'!$B$13,BETAINV(RAND(),'Monte Carlo'!$F$13,'Monte Carlo'!$G$13,'Monte Carlo'!$B$13,'Monte Carlo'!$D$13)))</f>
        <v>0</v>
      </c>
      <c r="H244" s="0" t="n">
        <f aca="true">IF('Monte Carlo'!$B$14="",0,IF('Monte Carlo'!$D$14='Monte Carlo'!$B$14,'Monte Carlo'!$B$14,BETAINV(RAND(),'Monte Carlo'!$F$14,'Monte Carlo'!$G$14,'Monte Carlo'!$B$14,'Monte Carlo'!$D$14)))</f>
        <v>0</v>
      </c>
      <c r="I244" s="0" t="n">
        <f aca="true">IF('Monte Carlo'!$B$15="",0,IF('Monte Carlo'!$D$15='Monte Carlo'!$B$15,'Monte Carlo'!$B$15,BETAINV(RAND(),'Monte Carlo'!$F$15,'Monte Carlo'!$G$15,'Monte Carlo'!$B$15,'Monte Carlo'!$D$15)))</f>
        <v>0</v>
      </c>
      <c r="J244" s="0" t="n">
        <f aca="true">IF('Monte Carlo'!$B$16="",0,IF('Monte Carlo'!$D$16='Monte Carlo'!$B$16,'Monte Carlo'!$B$16,BETAINV(RAND(),'Monte Carlo'!$F$16,'Monte Carlo'!$G$16,'Monte Carlo'!$B$16,'Monte Carlo'!$D$16)))</f>
        <v>0</v>
      </c>
      <c r="K244" s="0" t="n">
        <f aca="true">IF('Monte Carlo'!$B$17="",0,IF('Monte Carlo'!$D$17='Monte Carlo'!$B$17,'Monte Carlo'!$B$17,BETAINV(RAND(),'Monte Carlo'!$F$17,'Monte Carlo'!$G$17,'Monte Carlo'!$B$17,'Monte Carlo'!$D$17)))</f>
        <v>0</v>
      </c>
      <c r="L244" s="0" t="n">
        <f aca="true">IF('Monte Carlo'!$B$18="",0,IF('Monte Carlo'!$D$18='Monte Carlo'!$B$18,'Monte Carlo'!$B$18,BETAINV(RAND(),'Monte Carlo'!$F$18,'Monte Carlo'!$G$18,'Monte Carlo'!$B$18,'Monte Carlo'!$D$18)))</f>
        <v>0</v>
      </c>
      <c r="M244" s="0" t="n">
        <f aca="true">IF(OR('Monte Carlo'!$B$22="",'Monte Carlo'!$C$22=""),0,IF(RAND()&lt;'Monte Carlo'!$B$22,IF('Monte Carlo'!$E$22='Monte Carlo'!$C$22,'Monte Carlo'!$C$22,BETAINV(RAND(),'Monte Carlo'!$G$22,'Monte Carlo'!$H$22,'Monte Carlo'!$C$22,'Monte Carlo'!$E$22)),0))</f>
        <v>132.39285912247</v>
      </c>
      <c r="N244" s="0" t="n">
        <f aca="true">IF(OR('Monte Carlo'!$B$23="",'Monte Carlo'!$C$23=""),0,IF(RAND()&lt;'Monte Carlo'!$B$23,IF('Monte Carlo'!$E$23='Monte Carlo'!$C$23,'Monte Carlo'!$C$23,BETAINV(RAND(),'Monte Carlo'!$G$23,'Monte Carlo'!$H$23,'Monte Carlo'!$C$23,'Monte Carlo'!$E$23)),0))</f>
        <v>48.7530981544133</v>
      </c>
      <c r="O244" s="0" t="n">
        <f aca="true">IF(OR('Monte Carlo'!$B$24="",'Monte Carlo'!$C$24=""),0,IF(RAND()&lt;'Monte Carlo'!$B$24,IF('Monte Carlo'!$E$24='Monte Carlo'!$C$24,'Monte Carlo'!$C$24,BETAINV(RAND(),'Monte Carlo'!$G$24,'Monte Carlo'!$H$24,'Monte Carlo'!$C$24,'Monte Carlo'!$E$24)),0))</f>
        <v>0</v>
      </c>
      <c r="P244" s="0" t="n">
        <f aca="true">IF(OR('Monte Carlo'!$B$25="",'Monte Carlo'!$C$25=""),0,IF(RAND()&lt;'Monte Carlo'!$B$25,IF('Monte Carlo'!$E$25='Monte Carlo'!$C$25,'Monte Carlo'!$C$25,BETAINV(RAND(),'Monte Carlo'!$G$25,'Monte Carlo'!$H$25,'Monte Carlo'!$C$25,'Monte Carlo'!$E$25)),0))</f>
        <v>0</v>
      </c>
      <c r="Q244" s="0" t="n">
        <f aca="true">IF(OR('Monte Carlo'!$B$26="",'Monte Carlo'!$C$26=""),0,IF(RAND()&lt;'Monte Carlo'!$B$26,IF('Monte Carlo'!$E$26='Monte Carlo'!$C$26,'Monte Carlo'!$C$26,BETAINV(RAND(),'Monte Carlo'!$G$26,'Monte Carlo'!$H$26,'Monte Carlo'!$C$26,'Monte Carlo'!$E$26)),0))</f>
        <v>258.984536606318</v>
      </c>
      <c r="R244" s="0" t="n">
        <f aca="true">IF(OR('Monte Carlo'!$B$27="",'Monte Carlo'!$C$27=""),0,IF(RAND()&lt;'Monte Carlo'!$B$27,IF('Monte Carlo'!$E$27='Monte Carlo'!$C$27,'Monte Carlo'!$C$27,BETAINV(RAND(),'Monte Carlo'!$G$27,'Monte Carlo'!$H$27,'Monte Carlo'!$C$27,'Monte Carlo'!$E$27)),0))</f>
        <v>0</v>
      </c>
      <c r="S244" s="0" t="n">
        <f aca="true">IF(OR('Monte Carlo'!$B$28="",'Monte Carlo'!$C$28=""),0,IF(RAND()&lt;'Monte Carlo'!$B$28,IF('Monte Carlo'!$E$28='Monte Carlo'!$C$28,'Monte Carlo'!$C$28,BETAINV(RAND(),'Monte Carlo'!$G$28,'Monte Carlo'!$H$28,'Monte Carlo'!$C$28,'Monte Carlo'!$E$28)),0))</f>
        <v>0</v>
      </c>
      <c r="T244" s="0" t="n">
        <f aca="true">IF(OR('Monte Carlo'!$B$29="",'Monte Carlo'!$C$29=""),0,IF(RAND()&lt;'Monte Carlo'!$B$29,IF('Monte Carlo'!$E$29='Monte Carlo'!$C$29,'Monte Carlo'!$C$29,BETAINV(RAND(),'Monte Carlo'!$G$29,'Monte Carlo'!$H$29,'Monte Carlo'!$C$29,'Monte Carlo'!$E$29)),0))</f>
        <v>0</v>
      </c>
      <c r="U244" s="0" t="n">
        <f aca="true">IF(OR('Monte Carlo'!$B$30="",'Monte Carlo'!$C$30=""),0,IF(RAND()&lt;'Monte Carlo'!$B$30,IF('Monte Carlo'!$E$30='Monte Carlo'!$C$30,'Monte Carlo'!$C$30,BETAINV(RAND(),'Monte Carlo'!$G$30,'Monte Carlo'!$H$30,'Monte Carlo'!$C$30,'Monte Carlo'!$E$30)),0))</f>
        <v>0</v>
      </c>
      <c r="V244" s="0" t="n">
        <f aca="true">IF(OR('Monte Carlo'!$B$31="",'Monte Carlo'!$C$31=""),0,IF(RAND()&lt;'Monte Carlo'!$B$31,IF('Monte Carlo'!$E$31='Monte Carlo'!$C$31,'Monte Carlo'!$C$31,BETAINV(RAND(),'Monte Carlo'!$G$31,'Monte Carlo'!$H$31,'Monte Carlo'!$C$31,'Monte Carlo'!$E$31)),0))</f>
        <v>0</v>
      </c>
      <c r="W244" s="0" t="n">
        <f aca="true">IF(OR('Monte Carlo'!$B$32="",'Monte Carlo'!$C$32=""),0,IF(RAND()&lt;'Monte Carlo'!$B$32,IF('Monte Carlo'!$E$32='Monte Carlo'!$C$32,'Monte Carlo'!$C$32,BETAINV(RAND(),'Monte Carlo'!$G$32,'Monte Carlo'!$H$32,'Monte Carlo'!$C$32,'Monte Carlo'!$E$32)),0))</f>
        <v>0</v>
      </c>
      <c r="X244" s="0" t="n">
        <f aca="true">IF(OR('Monte Carlo'!$B$33="",'Monte Carlo'!$C$33=""),0,IF(RAND()&lt;'Monte Carlo'!$B$33,IF('Monte Carlo'!$E$33='Monte Carlo'!$C$33,'Monte Carlo'!$C$33,BETAINV(RAND(),'Monte Carlo'!$G$33,'Monte Carlo'!$H$33,'Monte Carlo'!$C$33,'Monte Carlo'!$E$33)),0))</f>
        <v>0</v>
      </c>
      <c r="Y244" s="0" t="n">
        <f aca="false">SUM(A244:X244)</f>
        <v>2600.74254371077</v>
      </c>
    </row>
    <row r="245" customFormat="false" ht="15" hidden="false" customHeight="false" outlineLevel="0" collapsed="false">
      <c r="A245" s="0" t="n">
        <f aca="true">IF('Monte Carlo'!$B$7="",0,IF('Monte Carlo'!$D$7='Monte Carlo'!$B$7,'Monte Carlo'!$B$7,BETAINV(RAND(),'Monte Carlo'!$F$7,'Monte Carlo'!$G$7,'Monte Carlo'!$B$7,'Monte Carlo'!$D$7)))</f>
        <v>147.554838896041</v>
      </c>
      <c r="B245" s="0" t="n">
        <f aca="true">IF('Monte Carlo'!$B$8="",0,IF('Monte Carlo'!$D$8='Monte Carlo'!$B$8,'Monte Carlo'!$B$8,BETAINV(RAND(),'Monte Carlo'!$F$8,'Monte Carlo'!$G$8,'Monte Carlo'!$B$8,'Monte Carlo'!$D$8)))</f>
        <v>1027.16181819124</v>
      </c>
      <c r="C245" s="0" t="n">
        <f aca="true">IF('Monte Carlo'!$B$9="",0,IF('Monte Carlo'!$D$9='Monte Carlo'!$B$9,'Monte Carlo'!$B$9,BETAINV(RAND(),'Monte Carlo'!$F$9,'Monte Carlo'!$G$9,'Monte Carlo'!$B$9,'Monte Carlo'!$D$9)))</f>
        <v>510.384748475423</v>
      </c>
      <c r="D245" s="0" t="n">
        <f aca="true">IF('Monte Carlo'!$B$10="",0,IF('Monte Carlo'!$D$10='Monte Carlo'!$B$10,'Monte Carlo'!$B$10,BETAINV(RAND(),'Monte Carlo'!$F$10,'Monte Carlo'!$G$10,'Monte Carlo'!$B$10,'Monte Carlo'!$D$10)))</f>
        <v>336.433110494156</v>
      </c>
      <c r="E245" s="0" t="n">
        <f aca="true">IF('Monte Carlo'!$B$11="",0,IF('Monte Carlo'!$D$11='Monte Carlo'!$B$11,'Monte Carlo'!$B$11,BETAINV(RAND(),'Monte Carlo'!$F$11,'Monte Carlo'!$G$11,'Monte Carlo'!$B$11,'Monte Carlo'!$D$11)))</f>
        <v>110.885529298121</v>
      </c>
      <c r="F245" s="0" t="n">
        <f aca="true">IF('Monte Carlo'!$B$12="",0,IF('Monte Carlo'!$D$12='Monte Carlo'!$B$12,'Monte Carlo'!$B$12,BETAINV(RAND(),'Monte Carlo'!$F$12,'Monte Carlo'!$G$12,'Monte Carlo'!$B$12,'Monte Carlo'!$D$12)))</f>
        <v>115.718039072524</v>
      </c>
      <c r="G245" s="0" t="n">
        <f aca="true">IF('Monte Carlo'!$B$13="",0,IF('Monte Carlo'!$D$13='Monte Carlo'!$B$13,'Monte Carlo'!$B$13,BETAINV(RAND(),'Monte Carlo'!$F$13,'Monte Carlo'!$G$13,'Monte Carlo'!$B$13,'Monte Carlo'!$D$13)))</f>
        <v>0</v>
      </c>
      <c r="H245" s="0" t="n">
        <f aca="true">IF('Monte Carlo'!$B$14="",0,IF('Monte Carlo'!$D$14='Monte Carlo'!$B$14,'Monte Carlo'!$B$14,BETAINV(RAND(),'Monte Carlo'!$F$14,'Monte Carlo'!$G$14,'Monte Carlo'!$B$14,'Monte Carlo'!$D$14)))</f>
        <v>0</v>
      </c>
      <c r="I245" s="0" t="n">
        <f aca="true">IF('Monte Carlo'!$B$15="",0,IF('Monte Carlo'!$D$15='Monte Carlo'!$B$15,'Monte Carlo'!$B$15,BETAINV(RAND(),'Monte Carlo'!$F$15,'Monte Carlo'!$G$15,'Monte Carlo'!$B$15,'Monte Carlo'!$D$15)))</f>
        <v>0</v>
      </c>
      <c r="J245" s="0" t="n">
        <f aca="true">IF('Monte Carlo'!$B$16="",0,IF('Monte Carlo'!$D$16='Monte Carlo'!$B$16,'Monte Carlo'!$B$16,BETAINV(RAND(),'Monte Carlo'!$F$16,'Monte Carlo'!$G$16,'Monte Carlo'!$B$16,'Monte Carlo'!$D$16)))</f>
        <v>0</v>
      </c>
      <c r="K245" s="0" t="n">
        <f aca="true">IF('Monte Carlo'!$B$17="",0,IF('Monte Carlo'!$D$17='Monte Carlo'!$B$17,'Monte Carlo'!$B$17,BETAINV(RAND(),'Monte Carlo'!$F$17,'Monte Carlo'!$G$17,'Monte Carlo'!$B$17,'Monte Carlo'!$D$17)))</f>
        <v>0</v>
      </c>
      <c r="L245" s="0" t="n">
        <f aca="true">IF('Monte Carlo'!$B$18="",0,IF('Monte Carlo'!$D$18='Monte Carlo'!$B$18,'Monte Carlo'!$B$18,BETAINV(RAND(),'Monte Carlo'!$F$18,'Monte Carlo'!$G$18,'Monte Carlo'!$B$18,'Monte Carlo'!$D$18)))</f>
        <v>0</v>
      </c>
      <c r="M245" s="0" t="n">
        <f aca="true">IF(OR('Monte Carlo'!$B$22="",'Monte Carlo'!$C$22=""),0,IF(RAND()&lt;'Monte Carlo'!$B$22,IF('Monte Carlo'!$E$22='Monte Carlo'!$C$22,'Monte Carlo'!$C$22,BETAINV(RAND(),'Monte Carlo'!$G$22,'Monte Carlo'!$H$22,'Monte Carlo'!$C$22,'Monte Carlo'!$E$22)),0))</f>
        <v>0</v>
      </c>
      <c r="N245" s="0" t="n">
        <f aca="true">IF(OR('Monte Carlo'!$B$23="",'Monte Carlo'!$C$23=""),0,IF(RAND()&lt;'Monte Carlo'!$B$23,IF('Monte Carlo'!$E$23='Monte Carlo'!$C$23,'Monte Carlo'!$C$23,BETAINV(RAND(),'Monte Carlo'!$G$23,'Monte Carlo'!$H$23,'Monte Carlo'!$C$23,'Monte Carlo'!$E$23)),0))</f>
        <v>55.9576942098415</v>
      </c>
      <c r="O245" s="0" t="n">
        <f aca="true">IF(OR('Monte Carlo'!$B$24="",'Monte Carlo'!$C$24=""),0,IF(RAND()&lt;'Monte Carlo'!$B$24,IF('Monte Carlo'!$E$24='Monte Carlo'!$C$24,'Monte Carlo'!$C$24,BETAINV(RAND(),'Monte Carlo'!$G$24,'Monte Carlo'!$H$24,'Monte Carlo'!$C$24,'Monte Carlo'!$E$24)),0))</f>
        <v>0</v>
      </c>
      <c r="P245" s="0" t="n">
        <f aca="true">IF(OR('Monte Carlo'!$B$25="",'Monte Carlo'!$C$25=""),0,IF(RAND()&lt;'Monte Carlo'!$B$25,IF('Monte Carlo'!$E$25='Monte Carlo'!$C$25,'Monte Carlo'!$C$25,BETAINV(RAND(),'Monte Carlo'!$G$25,'Monte Carlo'!$H$25,'Monte Carlo'!$C$25,'Monte Carlo'!$E$25)),0))</f>
        <v>0</v>
      </c>
      <c r="Q245" s="0" t="n">
        <f aca="true">IF(OR('Monte Carlo'!$B$26="",'Monte Carlo'!$C$26=""),0,IF(RAND()&lt;'Monte Carlo'!$B$26,IF('Monte Carlo'!$E$26='Monte Carlo'!$C$26,'Monte Carlo'!$C$26,BETAINV(RAND(),'Monte Carlo'!$G$26,'Monte Carlo'!$H$26,'Monte Carlo'!$C$26,'Monte Carlo'!$E$26)),0))</f>
        <v>0</v>
      </c>
      <c r="R245" s="0" t="n">
        <f aca="true">IF(OR('Monte Carlo'!$B$27="",'Monte Carlo'!$C$27=""),0,IF(RAND()&lt;'Monte Carlo'!$B$27,IF('Monte Carlo'!$E$27='Monte Carlo'!$C$27,'Monte Carlo'!$C$27,BETAINV(RAND(),'Monte Carlo'!$G$27,'Monte Carlo'!$H$27,'Monte Carlo'!$C$27,'Monte Carlo'!$E$27)),0))</f>
        <v>0</v>
      </c>
      <c r="S245" s="0" t="n">
        <f aca="true">IF(OR('Monte Carlo'!$B$28="",'Monte Carlo'!$C$28=""),0,IF(RAND()&lt;'Monte Carlo'!$B$28,IF('Monte Carlo'!$E$28='Monte Carlo'!$C$28,'Monte Carlo'!$C$28,BETAINV(RAND(),'Monte Carlo'!$G$28,'Monte Carlo'!$H$28,'Monte Carlo'!$C$28,'Monte Carlo'!$E$28)),0))</f>
        <v>0</v>
      </c>
      <c r="T245" s="0" t="n">
        <f aca="true">IF(OR('Monte Carlo'!$B$29="",'Monte Carlo'!$C$29=""),0,IF(RAND()&lt;'Monte Carlo'!$B$29,IF('Monte Carlo'!$E$29='Monte Carlo'!$C$29,'Monte Carlo'!$C$29,BETAINV(RAND(),'Monte Carlo'!$G$29,'Monte Carlo'!$H$29,'Monte Carlo'!$C$29,'Monte Carlo'!$E$29)),0))</f>
        <v>0</v>
      </c>
      <c r="U245" s="0" t="n">
        <f aca="true">IF(OR('Monte Carlo'!$B$30="",'Monte Carlo'!$C$30=""),0,IF(RAND()&lt;'Monte Carlo'!$B$30,IF('Monte Carlo'!$E$30='Monte Carlo'!$C$30,'Monte Carlo'!$C$30,BETAINV(RAND(),'Monte Carlo'!$G$30,'Monte Carlo'!$H$30,'Monte Carlo'!$C$30,'Monte Carlo'!$E$30)),0))</f>
        <v>0</v>
      </c>
      <c r="V245" s="0" t="n">
        <f aca="true">IF(OR('Monte Carlo'!$B$31="",'Monte Carlo'!$C$31=""),0,IF(RAND()&lt;'Monte Carlo'!$B$31,IF('Monte Carlo'!$E$31='Monte Carlo'!$C$31,'Monte Carlo'!$C$31,BETAINV(RAND(),'Monte Carlo'!$G$31,'Monte Carlo'!$H$31,'Monte Carlo'!$C$31,'Monte Carlo'!$E$31)),0))</f>
        <v>0</v>
      </c>
      <c r="W245" s="0" t="n">
        <f aca="true">IF(OR('Monte Carlo'!$B$32="",'Monte Carlo'!$C$32=""),0,IF(RAND()&lt;'Monte Carlo'!$B$32,IF('Monte Carlo'!$E$32='Monte Carlo'!$C$32,'Monte Carlo'!$C$32,BETAINV(RAND(),'Monte Carlo'!$G$32,'Monte Carlo'!$H$32,'Monte Carlo'!$C$32,'Monte Carlo'!$E$32)),0))</f>
        <v>0</v>
      </c>
      <c r="X245" s="0" t="n">
        <f aca="true">IF(OR('Monte Carlo'!$B$33="",'Monte Carlo'!$C$33=""),0,IF(RAND()&lt;'Monte Carlo'!$B$33,IF('Monte Carlo'!$E$33='Monte Carlo'!$C$33,'Monte Carlo'!$C$33,BETAINV(RAND(),'Monte Carlo'!$G$33,'Monte Carlo'!$H$33,'Monte Carlo'!$C$33,'Monte Carlo'!$E$33)),0))</f>
        <v>0</v>
      </c>
      <c r="Y245" s="0" t="n">
        <f aca="false">SUM(A245:X245)</f>
        <v>2304.09577863735</v>
      </c>
    </row>
    <row r="246" customFormat="false" ht="15" hidden="false" customHeight="false" outlineLevel="0" collapsed="false">
      <c r="A246" s="0" t="n">
        <f aca="true">IF('Monte Carlo'!$B$7="",0,IF('Monte Carlo'!$D$7='Monte Carlo'!$B$7,'Monte Carlo'!$B$7,BETAINV(RAND(),'Monte Carlo'!$F$7,'Monte Carlo'!$G$7,'Monte Carlo'!$B$7,'Monte Carlo'!$D$7)))</f>
        <v>196.343065016809</v>
      </c>
      <c r="B246" s="0" t="n">
        <f aca="true">IF('Monte Carlo'!$B$8="",0,IF('Monte Carlo'!$D$8='Monte Carlo'!$B$8,'Monte Carlo'!$B$8,BETAINV(RAND(),'Monte Carlo'!$F$8,'Monte Carlo'!$G$8,'Monte Carlo'!$B$8,'Monte Carlo'!$D$8)))</f>
        <v>1034.72438572557</v>
      </c>
      <c r="C246" s="0" t="n">
        <f aca="true">IF('Monte Carlo'!$B$9="",0,IF('Monte Carlo'!$D$9='Monte Carlo'!$B$9,'Monte Carlo'!$B$9,BETAINV(RAND(),'Monte Carlo'!$F$9,'Monte Carlo'!$G$9,'Monte Carlo'!$B$9,'Monte Carlo'!$D$9)))</f>
        <v>477.83333185327</v>
      </c>
      <c r="D246" s="0" t="n">
        <f aca="true">IF('Monte Carlo'!$B$10="",0,IF('Monte Carlo'!$D$10='Monte Carlo'!$B$10,'Monte Carlo'!$B$10,BETAINV(RAND(),'Monte Carlo'!$F$10,'Monte Carlo'!$G$10,'Monte Carlo'!$B$10,'Monte Carlo'!$D$10)))</f>
        <v>269.28646729823</v>
      </c>
      <c r="E246" s="0" t="n">
        <f aca="true">IF('Monte Carlo'!$B$11="",0,IF('Monte Carlo'!$D$11='Monte Carlo'!$B$11,'Monte Carlo'!$B$11,BETAINV(RAND(),'Monte Carlo'!$F$11,'Monte Carlo'!$G$11,'Monte Carlo'!$B$11,'Monte Carlo'!$D$11)))</f>
        <v>107.263504925638</v>
      </c>
      <c r="F246" s="0" t="n">
        <f aca="true">IF('Monte Carlo'!$B$12="",0,IF('Monte Carlo'!$D$12='Monte Carlo'!$B$12,'Monte Carlo'!$B$12,BETAINV(RAND(),'Monte Carlo'!$F$12,'Monte Carlo'!$G$12,'Monte Carlo'!$B$12,'Monte Carlo'!$D$12)))</f>
        <v>98.0264758803037</v>
      </c>
      <c r="G246" s="0" t="n">
        <f aca="true">IF('Monte Carlo'!$B$13="",0,IF('Monte Carlo'!$D$13='Monte Carlo'!$B$13,'Monte Carlo'!$B$13,BETAINV(RAND(),'Monte Carlo'!$F$13,'Monte Carlo'!$G$13,'Monte Carlo'!$B$13,'Monte Carlo'!$D$13)))</f>
        <v>0</v>
      </c>
      <c r="H246" s="0" t="n">
        <f aca="true">IF('Monte Carlo'!$B$14="",0,IF('Monte Carlo'!$D$14='Monte Carlo'!$B$14,'Monte Carlo'!$B$14,BETAINV(RAND(),'Monte Carlo'!$F$14,'Monte Carlo'!$G$14,'Monte Carlo'!$B$14,'Monte Carlo'!$D$14)))</f>
        <v>0</v>
      </c>
      <c r="I246" s="0" t="n">
        <f aca="true">IF('Monte Carlo'!$B$15="",0,IF('Monte Carlo'!$D$15='Monte Carlo'!$B$15,'Monte Carlo'!$B$15,BETAINV(RAND(),'Monte Carlo'!$F$15,'Monte Carlo'!$G$15,'Monte Carlo'!$B$15,'Monte Carlo'!$D$15)))</f>
        <v>0</v>
      </c>
      <c r="J246" s="0" t="n">
        <f aca="true">IF('Monte Carlo'!$B$16="",0,IF('Monte Carlo'!$D$16='Monte Carlo'!$B$16,'Monte Carlo'!$B$16,BETAINV(RAND(),'Monte Carlo'!$F$16,'Monte Carlo'!$G$16,'Monte Carlo'!$B$16,'Monte Carlo'!$D$16)))</f>
        <v>0</v>
      </c>
      <c r="K246" s="0" t="n">
        <f aca="true">IF('Monte Carlo'!$B$17="",0,IF('Monte Carlo'!$D$17='Monte Carlo'!$B$17,'Monte Carlo'!$B$17,BETAINV(RAND(),'Monte Carlo'!$F$17,'Monte Carlo'!$G$17,'Monte Carlo'!$B$17,'Monte Carlo'!$D$17)))</f>
        <v>0</v>
      </c>
      <c r="L246" s="0" t="n">
        <f aca="true">IF('Monte Carlo'!$B$18="",0,IF('Monte Carlo'!$D$18='Monte Carlo'!$B$18,'Monte Carlo'!$B$18,BETAINV(RAND(),'Monte Carlo'!$F$18,'Monte Carlo'!$G$18,'Monte Carlo'!$B$18,'Monte Carlo'!$D$18)))</f>
        <v>0</v>
      </c>
      <c r="M246" s="0" t="n">
        <f aca="true">IF(OR('Monte Carlo'!$B$22="",'Monte Carlo'!$C$22=""),0,IF(RAND()&lt;'Monte Carlo'!$B$22,IF('Monte Carlo'!$E$22='Monte Carlo'!$C$22,'Monte Carlo'!$C$22,BETAINV(RAND(),'Monte Carlo'!$G$22,'Monte Carlo'!$H$22,'Monte Carlo'!$C$22,'Monte Carlo'!$E$22)),0))</f>
        <v>0</v>
      </c>
      <c r="N246" s="0" t="n">
        <f aca="true">IF(OR('Monte Carlo'!$B$23="",'Monte Carlo'!$C$23=""),0,IF(RAND()&lt;'Monte Carlo'!$B$23,IF('Monte Carlo'!$E$23='Monte Carlo'!$C$23,'Monte Carlo'!$C$23,BETAINV(RAND(),'Monte Carlo'!$G$23,'Monte Carlo'!$H$23,'Monte Carlo'!$C$23,'Monte Carlo'!$E$23)),0))</f>
        <v>0</v>
      </c>
      <c r="O246" s="0" t="n">
        <f aca="true">IF(OR('Monte Carlo'!$B$24="",'Monte Carlo'!$C$24=""),0,IF(RAND()&lt;'Monte Carlo'!$B$24,IF('Monte Carlo'!$E$24='Monte Carlo'!$C$24,'Monte Carlo'!$C$24,BETAINV(RAND(),'Monte Carlo'!$G$24,'Monte Carlo'!$H$24,'Monte Carlo'!$C$24,'Monte Carlo'!$E$24)),0))</f>
        <v>0</v>
      </c>
      <c r="P246" s="0" t="n">
        <f aca="true">IF(OR('Monte Carlo'!$B$25="",'Monte Carlo'!$C$25=""),0,IF(RAND()&lt;'Monte Carlo'!$B$25,IF('Monte Carlo'!$E$25='Monte Carlo'!$C$25,'Monte Carlo'!$C$25,BETAINV(RAND(),'Monte Carlo'!$G$25,'Monte Carlo'!$H$25,'Monte Carlo'!$C$25,'Monte Carlo'!$E$25)),0))</f>
        <v>0</v>
      </c>
      <c r="Q246" s="0" t="n">
        <f aca="true">IF(OR('Monte Carlo'!$B$26="",'Monte Carlo'!$C$26=""),0,IF(RAND()&lt;'Monte Carlo'!$B$26,IF('Monte Carlo'!$E$26='Monte Carlo'!$C$26,'Monte Carlo'!$C$26,BETAINV(RAND(),'Monte Carlo'!$G$26,'Monte Carlo'!$H$26,'Monte Carlo'!$C$26,'Monte Carlo'!$E$26)),0))</f>
        <v>0</v>
      </c>
      <c r="R246" s="0" t="n">
        <f aca="true">IF(OR('Monte Carlo'!$B$27="",'Monte Carlo'!$C$27=""),0,IF(RAND()&lt;'Monte Carlo'!$B$27,IF('Monte Carlo'!$E$27='Monte Carlo'!$C$27,'Monte Carlo'!$C$27,BETAINV(RAND(),'Monte Carlo'!$G$27,'Monte Carlo'!$H$27,'Monte Carlo'!$C$27,'Monte Carlo'!$E$27)),0))</f>
        <v>0</v>
      </c>
      <c r="S246" s="0" t="n">
        <f aca="true">IF(OR('Monte Carlo'!$B$28="",'Monte Carlo'!$C$28=""),0,IF(RAND()&lt;'Monte Carlo'!$B$28,IF('Monte Carlo'!$E$28='Monte Carlo'!$C$28,'Monte Carlo'!$C$28,BETAINV(RAND(),'Monte Carlo'!$G$28,'Monte Carlo'!$H$28,'Monte Carlo'!$C$28,'Monte Carlo'!$E$28)),0))</f>
        <v>0</v>
      </c>
      <c r="T246" s="0" t="n">
        <f aca="true">IF(OR('Monte Carlo'!$B$29="",'Monte Carlo'!$C$29=""),0,IF(RAND()&lt;'Monte Carlo'!$B$29,IF('Monte Carlo'!$E$29='Monte Carlo'!$C$29,'Monte Carlo'!$C$29,BETAINV(RAND(),'Monte Carlo'!$G$29,'Monte Carlo'!$H$29,'Monte Carlo'!$C$29,'Monte Carlo'!$E$29)),0))</f>
        <v>0</v>
      </c>
      <c r="U246" s="0" t="n">
        <f aca="true">IF(OR('Monte Carlo'!$B$30="",'Monte Carlo'!$C$30=""),0,IF(RAND()&lt;'Monte Carlo'!$B$30,IF('Monte Carlo'!$E$30='Monte Carlo'!$C$30,'Monte Carlo'!$C$30,BETAINV(RAND(),'Monte Carlo'!$G$30,'Monte Carlo'!$H$30,'Monte Carlo'!$C$30,'Monte Carlo'!$E$30)),0))</f>
        <v>0</v>
      </c>
      <c r="V246" s="0" t="n">
        <f aca="true">IF(OR('Monte Carlo'!$B$31="",'Monte Carlo'!$C$31=""),0,IF(RAND()&lt;'Monte Carlo'!$B$31,IF('Monte Carlo'!$E$31='Monte Carlo'!$C$31,'Monte Carlo'!$C$31,BETAINV(RAND(),'Monte Carlo'!$G$31,'Monte Carlo'!$H$31,'Monte Carlo'!$C$31,'Monte Carlo'!$E$31)),0))</f>
        <v>0</v>
      </c>
      <c r="W246" s="0" t="n">
        <f aca="true">IF(OR('Monte Carlo'!$B$32="",'Monte Carlo'!$C$32=""),0,IF(RAND()&lt;'Monte Carlo'!$B$32,IF('Monte Carlo'!$E$32='Monte Carlo'!$C$32,'Monte Carlo'!$C$32,BETAINV(RAND(),'Monte Carlo'!$G$32,'Monte Carlo'!$H$32,'Monte Carlo'!$C$32,'Monte Carlo'!$E$32)),0))</f>
        <v>0</v>
      </c>
      <c r="X246" s="0" t="n">
        <f aca="true">IF(OR('Monte Carlo'!$B$33="",'Monte Carlo'!$C$33=""),0,IF(RAND()&lt;'Monte Carlo'!$B$33,IF('Monte Carlo'!$E$33='Monte Carlo'!$C$33,'Monte Carlo'!$C$33,BETAINV(RAND(),'Monte Carlo'!$G$33,'Monte Carlo'!$H$33,'Monte Carlo'!$C$33,'Monte Carlo'!$E$33)),0))</f>
        <v>0</v>
      </c>
      <c r="Y246" s="0" t="n">
        <f aca="false">SUM(A246:X246)</f>
        <v>2183.47723069982</v>
      </c>
    </row>
    <row r="247" customFormat="false" ht="15" hidden="false" customHeight="false" outlineLevel="0" collapsed="false">
      <c r="A247" s="0" t="n">
        <f aca="true">IF('Monte Carlo'!$B$7="",0,IF('Monte Carlo'!$D$7='Monte Carlo'!$B$7,'Monte Carlo'!$B$7,BETAINV(RAND(),'Monte Carlo'!$F$7,'Monte Carlo'!$G$7,'Monte Carlo'!$B$7,'Monte Carlo'!$D$7)))</f>
        <v>143.914054176303</v>
      </c>
      <c r="B247" s="0" t="n">
        <f aca="true">IF('Monte Carlo'!$B$8="",0,IF('Monte Carlo'!$D$8='Monte Carlo'!$B$8,'Monte Carlo'!$B$8,BETAINV(RAND(),'Monte Carlo'!$F$8,'Monte Carlo'!$G$8,'Monte Carlo'!$B$8,'Monte Carlo'!$D$8)))</f>
        <v>979.524936883469</v>
      </c>
      <c r="C247" s="0" t="n">
        <f aca="true">IF('Monte Carlo'!$B$9="",0,IF('Monte Carlo'!$D$9='Monte Carlo'!$B$9,'Monte Carlo'!$B$9,BETAINV(RAND(),'Monte Carlo'!$F$9,'Monte Carlo'!$G$9,'Monte Carlo'!$B$9,'Monte Carlo'!$D$9)))</f>
        <v>519.674991936086</v>
      </c>
      <c r="D247" s="0" t="n">
        <f aca="true">IF('Monte Carlo'!$B$10="",0,IF('Monte Carlo'!$D$10='Monte Carlo'!$B$10,'Monte Carlo'!$B$10,BETAINV(RAND(),'Monte Carlo'!$F$10,'Monte Carlo'!$G$10,'Monte Carlo'!$B$10,'Monte Carlo'!$D$10)))</f>
        <v>310.289763290616</v>
      </c>
      <c r="E247" s="0" t="n">
        <f aca="true">IF('Monte Carlo'!$B$11="",0,IF('Monte Carlo'!$D$11='Monte Carlo'!$B$11,'Monte Carlo'!$B$11,BETAINV(RAND(),'Monte Carlo'!$F$11,'Monte Carlo'!$G$11,'Monte Carlo'!$B$11,'Monte Carlo'!$D$11)))</f>
        <v>112.442430891292</v>
      </c>
      <c r="F247" s="0" t="n">
        <f aca="true">IF('Monte Carlo'!$B$12="",0,IF('Monte Carlo'!$D$12='Monte Carlo'!$B$12,'Monte Carlo'!$B$12,BETAINV(RAND(),'Monte Carlo'!$F$12,'Monte Carlo'!$G$12,'Monte Carlo'!$B$12,'Monte Carlo'!$D$12)))</f>
        <v>108.493851069901</v>
      </c>
      <c r="G247" s="0" t="n">
        <f aca="true">IF('Monte Carlo'!$B$13="",0,IF('Monte Carlo'!$D$13='Monte Carlo'!$B$13,'Monte Carlo'!$B$13,BETAINV(RAND(),'Monte Carlo'!$F$13,'Monte Carlo'!$G$13,'Monte Carlo'!$B$13,'Monte Carlo'!$D$13)))</f>
        <v>0</v>
      </c>
      <c r="H247" s="0" t="n">
        <f aca="true">IF('Monte Carlo'!$B$14="",0,IF('Monte Carlo'!$D$14='Monte Carlo'!$B$14,'Monte Carlo'!$B$14,BETAINV(RAND(),'Monte Carlo'!$F$14,'Monte Carlo'!$G$14,'Monte Carlo'!$B$14,'Monte Carlo'!$D$14)))</f>
        <v>0</v>
      </c>
      <c r="I247" s="0" t="n">
        <f aca="true">IF('Monte Carlo'!$B$15="",0,IF('Monte Carlo'!$D$15='Monte Carlo'!$B$15,'Monte Carlo'!$B$15,BETAINV(RAND(),'Monte Carlo'!$F$15,'Monte Carlo'!$G$15,'Monte Carlo'!$B$15,'Monte Carlo'!$D$15)))</f>
        <v>0</v>
      </c>
      <c r="J247" s="0" t="n">
        <f aca="true">IF('Monte Carlo'!$B$16="",0,IF('Monte Carlo'!$D$16='Monte Carlo'!$B$16,'Monte Carlo'!$B$16,BETAINV(RAND(),'Monte Carlo'!$F$16,'Monte Carlo'!$G$16,'Monte Carlo'!$B$16,'Monte Carlo'!$D$16)))</f>
        <v>0</v>
      </c>
      <c r="K247" s="0" t="n">
        <f aca="true">IF('Monte Carlo'!$B$17="",0,IF('Monte Carlo'!$D$17='Monte Carlo'!$B$17,'Monte Carlo'!$B$17,BETAINV(RAND(),'Monte Carlo'!$F$17,'Monte Carlo'!$G$17,'Monte Carlo'!$B$17,'Monte Carlo'!$D$17)))</f>
        <v>0</v>
      </c>
      <c r="L247" s="0" t="n">
        <f aca="true">IF('Monte Carlo'!$B$18="",0,IF('Monte Carlo'!$D$18='Monte Carlo'!$B$18,'Monte Carlo'!$B$18,BETAINV(RAND(),'Monte Carlo'!$F$18,'Monte Carlo'!$G$18,'Monte Carlo'!$B$18,'Monte Carlo'!$D$18)))</f>
        <v>0</v>
      </c>
      <c r="M247" s="0" t="n">
        <f aca="true">IF(OR('Monte Carlo'!$B$22="",'Monte Carlo'!$C$22=""),0,IF(RAND()&lt;'Monte Carlo'!$B$22,IF('Monte Carlo'!$E$22='Monte Carlo'!$C$22,'Monte Carlo'!$C$22,BETAINV(RAND(),'Monte Carlo'!$G$22,'Monte Carlo'!$H$22,'Monte Carlo'!$C$22,'Monte Carlo'!$E$22)),0))</f>
        <v>0</v>
      </c>
      <c r="N247" s="0" t="n">
        <f aca="true">IF(OR('Monte Carlo'!$B$23="",'Monte Carlo'!$C$23=""),0,IF(RAND()&lt;'Monte Carlo'!$B$23,IF('Monte Carlo'!$E$23='Monte Carlo'!$C$23,'Monte Carlo'!$C$23,BETAINV(RAND(),'Monte Carlo'!$G$23,'Monte Carlo'!$H$23,'Monte Carlo'!$C$23,'Monte Carlo'!$E$23)),0))</f>
        <v>52.9961604852614</v>
      </c>
      <c r="O247" s="0" t="n">
        <f aca="true">IF(OR('Monte Carlo'!$B$24="",'Monte Carlo'!$C$24=""),0,IF(RAND()&lt;'Monte Carlo'!$B$24,IF('Monte Carlo'!$E$24='Monte Carlo'!$C$24,'Monte Carlo'!$C$24,BETAINV(RAND(),'Monte Carlo'!$G$24,'Monte Carlo'!$H$24,'Monte Carlo'!$C$24,'Monte Carlo'!$E$24)),0))</f>
        <v>0</v>
      </c>
      <c r="P247" s="0" t="n">
        <f aca="true">IF(OR('Monte Carlo'!$B$25="",'Monte Carlo'!$C$25=""),0,IF(RAND()&lt;'Monte Carlo'!$B$25,IF('Monte Carlo'!$E$25='Monte Carlo'!$C$25,'Monte Carlo'!$C$25,BETAINV(RAND(),'Monte Carlo'!$G$25,'Monte Carlo'!$H$25,'Monte Carlo'!$C$25,'Monte Carlo'!$E$25)),0))</f>
        <v>0</v>
      </c>
      <c r="Q247" s="0" t="n">
        <f aca="true">IF(OR('Monte Carlo'!$B$26="",'Monte Carlo'!$C$26=""),0,IF(RAND()&lt;'Monte Carlo'!$B$26,IF('Monte Carlo'!$E$26='Monte Carlo'!$C$26,'Monte Carlo'!$C$26,BETAINV(RAND(),'Monte Carlo'!$G$26,'Monte Carlo'!$H$26,'Monte Carlo'!$C$26,'Monte Carlo'!$E$26)),0))</f>
        <v>262.112843201446</v>
      </c>
      <c r="R247" s="0" t="n">
        <f aca="true">IF(OR('Monte Carlo'!$B$27="",'Monte Carlo'!$C$27=""),0,IF(RAND()&lt;'Monte Carlo'!$B$27,IF('Monte Carlo'!$E$27='Monte Carlo'!$C$27,'Monte Carlo'!$C$27,BETAINV(RAND(),'Monte Carlo'!$G$27,'Monte Carlo'!$H$27,'Monte Carlo'!$C$27,'Monte Carlo'!$E$27)),0))</f>
        <v>0</v>
      </c>
      <c r="S247" s="0" t="n">
        <f aca="true">IF(OR('Monte Carlo'!$B$28="",'Monte Carlo'!$C$28=""),0,IF(RAND()&lt;'Monte Carlo'!$B$28,IF('Monte Carlo'!$E$28='Monte Carlo'!$C$28,'Monte Carlo'!$C$28,BETAINV(RAND(),'Monte Carlo'!$G$28,'Monte Carlo'!$H$28,'Monte Carlo'!$C$28,'Monte Carlo'!$E$28)),0))</f>
        <v>0</v>
      </c>
      <c r="T247" s="0" t="n">
        <f aca="true">IF(OR('Monte Carlo'!$B$29="",'Monte Carlo'!$C$29=""),0,IF(RAND()&lt;'Monte Carlo'!$B$29,IF('Monte Carlo'!$E$29='Monte Carlo'!$C$29,'Monte Carlo'!$C$29,BETAINV(RAND(),'Monte Carlo'!$G$29,'Monte Carlo'!$H$29,'Monte Carlo'!$C$29,'Monte Carlo'!$E$29)),0))</f>
        <v>0</v>
      </c>
      <c r="U247" s="0" t="n">
        <f aca="true">IF(OR('Monte Carlo'!$B$30="",'Monte Carlo'!$C$30=""),0,IF(RAND()&lt;'Monte Carlo'!$B$30,IF('Monte Carlo'!$E$30='Monte Carlo'!$C$30,'Monte Carlo'!$C$30,BETAINV(RAND(),'Monte Carlo'!$G$30,'Monte Carlo'!$H$30,'Monte Carlo'!$C$30,'Monte Carlo'!$E$30)),0))</f>
        <v>0</v>
      </c>
      <c r="V247" s="0" t="n">
        <f aca="true">IF(OR('Monte Carlo'!$B$31="",'Monte Carlo'!$C$31=""),0,IF(RAND()&lt;'Monte Carlo'!$B$31,IF('Monte Carlo'!$E$31='Monte Carlo'!$C$31,'Monte Carlo'!$C$31,BETAINV(RAND(),'Monte Carlo'!$G$31,'Monte Carlo'!$H$31,'Monte Carlo'!$C$31,'Monte Carlo'!$E$31)),0))</f>
        <v>0</v>
      </c>
      <c r="W247" s="0" t="n">
        <f aca="true">IF(OR('Monte Carlo'!$B$32="",'Monte Carlo'!$C$32=""),0,IF(RAND()&lt;'Monte Carlo'!$B$32,IF('Monte Carlo'!$E$32='Monte Carlo'!$C$32,'Monte Carlo'!$C$32,BETAINV(RAND(),'Monte Carlo'!$G$32,'Monte Carlo'!$H$32,'Monte Carlo'!$C$32,'Monte Carlo'!$E$32)),0))</f>
        <v>0</v>
      </c>
      <c r="X247" s="0" t="n">
        <f aca="true">IF(OR('Monte Carlo'!$B$33="",'Monte Carlo'!$C$33=""),0,IF(RAND()&lt;'Monte Carlo'!$B$33,IF('Monte Carlo'!$E$33='Monte Carlo'!$C$33,'Monte Carlo'!$C$33,BETAINV(RAND(),'Monte Carlo'!$G$33,'Monte Carlo'!$H$33,'Monte Carlo'!$C$33,'Monte Carlo'!$E$33)),0))</f>
        <v>0</v>
      </c>
      <c r="Y247" s="0" t="n">
        <f aca="false">SUM(A247:X247)</f>
        <v>2489.44903193437</v>
      </c>
    </row>
    <row r="248" customFormat="false" ht="15" hidden="false" customHeight="false" outlineLevel="0" collapsed="false">
      <c r="A248" s="0" t="n">
        <f aca="true">IF('Monte Carlo'!$B$7="",0,IF('Monte Carlo'!$D$7='Monte Carlo'!$B$7,'Monte Carlo'!$B$7,BETAINV(RAND(),'Monte Carlo'!$F$7,'Monte Carlo'!$G$7,'Monte Carlo'!$B$7,'Monte Carlo'!$D$7)))</f>
        <v>162.856389797511</v>
      </c>
      <c r="B248" s="0" t="n">
        <f aca="true">IF('Monte Carlo'!$B$8="",0,IF('Monte Carlo'!$D$8='Monte Carlo'!$B$8,'Monte Carlo'!$B$8,BETAINV(RAND(),'Monte Carlo'!$F$8,'Monte Carlo'!$G$8,'Monte Carlo'!$B$8,'Monte Carlo'!$D$8)))</f>
        <v>1091.92103982979</v>
      </c>
      <c r="C248" s="0" t="n">
        <f aca="true">IF('Monte Carlo'!$B$9="",0,IF('Monte Carlo'!$D$9='Monte Carlo'!$B$9,'Monte Carlo'!$B$9,BETAINV(RAND(),'Monte Carlo'!$F$9,'Monte Carlo'!$G$9,'Monte Carlo'!$B$9,'Monte Carlo'!$D$9)))</f>
        <v>424.911214500626</v>
      </c>
      <c r="D248" s="0" t="n">
        <f aca="true">IF('Monte Carlo'!$B$10="",0,IF('Monte Carlo'!$D$10='Monte Carlo'!$B$10,'Monte Carlo'!$B$10,BETAINV(RAND(),'Monte Carlo'!$F$10,'Monte Carlo'!$G$10,'Monte Carlo'!$B$10,'Monte Carlo'!$D$10)))</f>
        <v>289.875434720254</v>
      </c>
      <c r="E248" s="0" t="n">
        <f aca="true">IF('Monte Carlo'!$B$11="",0,IF('Monte Carlo'!$D$11='Monte Carlo'!$B$11,'Monte Carlo'!$B$11,BETAINV(RAND(),'Monte Carlo'!$F$11,'Monte Carlo'!$G$11,'Monte Carlo'!$B$11,'Monte Carlo'!$D$11)))</f>
        <v>93.6456046748174</v>
      </c>
      <c r="F248" s="0" t="n">
        <f aca="true">IF('Monte Carlo'!$B$12="",0,IF('Monte Carlo'!$D$12='Monte Carlo'!$B$12,'Monte Carlo'!$B$12,BETAINV(RAND(),'Monte Carlo'!$F$12,'Monte Carlo'!$G$12,'Monte Carlo'!$B$12,'Monte Carlo'!$D$12)))</f>
        <v>98.2349832030715</v>
      </c>
      <c r="G248" s="0" t="n">
        <f aca="true">IF('Monte Carlo'!$B$13="",0,IF('Monte Carlo'!$D$13='Monte Carlo'!$B$13,'Monte Carlo'!$B$13,BETAINV(RAND(),'Monte Carlo'!$F$13,'Monte Carlo'!$G$13,'Monte Carlo'!$B$13,'Monte Carlo'!$D$13)))</f>
        <v>0</v>
      </c>
      <c r="H248" s="0" t="n">
        <f aca="true">IF('Monte Carlo'!$B$14="",0,IF('Monte Carlo'!$D$14='Monte Carlo'!$B$14,'Monte Carlo'!$B$14,BETAINV(RAND(),'Monte Carlo'!$F$14,'Monte Carlo'!$G$14,'Monte Carlo'!$B$14,'Monte Carlo'!$D$14)))</f>
        <v>0</v>
      </c>
      <c r="I248" s="0" t="n">
        <f aca="true">IF('Monte Carlo'!$B$15="",0,IF('Monte Carlo'!$D$15='Monte Carlo'!$B$15,'Monte Carlo'!$B$15,BETAINV(RAND(),'Monte Carlo'!$F$15,'Monte Carlo'!$G$15,'Monte Carlo'!$B$15,'Monte Carlo'!$D$15)))</f>
        <v>0</v>
      </c>
      <c r="J248" s="0" t="n">
        <f aca="true">IF('Monte Carlo'!$B$16="",0,IF('Monte Carlo'!$D$16='Monte Carlo'!$B$16,'Monte Carlo'!$B$16,BETAINV(RAND(),'Monte Carlo'!$F$16,'Monte Carlo'!$G$16,'Monte Carlo'!$B$16,'Monte Carlo'!$D$16)))</f>
        <v>0</v>
      </c>
      <c r="K248" s="0" t="n">
        <f aca="true">IF('Monte Carlo'!$B$17="",0,IF('Monte Carlo'!$D$17='Monte Carlo'!$B$17,'Monte Carlo'!$B$17,BETAINV(RAND(),'Monte Carlo'!$F$17,'Monte Carlo'!$G$17,'Monte Carlo'!$B$17,'Monte Carlo'!$D$17)))</f>
        <v>0</v>
      </c>
      <c r="L248" s="0" t="n">
        <f aca="true">IF('Monte Carlo'!$B$18="",0,IF('Monte Carlo'!$D$18='Monte Carlo'!$B$18,'Monte Carlo'!$B$18,BETAINV(RAND(),'Monte Carlo'!$F$18,'Monte Carlo'!$G$18,'Monte Carlo'!$B$18,'Monte Carlo'!$D$18)))</f>
        <v>0</v>
      </c>
      <c r="M248" s="0" t="n">
        <f aca="true">IF(OR('Monte Carlo'!$B$22="",'Monte Carlo'!$C$22=""),0,IF(RAND()&lt;'Monte Carlo'!$B$22,IF('Monte Carlo'!$E$22='Monte Carlo'!$C$22,'Monte Carlo'!$C$22,BETAINV(RAND(),'Monte Carlo'!$G$22,'Monte Carlo'!$H$22,'Monte Carlo'!$C$22,'Monte Carlo'!$E$22)),0))</f>
        <v>0</v>
      </c>
      <c r="N248" s="0" t="n">
        <f aca="true">IF(OR('Monte Carlo'!$B$23="",'Monte Carlo'!$C$23=""),0,IF(RAND()&lt;'Monte Carlo'!$B$23,IF('Monte Carlo'!$E$23='Monte Carlo'!$C$23,'Monte Carlo'!$C$23,BETAINV(RAND(),'Monte Carlo'!$G$23,'Monte Carlo'!$H$23,'Monte Carlo'!$C$23,'Monte Carlo'!$E$23)),0))</f>
        <v>0</v>
      </c>
      <c r="O248" s="0" t="n">
        <f aca="true">IF(OR('Monte Carlo'!$B$24="",'Monte Carlo'!$C$24=""),0,IF(RAND()&lt;'Monte Carlo'!$B$24,IF('Monte Carlo'!$E$24='Monte Carlo'!$C$24,'Monte Carlo'!$C$24,BETAINV(RAND(),'Monte Carlo'!$G$24,'Monte Carlo'!$H$24,'Monte Carlo'!$C$24,'Monte Carlo'!$E$24)),0))</f>
        <v>0</v>
      </c>
      <c r="P248" s="0" t="n">
        <f aca="true">IF(OR('Monte Carlo'!$B$25="",'Monte Carlo'!$C$25=""),0,IF(RAND()&lt;'Monte Carlo'!$B$25,IF('Monte Carlo'!$E$25='Monte Carlo'!$C$25,'Monte Carlo'!$C$25,BETAINV(RAND(),'Monte Carlo'!$G$25,'Monte Carlo'!$H$25,'Monte Carlo'!$C$25,'Monte Carlo'!$E$25)),0))</f>
        <v>0</v>
      </c>
      <c r="Q248" s="0" t="n">
        <f aca="true">IF(OR('Monte Carlo'!$B$26="",'Monte Carlo'!$C$26=""),0,IF(RAND()&lt;'Monte Carlo'!$B$26,IF('Monte Carlo'!$E$26='Monte Carlo'!$C$26,'Monte Carlo'!$C$26,BETAINV(RAND(),'Monte Carlo'!$G$26,'Monte Carlo'!$H$26,'Monte Carlo'!$C$26,'Monte Carlo'!$E$26)),0))</f>
        <v>370.63307509614</v>
      </c>
      <c r="R248" s="0" t="n">
        <f aca="true">IF(OR('Monte Carlo'!$B$27="",'Monte Carlo'!$C$27=""),0,IF(RAND()&lt;'Monte Carlo'!$B$27,IF('Monte Carlo'!$E$27='Monte Carlo'!$C$27,'Monte Carlo'!$C$27,BETAINV(RAND(),'Monte Carlo'!$G$27,'Monte Carlo'!$H$27,'Monte Carlo'!$C$27,'Monte Carlo'!$E$27)),0))</f>
        <v>0</v>
      </c>
      <c r="S248" s="0" t="n">
        <f aca="true">IF(OR('Monte Carlo'!$B$28="",'Monte Carlo'!$C$28=""),0,IF(RAND()&lt;'Monte Carlo'!$B$28,IF('Monte Carlo'!$E$28='Monte Carlo'!$C$28,'Monte Carlo'!$C$28,BETAINV(RAND(),'Monte Carlo'!$G$28,'Monte Carlo'!$H$28,'Monte Carlo'!$C$28,'Monte Carlo'!$E$28)),0))</f>
        <v>0</v>
      </c>
      <c r="T248" s="0" t="n">
        <f aca="true">IF(OR('Monte Carlo'!$B$29="",'Monte Carlo'!$C$29=""),0,IF(RAND()&lt;'Monte Carlo'!$B$29,IF('Monte Carlo'!$E$29='Monte Carlo'!$C$29,'Monte Carlo'!$C$29,BETAINV(RAND(),'Monte Carlo'!$G$29,'Monte Carlo'!$H$29,'Monte Carlo'!$C$29,'Monte Carlo'!$E$29)),0))</f>
        <v>0</v>
      </c>
      <c r="U248" s="0" t="n">
        <f aca="true">IF(OR('Monte Carlo'!$B$30="",'Monte Carlo'!$C$30=""),0,IF(RAND()&lt;'Monte Carlo'!$B$30,IF('Monte Carlo'!$E$30='Monte Carlo'!$C$30,'Monte Carlo'!$C$30,BETAINV(RAND(),'Monte Carlo'!$G$30,'Monte Carlo'!$H$30,'Monte Carlo'!$C$30,'Monte Carlo'!$E$30)),0))</f>
        <v>0</v>
      </c>
      <c r="V248" s="0" t="n">
        <f aca="true">IF(OR('Monte Carlo'!$B$31="",'Monte Carlo'!$C$31=""),0,IF(RAND()&lt;'Monte Carlo'!$B$31,IF('Monte Carlo'!$E$31='Monte Carlo'!$C$31,'Monte Carlo'!$C$31,BETAINV(RAND(),'Monte Carlo'!$G$31,'Monte Carlo'!$H$31,'Monte Carlo'!$C$31,'Monte Carlo'!$E$31)),0))</f>
        <v>0</v>
      </c>
      <c r="W248" s="0" t="n">
        <f aca="true">IF(OR('Monte Carlo'!$B$32="",'Monte Carlo'!$C$32=""),0,IF(RAND()&lt;'Monte Carlo'!$B$32,IF('Monte Carlo'!$E$32='Monte Carlo'!$C$32,'Monte Carlo'!$C$32,BETAINV(RAND(),'Monte Carlo'!$G$32,'Monte Carlo'!$H$32,'Monte Carlo'!$C$32,'Monte Carlo'!$E$32)),0))</f>
        <v>0</v>
      </c>
      <c r="X248" s="0" t="n">
        <f aca="true">IF(OR('Monte Carlo'!$B$33="",'Monte Carlo'!$C$33=""),0,IF(RAND()&lt;'Monte Carlo'!$B$33,IF('Monte Carlo'!$E$33='Monte Carlo'!$C$33,'Monte Carlo'!$C$33,BETAINV(RAND(),'Monte Carlo'!$G$33,'Monte Carlo'!$H$33,'Monte Carlo'!$C$33,'Monte Carlo'!$E$33)),0))</f>
        <v>0</v>
      </c>
      <c r="Y248" s="0" t="n">
        <f aca="false">SUM(A248:X248)</f>
        <v>2532.07774182221</v>
      </c>
    </row>
    <row r="249" customFormat="false" ht="15" hidden="false" customHeight="false" outlineLevel="0" collapsed="false">
      <c r="A249" s="0" t="n">
        <f aca="true">IF('Monte Carlo'!$B$7="",0,IF('Monte Carlo'!$D$7='Monte Carlo'!$B$7,'Monte Carlo'!$B$7,BETAINV(RAND(),'Monte Carlo'!$F$7,'Monte Carlo'!$G$7,'Monte Carlo'!$B$7,'Monte Carlo'!$D$7)))</f>
        <v>186.457926999819</v>
      </c>
      <c r="B249" s="0" t="n">
        <f aca="true">IF('Monte Carlo'!$B$8="",0,IF('Monte Carlo'!$D$8='Monte Carlo'!$B$8,'Monte Carlo'!$B$8,BETAINV(RAND(),'Monte Carlo'!$F$8,'Monte Carlo'!$G$8,'Monte Carlo'!$B$8,'Monte Carlo'!$D$8)))</f>
        <v>1119.31729438627</v>
      </c>
      <c r="C249" s="0" t="n">
        <f aca="true">IF('Monte Carlo'!$B$9="",0,IF('Monte Carlo'!$D$9='Monte Carlo'!$B$9,'Monte Carlo'!$B$9,BETAINV(RAND(),'Monte Carlo'!$F$9,'Monte Carlo'!$G$9,'Monte Carlo'!$B$9,'Monte Carlo'!$D$9)))</f>
        <v>477.629822385135</v>
      </c>
      <c r="D249" s="0" t="n">
        <f aca="true">IF('Monte Carlo'!$B$10="",0,IF('Monte Carlo'!$D$10='Monte Carlo'!$B$10,'Monte Carlo'!$B$10,BETAINV(RAND(),'Monte Carlo'!$F$10,'Monte Carlo'!$G$10,'Monte Carlo'!$B$10,'Monte Carlo'!$D$10)))</f>
        <v>298.174832482904</v>
      </c>
      <c r="E249" s="0" t="n">
        <f aca="true">IF('Monte Carlo'!$B$11="",0,IF('Monte Carlo'!$D$11='Monte Carlo'!$B$11,'Monte Carlo'!$B$11,BETAINV(RAND(),'Monte Carlo'!$F$11,'Monte Carlo'!$G$11,'Monte Carlo'!$B$11,'Monte Carlo'!$D$11)))</f>
        <v>95.5252629209439</v>
      </c>
      <c r="F249" s="0" t="n">
        <f aca="true">IF('Monte Carlo'!$B$12="",0,IF('Monte Carlo'!$D$12='Monte Carlo'!$B$12,'Monte Carlo'!$B$12,BETAINV(RAND(),'Monte Carlo'!$F$12,'Monte Carlo'!$G$12,'Monte Carlo'!$B$12,'Monte Carlo'!$D$12)))</f>
        <v>93.0688436099544</v>
      </c>
      <c r="G249" s="0" t="n">
        <f aca="true">IF('Monte Carlo'!$B$13="",0,IF('Monte Carlo'!$D$13='Monte Carlo'!$B$13,'Monte Carlo'!$B$13,BETAINV(RAND(),'Monte Carlo'!$F$13,'Monte Carlo'!$G$13,'Monte Carlo'!$B$13,'Monte Carlo'!$D$13)))</f>
        <v>0</v>
      </c>
      <c r="H249" s="0" t="n">
        <f aca="true">IF('Monte Carlo'!$B$14="",0,IF('Monte Carlo'!$D$14='Monte Carlo'!$B$14,'Monte Carlo'!$B$14,BETAINV(RAND(),'Monte Carlo'!$F$14,'Monte Carlo'!$G$14,'Monte Carlo'!$B$14,'Monte Carlo'!$D$14)))</f>
        <v>0</v>
      </c>
      <c r="I249" s="0" t="n">
        <f aca="true">IF('Monte Carlo'!$B$15="",0,IF('Monte Carlo'!$D$15='Monte Carlo'!$B$15,'Monte Carlo'!$B$15,BETAINV(RAND(),'Monte Carlo'!$F$15,'Monte Carlo'!$G$15,'Monte Carlo'!$B$15,'Monte Carlo'!$D$15)))</f>
        <v>0</v>
      </c>
      <c r="J249" s="0" t="n">
        <f aca="true">IF('Monte Carlo'!$B$16="",0,IF('Monte Carlo'!$D$16='Monte Carlo'!$B$16,'Monte Carlo'!$B$16,BETAINV(RAND(),'Monte Carlo'!$F$16,'Monte Carlo'!$G$16,'Monte Carlo'!$B$16,'Monte Carlo'!$D$16)))</f>
        <v>0</v>
      </c>
      <c r="K249" s="0" t="n">
        <f aca="true">IF('Monte Carlo'!$B$17="",0,IF('Monte Carlo'!$D$17='Monte Carlo'!$B$17,'Monte Carlo'!$B$17,BETAINV(RAND(),'Monte Carlo'!$F$17,'Monte Carlo'!$G$17,'Monte Carlo'!$B$17,'Monte Carlo'!$D$17)))</f>
        <v>0</v>
      </c>
      <c r="L249" s="0" t="n">
        <f aca="true">IF('Monte Carlo'!$B$18="",0,IF('Monte Carlo'!$D$18='Monte Carlo'!$B$18,'Monte Carlo'!$B$18,BETAINV(RAND(),'Monte Carlo'!$F$18,'Monte Carlo'!$G$18,'Monte Carlo'!$B$18,'Monte Carlo'!$D$18)))</f>
        <v>0</v>
      </c>
      <c r="M249" s="0" t="n">
        <f aca="true">IF(OR('Monte Carlo'!$B$22="",'Monte Carlo'!$C$22=""),0,IF(RAND()&lt;'Monte Carlo'!$B$22,IF('Monte Carlo'!$E$22='Monte Carlo'!$C$22,'Monte Carlo'!$C$22,BETAINV(RAND(),'Monte Carlo'!$G$22,'Monte Carlo'!$H$22,'Monte Carlo'!$C$22,'Monte Carlo'!$E$22)),0))</f>
        <v>0</v>
      </c>
      <c r="N249" s="0" t="n">
        <f aca="true">IF(OR('Monte Carlo'!$B$23="",'Monte Carlo'!$C$23=""),0,IF(RAND()&lt;'Monte Carlo'!$B$23,IF('Monte Carlo'!$E$23='Monte Carlo'!$C$23,'Monte Carlo'!$C$23,BETAINV(RAND(),'Monte Carlo'!$G$23,'Monte Carlo'!$H$23,'Monte Carlo'!$C$23,'Monte Carlo'!$E$23)),0))</f>
        <v>24.7894048080607</v>
      </c>
      <c r="O249" s="0" t="n">
        <f aca="true">IF(OR('Monte Carlo'!$B$24="",'Monte Carlo'!$C$24=""),0,IF(RAND()&lt;'Monte Carlo'!$B$24,IF('Monte Carlo'!$E$24='Monte Carlo'!$C$24,'Monte Carlo'!$C$24,BETAINV(RAND(),'Monte Carlo'!$G$24,'Monte Carlo'!$H$24,'Monte Carlo'!$C$24,'Monte Carlo'!$E$24)),0))</f>
        <v>209.907123056867</v>
      </c>
      <c r="P249" s="0" t="n">
        <f aca="true">IF(OR('Monte Carlo'!$B$25="",'Monte Carlo'!$C$25=""),0,IF(RAND()&lt;'Monte Carlo'!$B$25,IF('Monte Carlo'!$E$25='Monte Carlo'!$C$25,'Monte Carlo'!$C$25,BETAINV(RAND(),'Monte Carlo'!$G$25,'Monte Carlo'!$H$25,'Monte Carlo'!$C$25,'Monte Carlo'!$E$25)),0))</f>
        <v>0</v>
      </c>
      <c r="Q249" s="0" t="n">
        <f aca="true">IF(OR('Monte Carlo'!$B$26="",'Monte Carlo'!$C$26=""),0,IF(RAND()&lt;'Monte Carlo'!$B$26,IF('Monte Carlo'!$E$26='Monte Carlo'!$C$26,'Monte Carlo'!$C$26,BETAINV(RAND(),'Monte Carlo'!$G$26,'Monte Carlo'!$H$26,'Monte Carlo'!$C$26,'Monte Carlo'!$E$26)),0))</f>
        <v>0</v>
      </c>
      <c r="R249" s="0" t="n">
        <f aca="true">IF(OR('Monte Carlo'!$B$27="",'Monte Carlo'!$C$27=""),0,IF(RAND()&lt;'Monte Carlo'!$B$27,IF('Monte Carlo'!$E$27='Monte Carlo'!$C$27,'Monte Carlo'!$C$27,BETAINV(RAND(),'Monte Carlo'!$G$27,'Monte Carlo'!$H$27,'Monte Carlo'!$C$27,'Monte Carlo'!$E$27)),0))</f>
        <v>0</v>
      </c>
      <c r="S249" s="0" t="n">
        <f aca="true">IF(OR('Monte Carlo'!$B$28="",'Monte Carlo'!$C$28=""),0,IF(RAND()&lt;'Monte Carlo'!$B$28,IF('Monte Carlo'!$E$28='Monte Carlo'!$C$28,'Monte Carlo'!$C$28,BETAINV(RAND(),'Monte Carlo'!$G$28,'Monte Carlo'!$H$28,'Monte Carlo'!$C$28,'Monte Carlo'!$E$28)),0))</f>
        <v>0</v>
      </c>
      <c r="T249" s="0" t="n">
        <f aca="true">IF(OR('Monte Carlo'!$B$29="",'Monte Carlo'!$C$29=""),0,IF(RAND()&lt;'Monte Carlo'!$B$29,IF('Monte Carlo'!$E$29='Monte Carlo'!$C$29,'Monte Carlo'!$C$29,BETAINV(RAND(),'Monte Carlo'!$G$29,'Monte Carlo'!$H$29,'Monte Carlo'!$C$29,'Monte Carlo'!$E$29)),0))</f>
        <v>0</v>
      </c>
      <c r="U249" s="0" t="n">
        <f aca="true">IF(OR('Monte Carlo'!$B$30="",'Monte Carlo'!$C$30=""),0,IF(RAND()&lt;'Monte Carlo'!$B$30,IF('Monte Carlo'!$E$30='Monte Carlo'!$C$30,'Monte Carlo'!$C$30,BETAINV(RAND(),'Monte Carlo'!$G$30,'Monte Carlo'!$H$30,'Monte Carlo'!$C$30,'Monte Carlo'!$E$30)),0))</f>
        <v>0</v>
      </c>
      <c r="V249" s="0" t="n">
        <f aca="true">IF(OR('Monte Carlo'!$B$31="",'Monte Carlo'!$C$31=""),0,IF(RAND()&lt;'Monte Carlo'!$B$31,IF('Monte Carlo'!$E$31='Monte Carlo'!$C$31,'Monte Carlo'!$C$31,BETAINV(RAND(),'Monte Carlo'!$G$31,'Monte Carlo'!$H$31,'Monte Carlo'!$C$31,'Monte Carlo'!$E$31)),0))</f>
        <v>0</v>
      </c>
      <c r="W249" s="0" t="n">
        <f aca="true">IF(OR('Monte Carlo'!$B$32="",'Monte Carlo'!$C$32=""),0,IF(RAND()&lt;'Monte Carlo'!$B$32,IF('Monte Carlo'!$E$32='Monte Carlo'!$C$32,'Monte Carlo'!$C$32,BETAINV(RAND(),'Monte Carlo'!$G$32,'Monte Carlo'!$H$32,'Monte Carlo'!$C$32,'Monte Carlo'!$E$32)),0))</f>
        <v>0</v>
      </c>
      <c r="X249" s="0" t="n">
        <f aca="true">IF(OR('Monte Carlo'!$B$33="",'Monte Carlo'!$C$33=""),0,IF(RAND()&lt;'Monte Carlo'!$B$33,IF('Monte Carlo'!$E$33='Monte Carlo'!$C$33,'Monte Carlo'!$C$33,BETAINV(RAND(),'Monte Carlo'!$G$33,'Monte Carlo'!$H$33,'Monte Carlo'!$C$33,'Monte Carlo'!$E$33)),0))</f>
        <v>0</v>
      </c>
      <c r="Y249" s="0" t="n">
        <f aca="false">SUM(A249:X249)</f>
        <v>2504.87051064996</v>
      </c>
    </row>
    <row r="250" customFormat="false" ht="15" hidden="false" customHeight="false" outlineLevel="0" collapsed="false">
      <c r="A250" s="0" t="n">
        <f aca="true">IF('Monte Carlo'!$B$7="",0,IF('Monte Carlo'!$D$7='Monte Carlo'!$B$7,'Monte Carlo'!$B$7,BETAINV(RAND(),'Monte Carlo'!$F$7,'Monte Carlo'!$G$7,'Monte Carlo'!$B$7,'Monte Carlo'!$D$7)))</f>
        <v>193.874270080417</v>
      </c>
      <c r="B250" s="0" t="n">
        <f aca="true">IF('Monte Carlo'!$B$8="",0,IF('Monte Carlo'!$D$8='Monte Carlo'!$B$8,'Monte Carlo'!$B$8,BETAINV(RAND(),'Monte Carlo'!$F$8,'Monte Carlo'!$G$8,'Monte Carlo'!$B$8,'Monte Carlo'!$D$8)))</f>
        <v>1077.46858466372</v>
      </c>
      <c r="C250" s="0" t="n">
        <f aca="true">IF('Monte Carlo'!$B$9="",0,IF('Monte Carlo'!$D$9='Monte Carlo'!$B$9,'Monte Carlo'!$B$9,BETAINV(RAND(),'Monte Carlo'!$F$9,'Monte Carlo'!$G$9,'Monte Carlo'!$B$9,'Monte Carlo'!$D$9)))</f>
        <v>494.679414159582</v>
      </c>
      <c r="D250" s="0" t="n">
        <f aca="true">IF('Monte Carlo'!$B$10="",0,IF('Monte Carlo'!$D$10='Monte Carlo'!$B$10,'Monte Carlo'!$B$10,BETAINV(RAND(),'Monte Carlo'!$F$10,'Monte Carlo'!$G$10,'Monte Carlo'!$B$10,'Monte Carlo'!$D$10)))</f>
        <v>324.114007552741</v>
      </c>
      <c r="E250" s="0" t="n">
        <f aca="true">IF('Monte Carlo'!$B$11="",0,IF('Monte Carlo'!$D$11='Monte Carlo'!$B$11,'Monte Carlo'!$B$11,BETAINV(RAND(),'Monte Carlo'!$F$11,'Monte Carlo'!$G$11,'Monte Carlo'!$B$11,'Monte Carlo'!$D$11)))</f>
        <v>88.6074172955611</v>
      </c>
      <c r="F250" s="0" t="n">
        <f aca="true">IF('Monte Carlo'!$B$12="",0,IF('Monte Carlo'!$D$12='Monte Carlo'!$B$12,'Monte Carlo'!$B$12,BETAINV(RAND(),'Monte Carlo'!$F$12,'Monte Carlo'!$G$12,'Monte Carlo'!$B$12,'Monte Carlo'!$D$12)))</f>
        <v>107.184514439399</v>
      </c>
      <c r="G250" s="0" t="n">
        <f aca="true">IF('Monte Carlo'!$B$13="",0,IF('Monte Carlo'!$D$13='Monte Carlo'!$B$13,'Monte Carlo'!$B$13,BETAINV(RAND(),'Monte Carlo'!$F$13,'Monte Carlo'!$G$13,'Monte Carlo'!$B$13,'Monte Carlo'!$D$13)))</f>
        <v>0</v>
      </c>
      <c r="H250" s="0" t="n">
        <f aca="true">IF('Monte Carlo'!$B$14="",0,IF('Monte Carlo'!$D$14='Monte Carlo'!$B$14,'Monte Carlo'!$B$14,BETAINV(RAND(),'Monte Carlo'!$F$14,'Monte Carlo'!$G$14,'Monte Carlo'!$B$14,'Monte Carlo'!$D$14)))</f>
        <v>0</v>
      </c>
      <c r="I250" s="0" t="n">
        <f aca="true">IF('Monte Carlo'!$B$15="",0,IF('Monte Carlo'!$D$15='Monte Carlo'!$B$15,'Monte Carlo'!$B$15,BETAINV(RAND(),'Monte Carlo'!$F$15,'Monte Carlo'!$G$15,'Monte Carlo'!$B$15,'Monte Carlo'!$D$15)))</f>
        <v>0</v>
      </c>
      <c r="J250" s="0" t="n">
        <f aca="true">IF('Monte Carlo'!$B$16="",0,IF('Monte Carlo'!$D$16='Monte Carlo'!$B$16,'Monte Carlo'!$B$16,BETAINV(RAND(),'Monte Carlo'!$F$16,'Monte Carlo'!$G$16,'Monte Carlo'!$B$16,'Monte Carlo'!$D$16)))</f>
        <v>0</v>
      </c>
      <c r="K250" s="0" t="n">
        <f aca="true">IF('Monte Carlo'!$B$17="",0,IF('Monte Carlo'!$D$17='Monte Carlo'!$B$17,'Monte Carlo'!$B$17,BETAINV(RAND(),'Monte Carlo'!$F$17,'Monte Carlo'!$G$17,'Monte Carlo'!$B$17,'Monte Carlo'!$D$17)))</f>
        <v>0</v>
      </c>
      <c r="L250" s="0" t="n">
        <f aca="true">IF('Monte Carlo'!$B$18="",0,IF('Monte Carlo'!$D$18='Monte Carlo'!$B$18,'Monte Carlo'!$B$18,BETAINV(RAND(),'Monte Carlo'!$F$18,'Monte Carlo'!$G$18,'Monte Carlo'!$B$18,'Monte Carlo'!$D$18)))</f>
        <v>0</v>
      </c>
      <c r="M250" s="0" t="n">
        <f aca="true">IF(OR('Monte Carlo'!$B$22="",'Monte Carlo'!$C$22=""),0,IF(RAND()&lt;'Monte Carlo'!$B$22,IF('Monte Carlo'!$E$22='Monte Carlo'!$C$22,'Monte Carlo'!$C$22,BETAINV(RAND(),'Monte Carlo'!$G$22,'Monte Carlo'!$H$22,'Monte Carlo'!$C$22,'Monte Carlo'!$E$22)),0))</f>
        <v>0</v>
      </c>
      <c r="N250" s="0" t="n">
        <f aca="true">IF(OR('Monte Carlo'!$B$23="",'Monte Carlo'!$C$23=""),0,IF(RAND()&lt;'Monte Carlo'!$B$23,IF('Monte Carlo'!$E$23='Monte Carlo'!$C$23,'Monte Carlo'!$C$23,BETAINV(RAND(),'Monte Carlo'!$G$23,'Monte Carlo'!$H$23,'Monte Carlo'!$C$23,'Monte Carlo'!$E$23)),0))</f>
        <v>0</v>
      </c>
      <c r="O250" s="0" t="n">
        <f aca="true">IF(OR('Monte Carlo'!$B$24="",'Monte Carlo'!$C$24=""),0,IF(RAND()&lt;'Monte Carlo'!$B$24,IF('Monte Carlo'!$E$24='Monte Carlo'!$C$24,'Monte Carlo'!$C$24,BETAINV(RAND(),'Monte Carlo'!$G$24,'Monte Carlo'!$H$24,'Monte Carlo'!$C$24,'Monte Carlo'!$E$24)),0))</f>
        <v>0</v>
      </c>
      <c r="P250" s="0" t="n">
        <f aca="true">IF(OR('Monte Carlo'!$B$25="",'Monte Carlo'!$C$25=""),0,IF(RAND()&lt;'Monte Carlo'!$B$25,IF('Monte Carlo'!$E$25='Monte Carlo'!$C$25,'Monte Carlo'!$C$25,BETAINV(RAND(),'Monte Carlo'!$G$25,'Monte Carlo'!$H$25,'Monte Carlo'!$C$25,'Monte Carlo'!$E$25)),0))</f>
        <v>0</v>
      </c>
      <c r="Q250" s="0" t="n">
        <f aca="true">IF(OR('Monte Carlo'!$B$26="",'Monte Carlo'!$C$26=""),0,IF(RAND()&lt;'Monte Carlo'!$B$26,IF('Monte Carlo'!$E$26='Monte Carlo'!$C$26,'Monte Carlo'!$C$26,BETAINV(RAND(),'Monte Carlo'!$G$26,'Monte Carlo'!$H$26,'Monte Carlo'!$C$26,'Monte Carlo'!$E$26)),0))</f>
        <v>0</v>
      </c>
      <c r="R250" s="0" t="n">
        <f aca="true">IF(OR('Monte Carlo'!$B$27="",'Monte Carlo'!$C$27=""),0,IF(RAND()&lt;'Monte Carlo'!$B$27,IF('Monte Carlo'!$E$27='Monte Carlo'!$C$27,'Monte Carlo'!$C$27,BETAINV(RAND(),'Monte Carlo'!$G$27,'Monte Carlo'!$H$27,'Monte Carlo'!$C$27,'Monte Carlo'!$E$27)),0))</f>
        <v>0</v>
      </c>
      <c r="S250" s="0" t="n">
        <f aca="true">IF(OR('Monte Carlo'!$B$28="",'Monte Carlo'!$C$28=""),0,IF(RAND()&lt;'Monte Carlo'!$B$28,IF('Monte Carlo'!$E$28='Monte Carlo'!$C$28,'Monte Carlo'!$C$28,BETAINV(RAND(),'Monte Carlo'!$G$28,'Monte Carlo'!$H$28,'Monte Carlo'!$C$28,'Monte Carlo'!$E$28)),0))</f>
        <v>0</v>
      </c>
      <c r="T250" s="0" t="n">
        <f aca="true">IF(OR('Monte Carlo'!$B$29="",'Monte Carlo'!$C$29=""),0,IF(RAND()&lt;'Monte Carlo'!$B$29,IF('Monte Carlo'!$E$29='Monte Carlo'!$C$29,'Monte Carlo'!$C$29,BETAINV(RAND(),'Monte Carlo'!$G$29,'Monte Carlo'!$H$29,'Monte Carlo'!$C$29,'Monte Carlo'!$E$29)),0))</f>
        <v>0</v>
      </c>
      <c r="U250" s="0" t="n">
        <f aca="true">IF(OR('Monte Carlo'!$B$30="",'Monte Carlo'!$C$30=""),0,IF(RAND()&lt;'Monte Carlo'!$B$30,IF('Monte Carlo'!$E$30='Monte Carlo'!$C$30,'Monte Carlo'!$C$30,BETAINV(RAND(),'Monte Carlo'!$G$30,'Monte Carlo'!$H$30,'Monte Carlo'!$C$30,'Monte Carlo'!$E$30)),0))</f>
        <v>0</v>
      </c>
      <c r="V250" s="0" t="n">
        <f aca="true">IF(OR('Monte Carlo'!$B$31="",'Monte Carlo'!$C$31=""),0,IF(RAND()&lt;'Monte Carlo'!$B$31,IF('Monte Carlo'!$E$31='Monte Carlo'!$C$31,'Monte Carlo'!$C$31,BETAINV(RAND(),'Monte Carlo'!$G$31,'Monte Carlo'!$H$31,'Monte Carlo'!$C$31,'Monte Carlo'!$E$31)),0))</f>
        <v>0</v>
      </c>
      <c r="W250" s="0" t="n">
        <f aca="true">IF(OR('Monte Carlo'!$B$32="",'Monte Carlo'!$C$32=""),0,IF(RAND()&lt;'Monte Carlo'!$B$32,IF('Monte Carlo'!$E$32='Monte Carlo'!$C$32,'Monte Carlo'!$C$32,BETAINV(RAND(),'Monte Carlo'!$G$32,'Monte Carlo'!$H$32,'Monte Carlo'!$C$32,'Monte Carlo'!$E$32)),0))</f>
        <v>0</v>
      </c>
      <c r="X250" s="0" t="n">
        <f aca="true">IF(OR('Monte Carlo'!$B$33="",'Monte Carlo'!$C$33=""),0,IF(RAND()&lt;'Monte Carlo'!$B$33,IF('Monte Carlo'!$E$33='Monte Carlo'!$C$33,'Monte Carlo'!$C$33,BETAINV(RAND(),'Monte Carlo'!$G$33,'Monte Carlo'!$H$33,'Monte Carlo'!$C$33,'Monte Carlo'!$E$33)),0))</f>
        <v>0</v>
      </c>
      <c r="Y250" s="0" t="n">
        <f aca="false">SUM(A250:X250)</f>
        <v>2285.92820819142</v>
      </c>
    </row>
    <row r="251" customFormat="false" ht="15" hidden="false" customHeight="false" outlineLevel="0" collapsed="false">
      <c r="A251" s="0" t="n">
        <f aca="true">IF('Monte Carlo'!$B$7="",0,IF('Monte Carlo'!$D$7='Monte Carlo'!$B$7,'Monte Carlo'!$B$7,BETAINV(RAND(),'Monte Carlo'!$F$7,'Monte Carlo'!$G$7,'Monte Carlo'!$B$7,'Monte Carlo'!$D$7)))</f>
        <v>181.281096006131</v>
      </c>
      <c r="B251" s="0" t="n">
        <f aca="true">IF('Monte Carlo'!$B$8="",0,IF('Monte Carlo'!$D$8='Monte Carlo'!$B$8,'Monte Carlo'!$B$8,BETAINV(RAND(),'Monte Carlo'!$F$8,'Monte Carlo'!$G$8,'Monte Carlo'!$B$8,'Monte Carlo'!$D$8)))</f>
        <v>1113.15641333213</v>
      </c>
      <c r="C251" s="0" t="n">
        <f aca="true">IF('Monte Carlo'!$B$9="",0,IF('Monte Carlo'!$D$9='Monte Carlo'!$B$9,'Monte Carlo'!$B$9,BETAINV(RAND(),'Monte Carlo'!$F$9,'Monte Carlo'!$G$9,'Monte Carlo'!$B$9,'Monte Carlo'!$D$9)))</f>
        <v>414.578092151145</v>
      </c>
      <c r="D251" s="0" t="n">
        <f aca="true">IF('Monte Carlo'!$B$10="",0,IF('Monte Carlo'!$D$10='Monte Carlo'!$B$10,'Monte Carlo'!$B$10,BETAINV(RAND(),'Monte Carlo'!$F$10,'Monte Carlo'!$G$10,'Monte Carlo'!$B$10,'Monte Carlo'!$D$10)))</f>
        <v>315.886566427607</v>
      </c>
      <c r="E251" s="0" t="n">
        <f aca="true">IF('Monte Carlo'!$B$11="",0,IF('Monte Carlo'!$D$11='Monte Carlo'!$B$11,'Monte Carlo'!$B$11,BETAINV(RAND(),'Monte Carlo'!$F$11,'Monte Carlo'!$G$11,'Monte Carlo'!$B$11,'Monte Carlo'!$D$11)))</f>
        <v>106.40236560495</v>
      </c>
      <c r="F251" s="0" t="n">
        <f aca="true">IF('Monte Carlo'!$B$12="",0,IF('Monte Carlo'!$D$12='Monte Carlo'!$B$12,'Monte Carlo'!$B$12,BETAINV(RAND(),'Monte Carlo'!$F$12,'Monte Carlo'!$G$12,'Monte Carlo'!$B$12,'Monte Carlo'!$D$12)))</f>
        <v>108.660692276905</v>
      </c>
      <c r="G251" s="0" t="n">
        <f aca="true">IF('Monte Carlo'!$B$13="",0,IF('Monte Carlo'!$D$13='Monte Carlo'!$B$13,'Monte Carlo'!$B$13,BETAINV(RAND(),'Monte Carlo'!$F$13,'Monte Carlo'!$G$13,'Monte Carlo'!$B$13,'Monte Carlo'!$D$13)))</f>
        <v>0</v>
      </c>
      <c r="H251" s="0" t="n">
        <f aca="true">IF('Monte Carlo'!$B$14="",0,IF('Monte Carlo'!$D$14='Monte Carlo'!$B$14,'Monte Carlo'!$B$14,BETAINV(RAND(),'Monte Carlo'!$F$14,'Monte Carlo'!$G$14,'Monte Carlo'!$B$14,'Monte Carlo'!$D$14)))</f>
        <v>0</v>
      </c>
      <c r="I251" s="0" t="n">
        <f aca="true">IF('Monte Carlo'!$B$15="",0,IF('Monte Carlo'!$D$15='Monte Carlo'!$B$15,'Monte Carlo'!$B$15,BETAINV(RAND(),'Monte Carlo'!$F$15,'Monte Carlo'!$G$15,'Monte Carlo'!$B$15,'Monte Carlo'!$D$15)))</f>
        <v>0</v>
      </c>
      <c r="J251" s="0" t="n">
        <f aca="true">IF('Monte Carlo'!$B$16="",0,IF('Monte Carlo'!$D$16='Monte Carlo'!$B$16,'Monte Carlo'!$B$16,BETAINV(RAND(),'Monte Carlo'!$F$16,'Monte Carlo'!$G$16,'Monte Carlo'!$B$16,'Monte Carlo'!$D$16)))</f>
        <v>0</v>
      </c>
      <c r="K251" s="0" t="n">
        <f aca="true">IF('Monte Carlo'!$B$17="",0,IF('Monte Carlo'!$D$17='Monte Carlo'!$B$17,'Monte Carlo'!$B$17,BETAINV(RAND(),'Monte Carlo'!$F$17,'Monte Carlo'!$G$17,'Monte Carlo'!$B$17,'Monte Carlo'!$D$17)))</f>
        <v>0</v>
      </c>
      <c r="L251" s="0" t="n">
        <f aca="true">IF('Monte Carlo'!$B$18="",0,IF('Monte Carlo'!$D$18='Monte Carlo'!$B$18,'Monte Carlo'!$B$18,BETAINV(RAND(),'Monte Carlo'!$F$18,'Monte Carlo'!$G$18,'Monte Carlo'!$B$18,'Monte Carlo'!$D$18)))</f>
        <v>0</v>
      </c>
      <c r="M251" s="0" t="n">
        <f aca="true">IF(OR('Monte Carlo'!$B$22="",'Monte Carlo'!$C$22=""),0,IF(RAND()&lt;'Monte Carlo'!$B$22,IF('Monte Carlo'!$E$22='Monte Carlo'!$C$22,'Monte Carlo'!$C$22,BETAINV(RAND(),'Monte Carlo'!$G$22,'Monte Carlo'!$H$22,'Monte Carlo'!$C$22,'Monte Carlo'!$E$22)),0))</f>
        <v>0</v>
      </c>
      <c r="N251" s="0" t="n">
        <f aca="true">IF(OR('Monte Carlo'!$B$23="",'Monte Carlo'!$C$23=""),0,IF(RAND()&lt;'Monte Carlo'!$B$23,IF('Monte Carlo'!$E$23='Monte Carlo'!$C$23,'Monte Carlo'!$C$23,BETAINV(RAND(),'Monte Carlo'!$G$23,'Monte Carlo'!$H$23,'Monte Carlo'!$C$23,'Monte Carlo'!$E$23)),0))</f>
        <v>0</v>
      </c>
      <c r="O251" s="0" t="n">
        <f aca="true">IF(OR('Monte Carlo'!$B$24="",'Monte Carlo'!$C$24=""),0,IF(RAND()&lt;'Monte Carlo'!$B$24,IF('Monte Carlo'!$E$24='Monte Carlo'!$C$24,'Monte Carlo'!$C$24,BETAINV(RAND(),'Monte Carlo'!$G$24,'Monte Carlo'!$H$24,'Monte Carlo'!$C$24,'Monte Carlo'!$E$24)),0))</f>
        <v>120.198399388413</v>
      </c>
      <c r="P251" s="0" t="n">
        <f aca="true">IF(OR('Monte Carlo'!$B$25="",'Monte Carlo'!$C$25=""),0,IF(RAND()&lt;'Monte Carlo'!$B$25,IF('Monte Carlo'!$E$25='Monte Carlo'!$C$25,'Monte Carlo'!$C$25,BETAINV(RAND(),'Monte Carlo'!$G$25,'Monte Carlo'!$H$25,'Monte Carlo'!$C$25,'Monte Carlo'!$E$25)),0))</f>
        <v>0</v>
      </c>
      <c r="Q251" s="0" t="n">
        <f aca="true">IF(OR('Monte Carlo'!$B$26="",'Monte Carlo'!$C$26=""),0,IF(RAND()&lt;'Monte Carlo'!$B$26,IF('Monte Carlo'!$E$26='Monte Carlo'!$C$26,'Monte Carlo'!$C$26,BETAINV(RAND(),'Monte Carlo'!$G$26,'Monte Carlo'!$H$26,'Monte Carlo'!$C$26,'Monte Carlo'!$E$26)),0))</f>
        <v>0</v>
      </c>
      <c r="R251" s="0" t="n">
        <f aca="true">IF(OR('Monte Carlo'!$B$27="",'Monte Carlo'!$C$27=""),0,IF(RAND()&lt;'Monte Carlo'!$B$27,IF('Monte Carlo'!$E$27='Monte Carlo'!$C$27,'Monte Carlo'!$C$27,BETAINV(RAND(),'Monte Carlo'!$G$27,'Monte Carlo'!$H$27,'Monte Carlo'!$C$27,'Monte Carlo'!$E$27)),0))</f>
        <v>0</v>
      </c>
      <c r="S251" s="0" t="n">
        <f aca="true">IF(OR('Monte Carlo'!$B$28="",'Monte Carlo'!$C$28=""),0,IF(RAND()&lt;'Monte Carlo'!$B$28,IF('Monte Carlo'!$E$28='Monte Carlo'!$C$28,'Monte Carlo'!$C$28,BETAINV(RAND(),'Monte Carlo'!$G$28,'Monte Carlo'!$H$28,'Monte Carlo'!$C$28,'Monte Carlo'!$E$28)),0))</f>
        <v>0</v>
      </c>
      <c r="T251" s="0" t="n">
        <f aca="true">IF(OR('Monte Carlo'!$B$29="",'Monte Carlo'!$C$29=""),0,IF(RAND()&lt;'Monte Carlo'!$B$29,IF('Monte Carlo'!$E$29='Monte Carlo'!$C$29,'Monte Carlo'!$C$29,BETAINV(RAND(),'Monte Carlo'!$G$29,'Monte Carlo'!$H$29,'Monte Carlo'!$C$29,'Monte Carlo'!$E$29)),0))</f>
        <v>0</v>
      </c>
      <c r="U251" s="0" t="n">
        <f aca="true">IF(OR('Monte Carlo'!$B$30="",'Monte Carlo'!$C$30=""),0,IF(RAND()&lt;'Monte Carlo'!$B$30,IF('Monte Carlo'!$E$30='Monte Carlo'!$C$30,'Monte Carlo'!$C$30,BETAINV(RAND(),'Monte Carlo'!$G$30,'Monte Carlo'!$H$30,'Monte Carlo'!$C$30,'Monte Carlo'!$E$30)),0))</f>
        <v>0</v>
      </c>
      <c r="V251" s="0" t="n">
        <f aca="true">IF(OR('Monte Carlo'!$B$31="",'Monte Carlo'!$C$31=""),0,IF(RAND()&lt;'Monte Carlo'!$B$31,IF('Monte Carlo'!$E$31='Monte Carlo'!$C$31,'Monte Carlo'!$C$31,BETAINV(RAND(),'Monte Carlo'!$G$31,'Monte Carlo'!$H$31,'Monte Carlo'!$C$31,'Monte Carlo'!$E$31)),0))</f>
        <v>0</v>
      </c>
      <c r="W251" s="0" t="n">
        <f aca="true">IF(OR('Monte Carlo'!$B$32="",'Monte Carlo'!$C$32=""),0,IF(RAND()&lt;'Monte Carlo'!$B$32,IF('Monte Carlo'!$E$32='Monte Carlo'!$C$32,'Monte Carlo'!$C$32,BETAINV(RAND(),'Monte Carlo'!$G$32,'Monte Carlo'!$H$32,'Monte Carlo'!$C$32,'Monte Carlo'!$E$32)),0))</f>
        <v>0</v>
      </c>
      <c r="X251" s="0" t="n">
        <f aca="true">IF(OR('Monte Carlo'!$B$33="",'Monte Carlo'!$C$33=""),0,IF(RAND()&lt;'Monte Carlo'!$B$33,IF('Monte Carlo'!$E$33='Monte Carlo'!$C$33,'Monte Carlo'!$C$33,BETAINV(RAND(),'Monte Carlo'!$G$33,'Monte Carlo'!$H$33,'Monte Carlo'!$C$33,'Monte Carlo'!$E$33)),0))</f>
        <v>0</v>
      </c>
      <c r="Y251" s="0" t="n">
        <f aca="false">SUM(A251:X251)</f>
        <v>2360.16362518728</v>
      </c>
    </row>
    <row r="252" customFormat="false" ht="15" hidden="false" customHeight="false" outlineLevel="0" collapsed="false">
      <c r="A252" s="0" t="n">
        <f aca="true">IF('Monte Carlo'!$B$7="",0,IF('Monte Carlo'!$D$7='Monte Carlo'!$B$7,'Monte Carlo'!$B$7,BETAINV(RAND(),'Monte Carlo'!$F$7,'Monte Carlo'!$G$7,'Monte Carlo'!$B$7,'Monte Carlo'!$D$7)))</f>
        <v>153.169826301508</v>
      </c>
      <c r="B252" s="0" t="n">
        <f aca="true">IF('Monte Carlo'!$B$8="",0,IF('Monte Carlo'!$D$8='Monte Carlo'!$B$8,'Monte Carlo'!$B$8,BETAINV(RAND(),'Monte Carlo'!$F$8,'Monte Carlo'!$G$8,'Monte Carlo'!$B$8,'Monte Carlo'!$D$8)))</f>
        <v>986.346329092503</v>
      </c>
      <c r="C252" s="0" t="n">
        <f aca="true">IF('Monte Carlo'!$B$9="",0,IF('Monte Carlo'!$D$9='Monte Carlo'!$B$9,'Monte Carlo'!$B$9,BETAINV(RAND(),'Monte Carlo'!$F$9,'Monte Carlo'!$G$9,'Monte Carlo'!$B$9,'Monte Carlo'!$D$9)))</f>
        <v>526.109350385462</v>
      </c>
      <c r="D252" s="0" t="n">
        <f aca="true">IF('Monte Carlo'!$B$10="",0,IF('Monte Carlo'!$D$10='Monte Carlo'!$B$10,'Monte Carlo'!$B$10,BETAINV(RAND(),'Monte Carlo'!$F$10,'Monte Carlo'!$G$10,'Monte Carlo'!$B$10,'Monte Carlo'!$D$10)))</f>
        <v>319.864522727448</v>
      </c>
      <c r="E252" s="0" t="n">
        <f aca="true">IF('Monte Carlo'!$B$11="",0,IF('Monte Carlo'!$D$11='Monte Carlo'!$B$11,'Monte Carlo'!$B$11,BETAINV(RAND(),'Monte Carlo'!$F$11,'Monte Carlo'!$G$11,'Monte Carlo'!$B$11,'Monte Carlo'!$D$11)))</f>
        <v>121.66200307898</v>
      </c>
      <c r="F252" s="0" t="n">
        <f aca="true">IF('Monte Carlo'!$B$12="",0,IF('Monte Carlo'!$D$12='Monte Carlo'!$B$12,'Monte Carlo'!$B$12,BETAINV(RAND(),'Monte Carlo'!$F$12,'Monte Carlo'!$G$12,'Monte Carlo'!$B$12,'Monte Carlo'!$D$12)))</f>
        <v>98.1833655383905</v>
      </c>
      <c r="G252" s="0" t="n">
        <f aca="true">IF('Monte Carlo'!$B$13="",0,IF('Monte Carlo'!$D$13='Monte Carlo'!$B$13,'Monte Carlo'!$B$13,BETAINV(RAND(),'Monte Carlo'!$F$13,'Monte Carlo'!$G$13,'Monte Carlo'!$B$13,'Monte Carlo'!$D$13)))</f>
        <v>0</v>
      </c>
      <c r="H252" s="0" t="n">
        <f aca="true">IF('Monte Carlo'!$B$14="",0,IF('Monte Carlo'!$D$14='Monte Carlo'!$B$14,'Monte Carlo'!$B$14,BETAINV(RAND(),'Monte Carlo'!$F$14,'Monte Carlo'!$G$14,'Monte Carlo'!$B$14,'Monte Carlo'!$D$14)))</f>
        <v>0</v>
      </c>
      <c r="I252" s="0" t="n">
        <f aca="true">IF('Monte Carlo'!$B$15="",0,IF('Monte Carlo'!$D$15='Monte Carlo'!$B$15,'Monte Carlo'!$B$15,BETAINV(RAND(),'Monte Carlo'!$F$15,'Monte Carlo'!$G$15,'Monte Carlo'!$B$15,'Monte Carlo'!$D$15)))</f>
        <v>0</v>
      </c>
      <c r="J252" s="0" t="n">
        <f aca="true">IF('Monte Carlo'!$B$16="",0,IF('Monte Carlo'!$D$16='Monte Carlo'!$B$16,'Monte Carlo'!$B$16,BETAINV(RAND(),'Monte Carlo'!$F$16,'Monte Carlo'!$G$16,'Monte Carlo'!$B$16,'Monte Carlo'!$D$16)))</f>
        <v>0</v>
      </c>
      <c r="K252" s="0" t="n">
        <f aca="true">IF('Monte Carlo'!$B$17="",0,IF('Monte Carlo'!$D$17='Monte Carlo'!$B$17,'Monte Carlo'!$B$17,BETAINV(RAND(),'Monte Carlo'!$F$17,'Monte Carlo'!$G$17,'Monte Carlo'!$B$17,'Monte Carlo'!$D$17)))</f>
        <v>0</v>
      </c>
      <c r="L252" s="0" t="n">
        <f aca="true">IF('Monte Carlo'!$B$18="",0,IF('Monte Carlo'!$D$18='Monte Carlo'!$B$18,'Monte Carlo'!$B$18,BETAINV(RAND(),'Monte Carlo'!$F$18,'Monte Carlo'!$G$18,'Monte Carlo'!$B$18,'Monte Carlo'!$D$18)))</f>
        <v>0</v>
      </c>
      <c r="M252" s="0" t="n">
        <f aca="true">IF(OR('Monte Carlo'!$B$22="",'Monte Carlo'!$C$22=""),0,IF(RAND()&lt;'Monte Carlo'!$B$22,IF('Monte Carlo'!$E$22='Monte Carlo'!$C$22,'Monte Carlo'!$C$22,BETAINV(RAND(),'Monte Carlo'!$G$22,'Monte Carlo'!$H$22,'Monte Carlo'!$C$22,'Monte Carlo'!$E$22)),0))</f>
        <v>91.4484787770351</v>
      </c>
      <c r="N252" s="0" t="n">
        <f aca="true">IF(OR('Monte Carlo'!$B$23="",'Monte Carlo'!$C$23=""),0,IF(RAND()&lt;'Monte Carlo'!$B$23,IF('Monte Carlo'!$E$23='Monte Carlo'!$C$23,'Monte Carlo'!$C$23,BETAINV(RAND(),'Monte Carlo'!$G$23,'Monte Carlo'!$H$23,'Monte Carlo'!$C$23,'Monte Carlo'!$E$23)),0))</f>
        <v>0</v>
      </c>
      <c r="O252" s="0" t="n">
        <f aca="true">IF(OR('Monte Carlo'!$B$24="",'Monte Carlo'!$C$24=""),0,IF(RAND()&lt;'Monte Carlo'!$B$24,IF('Monte Carlo'!$E$24='Monte Carlo'!$C$24,'Monte Carlo'!$C$24,BETAINV(RAND(),'Monte Carlo'!$G$24,'Monte Carlo'!$H$24,'Monte Carlo'!$C$24,'Monte Carlo'!$E$24)),0))</f>
        <v>245.440514064667</v>
      </c>
      <c r="P252" s="0" t="n">
        <f aca="true">IF(OR('Monte Carlo'!$B$25="",'Monte Carlo'!$C$25=""),0,IF(RAND()&lt;'Monte Carlo'!$B$25,IF('Monte Carlo'!$E$25='Monte Carlo'!$C$25,'Monte Carlo'!$C$25,BETAINV(RAND(),'Monte Carlo'!$G$25,'Monte Carlo'!$H$25,'Monte Carlo'!$C$25,'Monte Carlo'!$E$25)),0))</f>
        <v>0</v>
      </c>
      <c r="Q252" s="0" t="n">
        <f aca="true">IF(OR('Monte Carlo'!$B$26="",'Monte Carlo'!$C$26=""),0,IF(RAND()&lt;'Monte Carlo'!$B$26,IF('Monte Carlo'!$E$26='Monte Carlo'!$C$26,'Monte Carlo'!$C$26,BETAINV(RAND(),'Monte Carlo'!$G$26,'Monte Carlo'!$H$26,'Monte Carlo'!$C$26,'Monte Carlo'!$E$26)),0))</f>
        <v>0</v>
      </c>
      <c r="R252" s="0" t="n">
        <f aca="true">IF(OR('Monte Carlo'!$B$27="",'Monte Carlo'!$C$27=""),0,IF(RAND()&lt;'Monte Carlo'!$B$27,IF('Monte Carlo'!$E$27='Monte Carlo'!$C$27,'Monte Carlo'!$C$27,BETAINV(RAND(),'Monte Carlo'!$G$27,'Monte Carlo'!$H$27,'Monte Carlo'!$C$27,'Monte Carlo'!$E$27)),0))</f>
        <v>0</v>
      </c>
      <c r="S252" s="0" t="n">
        <f aca="true">IF(OR('Monte Carlo'!$B$28="",'Monte Carlo'!$C$28=""),0,IF(RAND()&lt;'Monte Carlo'!$B$28,IF('Monte Carlo'!$E$28='Monte Carlo'!$C$28,'Monte Carlo'!$C$28,BETAINV(RAND(),'Monte Carlo'!$G$28,'Monte Carlo'!$H$28,'Monte Carlo'!$C$28,'Monte Carlo'!$E$28)),0))</f>
        <v>0</v>
      </c>
      <c r="T252" s="0" t="n">
        <f aca="true">IF(OR('Monte Carlo'!$B$29="",'Monte Carlo'!$C$29=""),0,IF(RAND()&lt;'Monte Carlo'!$B$29,IF('Monte Carlo'!$E$29='Monte Carlo'!$C$29,'Monte Carlo'!$C$29,BETAINV(RAND(),'Monte Carlo'!$G$29,'Monte Carlo'!$H$29,'Monte Carlo'!$C$29,'Monte Carlo'!$E$29)),0))</f>
        <v>0</v>
      </c>
      <c r="U252" s="0" t="n">
        <f aca="true">IF(OR('Monte Carlo'!$B$30="",'Monte Carlo'!$C$30=""),0,IF(RAND()&lt;'Monte Carlo'!$B$30,IF('Monte Carlo'!$E$30='Monte Carlo'!$C$30,'Monte Carlo'!$C$30,BETAINV(RAND(),'Monte Carlo'!$G$30,'Monte Carlo'!$H$30,'Monte Carlo'!$C$30,'Monte Carlo'!$E$30)),0))</f>
        <v>0</v>
      </c>
      <c r="V252" s="0" t="n">
        <f aca="true">IF(OR('Monte Carlo'!$B$31="",'Monte Carlo'!$C$31=""),0,IF(RAND()&lt;'Monte Carlo'!$B$31,IF('Monte Carlo'!$E$31='Monte Carlo'!$C$31,'Monte Carlo'!$C$31,BETAINV(RAND(),'Monte Carlo'!$G$31,'Monte Carlo'!$H$31,'Monte Carlo'!$C$31,'Monte Carlo'!$E$31)),0))</f>
        <v>0</v>
      </c>
      <c r="W252" s="0" t="n">
        <f aca="true">IF(OR('Monte Carlo'!$B$32="",'Monte Carlo'!$C$32=""),0,IF(RAND()&lt;'Monte Carlo'!$B$32,IF('Monte Carlo'!$E$32='Monte Carlo'!$C$32,'Monte Carlo'!$C$32,BETAINV(RAND(),'Monte Carlo'!$G$32,'Monte Carlo'!$H$32,'Monte Carlo'!$C$32,'Monte Carlo'!$E$32)),0))</f>
        <v>0</v>
      </c>
      <c r="X252" s="0" t="n">
        <f aca="true">IF(OR('Monte Carlo'!$B$33="",'Monte Carlo'!$C$33=""),0,IF(RAND()&lt;'Monte Carlo'!$B$33,IF('Monte Carlo'!$E$33='Monte Carlo'!$C$33,'Monte Carlo'!$C$33,BETAINV(RAND(),'Monte Carlo'!$G$33,'Monte Carlo'!$H$33,'Monte Carlo'!$C$33,'Monte Carlo'!$E$33)),0))</f>
        <v>0</v>
      </c>
      <c r="Y252" s="0" t="n">
        <f aca="false">SUM(A252:X252)</f>
        <v>2542.22438996599</v>
      </c>
    </row>
    <row r="253" customFormat="false" ht="15" hidden="false" customHeight="false" outlineLevel="0" collapsed="false">
      <c r="A253" s="0" t="n">
        <f aca="true">IF('Monte Carlo'!$B$7="",0,IF('Monte Carlo'!$D$7='Monte Carlo'!$B$7,'Monte Carlo'!$B$7,BETAINV(RAND(),'Monte Carlo'!$F$7,'Monte Carlo'!$G$7,'Monte Carlo'!$B$7,'Monte Carlo'!$D$7)))</f>
        <v>182.609339564382</v>
      </c>
      <c r="B253" s="0" t="n">
        <f aca="true">IF('Monte Carlo'!$B$8="",0,IF('Monte Carlo'!$D$8='Monte Carlo'!$B$8,'Monte Carlo'!$B$8,BETAINV(RAND(),'Monte Carlo'!$F$8,'Monte Carlo'!$G$8,'Monte Carlo'!$B$8,'Monte Carlo'!$D$8)))</f>
        <v>1071.07931054639</v>
      </c>
      <c r="C253" s="0" t="n">
        <f aca="true">IF('Monte Carlo'!$B$9="",0,IF('Monte Carlo'!$D$9='Monte Carlo'!$B$9,'Monte Carlo'!$B$9,BETAINV(RAND(),'Monte Carlo'!$F$9,'Monte Carlo'!$G$9,'Monte Carlo'!$B$9,'Monte Carlo'!$D$9)))</f>
        <v>504.312565432796</v>
      </c>
      <c r="D253" s="0" t="n">
        <f aca="true">IF('Monte Carlo'!$B$10="",0,IF('Monte Carlo'!$D$10='Monte Carlo'!$B$10,'Monte Carlo'!$B$10,BETAINV(RAND(),'Monte Carlo'!$F$10,'Monte Carlo'!$G$10,'Monte Carlo'!$B$10,'Monte Carlo'!$D$10)))</f>
        <v>299.279849213608</v>
      </c>
      <c r="E253" s="0" t="n">
        <f aca="true">IF('Monte Carlo'!$B$11="",0,IF('Monte Carlo'!$D$11='Monte Carlo'!$B$11,'Monte Carlo'!$B$11,BETAINV(RAND(),'Monte Carlo'!$F$11,'Monte Carlo'!$G$11,'Monte Carlo'!$B$11,'Monte Carlo'!$D$11)))</f>
        <v>86.8914388795462</v>
      </c>
      <c r="F253" s="0" t="n">
        <f aca="true">IF('Monte Carlo'!$B$12="",0,IF('Monte Carlo'!$D$12='Monte Carlo'!$B$12,'Monte Carlo'!$B$12,BETAINV(RAND(),'Monte Carlo'!$F$12,'Monte Carlo'!$G$12,'Monte Carlo'!$B$12,'Monte Carlo'!$D$12)))</f>
        <v>95.5356644047266</v>
      </c>
      <c r="G253" s="0" t="n">
        <f aca="true">IF('Monte Carlo'!$B$13="",0,IF('Monte Carlo'!$D$13='Monte Carlo'!$B$13,'Monte Carlo'!$B$13,BETAINV(RAND(),'Monte Carlo'!$F$13,'Monte Carlo'!$G$13,'Monte Carlo'!$B$13,'Monte Carlo'!$D$13)))</f>
        <v>0</v>
      </c>
      <c r="H253" s="0" t="n">
        <f aca="true">IF('Monte Carlo'!$B$14="",0,IF('Monte Carlo'!$D$14='Monte Carlo'!$B$14,'Monte Carlo'!$B$14,BETAINV(RAND(),'Monte Carlo'!$F$14,'Monte Carlo'!$G$14,'Monte Carlo'!$B$14,'Monte Carlo'!$D$14)))</f>
        <v>0</v>
      </c>
      <c r="I253" s="0" t="n">
        <f aca="true">IF('Monte Carlo'!$B$15="",0,IF('Monte Carlo'!$D$15='Monte Carlo'!$B$15,'Monte Carlo'!$B$15,BETAINV(RAND(),'Monte Carlo'!$F$15,'Monte Carlo'!$G$15,'Monte Carlo'!$B$15,'Monte Carlo'!$D$15)))</f>
        <v>0</v>
      </c>
      <c r="J253" s="0" t="n">
        <f aca="true">IF('Monte Carlo'!$B$16="",0,IF('Monte Carlo'!$D$16='Monte Carlo'!$B$16,'Monte Carlo'!$B$16,BETAINV(RAND(),'Monte Carlo'!$F$16,'Monte Carlo'!$G$16,'Monte Carlo'!$B$16,'Monte Carlo'!$D$16)))</f>
        <v>0</v>
      </c>
      <c r="K253" s="0" t="n">
        <f aca="true">IF('Monte Carlo'!$B$17="",0,IF('Monte Carlo'!$D$17='Monte Carlo'!$B$17,'Monte Carlo'!$B$17,BETAINV(RAND(),'Monte Carlo'!$F$17,'Monte Carlo'!$G$17,'Monte Carlo'!$B$17,'Monte Carlo'!$D$17)))</f>
        <v>0</v>
      </c>
      <c r="L253" s="0" t="n">
        <f aca="true">IF('Monte Carlo'!$B$18="",0,IF('Monte Carlo'!$D$18='Monte Carlo'!$B$18,'Monte Carlo'!$B$18,BETAINV(RAND(),'Monte Carlo'!$F$18,'Monte Carlo'!$G$18,'Monte Carlo'!$B$18,'Monte Carlo'!$D$18)))</f>
        <v>0</v>
      </c>
      <c r="M253" s="0" t="n">
        <f aca="true">IF(OR('Monte Carlo'!$B$22="",'Monte Carlo'!$C$22=""),0,IF(RAND()&lt;'Monte Carlo'!$B$22,IF('Monte Carlo'!$E$22='Monte Carlo'!$C$22,'Monte Carlo'!$C$22,BETAINV(RAND(),'Monte Carlo'!$G$22,'Monte Carlo'!$H$22,'Monte Carlo'!$C$22,'Monte Carlo'!$E$22)),0))</f>
        <v>0</v>
      </c>
      <c r="N253" s="0" t="n">
        <f aca="true">IF(OR('Monte Carlo'!$B$23="",'Monte Carlo'!$C$23=""),0,IF(RAND()&lt;'Monte Carlo'!$B$23,IF('Monte Carlo'!$E$23='Monte Carlo'!$C$23,'Monte Carlo'!$C$23,BETAINV(RAND(),'Monte Carlo'!$G$23,'Monte Carlo'!$H$23,'Monte Carlo'!$C$23,'Monte Carlo'!$E$23)),0))</f>
        <v>0</v>
      </c>
      <c r="O253" s="0" t="n">
        <f aca="true">IF(OR('Monte Carlo'!$B$24="",'Monte Carlo'!$C$24=""),0,IF(RAND()&lt;'Monte Carlo'!$B$24,IF('Monte Carlo'!$E$24='Monte Carlo'!$C$24,'Monte Carlo'!$C$24,BETAINV(RAND(),'Monte Carlo'!$G$24,'Monte Carlo'!$H$24,'Monte Carlo'!$C$24,'Monte Carlo'!$E$24)),0))</f>
        <v>0</v>
      </c>
      <c r="P253" s="0" t="n">
        <f aca="true">IF(OR('Monte Carlo'!$B$25="",'Monte Carlo'!$C$25=""),0,IF(RAND()&lt;'Monte Carlo'!$B$25,IF('Monte Carlo'!$E$25='Monte Carlo'!$C$25,'Monte Carlo'!$C$25,BETAINV(RAND(),'Monte Carlo'!$G$25,'Monte Carlo'!$H$25,'Monte Carlo'!$C$25,'Monte Carlo'!$E$25)),0))</f>
        <v>0</v>
      </c>
      <c r="Q253" s="0" t="n">
        <f aca="true">IF(OR('Monte Carlo'!$B$26="",'Monte Carlo'!$C$26=""),0,IF(RAND()&lt;'Monte Carlo'!$B$26,IF('Monte Carlo'!$E$26='Monte Carlo'!$C$26,'Monte Carlo'!$C$26,BETAINV(RAND(),'Monte Carlo'!$G$26,'Monte Carlo'!$H$26,'Monte Carlo'!$C$26,'Monte Carlo'!$E$26)),0))</f>
        <v>0</v>
      </c>
      <c r="R253" s="0" t="n">
        <f aca="true">IF(OR('Monte Carlo'!$B$27="",'Monte Carlo'!$C$27=""),0,IF(RAND()&lt;'Monte Carlo'!$B$27,IF('Monte Carlo'!$E$27='Monte Carlo'!$C$27,'Monte Carlo'!$C$27,BETAINV(RAND(),'Monte Carlo'!$G$27,'Monte Carlo'!$H$27,'Monte Carlo'!$C$27,'Monte Carlo'!$E$27)),0))</f>
        <v>0</v>
      </c>
      <c r="S253" s="0" t="n">
        <f aca="true">IF(OR('Monte Carlo'!$B$28="",'Monte Carlo'!$C$28=""),0,IF(RAND()&lt;'Monte Carlo'!$B$28,IF('Monte Carlo'!$E$28='Monte Carlo'!$C$28,'Monte Carlo'!$C$28,BETAINV(RAND(),'Monte Carlo'!$G$28,'Monte Carlo'!$H$28,'Monte Carlo'!$C$28,'Monte Carlo'!$E$28)),0))</f>
        <v>0</v>
      </c>
      <c r="T253" s="0" t="n">
        <f aca="true">IF(OR('Monte Carlo'!$B$29="",'Monte Carlo'!$C$29=""),0,IF(RAND()&lt;'Monte Carlo'!$B$29,IF('Monte Carlo'!$E$29='Monte Carlo'!$C$29,'Monte Carlo'!$C$29,BETAINV(RAND(),'Monte Carlo'!$G$29,'Monte Carlo'!$H$29,'Monte Carlo'!$C$29,'Monte Carlo'!$E$29)),0))</f>
        <v>0</v>
      </c>
      <c r="U253" s="0" t="n">
        <f aca="true">IF(OR('Monte Carlo'!$B$30="",'Monte Carlo'!$C$30=""),0,IF(RAND()&lt;'Monte Carlo'!$B$30,IF('Monte Carlo'!$E$30='Monte Carlo'!$C$30,'Monte Carlo'!$C$30,BETAINV(RAND(),'Monte Carlo'!$G$30,'Monte Carlo'!$H$30,'Monte Carlo'!$C$30,'Monte Carlo'!$E$30)),0))</f>
        <v>0</v>
      </c>
      <c r="V253" s="0" t="n">
        <f aca="true">IF(OR('Monte Carlo'!$B$31="",'Monte Carlo'!$C$31=""),0,IF(RAND()&lt;'Monte Carlo'!$B$31,IF('Monte Carlo'!$E$31='Monte Carlo'!$C$31,'Monte Carlo'!$C$31,BETAINV(RAND(),'Monte Carlo'!$G$31,'Monte Carlo'!$H$31,'Monte Carlo'!$C$31,'Monte Carlo'!$E$31)),0))</f>
        <v>0</v>
      </c>
      <c r="W253" s="0" t="n">
        <f aca="true">IF(OR('Monte Carlo'!$B$32="",'Monte Carlo'!$C$32=""),0,IF(RAND()&lt;'Monte Carlo'!$B$32,IF('Monte Carlo'!$E$32='Monte Carlo'!$C$32,'Monte Carlo'!$C$32,BETAINV(RAND(),'Monte Carlo'!$G$32,'Monte Carlo'!$H$32,'Monte Carlo'!$C$32,'Monte Carlo'!$E$32)),0))</f>
        <v>0</v>
      </c>
      <c r="X253" s="0" t="n">
        <f aca="true">IF(OR('Monte Carlo'!$B$33="",'Monte Carlo'!$C$33=""),0,IF(RAND()&lt;'Monte Carlo'!$B$33,IF('Monte Carlo'!$E$33='Monte Carlo'!$C$33,'Monte Carlo'!$C$33,BETAINV(RAND(),'Monte Carlo'!$G$33,'Monte Carlo'!$H$33,'Monte Carlo'!$C$33,'Monte Carlo'!$E$33)),0))</f>
        <v>0</v>
      </c>
      <c r="Y253" s="0" t="n">
        <f aca="false">SUM(A253:X253)</f>
        <v>2239.70816804145</v>
      </c>
    </row>
    <row r="254" customFormat="false" ht="15" hidden="false" customHeight="false" outlineLevel="0" collapsed="false">
      <c r="A254" s="0" t="n">
        <f aca="true">IF('Monte Carlo'!$B$7="",0,IF('Monte Carlo'!$D$7='Monte Carlo'!$B$7,'Monte Carlo'!$B$7,BETAINV(RAND(),'Monte Carlo'!$F$7,'Monte Carlo'!$G$7,'Monte Carlo'!$B$7,'Monte Carlo'!$D$7)))</f>
        <v>142.948250451491</v>
      </c>
      <c r="B254" s="0" t="n">
        <f aca="true">IF('Monte Carlo'!$B$8="",0,IF('Monte Carlo'!$D$8='Monte Carlo'!$B$8,'Monte Carlo'!$B$8,BETAINV(RAND(),'Monte Carlo'!$F$8,'Monte Carlo'!$G$8,'Monte Carlo'!$B$8,'Monte Carlo'!$D$8)))</f>
        <v>1012.94095951723</v>
      </c>
      <c r="C254" s="0" t="n">
        <f aca="true">IF('Monte Carlo'!$B$9="",0,IF('Monte Carlo'!$D$9='Monte Carlo'!$B$9,'Monte Carlo'!$B$9,BETAINV(RAND(),'Monte Carlo'!$F$9,'Monte Carlo'!$G$9,'Monte Carlo'!$B$9,'Monte Carlo'!$D$9)))</f>
        <v>438.242183435495</v>
      </c>
      <c r="D254" s="0" t="n">
        <f aca="true">IF('Monte Carlo'!$B$10="",0,IF('Monte Carlo'!$D$10='Monte Carlo'!$B$10,'Monte Carlo'!$B$10,BETAINV(RAND(),'Monte Carlo'!$F$10,'Monte Carlo'!$G$10,'Monte Carlo'!$B$10,'Monte Carlo'!$D$10)))</f>
        <v>345.474962095319</v>
      </c>
      <c r="E254" s="0" t="n">
        <f aca="true">IF('Monte Carlo'!$B$11="",0,IF('Monte Carlo'!$D$11='Monte Carlo'!$B$11,'Monte Carlo'!$B$11,BETAINV(RAND(),'Monte Carlo'!$F$11,'Monte Carlo'!$G$11,'Monte Carlo'!$B$11,'Monte Carlo'!$D$11)))</f>
        <v>107.659429557373</v>
      </c>
      <c r="F254" s="0" t="n">
        <f aca="true">IF('Monte Carlo'!$B$12="",0,IF('Monte Carlo'!$D$12='Monte Carlo'!$B$12,'Monte Carlo'!$B$12,BETAINV(RAND(),'Monte Carlo'!$F$12,'Monte Carlo'!$G$12,'Monte Carlo'!$B$12,'Monte Carlo'!$D$12)))</f>
        <v>96.8359691236802</v>
      </c>
      <c r="G254" s="0" t="n">
        <f aca="true">IF('Monte Carlo'!$B$13="",0,IF('Monte Carlo'!$D$13='Monte Carlo'!$B$13,'Monte Carlo'!$B$13,BETAINV(RAND(),'Monte Carlo'!$F$13,'Monte Carlo'!$G$13,'Monte Carlo'!$B$13,'Monte Carlo'!$D$13)))</f>
        <v>0</v>
      </c>
      <c r="H254" s="0" t="n">
        <f aca="true">IF('Monte Carlo'!$B$14="",0,IF('Monte Carlo'!$D$14='Monte Carlo'!$B$14,'Monte Carlo'!$B$14,BETAINV(RAND(),'Monte Carlo'!$F$14,'Monte Carlo'!$G$14,'Monte Carlo'!$B$14,'Monte Carlo'!$D$14)))</f>
        <v>0</v>
      </c>
      <c r="I254" s="0" t="n">
        <f aca="true">IF('Monte Carlo'!$B$15="",0,IF('Monte Carlo'!$D$15='Monte Carlo'!$B$15,'Monte Carlo'!$B$15,BETAINV(RAND(),'Monte Carlo'!$F$15,'Monte Carlo'!$G$15,'Monte Carlo'!$B$15,'Monte Carlo'!$D$15)))</f>
        <v>0</v>
      </c>
      <c r="J254" s="0" t="n">
        <f aca="true">IF('Monte Carlo'!$B$16="",0,IF('Monte Carlo'!$D$16='Monte Carlo'!$B$16,'Monte Carlo'!$B$16,BETAINV(RAND(),'Monte Carlo'!$F$16,'Monte Carlo'!$G$16,'Monte Carlo'!$B$16,'Monte Carlo'!$D$16)))</f>
        <v>0</v>
      </c>
      <c r="K254" s="0" t="n">
        <f aca="true">IF('Monte Carlo'!$B$17="",0,IF('Monte Carlo'!$D$17='Monte Carlo'!$B$17,'Monte Carlo'!$B$17,BETAINV(RAND(),'Monte Carlo'!$F$17,'Monte Carlo'!$G$17,'Monte Carlo'!$B$17,'Monte Carlo'!$D$17)))</f>
        <v>0</v>
      </c>
      <c r="L254" s="0" t="n">
        <f aca="true">IF('Monte Carlo'!$B$18="",0,IF('Monte Carlo'!$D$18='Monte Carlo'!$B$18,'Monte Carlo'!$B$18,BETAINV(RAND(),'Monte Carlo'!$F$18,'Monte Carlo'!$G$18,'Monte Carlo'!$B$18,'Monte Carlo'!$D$18)))</f>
        <v>0</v>
      </c>
      <c r="M254" s="0" t="n">
        <f aca="true">IF(OR('Monte Carlo'!$B$22="",'Monte Carlo'!$C$22=""),0,IF(RAND()&lt;'Monte Carlo'!$B$22,IF('Monte Carlo'!$E$22='Monte Carlo'!$C$22,'Monte Carlo'!$C$22,BETAINV(RAND(),'Monte Carlo'!$G$22,'Monte Carlo'!$H$22,'Monte Carlo'!$C$22,'Monte Carlo'!$E$22)),0))</f>
        <v>0</v>
      </c>
      <c r="N254" s="0" t="n">
        <f aca="true">IF(OR('Monte Carlo'!$B$23="",'Monte Carlo'!$C$23=""),0,IF(RAND()&lt;'Monte Carlo'!$B$23,IF('Monte Carlo'!$E$23='Monte Carlo'!$C$23,'Monte Carlo'!$C$23,BETAINV(RAND(),'Monte Carlo'!$G$23,'Monte Carlo'!$H$23,'Monte Carlo'!$C$23,'Monte Carlo'!$E$23)),0))</f>
        <v>31.9318884968091</v>
      </c>
      <c r="O254" s="0" t="n">
        <f aca="true">IF(OR('Monte Carlo'!$B$24="",'Monte Carlo'!$C$24=""),0,IF(RAND()&lt;'Monte Carlo'!$B$24,IF('Monte Carlo'!$E$24='Monte Carlo'!$C$24,'Monte Carlo'!$C$24,BETAINV(RAND(),'Monte Carlo'!$G$24,'Monte Carlo'!$H$24,'Monte Carlo'!$C$24,'Monte Carlo'!$E$24)),0))</f>
        <v>0</v>
      </c>
      <c r="P254" s="0" t="n">
        <f aca="true">IF(OR('Monte Carlo'!$B$25="",'Monte Carlo'!$C$25=""),0,IF(RAND()&lt;'Monte Carlo'!$B$25,IF('Monte Carlo'!$E$25='Monte Carlo'!$C$25,'Monte Carlo'!$C$25,BETAINV(RAND(),'Monte Carlo'!$G$25,'Monte Carlo'!$H$25,'Monte Carlo'!$C$25,'Monte Carlo'!$E$25)),0))</f>
        <v>0</v>
      </c>
      <c r="Q254" s="0" t="n">
        <f aca="true">IF(OR('Monte Carlo'!$B$26="",'Monte Carlo'!$C$26=""),0,IF(RAND()&lt;'Monte Carlo'!$B$26,IF('Monte Carlo'!$E$26='Monte Carlo'!$C$26,'Monte Carlo'!$C$26,BETAINV(RAND(),'Monte Carlo'!$G$26,'Monte Carlo'!$H$26,'Monte Carlo'!$C$26,'Monte Carlo'!$E$26)),0))</f>
        <v>237.198078510604</v>
      </c>
      <c r="R254" s="0" t="n">
        <f aca="true">IF(OR('Monte Carlo'!$B$27="",'Monte Carlo'!$C$27=""),0,IF(RAND()&lt;'Monte Carlo'!$B$27,IF('Monte Carlo'!$E$27='Monte Carlo'!$C$27,'Monte Carlo'!$C$27,BETAINV(RAND(),'Monte Carlo'!$G$27,'Monte Carlo'!$H$27,'Monte Carlo'!$C$27,'Monte Carlo'!$E$27)),0))</f>
        <v>0</v>
      </c>
      <c r="S254" s="0" t="n">
        <f aca="true">IF(OR('Monte Carlo'!$B$28="",'Monte Carlo'!$C$28=""),0,IF(RAND()&lt;'Monte Carlo'!$B$28,IF('Monte Carlo'!$E$28='Monte Carlo'!$C$28,'Monte Carlo'!$C$28,BETAINV(RAND(),'Monte Carlo'!$G$28,'Monte Carlo'!$H$28,'Monte Carlo'!$C$28,'Monte Carlo'!$E$28)),0))</f>
        <v>0</v>
      </c>
      <c r="T254" s="0" t="n">
        <f aca="true">IF(OR('Monte Carlo'!$B$29="",'Monte Carlo'!$C$29=""),0,IF(RAND()&lt;'Monte Carlo'!$B$29,IF('Monte Carlo'!$E$29='Monte Carlo'!$C$29,'Monte Carlo'!$C$29,BETAINV(RAND(),'Monte Carlo'!$G$29,'Monte Carlo'!$H$29,'Monte Carlo'!$C$29,'Monte Carlo'!$E$29)),0))</f>
        <v>0</v>
      </c>
      <c r="U254" s="0" t="n">
        <f aca="true">IF(OR('Monte Carlo'!$B$30="",'Monte Carlo'!$C$30=""),0,IF(RAND()&lt;'Monte Carlo'!$B$30,IF('Monte Carlo'!$E$30='Monte Carlo'!$C$30,'Monte Carlo'!$C$30,BETAINV(RAND(),'Monte Carlo'!$G$30,'Monte Carlo'!$H$30,'Monte Carlo'!$C$30,'Monte Carlo'!$E$30)),0))</f>
        <v>0</v>
      </c>
      <c r="V254" s="0" t="n">
        <f aca="true">IF(OR('Monte Carlo'!$B$31="",'Monte Carlo'!$C$31=""),0,IF(RAND()&lt;'Monte Carlo'!$B$31,IF('Monte Carlo'!$E$31='Monte Carlo'!$C$31,'Monte Carlo'!$C$31,BETAINV(RAND(),'Monte Carlo'!$G$31,'Monte Carlo'!$H$31,'Monte Carlo'!$C$31,'Monte Carlo'!$E$31)),0))</f>
        <v>0</v>
      </c>
      <c r="W254" s="0" t="n">
        <f aca="true">IF(OR('Monte Carlo'!$B$32="",'Monte Carlo'!$C$32=""),0,IF(RAND()&lt;'Monte Carlo'!$B$32,IF('Monte Carlo'!$E$32='Monte Carlo'!$C$32,'Monte Carlo'!$C$32,BETAINV(RAND(),'Monte Carlo'!$G$32,'Monte Carlo'!$H$32,'Monte Carlo'!$C$32,'Monte Carlo'!$E$32)),0))</f>
        <v>0</v>
      </c>
      <c r="X254" s="0" t="n">
        <f aca="true">IF(OR('Monte Carlo'!$B$33="",'Monte Carlo'!$C$33=""),0,IF(RAND()&lt;'Monte Carlo'!$B$33,IF('Monte Carlo'!$E$33='Monte Carlo'!$C$33,'Monte Carlo'!$C$33,BETAINV(RAND(),'Monte Carlo'!$G$33,'Monte Carlo'!$H$33,'Monte Carlo'!$C$33,'Monte Carlo'!$E$33)),0))</f>
        <v>0</v>
      </c>
      <c r="Y254" s="0" t="n">
        <f aca="false">SUM(A254:X254)</f>
        <v>2413.231721188</v>
      </c>
    </row>
    <row r="255" customFormat="false" ht="15" hidden="false" customHeight="false" outlineLevel="0" collapsed="false">
      <c r="A255" s="0" t="n">
        <f aca="true">IF('Monte Carlo'!$B$7="",0,IF('Monte Carlo'!$D$7='Monte Carlo'!$B$7,'Monte Carlo'!$B$7,BETAINV(RAND(),'Monte Carlo'!$F$7,'Monte Carlo'!$G$7,'Monte Carlo'!$B$7,'Monte Carlo'!$D$7)))</f>
        <v>130.549822379089</v>
      </c>
      <c r="B255" s="0" t="n">
        <f aca="true">IF('Monte Carlo'!$B$8="",0,IF('Monte Carlo'!$D$8='Monte Carlo'!$B$8,'Monte Carlo'!$B$8,BETAINV(RAND(),'Monte Carlo'!$F$8,'Monte Carlo'!$G$8,'Monte Carlo'!$B$8,'Monte Carlo'!$D$8)))</f>
        <v>1044.26383140253</v>
      </c>
      <c r="C255" s="0" t="n">
        <f aca="true">IF('Monte Carlo'!$B$9="",0,IF('Monte Carlo'!$D$9='Monte Carlo'!$B$9,'Monte Carlo'!$B$9,BETAINV(RAND(),'Monte Carlo'!$F$9,'Monte Carlo'!$G$9,'Monte Carlo'!$B$9,'Monte Carlo'!$D$9)))</f>
        <v>449.788533930582</v>
      </c>
      <c r="D255" s="0" t="n">
        <f aca="true">IF('Monte Carlo'!$B$10="",0,IF('Monte Carlo'!$D$10='Monte Carlo'!$B$10,'Monte Carlo'!$B$10,BETAINV(RAND(),'Monte Carlo'!$F$10,'Monte Carlo'!$G$10,'Monte Carlo'!$B$10,'Monte Carlo'!$D$10)))</f>
        <v>294.299449617895</v>
      </c>
      <c r="E255" s="0" t="n">
        <f aca="true">IF('Monte Carlo'!$B$11="",0,IF('Monte Carlo'!$D$11='Monte Carlo'!$B$11,'Monte Carlo'!$B$11,BETAINV(RAND(),'Monte Carlo'!$F$11,'Monte Carlo'!$G$11,'Monte Carlo'!$B$11,'Monte Carlo'!$D$11)))</f>
        <v>106.083054866312</v>
      </c>
      <c r="F255" s="0" t="n">
        <f aca="true">IF('Monte Carlo'!$B$12="",0,IF('Monte Carlo'!$D$12='Monte Carlo'!$B$12,'Monte Carlo'!$B$12,BETAINV(RAND(),'Monte Carlo'!$F$12,'Monte Carlo'!$G$12,'Monte Carlo'!$B$12,'Monte Carlo'!$D$12)))</f>
        <v>102.467663692791</v>
      </c>
      <c r="G255" s="0" t="n">
        <f aca="true">IF('Monte Carlo'!$B$13="",0,IF('Monte Carlo'!$D$13='Monte Carlo'!$B$13,'Monte Carlo'!$B$13,BETAINV(RAND(),'Monte Carlo'!$F$13,'Monte Carlo'!$G$13,'Monte Carlo'!$B$13,'Monte Carlo'!$D$13)))</f>
        <v>0</v>
      </c>
      <c r="H255" s="0" t="n">
        <f aca="true">IF('Monte Carlo'!$B$14="",0,IF('Monte Carlo'!$D$14='Monte Carlo'!$B$14,'Monte Carlo'!$B$14,BETAINV(RAND(),'Monte Carlo'!$F$14,'Monte Carlo'!$G$14,'Monte Carlo'!$B$14,'Monte Carlo'!$D$14)))</f>
        <v>0</v>
      </c>
      <c r="I255" s="0" t="n">
        <f aca="true">IF('Monte Carlo'!$B$15="",0,IF('Monte Carlo'!$D$15='Monte Carlo'!$B$15,'Monte Carlo'!$B$15,BETAINV(RAND(),'Monte Carlo'!$F$15,'Monte Carlo'!$G$15,'Monte Carlo'!$B$15,'Monte Carlo'!$D$15)))</f>
        <v>0</v>
      </c>
      <c r="J255" s="0" t="n">
        <f aca="true">IF('Monte Carlo'!$B$16="",0,IF('Monte Carlo'!$D$16='Monte Carlo'!$B$16,'Monte Carlo'!$B$16,BETAINV(RAND(),'Monte Carlo'!$F$16,'Monte Carlo'!$G$16,'Monte Carlo'!$B$16,'Monte Carlo'!$D$16)))</f>
        <v>0</v>
      </c>
      <c r="K255" s="0" t="n">
        <f aca="true">IF('Monte Carlo'!$B$17="",0,IF('Monte Carlo'!$D$17='Monte Carlo'!$B$17,'Monte Carlo'!$B$17,BETAINV(RAND(),'Monte Carlo'!$F$17,'Monte Carlo'!$G$17,'Monte Carlo'!$B$17,'Monte Carlo'!$D$17)))</f>
        <v>0</v>
      </c>
      <c r="L255" s="0" t="n">
        <f aca="true">IF('Monte Carlo'!$B$18="",0,IF('Monte Carlo'!$D$18='Monte Carlo'!$B$18,'Monte Carlo'!$B$18,BETAINV(RAND(),'Monte Carlo'!$F$18,'Monte Carlo'!$G$18,'Monte Carlo'!$B$18,'Monte Carlo'!$D$18)))</f>
        <v>0</v>
      </c>
      <c r="M255" s="0" t="n">
        <f aca="true">IF(OR('Monte Carlo'!$B$22="",'Monte Carlo'!$C$22=""),0,IF(RAND()&lt;'Monte Carlo'!$B$22,IF('Monte Carlo'!$E$22='Monte Carlo'!$C$22,'Monte Carlo'!$C$22,BETAINV(RAND(),'Monte Carlo'!$G$22,'Monte Carlo'!$H$22,'Monte Carlo'!$C$22,'Monte Carlo'!$E$22)),0))</f>
        <v>0</v>
      </c>
      <c r="N255" s="0" t="n">
        <f aca="true">IF(OR('Monte Carlo'!$B$23="",'Monte Carlo'!$C$23=""),0,IF(RAND()&lt;'Monte Carlo'!$B$23,IF('Monte Carlo'!$E$23='Monte Carlo'!$C$23,'Monte Carlo'!$C$23,BETAINV(RAND(),'Monte Carlo'!$G$23,'Monte Carlo'!$H$23,'Monte Carlo'!$C$23,'Monte Carlo'!$E$23)),0))</f>
        <v>38.3218814534159</v>
      </c>
      <c r="O255" s="0" t="n">
        <f aca="true">IF(OR('Monte Carlo'!$B$24="",'Monte Carlo'!$C$24=""),0,IF(RAND()&lt;'Monte Carlo'!$B$24,IF('Monte Carlo'!$E$24='Monte Carlo'!$C$24,'Monte Carlo'!$C$24,BETAINV(RAND(),'Monte Carlo'!$G$24,'Monte Carlo'!$H$24,'Monte Carlo'!$C$24,'Monte Carlo'!$E$24)),0))</f>
        <v>0</v>
      </c>
      <c r="P255" s="0" t="n">
        <f aca="true">IF(OR('Monte Carlo'!$B$25="",'Monte Carlo'!$C$25=""),0,IF(RAND()&lt;'Monte Carlo'!$B$25,IF('Monte Carlo'!$E$25='Monte Carlo'!$C$25,'Monte Carlo'!$C$25,BETAINV(RAND(),'Monte Carlo'!$G$25,'Monte Carlo'!$H$25,'Monte Carlo'!$C$25,'Monte Carlo'!$E$25)),0))</f>
        <v>0</v>
      </c>
      <c r="Q255" s="0" t="n">
        <f aca="true">IF(OR('Monte Carlo'!$B$26="",'Monte Carlo'!$C$26=""),0,IF(RAND()&lt;'Monte Carlo'!$B$26,IF('Monte Carlo'!$E$26='Monte Carlo'!$C$26,'Monte Carlo'!$C$26,BETAINV(RAND(),'Monte Carlo'!$G$26,'Monte Carlo'!$H$26,'Monte Carlo'!$C$26,'Monte Carlo'!$E$26)),0))</f>
        <v>0</v>
      </c>
      <c r="R255" s="0" t="n">
        <f aca="true">IF(OR('Monte Carlo'!$B$27="",'Monte Carlo'!$C$27=""),0,IF(RAND()&lt;'Monte Carlo'!$B$27,IF('Monte Carlo'!$E$27='Monte Carlo'!$C$27,'Monte Carlo'!$C$27,BETAINV(RAND(),'Monte Carlo'!$G$27,'Monte Carlo'!$H$27,'Monte Carlo'!$C$27,'Monte Carlo'!$E$27)),0))</f>
        <v>0</v>
      </c>
      <c r="S255" s="0" t="n">
        <f aca="true">IF(OR('Monte Carlo'!$B$28="",'Monte Carlo'!$C$28=""),0,IF(RAND()&lt;'Monte Carlo'!$B$28,IF('Monte Carlo'!$E$28='Monte Carlo'!$C$28,'Monte Carlo'!$C$28,BETAINV(RAND(),'Monte Carlo'!$G$28,'Monte Carlo'!$H$28,'Monte Carlo'!$C$28,'Monte Carlo'!$E$28)),0))</f>
        <v>0</v>
      </c>
      <c r="T255" s="0" t="n">
        <f aca="true">IF(OR('Monte Carlo'!$B$29="",'Monte Carlo'!$C$29=""),0,IF(RAND()&lt;'Monte Carlo'!$B$29,IF('Monte Carlo'!$E$29='Monte Carlo'!$C$29,'Monte Carlo'!$C$29,BETAINV(RAND(),'Monte Carlo'!$G$29,'Monte Carlo'!$H$29,'Monte Carlo'!$C$29,'Monte Carlo'!$E$29)),0))</f>
        <v>0</v>
      </c>
      <c r="U255" s="0" t="n">
        <f aca="true">IF(OR('Monte Carlo'!$B$30="",'Monte Carlo'!$C$30=""),0,IF(RAND()&lt;'Monte Carlo'!$B$30,IF('Monte Carlo'!$E$30='Monte Carlo'!$C$30,'Monte Carlo'!$C$30,BETAINV(RAND(),'Monte Carlo'!$G$30,'Monte Carlo'!$H$30,'Monte Carlo'!$C$30,'Monte Carlo'!$E$30)),0))</f>
        <v>0</v>
      </c>
      <c r="V255" s="0" t="n">
        <f aca="true">IF(OR('Monte Carlo'!$B$31="",'Monte Carlo'!$C$31=""),0,IF(RAND()&lt;'Monte Carlo'!$B$31,IF('Monte Carlo'!$E$31='Monte Carlo'!$C$31,'Monte Carlo'!$C$31,BETAINV(RAND(),'Monte Carlo'!$G$31,'Monte Carlo'!$H$31,'Monte Carlo'!$C$31,'Monte Carlo'!$E$31)),0))</f>
        <v>0</v>
      </c>
      <c r="W255" s="0" t="n">
        <f aca="true">IF(OR('Monte Carlo'!$B$32="",'Monte Carlo'!$C$32=""),0,IF(RAND()&lt;'Monte Carlo'!$B$32,IF('Monte Carlo'!$E$32='Monte Carlo'!$C$32,'Monte Carlo'!$C$32,BETAINV(RAND(),'Monte Carlo'!$G$32,'Monte Carlo'!$H$32,'Monte Carlo'!$C$32,'Monte Carlo'!$E$32)),0))</f>
        <v>0</v>
      </c>
      <c r="X255" s="0" t="n">
        <f aca="true">IF(OR('Monte Carlo'!$B$33="",'Monte Carlo'!$C$33=""),0,IF(RAND()&lt;'Monte Carlo'!$B$33,IF('Monte Carlo'!$E$33='Monte Carlo'!$C$33,'Monte Carlo'!$C$33,BETAINV(RAND(),'Monte Carlo'!$G$33,'Monte Carlo'!$H$33,'Monte Carlo'!$C$33,'Monte Carlo'!$E$33)),0))</f>
        <v>0</v>
      </c>
      <c r="Y255" s="0" t="n">
        <f aca="false">SUM(A255:X255)</f>
        <v>2165.77423734262</v>
      </c>
    </row>
    <row r="256" customFormat="false" ht="15" hidden="false" customHeight="false" outlineLevel="0" collapsed="false">
      <c r="A256" s="0" t="n">
        <f aca="true">IF('Monte Carlo'!$B$7="",0,IF('Monte Carlo'!$D$7='Monte Carlo'!$B$7,'Monte Carlo'!$B$7,BETAINV(RAND(),'Monte Carlo'!$F$7,'Monte Carlo'!$G$7,'Monte Carlo'!$B$7,'Monte Carlo'!$D$7)))</f>
        <v>130.859625490706</v>
      </c>
      <c r="B256" s="0" t="n">
        <f aca="true">IF('Monte Carlo'!$B$8="",0,IF('Monte Carlo'!$D$8='Monte Carlo'!$B$8,'Monte Carlo'!$B$8,BETAINV(RAND(),'Monte Carlo'!$F$8,'Monte Carlo'!$G$8,'Monte Carlo'!$B$8,'Monte Carlo'!$D$8)))</f>
        <v>1044.39479818538</v>
      </c>
      <c r="C256" s="0" t="n">
        <f aca="true">IF('Monte Carlo'!$B$9="",0,IF('Monte Carlo'!$D$9='Monte Carlo'!$B$9,'Monte Carlo'!$B$9,BETAINV(RAND(),'Monte Carlo'!$F$9,'Monte Carlo'!$G$9,'Monte Carlo'!$B$9,'Monte Carlo'!$D$9)))</f>
        <v>466.940126780769</v>
      </c>
      <c r="D256" s="0" t="n">
        <f aca="true">IF('Monte Carlo'!$B$10="",0,IF('Monte Carlo'!$D$10='Monte Carlo'!$B$10,'Monte Carlo'!$B$10,BETAINV(RAND(),'Monte Carlo'!$F$10,'Monte Carlo'!$G$10,'Monte Carlo'!$B$10,'Monte Carlo'!$D$10)))</f>
        <v>304.772219755896</v>
      </c>
      <c r="E256" s="0" t="n">
        <f aca="true">IF('Monte Carlo'!$B$11="",0,IF('Monte Carlo'!$D$11='Monte Carlo'!$B$11,'Monte Carlo'!$B$11,BETAINV(RAND(),'Monte Carlo'!$F$11,'Monte Carlo'!$G$11,'Monte Carlo'!$B$11,'Monte Carlo'!$D$11)))</f>
        <v>116.826673399765</v>
      </c>
      <c r="F256" s="0" t="n">
        <f aca="true">IF('Monte Carlo'!$B$12="",0,IF('Monte Carlo'!$D$12='Monte Carlo'!$B$12,'Monte Carlo'!$B$12,BETAINV(RAND(),'Monte Carlo'!$F$12,'Monte Carlo'!$G$12,'Monte Carlo'!$B$12,'Monte Carlo'!$D$12)))</f>
        <v>107.06988973788</v>
      </c>
      <c r="G256" s="0" t="n">
        <f aca="true">IF('Monte Carlo'!$B$13="",0,IF('Monte Carlo'!$D$13='Monte Carlo'!$B$13,'Monte Carlo'!$B$13,BETAINV(RAND(),'Monte Carlo'!$F$13,'Monte Carlo'!$G$13,'Monte Carlo'!$B$13,'Monte Carlo'!$D$13)))</f>
        <v>0</v>
      </c>
      <c r="H256" s="0" t="n">
        <f aca="true">IF('Monte Carlo'!$B$14="",0,IF('Monte Carlo'!$D$14='Monte Carlo'!$B$14,'Monte Carlo'!$B$14,BETAINV(RAND(),'Monte Carlo'!$F$14,'Monte Carlo'!$G$14,'Monte Carlo'!$B$14,'Monte Carlo'!$D$14)))</f>
        <v>0</v>
      </c>
      <c r="I256" s="0" t="n">
        <f aca="true">IF('Monte Carlo'!$B$15="",0,IF('Monte Carlo'!$D$15='Monte Carlo'!$B$15,'Monte Carlo'!$B$15,BETAINV(RAND(),'Monte Carlo'!$F$15,'Monte Carlo'!$G$15,'Monte Carlo'!$B$15,'Monte Carlo'!$D$15)))</f>
        <v>0</v>
      </c>
      <c r="J256" s="0" t="n">
        <f aca="true">IF('Monte Carlo'!$B$16="",0,IF('Monte Carlo'!$D$16='Monte Carlo'!$B$16,'Monte Carlo'!$B$16,BETAINV(RAND(),'Monte Carlo'!$F$16,'Monte Carlo'!$G$16,'Monte Carlo'!$B$16,'Monte Carlo'!$D$16)))</f>
        <v>0</v>
      </c>
      <c r="K256" s="0" t="n">
        <f aca="true">IF('Monte Carlo'!$B$17="",0,IF('Monte Carlo'!$D$17='Monte Carlo'!$B$17,'Monte Carlo'!$B$17,BETAINV(RAND(),'Monte Carlo'!$F$17,'Monte Carlo'!$G$17,'Monte Carlo'!$B$17,'Monte Carlo'!$D$17)))</f>
        <v>0</v>
      </c>
      <c r="L256" s="0" t="n">
        <f aca="true">IF('Monte Carlo'!$B$18="",0,IF('Monte Carlo'!$D$18='Monte Carlo'!$B$18,'Monte Carlo'!$B$18,BETAINV(RAND(),'Monte Carlo'!$F$18,'Monte Carlo'!$G$18,'Monte Carlo'!$B$18,'Monte Carlo'!$D$18)))</f>
        <v>0</v>
      </c>
      <c r="M256" s="0" t="n">
        <f aca="true">IF(OR('Monte Carlo'!$B$22="",'Monte Carlo'!$C$22=""),0,IF(RAND()&lt;'Monte Carlo'!$B$22,IF('Monte Carlo'!$E$22='Monte Carlo'!$C$22,'Monte Carlo'!$C$22,BETAINV(RAND(),'Monte Carlo'!$G$22,'Monte Carlo'!$H$22,'Monte Carlo'!$C$22,'Monte Carlo'!$E$22)),0))</f>
        <v>0</v>
      </c>
      <c r="N256" s="0" t="n">
        <f aca="true">IF(OR('Monte Carlo'!$B$23="",'Monte Carlo'!$C$23=""),0,IF(RAND()&lt;'Monte Carlo'!$B$23,IF('Monte Carlo'!$E$23='Monte Carlo'!$C$23,'Monte Carlo'!$C$23,BETAINV(RAND(),'Monte Carlo'!$G$23,'Monte Carlo'!$H$23,'Monte Carlo'!$C$23,'Monte Carlo'!$E$23)),0))</f>
        <v>48.6901135926412</v>
      </c>
      <c r="O256" s="0" t="n">
        <f aca="true">IF(OR('Monte Carlo'!$B$24="",'Monte Carlo'!$C$24=""),0,IF(RAND()&lt;'Monte Carlo'!$B$24,IF('Monte Carlo'!$E$24='Monte Carlo'!$C$24,'Monte Carlo'!$C$24,BETAINV(RAND(),'Monte Carlo'!$G$24,'Monte Carlo'!$H$24,'Monte Carlo'!$C$24,'Monte Carlo'!$E$24)),0))</f>
        <v>0</v>
      </c>
      <c r="P256" s="0" t="n">
        <f aca="true">IF(OR('Monte Carlo'!$B$25="",'Monte Carlo'!$C$25=""),0,IF(RAND()&lt;'Monte Carlo'!$B$25,IF('Monte Carlo'!$E$25='Monte Carlo'!$C$25,'Monte Carlo'!$C$25,BETAINV(RAND(),'Monte Carlo'!$G$25,'Monte Carlo'!$H$25,'Monte Carlo'!$C$25,'Monte Carlo'!$E$25)),0))</f>
        <v>0</v>
      </c>
      <c r="Q256" s="0" t="n">
        <f aca="true">IF(OR('Monte Carlo'!$B$26="",'Monte Carlo'!$C$26=""),0,IF(RAND()&lt;'Monte Carlo'!$B$26,IF('Monte Carlo'!$E$26='Monte Carlo'!$C$26,'Monte Carlo'!$C$26,BETAINV(RAND(),'Monte Carlo'!$G$26,'Monte Carlo'!$H$26,'Monte Carlo'!$C$26,'Monte Carlo'!$E$26)),0))</f>
        <v>0</v>
      </c>
      <c r="R256" s="0" t="n">
        <f aca="true">IF(OR('Monte Carlo'!$B$27="",'Monte Carlo'!$C$27=""),0,IF(RAND()&lt;'Monte Carlo'!$B$27,IF('Monte Carlo'!$E$27='Monte Carlo'!$C$27,'Monte Carlo'!$C$27,BETAINV(RAND(),'Monte Carlo'!$G$27,'Monte Carlo'!$H$27,'Monte Carlo'!$C$27,'Monte Carlo'!$E$27)),0))</f>
        <v>0</v>
      </c>
      <c r="S256" s="0" t="n">
        <f aca="true">IF(OR('Monte Carlo'!$B$28="",'Monte Carlo'!$C$28=""),0,IF(RAND()&lt;'Monte Carlo'!$B$28,IF('Monte Carlo'!$E$28='Monte Carlo'!$C$28,'Monte Carlo'!$C$28,BETAINV(RAND(),'Monte Carlo'!$G$28,'Monte Carlo'!$H$28,'Monte Carlo'!$C$28,'Monte Carlo'!$E$28)),0))</f>
        <v>0</v>
      </c>
      <c r="T256" s="0" t="n">
        <f aca="true">IF(OR('Monte Carlo'!$B$29="",'Monte Carlo'!$C$29=""),0,IF(RAND()&lt;'Monte Carlo'!$B$29,IF('Monte Carlo'!$E$29='Monte Carlo'!$C$29,'Monte Carlo'!$C$29,BETAINV(RAND(),'Monte Carlo'!$G$29,'Monte Carlo'!$H$29,'Monte Carlo'!$C$29,'Monte Carlo'!$E$29)),0))</f>
        <v>0</v>
      </c>
      <c r="U256" s="0" t="n">
        <f aca="true">IF(OR('Monte Carlo'!$B$30="",'Monte Carlo'!$C$30=""),0,IF(RAND()&lt;'Monte Carlo'!$B$30,IF('Monte Carlo'!$E$30='Monte Carlo'!$C$30,'Monte Carlo'!$C$30,BETAINV(RAND(),'Monte Carlo'!$G$30,'Monte Carlo'!$H$30,'Monte Carlo'!$C$30,'Monte Carlo'!$E$30)),0))</f>
        <v>0</v>
      </c>
      <c r="V256" s="0" t="n">
        <f aca="true">IF(OR('Monte Carlo'!$B$31="",'Monte Carlo'!$C$31=""),0,IF(RAND()&lt;'Monte Carlo'!$B$31,IF('Monte Carlo'!$E$31='Monte Carlo'!$C$31,'Monte Carlo'!$C$31,BETAINV(RAND(),'Monte Carlo'!$G$31,'Monte Carlo'!$H$31,'Monte Carlo'!$C$31,'Monte Carlo'!$E$31)),0))</f>
        <v>0</v>
      </c>
      <c r="W256" s="0" t="n">
        <f aca="true">IF(OR('Monte Carlo'!$B$32="",'Monte Carlo'!$C$32=""),0,IF(RAND()&lt;'Monte Carlo'!$B$32,IF('Monte Carlo'!$E$32='Monte Carlo'!$C$32,'Monte Carlo'!$C$32,BETAINV(RAND(),'Monte Carlo'!$G$32,'Monte Carlo'!$H$32,'Monte Carlo'!$C$32,'Monte Carlo'!$E$32)),0))</f>
        <v>0</v>
      </c>
      <c r="X256" s="0" t="n">
        <f aca="true">IF(OR('Monte Carlo'!$B$33="",'Monte Carlo'!$C$33=""),0,IF(RAND()&lt;'Monte Carlo'!$B$33,IF('Monte Carlo'!$E$33='Monte Carlo'!$C$33,'Monte Carlo'!$C$33,BETAINV(RAND(),'Monte Carlo'!$G$33,'Monte Carlo'!$H$33,'Monte Carlo'!$C$33,'Monte Carlo'!$E$33)),0))</f>
        <v>0</v>
      </c>
      <c r="Y256" s="0" t="n">
        <f aca="false">SUM(A256:X256)</f>
        <v>2219.55344694304</v>
      </c>
    </row>
    <row r="257" customFormat="false" ht="15" hidden="false" customHeight="false" outlineLevel="0" collapsed="false">
      <c r="A257" s="0" t="n">
        <f aca="true">IF('Monte Carlo'!$B$7="",0,IF('Monte Carlo'!$D$7='Monte Carlo'!$B$7,'Monte Carlo'!$B$7,BETAINV(RAND(),'Monte Carlo'!$F$7,'Monte Carlo'!$G$7,'Monte Carlo'!$B$7,'Monte Carlo'!$D$7)))</f>
        <v>174.610814791559</v>
      </c>
      <c r="B257" s="0" t="n">
        <f aca="true">IF('Monte Carlo'!$B$8="",0,IF('Monte Carlo'!$D$8='Monte Carlo'!$B$8,'Monte Carlo'!$B$8,BETAINV(RAND(),'Monte Carlo'!$F$8,'Monte Carlo'!$G$8,'Monte Carlo'!$B$8,'Monte Carlo'!$D$8)))</f>
        <v>1029.16895095687</v>
      </c>
      <c r="C257" s="0" t="n">
        <f aca="true">IF('Monte Carlo'!$B$9="",0,IF('Monte Carlo'!$D$9='Monte Carlo'!$B$9,'Monte Carlo'!$B$9,BETAINV(RAND(),'Monte Carlo'!$F$9,'Monte Carlo'!$G$9,'Monte Carlo'!$B$9,'Monte Carlo'!$D$9)))</f>
        <v>493.439091148154</v>
      </c>
      <c r="D257" s="0" t="n">
        <f aca="true">IF('Monte Carlo'!$B$10="",0,IF('Monte Carlo'!$D$10='Monte Carlo'!$B$10,'Monte Carlo'!$B$10,BETAINV(RAND(),'Monte Carlo'!$F$10,'Monte Carlo'!$G$10,'Monte Carlo'!$B$10,'Monte Carlo'!$D$10)))</f>
        <v>288.136203991634</v>
      </c>
      <c r="E257" s="0" t="n">
        <f aca="true">IF('Monte Carlo'!$B$11="",0,IF('Monte Carlo'!$D$11='Monte Carlo'!$B$11,'Monte Carlo'!$B$11,BETAINV(RAND(),'Monte Carlo'!$F$11,'Monte Carlo'!$G$11,'Monte Carlo'!$B$11,'Monte Carlo'!$D$11)))</f>
        <v>101.39666815717</v>
      </c>
      <c r="F257" s="0" t="n">
        <f aca="true">IF('Monte Carlo'!$B$12="",0,IF('Monte Carlo'!$D$12='Monte Carlo'!$B$12,'Monte Carlo'!$B$12,BETAINV(RAND(),'Monte Carlo'!$F$12,'Monte Carlo'!$G$12,'Monte Carlo'!$B$12,'Monte Carlo'!$D$12)))</f>
        <v>96.635070174971</v>
      </c>
      <c r="G257" s="0" t="n">
        <f aca="true">IF('Monte Carlo'!$B$13="",0,IF('Monte Carlo'!$D$13='Monte Carlo'!$B$13,'Monte Carlo'!$B$13,BETAINV(RAND(),'Monte Carlo'!$F$13,'Monte Carlo'!$G$13,'Monte Carlo'!$B$13,'Monte Carlo'!$D$13)))</f>
        <v>0</v>
      </c>
      <c r="H257" s="0" t="n">
        <f aca="true">IF('Monte Carlo'!$B$14="",0,IF('Monte Carlo'!$D$14='Monte Carlo'!$B$14,'Monte Carlo'!$B$14,BETAINV(RAND(),'Monte Carlo'!$F$14,'Monte Carlo'!$G$14,'Monte Carlo'!$B$14,'Monte Carlo'!$D$14)))</f>
        <v>0</v>
      </c>
      <c r="I257" s="0" t="n">
        <f aca="true">IF('Monte Carlo'!$B$15="",0,IF('Monte Carlo'!$D$15='Monte Carlo'!$B$15,'Monte Carlo'!$B$15,BETAINV(RAND(),'Monte Carlo'!$F$15,'Monte Carlo'!$G$15,'Monte Carlo'!$B$15,'Monte Carlo'!$D$15)))</f>
        <v>0</v>
      </c>
      <c r="J257" s="0" t="n">
        <f aca="true">IF('Monte Carlo'!$B$16="",0,IF('Monte Carlo'!$D$16='Monte Carlo'!$B$16,'Monte Carlo'!$B$16,BETAINV(RAND(),'Monte Carlo'!$F$16,'Monte Carlo'!$G$16,'Monte Carlo'!$B$16,'Monte Carlo'!$D$16)))</f>
        <v>0</v>
      </c>
      <c r="K257" s="0" t="n">
        <f aca="true">IF('Monte Carlo'!$B$17="",0,IF('Monte Carlo'!$D$17='Monte Carlo'!$B$17,'Monte Carlo'!$B$17,BETAINV(RAND(),'Monte Carlo'!$F$17,'Monte Carlo'!$G$17,'Monte Carlo'!$B$17,'Monte Carlo'!$D$17)))</f>
        <v>0</v>
      </c>
      <c r="L257" s="0" t="n">
        <f aca="true">IF('Monte Carlo'!$B$18="",0,IF('Monte Carlo'!$D$18='Monte Carlo'!$B$18,'Monte Carlo'!$B$18,BETAINV(RAND(),'Monte Carlo'!$F$18,'Monte Carlo'!$G$18,'Monte Carlo'!$B$18,'Monte Carlo'!$D$18)))</f>
        <v>0</v>
      </c>
      <c r="M257" s="0" t="n">
        <f aca="true">IF(OR('Monte Carlo'!$B$22="",'Monte Carlo'!$C$22=""),0,IF(RAND()&lt;'Monte Carlo'!$B$22,IF('Monte Carlo'!$E$22='Monte Carlo'!$C$22,'Monte Carlo'!$C$22,BETAINV(RAND(),'Monte Carlo'!$G$22,'Monte Carlo'!$H$22,'Monte Carlo'!$C$22,'Monte Carlo'!$E$22)),0))</f>
        <v>0</v>
      </c>
      <c r="N257" s="0" t="n">
        <f aca="true">IF(OR('Monte Carlo'!$B$23="",'Monte Carlo'!$C$23=""),0,IF(RAND()&lt;'Monte Carlo'!$B$23,IF('Monte Carlo'!$E$23='Monte Carlo'!$C$23,'Monte Carlo'!$C$23,BETAINV(RAND(),'Monte Carlo'!$G$23,'Monte Carlo'!$H$23,'Monte Carlo'!$C$23,'Monte Carlo'!$E$23)),0))</f>
        <v>0</v>
      </c>
      <c r="O257" s="0" t="n">
        <f aca="true">IF(OR('Monte Carlo'!$B$24="",'Monte Carlo'!$C$24=""),0,IF(RAND()&lt;'Monte Carlo'!$B$24,IF('Monte Carlo'!$E$24='Monte Carlo'!$C$24,'Monte Carlo'!$C$24,BETAINV(RAND(),'Monte Carlo'!$G$24,'Monte Carlo'!$H$24,'Monte Carlo'!$C$24,'Monte Carlo'!$E$24)),0))</f>
        <v>0</v>
      </c>
      <c r="P257" s="0" t="n">
        <f aca="true">IF(OR('Monte Carlo'!$B$25="",'Monte Carlo'!$C$25=""),0,IF(RAND()&lt;'Monte Carlo'!$B$25,IF('Monte Carlo'!$E$25='Monte Carlo'!$C$25,'Monte Carlo'!$C$25,BETAINV(RAND(),'Monte Carlo'!$G$25,'Monte Carlo'!$H$25,'Monte Carlo'!$C$25,'Monte Carlo'!$E$25)),0))</f>
        <v>0</v>
      </c>
      <c r="Q257" s="0" t="n">
        <f aca="true">IF(OR('Monte Carlo'!$B$26="",'Monte Carlo'!$C$26=""),0,IF(RAND()&lt;'Monte Carlo'!$B$26,IF('Monte Carlo'!$E$26='Monte Carlo'!$C$26,'Monte Carlo'!$C$26,BETAINV(RAND(),'Monte Carlo'!$G$26,'Monte Carlo'!$H$26,'Monte Carlo'!$C$26,'Monte Carlo'!$E$26)),0))</f>
        <v>296.825680347105</v>
      </c>
      <c r="R257" s="0" t="n">
        <f aca="true">IF(OR('Monte Carlo'!$B$27="",'Monte Carlo'!$C$27=""),0,IF(RAND()&lt;'Monte Carlo'!$B$27,IF('Monte Carlo'!$E$27='Monte Carlo'!$C$27,'Monte Carlo'!$C$27,BETAINV(RAND(),'Monte Carlo'!$G$27,'Monte Carlo'!$H$27,'Monte Carlo'!$C$27,'Monte Carlo'!$E$27)),0))</f>
        <v>0</v>
      </c>
      <c r="S257" s="0" t="n">
        <f aca="true">IF(OR('Monte Carlo'!$B$28="",'Monte Carlo'!$C$28=""),0,IF(RAND()&lt;'Monte Carlo'!$B$28,IF('Monte Carlo'!$E$28='Monte Carlo'!$C$28,'Monte Carlo'!$C$28,BETAINV(RAND(),'Monte Carlo'!$G$28,'Monte Carlo'!$H$28,'Monte Carlo'!$C$28,'Monte Carlo'!$E$28)),0))</f>
        <v>0</v>
      </c>
      <c r="T257" s="0" t="n">
        <f aca="true">IF(OR('Monte Carlo'!$B$29="",'Monte Carlo'!$C$29=""),0,IF(RAND()&lt;'Monte Carlo'!$B$29,IF('Monte Carlo'!$E$29='Monte Carlo'!$C$29,'Monte Carlo'!$C$29,BETAINV(RAND(),'Monte Carlo'!$G$29,'Monte Carlo'!$H$29,'Monte Carlo'!$C$29,'Monte Carlo'!$E$29)),0))</f>
        <v>0</v>
      </c>
      <c r="U257" s="0" t="n">
        <f aca="true">IF(OR('Monte Carlo'!$B$30="",'Monte Carlo'!$C$30=""),0,IF(RAND()&lt;'Monte Carlo'!$B$30,IF('Monte Carlo'!$E$30='Monte Carlo'!$C$30,'Monte Carlo'!$C$30,BETAINV(RAND(),'Monte Carlo'!$G$30,'Monte Carlo'!$H$30,'Monte Carlo'!$C$30,'Monte Carlo'!$E$30)),0))</f>
        <v>0</v>
      </c>
      <c r="V257" s="0" t="n">
        <f aca="true">IF(OR('Monte Carlo'!$B$31="",'Monte Carlo'!$C$31=""),0,IF(RAND()&lt;'Monte Carlo'!$B$31,IF('Monte Carlo'!$E$31='Monte Carlo'!$C$31,'Monte Carlo'!$C$31,BETAINV(RAND(),'Monte Carlo'!$G$31,'Monte Carlo'!$H$31,'Monte Carlo'!$C$31,'Monte Carlo'!$E$31)),0))</f>
        <v>0</v>
      </c>
      <c r="W257" s="0" t="n">
        <f aca="true">IF(OR('Monte Carlo'!$B$32="",'Monte Carlo'!$C$32=""),0,IF(RAND()&lt;'Monte Carlo'!$B$32,IF('Monte Carlo'!$E$32='Monte Carlo'!$C$32,'Monte Carlo'!$C$32,BETAINV(RAND(),'Monte Carlo'!$G$32,'Monte Carlo'!$H$32,'Monte Carlo'!$C$32,'Monte Carlo'!$E$32)),0))</f>
        <v>0</v>
      </c>
      <c r="X257" s="0" t="n">
        <f aca="true">IF(OR('Monte Carlo'!$B$33="",'Monte Carlo'!$C$33=""),0,IF(RAND()&lt;'Monte Carlo'!$B$33,IF('Monte Carlo'!$E$33='Monte Carlo'!$C$33,'Monte Carlo'!$C$33,BETAINV(RAND(),'Monte Carlo'!$G$33,'Monte Carlo'!$H$33,'Monte Carlo'!$C$33,'Monte Carlo'!$E$33)),0))</f>
        <v>0</v>
      </c>
      <c r="Y257" s="0" t="n">
        <f aca="false">SUM(A257:X257)</f>
        <v>2480.21247956746</v>
      </c>
    </row>
    <row r="258" customFormat="false" ht="15" hidden="false" customHeight="false" outlineLevel="0" collapsed="false">
      <c r="A258" s="0" t="n">
        <f aca="true">IF('Monte Carlo'!$B$7="",0,IF('Monte Carlo'!$D$7='Monte Carlo'!$B$7,'Monte Carlo'!$B$7,BETAINV(RAND(),'Monte Carlo'!$F$7,'Monte Carlo'!$G$7,'Monte Carlo'!$B$7,'Monte Carlo'!$D$7)))</f>
        <v>201.888387400154</v>
      </c>
      <c r="B258" s="0" t="n">
        <f aca="true">IF('Monte Carlo'!$B$8="",0,IF('Monte Carlo'!$D$8='Monte Carlo'!$B$8,'Monte Carlo'!$B$8,BETAINV(RAND(),'Monte Carlo'!$F$8,'Monte Carlo'!$G$8,'Monte Carlo'!$B$8,'Monte Carlo'!$D$8)))</f>
        <v>1156.16786878154</v>
      </c>
      <c r="C258" s="0" t="n">
        <f aca="true">IF('Monte Carlo'!$B$9="",0,IF('Monte Carlo'!$D$9='Monte Carlo'!$B$9,'Monte Carlo'!$B$9,BETAINV(RAND(),'Monte Carlo'!$F$9,'Monte Carlo'!$G$9,'Monte Carlo'!$B$9,'Monte Carlo'!$D$9)))</f>
        <v>479.849929836014</v>
      </c>
      <c r="D258" s="0" t="n">
        <f aca="true">IF('Monte Carlo'!$B$10="",0,IF('Monte Carlo'!$D$10='Monte Carlo'!$B$10,'Monte Carlo'!$B$10,BETAINV(RAND(),'Monte Carlo'!$F$10,'Monte Carlo'!$G$10,'Monte Carlo'!$B$10,'Monte Carlo'!$D$10)))</f>
        <v>285.824371517649</v>
      </c>
      <c r="E258" s="0" t="n">
        <f aca="true">IF('Monte Carlo'!$B$11="",0,IF('Monte Carlo'!$D$11='Monte Carlo'!$B$11,'Monte Carlo'!$B$11,BETAINV(RAND(),'Monte Carlo'!$F$11,'Monte Carlo'!$G$11,'Monte Carlo'!$B$11,'Monte Carlo'!$D$11)))</f>
        <v>100.407934778244</v>
      </c>
      <c r="F258" s="0" t="n">
        <f aca="true">IF('Monte Carlo'!$B$12="",0,IF('Monte Carlo'!$D$12='Monte Carlo'!$B$12,'Monte Carlo'!$B$12,BETAINV(RAND(),'Monte Carlo'!$F$12,'Monte Carlo'!$G$12,'Monte Carlo'!$B$12,'Monte Carlo'!$D$12)))</f>
        <v>105.260313917592</v>
      </c>
      <c r="G258" s="0" t="n">
        <f aca="true">IF('Monte Carlo'!$B$13="",0,IF('Monte Carlo'!$D$13='Monte Carlo'!$B$13,'Monte Carlo'!$B$13,BETAINV(RAND(),'Monte Carlo'!$F$13,'Monte Carlo'!$G$13,'Monte Carlo'!$B$13,'Monte Carlo'!$D$13)))</f>
        <v>0</v>
      </c>
      <c r="H258" s="0" t="n">
        <f aca="true">IF('Monte Carlo'!$B$14="",0,IF('Monte Carlo'!$D$14='Monte Carlo'!$B$14,'Monte Carlo'!$B$14,BETAINV(RAND(),'Monte Carlo'!$F$14,'Monte Carlo'!$G$14,'Monte Carlo'!$B$14,'Monte Carlo'!$D$14)))</f>
        <v>0</v>
      </c>
      <c r="I258" s="0" t="n">
        <f aca="true">IF('Monte Carlo'!$B$15="",0,IF('Monte Carlo'!$D$15='Monte Carlo'!$B$15,'Monte Carlo'!$B$15,BETAINV(RAND(),'Monte Carlo'!$F$15,'Monte Carlo'!$G$15,'Monte Carlo'!$B$15,'Monte Carlo'!$D$15)))</f>
        <v>0</v>
      </c>
      <c r="J258" s="0" t="n">
        <f aca="true">IF('Monte Carlo'!$B$16="",0,IF('Monte Carlo'!$D$16='Monte Carlo'!$B$16,'Monte Carlo'!$B$16,BETAINV(RAND(),'Monte Carlo'!$F$16,'Monte Carlo'!$G$16,'Monte Carlo'!$B$16,'Monte Carlo'!$D$16)))</f>
        <v>0</v>
      </c>
      <c r="K258" s="0" t="n">
        <f aca="true">IF('Monte Carlo'!$B$17="",0,IF('Monte Carlo'!$D$17='Monte Carlo'!$B$17,'Monte Carlo'!$B$17,BETAINV(RAND(),'Monte Carlo'!$F$17,'Monte Carlo'!$G$17,'Monte Carlo'!$B$17,'Monte Carlo'!$D$17)))</f>
        <v>0</v>
      </c>
      <c r="L258" s="0" t="n">
        <f aca="true">IF('Monte Carlo'!$B$18="",0,IF('Monte Carlo'!$D$18='Monte Carlo'!$B$18,'Monte Carlo'!$B$18,BETAINV(RAND(),'Monte Carlo'!$F$18,'Monte Carlo'!$G$18,'Monte Carlo'!$B$18,'Monte Carlo'!$D$18)))</f>
        <v>0</v>
      </c>
      <c r="M258" s="0" t="n">
        <f aca="true">IF(OR('Monte Carlo'!$B$22="",'Monte Carlo'!$C$22=""),0,IF(RAND()&lt;'Monte Carlo'!$B$22,IF('Monte Carlo'!$E$22='Monte Carlo'!$C$22,'Monte Carlo'!$C$22,BETAINV(RAND(),'Monte Carlo'!$G$22,'Monte Carlo'!$H$22,'Monte Carlo'!$C$22,'Monte Carlo'!$E$22)),0))</f>
        <v>111.042872473546</v>
      </c>
      <c r="N258" s="0" t="n">
        <f aca="true">IF(OR('Monte Carlo'!$B$23="",'Monte Carlo'!$C$23=""),0,IF(RAND()&lt;'Monte Carlo'!$B$23,IF('Monte Carlo'!$E$23='Monte Carlo'!$C$23,'Monte Carlo'!$C$23,BETAINV(RAND(),'Monte Carlo'!$G$23,'Monte Carlo'!$H$23,'Monte Carlo'!$C$23,'Monte Carlo'!$E$23)),0))</f>
        <v>0</v>
      </c>
      <c r="O258" s="0" t="n">
        <f aca="true">IF(OR('Monte Carlo'!$B$24="",'Monte Carlo'!$C$24=""),0,IF(RAND()&lt;'Monte Carlo'!$B$24,IF('Monte Carlo'!$E$24='Monte Carlo'!$C$24,'Monte Carlo'!$C$24,BETAINV(RAND(),'Monte Carlo'!$G$24,'Monte Carlo'!$H$24,'Monte Carlo'!$C$24,'Monte Carlo'!$E$24)),0))</f>
        <v>0</v>
      </c>
      <c r="P258" s="0" t="n">
        <f aca="true">IF(OR('Monte Carlo'!$B$25="",'Monte Carlo'!$C$25=""),0,IF(RAND()&lt;'Monte Carlo'!$B$25,IF('Monte Carlo'!$E$25='Monte Carlo'!$C$25,'Monte Carlo'!$C$25,BETAINV(RAND(),'Monte Carlo'!$G$25,'Monte Carlo'!$H$25,'Monte Carlo'!$C$25,'Monte Carlo'!$E$25)),0))</f>
        <v>0</v>
      </c>
      <c r="Q258" s="0" t="n">
        <f aca="true">IF(OR('Monte Carlo'!$B$26="",'Monte Carlo'!$C$26=""),0,IF(RAND()&lt;'Monte Carlo'!$B$26,IF('Monte Carlo'!$E$26='Monte Carlo'!$C$26,'Monte Carlo'!$C$26,BETAINV(RAND(),'Monte Carlo'!$G$26,'Monte Carlo'!$H$26,'Monte Carlo'!$C$26,'Monte Carlo'!$E$26)),0))</f>
        <v>0</v>
      </c>
      <c r="R258" s="0" t="n">
        <f aca="true">IF(OR('Monte Carlo'!$B$27="",'Monte Carlo'!$C$27=""),0,IF(RAND()&lt;'Monte Carlo'!$B$27,IF('Monte Carlo'!$E$27='Monte Carlo'!$C$27,'Monte Carlo'!$C$27,BETAINV(RAND(),'Monte Carlo'!$G$27,'Monte Carlo'!$H$27,'Monte Carlo'!$C$27,'Monte Carlo'!$E$27)),0))</f>
        <v>0</v>
      </c>
      <c r="S258" s="0" t="n">
        <f aca="true">IF(OR('Monte Carlo'!$B$28="",'Monte Carlo'!$C$28=""),0,IF(RAND()&lt;'Monte Carlo'!$B$28,IF('Monte Carlo'!$E$28='Monte Carlo'!$C$28,'Monte Carlo'!$C$28,BETAINV(RAND(),'Monte Carlo'!$G$28,'Monte Carlo'!$H$28,'Monte Carlo'!$C$28,'Monte Carlo'!$E$28)),0))</f>
        <v>0</v>
      </c>
      <c r="T258" s="0" t="n">
        <f aca="true">IF(OR('Monte Carlo'!$B$29="",'Monte Carlo'!$C$29=""),0,IF(RAND()&lt;'Monte Carlo'!$B$29,IF('Monte Carlo'!$E$29='Monte Carlo'!$C$29,'Monte Carlo'!$C$29,BETAINV(RAND(),'Monte Carlo'!$G$29,'Monte Carlo'!$H$29,'Monte Carlo'!$C$29,'Monte Carlo'!$E$29)),0))</f>
        <v>0</v>
      </c>
      <c r="U258" s="0" t="n">
        <f aca="true">IF(OR('Monte Carlo'!$B$30="",'Monte Carlo'!$C$30=""),0,IF(RAND()&lt;'Monte Carlo'!$B$30,IF('Monte Carlo'!$E$30='Monte Carlo'!$C$30,'Monte Carlo'!$C$30,BETAINV(RAND(),'Monte Carlo'!$G$30,'Monte Carlo'!$H$30,'Monte Carlo'!$C$30,'Monte Carlo'!$E$30)),0))</f>
        <v>0</v>
      </c>
      <c r="V258" s="0" t="n">
        <f aca="true">IF(OR('Monte Carlo'!$B$31="",'Monte Carlo'!$C$31=""),0,IF(RAND()&lt;'Monte Carlo'!$B$31,IF('Monte Carlo'!$E$31='Monte Carlo'!$C$31,'Monte Carlo'!$C$31,BETAINV(RAND(),'Monte Carlo'!$G$31,'Monte Carlo'!$H$31,'Monte Carlo'!$C$31,'Monte Carlo'!$E$31)),0))</f>
        <v>0</v>
      </c>
      <c r="W258" s="0" t="n">
        <f aca="true">IF(OR('Monte Carlo'!$B$32="",'Monte Carlo'!$C$32=""),0,IF(RAND()&lt;'Monte Carlo'!$B$32,IF('Monte Carlo'!$E$32='Monte Carlo'!$C$32,'Monte Carlo'!$C$32,BETAINV(RAND(),'Monte Carlo'!$G$32,'Monte Carlo'!$H$32,'Monte Carlo'!$C$32,'Monte Carlo'!$E$32)),0))</f>
        <v>0</v>
      </c>
      <c r="X258" s="0" t="n">
        <f aca="true">IF(OR('Monte Carlo'!$B$33="",'Monte Carlo'!$C$33=""),0,IF(RAND()&lt;'Monte Carlo'!$B$33,IF('Monte Carlo'!$E$33='Monte Carlo'!$C$33,'Monte Carlo'!$C$33,BETAINV(RAND(),'Monte Carlo'!$G$33,'Monte Carlo'!$H$33,'Monte Carlo'!$C$33,'Monte Carlo'!$E$33)),0))</f>
        <v>0</v>
      </c>
      <c r="Y258" s="0" t="n">
        <f aca="false">SUM(A258:X258)</f>
        <v>2440.44167870473</v>
      </c>
    </row>
    <row r="259" customFormat="false" ht="15" hidden="false" customHeight="false" outlineLevel="0" collapsed="false">
      <c r="A259" s="0" t="n">
        <f aca="true">IF('Monte Carlo'!$B$7="",0,IF('Monte Carlo'!$D$7='Monte Carlo'!$B$7,'Monte Carlo'!$B$7,BETAINV(RAND(),'Monte Carlo'!$F$7,'Monte Carlo'!$G$7,'Monte Carlo'!$B$7,'Monte Carlo'!$D$7)))</f>
        <v>134.811613221129</v>
      </c>
      <c r="B259" s="0" t="n">
        <f aca="true">IF('Monte Carlo'!$B$8="",0,IF('Monte Carlo'!$D$8='Monte Carlo'!$B$8,'Monte Carlo'!$B$8,BETAINV(RAND(),'Monte Carlo'!$F$8,'Monte Carlo'!$G$8,'Monte Carlo'!$B$8,'Monte Carlo'!$D$8)))</f>
        <v>1044.62605695522</v>
      </c>
      <c r="C259" s="0" t="n">
        <f aca="true">IF('Monte Carlo'!$B$9="",0,IF('Monte Carlo'!$D$9='Monte Carlo'!$B$9,'Monte Carlo'!$B$9,BETAINV(RAND(),'Monte Carlo'!$F$9,'Monte Carlo'!$G$9,'Monte Carlo'!$B$9,'Monte Carlo'!$D$9)))</f>
        <v>465.158892851976</v>
      </c>
      <c r="D259" s="0" t="n">
        <f aca="true">IF('Monte Carlo'!$B$10="",0,IF('Monte Carlo'!$D$10='Monte Carlo'!$B$10,'Monte Carlo'!$B$10,BETAINV(RAND(),'Monte Carlo'!$F$10,'Monte Carlo'!$G$10,'Monte Carlo'!$B$10,'Monte Carlo'!$D$10)))</f>
        <v>300.139699439887</v>
      </c>
      <c r="E259" s="0" t="n">
        <f aca="true">IF('Monte Carlo'!$B$11="",0,IF('Monte Carlo'!$D$11='Monte Carlo'!$B$11,'Monte Carlo'!$B$11,BETAINV(RAND(),'Monte Carlo'!$F$11,'Monte Carlo'!$G$11,'Monte Carlo'!$B$11,'Monte Carlo'!$D$11)))</f>
        <v>106.811919103144</v>
      </c>
      <c r="F259" s="0" t="n">
        <f aca="true">IF('Monte Carlo'!$B$12="",0,IF('Monte Carlo'!$D$12='Monte Carlo'!$B$12,'Monte Carlo'!$B$12,BETAINV(RAND(),'Monte Carlo'!$F$12,'Monte Carlo'!$G$12,'Monte Carlo'!$B$12,'Monte Carlo'!$D$12)))</f>
        <v>99.9710954553486</v>
      </c>
      <c r="G259" s="0" t="n">
        <f aca="true">IF('Monte Carlo'!$B$13="",0,IF('Monte Carlo'!$D$13='Monte Carlo'!$B$13,'Monte Carlo'!$B$13,BETAINV(RAND(),'Monte Carlo'!$F$13,'Monte Carlo'!$G$13,'Monte Carlo'!$B$13,'Monte Carlo'!$D$13)))</f>
        <v>0</v>
      </c>
      <c r="H259" s="0" t="n">
        <f aca="true">IF('Monte Carlo'!$B$14="",0,IF('Monte Carlo'!$D$14='Monte Carlo'!$B$14,'Monte Carlo'!$B$14,BETAINV(RAND(),'Monte Carlo'!$F$14,'Monte Carlo'!$G$14,'Monte Carlo'!$B$14,'Monte Carlo'!$D$14)))</f>
        <v>0</v>
      </c>
      <c r="I259" s="0" t="n">
        <f aca="true">IF('Monte Carlo'!$B$15="",0,IF('Monte Carlo'!$D$15='Monte Carlo'!$B$15,'Monte Carlo'!$B$15,BETAINV(RAND(),'Monte Carlo'!$F$15,'Monte Carlo'!$G$15,'Monte Carlo'!$B$15,'Monte Carlo'!$D$15)))</f>
        <v>0</v>
      </c>
      <c r="J259" s="0" t="n">
        <f aca="true">IF('Monte Carlo'!$B$16="",0,IF('Monte Carlo'!$D$16='Monte Carlo'!$B$16,'Monte Carlo'!$B$16,BETAINV(RAND(),'Monte Carlo'!$F$16,'Monte Carlo'!$G$16,'Monte Carlo'!$B$16,'Monte Carlo'!$D$16)))</f>
        <v>0</v>
      </c>
      <c r="K259" s="0" t="n">
        <f aca="true">IF('Monte Carlo'!$B$17="",0,IF('Monte Carlo'!$D$17='Monte Carlo'!$B$17,'Monte Carlo'!$B$17,BETAINV(RAND(),'Monte Carlo'!$F$17,'Monte Carlo'!$G$17,'Monte Carlo'!$B$17,'Monte Carlo'!$D$17)))</f>
        <v>0</v>
      </c>
      <c r="L259" s="0" t="n">
        <f aca="true">IF('Monte Carlo'!$B$18="",0,IF('Monte Carlo'!$D$18='Monte Carlo'!$B$18,'Monte Carlo'!$B$18,BETAINV(RAND(),'Monte Carlo'!$F$18,'Monte Carlo'!$G$18,'Monte Carlo'!$B$18,'Monte Carlo'!$D$18)))</f>
        <v>0</v>
      </c>
      <c r="M259" s="0" t="n">
        <f aca="true">IF(OR('Monte Carlo'!$B$22="",'Monte Carlo'!$C$22=""),0,IF(RAND()&lt;'Monte Carlo'!$B$22,IF('Monte Carlo'!$E$22='Monte Carlo'!$C$22,'Monte Carlo'!$C$22,BETAINV(RAND(),'Monte Carlo'!$G$22,'Monte Carlo'!$H$22,'Monte Carlo'!$C$22,'Monte Carlo'!$E$22)),0))</f>
        <v>89.4342967311464</v>
      </c>
      <c r="N259" s="0" t="n">
        <f aca="true">IF(OR('Monte Carlo'!$B$23="",'Monte Carlo'!$C$23=""),0,IF(RAND()&lt;'Monte Carlo'!$B$23,IF('Monte Carlo'!$E$23='Monte Carlo'!$C$23,'Monte Carlo'!$C$23,BETAINV(RAND(),'Monte Carlo'!$G$23,'Monte Carlo'!$H$23,'Monte Carlo'!$C$23,'Monte Carlo'!$E$23)),0))</f>
        <v>31.6028323423828</v>
      </c>
      <c r="O259" s="0" t="n">
        <f aca="true">IF(OR('Monte Carlo'!$B$24="",'Monte Carlo'!$C$24=""),0,IF(RAND()&lt;'Monte Carlo'!$B$24,IF('Monte Carlo'!$E$24='Monte Carlo'!$C$24,'Monte Carlo'!$C$24,BETAINV(RAND(),'Monte Carlo'!$G$24,'Monte Carlo'!$H$24,'Monte Carlo'!$C$24,'Monte Carlo'!$E$24)),0))</f>
        <v>0</v>
      </c>
      <c r="P259" s="0" t="n">
        <f aca="true">IF(OR('Monte Carlo'!$B$25="",'Monte Carlo'!$C$25=""),0,IF(RAND()&lt;'Monte Carlo'!$B$25,IF('Monte Carlo'!$E$25='Monte Carlo'!$C$25,'Monte Carlo'!$C$25,BETAINV(RAND(),'Monte Carlo'!$G$25,'Monte Carlo'!$H$25,'Monte Carlo'!$C$25,'Monte Carlo'!$E$25)),0))</f>
        <v>0</v>
      </c>
      <c r="Q259" s="0" t="n">
        <f aca="true">IF(OR('Monte Carlo'!$B$26="",'Monte Carlo'!$C$26=""),0,IF(RAND()&lt;'Monte Carlo'!$B$26,IF('Monte Carlo'!$E$26='Monte Carlo'!$C$26,'Monte Carlo'!$C$26,BETAINV(RAND(),'Monte Carlo'!$G$26,'Monte Carlo'!$H$26,'Monte Carlo'!$C$26,'Monte Carlo'!$E$26)),0))</f>
        <v>0</v>
      </c>
      <c r="R259" s="0" t="n">
        <f aca="true">IF(OR('Monte Carlo'!$B$27="",'Monte Carlo'!$C$27=""),0,IF(RAND()&lt;'Monte Carlo'!$B$27,IF('Monte Carlo'!$E$27='Monte Carlo'!$C$27,'Monte Carlo'!$C$27,BETAINV(RAND(),'Monte Carlo'!$G$27,'Monte Carlo'!$H$27,'Monte Carlo'!$C$27,'Monte Carlo'!$E$27)),0))</f>
        <v>0</v>
      </c>
      <c r="S259" s="0" t="n">
        <f aca="true">IF(OR('Monte Carlo'!$B$28="",'Monte Carlo'!$C$28=""),0,IF(RAND()&lt;'Monte Carlo'!$B$28,IF('Monte Carlo'!$E$28='Monte Carlo'!$C$28,'Monte Carlo'!$C$28,BETAINV(RAND(),'Monte Carlo'!$G$28,'Monte Carlo'!$H$28,'Monte Carlo'!$C$28,'Monte Carlo'!$E$28)),0))</f>
        <v>0</v>
      </c>
      <c r="T259" s="0" t="n">
        <f aca="true">IF(OR('Monte Carlo'!$B$29="",'Monte Carlo'!$C$29=""),0,IF(RAND()&lt;'Monte Carlo'!$B$29,IF('Monte Carlo'!$E$29='Monte Carlo'!$C$29,'Monte Carlo'!$C$29,BETAINV(RAND(),'Monte Carlo'!$G$29,'Monte Carlo'!$H$29,'Monte Carlo'!$C$29,'Monte Carlo'!$E$29)),0))</f>
        <v>0</v>
      </c>
      <c r="U259" s="0" t="n">
        <f aca="true">IF(OR('Monte Carlo'!$B$30="",'Monte Carlo'!$C$30=""),0,IF(RAND()&lt;'Monte Carlo'!$B$30,IF('Monte Carlo'!$E$30='Monte Carlo'!$C$30,'Monte Carlo'!$C$30,BETAINV(RAND(),'Monte Carlo'!$G$30,'Monte Carlo'!$H$30,'Monte Carlo'!$C$30,'Monte Carlo'!$E$30)),0))</f>
        <v>0</v>
      </c>
      <c r="V259" s="0" t="n">
        <f aca="true">IF(OR('Monte Carlo'!$B$31="",'Monte Carlo'!$C$31=""),0,IF(RAND()&lt;'Monte Carlo'!$B$31,IF('Monte Carlo'!$E$31='Monte Carlo'!$C$31,'Monte Carlo'!$C$31,BETAINV(RAND(),'Monte Carlo'!$G$31,'Monte Carlo'!$H$31,'Monte Carlo'!$C$31,'Monte Carlo'!$E$31)),0))</f>
        <v>0</v>
      </c>
      <c r="W259" s="0" t="n">
        <f aca="true">IF(OR('Monte Carlo'!$B$32="",'Monte Carlo'!$C$32=""),0,IF(RAND()&lt;'Monte Carlo'!$B$32,IF('Monte Carlo'!$E$32='Monte Carlo'!$C$32,'Monte Carlo'!$C$32,BETAINV(RAND(),'Monte Carlo'!$G$32,'Monte Carlo'!$H$32,'Monte Carlo'!$C$32,'Monte Carlo'!$E$32)),0))</f>
        <v>0</v>
      </c>
      <c r="X259" s="0" t="n">
        <f aca="true">IF(OR('Monte Carlo'!$B$33="",'Monte Carlo'!$C$33=""),0,IF(RAND()&lt;'Monte Carlo'!$B$33,IF('Monte Carlo'!$E$33='Monte Carlo'!$C$33,'Monte Carlo'!$C$33,BETAINV(RAND(),'Monte Carlo'!$G$33,'Monte Carlo'!$H$33,'Monte Carlo'!$C$33,'Monte Carlo'!$E$33)),0))</f>
        <v>0</v>
      </c>
      <c r="Y259" s="0" t="n">
        <f aca="false">SUM(A259:X259)</f>
        <v>2272.55640610024</v>
      </c>
    </row>
    <row r="260" customFormat="false" ht="15" hidden="false" customHeight="false" outlineLevel="0" collapsed="false">
      <c r="A260" s="0" t="n">
        <f aca="true">IF('Monte Carlo'!$B$7="",0,IF('Monte Carlo'!$D$7='Monte Carlo'!$B$7,'Monte Carlo'!$B$7,BETAINV(RAND(),'Monte Carlo'!$F$7,'Monte Carlo'!$G$7,'Monte Carlo'!$B$7,'Monte Carlo'!$D$7)))</f>
        <v>159.54251204135</v>
      </c>
      <c r="B260" s="0" t="n">
        <f aca="true">IF('Monte Carlo'!$B$8="",0,IF('Monte Carlo'!$D$8='Monte Carlo'!$B$8,'Monte Carlo'!$B$8,BETAINV(RAND(),'Monte Carlo'!$F$8,'Monte Carlo'!$G$8,'Monte Carlo'!$B$8,'Monte Carlo'!$D$8)))</f>
        <v>1045.03378599697</v>
      </c>
      <c r="C260" s="0" t="n">
        <f aca="true">IF('Monte Carlo'!$B$9="",0,IF('Monte Carlo'!$D$9='Monte Carlo'!$B$9,'Monte Carlo'!$B$9,BETAINV(RAND(),'Monte Carlo'!$F$9,'Monte Carlo'!$G$9,'Monte Carlo'!$B$9,'Monte Carlo'!$D$9)))</f>
        <v>417.084626610758</v>
      </c>
      <c r="D260" s="0" t="n">
        <f aca="true">IF('Monte Carlo'!$B$10="",0,IF('Monte Carlo'!$D$10='Monte Carlo'!$B$10,'Monte Carlo'!$B$10,BETAINV(RAND(),'Monte Carlo'!$F$10,'Monte Carlo'!$G$10,'Monte Carlo'!$B$10,'Monte Carlo'!$D$10)))</f>
        <v>263.524377152799</v>
      </c>
      <c r="E260" s="0" t="n">
        <f aca="true">IF('Monte Carlo'!$B$11="",0,IF('Monte Carlo'!$D$11='Monte Carlo'!$B$11,'Monte Carlo'!$B$11,BETAINV(RAND(),'Monte Carlo'!$F$11,'Monte Carlo'!$G$11,'Monte Carlo'!$B$11,'Monte Carlo'!$D$11)))</f>
        <v>92.8135168439299</v>
      </c>
      <c r="F260" s="0" t="n">
        <f aca="true">IF('Monte Carlo'!$B$12="",0,IF('Monte Carlo'!$D$12='Monte Carlo'!$B$12,'Monte Carlo'!$B$12,BETAINV(RAND(),'Monte Carlo'!$F$12,'Monte Carlo'!$G$12,'Monte Carlo'!$B$12,'Monte Carlo'!$D$12)))</f>
        <v>94.0040502797756</v>
      </c>
      <c r="G260" s="0" t="n">
        <f aca="true">IF('Monte Carlo'!$B$13="",0,IF('Monte Carlo'!$D$13='Monte Carlo'!$B$13,'Monte Carlo'!$B$13,BETAINV(RAND(),'Monte Carlo'!$F$13,'Monte Carlo'!$G$13,'Monte Carlo'!$B$13,'Monte Carlo'!$D$13)))</f>
        <v>0</v>
      </c>
      <c r="H260" s="0" t="n">
        <f aca="true">IF('Monte Carlo'!$B$14="",0,IF('Monte Carlo'!$D$14='Monte Carlo'!$B$14,'Monte Carlo'!$B$14,BETAINV(RAND(),'Monte Carlo'!$F$14,'Monte Carlo'!$G$14,'Monte Carlo'!$B$14,'Monte Carlo'!$D$14)))</f>
        <v>0</v>
      </c>
      <c r="I260" s="0" t="n">
        <f aca="true">IF('Monte Carlo'!$B$15="",0,IF('Monte Carlo'!$D$15='Monte Carlo'!$B$15,'Monte Carlo'!$B$15,BETAINV(RAND(),'Monte Carlo'!$F$15,'Monte Carlo'!$G$15,'Monte Carlo'!$B$15,'Monte Carlo'!$D$15)))</f>
        <v>0</v>
      </c>
      <c r="J260" s="0" t="n">
        <f aca="true">IF('Monte Carlo'!$B$16="",0,IF('Monte Carlo'!$D$16='Monte Carlo'!$B$16,'Monte Carlo'!$B$16,BETAINV(RAND(),'Monte Carlo'!$F$16,'Monte Carlo'!$G$16,'Monte Carlo'!$B$16,'Monte Carlo'!$D$16)))</f>
        <v>0</v>
      </c>
      <c r="K260" s="0" t="n">
        <f aca="true">IF('Monte Carlo'!$B$17="",0,IF('Monte Carlo'!$D$17='Monte Carlo'!$B$17,'Monte Carlo'!$B$17,BETAINV(RAND(),'Monte Carlo'!$F$17,'Monte Carlo'!$G$17,'Monte Carlo'!$B$17,'Monte Carlo'!$D$17)))</f>
        <v>0</v>
      </c>
      <c r="L260" s="0" t="n">
        <f aca="true">IF('Monte Carlo'!$B$18="",0,IF('Monte Carlo'!$D$18='Monte Carlo'!$B$18,'Monte Carlo'!$B$18,BETAINV(RAND(),'Monte Carlo'!$F$18,'Monte Carlo'!$G$18,'Monte Carlo'!$B$18,'Monte Carlo'!$D$18)))</f>
        <v>0</v>
      </c>
      <c r="M260" s="0" t="n">
        <f aca="true">IF(OR('Monte Carlo'!$B$22="",'Monte Carlo'!$C$22=""),0,IF(RAND()&lt;'Monte Carlo'!$B$22,IF('Monte Carlo'!$E$22='Monte Carlo'!$C$22,'Monte Carlo'!$C$22,BETAINV(RAND(),'Monte Carlo'!$G$22,'Monte Carlo'!$H$22,'Monte Carlo'!$C$22,'Monte Carlo'!$E$22)),0))</f>
        <v>113.201909193549</v>
      </c>
      <c r="N260" s="0" t="n">
        <f aca="true">IF(OR('Monte Carlo'!$B$23="",'Monte Carlo'!$C$23=""),0,IF(RAND()&lt;'Monte Carlo'!$B$23,IF('Monte Carlo'!$E$23='Monte Carlo'!$C$23,'Monte Carlo'!$C$23,BETAINV(RAND(),'Monte Carlo'!$G$23,'Monte Carlo'!$H$23,'Monte Carlo'!$C$23,'Monte Carlo'!$E$23)),0))</f>
        <v>43.9912313388377</v>
      </c>
      <c r="O260" s="0" t="n">
        <f aca="true">IF(OR('Monte Carlo'!$B$24="",'Monte Carlo'!$C$24=""),0,IF(RAND()&lt;'Monte Carlo'!$B$24,IF('Monte Carlo'!$E$24='Monte Carlo'!$C$24,'Monte Carlo'!$C$24,BETAINV(RAND(),'Monte Carlo'!$G$24,'Monte Carlo'!$H$24,'Monte Carlo'!$C$24,'Monte Carlo'!$E$24)),0))</f>
        <v>250.653792815746</v>
      </c>
      <c r="P260" s="0" t="n">
        <f aca="true">IF(OR('Monte Carlo'!$B$25="",'Monte Carlo'!$C$25=""),0,IF(RAND()&lt;'Monte Carlo'!$B$25,IF('Monte Carlo'!$E$25='Monte Carlo'!$C$25,'Monte Carlo'!$C$25,BETAINV(RAND(),'Monte Carlo'!$G$25,'Monte Carlo'!$H$25,'Monte Carlo'!$C$25,'Monte Carlo'!$E$25)),0))</f>
        <v>269.661162262736</v>
      </c>
      <c r="Q260" s="0" t="n">
        <f aca="true">IF(OR('Monte Carlo'!$B$26="",'Monte Carlo'!$C$26=""),0,IF(RAND()&lt;'Monte Carlo'!$B$26,IF('Monte Carlo'!$E$26='Monte Carlo'!$C$26,'Monte Carlo'!$C$26,BETAINV(RAND(),'Monte Carlo'!$G$26,'Monte Carlo'!$H$26,'Monte Carlo'!$C$26,'Monte Carlo'!$E$26)),0))</f>
        <v>0</v>
      </c>
      <c r="R260" s="0" t="n">
        <f aca="true">IF(OR('Monte Carlo'!$B$27="",'Monte Carlo'!$C$27=""),0,IF(RAND()&lt;'Monte Carlo'!$B$27,IF('Monte Carlo'!$E$27='Monte Carlo'!$C$27,'Monte Carlo'!$C$27,BETAINV(RAND(),'Monte Carlo'!$G$27,'Monte Carlo'!$H$27,'Monte Carlo'!$C$27,'Monte Carlo'!$E$27)),0))</f>
        <v>0</v>
      </c>
      <c r="S260" s="0" t="n">
        <f aca="true">IF(OR('Monte Carlo'!$B$28="",'Monte Carlo'!$C$28=""),0,IF(RAND()&lt;'Monte Carlo'!$B$28,IF('Monte Carlo'!$E$28='Monte Carlo'!$C$28,'Monte Carlo'!$C$28,BETAINV(RAND(),'Monte Carlo'!$G$28,'Monte Carlo'!$H$28,'Monte Carlo'!$C$28,'Monte Carlo'!$E$28)),0))</f>
        <v>0</v>
      </c>
      <c r="T260" s="0" t="n">
        <f aca="true">IF(OR('Monte Carlo'!$B$29="",'Monte Carlo'!$C$29=""),0,IF(RAND()&lt;'Monte Carlo'!$B$29,IF('Monte Carlo'!$E$29='Monte Carlo'!$C$29,'Monte Carlo'!$C$29,BETAINV(RAND(),'Monte Carlo'!$G$29,'Monte Carlo'!$H$29,'Monte Carlo'!$C$29,'Monte Carlo'!$E$29)),0))</f>
        <v>0</v>
      </c>
      <c r="U260" s="0" t="n">
        <f aca="true">IF(OR('Monte Carlo'!$B$30="",'Monte Carlo'!$C$30=""),0,IF(RAND()&lt;'Monte Carlo'!$B$30,IF('Monte Carlo'!$E$30='Monte Carlo'!$C$30,'Monte Carlo'!$C$30,BETAINV(RAND(),'Monte Carlo'!$G$30,'Monte Carlo'!$H$30,'Monte Carlo'!$C$30,'Monte Carlo'!$E$30)),0))</f>
        <v>0</v>
      </c>
      <c r="V260" s="0" t="n">
        <f aca="true">IF(OR('Monte Carlo'!$B$31="",'Monte Carlo'!$C$31=""),0,IF(RAND()&lt;'Monte Carlo'!$B$31,IF('Monte Carlo'!$E$31='Monte Carlo'!$C$31,'Monte Carlo'!$C$31,BETAINV(RAND(),'Monte Carlo'!$G$31,'Monte Carlo'!$H$31,'Monte Carlo'!$C$31,'Monte Carlo'!$E$31)),0))</f>
        <v>0</v>
      </c>
      <c r="W260" s="0" t="n">
        <f aca="true">IF(OR('Monte Carlo'!$B$32="",'Monte Carlo'!$C$32=""),0,IF(RAND()&lt;'Monte Carlo'!$B$32,IF('Monte Carlo'!$E$32='Monte Carlo'!$C$32,'Monte Carlo'!$C$32,BETAINV(RAND(),'Monte Carlo'!$G$32,'Monte Carlo'!$H$32,'Monte Carlo'!$C$32,'Monte Carlo'!$E$32)),0))</f>
        <v>0</v>
      </c>
      <c r="X260" s="0" t="n">
        <f aca="true">IF(OR('Monte Carlo'!$B$33="",'Monte Carlo'!$C$33=""),0,IF(RAND()&lt;'Monte Carlo'!$B$33,IF('Monte Carlo'!$E$33='Monte Carlo'!$C$33,'Monte Carlo'!$C$33,BETAINV(RAND(),'Monte Carlo'!$G$33,'Monte Carlo'!$H$33,'Monte Carlo'!$C$33,'Monte Carlo'!$E$33)),0))</f>
        <v>0</v>
      </c>
      <c r="Y260" s="0" t="n">
        <f aca="false">SUM(A260:X260)</f>
        <v>2749.51096453645</v>
      </c>
    </row>
    <row r="261" customFormat="false" ht="15" hidden="false" customHeight="false" outlineLevel="0" collapsed="false">
      <c r="A261" s="0" t="n">
        <f aca="true">IF('Monte Carlo'!$B$7="",0,IF('Monte Carlo'!$D$7='Monte Carlo'!$B$7,'Monte Carlo'!$B$7,BETAINV(RAND(),'Monte Carlo'!$F$7,'Monte Carlo'!$G$7,'Monte Carlo'!$B$7,'Monte Carlo'!$D$7)))</f>
        <v>127.807826737576</v>
      </c>
      <c r="B261" s="0" t="n">
        <f aca="true">IF('Monte Carlo'!$B$8="",0,IF('Monte Carlo'!$D$8='Monte Carlo'!$B$8,'Monte Carlo'!$B$8,BETAINV(RAND(),'Monte Carlo'!$F$8,'Monte Carlo'!$G$8,'Monte Carlo'!$B$8,'Monte Carlo'!$D$8)))</f>
        <v>1086.79151270092</v>
      </c>
      <c r="C261" s="0" t="n">
        <f aca="true">IF('Monte Carlo'!$B$9="",0,IF('Monte Carlo'!$D$9='Monte Carlo'!$B$9,'Monte Carlo'!$B$9,BETAINV(RAND(),'Monte Carlo'!$F$9,'Monte Carlo'!$G$9,'Monte Carlo'!$B$9,'Monte Carlo'!$D$9)))</f>
        <v>465.824943412242</v>
      </c>
      <c r="D261" s="0" t="n">
        <f aca="true">IF('Monte Carlo'!$B$10="",0,IF('Monte Carlo'!$D$10='Monte Carlo'!$B$10,'Monte Carlo'!$B$10,BETAINV(RAND(),'Monte Carlo'!$F$10,'Monte Carlo'!$G$10,'Monte Carlo'!$B$10,'Monte Carlo'!$D$10)))</f>
        <v>329.177206535877</v>
      </c>
      <c r="E261" s="0" t="n">
        <f aca="true">IF('Monte Carlo'!$B$11="",0,IF('Monte Carlo'!$D$11='Monte Carlo'!$B$11,'Monte Carlo'!$B$11,BETAINV(RAND(),'Monte Carlo'!$F$11,'Monte Carlo'!$G$11,'Monte Carlo'!$B$11,'Monte Carlo'!$D$11)))</f>
        <v>108.185780341485</v>
      </c>
      <c r="F261" s="0" t="n">
        <f aca="true">IF('Monte Carlo'!$B$12="",0,IF('Monte Carlo'!$D$12='Monte Carlo'!$B$12,'Monte Carlo'!$B$12,BETAINV(RAND(),'Monte Carlo'!$F$12,'Monte Carlo'!$G$12,'Monte Carlo'!$B$12,'Monte Carlo'!$D$12)))</f>
        <v>94.0656015206297</v>
      </c>
      <c r="G261" s="0" t="n">
        <f aca="true">IF('Monte Carlo'!$B$13="",0,IF('Monte Carlo'!$D$13='Monte Carlo'!$B$13,'Monte Carlo'!$B$13,BETAINV(RAND(),'Monte Carlo'!$F$13,'Monte Carlo'!$G$13,'Monte Carlo'!$B$13,'Monte Carlo'!$D$13)))</f>
        <v>0</v>
      </c>
      <c r="H261" s="0" t="n">
        <f aca="true">IF('Monte Carlo'!$B$14="",0,IF('Monte Carlo'!$D$14='Monte Carlo'!$B$14,'Monte Carlo'!$B$14,BETAINV(RAND(),'Monte Carlo'!$F$14,'Monte Carlo'!$G$14,'Monte Carlo'!$B$14,'Monte Carlo'!$D$14)))</f>
        <v>0</v>
      </c>
      <c r="I261" s="0" t="n">
        <f aca="true">IF('Monte Carlo'!$B$15="",0,IF('Monte Carlo'!$D$15='Monte Carlo'!$B$15,'Monte Carlo'!$B$15,BETAINV(RAND(),'Monte Carlo'!$F$15,'Monte Carlo'!$G$15,'Monte Carlo'!$B$15,'Monte Carlo'!$D$15)))</f>
        <v>0</v>
      </c>
      <c r="J261" s="0" t="n">
        <f aca="true">IF('Monte Carlo'!$B$16="",0,IF('Monte Carlo'!$D$16='Monte Carlo'!$B$16,'Monte Carlo'!$B$16,BETAINV(RAND(),'Monte Carlo'!$F$16,'Monte Carlo'!$G$16,'Monte Carlo'!$B$16,'Monte Carlo'!$D$16)))</f>
        <v>0</v>
      </c>
      <c r="K261" s="0" t="n">
        <f aca="true">IF('Monte Carlo'!$B$17="",0,IF('Monte Carlo'!$D$17='Monte Carlo'!$B$17,'Monte Carlo'!$B$17,BETAINV(RAND(),'Monte Carlo'!$F$17,'Monte Carlo'!$G$17,'Monte Carlo'!$B$17,'Monte Carlo'!$D$17)))</f>
        <v>0</v>
      </c>
      <c r="L261" s="0" t="n">
        <f aca="true">IF('Monte Carlo'!$B$18="",0,IF('Monte Carlo'!$D$18='Monte Carlo'!$B$18,'Monte Carlo'!$B$18,BETAINV(RAND(),'Monte Carlo'!$F$18,'Monte Carlo'!$G$18,'Monte Carlo'!$B$18,'Monte Carlo'!$D$18)))</f>
        <v>0</v>
      </c>
      <c r="M261" s="0" t="n">
        <f aca="true">IF(OR('Monte Carlo'!$B$22="",'Monte Carlo'!$C$22=""),0,IF(RAND()&lt;'Monte Carlo'!$B$22,IF('Monte Carlo'!$E$22='Monte Carlo'!$C$22,'Monte Carlo'!$C$22,BETAINV(RAND(),'Monte Carlo'!$G$22,'Monte Carlo'!$H$22,'Monte Carlo'!$C$22,'Monte Carlo'!$E$22)),0))</f>
        <v>122.845979682386</v>
      </c>
      <c r="N261" s="0" t="n">
        <f aca="true">IF(OR('Monte Carlo'!$B$23="",'Monte Carlo'!$C$23=""),0,IF(RAND()&lt;'Monte Carlo'!$B$23,IF('Monte Carlo'!$E$23='Monte Carlo'!$C$23,'Monte Carlo'!$C$23,BETAINV(RAND(),'Monte Carlo'!$G$23,'Monte Carlo'!$H$23,'Monte Carlo'!$C$23,'Monte Carlo'!$E$23)),0))</f>
        <v>57.4452795815364</v>
      </c>
      <c r="O261" s="0" t="n">
        <f aca="true">IF(OR('Monte Carlo'!$B$24="",'Monte Carlo'!$C$24=""),0,IF(RAND()&lt;'Monte Carlo'!$B$24,IF('Monte Carlo'!$E$24='Monte Carlo'!$C$24,'Monte Carlo'!$C$24,BETAINV(RAND(),'Monte Carlo'!$G$24,'Monte Carlo'!$H$24,'Monte Carlo'!$C$24,'Monte Carlo'!$E$24)),0))</f>
        <v>0</v>
      </c>
      <c r="P261" s="0" t="n">
        <f aca="true">IF(OR('Monte Carlo'!$B$25="",'Monte Carlo'!$C$25=""),0,IF(RAND()&lt;'Monte Carlo'!$B$25,IF('Monte Carlo'!$E$25='Monte Carlo'!$C$25,'Monte Carlo'!$C$25,BETAINV(RAND(),'Monte Carlo'!$G$25,'Monte Carlo'!$H$25,'Monte Carlo'!$C$25,'Monte Carlo'!$E$25)),0))</f>
        <v>0</v>
      </c>
      <c r="Q261" s="0" t="n">
        <f aca="true">IF(OR('Monte Carlo'!$B$26="",'Monte Carlo'!$C$26=""),0,IF(RAND()&lt;'Monte Carlo'!$B$26,IF('Monte Carlo'!$E$26='Monte Carlo'!$C$26,'Monte Carlo'!$C$26,BETAINV(RAND(),'Monte Carlo'!$G$26,'Monte Carlo'!$H$26,'Monte Carlo'!$C$26,'Monte Carlo'!$E$26)),0))</f>
        <v>0</v>
      </c>
      <c r="R261" s="0" t="n">
        <f aca="true">IF(OR('Monte Carlo'!$B$27="",'Monte Carlo'!$C$27=""),0,IF(RAND()&lt;'Monte Carlo'!$B$27,IF('Monte Carlo'!$E$27='Monte Carlo'!$C$27,'Monte Carlo'!$C$27,BETAINV(RAND(),'Monte Carlo'!$G$27,'Monte Carlo'!$H$27,'Monte Carlo'!$C$27,'Monte Carlo'!$E$27)),0))</f>
        <v>0</v>
      </c>
      <c r="S261" s="0" t="n">
        <f aca="true">IF(OR('Monte Carlo'!$B$28="",'Monte Carlo'!$C$28=""),0,IF(RAND()&lt;'Monte Carlo'!$B$28,IF('Monte Carlo'!$E$28='Monte Carlo'!$C$28,'Monte Carlo'!$C$28,BETAINV(RAND(),'Monte Carlo'!$G$28,'Monte Carlo'!$H$28,'Monte Carlo'!$C$28,'Monte Carlo'!$E$28)),0))</f>
        <v>0</v>
      </c>
      <c r="T261" s="0" t="n">
        <f aca="true">IF(OR('Monte Carlo'!$B$29="",'Monte Carlo'!$C$29=""),0,IF(RAND()&lt;'Monte Carlo'!$B$29,IF('Monte Carlo'!$E$29='Monte Carlo'!$C$29,'Monte Carlo'!$C$29,BETAINV(RAND(),'Monte Carlo'!$G$29,'Monte Carlo'!$H$29,'Monte Carlo'!$C$29,'Monte Carlo'!$E$29)),0))</f>
        <v>0</v>
      </c>
      <c r="U261" s="0" t="n">
        <f aca="true">IF(OR('Monte Carlo'!$B$30="",'Monte Carlo'!$C$30=""),0,IF(RAND()&lt;'Monte Carlo'!$B$30,IF('Monte Carlo'!$E$30='Monte Carlo'!$C$30,'Monte Carlo'!$C$30,BETAINV(RAND(),'Monte Carlo'!$G$30,'Monte Carlo'!$H$30,'Monte Carlo'!$C$30,'Monte Carlo'!$E$30)),0))</f>
        <v>0</v>
      </c>
      <c r="V261" s="0" t="n">
        <f aca="true">IF(OR('Monte Carlo'!$B$31="",'Monte Carlo'!$C$31=""),0,IF(RAND()&lt;'Monte Carlo'!$B$31,IF('Monte Carlo'!$E$31='Monte Carlo'!$C$31,'Monte Carlo'!$C$31,BETAINV(RAND(),'Monte Carlo'!$G$31,'Monte Carlo'!$H$31,'Monte Carlo'!$C$31,'Monte Carlo'!$E$31)),0))</f>
        <v>0</v>
      </c>
      <c r="W261" s="0" t="n">
        <f aca="true">IF(OR('Monte Carlo'!$B$32="",'Monte Carlo'!$C$32=""),0,IF(RAND()&lt;'Monte Carlo'!$B$32,IF('Monte Carlo'!$E$32='Monte Carlo'!$C$32,'Monte Carlo'!$C$32,BETAINV(RAND(),'Monte Carlo'!$G$32,'Monte Carlo'!$H$32,'Monte Carlo'!$C$32,'Monte Carlo'!$E$32)),0))</f>
        <v>0</v>
      </c>
      <c r="X261" s="0" t="n">
        <f aca="true">IF(OR('Monte Carlo'!$B$33="",'Monte Carlo'!$C$33=""),0,IF(RAND()&lt;'Monte Carlo'!$B$33,IF('Monte Carlo'!$E$33='Monte Carlo'!$C$33,'Monte Carlo'!$C$33,BETAINV(RAND(),'Monte Carlo'!$G$33,'Monte Carlo'!$H$33,'Monte Carlo'!$C$33,'Monte Carlo'!$E$33)),0))</f>
        <v>0</v>
      </c>
      <c r="Y261" s="0" t="n">
        <f aca="false">SUM(A261:X261)</f>
        <v>2392.14413051266</v>
      </c>
    </row>
    <row r="262" customFormat="false" ht="15" hidden="false" customHeight="false" outlineLevel="0" collapsed="false">
      <c r="A262" s="0" t="n">
        <f aca="true">IF('Monte Carlo'!$B$7="",0,IF('Monte Carlo'!$D$7='Monte Carlo'!$B$7,'Monte Carlo'!$B$7,BETAINV(RAND(),'Monte Carlo'!$F$7,'Monte Carlo'!$G$7,'Monte Carlo'!$B$7,'Monte Carlo'!$D$7)))</f>
        <v>132.711025287782</v>
      </c>
      <c r="B262" s="0" t="n">
        <f aca="true">IF('Monte Carlo'!$B$8="",0,IF('Monte Carlo'!$D$8='Monte Carlo'!$B$8,'Monte Carlo'!$B$8,BETAINV(RAND(),'Monte Carlo'!$F$8,'Monte Carlo'!$G$8,'Monte Carlo'!$B$8,'Monte Carlo'!$D$8)))</f>
        <v>1050.65717463462</v>
      </c>
      <c r="C262" s="0" t="n">
        <f aca="true">IF('Monte Carlo'!$B$9="",0,IF('Monte Carlo'!$D$9='Monte Carlo'!$B$9,'Monte Carlo'!$B$9,BETAINV(RAND(),'Monte Carlo'!$F$9,'Monte Carlo'!$G$9,'Monte Carlo'!$B$9,'Monte Carlo'!$D$9)))</f>
        <v>437.566897905994</v>
      </c>
      <c r="D262" s="0" t="n">
        <f aca="true">IF('Monte Carlo'!$B$10="",0,IF('Monte Carlo'!$D$10='Monte Carlo'!$B$10,'Monte Carlo'!$B$10,BETAINV(RAND(),'Monte Carlo'!$F$10,'Monte Carlo'!$G$10,'Monte Carlo'!$B$10,'Monte Carlo'!$D$10)))</f>
        <v>321.462390905436</v>
      </c>
      <c r="E262" s="0" t="n">
        <f aca="true">IF('Monte Carlo'!$B$11="",0,IF('Monte Carlo'!$D$11='Monte Carlo'!$B$11,'Monte Carlo'!$B$11,BETAINV(RAND(),'Monte Carlo'!$F$11,'Monte Carlo'!$G$11,'Monte Carlo'!$B$11,'Monte Carlo'!$D$11)))</f>
        <v>95.3891773480775</v>
      </c>
      <c r="F262" s="0" t="n">
        <f aca="true">IF('Monte Carlo'!$B$12="",0,IF('Monte Carlo'!$D$12='Monte Carlo'!$B$12,'Monte Carlo'!$B$12,BETAINV(RAND(),'Monte Carlo'!$F$12,'Monte Carlo'!$G$12,'Monte Carlo'!$B$12,'Monte Carlo'!$D$12)))</f>
        <v>105.92470932995</v>
      </c>
      <c r="G262" s="0" t="n">
        <f aca="true">IF('Monte Carlo'!$B$13="",0,IF('Monte Carlo'!$D$13='Monte Carlo'!$B$13,'Monte Carlo'!$B$13,BETAINV(RAND(),'Monte Carlo'!$F$13,'Monte Carlo'!$G$13,'Monte Carlo'!$B$13,'Monte Carlo'!$D$13)))</f>
        <v>0</v>
      </c>
      <c r="H262" s="0" t="n">
        <f aca="true">IF('Monte Carlo'!$B$14="",0,IF('Monte Carlo'!$D$14='Monte Carlo'!$B$14,'Monte Carlo'!$B$14,BETAINV(RAND(),'Monte Carlo'!$F$14,'Monte Carlo'!$G$14,'Monte Carlo'!$B$14,'Monte Carlo'!$D$14)))</f>
        <v>0</v>
      </c>
      <c r="I262" s="0" t="n">
        <f aca="true">IF('Monte Carlo'!$B$15="",0,IF('Monte Carlo'!$D$15='Monte Carlo'!$B$15,'Monte Carlo'!$B$15,BETAINV(RAND(),'Monte Carlo'!$F$15,'Monte Carlo'!$G$15,'Monte Carlo'!$B$15,'Monte Carlo'!$D$15)))</f>
        <v>0</v>
      </c>
      <c r="J262" s="0" t="n">
        <f aca="true">IF('Monte Carlo'!$B$16="",0,IF('Monte Carlo'!$D$16='Monte Carlo'!$B$16,'Monte Carlo'!$B$16,BETAINV(RAND(),'Monte Carlo'!$F$16,'Monte Carlo'!$G$16,'Monte Carlo'!$B$16,'Monte Carlo'!$D$16)))</f>
        <v>0</v>
      </c>
      <c r="K262" s="0" t="n">
        <f aca="true">IF('Monte Carlo'!$B$17="",0,IF('Monte Carlo'!$D$17='Monte Carlo'!$B$17,'Monte Carlo'!$B$17,BETAINV(RAND(),'Monte Carlo'!$F$17,'Monte Carlo'!$G$17,'Monte Carlo'!$B$17,'Monte Carlo'!$D$17)))</f>
        <v>0</v>
      </c>
      <c r="L262" s="0" t="n">
        <f aca="true">IF('Monte Carlo'!$B$18="",0,IF('Monte Carlo'!$D$18='Monte Carlo'!$B$18,'Monte Carlo'!$B$18,BETAINV(RAND(),'Monte Carlo'!$F$18,'Monte Carlo'!$G$18,'Monte Carlo'!$B$18,'Monte Carlo'!$D$18)))</f>
        <v>0</v>
      </c>
      <c r="M262" s="0" t="n">
        <f aca="true">IF(OR('Monte Carlo'!$B$22="",'Monte Carlo'!$C$22=""),0,IF(RAND()&lt;'Monte Carlo'!$B$22,IF('Monte Carlo'!$E$22='Monte Carlo'!$C$22,'Monte Carlo'!$C$22,BETAINV(RAND(),'Monte Carlo'!$G$22,'Monte Carlo'!$H$22,'Monte Carlo'!$C$22,'Monte Carlo'!$E$22)),0))</f>
        <v>137.955328604145</v>
      </c>
      <c r="N262" s="0" t="n">
        <f aca="true">IF(OR('Monte Carlo'!$B$23="",'Monte Carlo'!$C$23=""),0,IF(RAND()&lt;'Monte Carlo'!$B$23,IF('Monte Carlo'!$E$23='Monte Carlo'!$C$23,'Monte Carlo'!$C$23,BETAINV(RAND(),'Monte Carlo'!$G$23,'Monte Carlo'!$H$23,'Monte Carlo'!$C$23,'Monte Carlo'!$E$23)),0))</f>
        <v>50.9581175960165</v>
      </c>
      <c r="O262" s="0" t="n">
        <f aca="true">IF(OR('Monte Carlo'!$B$24="",'Monte Carlo'!$C$24=""),0,IF(RAND()&lt;'Monte Carlo'!$B$24,IF('Monte Carlo'!$E$24='Monte Carlo'!$C$24,'Monte Carlo'!$C$24,BETAINV(RAND(),'Monte Carlo'!$G$24,'Monte Carlo'!$H$24,'Monte Carlo'!$C$24,'Monte Carlo'!$E$24)),0))</f>
        <v>0</v>
      </c>
      <c r="P262" s="0" t="n">
        <f aca="true">IF(OR('Monte Carlo'!$B$25="",'Monte Carlo'!$C$25=""),0,IF(RAND()&lt;'Monte Carlo'!$B$25,IF('Monte Carlo'!$E$25='Monte Carlo'!$C$25,'Monte Carlo'!$C$25,BETAINV(RAND(),'Monte Carlo'!$G$25,'Monte Carlo'!$H$25,'Monte Carlo'!$C$25,'Monte Carlo'!$E$25)),0))</f>
        <v>0</v>
      </c>
      <c r="Q262" s="0" t="n">
        <f aca="true">IF(OR('Monte Carlo'!$B$26="",'Monte Carlo'!$C$26=""),0,IF(RAND()&lt;'Monte Carlo'!$B$26,IF('Monte Carlo'!$E$26='Monte Carlo'!$C$26,'Monte Carlo'!$C$26,BETAINV(RAND(),'Monte Carlo'!$G$26,'Monte Carlo'!$H$26,'Monte Carlo'!$C$26,'Monte Carlo'!$E$26)),0))</f>
        <v>0</v>
      </c>
      <c r="R262" s="0" t="n">
        <f aca="true">IF(OR('Monte Carlo'!$B$27="",'Monte Carlo'!$C$27=""),0,IF(RAND()&lt;'Monte Carlo'!$B$27,IF('Monte Carlo'!$E$27='Monte Carlo'!$C$27,'Monte Carlo'!$C$27,BETAINV(RAND(),'Monte Carlo'!$G$27,'Monte Carlo'!$H$27,'Monte Carlo'!$C$27,'Monte Carlo'!$E$27)),0))</f>
        <v>0</v>
      </c>
      <c r="S262" s="0" t="n">
        <f aca="true">IF(OR('Monte Carlo'!$B$28="",'Monte Carlo'!$C$28=""),0,IF(RAND()&lt;'Monte Carlo'!$B$28,IF('Monte Carlo'!$E$28='Monte Carlo'!$C$28,'Monte Carlo'!$C$28,BETAINV(RAND(),'Monte Carlo'!$G$28,'Monte Carlo'!$H$28,'Monte Carlo'!$C$28,'Monte Carlo'!$E$28)),0))</f>
        <v>0</v>
      </c>
      <c r="T262" s="0" t="n">
        <f aca="true">IF(OR('Monte Carlo'!$B$29="",'Monte Carlo'!$C$29=""),0,IF(RAND()&lt;'Monte Carlo'!$B$29,IF('Monte Carlo'!$E$29='Monte Carlo'!$C$29,'Monte Carlo'!$C$29,BETAINV(RAND(),'Monte Carlo'!$G$29,'Monte Carlo'!$H$29,'Monte Carlo'!$C$29,'Monte Carlo'!$E$29)),0))</f>
        <v>0</v>
      </c>
      <c r="U262" s="0" t="n">
        <f aca="true">IF(OR('Monte Carlo'!$B$30="",'Monte Carlo'!$C$30=""),0,IF(RAND()&lt;'Monte Carlo'!$B$30,IF('Monte Carlo'!$E$30='Monte Carlo'!$C$30,'Monte Carlo'!$C$30,BETAINV(RAND(),'Monte Carlo'!$G$30,'Monte Carlo'!$H$30,'Monte Carlo'!$C$30,'Monte Carlo'!$E$30)),0))</f>
        <v>0</v>
      </c>
      <c r="V262" s="0" t="n">
        <f aca="true">IF(OR('Monte Carlo'!$B$31="",'Monte Carlo'!$C$31=""),0,IF(RAND()&lt;'Monte Carlo'!$B$31,IF('Monte Carlo'!$E$31='Monte Carlo'!$C$31,'Monte Carlo'!$C$31,BETAINV(RAND(),'Monte Carlo'!$G$31,'Monte Carlo'!$H$31,'Monte Carlo'!$C$31,'Monte Carlo'!$E$31)),0))</f>
        <v>0</v>
      </c>
      <c r="W262" s="0" t="n">
        <f aca="true">IF(OR('Monte Carlo'!$B$32="",'Monte Carlo'!$C$32=""),0,IF(RAND()&lt;'Monte Carlo'!$B$32,IF('Monte Carlo'!$E$32='Monte Carlo'!$C$32,'Monte Carlo'!$C$32,BETAINV(RAND(),'Monte Carlo'!$G$32,'Monte Carlo'!$H$32,'Monte Carlo'!$C$32,'Monte Carlo'!$E$32)),0))</f>
        <v>0</v>
      </c>
      <c r="X262" s="0" t="n">
        <f aca="true">IF(OR('Monte Carlo'!$B$33="",'Monte Carlo'!$C$33=""),0,IF(RAND()&lt;'Monte Carlo'!$B$33,IF('Monte Carlo'!$E$33='Monte Carlo'!$C$33,'Monte Carlo'!$C$33,BETAINV(RAND(),'Monte Carlo'!$G$33,'Monte Carlo'!$H$33,'Monte Carlo'!$C$33,'Monte Carlo'!$E$33)),0))</f>
        <v>0</v>
      </c>
      <c r="Y262" s="0" t="n">
        <f aca="false">SUM(A262:X262)</f>
        <v>2332.62482161202</v>
      </c>
    </row>
    <row r="263" customFormat="false" ht="15" hidden="false" customHeight="false" outlineLevel="0" collapsed="false">
      <c r="A263" s="0" t="n">
        <f aca="true">IF('Monte Carlo'!$B$7="",0,IF('Monte Carlo'!$D$7='Monte Carlo'!$B$7,'Monte Carlo'!$B$7,BETAINV(RAND(),'Monte Carlo'!$F$7,'Monte Carlo'!$G$7,'Monte Carlo'!$B$7,'Monte Carlo'!$D$7)))</f>
        <v>123.515628821804</v>
      </c>
      <c r="B263" s="0" t="n">
        <f aca="true">IF('Monte Carlo'!$B$8="",0,IF('Monte Carlo'!$D$8='Monte Carlo'!$B$8,'Monte Carlo'!$B$8,BETAINV(RAND(),'Monte Carlo'!$F$8,'Monte Carlo'!$G$8,'Monte Carlo'!$B$8,'Monte Carlo'!$D$8)))</f>
        <v>1154.78938019985</v>
      </c>
      <c r="C263" s="0" t="n">
        <f aca="true">IF('Monte Carlo'!$B$9="",0,IF('Monte Carlo'!$D$9='Monte Carlo'!$B$9,'Monte Carlo'!$B$9,BETAINV(RAND(),'Monte Carlo'!$F$9,'Monte Carlo'!$G$9,'Monte Carlo'!$B$9,'Monte Carlo'!$D$9)))</f>
        <v>427.962254993948</v>
      </c>
      <c r="D263" s="0" t="n">
        <f aca="true">IF('Monte Carlo'!$B$10="",0,IF('Monte Carlo'!$D$10='Monte Carlo'!$B$10,'Monte Carlo'!$B$10,BETAINV(RAND(),'Monte Carlo'!$F$10,'Monte Carlo'!$G$10,'Monte Carlo'!$B$10,'Monte Carlo'!$D$10)))</f>
        <v>361.989023746061</v>
      </c>
      <c r="E263" s="0" t="n">
        <f aca="true">IF('Monte Carlo'!$B$11="",0,IF('Monte Carlo'!$D$11='Monte Carlo'!$B$11,'Monte Carlo'!$B$11,BETAINV(RAND(),'Monte Carlo'!$F$11,'Monte Carlo'!$G$11,'Monte Carlo'!$B$11,'Monte Carlo'!$D$11)))</f>
        <v>85.1036570836294</v>
      </c>
      <c r="F263" s="0" t="n">
        <f aca="true">IF('Monte Carlo'!$B$12="",0,IF('Monte Carlo'!$D$12='Monte Carlo'!$B$12,'Monte Carlo'!$B$12,BETAINV(RAND(),'Monte Carlo'!$F$12,'Monte Carlo'!$G$12,'Monte Carlo'!$B$12,'Monte Carlo'!$D$12)))</f>
        <v>94.9948546028018</v>
      </c>
      <c r="G263" s="0" t="n">
        <f aca="true">IF('Monte Carlo'!$B$13="",0,IF('Monte Carlo'!$D$13='Monte Carlo'!$B$13,'Monte Carlo'!$B$13,BETAINV(RAND(),'Monte Carlo'!$F$13,'Monte Carlo'!$G$13,'Monte Carlo'!$B$13,'Monte Carlo'!$D$13)))</f>
        <v>0</v>
      </c>
      <c r="H263" s="0" t="n">
        <f aca="true">IF('Monte Carlo'!$B$14="",0,IF('Monte Carlo'!$D$14='Monte Carlo'!$B$14,'Monte Carlo'!$B$14,BETAINV(RAND(),'Monte Carlo'!$F$14,'Monte Carlo'!$G$14,'Monte Carlo'!$B$14,'Monte Carlo'!$D$14)))</f>
        <v>0</v>
      </c>
      <c r="I263" s="0" t="n">
        <f aca="true">IF('Monte Carlo'!$B$15="",0,IF('Monte Carlo'!$D$15='Monte Carlo'!$B$15,'Monte Carlo'!$B$15,BETAINV(RAND(),'Monte Carlo'!$F$15,'Monte Carlo'!$G$15,'Monte Carlo'!$B$15,'Monte Carlo'!$D$15)))</f>
        <v>0</v>
      </c>
      <c r="J263" s="0" t="n">
        <f aca="true">IF('Monte Carlo'!$B$16="",0,IF('Monte Carlo'!$D$16='Monte Carlo'!$B$16,'Monte Carlo'!$B$16,BETAINV(RAND(),'Monte Carlo'!$F$16,'Monte Carlo'!$G$16,'Monte Carlo'!$B$16,'Monte Carlo'!$D$16)))</f>
        <v>0</v>
      </c>
      <c r="K263" s="0" t="n">
        <f aca="true">IF('Monte Carlo'!$B$17="",0,IF('Monte Carlo'!$D$17='Monte Carlo'!$B$17,'Monte Carlo'!$B$17,BETAINV(RAND(),'Monte Carlo'!$F$17,'Monte Carlo'!$G$17,'Monte Carlo'!$B$17,'Monte Carlo'!$D$17)))</f>
        <v>0</v>
      </c>
      <c r="L263" s="0" t="n">
        <f aca="true">IF('Monte Carlo'!$B$18="",0,IF('Monte Carlo'!$D$18='Monte Carlo'!$B$18,'Monte Carlo'!$B$18,BETAINV(RAND(),'Monte Carlo'!$F$18,'Monte Carlo'!$G$18,'Monte Carlo'!$B$18,'Monte Carlo'!$D$18)))</f>
        <v>0</v>
      </c>
      <c r="M263" s="0" t="n">
        <f aca="true">IF(OR('Monte Carlo'!$B$22="",'Monte Carlo'!$C$22=""),0,IF(RAND()&lt;'Monte Carlo'!$B$22,IF('Monte Carlo'!$E$22='Monte Carlo'!$C$22,'Monte Carlo'!$C$22,BETAINV(RAND(),'Monte Carlo'!$G$22,'Monte Carlo'!$H$22,'Monte Carlo'!$C$22,'Monte Carlo'!$E$22)),0))</f>
        <v>0</v>
      </c>
      <c r="N263" s="0" t="n">
        <f aca="true">IF(OR('Monte Carlo'!$B$23="",'Monte Carlo'!$C$23=""),0,IF(RAND()&lt;'Monte Carlo'!$B$23,IF('Monte Carlo'!$E$23='Monte Carlo'!$C$23,'Monte Carlo'!$C$23,BETAINV(RAND(),'Monte Carlo'!$G$23,'Monte Carlo'!$H$23,'Monte Carlo'!$C$23,'Monte Carlo'!$E$23)),0))</f>
        <v>0</v>
      </c>
      <c r="O263" s="0" t="n">
        <f aca="true">IF(OR('Monte Carlo'!$B$24="",'Monte Carlo'!$C$24=""),0,IF(RAND()&lt;'Monte Carlo'!$B$24,IF('Monte Carlo'!$E$24='Monte Carlo'!$C$24,'Monte Carlo'!$C$24,BETAINV(RAND(),'Monte Carlo'!$G$24,'Monte Carlo'!$H$24,'Monte Carlo'!$C$24,'Monte Carlo'!$E$24)),0))</f>
        <v>0</v>
      </c>
      <c r="P263" s="0" t="n">
        <f aca="true">IF(OR('Monte Carlo'!$B$25="",'Monte Carlo'!$C$25=""),0,IF(RAND()&lt;'Monte Carlo'!$B$25,IF('Monte Carlo'!$E$25='Monte Carlo'!$C$25,'Monte Carlo'!$C$25,BETAINV(RAND(),'Monte Carlo'!$G$25,'Monte Carlo'!$H$25,'Monte Carlo'!$C$25,'Monte Carlo'!$E$25)),0))</f>
        <v>0</v>
      </c>
      <c r="Q263" s="0" t="n">
        <f aca="true">IF(OR('Monte Carlo'!$B$26="",'Monte Carlo'!$C$26=""),0,IF(RAND()&lt;'Monte Carlo'!$B$26,IF('Monte Carlo'!$E$26='Monte Carlo'!$C$26,'Monte Carlo'!$C$26,BETAINV(RAND(),'Monte Carlo'!$G$26,'Monte Carlo'!$H$26,'Monte Carlo'!$C$26,'Monte Carlo'!$E$26)),0))</f>
        <v>0</v>
      </c>
      <c r="R263" s="0" t="n">
        <f aca="true">IF(OR('Monte Carlo'!$B$27="",'Monte Carlo'!$C$27=""),0,IF(RAND()&lt;'Monte Carlo'!$B$27,IF('Monte Carlo'!$E$27='Monte Carlo'!$C$27,'Monte Carlo'!$C$27,BETAINV(RAND(),'Monte Carlo'!$G$27,'Monte Carlo'!$H$27,'Monte Carlo'!$C$27,'Monte Carlo'!$E$27)),0))</f>
        <v>0</v>
      </c>
      <c r="S263" s="0" t="n">
        <f aca="true">IF(OR('Monte Carlo'!$B$28="",'Monte Carlo'!$C$28=""),0,IF(RAND()&lt;'Monte Carlo'!$B$28,IF('Monte Carlo'!$E$28='Monte Carlo'!$C$28,'Monte Carlo'!$C$28,BETAINV(RAND(),'Monte Carlo'!$G$28,'Monte Carlo'!$H$28,'Monte Carlo'!$C$28,'Monte Carlo'!$E$28)),0))</f>
        <v>0</v>
      </c>
      <c r="T263" s="0" t="n">
        <f aca="true">IF(OR('Monte Carlo'!$B$29="",'Monte Carlo'!$C$29=""),0,IF(RAND()&lt;'Monte Carlo'!$B$29,IF('Monte Carlo'!$E$29='Monte Carlo'!$C$29,'Monte Carlo'!$C$29,BETAINV(RAND(),'Monte Carlo'!$G$29,'Monte Carlo'!$H$29,'Monte Carlo'!$C$29,'Monte Carlo'!$E$29)),0))</f>
        <v>0</v>
      </c>
      <c r="U263" s="0" t="n">
        <f aca="true">IF(OR('Monte Carlo'!$B$30="",'Monte Carlo'!$C$30=""),0,IF(RAND()&lt;'Monte Carlo'!$B$30,IF('Monte Carlo'!$E$30='Monte Carlo'!$C$30,'Monte Carlo'!$C$30,BETAINV(RAND(),'Monte Carlo'!$G$30,'Monte Carlo'!$H$30,'Monte Carlo'!$C$30,'Monte Carlo'!$E$30)),0))</f>
        <v>0</v>
      </c>
      <c r="V263" s="0" t="n">
        <f aca="true">IF(OR('Monte Carlo'!$B$31="",'Monte Carlo'!$C$31=""),0,IF(RAND()&lt;'Monte Carlo'!$B$31,IF('Monte Carlo'!$E$31='Monte Carlo'!$C$31,'Monte Carlo'!$C$31,BETAINV(RAND(),'Monte Carlo'!$G$31,'Monte Carlo'!$H$31,'Monte Carlo'!$C$31,'Monte Carlo'!$E$31)),0))</f>
        <v>0</v>
      </c>
      <c r="W263" s="0" t="n">
        <f aca="true">IF(OR('Monte Carlo'!$B$32="",'Monte Carlo'!$C$32=""),0,IF(RAND()&lt;'Monte Carlo'!$B$32,IF('Monte Carlo'!$E$32='Monte Carlo'!$C$32,'Monte Carlo'!$C$32,BETAINV(RAND(),'Monte Carlo'!$G$32,'Monte Carlo'!$H$32,'Monte Carlo'!$C$32,'Monte Carlo'!$E$32)),0))</f>
        <v>0</v>
      </c>
      <c r="X263" s="0" t="n">
        <f aca="true">IF(OR('Monte Carlo'!$B$33="",'Monte Carlo'!$C$33=""),0,IF(RAND()&lt;'Monte Carlo'!$B$33,IF('Monte Carlo'!$E$33='Monte Carlo'!$C$33,'Monte Carlo'!$C$33,BETAINV(RAND(),'Monte Carlo'!$G$33,'Monte Carlo'!$H$33,'Monte Carlo'!$C$33,'Monte Carlo'!$E$33)),0))</f>
        <v>0</v>
      </c>
      <c r="Y263" s="0" t="n">
        <f aca="false">SUM(A263:X263)</f>
        <v>2248.3547994481</v>
      </c>
    </row>
    <row r="264" customFormat="false" ht="15" hidden="false" customHeight="false" outlineLevel="0" collapsed="false">
      <c r="A264" s="0" t="n">
        <f aca="true">IF('Monte Carlo'!$B$7="",0,IF('Monte Carlo'!$D$7='Monte Carlo'!$B$7,'Monte Carlo'!$B$7,BETAINV(RAND(),'Monte Carlo'!$F$7,'Monte Carlo'!$G$7,'Monte Carlo'!$B$7,'Monte Carlo'!$D$7)))</f>
        <v>152.748520579536</v>
      </c>
      <c r="B264" s="0" t="n">
        <f aca="true">IF('Monte Carlo'!$B$8="",0,IF('Monte Carlo'!$D$8='Monte Carlo'!$B$8,'Monte Carlo'!$B$8,BETAINV(RAND(),'Monte Carlo'!$F$8,'Monte Carlo'!$G$8,'Monte Carlo'!$B$8,'Monte Carlo'!$D$8)))</f>
        <v>1033.26898958693</v>
      </c>
      <c r="C264" s="0" t="n">
        <f aca="true">IF('Monte Carlo'!$B$9="",0,IF('Monte Carlo'!$D$9='Monte Carlo'!$B$9,'Monte Carlo'!$B$9,BETAINV(RAND(),'Monte Carlo'!$F$9,'Monte Carlo'!$G$9,'Monte Carlo'!$B$9,'Monte Carlo'!$D$9)))</f>
        <v>469.531652733343</v>
      </c>
      <c r="D264" s="0" t="n">
        <f aca="true">IF('Monte Carlo'!$B$10="",0,IF('Monte Carlo'!$D$10='Monte Carlo'!$B$10,'Monte Carlo'!$B$10,BETAINV(RAND(),'Monte Carlo'!$F$10,'Monte Carlo'!$G$10,'Monte Carlo'!$B$10,'Monte Carlo'!$D$10)))</f>
        <v>293.929208313151</v>
      </c>
      <c r="E264" s="0" t="n">
        <f aca="true">IF('Monte Carlo'!$B$11="",0,IF('Monte Carlo'!$D$11='Monte Carlo'!$B$11,'Monte Carlo'!$B$11,BETAINV(RAND(),'Monte Carlo'!$F$11,'Monte Carlo'!$G$11,'Monte Carlo'!$B$11,'Monte Carlo'!$D$11)))</f>
        <v>92.1381725181432</v>
      </c>
      <c r="F264" s="0" t="n">
        <f aca="true">IF('Monte Carlo'!$B$12="",0,IF('Monte Carlo'!$D$12='Monte Carlo'!$B$12,'Monte Carlo'!$B$12,BETAINV(RAND(),'Monte Carlo'!$F$12,'Monte Carlo'!$G$12,'Monte Carlo'!$B$12,'Monte Carlo'!$D$12)))</f>
        <v>106.551686836891</v>
      </c>
      <c r="G264" s="0" t="n">
        <f aca="true">IF('Monte Carlo'!$B$13="",0,IF('Monte Carlo'!$D$13='Monte Carlo'!$B$13,'Monte Carlo'!$B$13,BETAINV(RAND(),'Monte Carlo'!$F$13,'Monte Carlo'!$G$13,'Monte Carlo'!$B$13,'Monte Carlo'!$D$13)))</f>
        <v>0</v>
      </c>
      <c r="H264" s="0" t="n">
        <f aca="true">IF('Monte Carlo'!$B$14="",0,IF('Monte Carlo'!$D$14='Monte Carlo'!$B$14,'Monte Carlo'!$B$14,BETAINV(RAND(),'Monte Carlo'!$F$14,'Monte Carlo'!$G$14,'Monte Carlo'!$B$14,'Monte Carlo'!$D$14)))</f>
        <v>0</v>
      </c>
      <c r="I264" s="0" t="n">
        <f aca="true">IF('Monte Carlo'!$B$15="",0,IF('Monte Carlo'!$D$15='Monte Carlo'!$B$15,'Monte Carlo'!$B$15,BETAINV(RAND(),'Monte Carlo'!$F$15,'Monte Carlo'!$G$15,'Monte Carlo'!$B$15,'Monte Carlo'!$D$15)))</f>
        <v>0</v>
      </c>
      <c r="J264" s="0" t="n">
        <f aca="true">IF('Monte Carlo'!$B$16="",0,IF('Monte Carlo'!$D$16='Monte Carlo'!$B$16,'Monte Carlo'!$B$16,BETAINV(RAND(),'Monte Carlo'!$F$16,'Monte Carlo'!$G$16,'Monte Carlo'!$B$16,'Monte Carlo'!$D$16)))</f>
        <v>0</v>
      </c>
      <c r="K264" s="0" t="n">
        <f aca="true">IF('Monte Carlo'!$B$17="",0,IF('Monte Carlo'!$D$17='Monte Carlo'!$B$17,'Monte Carlo'!$B$17,BETAINV(RAND(),'Monte Carlo'!$F$17,'Monte Carlo'!$G$17,'Monte Carlo'!$B$17,'Monte Carlo'!$D$17)))</f>
        <v>0</v>
      </c>
      <c r="L264" s="0" t="n">
        <f aca="true">IF('Monte Carlo'!$B$18="",0,IF('Monte Carlo'!$D$18='Monte Carlo'!$B$18,'Monte Carlo'!$B$18,BETAINV(RAND(),'Monte Carlo'!$F$18,'Monte Carlo'!$G$18,'Monte Carlo'!$B$18,'Monte Carlo'!$D$18)))</f>
        <v>0</v>
      </c>
      <c r="M264" s="0" t="n">
        <f aca="true">IF(OR('Monte Carlo'!$B$22="",'Monte Carlo'!$C$22=""),0,IF(RAND()&lt;'Monte Carlo'!$B$22,IF('Monte Carlo'!$E$22='Monte Carlo'!$C$22,'Monte Carlo'!$C$22,BETAINV(RAND(),'Monte Carlo'!$G$22,'Monte Carlo'!$H$22,'Monte Carlo'!$C$22,'Monte Carlo'!$E$22)),0))</f>
        <v>0</v>
      </c>
      <c r="N264" s="0" t="n">
        <f aca="true">IF(OR('Monte Carlo'!$B$23="",'Monte Carlo'!$C$23=""),0,IF(RAND()&lt;'Monte Carlo'!$B$23,IF('Monte Carlo'!$E$23='Monte Carlo'!$C$23,'Monte Carlo'!$C$23,BETAINV(RAND(),'Monte Carlo'!$G$23,'Monte Carlo'!$H$23,'Monte Carlo'!$C$23,'Monte Carlo'!$E$23)),0))</f>
        <v>0</v>
      </c>
      <c r="O264" s="0" t="n">
        <f aca="true">IF(OR('Monte Carlo'!$B$24="",'Monte Carlo'!$C$24=""),0,IF(RAND()&lt;'Monte Carlo'!$B$24,IF('Monte Carlo'!$E$24='Monte Carlo'!$C$24,'Monte Carlo'!$C$24,BETAINV(RAND(),'Monte Carlo'!$G$24,'Monte Carlo'!$H$24,'Monte Carlo'!$C$24,'Monte Carlo'!$E$24)),0))</f>
        <v>0</v>
      </c>
      <c r="P264" s="0" t="n">
        <f aca="true">IF(OR('Monte Carlo'!$B$25="",'Monte Carlo'!$C$25=""),0,IF(RAND()&lt;'Monte Carlo'!$B$25,IF('Monte Carlo'!$E$25='Monte Carlo'!$C$25,'Monte Carlo'!$C$25,BETAINV(RAND(),'Monte Carlo'!$G$25,'Monte Carlo'!$H$25,'Monte Carlo'!$C$25,'Monte Carlo'!$E$25)),0))</f>
        <v>0</v>
      </c>
      <c r="Q264" s="0" t="n">
        <f aca="true">IF(OR('Monte Carlo'!$B$26="",'Monte Carlo'!$C$26=""),0,IF(RAND()&lt;'Monte Carlo'!$B$26,IF('Monte Carlo'!$E$26='Monte Carlo'!$C$26,'Monte Carlo'!$C$26,BETAINV(RAND(),'Monte Carlo'!$G$26,'Monte Carlo'!$H$26,'Monte Carlo'!$C$26,'Monte Carlo'!$E$26)),0))</f>
        <v>426.294234290621</v>
      </c>
      <c r="R264" s="0" t="n">
        <f aca="true">IF(OR('Monte Carlo'!$B$27="",'Monte Carlo'!$C$27=""),0,IF(RAND()&lt;'Monte Carlo'!$B$27,IF('Monte Carlo'!$E$27='Monte Carlo'!$C$27,'Monte Carlo'!$C$27,BETAINV(RAND(),'Monte Carlo'!$G$27,'Monte Carlo'!$H$27,'Monte Carlo'!$C$27,'Monte Carlo'!$E$27)),0))</f>
        <v>0</v>
      </c>
      <c r="S264" s="0" t="n">
        <f aca="true">IF(OR('Monte Carlo'!$B$28="",'Monte Carlo'!$C$28=""),0,IF(RAND()&lt;'Monte Carlo'!$B$28,IF('Monte Carlo'!$E$28='Monte Carlo'!$C$28,'Monte Carlo'!$C$28,BETAINV(RAND(),'Monte Carlo'!$G$28,'Monte Carlo'!$H$28,'Monte Carlo'!$C$28,'Monte Carlo'!$E$28)),0))</f>
        <v>0</v>
      </c>
      <c r="T264" s="0" t="n">
        <f aca="true">IF(OR('Monte Carlo'!$B$29="",'Monte Carlo'!$C$29=""),0,IF(RAND()&lt;'Monte Carlo'!$B$29,IF('Monte Carlo'!$E$29='Monte Carlo'!$C$29,'Monte Carlo'!$C$29,BETAINV(RAND(),'Monte Carlo'!$G$29,'Monte Carlo'!$H$29,'Monte Carlo'!$C$29,'Monte Carlo'!$E$29)),0))</f>
        <v>0</v>
      </c>
      <c r="U264" s="0" t="n">
        <f aca="true">IF(OR('Monte Carlo'!$B$30="",'Monte Carlo'!$C$30=""),0,IF(RAND()&lt;'Monte Carlo'!$B$30,IF('Monte Carlo'!$E$30='Monte Carlo'!$C$30,'Monte Carlo'!$C$30,BETAINV(RAND(),'Monte Carlo'!$G$30,'Monte Carlo'!$H$30,'Monte Carlo'!$C$30,'Monte Carlo'!$E$30)),0))</f>
        <v>0</v>
      </c>
      <c r="V264" s="0" t="n">
        <f aca="true">IF(OR('Monte Carlo'!$B$31="",'Monte Carlo'!$C$31=""),0,IF(RAND()&lt;'Monte Carlo'!$B$31,IF('Monte Carlo'!$E$31='Monte Carlo'!$C$31,'Monte Carlo'!$C$31,BETAINV(RAND(),'Monte Carlo'!$G$31,'Monte Carlo'!$H$31,'Monte Carlo'!$C$31,'Monte Carlo'!$E$31)),0))</f>
        <v>0</v>
      </c>
      <c r="W264" s="0" t="n">
        <f aca="true">IF(OR('Monte Carlo'!$B$32="",'Monte Carlo'!$C$32=""),0,IF(RAND()&lt;'Monte Carlo'!$B$32,IF('Monte Carlo'!$E$32='Monte Carlo'!$C$32,'Monte Carlo'!$C$32,BETAINV(RAND(),'Monte Carlo'!$G$32,'Monte Carlo'!$H$32,'Monte Carlo'!$C$32,'Monte Carlo'!$E$32)),0))</f>
        <v>0</v>
      </c>
      <c r="X264" s="0" t="n">
        <f aca="true">IF(OR('Monte Carlo'!$B$33="",'Monte Carlo'!$C$33=""),0,IF(RAND()&lt;'Monte Carlo'!$B$33,IF('Monte Carlo'!$E$33='Monte Carlo'!$C$33,'Monte Carlo'!$C$33,BETAINV(RAND(),'Monte Carlo'!$G$33,'Monte Carlo'!$H$33,'Monte Carlo'!$C$33,'Monte Carlo'!$E$33)),0))</f>
        <v>0</v>
      </c>
      <c r="Y264" s="0" t="n">
        <f aca="false">SUM(A264:X264)</f>
        <v>2574.46246485862</v>
      </c>
    </row>
    <row r="265" customFormat="false" ht="15" hidden="false" customHeight="false" outlineLevel="0" collapsed="false">
      <c r="A265" s="0" t="n">
        <f aca="true">IF('Monte Carlo'!$B$7="",0,IF('Monte Carlo'!$D$7='Monte Carlo'!$B$7,'Monte Carlo'!$B$7,BETAINV(RAND(),'Monte Carlo'!$F$7,'Monte Carlo'!$G$7,'Monte Carlo'!$B$7,'Monte Carlo'!$D$7)))</f>
        <v>151.767661089642</v>
      </c>
      <c r="B265" s="0" t="n">
        <f aca="true">IF('Monte Carlo'!$B$8="",0,IF('Monte Carlo'!$D$8='Monte Carlo'!$B$8,'Monte Carlo'!$B$8,BETAINV(RAND(),'Monte Carlo'!$F$8,'Monte Carlo'!$G$8,'Monte Carlo'!$B$8,'Monte Carlo'!$D$8)))</f>
        <v>1067.86136023112</v>
      </c>
      <c r="C265" s="0" t="n">
        <f aca="true">IF('Monte Carlo'!$B$9="",0,IF('Monte Carlo'!$D$9='Monte Carlo'!$B$9,'Monte Carlo'!$B$9,BETAINV(RAND(),'Monte Carlo'!$F$9,'Monte Carlo'!$G$9,'Monte Carlo'!$B$9,'Monte Carlo'!$D$9)))</f>
        <v>442.289795832832</v>
      </c>
      <c r="D265" s="0" t="n">
        <f aca="true">IF('Monte Carlo'!$B$10="",0,IF('Monte Carlo'!$D$10='Monte Carlo'!$B$10,'Monte Carlo'!$B$10,BETAINV(RAND(),'Monte Carlo'!$F$10,'Monte Carlo'!$G$10,'Monte Carlo'!$B$10,'Monte Carlo'!$D$10)))</f>
        <v>313.001909799936</v>
      </c>
      <c r="E265" s="0" t="n">
        <f aca="true">IF('Monte Carlo'!$B$11="",0,IF('Monte Carlo'!$D$11='Monte Carlo'!$B$11,'Monte Carlo'!$B$11,BETAINV(RAND(),'Monte Carlo'!$F$11,'Monte Carlo'!$G$11,'Monte Carlo'!$B$11,'Monte Carlo'!$D$11)))</f>
        <v>85.7304200490221</v>
      </c>
      <c r="F265" s="0" t="n">
        <f aca="true">IF('Monte Carlo'!$B$12="",0,IF('Monte Carlo'!$D$12='Monte Carlo'!$B$12,'Monte Carlo'!$B$12,BETAINV(RAND(),'Monte Carlo'!$F$12,'Monte Carlo'!$G$12,'Monte Carlo'!$B$12,'Monte Carlo'!$D$12)))</f>
        <v>104.063298863011</v>
      </c>
      <c r="G265" s="0" t="n">
        <f aca="true">IF('Monte Carlo'!$B$13="",0,IF('Monte Carlo'!$D$13='Monte Carlo'!$B$13,'Monte Carlo'!$B$13,BETAINV(RAND(),'Monte Carlo'!$F$13,'Monte Carlo'!$G$13,'Monte Carlo'!$B$13,'Monte Carlo'!$D$13)))</f>
        <v>0</v>
      </c>
      <c r="H265" s="0" t="n">
        <f aca="true">IF('Monte Carlo'!$B$14="",0,IF('Monte Carlo'!$D$14='Monte Carlo'!$B$14,'Monte Carlo'!$B$14,BETAINV(RAND(),'Monte Carlo'!$F$14,'Monte Carlo'!$G$14,'Monte Carlo'!$B$14,'Monte Carlo'!$D$14)))</f>
        <v>0</v>
      </c>
      <c r="I265" s="0" t="n">
        <f aca="true">IF('Monte Carlo'!$B$15="",0,IF('Monte Carlo'!$D$15='Monte Carlo'!$B$15,'Monte Carlo'!$B$15,BETAINV(RAND(),'Monte Carlo'!$F$15,'Monte Carlo'!$G$15,'Monte Carlo'!$B$15,'Monte Carlo'!$D$15)))</f>
        <v>0</v>
      </c>
      <c r="J265" s="0" t="n">
        <f aca="true">IF('Monte Carlo'!$B$16="",0,IF('Monte Carlo'!$D$16='Monte Carlo'!$B$16,'Monte Carlo'!$B$16,BETAINV(RAND(),'Monte Carlo'!$F$16,'Monte Carlo'!$G$16,'Monte Carlo'!$B$16,'Monte Carlo'!$D$16)))</f>
        <v>0</v>
      </c>
      <c r="K265" s="0" t="n">
        <f aca="true">IF('Monte Carlo'!$B$17="",0,IF('Monte Carlo'!$D$17='Monte Carlo'!$B$17,'Monte Carlo'!$B$17,BETAINV(RAND(),'Monte Carlo'!$F$17,'Monte Carlo'!$G$17,'Monte Carlo'!$B$17,'Monte Carlo'!$D$17)))</f>
        <v>0</v>
      </c>
      <c r="L265" s="0" t="n">
        <f aca="true">IF('Monte Carlo'!$B$18="",0,IF('Monte Carlo'!$D$18='Monte Carlo'!$B$18,'Monte Carlo'!$B$18,BETAINV(RAND(),'Monte Carlo'!$F$18,'Monte Carlo'!$G$18,'Monte Carlo'!$B$18,'Monte Carlo'!$D$18)))</f>
        <v>0</v>
      </c>
      <c r="M265" s="0" t="n">
        <f aca="true">IF(OR('Monte Carlo'!$B$22="",'Monte Carlo'!$C$22=""),0,IF(RAND()&lt;'Monte Carlo'!$B$22,IF('Monte Carlo'!$E$22='Monte Carlo'!$C$22,'Monte Carlo'!$C$22,BETAINV(RAND(),'Monte Carlo'!$G$22,'Monte Carlo'!$H$22,'Monte Carlo'!$C$22,'Monte Carlo'!$E$22)),0))</f>
        <v>0</v>
      </c>
      <c r="N265" s="0" t="n">
        <f aca="true">IF(OR('Monte Carlo'!$B$23="",'Monte Carlo'!$C$23=""),0,IF(RAND()&lt;'Monte Carlo'!$B$23,IF('Monte Carlo'!$E$23='Monte Carlo'!$C$23,'Monte Carlo'!$C$23,BETAINV(RAND(),'Monte Carlo'!$G$23,'Monte Carlo'!$H$23,'Monte Carlo'!$C$23,'Monte Carlo'!$E$23)),0))</f>
        <v>41.9230234449328</v>
      </c>
      <c r="O265" s="0" t="n">
        <f aca="true">IF(OR('Monte Carlo'!$B$24="",'Monte Carlo'!$C$24=""),0,IF(RAND()&lt;'Monte Carlo'!$B$24,IF('Monte Carlo'!$E$24='Monte Carlo'!$C$24,'Monte Carlo'!$C$24,BETAINV(RAND(),'Monte Carlo'!$G$24,'Monte Carlo'!$H$24,'Monte Carlo'!$C$24,'Monte Carlo'!$E$24)),0))</f>
        <v>0</v>
      </c>
      <c r="P265" s="0" t="n">
        <f aca="true">IF(OR('Monte Carlo'!$B$25="",'Monte Carlo'!$C$25=""),0,IF(RAND()&lt;'Monte Carlo'!$B$25,IF('Monte Carlo'!$E$25='Monte Carlo'!$C$25,'Monte Carlo'!$C$25,BETAINV(RAND(),'Monte Carlo'!$G$25,'Monte Carlo'!$H$25,'Monte Carlo'!$C$25,'Monte Carlo'!$E$25)),0))</f>
        <v>0</v>
      </c>
      <c r="Q265" s="0" t="n">
        <f aca="true">IF(OR('Monte Carlo'!$B$26="",'Monte Carlo'!$C$26=""),0,IF(RAND()&lt;'Monte Carlo'!$B$26,IF('Monte Carlo'!$E$26='Monte Carlo'!$C$26,'Monte Carlo'!$C$26,BETAINV(RAND(),'Monte Carlo'!$G$26,'Monte Carlo'!$H$26,'Monte Carlo'!$C$26,'Monte Carlo'!$E$26)),0))</f>
        <v>0</v>
      </c>
      <c r="R265" s="0" t="n">
        <f aca="true">IF(OR('Monte Carlo'!$B$27="",'Monte Carlo'!$C$27=""),0,IF(RAND()&lt;'Monte Carlo'!$B$27,IF('Monte Carlo'!$E$27='Monte Carlo'!$C$27,'Monte Carlo'!$C$27,BETAINV(RAND(),'Monte Carlo'!$G$27,'Monte Carlo'!$H$27,'Monte Carlo'!$C$27,'Monte Carlo'!$E$27)),0))</f>
        <v>0</v>
      </c>
      <c r="S265" s="0" t="n">
        <f aca="true">IF(OR('Monte Carlo'!$B$28="",'Monte Carlo'!$C$28=""),0,IF(RAND()&lt;'Monte Carlo'!$B$28,IF('Monte Carlo'!$E$28='Monte Carlo'!$C$28,'Monte Carlo'!$C$28,BETAINV(RAND(),'Monte Carlo'!$G$28,'Monte Carlo'!$H$28,'Monte Carlo'!$C$28,'Monte Carlo'!$E$28)),0))</f>
        <v>0</v>
      </c>
      <c r="T265" s="0" t="n">
        <f aca="true">IF(OR('Monte Carlo'!$B$29="",'Monte Carlo'!$C$29=""),0,IF(RAND()&lt;'Monte Carlo'!$B$29,IF('Monte Carlo'!$E$29='Monte Carlo'!$C$29,'Monte Carlo'!$C$29,BETAINV(RAND(),'Monte Carlo'!$G$29,'Monte Carlo'!$H$29,'Monte Carlo'!$C$29,'Monte Carlo'!$E$29)),0))</f>
        <v>0</v>
      </c>
      <c r="U265" s="0" t="n">
        <f aca="true">IF(OR('Monte Carlo'!$B$30="",'Monte Carlo'!$C$30=""),0,IF(RAND()&lt;'Monte Carlo'!$B$30,IF('Monte Carlo'!$E$30='Monte Carlo'!$C$30,'Monte Carlo'!$C$30,BETAINV(RAND(),'Monte Carlo'!$G$30,'Monte Carlo'!$H$30,'Monte Carlo'!$C$30,'Monte Carlo'!$E$30)),0))</f>
        <v>0</v>
      </c>
      <c r="V265" s="0" t="n">
        <f aca="true">IF(OR('Monte Carlo'!$B$31="",'Monte Carlo'!$C$31=""),0,IF(RAND()&lt;'Monte Carlo'!$B$31,IF('Monte Carlo'!$E$31='Monte Carlo'!$C$31,'Monte Carlo'!$C$31,BETAINV(RAND(),'Monte Carlo'!$G$31,'Monte Carlo'!$H$31,'Monte Carlo'!$C$31,'Monte Carlo'!$E$31)),0))</f>
        <v>0</v>
      </c>
      <c r="W265" s="0" t="n">
        <f aca="true">IF(OR('Monte Carlo'!$B$32="",'Monte Carlo'!$C$32=""),0,IF(RAND()&lt;'Monte Carlo'!$B$32,IF('Monte Carlo'!$E$32='Monte Carlo'!$C$32,'Monte Carlo'!$C$32,BETAINV(RAND(),'Monte Carlo'!$G$32,'Monte Carlo'!$H$32,'Monte Carlo'!$C$32,'Monte Carlo'!$E$32)),0))</f>
        <v>0</v>
      </c>
      <c r="X265" s="0" t="n">
        <f aca="true">IF(OR('Monte Carlo'!$B$33="",'Monte Carlo'!$C$33=""),0,IF(RAND()&lt;'Monte Carlo'!$B$33,IF('Monte Carlo'!$E$33='Monte Carlo'!$C$33,'Monte Carlo'!$C$33,BETAINV(RAND(),'Monte Carlo'!$G$33,'Monte Carlo'!$H$33,'Monte Carlo'!$C$33,'Monte Carlo'!$E$33)),0))</f>
        <v>0</v>
      </c>
      <c r="Y265" s="0" t="n">
        <f aca="false">SUM(A265:X265)</f>
        <v>2206.63746931049</v>
      </c>
    </row>
    <row r="266" customFormat="false" ht="15" hidden="false" customHeight="false" outlineLevel="0" collapsed="false">
      <c r="A266" s="0" t="n">
        <f aca="true">IF('Monte Carlo'!$B$7="",0,IF('Monte Carlo'!$D$7='Monte Carlo'!$B$7,'Monte Carlo'!$B$7,BETAINV(RAND(),'Monte Carlo'!$F$7,'Monte Carlo'!$G$7,'Monte Carlo'!$B$7,'Monte Carlo'!$D$7)))</f>
        <v>194.371056750416</v>
      </c>
      <c r="B266" s="0" t="n">
        <f aca="true">IF('Monte Carlo'!$B$8="",0,IF('Monte Carlo'!$D$8='Monte Carlo'!$B$8,'Monte Carlo'!$B$8,BETAINV(RAND(),'Monte Carlo'!$F$8,'Monte Carlo'!$G$8,'Monte Carlo'!$B$8,'Monte Carlo'!$D$8)))</f>
        <v>1006.45671248097</v>
      </c>
      <c r="C266" s="0" t="n">
        <f aca="true">IF('Monte Carlo'!$B$9="",0,IF('Monte Carlo'!$D$9='Monte Carlo'!$B$9,'Monte Carlo'!$B$9,BETAINV(RAND(),'Monte Carlo'!$F$9,'Monte Carlo'!$G$9,'Monte Carlo'!$B$9,'Monte Carlo'!$D$9)))</f>
        <v>475.464984584619</v>
      </c>
      <c r="D266" s="0" t="n">
        <f aca="true">IF('Monte Carlo'!$B$10="",0,IF('Monte Carlo'!$D$10='Monte Carlo'!$B$10,'Monte Carlo'!$B$10,BETAINV(RAND(),'Monte Carlo'!$F$10,'Monte Carlo'!$G$10,'Monte Carlo'!$B$10,'Monte Carlo'!$D$10)))</f>
        <v>327.108976951117</v>
      </c>
      <c r="E266" s="0" t="n">
        <f aca="true">IF('Monte Carlo'!$B$11="",0,IF('Monte Carlo'!$D$11='Monte Carlo'!$B$11,'Monte Carlo'!$B$11,BETAINV(RAND(),'Monte Carlo'!$F$11,'Monte Carlo'!$G$11,'Monte Carlo'!$B$11,'Monte Carlo'!$D$11)))</f>
        <v>98.6661820759899</v>
      </c>
      <c r="F266" s="0" t="n">
        <f aca="true">IF('Monte Carlo'!$B$12="",0,IF('Monte Carlo'!$D$12='Monte Carlo'!$B$12,'Monte Carlo'!$B$12,BETAINV(RAND(),'Monte Carlo'!$F$12,'Monte Carlo'!$G$12,'Monte Carlo'!$B$12,'Monte Carlo'!$D$12)))</f>
        <v>100.693347593843</v>
      </c>
      <c r="G266" s="0" t="n">
        <f aca="true">IF('Monte Carlo'!$B$13="",0,IF('Monte Carlo'!$D$13='Monte Carlo'!$B$13,'Monte Carlo'!$B$13,BETAINV(RAND(),'Monte Carlo'!$F$13,'Monte Carlo'!$G$13,'Monte Carlo'!$B$13,'Monte Carlo'!$D$13)))</f>
        <v>0</v>
      </c>
      <c r="H266" s="0" t="n">
        <f aca="true">IF('Monte Carlo'!$B$14="",0,IF('Monte Carlo'!$D$14='Monte Carlo'!$B$14,'Monte Carlo'!$B$14,BETAINV(RAND(),'Monte Carlo'!$F$14,'Monte Carlo'!$G$14,'Monte Carlo'!$B$14,'Monte Carlo'!$D$14)))</f>
        <v>0</v>
      </c>
      <c r="I266" s="0" t="n">
        <f aca="true">IF('Monte Carlo'!$B$15="",0,IF('Monte Carlo'!$D$15='Monte Carlo'!$B$15,'Monte Carlo'!$B$15,BETAINV(RAND(),'Monte Carlo'!$F$15,'Monte Carlo'!$G$15,'Monte Carlo'!$B$15,'Monte Carlo'!$D$15)))</f>
        <v>0</v>
      </c>
      <c r="J266" s="0" t="n">
        <f aca="true">IF('Monte Carlo'!$B$16="",0,IF('Monte Carlo'!$D$16='Monte Carlo'!$B$16,'Monte Carlo'!$B$16,BETAINV(RAND(),'Monte Carlo'!$F$16,'Monte Carlo'!$G$16,'Monte Carlo'!$B$16,'Monte Carlo'!$D$16)))</f>
        <v>0</v>
      </c>
      <c r="K266" s="0" t="n">
        <f aca="true">IF('Monte Carlo'!$B$17="",0,IF('Monte Carlo'!$D$17='Monte Carlo'!$B$17,'Monte Carlo'!$B$17,BETAINV(RAND(),'Monte Carlo'!$F$17,'Monte Carlo'!$G$17,'Monte Carlo'!$B$17,'Monte Carlo'!$D$17)))</f>
        <v>0</v>
      </c>
      <c r="L266" s="0" t="n">
        <f aca="true">IF('Monte Carlo'!$B$18="",0,IF('Monte Carlo'!$D$18='Monte Carlo'!$B$18,'Monte Carlo'!$B$18,BETAINV(RAND(),'Monte Carlo'!$F$18,'Monte Carlo'!$G$18,'Monte Carlo'!$B$18,'Monte Carlo'!$D$18)))</f>
        <v>0</v>
      </c>
      <c r="M266" s="0" t="n">
        <f aca="true">IF(OR('Monte Carlo'!$B$22="",'Monte Carlo'!$C$22=""),0,IF(RAND()&lt;'Monte Carlo'!$B$22,IF('Monte Carlo'!$E$22='Monte Carlo'!$C$22,'Monte Carlo'!$C$22,BETAINV(RAND(),'Monte Carlo'!$G$22,'Monte Carlo'!$H$22,'Monte Carlo'!$C$22,'Monte Carlo'!$E$22)),0))</f>
        <v>175.783529372138</v>
      </c>
      <c r="N266" s="0" t="n">
        <f aca="true">IF(OR('Monte Carlo'!$B$23="",'Monte Carlo'!$C$23=""),0,IF(RAND()&lt;'Monte Carlo'!$B$23,IF('Monte Carlo'!$E$23='Monte Carlo'!$C$23,'Monte Carlo'!$C$23,BETAINV(RAND(),'Monte Carlo'!$G$23,'Monte Carlo'!$H$23,'Monte Carlo'!$C$23,'Monte Carlo'!$E$23)),0))</f>
        <v>32.5613997713948</v>
      </c>
      <c r="O266" s="0" t="n">
        <f aca="true">IF(OR('Monte Carlo'!$B$24="",'Monte Carlo'!$C$24=""),0,IF(RAND()&lt;'Monte Carlo'!$B$24,IF('Monte Carlo'!$E$24='Monte Carlo'!$C$24,'Monte Carlo'!$C$24,BETAINV(RAND(),'Monte Carlo'!$G$24,'Monte Carlo'!$H$24,'Monte Carlo'!$C$24,'Monte Carlo'!$E$24)),0))</f>
        <v>0</v>
      </c>
      <c r="P266" s="0" t="n">
        <f aca="true">IF(OR('Monte Carlo'!$B$25="",'Monte Carlo'!$C$25=""),0,IF(RAND()&lt;'Monte Carlo'!$B$25,IF('Monte Carlo'!$E$25='Monte Carlo'!$C$25,'Monte Carlo'!$C$25,BETAINV(RAND(),'Monte Carlo'!$G$25,'Monte Carlo'!$H$25,'Monte Carlo'!$C$25,'Monte Carlo'!$E$25)),0))</f>
        <v>0</v>
      </c>
      <c r="Q266" s="0" t="n">
        <f aca="true">IF(OR('Monte Carlo'!$B$26="",'Monte Carlo'!$C$26=""),0,IF(RAND()&lt;'Monte Carlo'!$B$26,IF('Monte Carlo'!$E$26='Monte Carlo'!$C$26,'Monte Carlo'!$C$26,BETAINV(RAND(),'Monte Carlo'!$G$26,'Monte Carlo'!$H$26,'Monte Carlo'!$C$26,'Monte Carlo'!$E$26)),0))</f>
        <v>0</v>
      </c>
      <c r="R266" s="0" t="n">
        <f aca="true">IF(OR('Monte Carlo'!$B$27="",'Monte Carlo'!$C$27=""),0,IF(RAND()&lt;'Monte Carlo'!$B$27,IF('Monte Carlo'!$E$27='Monte Carlo'!$C$27,'Monte Carlo'!$C$27,BETAINV(RAND(),'Monte Carlo'!$G$27,'Monte Carlo'!$H$27,'Monte Carlo'!$C$27,'Monte Carlo'!$E$27)),0))</f>
        <v>0</v>
      </c>
      <c r="S266" s="0" t="n">
        <f aca="true">IF(OR('Monte Carlo'!$B$28="",'Monte Carlo'!$C$28=""),0,IF(RAND()&lt;'Monte Carlo'!$B$28,IF('Monte Carlo'!$E$28='Monte Carlo'!$C$28,'Monte Carlo'!$C$28,BETAINV(RAND(),'Monte Carlo'!$G$28,'Monte Carlo'!$H$28,'Monte Carlo'!$C$28,'Monte Carlo'!$E$28)),0))</f>
        <v>0</v>
      </c>
      <c r="T266" s="0" t="n">
        <f aca="true">IF(OR('Monte Carlo'!$B$29="",'Monte Carlo'!$C$29=""),0,IF(RAND()&lt;'Monte Carlo'!$B$29,IF('Monte Carlo'!$E$29='Monte Carlo'!$C$29,'Monte Carlo'!$C$29,BETAINV(RAND(),'Monte Carlo'!$G$29,'Monte Carlo'!$H$29,'Monte Carlo'!$C$29,'Monte Carlo'!$E$29)),0))</f>
        <v>0</v>
      </c>
      <c r="U266" s="0" t="n">
        <f aca="true">IF(OR('Monte Carlo'!$B$30="",'Monte Carlo'!$C$30=""),0,IF(RAND()&lt;'Monte Carlo'!$B$30,IF('Monte Carlo'!$E$30='Monte Carlo'!$C$30,'Monte Carlo'!$C$30,BETAINV(RAND(),'Monte Carlo'!$G$30,'Monte Carlo'!$H$30,'Monte Carlo'!$C$30,'Monte Carlo'!$E$30)),0))</f>
        <v>0</v>
      </c>
      <c r="V266" s="0" t="n">
        <f aca="true">IF(OR('Monte Carlo'!$B$31="",'Monte Carlo'!$C$31=""),0,IF(RAND()&lt;'Monte Carlo'!$B$31,IF('Monte Carlo'!$E$31='Monte Carlo'!$C$31,'Monte Carlo'!$C$31,BETAINV(RAND(),'Monte Carlo'!$G$31,'Monte Carlo'!$H$31,'Monte Carlo'!$C$31,'Monte Carlo'!$E$31)),0))</f>
        <v>0</v>
      </c>
      <c r="W266" s="0" t="n">
        <f aca="true">IF(OR('Monte Carlo'!$B$32="",'Monte Carlo'!$C$32=""),0,IF(RAND()&lt;'Monte Carlo'!$B$32,IF('Monte Carlo'!$E$32='Monte Carlo'!$C$32,'Monte Carlo'!$C$32,BETAINV(RAND(),'Monte Carlo'!$G$32,'Monte Carlo'!$H$32,'Monte Carlo'!$C$32,'Monte Carlo'!$E$32)),0))</f>
        <v>0</v>
      </c>
      <c r="X266" s="0" t="n">
        <f aca="true">IF(OR('Monte Carlo'!$B$33="",'Monte Carlo'!$C$33=""),0,IF(RAND()&lt;'Monte Carlo'!$B$33,IF('Monte Carlo'!$E$33='Monte Carlo'!$C$33,'Monte Carlo'!$C$33,BETAINV(RAND(),'Monte Carlo'!$G$33,'Monte Carlo'!$H$33,'Monte Carlo'!$C$33,'Monte Carlo'!$E$33)),0))</f>
        <v>0</v>
      </c>
      <c r="Y266" s="0" t="n">
        <f aca="false">SUM(A266:X266)</f>
        <v>2411.10618958049</v>
      </c>
    </row>
    <row r="267" customFormat="false" ht="15" hidden="false" customHeight="false" outlineLevel="0" collapsed="false">
      <c r="A267" s="0" t="n">
        <f aca="true">IF('Monte Carlo'!$B$7="",0,IF('Monte Carlo'!$D$7='Monte Carlo'!$B$7,'Monte Carlo'!$B$7,BETAINV(RAND(),'Monte Carlo'!$F$7,'Monte Carlo'!$G$7,'Monte Carlo'!$B$7,'Monte Carlo'!$D$7)))</f>
        <v>152.850095844749</v>
      </c>
      <c r="B267" s="0" t="n">
        <f aca="true">IF('Monte Carlo'!$B$8="",0,IF('Monte Carlo'!$D$8='Monte Carlo'!$B$8,'Monte Carlo'!$B$8,BETAINV(RAND(),'Monte Carlo'!$F$8,'Monte Carlo'!$G$8,'Monte Carlo'!$B$8,'Monte Carlo'!$D$8)))</f>
        <v>973.526863337184</v>
      </c>
      <c r="C267" s="0" t="n">
        <f aca="true">IF('Monte Carlo'!$B$9="",0,IF('Monte Carlo'!$D$9='Monte Carlo'!$B$9,'Monte Carlo'!$B$9,BETAINV(RAND(),'Monte Carlo'!$F$9,'Monte Carlo'!$G$9,'Monte Carlo'!$B$9,'Monte Carlo'!$D$9)))</f>
        <v>447.111473412917</v>
      </c>
      <c r="D267" s="0" t="n">
        <f aca="true">IF('Monte Carlo'!$B$10="",0,IF('Monte Carlo'!$D$10='Monte Carlo'!$B$10,'Monte Carlo'!$B$10,BETAINV(RAND(),'Monte Carlo'!$F$10,'Monte Carlo'!$G$10,'Monte Carlo'!$B$10,'Monte Carlo'!$D$10)))</f>
        <v>341.011193915993</v>
      </c>
      <c r="E267" s="0" t="n">
        <f aca="true">IF('Monte Carlo'!$B$11="",0,IF('Monte Carlo'!$D$11='Monte Carlo'!$B$11,'Monte Carlo'!$B$11,BETAINV(RAND(),'Monte Carlo'!$F$11,'Monte Carlo'!$G$11,'Monte Carlo'!$B$11,'Monte Carlo'!$D$11)))</f>
        <v>104.353441180085</v>
      </c>
      <c r="F267" s="0" t="n">
        <f aca="true">IF('Monte Carlo'!$B$12="",0,IF('Monte Carlo'!$D$12='Monte Carlo'!$B$12,'Monte Carlo'!$B$12,BETAINV(RAND(),'Monte Carlo'!$F$12,'Monte Carlo'!$G$12,'Monte Carlo'!$B$12,'Monte Carlo'!$D$12)))</f>
        <v>100.952961742971</v>
      </c>
      <c r="G267" s="0" t="n">
        <f aca="true">IF('Monte Carlo'!$B$13="",0,IF('Monte Carlo'!$D$13='Monte Carlo'!$B$13,'Monte Carlo'!$B$13,BETAINV(RAND(),'Monte Carlo'!$F$13,'Monte Carlo'!$G$13,'Monte Carlo'!$B$13,'Monte Carlo'!$D$13)))</f>
        <v>0</v>
      </c>
      <c r="H267" s="0" t="n">
        <f aca="true">IF('Monte Carlo'!$B$14="",0,IF('Monte Carlo'!$D$14='Monte Carlo'!$B$14,'Monte Carlo'!$B$14,BETAINV(RAND(),'Monte Carlo'!$F$14,'Monte Carlo'!$G$14,'Monte Carlo'!$B$14,'Monte Carlo'!$D$14)))</f>
        <v>0</v>
      </c>
      <c r="I267" s="0" t="n">
        <f aca="true">IF('Monte Carlo'!$B$15="",0,IF('Monte Carlo'!$D$15='Monte Carlo'!$B$15,'Monte Carlo'!$B$15,BETAINV(RAND(),'Monte Carlo'!$F$15,'Monte Carlo'!$G$15,'Monte Carlo'!$B$15,'Monte Carlo'!$D$15)))</f>
        <v>0</v>
      </c>
      <c r="J267" s="0" t="n">
        <f aca="true">IF('Monte Carlo'!$B$16="",0,IF('Monte Carlo'!$D$16='Monte Carlo'!$B$16,'Monte Carlo'!$B$16,BETAINV(RAND(),'Monte Carlo'!$F$16,'Monte Carlo'!$G$16,'Monte Carlo'!$B$16,'Monte Carlo'!$D$16)))</f>
        <v>0</v>
      </c>
      <c r="K267" s="0" t="n">
        <f aca="true">IF('Monte Carlo'!$B$17="",0,IF('Monte Carlo'!$D$17='Monte Carlo'!$B$17,'Monte Carlo'!$B$17,BETAINV(RAND(),'Monte Carlo'!$F$17,'Monte Carlo'!$G$17,'Monte Carlo'!$B$17,'Monte Carlo'!$D$17)))</f>
        <v>0</v>
      </c>
      <c r="L267" s="0" t="n">
        <f aca="true">IF('Monte Carlo'!$B$18="",0,IF('Monte Carlo'!$D$18='Monte Carlo'!$B$18,'Monte Carlo'!$B$18,BETAINV(RAND(),'Monte Carlo'!$F$18,'Monte Carlo'!$G$18,'Monte Carlo'!$B$18,'Monte Carlo'!$D$18)))</f>
        <v>0</v>
      </c>
      <c r="M267" s="0" t="n">
        <f aca="true">IF(OR('Monte Carlo'!$B$22="",'Monte Carlo'!$C$22=""),0,IF(RAND()&lt;'Monte Carlo'!$B$22,IF('Monte Carlo'!$E$22='Monte Carlo'!$C$22,'Monte Carlo'!$C$22,BETAINV(RAND(),'Monte Carlo'!$G$22,'Monte Carlo'!$H$22,'Monte Carlo'!$C$22,'Monte Carlo'!$E$22)),0))</f>
        <v>0</v>
      </c>
      <c r="N267" s="0" t="n">
        <f aca="true">IF(OR('Monte Carlo'!$B$23="",'Monte Carlo'!$C$23=""),0,IF(RAND()&lt;'Monte Carlo'!$B$23,IF('Monte Carlo'!$E$23='Monte Carlo'!$C$23,'Monte Carlo'!$C$23,BETAINV(RAND(),'Monte Carlo'!$G$23,'Monte Carlo'!$H$23,'Monte Carlo'!$C$23,'Monte Carlo'!$E$23)),0))</f>
        <v>66.0243152384802</v>
      </c>
      <c r="O267" s="0" t="n">
        <f aca="true">IF(OR('Monte Carlo'!$B$24="",'Monte Carlo'!$C$24=""),0,IF(RAND()&lt;'Monte Carlo'!$B$24,IF('Monte Carlo'!$E$24='Monte Carlo'!$C$24,'Monte Carlo'!$C$24,BETAINV(RAND(),'Monte Carlo'!$G$24,'Monte Carlo'!$H$24,'Monte Carlo'!$C$24,'Monte Carlo'!$E$24)),0))</f>
        <v>195.958355419152</v>
      </c>
      <c r="P267" s="0" t="n">
        <f aca="true">IF(OR('Monte Carlo'!$B$25="",'Monte Carlo'!$C$25=""),0,IF(RAND()&lt;'Monte Carlo'!$B$25,IF('Monte Carlo'!$E$25='Monte Carlo'!$C$25,'Monte Carlo'!$C$25,BETAINV(RAND(),'Monte Carlo'!$G$25,'Monte Carlo'!$H$25,'Monte Carlo'!$C$25,'Monte Carlo'!$E$25)),0))</f>
        <v>0</v>
      </c>
      <c r="Q267" s="0" t="n">
        <f aca="true">IF(OR('Monte Carlo'!$B$26="",'Monte Carlo'!$C$26=""),0,IF(RAND()&lt;'Monte Carlo'!$B$26,IF('Monte Carlo'!$E$26='Monte Carlo'!$C$26,'Monte Carlo'!$C$26,BETAINV(RAND(),'Monte Carlo'!$G$26,'Monte Carlo'!$H$26,'Monte Carlo'!$C$26,'Monte Carlo'!$E$26)),0))</f>
        <v>0</v>
      </c>
      <c r="R267" s="0" t="n">
        <f aca="true">IF(OR('Monte Carlo'!$B$27="",'Monte Carlo'!$C$27=""),0,IF(RAND()&lt;'Monte Carlo'!$B$27,IF('Monte Carlo'!$E$27='Monte Carlo'!$C$27,'Monte Carlo'!$C$27,BETAINV(RAND(),'Monte Carlo'!$G$27,'Monte Carlo'!$H$27,'Monte Carlo'!$C$27,'Monte Carlo'!$E$27)),0))</f>
        <v>0</v>
      </c>
      <c r="S267" s="0" t="n">
        <f aca="true">IF(OR('Monte Carlo'!$B$28="",'Monte Carlo'!$C$28=""),0,IF(RAND()&lt;'Monte Carlo'!$B$28,IF('Monte Carlo'!$E$28='Monte Carlo'!$C$28,'Monte Carlo'!$C$28,BETAINV(RAND(),'Monte Carlo'!$G$28,'Monte Carlo'!$H$28,'Monte Carlo'!$C$28,'Monte Carlo'!$E$28)),0))</f>
        <v>0</v>
      </c>
      <c r="T267" s="0" t="n">
        <f aca="true">IF(OR('Monte Carlo'!$B$29="",'Monte Carlo'!$C$29=""),0,IF(RAND()&lt;'Monte Carlo'!$B$29,IF('Monte Carlo'!$E$29='Monte Carlo'!$C$29,'Monte Carlo'!$C$29,BETAINV(RAND(),'Monte Carlo'!$G$29,'Monte Carlo'!$H$29,'Monte Carlo'!$C$29,'Monte Carlo'!$E$29)),0))</f>
        <v>0</v>
      </c>
      <c r="U267" s="0" t="n">
        <f aca="true">IF(OR('Monte Carlo'!$B$30="",'Monte Carlo'!$C$30=""),0,IF(RAND()&lt;'Monte Carlo'!$B$30,IF('Monte Carlo'!$E$30='Monte Carlo'!$C$30,'Monte Carlo'!$C$30,BETAINV(RAND(),'Monte Carlo'!$G$30,'Monte Carlo'!$H$30,'Monte Carlo'!$C$30,'Monte Carlo'!$E$30)),0))</f>
        <v>0</v>
      </c>
      <c r="V267" s="0" t="n">
        <f aca="true">IF(OR('Monte Carlo'!$B$31="",'Monte Carlo'!$C$31=""),0,IF(RAND()&lt;'Monte Carlo'!$B$31,IF('Monte Carlo'!$E$31='Monte Carlo'!$C$31,'Monte Carlo'!$C$31,BETAINV(RAND(),'Monte Carlo'!$G$31,'Monte Carlo'!$H$31,'Monte Carlo'!$C$31,'Monte Carlo'!$E$31)),0))</f>
        <v>0</v>
      </c>
      <c r="W267" s="0" t="n">
        <f aca="true">IF(OR('Monte Carlo'!$B$32="",'Monte Carlo'!$C$32=""),0,IF(RAND()&lt;'Monte Carlo'!$B$32,IF('Monte Carlo'!$E$32='Monte Carlo'!$C$32,'Monte Carlo'!$C$32,BETAINV(RAND(),'Monte Carlo'!$G$32,'Monte Carlo'!$H$32,'Monte Carlo'!$C$32,'Monte Carlo'!$E$32)),0))</f>
        <v>0</v>
      </c>
      <c r="X267" s="0" t="n">
        <f aca="true">IF(OR('Monte Carlo'!$B$33="",'Monte Carlo'!$C$33=""),0,IF(RAND()&lt;'Monte Carlo'!$B$33,IF('Monte Carlo'!$E$33='Monte Carlo'!$C$33,'Monte Carlo'!$C$33,BETAINV(RAND(),'Monte Carlo'!$G$33,'Monte Carlo'!$H$33,'Monte Carlo'!$C$33,'Monte Carlo'!$E$33)),0))</f>
        <v>0</v>
      </c>
      <c r="Y267" s="0" t="n">
        <f aca="false">SUM(A267:X267)</f>
        <v>2381.78870009153</v>
      </c>
    </row>
    <row r="268" customFormat="false" ht="15" hidden="false" customHeight="false" outlineLevel="0" collapsed="false">
      <c r="A268" s="0" t="n">
        <f aca="true">IF('Monte Carlo'!$B$7="",0,IF('Monte Carlo'!$D$7='Monte Carlo'!$B$7,'Monte Carlo'!$B$7,BETAINV(RAND(),'Monte Carlo'!$F$7,'Monte Carlo'!$G$7,'Monte Carlo'!$B$7,'Monte Carlo'!$D$7)))</f>
        <v>177.272732977162</v>
      </c>
      <c r="B268" s="0" t="n">
        <f aca="true">IF('Monte Carlo'!$B$8="",0,IF('Monte Carlo'!$D$8='Monte Carlo'!$B$8,'Monte Carlo'!$B$8,BETAINV(RAND(),'Monte Carlo'!$F$8,'Monte Carlo'!$G$8,'Monte Carlo'!$B$8,'Monte Carlo'!$D$8)))</f>
        <v>1026.09578063703</v>
      </c>
      <c r="C268" s="0" t="n">
        <f aca="true">IF('Monte Carlo'!$B$9="",0,IF('Monte Carlo'!$D$9='Monte Carlo'!$B$9,'Monte Carlo'!$B$9,BETAINV(RAND(),'Monte Carlo'!$F$9,'Monte Carlo'!$G$9,'Monte Carlo'!$B$9,'Monte Carlo'!$D$9)))</f>
        <v>432.405418195227</v>
      </c>
      <c r="D268" s="0" t="n">
        <f aca="true">IF('Monte Carlo'!$B$10="",0,IF('Monte Carlo'!$D$10='Monte Carlo'!$B$10,'Monte Carlo'!$B$10,BETAINV(RAND(),'Monte Carlo'!$F$10,'Monte Carlo'!$G$10,'Monte Carlo'!$B$10,'Monte Carlo'!$D$10)))</f>
        <v>299.543096792172</v>
      </c>
      <c r="E268" s="0" t="n">
        <f aca="true">IF('Monte Carlo'!$B$11="",0,IF('Monte Carlo'!$D$11='Monte Carlo'!$B$11,'Monte Carlo'!$B$11,BETAINV(RAND(),'Monte Carlo'!$F$11,'Monte Carlo'!$G$11,'Monte Carlo'!$B$11,'Monte Carlo'!$D$11)))</f>
        <v>83.18900033835</v>
      </c>
      <c r="F268" s="0" t="n">
        <f aca="true">IF('Monte Carlo'!$B$12="",0,IF('Monte Carlo'!$D$12='Monte Carlo'!$B$12,'Monte Carlo'!$B$12,BETAINV(RAND(),'Monte Carlo'!$F$12,'Monte Carlo'!$G$12,'Monte Carlo'!$B$12,'Monte Carlo'!$D$12)))</f>
        <v>94.2866195601361</v>
      </c>
      <c r="G268" s="0" t="n">
        <f aca="true">IF('Monte Carlo'!$B$13="",0,IF('Monte Carlo'!$D$13='Monte Carlo'!$B$13,'Monte Carlo'!$B$13,BETAINV(RAND(),'Monte Carlo'!$F$13,'Monte Carlo'!$G$13,'Monte Carlo'!$B$13,'Monte Carlo'!$D$13)))</f>
        <v>0</v>
      </c>
      <c r="H268" s="0" t="n">
        <f aca="true">IF('Monte Carlo'!$B$14="",0,IF('Monte Carlo'!$D$14='Monte Carlo'!$B$14,'Monte Carlo'!$B$14,BETAINV(RAND(),'Monte Carlo'!$F$14,'Monte Carlo'!$G$14,'Monte Carlo'!$B$14,'Monte Carlo'!$D$14)))</f>
        <v>0</v>
      </c>
      <c r="I268" s="0" t="n">
        <f aca="true">IF('Monte Carlo'!$B$15="",0,IF('Monte Carlo'!$D$15='Monte Carlo'!$B$15,'Monte Carlo'!$B$15,BETAINV(RAND(),'Monte Carlo'!$F$15,'Monte Carlo'!$G$15,'Monte Carlo'!$B$15,'Monte Carlo'!$D$15)))</f>
        <v>0</v>
      </c>
      <c r="J268" s="0" t="n">
        <f aca="true">IF('Monte Carlo'!$B$16="",0,IF('Monte Carlo'!$D$16='Monte Carlo'!$B$16,'Monte Carlo'!$B$16,BETAINV(RAND(),'Monte Carlo'!$F$16,'Monte Carlo'!$G$16,'Monte Carlo'!$B$16,'Monte Carlo'!$D$16)))</f>
        <v>0</v>
      </c>
      <c r="K268" s="0" t="n">
        <f aca="true">IF('Monte Carlo'!$B$17="",0,IF('Monte Carlo'!$D$17='Monte Carlo'!$B$17,'Monte Carlo'!$B$17,BETAINV(RAND(),'Monte Carlo'!$F$17,'Monte Carlo'!$G$17,'Monte Carlo'!$B$17,'Monte Carlo'!$D$17)))</f>
        <v>0</v>
      </c>
      <c r="L268" s="0" t="n">
        <f aca="true">IF('Monte Carlo'!$B$18="",0,IF('Monte Carlo'!$D$18='Monte Carlo'!$B$18,'Monte Carlo'!$B$18,BETAINV(RAND(),'Monte Carlo'!$F$18,'Monte Carlo'!$G$18,'Monte Carlo'!$B$18,'Monte Carlo'!$D$18)))</f>
        <v>0</v>
      </c>
      <c r="M268" s="0" t="n">
        <f aca="true">IF(OR('Monte Carlo'!$B$22="",'Monte Carlo'!$C$22=""),0,IF(RAND()&lt;'Monte Carlo'!$B$22,IF('Monte Carlo'!$E$22='Monte Carlo'!$C$22,'Monte Carlo'!$C$22,BETAINV(RAND(),'Monte Carlo'!$G$22,'Monte Carlo'!$H$22,'Monte Carlo'!$C$22,'Monte Carlo'!$E$22)),0))</f>
        <v>0</v>
      </c>
      <c r="N268" s="0" t="n">
        <f aca="true">IF(OR('Monte Carlo'!$B$23="",'Monte Carlo'!$C$23=""),0,IF(RAND()&lt;'Monte Carlo'!$B$23,IF('Monte Carlo'!$E$23='Monte Carlo'!$C$23,'Monte Carlo'!$C$23,BETAINV(RAND(),'Monte Carlo'!$G$23,'Monte Carlo'!$H$23,'Monte Carlo'!$C$23,'Monte Carlo'!$E$23)),0))</f>
        <v>0</v>
      </c>
      <c r="O268" s="0" t="n">
        <f aca="true">IF(OR('Monte Carlo'!$B$24="",'Monte Carlo'!$C$24=""),0,IF(RAND()&lt;'Monte Carlo'!$B$24,IF('Monte Carlo'!$E$24='Monte Carlo'!$C$24,'Monte Carlo'!$C$24,BETAINV(RAND(),'Monte Carlo'!$G$24,'Monte Carlo'!$H$24,'Monte Carlo'!$C$24,'Monte Carlo'!$E$24)),0))</f>
        <v>143.356113311335</v>
      </c>
      <c r="P268" s="0" t="n">
        <f aca="true">IF(OR('Monte Carlo'!$B$25="",'Monte Carlo'!$C$25=""),0,IF(RAND()&lt;'Monte Carlo'!$B$25,IF('Monte Carlo'!$E$25='Monte Carlo'!$C$25,'Monte Carlo'!$C$25,BETAINV(RAND(),'Monte Carlo'!$G$25,'Monte Carlo'!$H$25,'Monte Carlo'!$C$25,'Monte Carlo'!$E$25)),0))</f>
        <v>0</v>
      </c>
      <c r="Q268" s="0" t="n">
        <f aca="true">IF(OR('Monte Carlo'!$B$26="",'Monte Carlo'!$C$26=""),0,IF(RAND()&lt;'Monte Carlo'!$B$26,IF('Monte Carlo'!$E$26='Monte Carlo'!$C$26,'Monte Carlo'!$C$26,BETAINV(RAND(),'Monte Carlo'!$G$26,'Monte Carlo'!$H$26,'Monte Carlo'!$C$26,'Monte Carlo'!$E$26)),0))</f>
        <v>0</v>
      </c>
      <c r="R268" s="0" t="n">
        <f aca="true">IF(OR('Monte Carlo'!$B$27="",'Monte Carlo'!$C$27=""),0,IF(RAND()&lt;'Monte Carlo'!$B$27,IF('Monte Carlo'!$E$27='Monte Carlo'!$C$27,'Monte Carlo'!$C$27,BETAINV(RAND(),'Monte Carlo'!$G$27,'Monte Carlo'!$H$27,'Monte Carlo'!$C$27,'Monte Carlo'!$E$27)),0))</f>
        <v>0</v>
      </c>
      <c r="S268" s="0" t="n">
        <f aca="true">IF(OR('Monte Carlo'!$B$28="",'Monte Carlo'!$C$28=""),0,IF(RAND()&lt;'Monte Carlo'!$B$28,IF('Monte Carlo'!$E$28='Monte Carlo'!$C$28,'Monte Carlo'!$C$28,BETAINV(RAND(),'Monte Carlo'!$G$28,'Monte Carlo'!$H$28,'Monte Carlo'!$C$28,'Monte Carlo'!$E$28)),0))</f>
        <v>0</v>
      </c>
      <c r="T268" s="0" t="n">
        <f aca="true">IF(OR('Monte Carlo'!$B$29="",'Monte Carlo'!$C$29=""),0,IF(RAND()&lt;'Monte Carlo'!$B$29,IF('Monte Carlo'!$E$29='Monte Carlo'!$C$29,'Monte Carlo'!$C$29,BETAINV(RAND(),'Monte Carlo'!$G$29,'Monte Carlo'!$H$29,'Monte Carlo'!$C$29,'Monte Carlo'!$E$29)),0))</f>
        <v>0</v>
      </c>
      <c r="U268" s="0" t="n">
        <f aca="true">IF(OR('Monte Carlo'!$B$30="",'Monte Carlo'!$C$30=""),0,IF(RAND()&lt;'Monte Carlo'!$B$30,IF('Monte Carlo'!$E$30='Monte Carlo'!$C$30,'Monte Carlo'!$C$30,BETAINV(RAND(),'Monte Carlo'!$G$30,'Monte Carlo'!$H$30,'Monte Carlo'!$C$30,'Monte Carlo'!$E$30)),0))</f>
        <v>0</v>
      </c>
      <c r="V268" s="0" t="n">
        <f aca="true">IF(OR('Monte Carlo'!$B$31="",'Monte Carlo'!$C$31=""),0,IF(RAND()&lt;'Monte Carlo'!$B$31,IF('Monte Carlo'!$E$31='Monte Carlo'!$C$31,'Monte Carlo'!$C$31,BETAINV(RAND(),'Monte Carlo'!$G$31,'Monte Carlo'!$H$31,'Monte Carlo'!$C$31,'Monte Carlo'!$E$31)),0))</f>
        <v>0</v>
      </c>
      <c r="W268" s="0" t="n">
        <f aca="true">IF(OR('Monte Carlo'!$B$32="",'Monte Carlo'!$C$32=""),0,IF(RAND()&lt;'Monte Carlo'!$B$32,IF('Monte Carlo'!$E$32='Monte Carlo'!$C$32,'Monte Carlo'!$C$32,BETAINV(RAND(),'Monte Carlo'!$G$32,'Monte Carlo'!$H$32,'Monte Carlo'!$C$32,'Monte Carlo'!$E$32)),0))</f>
        <v>0</v>
      </c>
      <c r="X268" s="0" t="n">
        <f aca="true">IF(OR('Monte Carlo'!$B$33="",'Monte Carlo'!$C$33=""),0,IF(RAND()&lt;'Monte Carlo'!$B$33,IF('Monte Carlo'!$E$33='Monte Carlo'!$C$33,'Monte Carlo'!$C$33,BETAINV(RAND(),'Monte Carlo'!$G$33,'Monte Carlo'!$H$33,'Monte Carlo'!$C$33,'Monte Carlo'!$E$33)),0))</f>
        <v>0</v>
      </c>
      <c r="Y268" s="0" t="n">
        <f aca="false">SUM(A268:X268)</f>
        <v>2256.14876181141</v>
      </c>
    </row>
    <row r="269" customFormat="false" ht="15" hidden="false" customHeight="false" outlineLevel="0" collapsed="false">
      <c r="A269" s="0" t="n">
        <f aca="true">IF('Monte Carlo'!$B$7="",0,IF('Monte Carlo'!$D$7='Monte Carlo'!$B$7,'Monte Carlo'!$B$7,BETAINV(RAND(),'Monte Carlo'!$F$7,'Monte Carlo'!$G$7,'Monte Carlo'!$B$7,'Monte Carlo'!$D$7)))</f>
        <v>132.681991946825</v>
      </c>
      <c r="B269" s="0" t="n">
        <f aca="true">IF('Monte Carlo'!$B$8="",0,IF('Monte Carlo'!$D$8='Monte Carlo'!$B$8,'Monte Carlo'!$B$8,BETAINV(RAND(),'Monte Carlo'!$F$8,'Monte Carlo'!$G$8,'Monte Carlo'!$B$8,'Monte Carlo'!$D$8)))</f>
        <v>992.440311945444</v>
      </c>
      <c r="C269" s="0" t="n">
        <f aca="true">IF('Monte Carlo'!$B$9="",0,IF('Monte Carlo'!$D$9='Monte Carlo'!$B$9,'Monte Carlo'!$B$9,BETAINV(RAND(),'Monte Carlo'!$F$9,'Monte Carlo'!$G$9,'Monte Carlo'!$B$9,'Monte Carlo'!$D$9)))</f>
        <v>455.355313268261</v>
      </c>
      <c r="D269" s="0" t="n">
        <f aca="true">IF('Monte Carlo'!$B$10="",0,IF('Monte Carlo'!$D$10='Monte Carlo'!$B$10,'Monte Carlo'!$B$10,BETAINV(RAND(),'Monte Carlo'!$F$10,'Monte Carlo'!$G$10,'Monte Carlo'!$B$10,'Monte Carlo'!$D$10)))</f>
        <v>304.24501049262</v>
      </c>
      <c r="E269" s="0" t="n">
        <f aca="true">IF('Monte Carlo'!$B$11="",0,IF('Monte Carlo'!$D$11='Monte Carlo'!$B$11,'Monte Carlo'!$B$11,BETAINV(RAND(),'Monte Carlo'!$F$11,'Monte Carlo'!$G$11,'Monte Carlo'!$B$11,'Monte Carlo'!$D$11)))</f>
        <v>136.455633233882</v>
      </c>
      <c r="F269" s="0" t="n">
        <f aca="true">IF('Monte Carlo'!$B$12="",0,IF('Monte Carlo'!$D$12='Monte Carlo'!$B$12,'Monte Carlo'!$B$12,BETAINV(RAND(),'Monte Carlo'!$F$12,'Monte Carlo'!$G$12,'Monte Carlo'!$B$12,'Monte Carlo'!$D$12)))</f>
        <v>90.6096288170745</v>
      </c>
      <c r="G269" s="0" t="n">
        <f aca="true">IF('Monte Carlo'!$B$13="",0,IF('Monte Carlo'!$D$13='Monte Carlo'!$B$13,'Monte Carlo'!$B$13,BETAINV(RAND(),'Monte Carlo'!$F$13,'Monte Carlo'!$G$13,'Monte Carlo'!$B$13,'Monte Carlo'!$D$13)))</f>
        <v>0</v>
      </c>
      <c r="H269" s="0" t="n">
        <f aca="true">IF('Monte Carlo'!$B$14="",0,IF('Monte Carlo'!$D$14='Monte Carlo'!$B$14,'Monte Carlo'!$B$14,BETAINV(RAND(),'Monte Carlo'!$F$14,'Monte Carlo'!$G$14,'Monte Carlo'!$B$14,'Monte Carlo'!$D$14)))</f>
        <v>0</v>
      </c>
      <c r="I269" s="0" t="n">
        <f aca="true">IF('Monte Carlo'!$B$15="",0,IF('Monte Carlo'!$D$15='Monte Carlo'!$B$15,'Monte Carlo'!$B$15,BETAINV(RAND(),'Monte Carlo'!$F$15,'Monte Carlo'!$G$15,'Monte Carlo'!$B$15,'Monte Carlo'!$D$15)))</f>
        <v>0</v>
      </c>
      <c r="J269" s="0" t="n">
        <f aca="true">IF('Monte Carlo'!$B$16="",0,IF('Monte Carlo'!$D$16='Monte Carlo'!$B$16,'Monte Carlo'!$B$16,BETAINV(RAND(),'Monte Carlo'!$F$16,'Monte Carlo'!$G$16,'Monte Carlo'!$B$16,'Monte Carlo'!$D$16)))</f>
        <v>0</v>
      </c>
      <c r="K269" s="0" t="n">
        <f aca="true">IF('Monte Carlo'!$B$17="",0,IF('Monte Carlo'!$D$17='Monte Carlo'!$B$17,'Monte Carlo'!$B$17,BETAINV(RAND(),'Monte Carlo'!$F$17,'Monte Carlo'!$G$17,'Monte Carlo'!$B$17,'Monte Carlo'!$D$17)))</f>
        <v>0</v>
      </c>
      <c r="L269" s="0" t="n">
        <f aca="true">IF('Monte Carlo'!$B$18="",0,IF('Monte Carlo'!$D$18='Monte Carlo'!$B$18,'Monte Carlo'!$B$18,BETAINV(RAND(),'Monte Carlo'!$F$18,'Monte Carlo'!$G$18,'Monte Carlo'!$B$18,'Monte Carlo'!$D$18)))</f>
        <v>0</v>
      </c>
      <c r="M269" s="0" t="n">
        <f aca="true">IF(OR('Monte Carlo'!$B$22="",'Monte Carlo'!$C$22=""),0,IF(RAND()&lt;'Monte Carlo'!$B$22,IF('Monte Carlo'!$E$22='Monte Carlo'!$C$22,'Monte Carlo'!$C$22,BETAINV(RAND(),'Monte Carlo'!$G$22,'Monte Carlo'!$H$22,'Monte Carlo'!$C$22,'Monte Carlo'!$E$22)),0))</f>
        <v>0</v>
      </c>
      <c r="N269" s="0" t="n">
        <f aca="true">IF(OR('Monte Carlo'!$B$23="",'Monte Carlo'!$C$23=""),0,IF(RAND()&lt;'Monte Carlo'!$B$23,IF('Monte Carlo'!$E$23='Monte Carlo'!$C$23,'Monte Carlo'!$C$23,BETAINV(RAND(),'Monte Carlo'!$G$23,'Monte Carlo'!$H$23,'Monte Carlo'!$C$23,'Monte Carlo'!$E$23)),0))</f>
        <v>27.3804940507606</v>
      </c>
      <c r="O269" s="0" t="n">
        <f aca="true">IF(OR('Monte Carlo'!$B$24="",'Monte Carlo'!$C$24=""),0,IF(RAND()&lt;'Monte Carlo'!$B$24,IF('Monte Carlo'!$E$24='Monte Carlo'!$C$24,'Monte Carlo'!$C$24,BETAINV(RAND(),'Monte Carlo'!$G$24,'Monte Carlo'!$H$24,'Monte Carlo'!$C$24,'Monte Carlo'!$E$24)),0))</f>
        <v>0</v>
      </c>
      <c r="P269" s="0" t="n">
        <f aca="true">IF(OR('Monte Carlo'!$B$25="",'Monte Carlo'!$C$25=""),0,IF(RAND()&lt;'Monte Carlo'!$B$25,IF('Monte Carlo'!$E$25='Monte Carlo'!$C$25,'Monte Carlo'!$C$25,BETAINV(RAND(),'Monte Carlo'!$G$25,'Monte Carlo'!$H$25,'Monte Carlo'!$C$25,'Monte Carlo'!$E$25)),0))</f>
        <v>0</v>
      </c>
      <c r="Q269" s="0" t="n">
        <f aca="true">IF(OR('Monte Carlo'!$B$26="",'Monte Carlo'!$C$26=""),0,IF(RAND()&lt;'Monte Carlo'!$B$26,IF('Monte Carlo'!$E$26='Monte Carlo'!$C$26,'Monte Carlo'!$C$26,BETAINV(RAND(),'Monte Carlo'!$G$26,'Monte Carlo'!$H$26,'Monte Carlo'!$C$26,'Monte Carlo'!$E$26)),0))</f>
        <v>0</v>
      </c>
      <c r="R269" s="0" t="n">
        <f aca="true">IF(OR('Monte Carlo'!$B$27="",'Monte Carlo'!$C$27=""),0,IF(RAND()&lt;'Monte Carlo'!$B$27,IF('Monte Carlo'!$E$27='Monte Carlo'!$C$27,'Monte Carlo'!$C$27,BETAINV(RAND(),'Monte Carlo'!$G$27,'Monte Carlo'!$H$27,'Monte Carlo'!$C$27,'Monte Carlo'!$E$27)),0))</f>
        <v>0</v>
      </c>
      <c r="S269" s="0" t="n">
        <f aca="true">IF(OR('Monte Carlo'!$B$28="",'Monte Carlo'!$C$28=""),0,IF(RAND()&lt;'Monte Carlo'!$B$28,IF('Monte Carlo'!$E$28='Monte Carlo'!$C$28,'Monte Carlo'!$C$28,BETAINV(RAND(),'Monte Carlo'!$G$28,'Monte Carlo'!$H$28,'Monte Carlo'!$C$28,'Monte Carlo'!$E$28)),0))</f>
        <v>0</v>
      </c>
      <c r="T269" s="0" t="n">
        <f aca="true">IF(OR('Monte Carlo'!$B$29="",'Monte Carlo'!$C$29=""),0,IF(RAND()&lt;'Monte Carlo'!$B$29,IF('Monte Carlo'!$E$29='Monte Carlo'!$C$29,'Monte Carlo'!$C$29,BETAINV(RAND(),'Monte Carlo'!$G$29,'Monte Carlo'!$H$29,'Monte Carlo'!$C$29,'Monte Carlo'!$E$29)),0))</f>
        <v>0</v>
      </c>
      <c r="U269" s="0" t="n">
        <f aca="true">IF(OR('Monte Carlo'!$B$30="",'Monte Carlo'!$C$30=""),0,IF(RAND()&lt;'Monte Carlo'!$B$30,IF('Monte Carlo'!$E$30='Monte Carlo'!$C$30,'Monte Carlo'!$C$30,BETAINV(RAND(),'Monte Carlo'!$G$30,'Monte Carlo'!$H$30,'Monte Carlo'!$C$30,'Monte Carlo'!$E$30)),0))</f>
        <v>0</v>
      </c>
      <c r="V269" s="0" t="n">
        <f aca="true">IF(OR('Monte Carlo'!$B$31="",'Monte Carlo'!$C$31=""),0,IF(RAND()&lt;'Monte Carlo'!$B$31,IF('Monte Carlo'!$E$31='Monte Carlo'!$C$31,'Monte Carlo'!$C$31,BETAINV(RAND(),'Monte Carlo'!$G$31,'Monte Carlo'!$H$31,'Monte Carlo'!$C$31,'Monte Carlo'!$E$31)),0))</f>
        <v>0</v>
      </c>
      <c r="W269" s="0" t="n">
        <f aca="true">IF(OR('Monte Carlo'!$B$32="",'Monte Carlo'!$C$32=""),0,IF(RAND()&lt;'Monte Carlo'!$B$32,IF('Monte Carlo'!$E$32='Monte Carlo'!$C$32,'Monte Carlo'!$C$32,BETAINV(RAND(),'Monte Carlo'!$G$32,'Monte Carlo'!$H$32,'Monte Carlo'!$C$32,'Monte Carlo'!$E$32)),0))</f>
        <v>0</v>
      </c>
      <c r="X269" s="0" t="n">
        <f aca="true">IF(OR('Monte Carlo'!$B$33="",'Monte Carlo'!$C$33=""),0,IF(RAND()&lt;'Monte Carlo'!$B$33,IF('Monte Carlo'!$E$33='Monte Carlo'!$C$33,'Monte Carlo'!$C$33,BETAINV(RAND(),'Monte Carlo'!$G$33,'Monte Carlo'!$H$33,'Monte Carlo'!$C$33,'Monte Carlo'!$E$33)),0))</f>
        <v>0</v>
      </c>
      <c r="Y269" s="0" t="n">
        <f aca="false">SUM(A269:X269)</f>
        <v>2139.16838375487</v>
      </c>
    </row>
    <row r="270" customFormat="false" ht="15" hidden="false" customHeight="false" outlineLevel="0" collapsed="false">
      <c r="A270" s="0" t="n">
        <f aca="true">IF('Monte Carlo'!$B$7="",0,IF('Monte Carlo'!$D$7='Monte Carlo'!$B$7,'Monte Carlo'!$B$7,BETAINV(RAND(),'Monte Carlo'!$F$7,'Monte Carlo'!$G$7,'Monte Carlo'!$B$7,'Monte Carlo'!$D$7)))</f>
        <v>161.517947865234</v>
      </c>
      <c r="B270" s="0" t="n">
        <f aca="true">IF('Monte Carlo'!$B$8="",0,IF('Monte Carlo'!$D$8='Monte Carlo'!$B$8,'Monte Carlo'!$B$8,BETAINV(RAND(),'Monte Carlo'!$F$8,'Monte Carlo'!$G$8,'Monte Carlo'!$B$8,'Monte Carlo'!$D$8)))</f>
        <v>1036.30688380403</v>
      </c>
      <c r="C270" s="0" t="n">
        <f aca="true">IF('Monte Carlo'!$B$9="",0,IF('Monte Carlo'!$D$9='Monte Carlo'!$B$9,'Monte Carlo'!$B$9,BETAINV(RAND(),'Monte Carlo'!$F$9,'Monte Carlo'!$G$9,'Monte Carlo'!$B$9,'Monte Carlo'!$D$9)))</f>
        <v>413.47593123578</v>
      </c>
      <c r="D270" s="0" t="n">
        <f aca="true">IF('Monte Carlo'!$B$10="",0,IF('Monte Carlo'!$D$10='Monte Carlo'!$B$10,'Monte Carlo'!$B$10,BETAINV(RAND(),'Monte Carlo'!$F$10,'Monte Carlo'!$G$10,'Monte Carlo'!$B$10,'Monte Carlo'!$D$10)))</f>
        <v>284.78599353331</v>
      </c>
      <c r="E270" s="0" t="n">
        <f aca="true">IF('Monte Carlo'!$B$11="",0,IF('Monte Carlo'!$D$11='Monte Carlo'!$B$11,'Monte Carlo'!$B$11,BETAINV(RAND(),'Monte Carlo'!$F$11,'Monte Carlo'!$G$11,'Monte Carlo'!$B$11,'Monte Carlo'!$D$11)))</f>
        <v>91.1238331789082</v>
      </c>
      <c r="F270" s="0" t="n">
        <f aca="true">IF('Monte Carlo'!$B$12="",0,IF('Monte Carlo'!$D$12='Monte Carlo'!$B$12,'Monte Carlo'!$B$12,BETAINV(RAND(),'Monte Carlo'!$F$12,'Monte Carlo'!$G$12,'Monte Carlo'!$B$12,'Monte Carlo'!$D$12)))</f>
        <v>91.9201708320043</v>
      </c>
      <c r="G270" s="0" t="n">
        <f aca="true">IF('Monte Carlo'!$B$13="",0,IF('Monte Carlo'!$D$13='Monte Carlo'!$B$13,'Monte Carlo'!$B$13,BETAINV(RAND(),'Monte Carlo'!$F$13,'Monte Carlo'!$G$13,'Monte Carlo'!$B$13,'Monte Carlo'!$D$13)))</f>
        <v>0</v>
      </c>
      <c r="H270" s="0" t="n">
        <f aca="true">IF('Monte Carlo'!$B$14="",0,IF('Monte Carlo'!$D$14='Monte Carlo'!$B$14,'Monte Carlo'!$B$14,BETAINV(RAND(),'Monte Carlo'!$F$14,'Monte Carlo'!$G$14,'Monte Carlo'!$B$14,'Monte Carlo'!$D$14)))</f>
        <v>0</v>
      </c>
      <c r="I270" s="0" t="n">
        <f aca="true">IF('Monte Carlo'!$B$15="",0,IF('Monte Carlo'!$D$15='Monte Carlo'!$B$15,'Monte Carlo'!$B$15,BETAINV(RAND(),'Monte Carlo'!$F$15,'Monte Carlo'!$G$15,'Monte Carlo'!$B$15,'Monte Carlo'!$D$15)))</f>
        <v>0</v>
      </c>
      <c r="J270" s="0" t="n">
        <f aca="true">IF('Monte Carlo'!$B$16="",0,IF('Monte Carlo'!$D$16='Monte Carlo'!$B$16,'Monte Carlo'!$B$16,BETAINV(RAND(),'Monte Carlo'!$F$16,'Monte Carlo'!$G$16,'Monte Carlo'!$B$16,'Monte Carlo'!$D$16)))</f>
        <v>0</v>
      </c>
      <c r="K270" s="0" t="n">
        <f aca="true">IF('Monte Carlo'!$B$17="",0,IF('Monte Carlo'!$D$17='Monte Carlo'!$B$17,'Monte Carlo'!$B$17,BETAINV(RAND(),'Monte Carlo'!$F$17,'Monte Carlo'!$G$17,'Monte Carlo'!$B$17,'Monte Carlo'!$D$17)))</f>
        <v>0</v>
      </c>
      <c r="L270" s="0" t="n">
        <f aca="true">IF('Monte Carlo'!$B$18="",0,IF('Monte Carlo'!$D$18='Monte Carlo'!$B$18,'Monte Carlo'!$B$18,BETAINV(RAND(),'Monte Carlo'!$F$18,'Monte Carlo'!$G$18,'Monte Carlo'!$B$18,'Monte Carlo'!$D$18)))</f>
        <v>0</v>
      </c>
      <c r="M270" s="0" t="n">
        <f aca="true">IF(OR('Monte Carlo'!$B$22="",'Monte Carlo'!$C$22=""),0,IF(RAND()&lt;'Monte Carlo'!$B$22,IF('Monte Carlo'!$E$22='Monte Carlo'!$C$22,'Monte Carlo'!$C$22,BETAINV(RAND(),'Monte Carlo'!$G$22,'Monte Carlo'!$H$22,'Monte Carlo'!$C$22,'Monte Carlo'!$E$22)),0))</f>
        <v>128.846820280655</v>
      </c>
      <c r="N270" s="0" t="n">
        <f aca="true">IF(OR('Monte Carlo'!$B$23="",'Monte Carlo'!$C$23=""),0,IF(RAND()&lt;'Monte Carlo'!$B$23,IF('Monte Carlo'!$E$23='Monte Carlo'!$C$23,'Monte Carlo'!$C$23,BETAINV(RAND(),'Monte Carlo'!$G$23,'Monte Carlo'!$H$23,'Monte Carlo'!$C$23,'Monte Carlo'!$E$23)),0))</f>
        <v>0</v>
      </c>
      <c r="O270" s="0" t="n">
        <f aca="true">IF(OR('Monte Carlo'!$B$24="",'Monte Carlo'!$C$24=""),0,IF(RAND()&lt;'Monte Carlo'!$B$24,IF('Monte Carlo'!$E$24='Monte Carlo'!$C$24,'Monte Carlo'!$C$24,BETAINV(RAND(),'Monte Carlo'!$G$24,'Monte Carlo'!$H$24,'Monte Carlo'!$C$24,'Monte Carlo'!$E$24)),0))</f>
        <v>0</v>
      </c>
      <c r="P270" s="0" t="n">
        <f aca="true">IF(OR('Monte Carlo'!$B$25="",'Monte Carlo'!$C$25=""),0,IF(RAND()&lt;'Monte Carlo'!$B$25,IF('Monte Carlo'!$E$25='Monte Carlo'!$C$25,'Monte Carlo'!$C$25,BETAINV(RAND(),'Monte Carlo'!$G$25,'Monte Carlo'!$H$25,'Monte Carlo'!$C$25,'Monte Carlo'!$E$25)),0))</f>
        <v>0</v>
      </c>
      <c r="Q270" s="0" t="n">
        <f aca="true">IF(OR('Monte Carlo'!$B$26="",'Monte Carlo'!$C$26=""),0,IF(RAND()&lt;'Monte Carlo'!$B$26,IF('Monte Carlo'!$E$26='Monte Carlo'!$C$26,'Monte Carlo'!$C$26,BETAINV(RAND(),'Monte Carlo'!$G$26,'Monte Carlo'!$H$26,'Monte Carlo'!$C$26,'Monte Carlo'!$E$26)),0))</f>
        <v>0</v>
      </c>
      <c r="R270" s="0" t="n">
        <f aca="true">IF(OR('Monte Carlo'!$B$27="",'Monte Carlo'!$C$27=""),0,IF(RAND()&lt;'Monte Carlo'!$B$27,IF('Monte Carlo'!$E$27='Monte Carlo'!$C$27,'Monte Carlo'!$C$27,BETAINV(RAND(),'Monte Carlo'!$G$27,'Monte Carlo'!$H$27,'Monte Carlo'!$C$27,'Monte Carlo'!$E$27)),0))</f>
        <v>0</v>
      </c>
      <c r="S270" s="0" t="n">
        <f aca="true">IF(OR('Monte Carlo'!$B$28="",'Monte Carlo'!$C$28=""),0,IF(RAND()&lt;'Monte Carlo'!$B$28,IF('Monte Carlo'!$E$28='Monte Carlo'!$C$28,'Monte Carlo'!$C$28,BETAINV(RAND(),'Monte Carlo'!$G$28,'Monte Carlo'!$H$28,'Monte Carlo'!$C$28,'Monte Carlo'!$E$28)),0))</f>
        <v>0</v>
      </c>
      <c r="T270" s="0" t="n">
        <f aca="true">IF(OR('Monte Carlo'!$B$29="",'Monte Carlo'!$C$29=""),0,IF(RAND()&lt;'Monte Carlo'!$B$29,IF('Monte Carlo'!$E$29='Monte Carlo'!$C$29,'Monte Carlo'!$C$29,BETAINV(RAND(),'Monte Carlo'!$G$29,'Monte Carlo'!$H$29,'Monte Carlo'!$C$29,'Monte Carlo'!$E$29)),0))</f>
        <v>0</v>
      </c>
      <c r="U270" s="0" t="n">
        <f aca="true">IF(OR('Monte Carlo'!$B$30="",'Monte Carlo'!$C$30=""),0,IF(RAND()&lt;'Monte Carlo'!$B$30,IF('Monte Carlo'!$E$30='Monte Carlo'!$C$30,'Monte Carlo'!$C$30,BETAINV(RAND(),'Monte Carlo'!$G$30,'Monte Carlo'!$H$30,'Monte Carlo'!$C$30,'Monte Carlo'!$E$30)),0))</f>
        <v>0</v>
      </c>
      <c r="V270" s="0" t="n">
        <f aca="true">IF(OR('Monte Carlo'!$B$31="",'Monte Carlo'!$C$31=""),0,IF(RAND()&lt;'Monte Carlo'!$B$31,IF('Monte Carlo'!$E$31='Monte Carlo'!$C$31,'Monte Carlo'!$C$31,BETAINV(RAND(),'Monte Carlo'!$G$31,'Monte Carlo'!$H$31,'Monte Carlo'!$C$31,'Monte Carlo'!$E$31)),0))</f>
        <v>0</v>
      </c>
      <c r="W270" s="0" t="n">
        <f aca="true">IF(OR('Monte Carlo'!$B$32="",'Monte Carlo'!$C$32=""),0,IF(RAND()&lt;'Monte Carlo'!$B$32,IF('Monte Carlo'!$E$32='Monte Carlo'!$C$32,'Monte Carlo'!$C$32,BETAINV(RAND(),'Monte Carlo'!$G$32,'Monte Carlo'!$H$32,'Monte Carlo'!$C$32,'Monte Carlo'!$E$32)),0))</f>
        <v>0</v>
      </c>
      <c r="X270" s="0" t="n">
        <f aca="true">IF(OR('Monte Carlo'!$B$33="",'Monte Carlo'!$C$33=""),0,IF(RAND()&lt;'Monte Carlo'!$B$33,IF('Monte Carlo'!$E$33='Monte Carlo'!$C$33,'Monte Carlo'!$C$33,BETAINV(RAND(),'Monte Carlo'!$G$33,'Monte Carlo'!$H$33,'Monte Carlo'!$C$33,'Monte Carlo'!$E$33)),0))</f>
        <v>0</v>
      </c>
      <c r="Y270" s="0" t="n">
        <f aca="false">SUM(A270:X270)</f>
        <v>2207.97758072992</v>
      </c>
    </row>
    <row r="271" customFormat="false" ht="15" hidden="false" customHeight="false" outlineLevel="0" collapsed="false">
      <c r="A271" s="0" t="n">
        <f aca="true">IF('Monte Carlo'!$B$7="",0,IF('Monte Carlo'!$D$7='Monte Carlo'!$B$7,'Monte Carlo'!$B$7,BETAINV(RAND(),'Monte Carlo'!$F$7,'Monte Carlo'!$G$7,'Monte Carlo'!$B$7,'Monte Carlo'!$D$7)))</f>
        <v>144.041236769932</v>
      </c>
      <c r="B271" s="0" t="n">
        <f aca="true">IF('Monte Carlo'!$B$8="",0,IF('Monte Carlo'!$D$8='Monte Carlo'!$B$8,'Monte Carlo'!$B$8,BETAINV(RAND(),'Monte Carlo'!$F$8,'Monte Carlo'!$G$8,'Monte Carlo'!$B$8,'Monte Carlo'!$D$8)))</f>
        <v>1114.57435632495</v>
      </c>
      <c r="C271" s="0" t="n">
        <f aca="true">IF('Monte Carlo'!$B$9="",0,IF('Monte Carlo'!$D$9='Monte Carlo'!$B$9,'Monte Carlo'!$B$9,BETAINV(RAND(),'Monte Carlo'!$F$9,'Monte Carlo'!$G$9,'Monte Carlo'!$B$9,'Monte Carlo'!$D$9)))</f>
        <v>449.051498217114</v>
      </c>
      <c r="D271" s="0" t="n">
        <f aca="true">IF('Monte Carlo'!$B$10="",0,IF('Monte Carlo'!$D$10='Monte Carlo'!$B$10,'Monte Carlo'!$B$10,BETAINV(RAND(),'Monte Carlo'!$F$10,'Monte Carlo'!$G$10,'Monte Carlo'!$B$10,'Monte Carlo'!$D$10)))</f>
        <v>297.715607163907</v>
      </c>
      <c r="E271" s="0" t="n">
        <f aca="true">IF('Monte Carlo'!$B$11="",0,IF('Monte Carlo'!$D$11='Monte Carlo'!$B$11,'Monte Carlo'!$B$11,BETAINV(RAND(),'Monte Carlo'!$F$11,'Monte Carlo'!$G$11,'Monte Carlo'!$B$11,'Monte Carlo'!$D$11)))</f>
        <v>90.378156533059</v>
      </c>
      <c r="F271" s="0" t="n">
        <f aca="true">IF('Monte Carlo'!$B$12="",0,IF('Monte Carlo'!$D$12='Monte Carlo'!$B$12,'Monte Carlo'!$B$12,BETAINV(RAND(),'Monte Carlo'!$F$12,'Monte Carlo'!$G$12,'Monte Carlo'!$B$12,'Monte Carlo'!$D$12)))</f>
        <v>104.070209058326</v>
      </c>
      <c r="G271" s="0" t="n">
        <f aca="true">IF('Monte Carlo'!$B$13="",0,IF('Monte Carlo'!$D$13='Monte Carlo'!$B$13,'Monte Carlo'!$B$13,BETAINV(RAND(),'Monte Carlo'!$F$13,'Monte Carlo'!$G$13,'Monte Carlo'!$B$13,'Monte Carlo'!$D$13)))</f>
        <v>0</v>
      </c>
      <c r="H271" s="0" t="n">
        <f aca="true">IF('Monte Carlo'!$B$14="",0,IF('Monte Carlo'!$D$14='Monte Carlo'!$B$14,'Monte Carlo'!$B$14,BETAINV(RAND(),'Monte Carlo'!$F$14,'Monte Carlo'!$G$14,'Monte Carlo'!$B$14,'Monte Carlo'!$D$14)))</f>
        <v>0</v>
      </c>
      <c r="I271" s="0" t="n">
        <f aca="true">IF('Monte Carlo'!$B$15="",0,IF('Monte Carlo'!$D$15='Monte Carlo'!$B$15,'Monte Carlo'!$B$15,BETAINV(RAND(),'Monte Carlo'!$F$15,'Monte Carlo'!$G$15,'Monte Carlo'!$B$15,'Monte Carlo'!$D$15)))</f>
        <v>0</v>
      </c>
      <c r="J271" s="0" t="n">
        <f aca="true">IF('Monte Carlo'!$B$16="",0,IF('Monte Carlo'!$D$16='Monte Carlo'!$B$16,'Monte Carlo'!$B$16,BETAINV(RAND(),'Monte Carlo'!$F$16,'Monte Carlo'!$G$16,'Monte Carlo'!$B$16,'Monte Carlo'!$D$16)))</f>
        <v>0</v>
      </c>
      <c r="K271" s="0" t="n">
        <f aca="true">IF('Monte Carlo'!$B$17="",0,IF('Monte Carlo'!$D$17='Monte Carlo'!$B$17,'Monte Carlo'!$B$17,BETAINV(RAND(),'Monte Carlo'!$F$17,'Monte Carlo'!$G$17,'Monte Carlo'!$B$17,'Monte Carlo'!$D$17)))</f>
        <v>0</v>
      </c>
      <c r="L271" s="0" t="n">
        <f aca="true">IF('Monte Carlo'!$B$18="",0,IF('Monte Carlo'!$D$18='Monte Carlo'!$B$18,'Monte Carlo'!$B$18,BETAINV(RAND(),'Monte Carlo'!$F$18,'Monte Carlo'!$G$18,'Monte Carlo'!$B$18,'Monte Carlo'!$D$18)))</f>
        <v>0</v>
      </c>
      <c r="M271" s="0" t="n">
        <f aca="true">IF(OR('Monte Carlo'!$B$22="",'Monte Carlo'!$C$22=""),0,IF(RAND()&lt;'Monte Carlo'!$B$22,IF('Monte Carlo'!$E$22='Monte Carlo'!$C$22,'Monte Carlo'!$C$22,BETAINV(RAND(),'Monte Carlo'!$G$22,'Monte Carlo'!$H$22,'Monte Carlo'!$C$22,'Monte Carlo'!$E$22)),0))</f>
        <v>0</v>
      </c>
      <c r="N271" s="0" t="n">
        <f aca="true">IF(OR('Monte Carlo'!$B$23="",'Monte Carlo'!$C$23=""),0,IF(RAND()&lt;'Monte Carlo'!$B$23,IF('Monte Carlo'!$E$23='Monte Carlo'!$C$23,'Monte Carlo'!$C$23,BETAINV(RAND(),'Monte Carlo'!$G$23,'Monte Carlo'!$H$23,'Monte Carlo'!$C$23,'Monte Carlo'!$E$23)),0))</f>
        <v>0</v>
      </c>
      <c r="O271" s="0" t="n">
        <f aca="true">IF(OR('Monte Carlo'!$B$24="",'Monte Carlo'!$C$24=""),0,IF(RAND()&lt;'Monte Carlo'!$B$24,IF('Monte Carlo'!$E$24='Monte Carlo'!$C$24,'Monte Carlo'!$C$24,BETAINV(RAND(),'Monte Carlo'!$G$24,'Monte Carlo'!$H$24,'Monte Carlo'!$C$24,'Monte Carlo'!$E$24)),0))</f>
        <v>0</v>
      </c>
      <c r="P271" s="0" t="n">
        <f aca="true">IF(OR('Monte Carlo'!$B$25="",'Monte Carlo'!$C$25=""),0,IF(RAND()&lt;'Monte Carlo'!$B$25,IF('Monte Carlo'!$E$25='Monte Carlo'!$C$25,'Monte Carlo'!$C$25,BETAINV(RAND(),'Monte Carlo'!$G$25,'Monte Carlo'!$H$25,'Monte Carlo'!$C$25,'Monte Carlo'!$E$25)),0))</f>
        <v>0</v>
      </c>
      <c r="Q271" s="0" t="n">
        <f aca="true">IF(OR('Monte Carlo'!$B$26="",'Monte Carlo'!$C$26=""),0,IF(RAND()&lt;'Monte Carlo'!$B$26,IF('Monte Carlo'!$E$26='Monte Carlo'!$C$26,'Monte Carlo'!$C$26,BETAINV(RAND(),'Monte Carlo'!$G$26,'Monte Carlo'!$H$26,'Monte Carlo'!$C$26,'Monte Carlo'!$E$26)),0))</f>
        <v>0</v>
      </c>
      <c r="R271" s="0" t="n">
        <f aca="true">IF(OR('Monte Carlo'!$B$27="",'Monte Carlo'!$C$27=""),0,IF(RAND()&lt;'Monte Carlo'!$B$27,IF('Monte Carlo'!$E$27='Monte Carlo'!$C$27,'Monte Carlo'!$C$27,BETAINV(RAND(),'Monte Carlo'!$G$27,'Monte Carlo'!$H$27,'Monte Carlo'!$C$27,'Monte Carlo'!$E$27)),0))</f>
        <v>0</v>
      </c>
      <c r="S271" s="0" t="n">
        <f aca="true">IF(OR('Monte Carlo'!$B$28="",'Monte Carlo'!$C$28=""),0,IF(RAND()&lt;'Monte Carlo'!$B$28,IF('Monte Carlo'!$E$28='Monte Carlo'!$C$28,'Monte Carlo'!$C$28,BETAINV(RAND(),'Monte Carlo'!$G$28,'Monte Carlo'!$H$28,'Monte Carlo'!$C$28,'Monte Carlo'!$E$28)),0))</f>
        <v>0</v>
      </c>
      <c r="T271" s="0" t="n">
        <f aca="true">IF(OR('Monte Carlo'!$B$29="",'Monte Carlo'!$C$29=""),0,IF(RAND()&lt;'Monte Carlo'!$B$29,IF('Monte Carlo'!$E$29='Monte Carlo'!$C$29,'Monte Carlo'!$C$29,BETAINV(RAND(),'Monte Carlo'!$G$29,'Monte Carlo'!$H$29,'Monte Carlo'!$C$29,'Monte Carlo'!$E$29)),0))</f>
        <v>0</v>
      </c>
      <c r="U271" s="0" t="n">
        <f aca="true">IF(OR('Monte Carlo'!$B$30="",'Monte Carlo'!$C$30=""),0,IF(RAND()&lt;'Monte Carlo'!$B$30,IF('Monte Carlo'!$E$30='Monte Carlo'!$C$30,'Monte Carlo'!$C$30,BETAINV(RAND(),'Monte Carlo'!$G$30,'Monte Carlo'!$H$30,'Monte Carlo'!$C$30,'Monte Carlo'!$E$30)),0))</f>
        <v>0</v>
      </c>
      <c r="V271" s="0" t="n">
        <f aca="true">IF(OR('Monte Carlo'!$B$31="",'Monte Carlo'!$C$31=""),0,IF(RAND()&lt;'Monte Carlo'!$B$31,IF('Monte Carlo'!$E$31='Monte Carlo'!$C$31,'Monte Carlo'!$C$31,BETAINV(RAND(),'Monte Carlo'!$G$31,'Monte Carlo'!$H$31,'Monte Carlo'!$C$31,'Monte Carlo'!$E$31)),0))</f>
        <v>0</v>
      </c>
      <c r="W271" s="0" t="n">
        <f aca="true">IF(OR('Monte Carlo'!$B$32="",'Monte Carlo'!$C$32=""),0,IF(RAND()&lt;'Monte Carlo'!$B$32,IF('Monte Carlo'!$E$32='Monte Carlo'!$C$32,'Monte Carlo'!$C$32,BETAINV(RAND(),'Monte Carlo'!$G$32,'Monte Carlo'!$H$32,'Monte Carlo'!$C$32,'Monte Carlo'!$E$32)),0))</f>
        <v>0</v>
      </c>
      <c r="X271" s="0" t="n">
        <f aca="true">IF(OR('Monte Carlo'!$B$33="",'Monte Carlo'!$C$33=""),0,IF(RAND()&lt;'Monte Carlo'!$B$33,IF('Monte Carlo'!$E$33='Monte Carlo'!$C$33,'Monte Carlo'!$C$33,BETAINV(RAND(),'Monte Carlo'!$G$33,'Monte Carlo'!$H$33,'Monte Carlo'!$C$33,'Monte Carlo'!$E$33)),0))</f>
        <v>0</v>
      </c>
      <c r="Y271" s="0" t="n">
        <f aca="false">SUM(A271:X271)</f>
        <v>2199.83106406729</v>
      </c>
    </row>
    <row r="272" customFormat="false" ht="15" hidden="false" customHeight="false" outlineLevel="0" collapsed="false">
      <c r="A272" s="0" t="n">
        <f aca="true">IF('Monte Carlo'!$B$7="",0,IF('Monte Carlo'!$D$7='Monte Carlo'!$B$7,'Monte Carlo'!$B$7,BETAINV(RAND(),'Monte Carlo'!$F$7,'Monte Carlo'!$G$7,'Monte Carlo'!$B$7,'Monte Carlo'!$D$7)))</f>
        <v>175.441073178346</v>
      </c>
      <c r="B272" s="0" t="n">
        <f aca="true">IF('Monte Carlo'!$B$8="",0,IF('Monte Carlo'!$D$8='Monte Carlo'!$B$8,'Monte Carlo'!$B$8,BETAINV(RAND(),'Monte Carlo'!$F$8,'Monte Carlo'!$G$8,'Monte Carlo'!$B$8,'Monte Carlo'!$D$8)))</f>
        <v>1112.88679287951</v>
      </c>
      <c r="C272" s="0" t="n">
        <f aca="true">IF('Monte Carlo'!$B$9="",0,IF('Monte Carlo'!$D$9='Monte Carlo'!$B$9,'Monte Carlo'!$B$9,BETAINV(RAND(),'Monte Carlo'!$F$9,'Monte Carlo'!$G$9,'Monte Carlo'!$B$9,'Monte Carlo'!$D$9)))</f>
        <v>531.439196819923</v>
      </c>
      <c r="D272" s="0" t="n">
        <f aca="true">IF('Monte Carlo'!$B$10="",0,IF('Monte Carlo'!$D$10='Monte Carlo'!$B$10,'Monte Carlo'!$B$10,BETAINV(RAND(),'Monte Carlo'!$F$10,'Monte Carlo'!$G$10,'Monte Carlo'!$B$10,'Monte Carlo'!$D$10)))</f>
        <v>291.754135514984</v>
      </c>
      <c r="E272" s="0" t="n">
        <f aca="true">IF('Monte Carlo'!$B$11="",0,IF('Monte Carlo'!$D$11='Monte Carlo'!$B$11,'Monte Carlo'!$B$11,BETAINV(RAND(),'Monte Carlo'!$F$11,'Monte Carlo'!$G$11,'Monte Carlo'!$B$11,'Monte Carlo'!$D$11)))</f>
        <v>83.5249146327782</v>
      </c>
      <c r="F272" s="0" t="n">
        <f aca="true">IF('Monte Carlo'!$B$12="",0,IF('Monte Carlo'!$D$12='Monte Carlo'!$B$12,'Monte Carlo'!$B$12,BETAINV(RAND(),'Monte Carlo'!$F$12,'Monte Carlo'!$G$12,'Monte Carlo'!$B$12,'Monte Carlo'!$D$12)))</f>
        <v>100.072993958144</v>
      </c>
      <c r="G272" s="0" t="n">
        <f aca="true">IF('Monte Carlo'!$B$13="",0,IF('Monte Carlo'!$D$13='Monte Carlo'!$B$13,'Monte Carlo'!$B$13,BETAINV(RAND(),'Monte Carlo'!$F$13,'Monte Carlo'!$G$13,'Monte Carlo'!$B$13,'Monte Carlo'!$D$13)))</f>
        <v>0</v>
      </c>
      <c r="H272" s="0" t="n">
        <f aca="true">IF('Monte Carlo'!$B$14="",0,IF('Monte Carlo'!$D$14='Monte Carlo'!$B$14,'Monte Carlo'!$B$14,BETAINV(RAND(),'Monte Carlo'!$F$14,'Monte Carlo'!$G$14,'Monte Carlo'!$B$14,'Monte Carlo'!$D$14)))</f>
        <v>0</v>
      </c>
      <c r="I272" s="0" t="n">
        <f aca="true">IF('Monte Carlo'!$B$15="",0,IF('Monte Carlo'!$D$15='Monte Carlo'!$B$15,'Monte Carlo'!$B$15,BETAINV(RAND(),'Monte Carlo'!$F$15,'Monte Carlo'!$G$15,'Monte Carlo'!$B$15,'Monte Carlo'!$D$15)))</f>
        <v>0</v>
      </c>
      <c r="J272" s="0" t="n">
        <f aca="true">IF('Monte Carlo'!$B$16="",0,IF('Monte Carlo'!$D$16='Monte Carlo'!$B$16,'Monte Carlo'!$B$16,BETAINV(RAND(),'Monte Carlo'!$F$16,'Monte Carlo'!$G$16,'Monte Carlo'!$B$16,'Monte Carlo'!$D$16)))</f>
        <v>0</v>
      </c>
      <c r="K272" s="0" t="n">
        <f aca="true">IF('Monte Carlo'!$B$17="",0,IF('Monte Carlo'!$D$17='Monte Carlo'!$B$17,'Monte Carlo'!$B$17,BETAINV(RAND(),'Monte Carlo'!$F$17,'Monte Carlo'!$G$17,'Monte Carlo'!$B$17,'Monte Carlo'!$D$17)))</f>
        <v>0</v>
      </c>
      <c r="L272" s="0" t="n">
        <f aca="true">IF('Monte Carlo'!$B$18="",0,IF('Monte Carlo'!$D$18='Monte Carlo'!$B$18,'Monte Carlo'!$B$18,BETAINV(RAND(),'Monte Carlo'!$F$18,'Monte Carlo'!$G$18,'Monte Carlo'!$B$18,'Monte Carlo'!$D$18)))</f>
        <v>0</v>
      </c>
      <c r="M272" s="0" t="n">
        <f aca="true">IF(OR('Monte Carlo'!$B$22="",'Monte Carlo'!$C$22=""),0,IF(RAND()&lt;'Monte Carlo'!$B$22,IF('Monte Carlo'!$E$22='Monte Carlo'!$C$22,'Monte Carlo'!$C$22,BETAINV(RAND(),'Monte Carlo'!$G$22,'Monte Carlo'!$H$22,'Monte Carlo'!$C$22,'Monte Carlo'!$E$22)),0))</f>
        <v>67.7409921003513</v>
      </c>
      <c r="N272" s="0" t="n">
        <f aca="true">IF(OR('Monte Carlo'!$B$23="",'Monte Carlo'!$C$23=""),0,IF(RAND()&lt;'Monte Carlo'!$B$23,IF('Monte Carlo'!$E$23='Monte Carlo'!$C$23,'Monte Carlo'!$C$23,BETAINV(RAND(),'Monte Carlo'!$G$23,'Monte Carlo'!$H$23,'Monte Carlo'!$C$23,'Monte Carlo'!$E$23)),0))</f>
        <v>61.8698639721271</v>
      </c>
      <c r="O272" s="0" t="n">
        <f aca="true">IF(OR('Monte Carlo'!$B$24="",'Monte Carlo'!$C$24=""),0,IF(RAND()&lt;'Monte Carlo'!$B$24,IF('Monte Carlo'!$E$24='Monte Carlo'!$C$24,'Monte Carlo'!$C$24,BETAINV(RAND(),'Monte Carlo'!$G$24,'Monte Carlo'!$H$24,'Monte Carlo'!$C$24,'Monte Carlo'!$E$24)),0))</f>
        <v>0</v>
      </c>
      <c r="P272" s="0" t="n">
        <f aca="true">IF(OR('Monte Carlo'!$B$25="",'Monte Carlo'!$C$25=""),0,IF(RAND()&lt;'Monte Carlo'!$B$25,IF('Monte Carlo'!$E$25='Monte Carlo'!$C$25,'Monte Carlo'!$C$25,BETAINV(RAND(),'Monte Carlo'!$G$25,'Monte Carlo'!$H$25,'Monte Carlo'!$C$25,'Monte Carlo'!$E$25)),0))</f>
        <v>0</v>
      </c>
      <c r="Q272" s="0" t="n">
        <f aca="true">IF(OR('Monte Carlo'!$B$26="",'Monte Carlo'!$C$26=""),0,IF(RAND()&lt;'Monte Carlo'!$B$26,IF('Monte Carlo'!$E$26='Monte Carlo'!$C$26,'Monte Carlo'!$C$26,BETAINV(RAND(),'Monte Carlo'!$G$26,'Monte Carlo'!$H$26,'Monte Carlo'!$C$26,'Monte Carlo'!$E$26)),0))</f>
        <v>261.761599870685</v>
      </c>
      <c r="R272" s="0" t="n">
        <f aca="true">IF(OR('Monte Carlo'!$B$27="",'Monte Carlo'!$C$27=""),0,IF(RAND()&lt;'Monte Carlo'!$B$27,IF('Monte Carlo'!$E$27='Monte Carlo'!$C$27,'Monte Carlo'!$C$27,BETAINV(RAND(),'Monte Carlo'!$G$27,'Monte Carlo'!$H$27,'Monte Carlo'!$C$27,'Monte Carlo'!$E$27)),0))</f>
        <v>0</v>
      </c>
      <c r="S272" s="0" t="n">
        <f aca="true">IF(OR('Monte Carlo'!$B$28="",'Monte Carlo'!$C$28=""),0,IF(RAND()&lt;'Monte Carlo'!$B$28,IF('Monte Carlo'!$E$28='Monte Carlo'!$C$28,'Monte Carlo'!$C$28,BETAINV(RAND(),'Monte Carlo'!$G$28,'Monte Carlo'!$H$28,'Monte Carlo'!$C$28,'Monte Carlo'!$E$28)),0))</f>
        <v>0</v>
      </c>
      <c r="T272" s="0" t="n">
        <f aca="true">IF(OR('Monte Carlo'!$B$29="",'Monte Carlo'!$C$29=""),0,IF(RAND()&lt;'Monte Carlo'!$B$29,IF('Monte Carlo'!$E$29='Monte Carlo'!$C$29,'Monte Carlo'!$C$29,BETAINV(RAND(),'Monte Carlo'!$G$29,'Monte Carlo'!$H$29,'Monte Carlo'!$C$29,'Monte Carlo'!$E$29)),0))</f>
        <v>0</v>
      </c>
      <c r="U272" s="0" t="n">
        <f aca="true">IF(OR('Monte Carlo'!$B$30="",'Monte Carlo'!$C$30=""),0,IF(RAND()&lt;'Monte Carlo'!$B$30,IF('Monte Carlo'!$E$30='Monte Carlo'!$C$30,'Monte Carlo'!$C$30,BETAINV(RAND(),'Monte Carlo'!$G$30,'Monte Carlo'!$H$30,'Monte Carlo'!$C$30,'Monte Carlo'!$E$30)),0))</f>
        <v>0</v>
      </c>
      <c r="V272" s="0" t="n">
        <f aca="true">IF(OR('Monte Carlo'!$B$31="",'Monte Carlo'!$C$31=""),0,IF(RAND()&lt;'Monte Carlo'!$B$31,IF('Monte Carlo'!$E$31='Monte Carlo'!$C$31,'Monte Carlo'!$C$31,BETAINV(RAND(),'Monte Carlo'!$G$31,'Monte Carlo'!$H$31,'Monte Carlo'!$C$31,'Monte Carlo'!$E$31)),0))</f>
        <v>0</v>
      </c>
      <c r="W272" s="0" t="n">
        <f aca="true">IF(OR('Monte Carlo'!$B$32="",'Monte Carlo'!$C$32=""),0,IF(RAND()&lt;'Monte Carlo'!$B$32,IF('Monte Carlo'!$E$32='Monte Carlo'!$C$32,'Monte Carlo'!$C$32,BETAINV(RAND(),'Monte Carlo'!$G$32,'Monte Carlo'!$H$32,'Monte Carlo'!$C$32,'Monte Carlo'!$E$32)),0))</f>
        <v>0</v>
      </c>
      <c r="X272" s="0" t="n">
        <f aca="true">IF(OR('Monte Carlo'!$B$33="",'Monte Carlo'!$C$33=""),0,IF(RAND()&lt;'Monte Carlo'!$B$33,IF('Monte Carlo'!$E$33='Monte Carlo'!$C$33,'Monte Carlo'!$C$33,BETAINV(RAND(),'Monte Carlo'!$G$33,'Monte Carlo'!$H$33,'Monte Carlo'!$C$33,'Monte Carlo'!$E$33)),0))</f>
        <v>0</v>
      </c>
      <c r="Y272" s="0" t="n">
        <f aca="false">SUM(A272:X272)</f>
        <v>2686.49156292685</v>
      </c>
    </row>
    <row r="273" customFormat="false" ht="15" hidden="false" customHeight="false" outlineLevel="0" collapsed="false">
      <c r="A273" s="0" t="n">
        <f aca="true">IF('Monte Carlo'!$B$7="",0,IF('Monte Carlo'!$D$7='Monte Carlo'!$B$7,'Monte Carlo'!$B$7,BETAINV(RAND(),'Monte Carlo'!$F$7,'Monte Carlo'!$G$7,'Monte Carlo'!$B$7,'Monte Carlo'!$D$7)))</f>
        <v>166.224607993696</v>
      </c>
      <c r="B273" s="0" t="n">
        <f aca="true">IF('Monte Carlo'!$B$8="",0,IF('Monte Carlo'!$D$8='Monte Carlo'!$B$8,'Monte Carlo'!$B$8,BETAINV(RAND(),'Monte Carlo'!$F$8,'Monte Carlo'!$G$8,'Monte Carlo'!$B$8,'Monte Carlo'!$D$8)))</f>
        <v>921.815509653939</v>
      </c>
      <c r="C273" s="0" t="n">
        <f aca="true">IF('Monte Carlo'!$B$9="",0,IF('Monte Carlo'!$D$9='Monte Carlo'!$B$9,'Monte Carlo'!$B$9,BETAINV(RAND(),'Monte Carlo'!$F$9,'Monte Carlo'!$G$9,'Monte Carlo'!$B$9,'Monte Carlo'!$D$9)))</f>
        <v>448.651038960769</v>
      </c>
      <c r="D273" s="0" t="n">
        <f aca="true">IF('Monte Carlo'!$B$10="",0,IF('Monte Carlo'!$D$10='Monte Carlo'!$B$10,'Monte Carlo'!$B$10,BETAINV(RAND(),'Monte Carlo'!$F$10,'Monte Carlo'!$G$10,'Monte Carlo'!$B$10,'Monte Carlo'!$D$10)))</f>
        <v>338.877366240904</v>
      </c>
      <c r="E273" s="0" t="n">
        <f aca="true">IF('Monte Carlo'!$B$11="",0,IF('Monte Carlo'!$D$11='Monte Carlo'!$B$11,'Monte Carlo'!$B$11,BETAINV(RAND(),'Monte Carlo'!$F$11,'Monte Carlo'!$G$11,'Monte Carlo'!$B$11,'Monte Carlo'!$D$11)))</f>
        <v>115.849882590854</v>
      </c>
      <c r="F273" s="0" t="n">
        <f aca="true">IF('Monte Carlo'!$B$12="",0,IF('Monte Carlo'!$D$12='Monte Carlo'!$B$12,'Monte Carlo'!$B$12,BETAINV(RAND(),'Monte Carlo'!$F$12,'Monte Carlo'!$G$12,'Monte Carlo'!$B$12,'Monte Carlo'!$D$12)))</f>
        <v>112.231566964926</v>
      </c>
      <c r="G273" s="0" t="n">
        <f aca="true">IF('Monte Carlo'!$B$13="",0,IF('Monte Carlo'!$D$13='Monte Carlo'!$B$13,'Monte Carlo'!$B$13,BETAINV(RAND(),'Monte Carlo'!$F$13,'Monte Carlo'!$G$13,'Monte Carlo'!$B$13,'Monte Carlo'!$D$13)))</f>
        <v>0</v>
      </c>
      <c r="H273" s="0" t="n">
        <f aca="true">IF('Monte Carlo'!$B$14="",0,IF('Monte Carlo'!$D$14='Monte Carlo'!$B$14,'Monte Carlo'!$B$14,BETAINV(RAND(),'Monte Carlo'!$F$14,'Monte Carlo'!$G$14,'Monte Carlo'!$B$14,'Monte Carlo'!$D$14)))</f>
        <v>0</v>
      </c>
      <c r="I273" s="0" t="n">
        <f aca="true">IF('Monte Carlo'!$B$15="",0,IF('Monte Carlo'!$D$15='Monte Carlo'!$B$15,'Monte Carlo'!$B$15,BETAINV(RAND(),'Monte Carlo'!$F$15,'Monte Carlo'!$G$15,'Monte Carlo'!$B$15,'Monte Carlo'!$D$15)))</f>
        <v>0</v>
      </c>
      <c r="J273" s="0" t="n">
        <f aca="true">IF('Monte Carlo'!$B$16="",0,IF('Monte Carlo'!$D$16='Monte Carlo'!$B$16,'Monte Carlo'!$B$16,BETAINV(RAND(),'Monte Carlo'!$F$16,'Monte Carlo'!$G$16,'Monte Carlo'!$B$16,'Monte Carlo'!$D$16)))</f>
        <v>0</v>
      </c>
      <c r="K273" s="0" t="n">
        <f aca="true">IF('Monte Carlo'!$B$17="",0,IF('Monte Carlo'!$D$17='Monte Carlo'!$B$17,'Monte Carlo'!$B$17,BETAINV(RAND(),'Monte Carlo'!$F$17,'Monte Carlo'!$G$17,'Monte Carlo'!$B$17,'Monte Carlo'!$D$17)))</f>
        <v>0</v>
      </c>
      <c r="L273" s="0" t="n">
        <f aca="true">IF('Monte Carlo'!$B$18="",0,IF('Monte Carlo'!$D$18='Monte Carlo'!$B$18,'Monte Carlo'!$B$18,BETAINV(RAND(),'Monte Carlo'!$F$18,'Monte Carlo'!$G$18,'Monte Carlo'!$B$18,'Monte Carlo'!$D$18)))</f>
        <v>0</v>
      </c>
      <c r="M273" s="0" t="n">
        <f aca="true">IF(OR('Monte Carlo'!$B$22="",'Monte Carlo'!$C$22=""),0,IF(RAND()&lt;'Monte Carlo'!$B$22,IF('Monte Carlo'!$E$22='Monte Carlo'!$C$22,'Monte Carlo'!$C$22,BETAINV(RAND(),'Monte Carlo'!$G$22,'Monte Carlo'!$H$22,'Monte Carlo'!$C$22,'Monte Carlo'!$E$22)),0))</f>
        <v>0</v>
      </c>
      <c r="N273" s="0" t="n">
        <f aca="true">IF(OR('Monte Carlo'!$B$23="",'Monte Carlo'!$C$23=""),0,IF(RAND()&lt;'Monte Carlo'!$B$23,IF('Monte Carlo'!$E$23='Monte Carlo'!$C$23,'Monte Carlo'!$C$23,BETAINV(RAND(),'Monte Carlo'!$G$23,'Monte Carlo'!$H$23,'Monte Carlo'!$C$23,'Monte Carlo'!$E$23)),0))</f>
        <v>0</v>
      </c>
      <c r="O273" s="0" t="n">
        <f aca="true">IF(OR('Monte Carlo'!$B$24="",'Monte Carlo'!$C$24=""),0,IF(RAND()&lt;'Monte Carlo'!$B$24,IF('Monte Carlo'!$E$24='Monte Carlo'!$C$24,'Monte Carlo'!$C$24,BETAINV(RAND(),'Monte Carlo'!$G$24,'Monte Carlo'!$H$24,'Monte Carlo'!$C$24,'Monte Carlo'!$E$24)),0))</f>
        <v>0</v>
      </c>
      <c r="P273" s="0" t="n">
        <f aca="true">IF(OR('Monte Carlo'!$B$25="",'Monte Carlo'!$C$25=""),0,IF(RAND()&lt;'Monte Carlo'!$B$25,IF('Monte Carlo'!$E$25='Monte Carlo'!$C$25,'Monte Carlo'!$C$25,BETAINV(RAND(),'Monte Carlo'!$G$25,'Monte Carlo'!$H$25,'Monte Carlo'!$C$25,'Monte Carlo'!$E$25)),0))</f>
        <v>0</v>
      </c>
      <c r="Q273" s="0" t="n">
        <f aca="true">IF(OR('Monte Carlo'!$B$26="",'Monte Carlo'!$C$26=""),0,IF(RAND()&lt;'Monte Carlo'!$B$26,IF('Monte Carlo'!$E$26='Monte Carlo'!$C$26,'Monte Carlo'!$C$26,BETAINV(RAND(),'Monte Carlo'!$G$26,'Monte Carlo'!$H$26,'Monte Carlo'!$C$26,'Monte Carlo'!$E$26)),0))</f>
        <v>0</v>
      </c>
      <c r="R273" s="0" t="n">
        <f aca="true">IF(OR('Monte Carlo'!$B$27="",'Monte Carlo'!$C$27=""),0,IF(RAND()&lt;'Monte Carlo'!$B$27,IF('Monte Carlo'!$E$27='Monte Carlo'!$C$27,'Monte Carlo'!$C$27,BETAINV(RAND(),'Monte Carlo'!$G$27,'Monte Carlo'!$H$27,'Monte Carlo'!$C$27,'Monte Carlo'!$E$27)),0))</f>
        <v>0</v>
      </c>
      <c r="S273" s="0" t="n">
        <f aca="true">IF(OR('Monte Carlo'!$B$28="",'Monte Carlo'!$C$28=""),0,IF(RAND()&lt;'Monte Carlo'!$B$28,IF('Monte Carlo'!$E$28='Monte Carlo'!$C$28,'Monte Carlo'!$C$28,BETAINV(RAND(),'Monte Carlo'!$G$28,'Monte Carlo'!$H$28,'Monte Carlo'!$C$28,'Monte Carlo'!$E$28)),0))</f>
        <v>0</v>
      </c>
      <c r="T273" s="0" t="n">
        <f aca="true">IF(OR('Monte Carlo'!$B$29="",'Monte Carlo'!$C$29=""),0,IF(RAND()&lt;'Monte Carlo'!$B$29,IF('Monte Carlo'!$E$29='Monte Carlo'!$C$29,'Monte Carlo'!$C$29,BETAINV(RAND(),'Monte Carlo'!$G$29,'Monte Carlo'!$H$29,'Monte Carlo'!$C$29,'Monte Carlo'!$E$29)),0))</f>
        <v>0</v>
      </c>
      <c r="U273" s="0" t="n">
        <f aca="true">IF(OR('Monte Carlo'!$B$30="",'Monte Carlo'!$C$30=""),0,IF(RAND()&lt;'Monte Carlo'!$B$30,IF('Monte Carlo'!$E$30='Monte Carlo'!$C$30,'Monte Carlo'!$C$30,BETAINV(RAND(),'Monte Carlo'!$G$30,'Monte Carlo'!$H$30,'Monte Carlo'!$C$30,'Monte Carlo'!$E$30)),0))</f>
        <v>0</v>
      </c>
      <c r="V273" s="0" t="n">
        <f aca="true">IF(OR('Monte Carlo'!$B$31="",'Monte Carlo'!$C$31=""),0,IF(RAND()&lt;'Monte Carlo'!$B$31,IF('Monte Carlo'!$E$31='Monte Carlo'!$C$31,'Monte Carlo'!$C$31,BETAINV(RAND(),'Monte Carlo'!$G$31,'Monte Carlo'!$H$31,'Monte Carlo'!$C$31,'Monte Carlo'!$E$31)),0))</f>
        <v>0</v>
      </c>
      <c r="W273" s="0" t="n">
        <f aca="true">IF(OR('Monte Carlo'!$B$32="",'Monte Carlo'!$C$32=""),0,IF(RAND()&lt;'Monte Carlo'!$B$32,IF('Monte Carlo'!$E$32='Monte Carlo'!$C$32,'Monte Carlo'!$C$32,BETAINV(RAND(),'Monte Carlo'!$G$32,'Monte Carlo'!$H$32,'Monte Carlo'!$C$32,'Monte Carlo'!$E$32)),0))</f>
        <v>0</v>
      </c>
      <c r="X273" s="0" t="n">
        <f aca="true">IF(OR('Monte Carlo'!$B$33="",'Monte Carlo'!$C$33=""),0,IF(RAND()&lt;'Monte Carlo'!$B$33,IF('Monte Carlo'!$E$33='Monte Carlo'!$C$33,'Monte Carlo'!$C$33,BETAINV(RAND(),'Monte Carlo'!$G$33,'Monte Carlo'!$H$33,'Monte Carlo'!$C$33,'Monte Carlo'!$E$33)),0))</f>
        <v>0</v>
      </c>
      <c r="Y273" s="0" t="n">
        <f aca="false">SUM(A273:X273)</f>
        <v>2103.64997240509</v>
      </c>
    </row>
    <row r="274" customFormat="false" ht="15" hidden="false" customHeight="false" outlineLevel="0" collapsed="false">
      <c r="A274" s="0" t="n">
        <f aca="true">IF('Monte Carlo'!$B$7="",0,IF('Monte Carlo'!$D$7='Monte Carlo'!$B$7,'Monte Carlo'!$B$7,BETAINV(RAND(),'Monte Carlo'!$F$7,'Monte Carlo'!$G$7,'Monte Carlo'!$B$7,'Monte Carlo'!$D$7)))</f>
        <v>170.664002202371</v>
      </c>
      <c r="B274" s="0" t="n">
        <f aca="true">IF('Monte Carlo'!$B$8="",0,IF('Monte Carlo'!$D$8='Monte Carlo'!$B$8,'Monte Carlo'!$B$8,BETAINV(RAND(),'Monte Carlo'!$F$8,'Monte Carlo'!$G$8,'Monte Carlo'!$B$8,'Monte Carlo'!$D$8)))</f>
        <v>1095.91878695883</v>
      </c>
      <c r="C274" s="0" t="n">
        <f aca="true">IF('Monte Carlo'!$B$9="",0,IF('Monte Carlo'!$D$9='Monte Carlo'!$B$9,'Monte Carlo'!$B$9,BETAINV(RAND(),'Monte Carlo'!$F$9,'Monte Carlo'!$G$9,'Monte Carlo'!$B$9,'Monte Carlo'!$D$9)))</f>
        <v>460.109337337593</v>
      </c>
      <c r="D274" s="0" t="n">
        <f aca="true">IF('Monte Carlo'!$B$10="",0,IF('Monte Carlo'!$D$10='Monte Carlo'!$B$10,'Monte Carlo'!$B$10,BETAINV(RAND(),'Monte Carlo'!$F$10,'Monte Carlo'!$G$10,'Monte Carlo'!$B$10,'Monte Carlo'!$D$10)))</f>
        <v>310.793899946798</v>
      </c>
      <c r="E274" s="0" t="n">
        <f aca="true">IF('Monte Carlo'!$B$11="",0,IF('Monte Carlo'!$D$11='Monte Carlo'!$B$11,'Monte Carlo'!$B$11,BETAINV(RAND(),'Monte Carlo'!$F$11,'Monte Carlo'!$G$11,'Monte Carlo'!$B$11,'Monte Carlo'!$D$11)))</f>
        <v>105.877603355854</v>
      </c>
      <c r="F274" s="0" t="n">
        <f aca="true">IF('Monte Carlo'!$B$12="",0,IF('Monte Carlo'!$D$12='Monte Carlo'!$B$12,'Monte Carlo'!$B$12,BETAINV(RAND(),'Monte Carlo'!$F$12,'Monte Carlo'!$G$12,'Monte Carlo'!$B$12,'Monte Carlo'!$D$12)))</f>
        <v>100.923944229777</v>
      </c>
      <c r="G274" s="0" t="n">
        <f aca="true">IF('Monte Carlo'!$B$13="",0,IF('Monte Carlo'!$D$13='Monte Carlo'!$B$13,'Monte Carlo'!$B$13,BETAINV(RAND(),'Monte Carlo'!$F$13,'Monte Carlo'!$G$13,'Monte Carlo'!$B$13,'Monte Carlo'!$D$13)))</f>
        <v>0</v>
      </c>
      <c r="H274" s="0" t="n">
        <f aca="true">IF('Monte Carlo'!$B$14="",0,IF('Monte Carlo'!$D$14='Monte Carlo'!$B$14,'Monte Carlo'!$B$14,BETAINV(RAND(),'Monte Carlo'!$F$14,'Monte Carlo'!$G$14,'Monte Carlo'!$B$14,'Monte Carlo'!$D$14)))</f>
        <v>0</v>
      </c>
      <c r="I274" s="0" t="n">
        <f aca="true">IF('Monte Carlo'!$B$15="",0,IF('Monte Carlo'!$D$15='Monte Carlo'!$B$15,'Monte Carlo'!$B$15,BETAINV(RAND(),'Monte Carlo'!$F$15,'Monte Carlo'!$G$15,'Monte Carlo'!$B$15,'Monte Carlo'!$D$15)))</f>
        <v>0</v>
      </c>
      <c r="J274" s="0" t="n">
        <f aca="true">IF('Monte Carlo'!$B$16="",0,IF('Monte Carlo'!$D$16='Monte Carlo'!$B$16,'Monte Carlo'!$B$16,BETAINV(RAND(),'Monte Carlo'!$F$16,'Monte Carlo'!$G$16,'Monte Carlo'!$B$16,'Monte Carlo'!$D$16)))</f>
        <v>0</v>
      </c>
      <c r="K274" s="0" t="n">
        <f aca="true">IF('Monte Carlo'!$B$17="",0,IF('Monte Carlo'!$D$17='Monte Carlo'!$B$17,'Monte Carlo'!$B$17,BETAINV(RAND(),'Monte Carlo'!$F$17,'Monte Carlo'!$G$17,'Monte Carlo'!$B$17,'Monte Carlo'!$D$17)))</f>
        <v>0</v>
      </c>
      <c r="L274" s="0" t="n">
        <f aca="true">IF('Monte Carlo'!$B$18="",0,IF('Monte Carlo'!$D$18='Monte Carlo'!$B$18,'Monte Carlo'!$B$18,BETAINV(RAND(),'Monte Carlo'!$F$18,'Monte Carlo'!$G$18,'Monte Carlo'!$B$18,'Monte Carlo'!$D$18)))</f>
        <v>0</v>
      </c>
      <c r="M274" s="0" t="n">
        <f aca="true">IF(OR('Monte Carlo'!$B$22="",'Monte Carlo'!$C$22=""),0,IF(RAND()&lt;'Monte Carlo'!$B$22,IF('Monte Carlo'!$E$22='Monte Carlo'!$C$22,'Monte Carlo'!$C$22,BETAINV(RAND(),'Monte Carlo'!$G$22,'Monte Carlo'!$H$22,'Monte Carlo'!$C$22,'Monte Carlo'!$E$22)),0))</f>
        <v>0</v>
      </c>
      <c r="N274" s="0" t="n">
        <f aca="true">IF(OR('Monte Carlo'!$B$23="",'Monte Carlo'!$C$23=""),0,IF(RAND()&lt;'Monte Carlo'!$B$23,IF('Monte Carlo'!$E$23='Monte Carlo'!$C$23,'Monte Carlo'!$C$23,BETAINV(RAND(),'Monte Carlo'!$G$23,'Monte Carlo'!$H$23,'Monte Carlo'!$C$23,'Monte Carlo'!$E$23)),0))</f>
        <v>0</v>
      </c>
      <c r="O274" s="0" t="n">
        <f aca="true">IF(OR('Monte Carlo'!$B$24="",'Monte Carlo'!$C$24=""),0,IF(RAND()&lt;'Monte Carlo'!$B$24,IF('Monte Carlo'!$E$24='Monte Carlo'!$C$24,'Monte Carlo'!$C$24,BETAINV(RAND(),'Monte Carlo'!$G$24,'Monte Carlo'!$H$24,'Monte Carlo'!$C$24,'Monte Carlo'!$E$24)),0))</f>
        <v>0</v>
      </c>
      <c r="P274" s="0" t="n">
        <f aca="true">IF(OR('Monte Carlo'!$B$25="",'Monte Carlo'!$C$25=""),0,IF(RAND()&lt;'Monte Carlo'!$B$25,IF('Monte Carlo'!$E$25='Monte Carlo'!$C$25,'Monte Carlo'!$C$25,BETAINV(RAND(),'Monte Carlo'!$G$25,'Monte Carlo'!$H$25,'Monte Carlo'!$C$25,'Monte Carlo'!$E$25)),0))</f>
        <v>0</v>
      </c>
      <c r="Q274" s="0" t="n">
        <f aca="true">IF(OR('Monte Carlo'!$B$26="",'Monte Carlo'!$C$26=""),0,IF(RAND()&lt;'Monte Carlo'!$B$26,IF('Monte Carlo'!$E$26='Monte Carlo'!$C$26,'Monte Carlo'!$C$26,BETAINV(RAND(),'Monte Carlo'!$G$26,'Monte Carlo'!$H$26,'Monte Carlo'!$C$26,'Monte Carlo'!$E$26)),0))</f>
        <v>0</v>
      </c>
      <c r="R274" s="0" t="n">
        <f aca="true">IF(OR('Monte Carlo'!$B$27="",'Monte Carlo'!$C$27=""),0,IF(RAND()&lt;'Monte Carlo'!$B$27,IF('Monte Carlo'!$E$27='Monte Carlo'!$C$27,'Monte Carlo'!$C$27,BETAINV(RAND(),'Monte Carlo'!$G$27,'Monte Carlo'!$H$27,'Monte Carlo'!$C$27,'Monte Carlo'!$E$27)),0))</f>
        <v>0</v>
      </c>
      <c r="S274" s="0" t="n">
        <f aca="true">IF(OR('Monte Carlo'!$B$28="",'Monte Carlo'!$C$28=""),0,IF(RAND()&lt;'Monte Carlo'!$B$28,IF('Monte Carlo'!$E$28='Monte Carlo'!$C$28,'Monte Carlo'!$C$28,BETAINV(RAND(),'Monte Carlo'!$G$28,'Monte Carlo'!$H$28,'Monte Carlo'!$C$28,'Monte Carlo'!$E$28)),0))</f>
        <v>0</v>
      </c>
      <c r="T274" s="0" t="n">
        <f aca="true">IF(OR('Monte Carlo'!$B$29="",'Monte Carlo'!$C$29=""),0,IF(RAND()&lt;'Monte Carlo'!$B$29,IF('Monte Carlo'!$E$29='Monte Carlo'!$C$29,'Monte Carlo'!$C$29,BETAINV(RAND(),'Monte Carlo'!$G$29,'Monte Carlo'!$H$29,'Monte Carlo'!$C$29,'Monte Carlo'!$E$29)),0))</f>
        <v>0</v>
      </c>
      <c r="U274" s="0" t="n">
        <f aca="true">IF(OR('Monte Carlo'!$B$30="",'Monte Carlo'!$C$30=""),0,IF(RAND()&lt;'Monte Carlo'!$B$30,IF('Monte Carlo'!$E$30='Monte Carlo'!$C$30,'Monte Carlo'!$C$30,BETAINV(RAND(),'Monte Carlo'!$G$30,'Monte Carlo'!$H$30,'Monte Carlo'!$C$30,'Monte Carlo'!$E$30)),0))</f>
        <v>0</v>
      </c>
      <c r="V274" s="0" t="n">
        <f aca="true">IF(OR('Monte Carlo'!$B$31="",'Monte Carlo'!$C$31=""),0,IF(RAND()&lt;'Monte Carlo'!$B$31,IF('Monte Carlo'!$E$31='Monte Carlo'!$C$31,'Monte Carlo'!$C$31,BETAINV(RAND(),'Monte Carlo'!$G$31,'Monte Carlo'!$H$31,'Monte Carlo'!$C$31,'Monte Carlo'!$E$31)),0))</f>
        <v>0</v>
      </c>
      <c r="W274" s="0" t="n">
        <f aca="true">IF(OR('Monte Carlo'!$B$32="",'Monte Carlo'!$C$32=""),0,IF(RAND()&lt;'Monte Carlo'!$B$32,IF('Monte Carlo'!$E$32='Monte Carlo'!$C$32,'Monte Carlo'!$C$32,BETAINV(RAND(),'Monte Carlo'!$G$32,'Monte Carlo'!$H$32,'Monte Carlo'!$C$32,'Monte Carlo'!$E$32)),0))</f>
        <v>0</v>
      </c>
      <c r="X274" s="0" t="n">
        <f aca="true">IF(OR('Monte Carlo'!$B$33="",'Monte Carlo'!$C$33=""),0,IF(RAND()&lt;'Monte Carlo'!$B$33,IF('Monte Carlo'!$E$33='Monte Carlo'!$C$33,'Monte Carlo'!$C$33,BETAINV(RAND(),'Monte Carlo'!$G$33,'Monte Carlo'!$H$33,'Monte Carlo'!$C$33,'Monte Carlo'!$E$33)),0))</f>
        <v>0</v>
      </c>
      <c r="Y274" s="0" t="n">
        <f aca="false">SUM(A274:X274)</f>
        <v>2244.28757403122</v>
      </c>
    </row>
    <row r="275" customFormat="false" ht="15" hidden="false" customHeight="false" outlineLevel="0" collapsed="false">
      <c r="A275" s="0" t="n">
        <f aca="true">IF('Monte Carlo'!$B$7="",0,IF('Monte Carlo'!$D$7='Monte Carlo'!$B$7,'Monte Carlo'!$B$7,BETAINV(RAND(),'Monte Carlo'!$F$7,'Monte Carlo'!$G$7,'Monte Carlo'!$B$7,'Monte Carlo'!$D$7)))</f>
        <v>148.133850145933</v>
      </c>
      <c r="B275" s="0" t="n">
        <f aca="true">IF('Monte Carlo'!$B$8="",0,IF('Monte Carlo'!$D$8='Monte Carlo'!$B$8,'Monte Carlo'!$B$8,BETAINV(RAND(),'Monte Carlo'!$F$8,'Monte Carlo'!$G$8,'Monte Carlo'!$B$8,'Monte Carlo'!$D$8)))</f>
        <v>1041.37995738549</v>
      </c>
      <c r="C275" s="0" t="n">
        <f aca="true">IF('Monte Carlo'!$B$9="",0,IF('Monte Carlo'!$D$9='Monte Carlo'!$B$9,'Monte Carlo'!$B$9,BETAINV(RAND(),'Monte Carlo'!$F$9,'Monte Carlo'!$G$9,'Monte Carlo'!$B$9,'Monte Carlo'!$D$9)))</f>
        <v>531.061451293569</v>
      </c>
      <c r="D275" s="0" t="n">
        <f aca="true">IF('Monte Carlo'!$B$10="",0,IF('Monte Carlo'!$D$10='Monte Carlo'!$B$10,'Monte Carlo'!$B$10,BETAINV(RAND(),'Monte Carlo'!$F$10,'Monte Carlo'!$G$10,'Monte Carlo'!$B$10,'Monte Carlo'!$D$10)))</f>
        <v>306.573758210378</v>
      </c>
      <c r="E275" s="0" t="n">
        <f aca="true">IF('Monte Carlo'!$B$11="",0,IF('Monte Carlo'!$D$11='Monte Carlo'!$B$11,'Monte Carlo'!$B$11,BETAINV(RAND(),'Monte Carlo'!$F$11,'Monte Carlo'!$G$11,'Monte Carlo'!$B$11,'Monte Carlo'!$D$11)))</f>
        <v>105.721210076929</v>
      </c>
      <c r="F275" s="0" t="n">
        <f aca="true">IF('Monte Carlo'!$B$12="",0,IF('Monte Carlo'!$D$12='Monte Carlo'!$B$12,'Monte Carlo'!$B$12,BETAINV(RAND(),'Monte Carlo'!$F$12,'Monte Carlo'!$G$12,'Monte Carlo'!$B$12,'Monte Carlo'!$D$12)))</f>
        <v>103.186849775139</v>
      </c>
      <c r="G275" s="0" t="n">
        <f aca="true">IF('Monte Carlo'!$B$13="",0,IF('Monte Carlo'!$D$13='Monte Carlo'!$B$13,'Monte Carlo'!$B$13,BETAINV(RAND(),'Monte Carlo'!$F$13,'Monte Carlo'!$G$13,'Monte Carlo'!$B$13,'Monte Carlo'!$D$13)))</f>
        <v>0</v>
      </c>
      <c r="H275" s="0" t="n">
        <f aca="true">IF('Monte Carlo'!$B$14="",0,IF('Monte Carlo'!$D$14='Monte Carlo'!$B$14,'Monte Carlo'!$B$14,BETAINV(RAND(),'Monte Carlo'!$F$14,'Monte Carlo'!$G$14,'Monte Carlo'!$B$14,'Monte Carlo'!$D$14)))</f>
        <v>0</v>
      </c>
      <c r="I275" s="0" t="n">
        <f aca="true">IF('Monte Carlo'!$B$15="",0,IF('Monte Carlo'!$D$15='Monte Carlo'!$B$15,'Monte Carlo'!$B$15,BETAINV(RAND(),'Monte Carlo'!$F$15,'Monte Carlo'!$G$15,'Monte Carlo'!$B$15,'Monte Carlo'!$D$15)))</f>
        <v>0</v>
      </c>
      <c r="J275" s="0" t="n">
        <f aca="true">IF('Monte Carlo'!$B$16="",0,IF('Monte Carlo'!$D$16='Monte Carlo'!$B$16,'Monte Carlo'!$B$16,BETAINV(RAND(),'Monte Carlo'!$F$16,'Monte Carlo'!$G$16,'Monte Carlo'!$B$16,'Monte Carlo'!$D$16)))</f>
        <v>0</v>
      </c>
      <c r="K275" s="0" t="n">
        <f aca="true">IF('Monte Carlo'!$B$17="",0,IF('Monte Carlo'!$D$17='Monte Carlo'!$B$17,'Monte Carlo'!$B$17,BETAINV(RAND(),'Monte Carlo'!$F$17,'Monte Carlo'!$G$17,'Monte Carlo'!$B$17,'Monte Carlo'!$D$17)))</f>
        <v>0</v>
      </c>
      <c r="L275" s="0" t="n">
        <f aca="true">IF('Monte Carlo'!$B$18="",0,IF('Monte Carlo'!$D$18='Monte Carlo'!$B$18,'Monte Carlo'!$B$18,BETAINV(RAND(),'Monte Carlo'!$F$18,'Monte Carlo'!$G$18,'Monte Carlo'!$B$18,'Monte Carlo'!$D$18)))</f>
        <v>0</v>
      </c>
      <c r="M275" s="0" t="n">
        <f aca="true">IF(OR('Monte Carlo'!$B$22="",'Monte Carlo'!$C$22=""),0,IF(RAND()&lt;'Monte Carlo'!$B$22,IF('Monte Carlo'!$E$22='Monte Carlo'!$C$22,'Monte Carlo'!$C$22,BETAINV(RAND(),'Monte Carlo'!$G$22,'Monte Carlo'!$H$22,'Monte Carlo'!$C$22,'Monte Carlo'!$E$22)),0))</f>
        <v>0</v>
      </c>
      <c r="N275" s="0" t="n">
        <f aca="true">IF(OR('Monte Carlo'!$B$23="",'Monte Carlo'!$C$23=""),0,IF(RAND()&lt;'Monte Carlo'!$B$23,IF('Monte Carlo'!$E$23='Monte Carlo'!$C$23,'Monte Carlo'!$C$23,BETAINV(RAND(),'Monte Carlo'!$G$23,'Monte Carlo'!$H$23,'Monte Carlo'!$C$23,'Monte Carlo'!$E$23)),0))</f>
        <v>0</v>
      </c>
      <c r="O275" s="0" t="n">
        <f aca="true">IF(OR('Monte Carlo'!$B$24="",'Monte Carlo'!$C$24=""),0,IF(RAND()&lt;'Monte Carlo'!$B$24,IF('Monte Carlo'!$E$24='Monte Carlo'!$C$24,'Monte Carlo'!$C$24,BETAINV(RAND(),'Monte Carlo'!$G$24,'Monte Carlo'!$H$24,'Monte Carlo'!$C$24,'Monte Carlo'!$E$24)),0))</f>
        <v>0</v>
      </c>
      <c r="P275" s="0" t="n">
        <f aca="true">IF(OR('Monte Carlo'!$B$25="",'Monte Carlo'!$C$25=""),0,IF(RAND()&lt;'Monte Carlo'!$B$25,IF('Monte Carlo'!$E$25='Monte Carlo'!$C$25,'Monte Carlo'!$C$25,BETAINV(RAND(),'Monte Carlo'!$G$25,'Monte Carlo'!$H$25,'Monte Carlo'!$C$25,'Monte Carlo'!$E$25)),0))</f>
        <v>0</v>
      </c>
      <c r="Q275" s="0" t="n">
        <f aca="true">IF(OR('Monte Carlo'!$B$26="",'Monte Carlo'!$C$26=""),0,IF(RAND()&lt;'Monte Carlo'!$B$26,IF('Monte Carlo'!$E$26='Monte Carlo'!$C$26,'Monte Carlo'!$C$26,BETAINV(RAND(),'Monte Carlo'!$G$26,'Monte Carlo'!$H$26,'Monte Carlo'!$C$26,'Monte Carlo'!$E$26)),0))</f>
        <v>0</v>
      </c>
      <c r="R275" s="0" t="n">
        <f aca="true">IF(OR('Monte Carlo'!$B$27="",'Monte Carlo'!$C$27=""),0,IF(RAND()&lt;'Monte Carlo'!$B$27,IF('Monte Carlo'!$E$27='Monte Carlo'!$C$27,'Monte Carlo'!$C$27,BETAINV(RAND(),'Monte Carlo'!$G$27,'Monte Carlo'!$H$27,'Monte Carlo'!$C$27,'Monte Carlo'!$E$27)),0))</f>
        <v>0</v>
      </c>
      <c r="S275" s="0" t="n">
        <f aca="true">IF(OR('Monte Carlo'!$B$28="",'Monte Carlo'!$C$28=""),0,IF(RAND()&lt;'Monte Carlo'!$B$28,IF('Monte Carlo'!$E$28='Monte Carlo'!$C$28,'Monte Carlo'!$C$28,BETAINV(RAND(),'Monte Carlo'!$G$28,'Monte Carlo'!$H$28,'Monte Carlo'!$C$28,'Monte Carlo'!$E$28)),0))</f>
        <v>0</v>
      </c>
      <c r="T275" s="0" t="n">
        <f aca="true">IF(OR('Monte Carlo'!$B$29="",'Monte Carlo'!$C$29=""),0,IF(RAND()&lt;'Monte Carlo'!$B$29,IF('Monte Carlo'!$E$29='Monte Carlo'!$C$29,'Monte Carlo'!$C$29,BETAINV(RAND(),'Monte Carlo'!$G$29,'Monte Carlo'!$H$29,'Monte Carlo'!$C$29,'Monte Carlo'!$E$29)),0))</f>
        <v>0</v>
      </c>
      <c r="U275" s="0" t="n">
        <f aca="true">IF(OR('Monte Carlo'!$B$30="",'Monte Carlo'!$C$30=""),0,IF(RAND()&lt;'Monte Carlo'!$B$30,IF('Monte Carlo'!$E$30='Monte Carlo'!$C$30,'Monte Carlo'!$C$30,BETAINV(RAND(),'Monte Carlo'!$G$30,'Monte Carlo'!$H$30,'Monte Carlo'!$C$30,'Monte Carlo'!$E$30)),0))</f>
        <v>0</v>
      </c>
      <c r="V275" s="0" t="n">
        <f aca="true">IF(OR('Monte Carlo'!$B$31="",'Monte Carlo'!$C$31=""),0,IF(RAND()&lt;'Monte Carlo'!$B$31,IF('Monte Carlo'!$E$31='Monte Carlo'!$C$31,'Monte Carlo'!$C$31,BETAINV(RAND(),'Monte Carlo'!$G$31,'Monte Carlo'!$H$31,'Monte Carlo'!$C$31,'Monte Carlo'!$E$31)),0))</f>
        <v>0</v>
      </c>
      <c r="W275" s="0" t="n">
        <f aca="true">IF(OR('Monte Carlo'!$B$32="",'Monte Carlo'!$C$32=""),0,IF(RAND()&lt;'Monte Carlo'!$B$32,IF('Monte Carlo'!$E$32='Monte Carlo'!$C$32,'Monte Carlo'!$C$32,BETAINV(RAND(),'Monte Carlo'!$G$32,'Monte Carlo'!$H$32,'Monte Carlo'!$C$32,'Monte Carlo'!$E$32)),0))</f>
        <v>0</v>
      </c>
      <c r="X275" s="0" t="n">
        <f aca="true">IF(OR('Monte Carlo'!$B$33="",'Monte Carlo'!$C$33=""),0,IF(RAND()&lt;'Monte Carlo'!$B$33,IF('Monte Carlo'!$E$33='Monte Carlo'!$C$33,'Monte Carlo'!$C$33,BETAINV(RAND(),'Monte Carlo'!$G$33,'Monte Carlo'!$H$33,'Monte Carlo'!$C$33,'Monte Carlo'!$E$33)),0))</f>
        <v>0</v>
      </c>
      <c r="Y275" s="0" t="n">
        <f aca="false">SUM(A275:X275)</f>
        <v>2236.05707688744</v>
      </c>
    </row>
    <row r="276" customFormat="false" ht="15" hidden="false" customHeight="false" outlineLevel="0" collapsed="false">
      <c r="A276" s="0" t="n">
        <f aca="true">IF('Monte Carlo'!$B$7="",0,IF('Monte Carlo'!$D$7='Monte Carlo'!$B$7,'Monte Carlo'!$B$7,BETAINV(RAND(),'Monte Carlo'!$F$7,'Monte Carlo'!$G$7,'Monte Carlo'!$B$7,'Monte Carlo'!$D$7)))</f>
        <v>166.164447373776</v>
      </c>
      <c r="B276" s="0" t="n">
        <f aca="true">IF('Monte Carlo'!$B$8="",0,IF('Monte Carlo'!$D$8='Monte Carlo'!$B$8,'Monte Carlo'!$B$8,BETAINV(RAND(),'Monte Carlo'!$F$8,'Monte Carlo'!$G$8,'Monte Carlo'!$B$8,'Monte Carlo'!$D$8)))</f>
        <v>1126.31852342576</v>
      </c>
      <c r="C276" s="0" t="n">
        <f aca="true">IF('Monte Carlo'!$B$9="",0,IF('Monte Carlo'!$D$9='Monte Carlo'!$B$9,'Monte Carlo'!$B$9,BETAINV(RAND(),'Monte Carlo'!$F$9,'Monte Carlo'!$G$9,'Monte Carlo'!$B$9,'Monte Carlo'!$D$9)))</f>
        <v>431.28993848029</v>
      </c>
      <c r="D276" s="0" t="n">
        <f aca="true">IF('Monte Carlo'!$B$10="",0,IF('Monte Carlo'!$D$10='Monte Carlo'!$B$10,'Monte Carlo'!$B$10,BETAINV(RAND(),'Monte Carlo'!$F$10,'Monte Carlo'!$G$10,'Monte Carlo'!$B$10,'Monte Carlo'!$D$10)))</f>
        <v>327.46500785252</v>
      </c>
      <c r="E276" s="0" t="n">
        <f aca="true">IF('Monte Carlo'!$B$11="",0,IF('Monte Carlo'!$D$11='Monte Carlo'!$B$11,'Monte Carlo'!$B$11,BETAINV(RAND(),'Monte Carlo'!$F$11,'Monte Carlo'!$G$11,'Monte Carlo'!$B$11,'Monte Carlo'!$D$11)))</f>
        <v>91.350187715144</v>
      </c>
      <c r="F276" s="0" t="n">
        <f aca="true">IF('Monte Carlo'!$B$12="",0,IF('Monte Carlo'!$D$12='Monte Carlo'!$B$12,'Monte Carlo'!$B$12,BETAINV(RAND(),'Monte Carlo'!$F$12,'Monte Carlo'!$G$12,'Monte Carlo'!$B$12,'Monte Carlo'!$D$12)))</f>
        <v>101.285538859471</v>
      </c>
      <c r="G276" s="0" t="n">
        <f aca="true">IF('Monte Carlo'!$B$13="",0,IF('Monte Carlo'!$D$13='Monte Carlo'!$B$13,'Monte Carlo'!$B$13,BETAINV(RAND(),'Monte Carlo'!$F$13,'Monte Carlo'!$G$13,'Monte Carlo'!$B$13,'Monte Carlo'!$D$13)))</f>
        <v>0</v>
      </c>
      <c r="H276" s="0" t="n">
        <f aca="true">IF('Monte Carlo'!$B$14="",0,IF('Monte Carlo'!$D$14='Monte Carlo'!$B$14,'Monte Carlo'!$B$14,BETAINV(RAND(),'Monte Carlo'!$F$14,'Monte Carlo'!$G$14,'Monte Carlo'!$B$14,'Monte Carlo'!$D$14)))</f>
        <v>0</v>
      </c>
      <c r="I276" s="0" t="n">
        <f aca="true">IF('Monte Carlo'!$B$15="",0,IF('Monte Carlo'!$D$15='Monte Carlo'!$B$15,'Monte Carlo'!$B$15,BETAINV(RAND(),'Monte Carlo'!$F$15,'Monte Carlo'!$G$15,'Monte Carlo'!$B$15,'Monte Carlo'!$D$15)))</f>
        <v>0</v>
      </c>
      <c r="J276" s="0" t="n">
        <f aca="true">IF('Monte Carlo'!$B$16="",0,IF('Monte Carlo'!$D$16='Monte Carlo'!$B$16,'Monte Carlo'!$B$16,BETAINV(RAND(),'Monte Carlo'!$F$16,'Monte Carlo'!$G$16,'Monte Carlo'!$B$16,'Monte Carlo'!$D$16)))</f>
        <v>0</v>
      </c>
      <c r="K276" s="0" t="n">
        <f aca="true">IF('Monte Carlo'!$B$17="",0,IF('Monte Carlo'!$D$17='Monte Carlo'!$B$17,'Monte Carlo'!$B$17,BETAINV(RAND(),'Monte Carlo'!$F$17,'Monte Carlo'!$G$17,'Monte Carlo'!$B$17,'Monte Carlo'!$D$17)))</f>
        <v>0</v>
      </c>
      <c r="L276" s="0" t="n">
        <f aca="true">IF('Monte Carlo'!$B$18="",0,IF('Monte Carlo'!$D$18='Monte Carlo'!$B$18,'Monte Carlo'!$B$18,BETAINV(RAND(),'Monte Carlo'!$F$18,'Monte Carlo'!$G$18,'Monte Carlo'!$B$18,'Monte Carlo'!$D$18)))</f>
        <v>0</v>
      </c>
      <c r="M276" s="0" t="n">
        <f aca="true">IF(OR('Monte Carlo'!$B$22="",'Monte Carlo'!$C$22=""),0,IF(RAND()&lt;'Monte Carlo'!$B$22,IF('Monte Carlo'!$E$22='Monte Carlo'!$C$22,'Monte Carlo'!$C$22,BETAINV(RAND(),'Monte Carlo'!$G$22,'Monte Carlo'!$H$22,'Monte Carlo'!$C$22,'Monte Carlo'!$E$22)),0))</f>
        <v>158.949258179162</v>
      </c>
      <c r="N276" s="0" t="n">
        <f aca="true">IF(OR('Monte Carlo'!$B$23="",'Monte Carlo'!$C$23=""),0,IF(RAND()&lt;'Monte Carlo'!$B$23,IF('Monte Carlo'!$E$23='Monte Carlo'!$C$23,'Monte Carlo'!$C$23,BETAINV(RAND(),'Monte Carlo'!$G$23,'Monte Carlo'!$H$23,'Monte Carlo'!$C$23,'Monte Carlo'!$E$23)),0))</f>
        <v>0</v>
      </c>
      <c r="O276" s="0" t="n">
        <f aca="true">IF(OR('Monte Carlo'!$B$24="",'Monte Carlo'!$C$24=""),0,IF(RAND()&lt;'Monte Carlo'!$B$24,IF('Monte Carlo'!$E$24='Monte Carlo'!$C$24,'Monte Carlo'!$C$24,BETAINV(RAND(),'Monte Carlo'!$G$24,'Monte Carlo'!$H$24,'Monte Carlo'!$C$24,'Monte Carlo'!$E$24)),0))</f>
        <v>198.632649358475</v>
      </c>
      <c r="P276" s="0" t="n">
        <f aca="true">IF(OR('Monte Carlo'!$B$25="",'Monte Carlo'!$C$25=""),0,IF(RAND()&lt;'Monte Carlo'!$B$25,IF('Monte Carlo'!$E$25='Monte Carlo'!$C$25,'Monte Carlo'!$C$25,BETAINV(RAND(),'Monte Carlo'!$G$25,'Monte Carlo'!$H$25,'Monte Carlo'!$C$25,'Monte Carlo'!$E$25)),0))</f>
        <v>0</v>
      </c>
      <c r="Q276" s="0" t="n">
        <f aca="true">IF(OR('Monte Carlo'!$B$26="",'Monte Carlo'!$C$26=""),0,IF(RAND()&lt;'Monte Carlo'!$B$26,IF('Monte Carlo'!$E$26='Monte Carlo'!$C$26,'Monte Carlo'!$C$26,BETAINV(RAND(),'Monte Carlo'!$G$26,'Monte Carlo'!$H$26,'Monte Carlo'!$C$26,'Monte Carlo'!$E$26)),0))</f>
        <v>0</v>
      </c>
      <c r="R276" s="0" t="n">
        <f aca="true">IF(OR('Monte Carlo'!$B$27="",'Monte Carlo'!$C$27=""),0,IF(RAND()&lt;'Monte Carlo'!$B$27,IF('Monte Carlo'!$E$27='Monte Carlo'!$C$27,'Monte Carlo'!$C$27,BETAINV(RAND(),'Monte Carlo'!$G$27,'Monte Carlo'!$H$27,'Monte Carlo'!$C$27,'Monte Carlo'!$E$27)),0))</f>
        <v>0</v>
      </c>
      <c r="S276" s="0" t="n">
        <f aca="true">IF(OR('Monte Carlo'!$B$28="",'Monte Carlo'!$C$28=""),0,IF(RAND()&lt;'Monte Carlo'!$B$28,IF('Monte Carlo'!$E$28='Monte Carlo'!$C$28,'Monte Carlo'!$C$28,BETAINV(RAND(),'Monte Carlo'!$G$28,'Monte Carlo'!$H$28,'Monte Carlo'!$C$28,'Monte Carlo'!$E$28)),0))</f>
        <v>0</v>
      </c>
      <c r="T276" s="0" t="n">
        <f aca="true">IF(OR('Monte Carlo'!$B$29="",'Monte Carlo'!$C$29=""),0,IF(RAND()&lt;'Monte Carlo'!$B$29,IF('Monte Carlo'!$E$29='Monte Carlo'!$C$29,'Monte Carlo'!$C$29,BETAINV(RAND(),'Monte Carlo'!$G$29,'Monte Carlo'!$H$29,'Monte Carlo'!$C$29,'Monte Carlo'!$E$29)),0))</f>
        <v>0</v>
      </c>
      <c r="U276" s="0" t="n">
        <f aca="true">IF(OR('Monte Carlo'!$B$30="",'Monte Carlo'!$C$30=""),0,IF(RAND()&lt;'Monte Carlo'!$B$30,IF('Monte Carlo'!$E$30='Monte Carlo'!$C$30,'Monte Carlo'!$C$30,BETAINV(RAND(),'Monte Carlo'!$G$30,'Monte Carlo'!$H$30,'Monte Carlo'!$C$30,'Monte Carlo'!$E$30)),0))</f>
        <v>0</v>
      </c>
      <c r="V276" s="0" t="n">
        <f aca="true">IF(OR('Monte Carlo'!$B$31="",'Monte Carlo'!$C$31=""),0,IF(RAND()&lt;'Monte Carlo'!$B$31,IF('Monte Carlo'!$E$31='Monte Carlo'!$C$31,'Monte Carlo'!$C$31,BETAINV(RAND(),'Monte Carlo'!$G$31,'Monte Carlo'!$H$31,'Monte Carlo'!$C$31,'Monte Carlo'!$E$31)),0))</f>
        <v>0</v>
      </c>
      <c r="W276" s="0" t="n">
        <f aca="true">IF(OR('Monte Carlo'!$B$32="",'Monte Carlo'!$C$32=""),0,IF(RAND()&lt;'Monte Carlo'!$B$32,IF('Monte Carlo'!$E$32='Monte Carlo'!$C$32,'Monte Carlo'!$C$32,BETAINV(RAND(),'Monte Carlo'!$G$32,'Monte Carlo'!$H$32,'Monte Carlo'!$C$32,'Monte Carlo'!$E$32)),0))</f>
        <v>0</v>
      </c>
      <c r="X276" s="0" t="n">
        <f aca="true">IF(OR('Monte Carlo'!$B$33="",'Monte Carlo'!$C$33=""),0,IF(RAND()&lt;'Monte Carlo'!$B$33,IF('Monte Carlo'!$E$33='Monte Carlo'!$C$33,'Monte Carlo'!$C$33,BETAINV(RAND(),'Monte Carlo'!$G$33,'Monte Carlo'!$H$33,'Monte Carlo'!$C$33,'Monte Carlo'!$E$33)),0))</f>
        <v>0</v>
      </c>
      <c r="Y276" s="0" t="n">
        <f aca="false">SUM(A276:X276)</f>
        <v>2601.4555512446</v>
      </c>
    </row>
    <row r="277" customFormat="false" ht="15" hidden="false" customHeight="false" outlineLevel="0" collapsed="false">
      <c r="A277" s="0" t="n">
        <f aca="true">IF('Monte Carlo'!$B$7="",0,IF('Monte Carlo'!$D$7='Monte Carlo'!$B$7,'Monte Carlo'!$B$7,BETAINV(RAND(),'Monte Carlo'!$F$7,'Monte Carlo'!$G$7,'Monte Carlo'!$B$7,'Monte Carlo'!$D$7)))</f>
        <v>132.47651654274</v>
      </c>
      <c r="B277" s="0" t="n">
        <f aca="true">IF('Monte Carlo'!$B$8="",0,IF('Monte Carlo'!$D$8='Monte Carlo'!$B$8,'Monte Carlo'!$B$8,BETAINV(RAND(),'Monte Carlo'!$F$8,'Monte Carlo'!$G$8,'Monte Carlo'!$B$8,'Monte Carlo'!$D$8)))</f>
        <v>1121.57156794723</v>
      </c>
      <c r="C277" s="0" t="n">
        <f aca="true">IF('Monte Carlo'!$B$9="",0,IF('Monte Carlo'!$D$9='Monte Carlo'!$B$9,'Monte Carlo'!$B$9,BETAINV(RAND(),'Monte Carlo'!$F$9,'Monte Carlo'!$G$9,'Monte Carlo'!$B$9,'Monte Carlo'!$D$9)))</f>
        <v>437.557885563003</v>
      </c>
      <c r="D277" s="0" t="n">
        <f aca="true">IF('Monte Carlo'!$B$10="",0,IF('Monte Carlo'!$D$10='Monte Carlo'!$B$10,'Monte Carlo'!$B$10,BETAINV(RAND(),'Monte Carlo'!$F$10,'Monte Carlo'!$G$10,'Monte Carlo'!$B$10,'Monte Carlo'!$D$10)))</f>
        <v>314.083853881635</v>
      </c>
      <c r="E277" s="0" t="n">
        <f aca="true">IF('Monte Carlo'!$B$11="",0,IF('Monte Carlo'!$D$11='Monte Carlo'!$B$11,'Monte Carlo'!$B$11,BETAINV(RAND(),'Monte Carlo'!$F$11,'Monte Carlo'!$G$11,'Monte Carlo'!$B$11,'Monte Carlo'!$D$11)))</f>
        <v>90.8439677886945</v>
      </c>
      <c r="F277" s="0" t="n">
        <f aca="true">IF('Monte Carlo'!$B$12="",0,IF('Monte Carlo'!$D$12='Monte Carlo'!$B$12,'Monte Carlo'!$B$12,BETAINV(RAND(),'Monte Carlo'!$F$12,'Monte Carlo'!$G$12,'Monte Carlo'!$B$12,'Monte Carlo'!$D$12)))</f>
        <v>112.752181455548</v>
      </c>
      <c r="G277" s="0" t="n">
        <f aca="true">IF('Monte Carlo'!$B$13="",0,IF('Monte Carlo'!$D$13='Monte Carlo'!$B$13,'Monte Carlo'!$B$13,BETAINV(RAND(),'Monte Carlo'!$F$13,'Monte Carlo'!$G$13,'Monte Carlo'!$B$13,'Monte Carlo'!$D$13)))</f>
        <v>0</v>
      </c>
      <c r="H277" s="0" t="n">
        <f aca="true">IF('Monte Carlo'!$B$14="",0,IF('Monte Carlo'!$D$14='Monte Carlo'!$B$14,'Monte Carlo'!$B$14,BETAINV(RAND(),'Monte Carlo'!$F$14,'Monte Carlo'!$G$14,'Monte Carlo'!$B$14,'Monte Carlo'!$D$14)))</f>
        <v>0</v>
      </c>
      <c r="I277" s="0" t="n">
        <f aca="true">IF('Monte Carlo'!$B$15="",0,IF('Monte Carlo'!$D$15='Monte Carlo'!$B$15,'Monte Carlo'!$B$15,BETAINV(RAND(),'Monte Carlo'!$F$15,'Monte Carlo'!$G$15,'Monte Carlo'!$B$15,'Monte Carlo'!$D$15)))</f>
        <v>0</v>
      </c>
      <c r="J277" s="0" t="n">
        <f aca="true">IF('Monte Carlo'!$B$16="",0,IF('Monte Carlo'!$D$16='Monte Carlo'!$B$16,'Monte Carlo'!$B$16,BETAINV(RAND(),'Monte Carlo'!$F$16,'Monte Carlo'!$G$16,'Monte Carlo'!$B$16,'Monte Carlo'!$D$16)))</f>
        <v>0</v>
      </c>
      <c r="K277" s="0" t="n">
        <f aca="true">IF('Monte Carlo'!$B$17="",0,IF('Monte Carlo'!$D$17='Monte Carlo'!$B$17,'Monte Carlo'!$B$17,BETAINV(RAND(),'Monte Carlo'!$F$17,'Monte Carlo'!$G$17,'Monte Carlo'!$B$17,'Monte Carlo'!$D$17)))</f>
        <v>0</v>
      </c>
      <c r="L277" s="0" t="n">
        <f aca="true">IF('Monte Carlo'!$B$18="",0,IF('Monte Carlo'!$D$18='Monte Carlo'!$B$18,'Monte Carlo'!$B$18,BETAINV(RAND(),'Monte Carlo'!$F$18,'Monte Carlo'!$G$18,'Monte Carlo'!$B$18,'Monte Carlo'!$D$18)))</f>
        <v>0</v>
      </c>
      <c r="M277" s="0" t="n">
        <f aca="true">IF(OR('Monte Carlo'!$B$22="",'Monte Carlo'!$C$22=""),0,IF(RAND()&lt;'Monte Carlo'!$B$22,IF('Monte Carlo'!$E$22='Monte Carlo'!$C$22,'Monte Carlo'!$C$22,BETAINV(RAND(),'Monte Carlo'!$G$22,'Monte Carlo'!$H$22,'Monte Carlo'!$C$22,'Monte Carlo'!$E$22)),0))</f>
        <v>134.934838565763</v>
      </c>
      <c r="N277" s="0" t="n">
        <f aca="true">IF(OR('Monte Carlo'!$B$23="",'Monte Carlo'!$C$23=""),0,IF(RAND()&lt;'Monte Carlo'!$B$23,IF('Monte Carlo'!$E$23='Monte Carlo'!$C$23,'Monte Carlo'!$C$23,BETAINV(RAND(),'Monte Carlo'!$G$23,'Monte Carlo'!$H$23,'Monte Carlo'!$C$23,'Monte Carlo'!$E$23)),0))</f>
        <v>0</v>
      </c>
      <c r="O277" s="0" t="n">
        <f aca="true">IF(OR('Monte Carlo'!$B$24="",'Monte Carlo'!$C$24=""),0,IF(RAND()&lt;'Monte Carlo'!$B$24,IF('Monte Carlo'!$E$24='Monte Carlo'!$C$24,'Monte Carlo'!$C$24,BETAINV(RAND(),'Monte Carlo'!$G$24,'Monte Carlo'!$H$24,'Monte Carlo'!$C$24,'Monte Carlo'!$E$24)),0))</f>
        <v>0</v>
      </c>
      <c r="P277" s="0" t="n">
        <f aca="true">IF(OR('Monte Carlo'!$B$25="",'Monte Carlo'!$C$25=""),0,IF(RAND()&lt;'Monte Carlo'!$B$25,IF('Monte Carlo'!$E$25='Monte Carlo'!$C$25,'Monte Carlo'!$C$25,BETAINV(RAND(),'Monte Carlo'!$G$25,'Monte Carlo'!$H$25,'Monte Carlo'!$C$25,'Monte Carlo'!$E$25)),0))</f>
        <v>0</v>
      </c>
      <c r="Q277" s="0" t="n">
        <f aca="true">IF(OR('Monte Carlo'!$B$26="",'Monte Carlo'!$C$26=""),0,IF(RAND()&lt;'Monte Carlo'!$B$26,IF('Monte Carlo'!$E$26='Monte Carlo'!$C$26,'Monte Carlo'!$C$26,BETAINV(RAND(),'Monte Carlo'!$G$26,'Monte Carlo'!$H$26,'Monte Carlo'!$C$26,'Monte Carlo'!$E$26)),0))</f>
        <v>0</v>
      </c>
      <c r="R277" s="0" t="n">
        <f aca="true">IF(OR('Monte Carlo'!$B$27="",'Monte Carlo'!$C$27=""),0,IF(RAND()&lt;'Monte Carlo'!$B$27,IF('Monte Carlo'!$E$27='Monte Carlo'!$C$27,'Monte Carlo'!$C$27,BETAINV(RAND(),'Monte Carlo'!$G$27,'Monte Carlo'!$H$27,'Monte Carlo'!$C$27,'Monte Carlo'!$E$27)),0))</f>
        <v>0</v>
      </c>
      <c r="S277" s="0" t="n">
        <f aca="true">IF(OR('Monte Carlo'!$B$28="",'Monte Carlo'!$C$28=""),0,IF(RAND()&lt;'Monte Carlo'!$B$28,IF('Monte Carlo'!$E$28='Monte Carlo'!$C$28,'Monte Carlo'!$C$28,BETAINV(RAND(),'Monte Carlo'!$G$28,'Monte Carlo'!$H$28,'Monte Carlo'!$C$28,'Monte Carlo'!$E$28)),0))</f>
        <v>0</v>
      </c>
      <c r="T277" s="0" t="n">
        <f aca="true">IF(OR('Monte Carlo'!$B$29="",'Monte Carlo'!$C$29=""),0,IF(RAND()&lt;'Monte Carlo'!$B$29,IF('Monte Carlo'!$E$29='Monte Carlo'!$C$29,'Monte Carlo'!$C$29,BETAINV(RAND(),'Monte Carlo'!$G$29,'Monte Carlo'!$H$29,'Monte Carlo'!$C$29,'Monte Carlo'!$E$29)),0))</f>
        <v>0</v>
      </c>
      <c r="U277" s="0" t="n">
        <f aca="true">IF(OR('Monte Carlo'!$B$30="",'Monte Carlo'!$C$30=""),0,IF(RAND()&lt;'Monte Carlo'!$B$30,IF('Monte Carlo'!$E$30='Monte Carlo'!$C$30,'Monte Carlo'!$C$30,BETAINV(RAND(),'Monte Carlo'!$G$30,'Monte Carlo'!$H$30,'Monte Carlo'!$C$30,'Monte Carlo'!$E$30)),0))</f>
        <v>0</v>
      </c>
      <c r="V277" s="0" t="n">
        <f aca="true">IF(OR('Monte Carlo'!$B$31="",'Monte Carlo'!$C$31=""),0,IF(RAND()&lt;'Monte Carlo'!$B$31,IF('Monte Carlo'!$E$31='Monte Carlo'!$C$31,'Monte Carlo'!$C$31,BETAINV(RAND(),'Monte Carlo'!$G$31,'Monte Carlo'!$H$31,'Monte Carlo'!$C$31,'Monte Carlo'!$E$31)),0))</f>
        <v>0</v>
      </c>
      <c r="W277" s="0" t="n">
        <f aca="true">IF(OR('Monte Carlo'!$B$32="",'Monte Carlo'!$C$32=""),0,IF(RAND()&lt;'Monte Carlo'!$B$32,IF('Monte Carlo'!$E$32='Monte Carlo'!$C$32,'Monte Carlo'!$C$32,BETAINV(RAND(),'Monte Carlo'!$G$32,'Monte Carlo'!$H$32,'Monte Carlo'!$C$32,'Monte Carlo'!$E$32)),0))</f>
        <v>0</v>
      </c>
      <c r="X277" s="0" t="n">
        <f aca="true">IF(OR('Monte Carlo'!$B$33="",'Monte Carlo'!$C$33=""),0,IF(RAND()&lt;'Monte Carlo'!$B$33,IF('Monte Carlo'!$E$33='Monte Carlo'!$C$33,'Monte Carlo'!$C$33,BETAINV(RAND(),'Monte Carlo'!$G$33,'Monte Carlo'!$H$33,'Monte Carlo'!$C$33,'Monte Carlo'!$E$33)),0))</f>
        <v>0</v>
      </c>
      <c r="Y277" s="0" t="n">
        <f aca="false">SUM(A277:X277)</f>
        <v>2344.22081174462</v>
      </c>
    </row>
    <row r="278" customFormat="false" ht="15" hidden="false" customHeight="false" outlineLevel="0" collapsed="false">
      <c r="A278" s="0" t="n">
        <f aca="true">IF('Monte Carlo'!$B$7="",0,IF('Monte Carlo'!$D$7='Monte Carlo'!$B$7,'Monte Carlo'!$B$7,BETAINV(RAND(),'Monte Carlo'!$F$7,'Monte Carlo'!$G$7,'Monte Carlo'!$B$7,'Monte Carlo'!$D$7)))</f>
        <v>191.305458861598</v>
      </c>
      <c r="B278" s="0" t="n">
        <f aca="true">IF('Monte Carlo'!$B$8="",0,IF('Monte Carlo'!$D$8='Monte Carlo'!$B$8,'Monte Carlo'!$B$8,BETAINV(RAND(),'Monte Carlo'!$F$8,'Monte Carlo'!$G$8,'Monte Carlo'!$B$8,'Monte Carlo'!$D$8)))</f>
        <v>1141.7368189577</v>
      </c>
      <c r="C278" s="0" t="n">
        <f aca="true">IF('Monte Carlo'!$B$9="",0,IF('Monte Carlo'!$D$9='Monte Carlo'!$B$9,'Monte Carlo'!$B$9,BETAINV(RAND(),'Monte Carlo'!$F$9,'Monte Carlo'!$G$9,'Monte Carlo'!$B$9,'Monte Carlo'!$D$9)))</f>
        <v>458.52760059103</v>
      </c>
      <c r="D278" s="0" t="n">
        <f aca="true">IF('Monte Carlo'!$B$10="",0,IF('Monte Carlo'!$D$10='Monte Carlo'!$B$10,'Monte Carlo'!$B$10,BETAINV(RAND(),'Monte Carlo'!$F$10,'Monte Carlo'!$G$10,'Monte Carlo'!$B$10,'Monte Carlo'!$D$10)))</f>
        <v>298.021924449104</v>
      </c>
      <c r="E278" s="0" t="n">
        <f aca="true">IF('Monte Carlo'!$B$11="",0,IF('Monte Carlo'!$D$11='Monte Carlo'!$B$11,'Monte Carlo'!$B$11,BETAINV(RAND(),'Monte Carlo'!$F$11,'Monte Carlo'!$G$11,'Monte Carlo'!$B$11,'Monte Carlo'!$D$11)))</f>
        <v>103.419597627485</v>
      </c>
      <c r="F278" s="0" t="n">
        <f aca="true">IF('Monte Carlo'!$B$12="",0,IF('Monte Carlo'!$D$12='Monte Carlo'!$B$12,'Monte Carlo'!$B$12,BETAINV(RAND(),'Monte Carlo'!$F$12,'Monte Carlo'!$G$12,'Monte Carlo'!$B$12,'Monte Carlo'!$D$12)))</f>
        <v>112.650706981366</v>
      </c>
      <c r="G278" s="0" t="n">
        <f aca="true">IF('Monte Carlo'!$B$13="",0,IF('Monte Carlo'!$D$13='Monte Carlo'!$B$13,'Monte Carlo'!$B$13,BETAINV(RAND(),'Monte Carlo'!$F$13,'Monte Carlo'!$G$13,'Monte Carlo'!$B$13,'Monte Carlo'!$D$13)))</f>
        <v>0</v>
      </c>
      <c r="H278" s="0" t="n">
        <f aca="true">IF('Monte Carlo'!$B$14="",0,IF('Monte Carlo'!$D$14='Monte Carlo'!$B$14,'Monte Carlo'!$B$14,BETAINV(RAND(),'Monte Carlo'!$F$14,'Monte Carlo'!$G$14,'Monte Carlo'!$B$14,'Monte Carlo'!$D$14)))</f>
        <v>0</v>
      </c>
      <c r="I278" s="0" t="n">
        <f aca="true">IF('Monte Carlo'!$B$15="",0,IF('Monte Carlo'!$D$15='Monte Carlo'!$B$15,'Monte Carlo'!$B$15,BETAINV(RAND(),'Monte Carlo'!$F$15,'Monte Carlo'!$G$15,'Monte Carlo'!$B$15,'Monte Carlo'!$D$15)))</f>
        <v>0</v>
      </c>
      <c r="J278" s="0" t="n">
        <f aca="true">IF('Monte Carlo'!$B$16="",0,IF('Monte Carlo'!$D$16='Monte Carlo'!$B$16,'Monte Carlo'!$B$16,BETAINV(RAND(),'Monte Carlo'!$F$16,'Monte Carlo'!$G$16,'Monte Carlo'!$B$16,'Monte Carlo'!$D$16)))</f>
        <v>0</v>
      </c>
      <c r="K278" s="0" t="n">
        <f aca="true">IF('Monte Carlo'!$B$17="",0,IF('Monte Carlo'!$D$17='Monte Carlo'!$B$17,'Monte Carlo'!$B$17,BETAINV(RAND(),'Monte Carlo'!$F$17,'Monte Carlo'!$G$17,'Monte Carlo'!$B$17,'Monte Carlo'!$D$17)))</f>
        <v>0</v>
      </c>
      <c r="L278" s="0" t="n">
        <f aca="true">IF('Monte Carlo'!$B$18="",0,IF('Monte Carlo'!$D$18='Monte Carlo'!$B$18,'Monte Carlo'!$B$18,BETAINV(RAND(),'Monte Carlo'!$F$18,'Monte Carlo'!$G$18,'Monte Carlo'!$B$18,'Monte Carlo'!$D$18)))</f>
        <v>0</v>
      </c>
      <c r="M278" s="0" t="n">
        <f aca="true">IF(OR('Monte Carlo'!$B$22="",'Monte Carlo'!$C$22=""),0,IF(RAND()&lt;'Monte Carlo'!$B$22,IF('Monte Carlo'!$E$22='Monte Carlo'!$C$22,'Monte Carlo'!$C$22,BETAINV(RAND(),'Monte Carlo'!$G$22,'Monte Carlo'!$H$22,'Monte Carlo'!$C$22,'Monte Carlo'!$E$22)),0))</f>
        <v>0</v>
      </c>
      <c r="N278" s="0" t="n">
        <f aca="true">IF(OR('Monte Carlo'!$B$23="",'Monte Carlo'!$C$23=""),0,IF(RAND()&lt;'Monte Carlo'!$B$23,IF('Monte Carlo'!$E$23='Monte Carlo'!$C$23,'Monte Carlo'!$C$23,BETAINV(RAND(),'Monte Carlo'!$G$23,'Monte Carlo'!$H$23,'Monte Carlo'!$C$23,'Monte Carlo'!$E$23)),0))</f>
        <v>31.6834253962416</v>
      </c>
      <c r="O278" s="0" t="n">
        <f aca="true">IF(OR('Monte Carlo'!$B$24="",'Monte Carlo'!$C$24=""),0,IF(RAND()&lt;'Monte Carlo'!$B$24,IF('Monte Carlo'!$E$24='Monte Carlo'!$C$24,'Monte Carlo'!$C$24,BETAINV(RAND(),'Monte Carlo'!$G$24,'Monte Carlo'!$H$24,'Monte Carlo'!$C$24,'Monte Carlo'!$E$24)),0))</f>
        <v>0</v>
      </c>
      <c r="P278" s="0" t="n">
        <f aca="true">IF(OR('Monte Carlo'!$B$25="",'Monte Carlo'!$C$25=""),0,IF(RAND()&lt;'Monte Carlo'!$B$25,IF('Monte Carlo'!$E$25='Monte Carlo'!$C$25,'Monte Carlo'!$C$25,BETAINV(RAND(),'Monte Carlo'!$G$25,'Monte Carlo'!$H$25,'Monte Carlo'!$C$25,'Monte Carlo'!$E$25)),0))</f>
        <v>126.22417194548</v>
      </c>
      <c r="Q278" s="0" t="n">
        <f aca="true">IF(OR('Monte Carlo'!$B$26="",'Monte Carlo'!$C$26=""),0,IF(RAND()&lt;'Monte Carlo'!$B$26,IF('Monte Carlo'!$E$26='Monte Carlo'!$C$26,'Monte Carlo'!$C$26,BETAINV(RAND(),'Monte Carlo'!$G$26,'Monte Carlo'!$H$26,'Monte Carlo'!$C$26,'Monte Carlo'!$E$26)),0))</f>
        <v>0</v>
      </c>
      <c r="R278" s="0" t="n">
        <f aca="true">IF(OR('Monte Carlo'!$B$27="",'Monte Carlo'!$C$27=""),0,IF(RAND()&lt;'Monte Carlo'!$B$27,IF('Monte Carlo'!$E$27='Monte Carlo'!$C$27,'Monte Carlo'!$C$27,BETAINV(RAND(),'Monte Carlo'!$G$27,'Monte Carlo'!$H$27,'Monte Carlo'!$C$27,'Monte Carlo'!$E$27)),0))</f>
        <v>0</v>
      </c>
      <c r="S278" s="0" t="n">
        <f aca="true">IF(OR('Monte Carlo'!$B$28="",'Monte Carlo'!$C$28=""),0,IF(RAND()&lt;'Monte Carlo'!$B$28,IF('Monte Carlo'!$E$28='Monte Carlo'!$C$28,'Monte Carlo'!$C$28,BETAINV(RAND(),'Monte Carlo'!$G$28,'Monte Carlo'!$H$28,'Monte Carlo'!$C$28,'Monte Carlo'!$E$28)),0))</f>
        <v>0</v>
      </c>
      <c r="T278" s="0" t="n">
        <f aca="true">IF(OR('Monte Carlo'!$B$29="",'Monte Carlo'!$C$29=""),0,IF(RAND()&lt;'Monte Carlo'!$B$29,IF('Monte Carlo'!$E$29='Monte Carlo'!$C$29,'Monte Carlo'!$C$29,BETAINV(RAND(),'Monte Carlo'!$G$29,'Monte Carlo'!$H$29,'Monte Carlo'!$C$29,'Monte Carlo'!$E$29)),0))</f>
        <v>0</v>
      </c>
      <c r="U278" s="0" t="n">
        <f aca="true">IF(OR('Monte Carlo'!$B$30="",'Monte Carlo'!$C$30=""),0,IF(RAND()&lt;'Monte Carlo'!$B$30,IF('Monte Carlo'!$E$30='Monte Carlo'!$C$30,'Monte Carlo'!$C$30,BETAINV(RAND(),'Monte Carlo'!$G$30,'Monte Carlo'!$H$30,'Monte Carlo'!$C$30,'Monte Carlo'!$E$30)),0))</f>
        <v>0</v>
      </c>
      <c r="V278" s="0" t="n">
        <f aca="true">IF(OR('Monte Carlo'!$B$31="",'Monte Carlo'!$C$31=""),0,IF(RAND()&lt;'Monte Carlo'!$B$31,IF('Monte Carlo'!$E$31='Monte Carlo'!$C$31,'Monte Carlo'!$C$31,BETAINV(RAND(),'Monte Carlo'!$G$31,'Monte Carlo'!$H$31,'Monte Carlo'!$C$31,'Monte Carlo'!$E$31)),0))</f>
        <v>0</v>
      </c>
      <c r="W278" s="0" t="n">
        <f aca="true">IF(OR('Monte Carlo'!$B$32="",'Monte Carlo'!$C$32=""),0,IF(RAND()&lt;'Monte Carlo'!$B$32,IF('Monte Carlo'!$E$32='Monte Carlo'!$C$32,'Monte Carlo'!$C$32,BETAINV(RAND(),'Monte Carlo'!$G$32,'Monte Carlo'!$H$32,'Monte Carlo'!$C$32,'Monte Carlo'!$E$32)),0))</f>
        <v>0</v>
      </c>
      <c r="X278" s="0" t="n">
        <f aca="true">IF(OR('Monte Carlo'!$B$33="",'Monte Carlo'!$C$33=""),0,IF(RAND()&lt;'Monte Carlo'!$B$33,IF('Monte Carlo'!$E$33='Monte Carlo'!$C$33,'Monte Carlo'!$C$33,BETAINV(RAND(),'Monte Carlo'!$G$33,'Monte Carlo'!$H$33,'Monte Carlo'!$C$33,'Monte Carlo'!$E$33)),0))</f>
        <v>0</v>
      </c>
      <c r="Y278" s="0" t="n">
        <f aca="false">SUM(A278:X278)</f>
        <v>2463.56970481001</v>
      </c>
    </row>
    <row r="279" customFormat="false" ht="15" hidden="false" customHeight="false" outlineLevel="0" collapsed="false">
      <c r="A279" s="0" t="n">
        <f aca="true">IF('Monte Carlo'!$B$7="",0,IF('Monte Carlo'!$D$7='Monte Carlo'!$B$7,'Monte Carlo'!$B$7,BETAINV(RAND(),'Monte Carlo'!$F$7,'Monte Carlo'!$G$7,'Monte Carlo'!$B$7,'Monte Carlo'!$D$7)))</f>
        <v>171.430279526558</v>
      </c>
      <c r="B279" s="0" t="n">
        <f aca="true">IF('Monte Carlo'!$B$8="",0,IF('Monte Carlo'!$D$8='Monte Carlo'!$B$8,'Monte Carlo'!$B$8,BETAINV(RAND(),'Monte Carlo'!$F$8,'Monte Carlo'!$G$8,'Monte Carlo'!$B$8,'Monte Carlo'!$D$8)))</f>
        <v>1088.14555997727</v>
      </c>
      <c r="C279" s="0" t="n">
        <f aca="true">IF('Monte Carlo'!$B$9="",0,IF('Monte Carlo'!$D$9='Monte Carlo'!$B$9,'Monte Carlo'!$B$9,BETAINV(RAND(),'Monte Carlo'!$F$9,'Monte Carlo'!$G$9,'Monte Carlo'!$B$9,'Monte Carlo'!$D$9)))</f>
        <v>441.029187782086</v>
      </c>
      <c r="D279" s="0" t="n">
        <f aca="true">IF('Monte Carlo'!$B$10="",0,IF('Monte Carlo'!$D$10='Monte Carlo'!$B$10,'Monte Carlo'!$B$10,BETAINV(RAND(),'Monte Carlo'!$F$10,'Monte Carlo'!$G$10,'Monte Carlo'!$B$10,'Monte Carlo'!$D$10)))</f>
        <v>338.260960014586</v>
      </c>
      <c r="E279" s="0" t="n">
        <f aca="true">IF('Monte Carlo'!$B$11="",0,IF('Monte Carlo'!$D$11='Monte Carlo'!$B$11,'Monte Carlo'!$B$11,BETAINV(RAND(),'Monte Carlo'!$F$11,'Monte Carlo'!$G$11,'Monte Carlo'!$B$11,'Monte Carlo'!$D$11)))</f>
        <v>120.923210581168</v>
      </c>
      <c r="F279" s="0" t="n">
        <f aca="true">IF('Monte Carlo'!$B$12="",0,IF('Monte Carlo'!$D$12='Monte Carlo'!$B$12,'Monte Carlo'!$B$12,BETAINV(RAND(),'Monte Carlo'!$F$12,'Monte Carlo'!$G$12,'Monte Carlo'!$B$12,'Monte Carlo'!$D$12)))</f>
        <v>91.0353535206311</v>
      </c>
      <c r="G279" s="0" t="n">
        <f aca="true">IF('Monte Carlo'!$B$13="",0,IF('Monte Carlo'!$D$13='Monte Carlo'!$B$13,'Monte Carlo'!$B$13,BETAINV(RAND(),'Monte Carlo'!$F$13,'Monte Carlo'!$G$13,'Monte Carlo'!$B$13,'Monte Carlo'!$D$13)))</f>
        <v>0</v>
      </c>
      <c r="H279" s="0" t="n">
        <f aca="true">IF('Monte Carlo'!$B$14="",0,IF('Monte Carlo'!$D$14='Monte Carlo'!$B$14,'Monte Carlo'!$B$14,BETAINV(RAND(),'Monte Carlo'!$F$14,'Monte Carlo'!$G$14,'Monte Carlo'!$B$14,'Monte Carlo'!$D$14)))</f>
        <v>0</v>
      </c>
      <c r="I279" s="0" t="n">
        <f aca="true">IF('Monte Carlo'!$B$15="",0,IF('Monte Carlo'!$D$15='Monte Carlo'!$B$15,'Monte Carlo'!$B$15,BETAINV(RAND(),'Monte Carlo'!$F$15,'Monte Carlo'!$G$15,'Monte Carlo'!$B$15,'Monte Carlo'!$D$15)))</f>
        <v>0</v>
      </c>
      <c r="J279" s="0" t="n">
        <f aca="true">IF('Monte Carlo'!$B$16="",0,IF('Monte Carlo'!$D$16='Monte Carlo'!$B$16,'Monte Carlo'!$B$16,BETAINV(RAND(),'Monte Carlo'!$F$16,'Monte Carlo'!$G$16,'Monte Carlo'!$B$16,'Monte Carlo'!$D$16)))</f>
        <v>0</v>
      </c>
      <c r="K279" s="0" t="n">
        <f aca="true">IF('Monte Carlo'!$B$17="",0,IF('Monte Carlo'!$D$17='Monte Carlo'!$B$17,'Monte Carlo'!$B$17,BETAINV(RAND(),'Monte Carlo'!$F$17,'Monte Carlo'!$G$17,'Monte Carlo'!$B$17,'Monte Carlo'!$D$17)))</f>
        <v>0</v>
      </c>
      <c r="L279" s="0" t="n">
        <f aca="true">IF('Monte Carlo'!$B$18="",0,IF('Monte Carlo'!$D$18='Monte Carlo'!$B$18,'Monte Carlo'!$B$18,BETAINV(RAND(),'Monte Carlo'!$F$18,'Monte Carlo'!$G$18,'Monte Carlo'!$B$18,'Monte Carlo'!$D$18)))</f>
        <v>0</v>
      </c>
      <c r="M279" s="0" t="n">
        <f aca="true">IF(OR('Monte Carlo'!$B$22="",'Monte Carlo'!$C$22=""),0,IF(RAND()&lt;'Monte Carlo'!$B$22,IF('Monte Carlo'!$E$22='Monte Carlo'!$C$22,'Monte Carlo'!$C$22,BETAINV(RAND(),'Monte Carlo'!$G$22,'Monte Carlo'!$H$22,'Monte Carlo'!$C$22,'Monte Carlo'!$E$22)),0))</f>
        <v>0</v>
      </c>
      <c r="N279" s="0" t="n">
        <f aca="true">IF(OR('Monte Carlo'!$B$23="",'Monte Carlo'!$C$23=""),0,IF(RAND()&lt;'Monte Carlo'!$B$23,IF('Monte Carlo'!$E$23='Monte Carlo'!$C$23,'Monte Carlo'!$C$23,BETAINV(RAND(),'Monte Carlo'!$G$23,'Monte Carlo'!$H$23,'Monte Carlo'!$C$23,'Monte Carlo'!$E$23)),0))</f>
        <v>27.3171339760807</v>
      </c>
      <c r="O279" s="0" t="n">
        <f aca="true">IF(OR('Monte Carlo'!$B$24="",'Monte Carlo'!$C$24=""),0,IF(RAND()&lt;'Monte Carlo'!$B$24,IF('Monte Carlo'!$E$24='Monte Carlo'!$C$24,'Monte Carlo'!$C$24,BETAINV(RAND(),'Monte Carlo'!$G$24,'Monte Carlo'!$H$24,'Monte Carlo'!$C$24,'Monte Carlo'!$E$24)),0))</f>
        <v>0</v>
      </c>
      <c r="P279" s="0" t="n">
        <f aca="true">IF(OR('Monte Carlo'!$B$25="",'Monte Carlo'!$C$25=""),0,IF(RAND()&lt;'Monte Carlo'!$B$25,IF('Monte Carlo'!$E$25='Monte Carlo'!$C$25,'Monte Carlo'!$C$25,BETAINV(RAND(),'Monte Carlo'!$G$25,'Monte Carlo'!$H$25,'Monte Carlo'!$C$25,'Monte Carlo'!$E$25)),0))</f>
        <v>0</v>
      </c>
      <c r="Q279" s="0" t="n">
        <f aca="true">IF(OR('Monte Carlo'!$B$26="",'Monte Carlo'!$C$26=""),0,IF(RAND()&lt;'Monte Carlo'!$B$26,IF('Monte Carlo'!$E$26='Monte Carlo'!$C$26,'Monte Carlo'!$C$26,BETAINV(RAND(),'Monte Carlo'!$G$26,'Monte Carlo'!$H$26,'Monte Carlo'!$C$26,'Monte Carlo'!$E$26)),0))</f>
        <v>0</v>
      </c>
      <c r="R279" s="0" t="n">
        <f aca="true">IF(OR('Monte Carlo'!$B$27="",'Monte Carlo'!$C$27=""),0,IF(RAND()&lt;'Monte Carlo'!$B$27,IF('Monte Carlo'!$E$27='Monte Carlo'!$C$27,'Monte Carlo'!$C$27,BETAINV(RAND(),'Monte Carlo'!$G$27,'Monte Carlo'!$H$27,'Monte Carlo'!$C$27,'Monte Carlo'!$E$27)),0))</f>
        <v>0</v>
      </c>
      <c r="S279" s="0" t="n">
        <f aca="true">IF(OR('Monte Carlo'!$B$28="",'Monte Carlo'!$C$28=""),0,IF(RAND()&lt;'Monte Carlo'!$B$28,IF('Monte Carlo'!$E$28='Monte Carlo'!$C$28,'Monte Carlo'!$C$28,BETAINV(RAND(),'Monte Carlo'!$G$28,'Monte Carlo'!$H$28,'Monte Carlo'!$C$28,'Monte Carlo'!$E$28)),0))</f>
        <v>0</v>
      </c>
      <c r="T279" s="0" t="n">
        <f aca="true">IF(OR('Monte Carlo'!$B$29="",'Monte Carlo'!$C$29=""),0,IF(RAND()&lt;'Monte Carlo'!$B$29,IF('Monte Carlo'!$E$29='Monte Carlo'!$C$29,'Monte Carlo'!$C$29,BETAINV(RAND(),'Monte Carlo'!$G$29,'Monte Carlo'!$H$29,'Monte Carlo'!$C$29,'Monte Carlo'!$E$29)),0))</f>
        <v>0</v>
      </c>
      <c r="U279" s="0" t="n">
        <f aca="true">IF(OR('Monte Carlo'!$B$30="",'Monte Carlo'!$C$30=""),0,IF(RAND()&lt;'Monte Carlo'!$B$30,IF('Monte Carlo'!$E$30='Monte Carlo'!$C$30,'Monte Carlo'!$C$30,BETAINV(RAND(),'Monte Carlo'!$G$30,'Monte Carlo'!$H$30,'Monte Carlo'!$C$30,'Monte Carlo'!$E$30)),0))</f>
        <v>0</v>
      </c>
      <c r="V279" s="0" t="n">
        <f aca="true">IF(OR('Monte Carlo'!$B$31="",'Monte Carlo'!$C$31=""),0,IF(RAND()&lt;'Monte Carlo'!$B$31,IF('Monte Carlo'!$E$31='Monte Carlo'!$C$31,'Monte Carlo'!$C$31,BETAINV(RAND(),'Monte Carlo'!$G$31,'Monte Carlo'!$H$31,'Monte Carlo'!$C$31,'Monte Carlo'!$E$31)),0))</f>
        <v>0</v>
      </c>
      <c r="W279" s="0" t="n">
        <f aca="true">IF(OR('Monte Carlo'!$B$32="",'Monte Carlo'!$C$32=""),0,IF(RAND()&lt;'Monte Carlo'!$B$32,IF('Monte Carlo'!$E$32='Monte Carlo'!$C$32,'Monte Carlo'!$C$32,BETAINV(RAND(),'Monte Carlo'!$G$32,'Monte Carlo'!$H$32,'Monte Carlo'!$C$32,'Monte Carlo'!$E$32)),0))</f>
        <v>0</v>
      </c>
      <c r="X279" s="0" t="n">
        <f aca="true">IF(OR('Monte Carlo'!$B$33="",'Monte Carlo'!$C$33=""),0,IF(RAND()&lt;'Monte Carlo'!$B$33,IF('Monte Carlo'!$E$33='Monte Carlo'!$C$33,'Monte Carlo'!$C$33,BETAINV(RAND(),'Monte Carlo'!$G$33,'Monte Carlo'!$H$33,'Monte Carlo'!$C$33,'Monte Carlo'!$E$33)),0))</f>
        <v>0</v>
      </c>
      <c r="Y279" s="0" t="n">
        <f aca="false">SUM(A279:X279)</f>
        <v>2278.14168537837</v>
      </c>
    </row>
    <row r="280" customFormat="false" ht="15" hidden="false" customHeight="false" outlineLevel="0" collapsed="false">
      <c r="A280" s="0" t="n">
        <f aca="true">IF('Monte Carlo'!$B$7="",0,IF('Monte Carlo'!$D$7='Monte Carlo'!$B$7,'Monte Carlo'!$B$7,BETAINV(RAND(),'Monte Carlo'!$F$7,'Monte Carlo'!$G$7,'Monte Carlo'!$B$7,'Monte Carlo'!$D$7)))</f>
        <v>162.838256758826</v>
      </c>
      <c r="B280" s="0" t="n">
        <f aca="true">IF('Monte Carlo'!$B$8="",0,IF('Monte Carlo'!$D$8='Monte Carlo'!$B$8,'Monte Carlo'!$B$8,BETAINV(RAND(),'Monte Carlo'!$F$8,'Monte Carlo'!$G$8,'Monte Carlo'!$B$8,'Monte Carlo'!$D$8)))</f>
        <v>968.871876370129</v>
      </c>
      <c r="C280" s="0" t="n">
        <f aca="true">IF('Monte Carlo'!$B$9="",0,IF('Monte Carlo'!$D$9='Monte Carlo'!$B$9,'Monte Carlo'!$B$9,BETAINV(RAND(),'Monte Carlo'!$F$9,'Monte Carlo'!$G$9,'Monte Carlo'!$B$9,'Monte Carlo'!$D$9)))</f>
        <v>421.524879588085</v>
      </c>
      <c r="D280" s="0" t="n">
        <f aca="true">IF('Monte Carlo'!$B$10="",0,IF('Monte Carlo'!$D$10='Monte Carlo'!$B$10,'Monte Carlo'!$B$10,BETAINV(RAND(),'Monte Carlo'!$F$10,'Monte Carlo'!$G$10,'Monte Carlo'!$B$10,'Monte Carlo'!$D$10)))</f>
        <v>274.909465618094</v>
      </c>
      <c r="E280" s="0" t="n">
        <f aca="true">IF('Monte Carlo'!$B$11="",0,IF('Monte Carlo'!$D$11='Monte Carlo'!$B$11,'Monte Carlo'!$B$11,BETAINV(RAND(),'Monte Carlo'!$F$11,'Monte Carlo'!$G$11,'Monte Carlo'!$B$11,'Monte Carlo'!$D$11)))</f>
        <v>141.439674258926</v>
      </c>
      <c r="F280" s="0" t="n">
        <f aca="true">IF('Monte Carlo'!$B$12="",0,IF('Monte Carlo'!$D$12='Monte Carlo'!$B$12,'Monte Carlo'!$B$12,BETAINV(RAND(),'Monte Carlo'!$F$12,'Monte Carlo'!$G$12,'Monte Carlo'!$B$12,'Monte Carlo'!$D$12)))</f>
        <v>112.964595438064</v>
      </c>
      <c r="G280" s="0" t="n">
        <f aca="true">IF('Monte Carlo'!$B$13="",0,IF('Monte Carlo'!$D$13='Monte Carlo'!$B$13,'Monte Carlo'!$B$13,BETAINV(RAND(),'Monte Carlo'!$F$13,'Monte Carlo'!$G$13,'Monte Carlo'!$B$13,'Monte Carlo'!$D$13)))</f>
        <v>0</v>
      </c>
      <c r="H280" s="0" t="n">
        <f aca="true">IF('Monte Carlo'!$B$14="",0,IF('Monte Carlo'!$D$14='Monte Carlo'!$B$14,'Monte Carlo'!$B$14,BETAINV(RAND(),'Monte Carlo'!$F$14,'Monte Carlo'!$G$14,'Monte Carlo'!$B$14,'Monte Carlo'!$D$14)))</f>
        <v>0</v>
      </c>
      <c r="I280" s="0" t="n">
        <f aca="true">IF('Monte Carlo'!$B$15="",0,IF('Monte Carlo'!$D$15='Monte Carlo'!$B$15,'Monte Carlo'!$B$15,BETAINV(RAND(),'Monte Carlo'!$F$15,'Monte Carlo'!$G$15,'Monte Carlo'!$B$15,'Monte Carlo'!$D$15)))</f>
        <v>0</v>
      </c>
      <c r="J280" s="0" t="n">
        <f aca="true">IF('Monte Carlo'!$B$16="",0,IF('Monte Carlo'!$D$16='Monte Carlo'!$B$16,'Monte Carlo'!$B$16,BETAINV(RAND(),'Monte Carlo'!$F$16,'Monte Carlo'!$G$16,'Monte Carlo'!$B$16,'Monte Carlo'!$D$16)))</f>
        <v>0</v>
      </c>
      <c r="K280" s="0" t="n">
        <f aca="true">IF('Monte Carlo'!$B$17="",0,IF('Monte Carlo'!$D$17='Monte Carlo'!$B$17,'Monte Carlo'!$B$17,BETAINV(RAND(),'Monte Carlo'!$F$17,'Monte Carlo'!$G$17,'Monte Carlo'!$B$17,'Monte Carlo'!$D$17)))</f>
        <v>0</v>
      </c>
      <c r="L280" s="0" t="n">
        <f aca="true">IF('Monte Carlo'!$B$18="",0,IF('Monte Carlo'!$D$18='Monte Carlo'!$B$18,'Monte Carlo'!$B$18,BETAINV(RAND(),'Monte Carlo'!$F$18,'Monte Carlo'!$G$18,'Monte Carlo'!$B$18,'Monte Carlo'!$D$18)))</f>
        <v>0</v>
      </c>
      <c r="M280" s="0" t="n">
        <f aca="true">IF(OR('Monte Carlo'!$B$22="",'Monte Carlo'!$C$22=""),0,IF(RAND()&lt;'Monte Carlo'!$B$22,IF('Monte Carlo'!$E$22='Monte Carlo'!$C$22,'Monte Carlo'!$C$22,BETAINV(RAND(),'Monte Carlo'!$G$22,'Monte Carlo'!$H$22,'Monte Carlo'!$C$22,'Monte Carlo'!$E$22)),0))</f>
        <v>0</v>
      </c>
      <c r="N280" s="0" t="n">
        <f aca="true">IF(OR('Monte Carlo'!$B$23="",'Monte Carlo'!$C$23=""),0,IF(RAND()&lt;'Monte Carlo'!$B$23,IF('Monte Carlo'!$E$23='Monte Carlo'!$C$23,'Monte Carlo'!$C$23,BETAINV(RAND(),'Monte Carlo'!$G$23,'Monte Carlo'!$H$23,'Monte Carlo'!$C$23,'Monte Carlo'!$E$23)),0))</f>
        <v>0</v>
      </c>
      <c r="O280" s="0" t="n">
        <f aca="true">IF(OR('Monte Carlo'!$B$24="",'Monte Carlo'!$C$24=""),0,IF(RAND()&lt;'Monte Carlo'!$B$24,IF('Monte Carlo'!$E$24='Monte Carlo'!$C$24,'Monte Carlo'!$C$24,BETAINV(RAND(),'Monte Carlo'!$G$24,'Monte Carlo'!$H$24,'Monte Carlo'!$C$24,'Monte Carlo'!$E$24)),0))</f>
        <v>235.495411278885</v>
      </c>
      <c r="P280" s="0" t="n">
        <f aca="true">IF(OR('Monte Carlo'!$B$25="",'Monte Carlo'!$C$25=""),0,IF(RAND()&lt;'Monte Carlo'!$B$25,IF('Monte Carlo'!$E$25='Monte Carlo'!$C$25,'Monte Carlo'!$C$25,BETAINV(RAND(),'Monte Carlo'!$G$25,'Monte Carlo'!$H$25,'Monte Carlo'!$C$25,'Monte Carlo'!$E$25)),0))</f>
        <v>0</v>
      </c>
      <c r="Q280" s="0" t="n">
        <f aca="true">IF(OR('Monte Carlo'!$B$26="",'Monte Carlo'!$C$26=""),0,IF(RAND()&lt;'Monte Carlo'!$B$26,IF('Monte Carlo'!$E$26='Monte Carlo'!$C$26,'Monte Carlo'!$C$26,BETAINV(RAND(),'Monte Carlo'!$G$26,'Monte Carlo'!$H$26,'Monte Carlo'!$C$26,'Monte Carlo'!$E$26)),0))</f>
        <v>0</v>
      </c>
      <c r="R280" s="0" t="n">
        <f aca="true">IF(OR('Monte Carlo'!$B$27="",'Monte Carlo'!$C$27=""),0,IF(RAND()&lt;'Monte Carlo'!$B$27,IF('Monte Carlo'!$E$27='Monte Carlo'!$C$27,'Monte Carlo'!$C$27,BETAINV(RAND(),'Monte Carlo'!$G$27,'Monte Carlo'!$H$27,'Monte Carlo'!$C$27,'Monte Carlo'!$E$27)),0))</f>
        <v>0</v>
      </c>
      <c r="S280" s="0" t="n">
        <f aca="true">IF(OR('Monte Carlo'!$B$28="",'Monte Carlo'!$C$28=""),0,IF(RAND()&lt;'Monte Carlo'!$B$28,IF('Monte Carlo'!$E$28='Monte Carlo'!$C$28,'Monte Carlo'!$C$28,BETAINV(RAND(),'Monte Carlo'!$G$28,'Monte Carlo'!$H$28,'Monte Carlo'!$C$28,'Monte Carlo'!$E$28)),0))</f>
        <v>0</v>
      </c>
      <c r="T280" s="0" t="n">
        <f aca="true">IF(OR('Monte Carlo'!$B$29="",'Monte Carlo'!$C$29=""),0,IF(RAND()&lt;'Monte Carlo'!$B$29,IF('Monte Carlo'!$E$29='Monte Carlo'!$C$29,'Monte Carlo'!$C$29,BETAINV(RAND(),'Monte Carlo'!$G$29,'Monte Carlo'!$H$29,'Monte Carlo'!$C$29,'Monte Carlo'!$E$29)),0))</f>
        <v>0</v>
      </c>
      <c r="U280" s="0" t="n">
        <f aca="true">IF(OR('Monte Carlo'!$B$30="",'Monte Carlo'!$C$30=""),0,IF(RAND()&lt;'Monte Carlo'!$B$30,IF('Monte Carlo'!$E$30='Monte Carlo'!$C$30,'Monte Carlo'!$C$30,BETAINV(RAND(),'Monte Carlo'!$G$30,'Monte Carlo'!$H$30,'Monte Carlo'!$C$30,'Monte Carlo'!$E$30)),0))</f>
        <v>0</v>
      </c>
      <c r="V280" s="0" t="n">
        <f aca="true">IF(OR('Monte Carlo'!$B$31="",'Monte Carlo'!$C$31=""),0,IF(RAND()&lt;'Monte Carlo'!$B$31,IF('Monte Carlo'!$E$31='Monte Carlo'!$C$31,'Monte Carlo'!$C$31,BETAINV(RAND(),'Monte Carlo'!$G$31,'Monte Carlo'!$H$31,'Monte Carlo'!$C$31,'Monte Carlo'!$E$31)),0))</f>
        <v>0</v>
      </c>
      <c r="W280" s="0" t="n">
        <f aca="true">IF(OR('Monte Carlo'!$B$32="",'Monte Carlo'!$C$32=""),0,IF(RAND()&lt;'Monte Carlo'!$B$32,IF('Monte Carlo'!$E$32='Monte Carlo'!$C$32,'Monte Carlo'!$C$32,BETAINV(RAND(),'Monte Carlo'!$G$32,'Monte Carlo'!$H$32,'Monte Carlo'!$C$32,'Monte Carlo'!$E$32)),0))</f>
        <v>0</v>
      </c>
      <c r="X280" s="0" t="n">
        <f aca="true">IF(OR('Monte Carlo'!$B$33="",'Monte Carlo'!$C$33=""),0,IF(RAND()&lt;'Monte Carlo'!$B$33,IF('Monte Carlo'!$E$33='Monte Carlo'!$C$33,'Monte Carlo'!$C$33,BETAINV(RAND(),'Monte Carlo'!$G$33,'Monte Carlo'!$H$33,'Monte Carlo'!$C$33,'Monte Carlo'!$E$33)),0))</f>
        <v>0</v>
      </c>
      <c r="Y280" s="0" t="n">
        <f aca="false">SUM(A280:X280)</f>
        <v>2318.04415931101</v>
      </c>
    </row>
    <row r="281" customFormat="false" ht="15" hidden="false" customHeight="false" outlineLevel="0" collapsed="false">
      <c r="A281" s="0" t="n">
        <f aca="true">IF('Monte Carlo'!$B$7="",0,IF('Monte Carlo'!$D$7='Monte Carlo'!$B$7,'Monte Carlo'!$B$7,BETAINV(RAND(),'Monte Carlo'!$F$7,'Monte Carlo'!$G$7,'Monte Carlo'!$B$7,'Monte Carlo'!$D$7)))</f>
        <v>157.764091933664</v>
      </c>
      <c r="B281" s="0" t="n">
        <f aca="true">IF('Monte Carlo'!$B$8="",0,IF('Monte Carlo'!$D$8='Monte Carlo'!$B$8,'Monte Carlo'!$B$8,BETAINV(RAND(),'Monte Carlo'!$F$8,'Monte Carlo'!$G$8,'Monte Carlo'!$B$8,'Monte Carlo'!$D$8)))</f>
        <v>1044.90299064</v>
      </c>
      <c r="C281" s="0" t="n">
        <f aca="true">IF('Monte Carlo'!$B$9="",0,IF('Monte Carlo'!$D$9='Monte Carlo'!$B$9,'Monte Carlo'!$B$9,BETAINV(RAND(),'Monte Carlo'!$F$9,'Monte Carlo'!$G$9,'Monte Carlo'!$B$9,'Monte Carlo'!$D$9)))</f>
        <v>455.962141640343</v>
      </c>
      <c r="D281" s="0" t="n">
        <f aca="true">IF('Monte Carlo'!$B$10="",0,IF('Monte Carlo'!$D$10='Monte Carlo'!$B$10,'Monte Carlo'!$B$10,BETAINV(RAND(),'Monte Carlo'!$F$10,'Monte Carlo'!$G$10,'Monte Carlo'!$B$10,'Monte Carlo'!$D$10)))</f>
        <v>322.115020323885</v>
      </c>
      <c r="E281" s="0" t="n">
        <f aca="true">IF('Monte Carlo'!$B$11="",0,IF('Monte Carlo'!$D$11='Monte Carlo'!$B$11,'Monte Carlo'!$B$11,BETAINV(RAND(),'Monte Carlo'!$F$11,'Monte Carlo'!$G$11,'Monte Carlo'!$B$11,'Monte Carlo'!$D$11)))</f>
        <v>124.555323304001</v>
      </c>
      <c r="F281" s="0" t="n">
        <f aca="true">IF('Monte Carlo'!$B$12="",0,IF('Monte Carlo'!$D$12='Monte Carlo'!$B$12,'Monte Carlo'!$B$12,BETAINV(RAND(),'Monte Carlo'!$F$12,'Monte Carlo'!$G$12,'Monte Carlo'!$B$12,'Monte Carlo'!$D$12)))</f>
        <v>109.954741604188</v>
      </c>
      <c r="G281" s="0" t="n">
        <f aca="true">IF('Monte Carlo'!$B$13="",0,IF('Monte Carlo'!$D$13='Monte Carlo'!$B$13,'Monte Carlo'!$B$13,BETAINV(RAND(),'Monte Carlo'!$F$13,'Monte Carlo'!$G$13,'Monte Carlo'!$B$13,'Monte Carlo'!$D$13)))</f>
        <v>0</v>
      </c>
      <c r="H281" s="0" t="n">
        <f aca="true">IF('Monte Carlo'!$B$14="",0,IF('Monte Carlo'!$D$14='Monte Carlo'!$B$14,'Monte Carlo'!$B$14,BETAINV(RAND(),'Monte Carlo'!$F$14,'Monte Carlo'!$G$14,'Monte Carlo'!$B$14,'Monte Carlo'!$D$14)))</f>
        <v>0</v>
      </c>
      <c r="I281" s="0" t="n">
        <f aca="true">IF('Monte Carlo'!$B$15="",0,IF('Monte Carlo'!$D$15='Monte Carlo'!$B$15,'Monte Carlo'!$B$15,BETAINV(RAND(),'Monte Carlo'!$F$15,'Monte Carlo'!$G$15,'Monte Carlo'!$B$15,'Monte Carlo'!$D$15)))</f>
        <v>0</v>
      </c>
      <c r="J281" s="0" t="n">
        <f aca="true">IF('Monte Carlo'!$B$16="",0,IF('Monte Carlo'!$D$16='Monte Carlo'!$B$16,'Monte Carlo'!$B$16,BETAINV(RAND(),'Monte Carlo'!$F$16,'Monte Carlo'!$G$16,'Monte Carlo'!$B$16,'Monte Carlo'!$D$16)))</f>
        <v>0</v>
      </c>
      <c r="K281" s="0" t="n">
        <f aca="true">IF('Monte Carlo'!$B$17="",0,IF('Monte Carlo'!$D$17='Monte Carlo'!$B$17,'Monte Carlo'!$B$17,BETAINV(RAND(),'Monte Carlo'!$F$17,'Monte Carlo'!$G$17,'Monte Carlo'!$B$17,'Monte Carlo'!$D$17)))</f>
        <v>0</v>
      </c>
      <c r="L281" s="0" t="n">
        <f aca="true">IF('Monte Carlo'!$B$18="",0,IF('Monte Carlo'!$D$18='Monte Carlo'!$B$18,'Monte Carlo'!$B$18,BETAINV(RAND(),'Monte Carlo'!$F$18,'Monte Carlo'!$G$18,'Monte Carlo'!$B$18,'Monte Carlo'!$D$18)))</f>
        <v>0</v>
      </c>
      <c r="M281" s="0" t="n">
        <f aca="true">IF(OR('Monte Carlo'!$B$22="",'Monte Carlo'!$C$22=""),0,IF(RAND()&lt;'Monte Carlo'!$B$22,IF('Monte Carlo'!$E$22='Monte Carlo'!$C$22,'Monte Carlo'!$C$22,BETAINV(RAND(),'Monte Carlo'!$G$22,'Monte Carlo'!$H$22,'Monte Carlo'!$C$22,'Monte Carlo'!$E$22)),0))</f>
        <v>0</v>
      </c>
      <c r="N281" s="0" t="n">
        <f aca="true">IF(OR('Monte Carlo'!$B$23="",'Monte Carlo'!$C$23=""),0,IF(RAND()&lt;'Monte Carlo'!$B$23,IF('Monte Carlo'!$E$23='Monte Carlo'!$C$23,'Monte Carlo'!$C$23,BETAINV(RAND(),'Monte Carlo'!$G$23,'Monte Carlo'!$H$23,'Monte Carlo'!$C$23,'Monte Carlo'!$E$23)),0))</f>
        <v>0</v>
      </c>
      <c r="O281" s="0" t="n">
        <f aca="true">IF(OR('Monte Carlo'!$B$24="",'Monte Carlo'!$C$24=""),0,IF(RAND()&lt;'Monte Carlo'!$B$24,IF('Monte Carlo'!$E$24='Monte Carlo'!$C$24,'Monte Carlo'!$C$24,BETAINV(RAND(),'Monte Carlo'!$G$24,'Monte Carlo'!$H$24,'Monte Carlo'!$C$24,'Monte Carlo'!$E$24)),0))</f>
        <v>0</v>
      </c>
      <c r="P281" s="0" t="n">
        <f aca="true">IF(OR('Monte Carlo'!$B$25="",'Monte Carlo'!$C$25=""),0,IF(RAND()&lt;'Monte Carlo'!$B$25,IF('Monte Carlo'!$E$25='Monte Carlo'!$C$25,'Monte Carlo'!$C$25,BETAINV(RAND(),'Monte Carlo'!$G$25,'Monte Carlo'!$H$25,'Monte Carlo'!$C$25,'Monte Carlo'!$E$25)),0))</f>
        <v>0</v>
      </c>
      <c r="Q281" s="0" t="n">
        <f aca="true">IF(OR('Monte Carlo'!$B$26="",'Monte Carlo'!$C$26=""),0,IF(RAND()&lt;'Monte Carlo'!$B$26,IF('Monte Carlo'!$E$26='Monte Carlo'!$C$26,'Monte Carlo'!$C$26,BETAINV(RAND(),'Monte Carlo'!$G$26,'Monte Carlo'!$H$26,'Monte Carlo'!$C$26,'Monte Carlo'!$E$26)),0))</f>
        <v>0</v>
      </c>
      <c r="R281" s="0" t="n">
        <f aca="true">IF(OR('Monte Carlo'!$B$27="",'Monte Carlo'!$C$27=""),0,IF(RAND()&lt;'Monte Carlo'!$B$27,IF('Monte Carlo'!$E$27='Monte Carlo'!$C$27,'Monte Carlo'!$C$27,BETAINV(RAND(),'Monte Carlo'!$G$27,'Monte Carlo'!$H$27,'Monte Carlo'!$C$27,'Monte Carlo'!$E$27)),0))</f>
        <v>0</v>
      </c>
      <c r="S281" s="0" t="n">
        <f aca="true">IF(OR('Monte Carlo'!$B$28="",'Monte Carlo'!$C$28=""),0,IF(RAND()&lt;'Monte Carlo'!$B$28,IF('Monte Carlo'!$E$28='Monte Carlo'!$C$28,'Monte Carlo'!$C$28,BETAINV(RAND(),'Monte Carlo'!$G$28,'Monte Carlo'!$H$28,'Monte Carlo'!$C$28,'Monte Carlo'!$E$28)),0))</f>
        <v>0</v>
      </c>
      <c r="T281" s="0" t="n">
        <f aca="true">IF(OR('Monte Carlo'!$B$29="",'Monte Carlo'!$C$29=""),0,IF(RAND()&lt;'Monte Carlo'!$B$29,IF('Monte Carlo'!$E$29='Monte Carlo'!$C$29,'Monte Carlo'!$C$29,BETAINV(RAND(),'Monte Carlo'!$G$29,'Monte Carlo'!$H$29,'Monte Carlo'!$C$29,'Monte Carlo'!$E$29)),0))</f>
        <v>0</v>
      </c>
      <c r="U281" s="0" t="n">
        <f aca="true">IF(OR('Monte Carlo'!$B$30="",'Monte Carlo'!$C$30=""),0,IF(RAND()&lt;'Monte Carlo'!$B$30,IF('Monte Carlo'!$E$30='Monte Carlo'!$C$30,'Monte Carlo'!$C$30,BETAINV(RAND(),'Monte Carlo'!$G$30,'Monte Carlo'!$H$30,'Monte Carlo'!$C$30,'Monte Carlo'!$E$30)),0))</f>
        <v>0</v>
      </c>
      <c r="V281" s="0" t="n">
        <f aca="true">IF(OR('Monte Carlo'!$B$31="",'Monte Carlo'!$C$31=""),0,IF(RAND()&lt;'Monte Carlo'!$B$31,IF('Monte Carlo'!$E$31='Monte Carlo'!$C$31,'Monte Carlo'!$C$31,BETAINV(RAND(),'Monte Carlo'!$G$31,'Monte Carlo'!$H$31,'Monte Carlo'!$C$31,'Monte Carlo'!$E$31)),0))</f>
        <v>0</v>
      </c>
      <c r="W281" s="0" t="n">
        <f aca="true">IF(OR('Monte Carlo'!$B$32="",'Monte Carlo'!$C$32=""),0,IF(RAND()&lt;'Monte Carlo'!$B$32,IF('Monte Carlo'!$E$32='Monte Carlo'!$C$32,'Monte Carlo'!$C$32,BETAINV(RAND(),'Monte Carlo'!$G$32,'Monte Carlo'!$H$32,'Monte Carlo'!$C$32,'Monte Carlo'!$E$32)),0))</f>
        <v>0</v>
      </c>
      <c r="X281" s="0" t="n">
        <f aca="true">IF(OR('Monte Carlo'!$B$33="",'Monte Carlo'!$C$33=""),0,IF(RAND()&lt;'Monte Carlo'!$B$33,IF('Monte Carlo'!$E$33='Monte Carlo'!$C$33,'Monte Carlo'!$C$33,BETAINV(RAND(),'Monte Carlo'!$G$33,'Monte Carlo'!$H$33,'Monte Carlo'!$C$33,'Monte Carlo'!$E$33)),0))</f>
        <v>0</v>
      </c>
      <c r="Y281" s="0" t="n">
        <f aca="false">SUM(A281:X281)</f>
        <v>2215.25430944608</v>
      </c>
    </row>
    <row r="282" customFormat="false" ht="15" hidden="false" customHeight="false" outlineLevel="0" collapsed="false">
      <c r="A282" s="0" t="n">
        <f aca="true">IF('Monte Carlo'!$B$7="",0,IF('Monte Carlo'!$D$7='Monte Carlo'!$B$7,'Monte Carlo'!$B$7,BETAINV(RAND(),'Monte Carlo'!$F$7,'Monte Carlo'!$G$7,'Monte Carlo'!$B$7,'Monte Carlo'!$D$7)))</f>
        <v>134.654457557258</v>
      </c>
      <c r="B282" s="0" t="n">
        <f aca="true">IF('Monte Carlo'!$B$8="",0,IF('Monte Carlo'!$D$8='Monte Carlo'!$B$8,'Monte Carlo'!$B$8,BETAINV(RAND(),'Monte Carlo'!$F$8,'Monte Carlo'!$G$8,'Monte Carlo'!$B$8,'Monte Carlo'!$D$8)))</f>
        <v>1022.13086859473</v>
      </c>
      <c r="C282" s="0" t="n">
        <f aca="true">IF('Monte Carlo'!$B$9="",0,IF('Monte Carlo'!$D$9='Monte Carlo'!$B$9,'Monte Carlo'!$B$9,BETAINV(RAND(),'Monte Carlo'!$F$9,'Monte Carlo'!$G$9,'Monte Carlo'!$B$9,'Monte Carlo'!$D$9)))</f>
        <v>467.301091817215</v>
      </c>
      <c r="D282" s="0" t="n">
        <f aca="true">IF('Monte Carlo'!$B$10="",0,IF('Monte Carlo'!$D$10='Monte Carlo'!$B$10,'Monte Carlo'!$B$10,BETAINV(RAND(),'Monte Carlo'!$F$10,'Monte Carlo'!$G$10,'Monte Carlo'!$B$10,'Monte Carlo'!$D$10)))</f>
        <v>329.11617243511</v>
      </c>
      <c r="E282" s="0" t="n">
        <f aca="true">IF('Monte Carlo'!$B$11="",0,IF('Monte Carlo'!$D$11='Monte Carlo'!$B$11,'Monte Carlo'!$B$11,BETAINV(RAND(),'Monte Carlo'!$F$11,'Monte Carlo'!$G$11,'Monte Carlo'!$B$11,'Monte Carlo'!$D$11)))</f>
        <v>93.5258764515175</v>
      </c>
      <c r="F282" s="0" t="n">
        <f aca="true">IF('Monte Carlo'!$B$12="",0,IF('Monte Carlo'!$D$12='Monte Carlo'!$B$12,'Monte Carlo'!$B$12,BETAINV(RAND(),'Monte Carlo'!$F$12,'Monte Carlo'!$G$12,'Monte Carlo'!$B$12,'Monte Carlo'!$D$12)))</f>
        <v>97.3189284584326</v>
      </c>
      <c r="G282" s="0" t="n">
        <f aca="true">IF('Monte Carlo'!$B$13="",0,IF('Monte Carlo'!$D$13='Monte Carlo'!$B$13,'Monte Carlo'!$B$13,BETAINV(RAND(),'Monte Carlo'!$F$13,'Monte Carlo'!$G$13,'Monte Carlo'!$B$13,'Monte Carlo'!$D$13)))</f>
        <v>0</v>
      </c>
      <c r="H282" s="0" t="n">
        <f aca="true">IF('Monte Carlo'!$B$14="",0,IF('Monte Carlo'!$D$14='Monte Carlo'!$B$14,'Monte Carlo'!$B$14,BETAINV(RAND(),'Monte Carlo'!$F$14,'Monte Carlo'!$G$14,'Monte Carlo'!$B$14,'Monte Carlo'!$D$14)))</f>
        <v>0</v>
      </c>
      <c r="I282" s="0" t="n">
        <f aca="true">IF('Monte Carlo'!$B$15="",0,IF('Monte Carlo'!$D$15='Monte Carlo'!$B$15,'Monte Carlo'!$B$15,BETAINV(RAND(),'Monte Carlo'!$F$15,'Monte Carlo'!$G$15,'Monte Carlo'!$B$15,'Monte Carlo'!$D$15)))</f>
        <v>0</v>
      </c>
      <c r="J282" s="0" t="n">
        <f aca="true">IF('Monte Carlo'!$B$16="",0,IF('Monte Carlo'!$D$16='Monte Carlo'!$B$16,'Monte Carlo'!$B$16,BETAINV(RAND(),'Monte Carlo'!$F$16,'Monte Carlo'!$G$16,'Monte Carlo'!$B$16,'Monte Carlo'!$D$16)))</f>
        <v>0</v>
      </c>
      <c r="K282" s="0" t="n">
        <f aca="true">IF('Monte Carlo'!$B$17="",0,IF('Monte Carlo'!$D$17='Monte Carlo'!$B$17,'Monte Carlo'!$B$17,BETAINV(RAND(),'Monte Carlo'!$F$17,'Monte Carlo'!$G$17,'Monte Carlo'!$B$17,'Monte Carlo'!$D$17)))</f>
        <v>0</v>
      </c>
      <c r="L282" s="0" t="n">
        <f aca="true">IF('Monte Carlo'!$B$18="",0,IF('Monte Carlo'!$D$18='Monte Carlo'!$B$18,'Monte Carlo'!$B$18,BETAINV(RAND(),'Monte Carlo'!$F$18,'Monte Carlo'!$G$18,'Monte Carlo'!$B$18,'Monte Carlo'!$D$18)))</f>
        <v>0</v>
      </c>
      <c r="M282" s="0" t="n">
        <f aca="true">IF(OR('Monte Carlo'!$B$22="",'Monte Carlo'!$C$22=""),0,IF(RAND()&lt;'Monte Carlo'!$B$22,IF('Monte Carlo'!$E$22='Monte Carlo'!$C$22,'Monte Carlo'!$C$22,BETAINV(RAND(),'Monte Carlo'!$G$22,'Monte Carlo'!$H$22,'Monte Carlo'!$C$22,'Monte Carlo'!$E$22)),0))</f>
        <v>126.6632796094</v>
      </c>
      <c r="N282" s="0" t="n">
        <f aca="true">IF(OR('Monte Carlo'!$B$23="",'Monte Carlo'!$C$23=""),0,IF(RAND()&lt;'Monte Carlo'!$B$23,IF('Monte Carlo'!$E$23='Monte Carlo'!$C$23,'Monte Carlo'!$C$23,BETAINV(RAND(),'Monte Carlo'!$G$23,'Monte Carlo'!$H$23,'Monte Carlo'!$C$23,'Monte Carlo'!$E$23)),0))</f>
        <v>0</v>
      </c>
      <c r="O282" s="0" t="n">
        <f aca="true">IF(OR('Monte Carlo'!$B$24="",'Monte Carlo'!$C$24=""),0,IF(RAND()&lt;'Monte Carlo'!$B$24,IF('Monte Carlo'!$E$24='Monte Carlo'!$C$24,'Monte Carlo'!$C$24,BETAINV(RAND(),'Monte Carlo'!$G$24,'Monte Carlo'!$H$24,'Monte Carlo'!$C$24,'Monte Carlo'!$E$24)),0))</f>
        <v>128.442788610487</v>
      </c>
      <c r="P282" s="0" t="n">
        <f aca="true">IF(OR('Monte Carlo'!$B$25="",'Monte Carlo'!$C$25=""),0,IF(RAND()&lt;'Monte Carlo'!$B$25,IF('Monte Carlo'!$E$25='Monte Carlo'!$C$25,'Monte Carlo'!$C$25,BETAINV(RAND(),'Monte Carlo'!$G$25,'Monte Carlo'!$H$25,'Monte Carlo'!$C$25,'Monte Carlo'!$E$25)),0))</f>
        <v>0</v>
      </c>
      <c r="Q282" s="0" t="n">
        <f aca="true">IF(OR('Monte Carlo'!$B$26="",'Monte Carlo'!$C$26=""),0,IF(RAND()&lt;'Monte Carlo'!$B$26,IF('Monte Carlo'!$E$26='Monte Carlo'!$C$26,'Monte Carlo'!$C$26,BETAINV(RAND(),'Monte Carlo'!$G$26,'Monte Carlo'!$H$26,'Monte Carlo'!$C$26,'Monte Carlo'!$E$26)),0))</f>
        <v>0</v>
      </c>
      <c r="R282" s="0" t="n">
        <f aca="true">IF(OR('Monte Carlo'!$B$27="",'Monte Carlo'!$C$27=""),0,IF(RAND()&lt;'Monte Carlo'!$B$27,IF('Monte Carlo'!$E$27='Monte Carlo'!$C$27,'Monte Carlo'!$C$27,BETAINV(RAND(),'Monte Carlo'!$G$27,'Monte Carlo'!$H$27,'Monte Carlo'!$C$27,'Monte Carlo'!$E$27)),0))</f>
        <v>0</v>
      </c>
      <c r="S282" s="0" t="n">
        <f aca="true">IF(OR('Monte Carlo'!$B$28="",'Monte Carlo'!$C$28=""),0,IF(RAND()&lt;'Monte Carlo'!$B$28,IF('Monte Carlo'!$E$28='Monte Carlo'!$C$28,'Monte Carlo'!$C$28,BETAINV(RAND(),'Monte Carlo'!$G$28,'Monte Carlo'!$H$28,'Monte Carlo'!$C$28,'Monte Carlo'!$E$28)),0))</f>
        <v>0</v>
      </c>
      <c r="T282" s="0" t="n">
        <f aca="true">IF(OR('Monte Carlo'!$B$29="",'Monte Carlo'!$C$29=""),0,IF(RAND()&lt;'Monte Carlo'!$B$29,IF('Monte Carlo'!$E$29='Monte Carlo'!$C$29,'Monte Carlo'!$C$29,BETAINV(RAND(),'Monte Carlo'!$G$29,'Monte Carlo'!$H$29,'Monte Carlo'!$C$29,'Monte Carlo'!$E$29)),0))</f>
        <v>0</v>
      </c>
      <c r="U282" s="0" t="n">
        <f aca="true">IF(OR('Monte Carlo'!$B$30="",'Monte Carlo'!$C$30=""),0,IF(RAND()&lt;'Monte Carlo'!$B$30,IF('Monte Carlo'!$E$30='Monte Carlo'!$C$30,'Monte Carlo'!$C$30,BETAINV(RAND(),'Monte Carlo'!$G$30,'Monte Carlo'!$H$30,'Monte Carlo'!$C$30,'Monte Carlo'!$E$30)),0))</f>
        <v>0</v>
      </c>
      <c r="V282" s="0" t="n">
        <f aca="true">IF(OR('Monte Carlo'!$B$31="",'Monte Carlo'!$C$31=""),0,IF(RAND()&lt;'Monte Carlo'!$B$31,IF('Monte Carlo'!$E$31='Monte Carlo'!$C$31,'Monte Carlo'!$C$31,BETAINV(RAND(),'Monte Carlo'!$G$31,'Monte Carlo'!$H$31,'Monte Carlo'!$C$31,'Monte Carlo'!$E$31)),0))</f>
        <v>0</v>
      </c>
      <c r="W282" s="0" t="n">
        <f aca="true">IF(OR('Monte Carlo'!$B$32="",'Monte Carlo'!$C$32=""),0,IF(RAND()&lt;'Monte Carlo'!$B$32,IF('Monte Carlo'!$E$32='Monte Carlo'!$C$32,'Monte Carlo'!$C$32,BETAINV(RAND(),'Monte Carlo'!$G$32,'Monte Carlo'!$H$32,'Monte Carlo'!$C$32,'Monte Carlo'!$E$32)),0))</f>
        <v>0</v>
      </c>
      <c r="X282" s="0" t="n">
        <f aca="true">IF(OR('Monte Carlo'!$B$33="",'Monte Carlo'!$C$33=""),0,IF(RAND()&lt;'Monte Carlo'!$B$33,IF('Monte Carlo'!$E$33='Monte Carlo'!$C$33,'Monte Carlo'!$C$33,BETAINV(RAND(),'Monte Carlo'!$G$33,'Monte Carlo'!$H$33,'Monte Carlo'!$C$33,'Monte Carlo'!$E$33)),0))</f>
        <v>0</v>
      </c>
      <c r="Y282" s="0" t="n">
        <f aca="false">SUM(A282:X282)</f>
        <v>2399.15346353415</v>
      </c>
    </row>
    <row r="283" customFormat="false" ht="15" hidden="false" customHeight="false" outlineLevel="0" collapsed="false">
      <c r="A283" s="0" t="n">
        <f aca="true">IF('Monte Carlo'!$B$7="",0,IF('Monte Carlo'!$D$7='Monte Carlo'!$B$7,'Monte Carlo'!$B$7,BETAINV(RAND(),'Monte Carlo'!$F$7,'Monte Carlo'!$G$7,'Monte Carlo'!$B$7,'Monte Carlo'!$D$7)))</f>
        <v>179.553126311868</v>
      </c>
      <c r="B283" s="0" t="n">
        <f aca="true">IF('Monte Carlo'!$B$8="",0,IF('Monte Carlo'!$D$8='Monte Carlo'!$B$8,'Monte Carlo'!$B$8,BETAINV(RAND(),'Monte Carlo'!$F$8,'Monte Carlo'!$G$8,'Monte Carlo'!$B$8,'Monte Carlo'!$D$8)))</f>
        <v>1013.07666400054</v>
      </c>
      <c r="C283" s="0" t="n">
        <f aca="true">IF('Monte Carlo'!$B$9="",0,IF('Monte Carlo'!$D$9='Monte Carlo'!$B$9,'Monte Carlo'!$B$9,BETAINV(RAND(),'Monte Carlo'!$F$9,'Monte Carlo'!$G$9,'Monte Carlo'!$B$9,'Monte Carlo'!$D$9)))</f>
        <v>421.922140143514</v>
      </c>
      <c r="D283" s="0" t="n">
        <f aca="true">IF('Monte Carlo'!$B$10="",0,IF('Monte Carlo'!$D$10='Monte Carlo'!$B$10,'Monte Carlo'!$B$10,BETAINV(RAND(),'Monte Carlo'!$F$10,'Monte Carlo'!$G$10,'Monte Carlo'!$B$10,'Monte Carlo'!$D$10)))</f>
        <v>280.355966383073</v>
      </c>
      <c r="E283" s="0" t="n">
        <f aca="true">IF('Monte Carlo'!$B$11="",0,IF('Monte Carlo'!$D$11='Monte Carlo'!$B$11,'Monte Carlo'!$B$11,BETAINV(RAND(),'Monte Carlo'!$F$11,'Monte Carlo'!$G$11,'Monte Carlo'!$B$11,'Monte Carlo'!$D$11)))</f>
        <v>95.1351682533882</v>
      </c>
      <c r="F283" s="0" t="n">
        <f aca="true">IF('Monte Carlo'!$B$12="",0,IF('Monte Carlo'!$D$12='Monte Carlo'!$B$12,'Monte Carlo'!$B$12,BETAINV(RAND(),'Monte Carlo'!$F$12,'Monte Carlo'!$G$12,'Monte Carlo'!$B$12,'Monte Carlo'!$D$12)))</f>
        <v>101.004891428646</v>
      </c>
      <c r="G283" s="0" t="n">
        <f aca="true">IF('Monte Carlo'!$B$13="",0,IF('Monte Carlo'!$D$13='Monte Carlo'!$B$13,'Monte Carlo'!$B$13,BETAINV(RAND(),'Monte Carlo'!$F$13,'Monte Carlo'!$G$13,'Monte Carlo'!$B$13,'Monte Carlo'!$D$13)))</f>
        <v>0</v>
      </c>
      <c r="H283" s="0" t="n">
        <f aca="true">IF('Monte Carlo'!$B$14="",0,IF('Monte Carlo'!$D$14='Monte Carlo'!$B$14,'Monte Carlo'!$B$14,BETAINV(RAND(),'Monte Carlo'!$F$14,'Monte Carlo'!$G$14,'Monte Carlo'!$B$14,'Monte Carlo'!$D$14)))</f>
        <v>0</v>
      </c>
      <c r="I283" s="0" t="n">
        <f aca="true">IF('Monte Carlo'!$B$15="",0,IF('Monte Carlo'!$D$15='Monte Carlo'!$B$15,'Monte Carlo'!$B$15,BETAINV(RAND(),'Monte Carlo'!$F$15,'Monte Carlo'!$G$15,'Monte Carlo'!$B$15,'Monte Carlo'!$D$15)))</f>
        <v>0</v>
      </c>
      <c r="J283" s="0" t="n">
        <f aca="true">IF('Monte Carlo'!$B$16="",0,IF('Monte Carlo'!$D$16='Monte Carlo'!$B$16,'Monte Carlo'!$B$16,BETAINV(RAND(),'Monte Carlo'!$F$16,'Monte Carlo'!$G$16,'Monte Carlo'!$B$16,'Monte Carlo'!$D$16)))</f>
        <v>0</v>
      </c>
      <c r="K283" s="0" t="n">
        <f aca="true">IF('Monte Carlo'!$B$17="",0,IF('Monte Carlo'!$D$17='Monte Carlo'!$B$17,'Monte Carlo'!$B$17,BETAINV(RAND(),'Monte Carlo'!$F$17,'Monte Carlo'!$G$17,'Monte Carlo'!$B$17,'Monte Carlo'!$D$17)))</f>
        <v>0</v>
      </c>
      <c r="L283" s="0" t="n">
        <f aca="true">IF('Monte Carlo'!$B$18="",0,IF('Monte Carlo'!$D$18='Monte Carlo'!$B$18,'Monte Carlo'!$B$18,BETAINV(RAND(),'Monte Carlo'!$F$18,'Monte Carlo'!$G$18,'Monte Carlo'!$B$18,'Monte Carlo'!$D$18)))</f>
        <v>0</v>
      </c>
      <c r="M283" s="0" t="n">
        <f aca="true">IF(OR('Monte Carlo'!$B$22="",'Monte Carlo'!$C$22=""),0,IF(RAND()&lt;'Monte Carlo'!$B$22,IF('Monte Carlo'!$E$22='Monte Carlo'!$C$22,'Monte Carlo'!$C$22,BETAINV(RAND(),'Monte Carlo'!$G$22,'Monte Carlo'!$H$22,'Monte Carlo'!$C$22,'Monte Carlo'!$E$22)),0))</f>
        <v>0</v>
      </c>
      <c r="N283" s="0" t="n">
        <f aca="true">IF(OR('Monte Carlo'!$B$23="",'Monte Carlo'!$C$23=""),0,IF(RAND()&lt;'Monte Carlo'!$B$23,IF('Monte Carlo'!$E$23='Monte Carlo'!$C$23,'Monte Carlo'!$C$23,BETAINV(RAND(),'Monte Carlo'!$G$23,'Monte Carlo'!$H$23,'Monte Carlo'!$C$23,'Monte Carlo'!$E$23)),0))</f>
        <v>38.3926724902223</v>
      </c>
      <c r="O283" s="0" t="n">
        <f aca="true">IF(OR('Monte Carlo'!$B$24="",'Monte Carlo'!$C$24=""),0,IF(RAND()&lt;'Monte Carlo'!$B$24,IF('Monte Carlo'!$E$24='Monte Carlo'!$C$24,'Monte Carlo'!$C$24,BETAINV(RAND(),'Monte Carlo'!$G$24,'Monte Carlo'!$H$24,'Monte Carlo'!$C$24,'Monte Carlo'!$E$24)),0))</f>
        <v>222.507777754148</v>
      </c>
      <c r="P283" s="0" t="n">
        <f aca="true">IF(OR('Monte Carlo'!$B$25="",'Monte Carlo'!$C$25=""),0,IF(RAND()&lt;'Monte Carlo'!$B$25,IF('Monte Carlo'!$E$25='Monte Carlo'!$C$25,'Monte Carlo'!$C$25,BETAINV(RAND(),'Monte Carlo'!$G$25,'Monte Carlo'!$H$25,'Monte Carlo'!$C$25,'Monte Carlo'!$E$25)),0))</f>
        <v>0</v>
      </c>
      <c r="Q283" s="0" t="n">
        <f aca="true">IF(OR('Monte Carlo'!$B$26="",'Monte Carlo'!$C$26=""),0,IF(RAND()&lt;'Monte Carlo'!$B$26,IF('Monte Carlo'!$E$26='Monte Carlo'!$C$26,'Monte Carlo'!$C$26,BETAINV(RAND(),'Monte Carlo'!$G$26,'Monte Carlo'!$H$26,'Monte Carlo'!$C$26,'Monte Carlo'!$E$26)),0))</f>
        <v>0</v>
      </c>
      <c r="R283" s="0" t="n">
        <f aca="true">IF(OR('Monte Carlo'!$B$27="",'Monte Carlo'!$C$27=""),0,IF(RAND()&lt;'Monte Carlo'!$B$27,IF('Monte Carlo'!$E$27='Monte Carlo'!$C$27,'Monte Carlo'!$C$27,BETAINV(RAND(),'Monte Carlo'!$G$27,'Monte Carlo'!$H$27,'Monte Carlo'!$C$27,'Monte Carlo'!$E$27)),0))</f>
        <v>0</v>
      </c>
      <c r="S283" s="0" t="n">
        <f aca="true">IF(OR('Monte Carlo'!$B$28="",'Monte Carlo'!$C$28=""),0,IF(RAND()&lt;'Monte Carlo'!$B$28,IF('Monte Carlo'!$E$28='Monte Carlo'!$C$28,'Monte Carlo'!$C$28,BETAINV(RAND(),'Monte Carlo'!$G$28,'Monte Carlo'!$H$28,'Monte Carlo'!$C$28,'Monte Carlo'!$E$28)),0))</f>
        <v>0</v>
      </c>
      <c r="T283" s="0" t="n">
        <f aca="true">IF(OR('Monte Carlo'!$B$29="",'Monte Carlo'!$C$29=""),0,IF(RAND()&lt;'Monte Carlo'!$B$29,IF('Monte Carlo'!$E$29='Monte Carlo'!$C$29,'Monte Carlo'!$C$29,BETAINV(RAND(),'Monte Carlo'!$G$29,'Monte Carlo'!$H$29,'Monte Carlo'!$C$29,'Monte Carlo'!$E$29)),0))</f>
        <v>0</v>
      </c>
      <c r="U283" s="0" t="n">
        <f aca="true">IF(OR('Monte Carlo'!$B$30="",'Monte Carlo'!$C$30=""),0,IF(RAND()&lt;'Monte Carlo'!$B$30,IF('Monte Carlo'!$E$30='Monte Carlo'!$C$30,'Monte Carlo'!$C$30,BETAINV(RAND(),'Monte Carlo'!$G$30,'Monte Carlo'!$H$30,'Monte Carlo'!$C$30,'Monte Carlo'!$E$30)),0))</f>
        <v>0</v>
      </c>
      <c r="V283" s="0" t="n">
        <f aca="true">IF(OR('Monte Carlo'!$B$31="",'Monte Carlo'!$C$31=""),0,IF(RAND()&lt;'Monte Carlo'!$B$31,IF('Monte Carlo'!$E$31='Monte Carlo'!$C$31,'Monte Carlo'!$C$31,BETAINV(RAND(),'Monte Carlo'!$G$31,'Monte Carlo'!$H$31,'Monte Carlo'!$C$31,'Monte Carlo'!$E$31)),0))</f>
        <v>0</v>
      </c>
      <c r="W283" s="0" t="n">
        <f aca="true">IF(OR('Monte Carlo'!$B$32="",'Monte Carlo'!$C$32=""),0,IF(RAND()&lt;'Monte Carlo'!$B$32,IF('Monte Carlo'!$E$32='Monte Carlo'!$C$32,'Monte Carlo'!$C$32,BETAINV(RAND(),'Monte Carlo'!$G$32,'Monte Carlo'!$H$32,'Monte Carlo'!$C$32,'Monte Carlo'!$E$32)),0))</f>
        <v>0</v>
      </c>
      <c r="X283" s="0" t="n">
        <f aca="true">IF(OR('Monte Carlo'!$B$33="",'Monte Carlo'!$C$33=""),0,IF(RAND()&lt;'Monte Carlo'!$B$33,IF('Monte Carlo'!$E$33='Monte Carlo'!$C$33,'Monte Carlo'!$C$33,BETAINV(RAND(),'Monte Carlo'!$G$33,'Monte Carlo'!$H$33,'Monte Carlo'!$C$33,'Monte Carlo'!$E$33)),0))</f>
        <v>0</v>
      </c>
      <c r="Y283" s="0" t="n">
        <f aca="false">SUM(A283:X283)</f>
        <v>2351.94840676539</v>
      </c>
    </row>
    <row r="284" customFormat="false" ht="15" hidden="false" customHeight="false" outlineLevel="0" collapsed="false">
      <c r="A284" s="0" t="n">
        <f aca="true">IF('Monte Carlo'!$B$7="",0,IF('Monte Carlo'!$D$7='Monte Carlo'!$B$7,'Monte Carlo'!$B$7,BETAINV(RAND(),'Monte Carlo'!$F$7,'Monte Carlo'!$G$7,'Monte Carlo'!$B$7,'Monte Carlo'!$D$7)))</f>
        <v>166.465020748767</v>
      </c>
      <c r="B284" s="0" t="n">
        <f aca="true">IF('Monte Carlo'!$B$8="",0,IF('Monte Carlo'!$D$8='Monte Carlo'!$B$8,'Monte Carlo'!$B$8,BETAINV(RAND(),'Monte Carlo'!$F$8,'Monte Carlo'!$G$8,'Monte Carlo'!$B$8,'Monte Carlo'!$D$8)))</f>
        <v>1127.15905549922</v>
      </c>
      <c r="C284" s="0" t="n">
        <f aca="true">IF('Monte Carlo'!$B$9="",0,IF('Monte Carlo'!$D$9='Monte Carlo'!$B$9,'Monte Carlo'!$B$9,BETAINV(RAND(),'Monte Carlo'!$F$9,'Monte Carlo'!$G$9,'Monte Carlo'!$B$9,'Monte Carlo'!$D$9)))</f>
        <v>479.143640174931</v>
      </c>
      <c r="D284" s="0" t="n">
        <f aca="true">IF('Monte Carlo'!$B$10="",0,IF('Monte Carlo'!$D$10='Monte Carlo'!$B$10,'Monte Carlo'!$B$10,BETAINV(RAND(),'Monte Carlo'!$F$10,'Monte Carlo'!$G$10,'Monte Carlo'!$B$10,'Monte Carlo'!$D$10)))</f>
        <v>328.763826047932</v>
      </c>
      <c r="E284" s="0" t="n">
        <f aca="true">IF('Monte Carlo'!$B$11="",0,IF('Monte Carlo'!$D$11='Monte Carlo'!$B$11,'Monte Carlo'!$B$11,BETAINV(RAND(),'Monte Carlo'!$F$11,'Monte Carlo'!$G$11,'Monte Carlo'!$B$11,'Monte Carlo'!$D$11)))</f>
        <v>111.636167875221</v>
      </c>
      <c r="F284" s="0" t="n">
        <f aca="true">IF('Monte Carlo'!$B$12="",0,IF('Monte Carlo'!$D$12='Monte Carlo'!$B$12,'Monte Carlo'!$B$12,BETAINV(RAND(),'Monte Carlo'!$F$12,'Monte Carlo'!$G$12,'Monte Carlo'!$B$12,'Monte Carlo'!$D$12)))</f>
        <v>116.51755524417</v>
      </c>
      <c r="G284" s="0" t="n">
        <f aca="true">IF('Monte Carlo'!$B$13="",0,IF('Monte Carlo'!$D$13='Monte Carlo'!$B$13,'Monte Carlo'!$B$13,BETAINV(RAND(),'Monte Carlo'!$F$13,'Monte Carlo'!$G$13,'Monte Carlo'!$B$13,'Monte Carlo'!$D$13)))</f>
        <v>0</v>
      </c>
      <c r="H284" s="0" t="n">
        <f aca="true">IF('Monte Carlo'!$B$14="",0,IF('Monte Carlo'!$D$14='Monte Carlo'!$B$14,'Monte Carlo'!$B$14,BETAINV(RAND(),'Monte Carlo'!$F$14,'Monte Carlo'!$G$14,'Monte Carlo'!$B$14,'Monte Carlo'!$D$14)))</f>
        <v>0</v>
      </c>
      <c r="I284" s="0" t="n">
        <f aca="true">IF('Monte Carlo'!$B$15="",0,IF('Monte Carlo'!$D$15='Monte Carlo'!$B$15,'Monte Carlo'!$B$15,BETAINV(RAND(),'Monte Carlo'!$F$15,'Monte Carlo'!$G$15,'Monte Carlo'!$B$15,'Monte Carlo'!$D$15)))</f>
        <v>0</v>
      </c>
      <c r="J284" s="0" t="n">
        <f aca="true">IF('Monte Carlo'!$B$16="",0,IF('Monte Carlo'!$D$16='Monte Carlo'!$B$16,'Monte Carlo'!$B$16,BETAINV(RAND(),'Monte Carlo'!$F$16,'Monte Carlo'!$G$16,'Monte Carlo'!$B$16,'Monte Carlo'!$D$16)))</f>
        <v>0</v>
      </c>
      <c r="K284" s="0" t="n">
        <f aca="true">IF('Monte Carlo'!$B$17="",0,IF('Monte Carlo'!$D$17='Monte Carlo'!$B$17,'Monte Carlo'!$B$17,BETAINV(RAND(),'Monte Carlo'!$F$17,'Monte Carlo'!$G$17,'Monte Carlo'!$B$17,'Monte Carlo'!$D$17)))</f>
        <v>0</v>
      </c>
      <c r="L284" s="0" t="n">
        <f aca="true">IF('Monte Carlo'!$B$18="",0,IF('Monte Carlo'!$D$18='Monte Carlo'!$B$18,'Monte Carlo'!$B$18,BETAINV(RAND(),'Monte Carlo'!$F$18,'Monte Carlo'!$G$18,'Monte Carlo'!$B$18,'Monte Carlo'!$D$18)))</f>
        <v>0</v>
      </c>
      <c r="M284" s="0" t="n">
        <f aca="true">IF(OR('Monte Carlo'!$B$22="",'Monte Carlo'!$C$22=""),0,IF(RAND()&lt;'Monte Carlo'!$B$22,IF('Monte Carlo'!$E$22='Monte Carlo'!$C$22,'Monte Carlo'!$C$22,BETAINV(RAND(),'Monte Carlo'!$G$22,'Monte Carlo'!$H$22,'Monte Carlo'!$C$22,'Monte Carlo'!$E$22)),0))</f>
        <v>0</v>
      </c>
      <c r="N284" s="0" t="n">
        <f aca="true">IF(OR('Monte Carlo'!$B$23="",'Monte Carlo'!$C$23=""),0,IF(RAND()&lt;'Monte Carlo'!$B$23,IF('Monte Carlo'!$E$23='Monte Carlo'!$C$23,'Monte Carlo'!$C$23,BETAINV(RAND(),'Monte Carlo'!$G$23,'Monte Carlo'!$H$23,'Monte Carlo'!$C$23,'Monte Carlo'!$E$23)),0))</f>
        <v>31.8327389226421</v>
      </c>
      <c r="O284" s="0" t="n">
        <f aca="true">IF(OR('Monte Carlo'!$B$24="",'Monte Carlo'!$C$24=""),0,IF(RAND()&lt;'Monte Carlo'!$B$24,IF('Monte Carlo'!$E$24='Monte Carlo'!$C$24,'Monte Carlo'!$C$24,BETAINV(RAND(),'Monte Carlo'!$G$24,'Monte Carlo'!$H$24,'Monte Carlo'!$C$24,'Monte Carlo'!$E$24)),0))</f>
        <v>0</v>
      </c>
      <c r="P284" s="0" t="n">
        <f aca="true">IF(OR('Monte Carlo'!$B$25="",'Monte Carlo'!$C$25=""),0,IF(RAND()&lt;'Monte Carlo'!$B$25,IF('Monte Carlo'!$E$25='Monte Carlo'!$C$25,'Monte Carlo'!$C$25,BETAINV(RAND(),'Monte Carlo'!$G$25,'Monte Carlo'!$H$25,'Monte Carlo'!$C$25,'Monte Carlo'!$E$25)),0))</f>
        <v>0</v>
      </c>
      <c r="Q284" s="0" t="n">
        <f aca="true">IF(OR('Monte Carlo'!$B$26="",'Monte Carlo'!$C$26=""),0,IF(RAND()&lt;'Monte Carlo'!$B$26,IF('Monte Carlo'!$E$26='Monte Carlo'!$C$26,'Monte Carlo'!$C$26,BETAINV(RAND(),'Monte Carlo'!$G$26,'Monte Carlo'!$H$26,'Monte Carlo'!$C$26,'Monte Carlo'!$E$26)),0))</f>
        <v>0</v>
      </c>
      <c r="R284" s="0" t="n">
        <f aca="true">IF(OR('Monte Carlo'!$B$27="",'Monte Carlo'!$C$27=""),0,IF(RAND()&lt;'Monte Carlo'!$B$27,IF('Monte Carlo'!$E$27='Monte Carlo'!$C$27,'Monte Carlo'!$C$27,BETAINV(RAND(),'Monte Carlo'!$G$27,'Monte Carlo'!$H$27,'Monte Carlo'!$C$27,'Monte Carlo'!$E$27)),0))</f>
        <v>0</v>
      </c>
      <c r="S284" s="0" t="n">
        <f aca="true">IF(OR('Monte Carlo'!$B$28="",'Monte Carlo'!$C$28=""),0,IF(RAND()&lt;'Monte Carlo'!$B$28,IF('Monte Carlo'!$E$28='Monte Carlo'!$C$28,'Monte Carlo'!$C$28,BETAINV(RAND(),'Monte Carlo'!$G$28,'Monte Carlo'!$H$28,'Monte Carlo'!$C$28,'Monte Carlo'!$E$28)),0))</f>
        <v>0</v>
      </c>
      <c r="T284" s="0" t="n">
        <f aca="true">IF(OR('Monte Carlo'!$B$29="",'Monte Carlo'!$C$29=""),0,IF(RAND()&lt;'Monte Carlo'!$B$29,IF('Monte Carlo'!$E$29='Monte Carlo'!$C$29,'Monte Carlo'!$C$29,BETAINV(RAND(),'Monte Carlo'!$G$29,'Monte Carlo'!$H$29,'Monte Carlo'!$C$29,'Monte Carlo'!$E$29)),0))</f>
        <v>0</v>
      </c>
      <c r="U284" s="0" t="n">
        <f aca="true">IF(OR('Monte Carlo'!$B$30="",'Monte Carlo'!$C$30=""),0,IF(RAND()&lt;'Monte Carlo'!$B$30,IF('Monte Carlo'!$E$30='Monte Carlo'!$C$30,'Monte Carlo'!$C$30,BETAINV(RAND(),'Monte Carlo'!$G$30,'Monte Carlo'!$H$30,'Monte Carlo'!$C$30,'Monte Carlo'!$E$30)),0))</f>
        <v>0</v>
      </c>
      <c r="V284" s="0" t="n">
        <f aca="true">IF(OR('Monte Carlo'!$B$31="",'Monte Carlo'!$C$31=""),0,IF(RAND()&lt;'Monte Carlo'!$B$31,IF('Monte Carlo'!$E$31='Monte Carlo'!$C$31,'Monte Carlo'!$C$31,BETAINV(RAND(),'Monte Carlo'!$G$31,'Monte Carlo'!$H$31,'Monte Carlo'!$C$31,'Monte Carlo'!$E$31)),0))</f>
        <v>0</v>
      </c>
      <c r="W284" s="0" t="n">
        <f aca="true">IF(OR('Monte Carlo'!$B$32="",'Monte Carlo'!$C$32=""),0,IF(RAND()&lt;'Monte Carlo'!$B$32,IF('Monte Carlo'!$E$32='Monte Carlo'!$C$32,'Monte Carlo'!$C$32,BETAINV(RAND(),'Monte Carlo'!$G$32,'Monte Carlo'!$H$32,'Monte Carlo'!$C$32,'Monte Carlo'!$E$32)),0))</f>
        <v>0</v>
      </c>
      <c r="X284" s="0" t="n">
        <f aca="true">IF(OR('Monte Carlo'!$B$33="",'Monte Carlo'!$C$33=""),0,IF(RAND()&lt;'Monte Carlo'!$B$33,IF('Monte Carlo'!$E$33='Monte Carlo'!$C$33,'Monte Carlo'!$C$33,BETAINV(RAND(),'Monte Carlo'!$G$33,'Monte Carlo'!$H$33,'Monte Carlo'!$C$33,'Monte Carlo'!$E$33)),0))</f>
        <v>0</v>
      </c>
      <c r="Y284" s="0" t="n">
        <f aca="false">SUM(A284:X284)</f>
        <v>2361.51800451288</v>
      </c>
    </row>
    <row r="285" customFormat="false" ht="15" hidden="false" customHeight="false" outlineLevel="0" collapsed="false">
      <c r="A285" s="0" t="n">
        <f aca="true">IF('Monte Carlo'!$B$7="",0,IF('Monte Carlo'!$D$7='Monte Carlo'!$B$7,'Monte Carlo'!$B$7,BETAINV(RAND(),'Monte Carlo'!$F$7,'Monte Carlo'!$G$7,'Monte Carlo'!$B$7,'Monte Carlo'!$D$7)))</f>
        <v>145.024797486742</v>
      </c>
      <c r="B285" s="0" t="n">
        <f aca="true">IF('Monte Carlo'!$B$8="",0,IF('Monte Carlo'!$D$8='Monte Carlo'!$B$8,'Monte Carlo'!$B$8,BETAINV(RAND(),'Monte Carlo'!$F$8,'Monte Carlo'!$G$8,'Monte Carlo'!$B$8,'Monte Carlo'!$D$8)))</f>
        <v>1028.6550540455</v>
      </c>
      <c r="C285" s="0" t="n">
        <f aca="true">IF('Monte Carlo'!$B$9="",0,IF('Monte Carlo'!$D$9='Monte Carlo'!$B$9,'Monte Carlo'!$B$9,BETAINV(RAND(),'Monte Carlo'!$F$9,'Monte Carlo'!$G$9,'Monte Carlo'!$B$9,'Monte Carlo'!$D$9)))</f>
        <v>473.372709791784</v>
      </c>
      <c r="D285" s="0" t="n">
        <f aca="true">IF('Monte Carlo'!$B$10="",0,IF('Monte Carlo'!$D$10='Monte Carlo'!$B$10,'Monte Carlo'!$B$10,BETAINV(RAND(),'Monte Carlo'!$F$10,'Monte Carlo'!$G$10,'Monte Carlo'!$B$10,'Monte Carlo'!$D$10)))</f>
        <v>294.705195441221</v>
      </c>
      <c r="E285" s="0" t="n">
        <f aca="true">IF('Monte Carlo'!$B$11="",0,IF('Monte Carlo'!$D$11='Monte Carlo'!$B$11,'Monte Carlo'!$B$11,BETAINV(RAND(),'Monte Carlo'!$F$11,'Monte Carlo'!$G$11,'Monte Carlo'!$B$11,'Monte Carlo'!$D$11)))</f>
        <v>116.530717781678</v>
      </c>
      <c r="F285" s="0" t="n">
        <f aca="true">IF('Monte Carlo'!$B$12="",0,IF('Monte Carlo'!$D$12='Monte Carlo'!$B$12,'Monte Carlo'!$B$12,BETAINV(RAND(),'Monte Carlo'!$F$12,'Monte Carlo'!$G$12,'Monte Carlo'!$B$12,'Monte Carlo'!$D$12)))</f>
        <v>111.702976392399</v>
      </c>
      <c r="G285" s="0" t="n">
        <f aca="true">IF('Monte Carlo'!$B$13="",0,IF('Monte Carlo'!$D$13='Monte Carlo'!$B$13,'Monte Carlo'!$B$13,BETAINV(RAND(),'Monte Carlo'!$F$13,'Monte Carlo'!$G$13,'Monte Carlo'!$B$13,'Monte Carlo'!$D$13)))</f>
        <v>0</v>
      </c>
      <c r="H285" s="0" t="n">
        <f aca="true">IF('Monte Carlo'!$B$14="",0,IF('Monte Carlo'!$D$14='Monte Carlo'!$B$14,'Monte Carlo'!$B$14,BETAINV(RAND(),'Monte Carlo'!$F$14,'Monte Carlo'!$G$14,'Monte Carlo'!$B$14,'Monte Carlo'!$D$14)))</f>
        <v>0</v>
      </c>
      <c r="I285" s="0" t="n">
        <f aca="true">IF('Monte Carlo'!$B$15="",0,IF('Monte Carlo'!$D$15='Monte Carlo'!$B$15,'Monte Carlo'!$B$15,BETAINV(RAND(),'Monte Carlo'!$F$15,'Monte Carlo'!$G$15,'Monte Carlo'!$B$15,'Monte Carlo'!$D$15)))</f>
        <v>0</v>
      </c>
      <c r="J285" s="0" t="n">
        <f aca="true">IF('Monte Carlo'!$B$16="",0,IF('Monte Carlo'!$D$16='Monte Carlo'!$B$16,'Monte Carlo'!$B$16,BETAINV(RAND(),'Monte Carlo'!$F$16,'Monte Carlo'!$G$16,'Monte Carlo'!$B$16,'Monte Carlo'!$D$16)))</f>
        <v>0</v>
      </c>
      <c r="K285" s="0" t="n">
        <f aca="true">IF('Monte Carlo'!$B$17="",0,IF('Monte Carlo'!$D$17='Monte Carlo'!$B$17,'Monte Carlo'!$B$17,BETAINV(RAND(),'Monte Carlo'!$F$17,'Monte Carlo'!$G$17,'Monte Carlo'!$B$17,'Monte Carlo'!$D$17)))</f>
        <v>0</v>
      </c>
      <c r="L285" s="0" t="n">
        <f aca="true">IF('Monte Carlo'!$B$18="",0,IF('Monte Carlo'!$D$18='Monte Carlo'!$B$18,'Monte Carlo'!$B$18,BETAINV(RAND(),'Monte Carlo'!$F$18,'Monte Carlo'!$G$18,'Monte Carlo'!$B$18,'Monte Carlo'!$D$18)))</f>
        <v>0</v>
      </c>
      <c r="M285" s="0" t="n">
        <f aca="true">IF(OR('Monte Carlo'!$B$22="",'Monte Carlo'!$C$22=""),0,IF(RAND()&lt;'Monte Carlo'!$B$22,IF('Monte Carlo'!$E$22='Monte Carlo'!$C$22,'Monte Carlo'!$C$22,BETAINV(RAND(),'Monte Carlo'!$G$22,'Monte Carlo'!$H$22,'Monte Carlo'!$C$22,'Monte Carlo'!$E$22)),0))</f>
        <v>0</v>
      </c>
      <c r="N285" s="0" t="n">
        <f aca="true">IF(OR('Monte Carlo'!$B$23="",'Monte Carlo'!$C$23=""),0,IF(RAND()&lt;'Monte Carlo'!$B$23,IF('Monte Carlo'!$E$23='Monte Carlo'!$C$23,'Monte Carlo'!$C$23,BETAINV(RAND(),'Monte Carlo'!$G$23,'Monte Carlo'!$H$23,'Monte Carlo'!$C$23,'Monte Carlo'!$E$23)),0))</f>
        <v>0</v>
      </c>
      <c r="O285" s="0" t="n">
        <f aca="true">IF(OR('Monte Carlo'!$B$24="",'Monte Carlo'!$C$24=""),0,IF(RAND()&lt;'Monte Carlo'!$B$24,IF('Monte Carlo'!$E$24='Monte Carlo'!$C$24,'Monte Carlo'!$C$24,BETAINV(RAND(),'Monte Carlo'!$G$24,'Monte Carlo'!$H$24,'Monte Carlo'!$C$24,'Monte Carlo'!$E$24)),0))</f>
        <v>0</v>
      </c>
      <c r="P285" s="0" t="n">
        <f aca="true">IF(OR('Monte Carlo'!$B$25="",'Monte Carlo'!$C$25=""),0,IF(RAND()&lt;'Monte Carlo'!$B$25,IF('Monte Carlo'!$E$25='Monte Carlo'!$C$25,'Monte Carlo'!$C$25,BETAINV(RAND(),'Monte Carlo'!$G$25,'Monte Carlo'!$H$25,'Monte Carlo'!$C$25,'Monte Carlo'!$E$25)),0))</f>
        <v>0</v>
      </c>
      <c r="Q285" s="0" t="n">
        <f aca="true">IF(OR('Monte Carlo'!$B$26="",'Monte Carlo'!$C$26=""),0,IF(RAND()&lt;'Monte Carlo'!$B$26,IF('Monte Carlo'!$E$26='Monte Carlo'!$C$26,'Monte Carlo'!$C$26,BETAINV(RAND(),'Monte Carlo'!$G$26,'Monte Carlo'!$H$26,'Monte Carlo'!$C$26,'Monte Carlo'!$E$26)),0))</f>
        <v>0</v>
      </c>
      <c r="R285" s="0" t="n">
        <f aca="true">IF(OR('Monte Carlo'!$B$27="",'Monte Carlo'!$C$27=""),0,IF(RAND()&lt;'Monte Carlo'!$B$27,IF('Monte Carlo'!$E$27='Monte Carlo'!$C$27,'Monte Carlo'!$C$27,BETAINV(RAND(),'Monte Carlo'!$G$27,'Monte Carlo'!$H$27,'Monte Carlo'!$C$27,'Monte Carlo'!$E$27)),0))</f>
        <v>0</v>
      </c>
      <c r="S285" s="0" t="n">
        <f aca="true">IF(OR('Monte Carlo'!$B$28="",'Monte Carlo'!$C$28=""),0,IF(RAND()&lt;'Monte Carlo'!$B$28,IF('Monte Carlo'!$E$28='Monte Carlo'!$C$28,'Monte Carlo'!$C$28,BETAINV(RAND(),'Monte Carlo'!$G$28,'Monte Carlo'!$H$28,'Monte Carlo'!$C$28,'Monte Carlo'!$E$28)),0))</f>
        <v>0</v>
      </c>
      <c r="T285" s="0" t="n">
        <f aca="true">IF(OR('Monte Carlo'!$B$29="",'Monte Carlo'!$C$29=""),0,IF(RAND()&lt;'Monte Carlo'!$B$29,IF('Monte Carlo'!$E$29='Monte Carlo'!$C$29,'Monte Carlo'!$C$29,BETAINV(RAND(),'Monte Carlo'!$G$29,'Monte Carlo'!$H$29,'Monte Carlo'!$C$29,'Monte Carlo'!$E$29)),0))</f>
        <v>0</v>
      </c>
      <c r="U285" s="0" t="n">
        <f aca="true">IF(OR('Monte Carlo'!$B$30="",'Monte Carlo'!$C$30=""),0,IF(RAND()&lt;'Monte Carlo'!$B$30,IF('Monte Carlo'!$E$30='Monte Carlo'!$C$30,'Monte Carlo'!$C$30,BETAINV(RAND(),'Monte Carlo'!$G$30,'Monte Carlo'!$H$30,'Monte Carlo'!$C$30,'Monte Carlo'!$E$30)),0))</f>
        <v>0</v>
      </c>
      <c r="V285" s="0" t="n">
        <f aca="true">IF(OR('Monte Carlo'!$B$31="",'Monte Carlo'!$C$31=""),0,IF(RAND()&lt;'Monte Carlo'!$B$31,IF('Monte Carlo'!$E$31='Monte Carlo'!$C$31,'Monte Carlo'!$C$31,BETAINV(RAND(),'Monte Carlo'!$G$31,'Monte Carlo'!$H$31,'Monte Carlo'!$C$31,'Monte Carlo'!$E$31)),0))</f>
        <v>0</v>
      </c>
      <c r="W285" s="0" t="n">
        <f aca="true">IF(OR('Monte Carlo'!$B$32="",'Monte Carlo'!$C$32=""),0,IF(RAND()&lt;'Monte Carlo'!$B$32,IF('Monte Carlo'!$E$32='Monte Carlo'!$C$32,'Monte Carlo'!$C$32,BETAINV(RAND(),'Monte Carlo'!$G$32,'Monte Carlo'!$H$32,'Monte Carlo'!$C$32,'Monte Carlo'!$E$32)),0))</f>
        <v>0</v>
      </c>
      <c r="X285" s="0" t="n">
        <f aca="true">IF(OR('Monte Carlo'!$B$33="",'Monte Carlo'!$C$33=""),0,IF(RAND()&lt;'Monte Carlo'!$B$33,IF('Monte Carlo'!$E$33='Monte Carlo'!$C$33,'Monte Carlo'!$C$33,BETAINV(RAND(),'Monte Carlo'!$G$33,'Monte Carlo'!$H$33,'Monte Carlo'!$C$33,'Monte Carlo'!$E$33)),0))</f>
        <v>0</v>
      </c>
      <c r="Y285" s="0" t="n">
        <f aca="false">SUM(A285:X285)</f>
        <v>2169.99145093932</v>
      </c>
    </row>
    <row r="286" customFormat="false" ht="15" hidden="false" customHeight="false" outlineLevel="0" collapsed="false">
      <c r="A286" s="0" t="n">
        <f aca="true">IF('Monte Carlo'!$B$7="",0,IF('Monte Carlo'!$D$7='Monte Carlo'!$B$7,'Monte Carlo'!$B$7,BETAINV(RAND(),'Monte Carlo'!$F$7,'Monte Carlo'!$G$7,'Monte Carlo'!$B$7,'Monte Carlo'!$D$7)))</f>
        <v>143.912662229531</v>
      </c>
      <c r="B286" s="0" t="n">
        <f aca="true">IF('Monte Carlo'!$B$8="",0,IF('Monte Carlo'!$D$8='Monte Carlo'!$B$8,'Monte Carlo'!$B$8,BETAINV(RAND(),'Monte Carlo'!$F$8,'Monte Carlo'!$G$8,'Monte Carlo'!$B$8,'Monte Carlo'!$D$8)))</f>
        <v>1014.27238563308</v>
      </c>
      <c r="C286" s="0" t="n">
        <f aca="true">IF('Monte Carlo'!$B$9="",0,IF('Monte Carlo'!$D$9='Monte Carlo'!$B$9,'Monte Carlo'!$B$9,BETAINV(RAND(),'Monte Carlo'!$F$9,'Monte Carlo'!$G$9,'Monte Carlo'!$B$9,'Monte Carlo'!$D$9)))</f>
        <v>409.228564952826</v>
      </c>
      <c r="D286" s="0" t="n">
        <f aca="true">IF('Monte Carlo'!$B$10="",0,IF('Monte Carlo'!$D$10='Monte Carlo'!$B$10,'Monte Carlo'!$B$10,BETAINV(RAND(),'Monte Carlo'!$F$10,'Monte Carlo'!$G$10,'Monte Carlo'!$B$10,'Monte Carlo'!$D$10)))</f>
        <v>326.766112856611</v>
      </c>
      <c r="E286" s="0" t="n">
        <f aca="true">IF('Monte Carlo'!$B$11="",0,IF('Monte Carlo'!$D$11='Monte Carlo'!$B$11,'Monte Carlo'!$B$11,BETAINV(RAND(),'Monte Carlo'!$F$11,'Monte Carlo'!$G$11,'Monte Carlo'!$B$11,'Monte Carlo'!$D$11)))</f>
        <v>123.989202909696</v>
      </c>
      <c r="F286" s="0" t="n">
        <f aca="true">IF('Monte Carlo'!$B$12="",0,IF('Monte Carlo'!$D$12='Monte Carlo'!$B$12,'Monte Carlo'!$B$12,BETAINV(RAND(),'Monte Carlo'!$F$12,'Monte Carlo'!$G$12,'Monte Carlo'!$B$12,'Monte Carlo'!$D$12)))</f>
        <v>92.3628707561547</v>
      </c>
      <c r="G286" s="0" t="n">
        <f aca="true">IF('Monte Carlo'!$B$13="",0,IF('Monte Carlo'!$D$13='Monte Carlo'!$B$13,'Monte Carlo'!$B$13,BETAINV(RAND(),'Monte Carlo'!$F$13,'Monte Carlo'!$G$13,'Monte Carlo'!$B$13,'Monte Carlo'!$D$13)))</f>
        <v>0</v>
      </c>
      <c r="H286" s="0" t="n">
        <f aca="true">IF('Monte Carlo'!$B$14="",0,IF('Monte Carlo'!$D$14='Monte Carlo'!$B$14,'Monte Carlo'!$B$14,BETAINV(RAND(),'Monte Carlo'!$F$14,'Monte Carlo'!$G$14,'Monte Carlo'!$B$14,'Monte Carlo'!$D$14)))</f>
        <v>0</v>
      </c>
      <c r="I286" s="0" t="n">
        <f aca="true">IF('Monte Carlo'!$B$15="",0,IF('Monte Carlo'!$D$15='Monte Carlo'!$B$15,'Monte Carlo'!$B$15,BETAINV(RAND(),'Monte Carlo'!$F$15,'Monte Carlo'!$G$15,'Monte Carlo'!$B$15,'Monte Carlo'!$D$15)))</f>
        <v>0</v>
      </c>
      <c r="J286" s="0" t="n">
        <f aca="true">IF('Monte Carlo'!$B$16="",0,IF('Monte Carlo'!$D$16='Monte Carlo'!$B$16,'Monte Carlo'!$B$16,BETAINV(RAND(),'Monte Carlo'!$F$16,'Monte Carlo'!$G$16,'Monte Carlo'!$B$16,'Monte Carlo'!$D$16)))</f>
        <v>0</v>
      </c>
      <c r="K286" s="0" t="n">
        <f aca="true">IF('Monte Carlo'!$B$17="",0,IF('Monte Carlo'!$D$17='Monte Carlo'!$B$17,'Monte Carlo'!$B$17,BETAINV(RAND(),'Monte Carlo'!$F$17,'Monte Carlo'!$G$17,'Monte Carlo'!$B$17,'Monte Carlo'!$D$17)))</f>
        <v>0</v>
      </c>
      <c r="L286" s="0" t="n">
        <f aca="true">IF('Monte Carlo'!$B$18="",0,IF('Monte Carlo'!$D$18='Monte Carlo'!$B$18,'Monte Carlo'!$B$18,BETAINV(RAND(),'Monte Carlo'!$F$18,'Monte Carlo'!$G$18,'Monte Carlo'!$B$18,'Monte Carlo'!$D$18)))</f>
        <v>0</v>
      </c>
      <c r="M286" s="0" t="n">
        <f aca="true">IF(OR('Monte Carlo'!$B$22="",'Monte Carlo'!$C$22=""),0,IF(RAND()&lt;'Monte Carlo'!$B$22,IF('Monte Carlo'!$E$22='Monte Carlo'!$C$22,'Monte Carlo'!$C$22,BETAINV(RAND(),'Monte Carlo'!$G$22,'Monte Carlo'!$H$22,'Monte Carlo'!$C$22,'Monte Carlo'!$E$22)),0))</f>
        <v>0</v>
      </c>
      <c r="N286" s="0" t="n">
        <f aca="true">IF(OR('Monte Carlo'!$B$23="",'Monte Carlo'!$C$23=""),0,IF(RAND()&lt;'Monte Carlo'!$B$23,IF('Monte Carlo'!$E$23='Monte Carlo'!$C$23,'Monte Carlo'!$C$23,BETAINV(RAND(),'Monte Carlo'!$G$23,'Monte Carlo'!$H$23,'Monte Carlo'!$C$23,'Monte Carlo'!$E$23)),0))</f>
        <v>0</v>
      </c>
      <c r="O286" s="0" t="n">
        <f aca="true">IF(OR('Monte Carlo'!$B$24="",'Monte Carlo'!$C$24=""),0,IF(RAND()&lt;'Monte Carlo'!$B$24,IF('Monte Carlo'!$E$24='Monte Carlo'!$C$24,'Monte Carlo'!$C$24,BETAINV(RAND(),'Monte Carlo'!$G$24,'Monte Carlo'!$H$24,'Monte Carlo'!$C$24,'Monte Carlo'!$E$24)),0))</f>
        <v>0</v>
      </c>
      <c r="P286" s="0" t="n">
        <f aca="true">IF(OR('Monte Carlo'!$B$25="",'Monte Carlo'!$C$25=""),0,IF(RAND()&lt;'Monte Carlo'!$B$25,IF('Monte Carlo'!$E$25='Monte Carlo'!$C$25,'Monte Carlo'!$C$25,BETAINV(RAND(),'Monte Carlo'!$G$25,'Monte Carlo'!$H$25,'Monte Carlo'!$C$25,'Monte Carlo'!$E$25)),0))</f>
        <v>0</v>
      </c>
      <c r="Q286" s="0" t="n">
        <f aca="true">IF(OR('Monte Carlo'!$B$26="",'Monte Carlo'!$C$26=""),0,IF(RAND()&lt;'Monte Carlo'!$B$26,IF('Monte Carlo'!$E$26='Monte Carlo'!$C$26,'Monte Carlo'!$C$26,BETAINV(RAND(),'Monte Carlo'!$G$26,'Monte Carlo'!$H$26,'Monte Carlo'!$C$26,'Monte Carlo'!$E$26)),0))</f>
        <v>0</v>
      </c>
      <c r="R286" s="0" t="n">
        <f aca="true">IF(OR('Monte Carlo'!$B$27="",'Monte Carlo'!$C$27=""),0,IF(RAND()&lt;'Monte Carlo'!$B$27,IF('Monte Carlo'!$E$27='Monte Carlo'!$C$27,'Monte Carlo'!$C$27,BETAINV(RAND(),'Monte Carlo'!$G$27,'Monte Carlo'!$H$27,'Monte Carlo'!$C$27,'Monte Carlo'!$E$27)),0))</f>
        <v>0</v>
      </c>
      <c r="S286" s="0" t="n">
        <f aca="true">IF(OR('Monte Carlo'!$B$28="",'Monte Carlo'!$C$28=""),0,IF(RAND()&lt;'Monte Carlo'!$B$28,IF('Monte Carlo'!$E$28='Monte Carlo'!$C$28,'Monte Carlo'!$C$28,BETAINV(RAND(),'Monte Carlo'!$G$28,'Monte Carlo'!$H$28,'Monte Carlo'!$C$28,'Monte Carlo'!$E$28)),0))</f>
        <v>0</v>
      </c>
      <c r="T286" s="0" t="n">
        <f aca="true">IF(OR('Monte Carlo'!$B$29="",'Monte Carlo'!$C$29=""),0,IF(RAND()&lt;'Monte Carlo'!$B$29,IF('Monte Carlo'!$E$29='Monte Carlo'!$C$29,'Monte Carlo'!$C$29,BETAINV(RAND(),'Monte Carlo'!$G$29,'Monte Carlo'!$H$29,'Monte Carlo'!$C$29,'Monte Carlo'!$E$29)),0))</f>
        <v>0</v>
      </c>
      <c r="U286" s="0" t="n">
        <f aca="true">IF(OR('Monte Carlo'!$B$30="",'Monte Carlo'!$C$30=""),0,IF(RAND()&lt;'Monte Carlo'!$B$30,IF('Monte Carlo'!$E$30='Monte Carlo'!$C$30,'Monte Carlo'!$C$30,BETAINV(RAND(),'Monte Carlo'!$G$30,'Monte Carlo'!$H$30,'Monte Carlo'!$C$30,'Monte Carlo'!$E$30)),0))</f>
        <v>0</v>
      </c>
      <c r="V286" s="0" t="n">
        <f aca="true">IF(OR('Monte Carlo'!$B$31="",'Monte Carlo'!$C$31=""),0,IF(RAND()&lt;'Monte Carlo'!$B$31,IF('Monte Carlo'!$E$31='Monte Carlo'!$C$31,'Monte Carlo'!$C$31,BETAINV(RAND(),'Monte Carlo'!$G$31,'Monte Carlo'!$H$31,'Monte Carlo'!$C$31,'Monte Carlo'!$E$31)),0))</f>
        <v>0</v>
      </c>
      <c r="W286" s="0" t="n">
        <f aca="true">IF(OR('Monte Carlo'!$B$32="",'Monte Carlo'!$C$32=""),0,IF(RAND()&lt;'Monte Carlo'!$B$32,IF('Monte Carlo'!$E$32='Monte Carlo'!$C$32,'Monte Carlo'!$C$32,BETAINV(RAND(),'Monte Carlo'!$G$32,'Monte Carlo'!$H$32,'Monte Carlo'!$C$32,'Monte Carlo'!$E$32)),0))</f>
        <v>0</v>
      </c>
      <c r="X286" s="0" t="n">
        <f aca="true">IF(OR('Monte Carlo'!$B$33="",'Monte Carlo'!$C$33=""),0,IF(RAND()&lt;'Monte Carlo'!$B$33,IF('Monte Carlo'!$E$33='Monte Carlo'!$C$33,'Monte Carlo'!$C$33,BETAINV(RAND(),'Monte Carlo'!$G$33,'Monte Carlo'!$H$33,'Monte Carlo'!$C$33,'Monte Carlo'!$E$33)),0))</f>
        <v>0</v>
      </c>
      <c r="Y286" s="0" t="n">
        <f aca="false">SUM(A286:X286)</f>
        <v>2110.53179933789</v>
      </c>
    </row>
    <row r="287" customFormat="false" ht="15" hidden="false" customHeight="false" outlineLevel="0" collapsed="false">
      <c r="A287" s="0" t="n">
        <f aca="true">IF('Monte Carlo'!$B$7="",0,IF('Monte Carlo'!$D$7='Monte Carlo'!$B$7,'Monte Carlo'!$B$7,BETAINV(RAND(),'Monte Carlo'!$F$7,'Monte Carlo'!$G$7,'Monte Carlo'!$B$7,'Monte Carlo'!$D$7)))</f>
        <v>152.099652224861</v>
      </c>
      <c r="B287" s="0" t="n">
        <f aca="true">IF('Monte Carlo'!$B$8="",0,IF('Monte Carlo'!$D$8='Monte Carlo'!$B$8,'Monte Carlo'!$B$8,BETAINV(RAND(),'Monte Carlo'!$F$8,'Monte Carlo'!$G$8,'Monte Carlo'!$B$8,'Monte Carlo'!$D$8)))</f>
        <v>1037.87061576093</v>
      </c>
      <c r="C287" s="0" t="n">
        <f aca="true">IF('Monte Carlo'!$B$9="",0,IF('Monte Carlo'!$D$9='Monte Carlo'!$B$9,'Monte Carlo'!$B$9,BETAINV(RAND(),'Monte Carlo'!$F$9,'Monte Carlo'!$G$9,'Monte Carlo'!$B$9,'Monte Carlo'!$D$9)))</f>
        <v>471.652175557032</v>
      </c>
      <c r="D287" s="0" t="n">
        <f aca="true">IF('Monte Carlo'!$B$10="",0,IF('Monte Carlo'!$D$10='Monte Carlo'!$B$10,'Monte Carlo'!$B$10,BETAINV(RAND(),'Monte Carlo'!$F$10,'Monte Carlo'!$G$10,'Monte Carlo'!$B$10,'Monte Carlo'!$D$10)))</f>
        <v>333.897922426001</v>
      </c>
      <c r="E287" s="0" t="n">
        <f aca="true">IF('Monte Carlo'!$B$11="",0,IF('Monte Carlo'!$D$11='Monte Carlo'!$B$11,'Monte Carlo'!$B$11,BETAINV(RAND(),'Monte Carlo'!$F$11,'Monte Carlo'!$G$11,'Monte Carlo'!$B$11,'Monte Carlo'!$D$11)))</f>
        <v>109.890213163706</v>
      </c>
      <c r="F287" s="0" t="n">
        <f aca="true">IF('Monte Carlo'!$B$12="",0,IF('Monte Carlo'!$D$12='Monte Carlo'!$B$12,'Monte Carlo'!$B$12,BETAINV(RAND(),'Monte Carlo'!$F$12,'Monte Carlo'!$G$12,'Monte Carlo'!$B$12,'Monte Carlo'!$D$12)))</f>
        <v>97.965617480608</v>
      </c>
      <c r="G287" s="0" t="n">
        <f aca="true">IF('Monte Carlo'!$B$13="",0,IF('Monte Carlo'!$D$13='Monte Carlo'!$B$13,'Monte Carlo'!$B$13,BETAINV(RAND(),'Monte Carlo'!$F$13,'Monte Carlo'!$G$13,'Monte Carlo'!$B$13,'Monte Carlo'!$D$13)))</f>
        <v>0</v>
      </c>
      <c r="H287" s="0" t="n">
        <f aca="true">IF('Monte Carlo'!$B$14="",0,IF('Monte Carlo'!$D$14='Monte Carlo'!$B$14,'Monte Carlo'!$B$14,BETAINV(RAND(),'Monte Carlo'!$F$14,'Monte Carlo'!$G$14,'Monte Carlo'!$B$14,'Monte Carlo'!$D$14)))</f>
        <v>0</v>
      </c>
      <c r="I287" s="0" t="n">
        <f aca="true">IF('Monte Carlo'!$B$15="",0,IF('Monte Carlo'!$D$15='Monte Carlo'!$B$15,'Monte Carlo'!$B$15,BETAINV(RAND(),'Monte Carlo'!$F$15,'Monte Carlo'!$G$15,'Monte Carlo'!$B$15,'Monte Carlo'!$D$15)))</f>
        <v>0</v>
      </c>
      <c r="J287" s="0" t="n">
        <f aca="true">IF('Monte Carlo'!$B$16="",0,IF('Monte Carlo'!$D$16='Monte Carlo'!$B$16,'Monte Carlo'!$B$16,BETAINV(RAND(),'Monte Carlo'!$F$16,'Monte Carlo'!$G$16,'Monte Carlo'!$B$16,'Monte Carlo'!$D$16)))</f>
        <v>0</v>
      </c>
      <c r="K287" s="0" t="n">
        <f aca="true">IF('Monte Carlo'!$B$17="",0,IF('Monte Carlo'!$D$17='Monte Carlo'!$B$17,'Monte Carlo'!$B$17,BETAINV(RAND(),'Monte Carlo'!$F$17,'Monte Carlo'!$G$17,'Monte Carlo'!$B$17,'Monte Carlo'!$D$17)))</f>
        <v>0</v>
      </c>
      <c r="L287" s="0" t="n">
        <f aca="true">IF('Monte Carlo'!$B$18="",0,IF('Monte Carlo'!$D$18='Monte Carlo'!$B$18,'Monte Carlo'!$B$18,BETAINV(RAND(),'Monte Carlo'!$F$18,'Monte Carlo'!$G$18,'Monte Carlo'!$B$18,'Monte Carlo'!$D$18)))</f>
        <v>0</v>
      </c>
      <c r="M287" s="0" t="n">
        <f aca="true">IF(OR('Monte Carlo'!$B$22="",'Monte Carlo'!$C$22=""),0,IF(RAND()&lt;'Monte Carlo'!$B$22,IF('Monte Carlo'!$E$22='Monte Carlo'!$C$22,'Monte Carlo'!$C$22,BETAINV(RAND(),'Monte Carlo'!$G$22,'Monte Carlo'!$H$22,'Monte Carlo'!$C$22,'Monte Carlo'!$E$22)),0))</f>
        <v>0</v>
      </c>
      <c r="N287" s="0" t="n">
        <f aca="true">IF(OR('Monte Carlo'!$B$23="",'Monte Carlo'!$C$23=""),0,IF(RAND()&lt;'Monte Carlo'!$B$23,IF('Monte Carlo'!$E$23='Monte Carlo'!$C$23,'Monte Carlo'!$C$23,BETAINV(RAND(),'Monte Carlo'!$G$23,'Monte Carlo'!$H$23,'Monte Carlo'!$C$23,'Monte Carlo'!$E$23)),0))</f>
        <v>0</v>
      </c>
      <c r="O287" s="0" t="n">
        <f aca="true">IF(OR('Monte Carlo'!$B$24="",'Monte Carlo'!$C$24=""),0,IF(RAND()&lt;'Monte Carlo'!$B$24,IF('Monte Carlo'!$E$24='Monte Carlo'!$C$24,'Monte Carlo'!$C$24,BETAINV(RAND(),'Monte Carlo'!$G$24,'Monte Carlo'!$H$24,'Monte Carlo'!$C$24,'Monte Carlo'!$E$24)),0))</f>
        <v>0</v>
      </c>
      <c r="P287" s="0" t="n">
        <f aca="true">IF(OR('Monte Carlo'!$B$25="",'Monte Carlo'!$C$25=""),0,IF(RAND()&lt;'Monte Carlo'!$B$25,IF('Monte Carlo'!$E$25='Monte Carlo'!$C$25,'Monte Carlo'!$C$25,BETAINV(RAND(),'Monte Carlo'!$G$25,'Monte Carlo'!$H$25,'Monte Carlo'!$C$25,'Monte Carlo'!$E$25)),0))</f>
        <v>0</v>
      </c>
      <c r="Q287" s="0" t="n">
        <f aca="true">IF(OR('Monte Carlo'!$B$26="",'Monte Carlo'!$C$26=""),0,IF(RAND()&lt;'Monte Carlo'!$B$26,IF('Monte Carlo'!$E$26='Monte Carlo'!$C$26,'Monte Carlo'!$C$26,BETAINV(RAND(),'Monte Carlo'!$G$26,'Monte Carlo'!$H$26,'Monte Carlo'!$C$26,'Monte Carlo'!$E$26)),0))</f>
        <v>0</v>
      </c>
      <c r="R287" s="0" t="n">
        <f aca="true">IF(OR('Monte Carlo'!$B$27="",'Monte Carlo'!$C$27=""),0,IF(RAND()&lt;'Monte Carlo'!$B$27,IF('Monte Carlo'!$E$27='Monte Carlo'!$C$27,'Monte Carlo'!$C$27,BETAINV(RAND(),'Monte Carlo'!$G$27,'Monte Carlo'!$H$27,'Monte Carlo'!$C$27,'Monte Carlo'!$E$27)),0))</f>
        <v>0</v>
      </c>
      <c r="S287" s="0" t="n">
        <f aca="true">IF(OR('Monte Carlo'!$B$28="",'Monte Carlo'!$C$28=""),0,IF(RAND()&lt;'Monte Carlo'!$B$28,IF('Monte Carlo'!$E$28='Monte Carlo'!$C$28,'Monte Carlo'!$C$28,BETAINV(RAND(),'Monte Carlo'!$G$28,'Monte Carlo'!$H$28,'Monte Carlo'!$C$28,'Monte Carlo'!$E$28)),0))</f>
        <v>0</v>
      </c>
      <c r="T287" s="0" t="n">
        <f aca="true">IF(OR('Monte Carlo'!$B$29="",'Monte Carlo'!$C$29=""),0,IF(RAND()&lt;'Monte Carlo'!$B$29,IF('Monte Carlo'!$E$29='Monte Carlo'!$C$29,'Monte Carlo'!$C$29,BETAINV(RAND(),'Monte Carlo'!$G$29,'Monte Carlo'!$H$29,'Monte Carlo'!$C$29,'Monte Carlo'!$E$29)),0))</f>
        <v>0</v>
      </c>
      <c r="U287" s="0" t="n">
        <f aca="true">IF(OR('Monte Carlo'!$B$30="",'Monte Carlo'!$C$30=""),0,IF(RAND()&lt;'Monte Carlo'!$B$30,IF('Monte Carlo'!$E$30='Monte Carlo'!$C$30,'Monte Carlo'!$C$30,BETAINV(RAND(),'Monte Carlo'!$G$30,'Monte Carlo'!$H$30,'Monte Carlo'!$C$30,'Monte Carlo'!$E$30)),0))</f>
        <v>0</v>
      </c>
      <c r="V287" s="0" t="n">
        <f aca="true">IF(OR('Monte Carlo'!$B$31="",'Monte Carlo'!$C$31=""),0,IF(RAND()&lt;'Monte Carlo'!$B$31,IF('Monte Carlo'!$E$31='Monte Carlo'!$C$31,'Monte Carlo'!$C$31,BETAINV(RAND(),'Monte Carlo'!$G$31,'Monte Carlo'!$H$31,'Monte Carlo'!$C$31,'Monte Carlo'!$E$31)),0))</f>
        <v>0</v>
      </c>
      <c r="W287" s="0" t="n">
        <f aca="true">IF(OR('Monte Carlo'!$B$32="",'Monte Carlo'!$C$32=""),0,IF(RAND()&lt;'Monte Carlo'!$B$32,IF('Monte Carlo'!$E$32='Monte Carlo'!$C$32,'Monte Carlo'!$C$32,BETAINV(RAND(),'Monte Carlo'!$G$32,'Monte Carlo'!$H$32,'Monte Carlo'!$C$32,'Monte Carlo'!$E$32)),0))</f>
        <v>0</v>
      </c>
      <c r="X287" s="0" t="n">
        <f aca="true">IF(OR('Monte Carlo'!$B$33="",'Monte Carlo'!$C$33=""),0,IF(RAND()&lt;'Monte Carlo'!$B$33,IF('Monte Carlo'!$E$33='Monte Carlo'!$C$33,'Monte Carlo'!$C$33,BETAINV(RAND(),'Monte Carlo'!$G$33,'Monte Carlo'!$H$33,'Monte Carlo'!$C$33,'Monte Carlo'!$E$33)),0))</f>
        <v>0</v>
      </c>
      <c r="Y287" s="0" t="n">
        <f aca="false">SUM(A287:X287)</f>
        <v>2203.37619661314</v>
      </c>
    </row>
    <row r="288" customFormat="false" ht="15" hidden="false" customHeight="false" outlineLevel="0" collapsed="false">
      <c r="A288" s="0" t="n">
        <f aca="true">IF('Monte Carlo'!$B$7="",0,IF('Monte Carlo'!$D$7='Monte Carlo'!$B$7,'Monte Carlo'!$B$7,BETAINV(RAND(),'Monte Carlo'!$F$7,'Monte Carlo'!$G$7,'Monte Carlo'!$B$7,'Monte Carlo'!$D$7)))</f>
        <v>138.71781745886</v>
      </c>
      <c r="B288" s="0" t="n">
        <f aca="true">IF('Monte Carlo'!$B$8="",0,IF('Monte Carlo'!$D$8='Monte Carlo'!$B$8,'Monte Carlo'!$B$8,BETAINV(RAND(),'Monte Carlo'!$F$8,'Monte Carlo'!$G$8,'Monte Carlo'!$B$8,'Monte Carlo'!$D$8)))</f>
        <v>1050.3858222629</v>
      </c>
      <c r="C288" s="0" t="n">
        <f aca="true">IF('Monte Carlo'!$B$9="",0,IF('Monte Carlo'!$D$9='Monte Carlo'!$B$9,'Monte Carlo'!$B$9,BETAINV(RAND(),'Monte Carlo'!$F$9,'Monte Carlo'!$G$9,'Monte Carlo'!$B$9,'Monte Carlo'!$D$9)))</f>
        <v>429.587177682806</v>
      </c>
      <c r="D288" s="0" t="n">
        <f aca="true">IF('Monte Carlo'!$B$10="",0,IF('Monte Carlo'!$D$10='Monte Carlo'!$B$10,'Monte Carlo'!$B$10,BETAINV(RAND(),'Monte Carlo'!$F$10,'Monte Carlo'!$G$10,'Monte Carlo'!$B$10,'Monte Carlo'!$D$10)))</f>
        <v>336.002948759293</v>
      </c>
      <c r="E288" s="0" t="n">
        <f aca="true">IF('Monte Carlo'!$B$11="",0,IF('Monte Carlo'!$D$11='Monte Carlo'!$B$11,'Monte Carlo'!$B$11,BETAINV(RAND(),'Monte Carlo'!$F$11,'Monte Carlo'!$G$11,'Monte Carlo'!$B$11,'Monte Carlo'!$D$11)))</f>
        <v>105.740945810372</v>
      </c>
      <c r="F288" s="0" t="n">
        <f aca="true">IF('Monte Carlo'!$B$12="",0,IF('Monte Carlo'!$D$12='Monte Carlo'!$B$12,'Monte Carlo'!$B$12,BETAINV(RAND(),'Monte Carlo'!$F$12,'Monte Carlo'!$G$12,'Monte Carlo'!$B$12,'Monte Carlo'!$D$12)))</f>
        <v>103.083378056523</v>
      </c>
      <c r="G288" s="0" t="n">
        <f aca="true">IF('Monte Carlo'!$B$13="",0,IF('Monte Carlo'!$D$13='Monte Carlo'!$B$13,'Monte Carlo'!$B$13,BETAINV(RAND(),'Monte Carlo'!$F$13,'Monte Carlo'!$G$13,'Monte Carlo'!$B$13,'Monte Carlo'!$D$13)))</f>
        <v>0</v>
      </c>
      <c r="H288" s="0" t="n">
        <f aca="true">IF('Monte Carlo'!$B$14="",0,IF('Monte Carlo'!$D$14='Monte Carlo'!$B$14,'Monte Carlo'!$B$14,BETAINV(RAND(),'Monte Carlo'!$F$14,'Monte Carlo'!$G$14,'Monte Carlo'!$B$14,'Monte Carlo'!$D$14)))</f>
        <v>0</v>
      </c>
      <c r="I288" s="0" t="n">
        <f aca="true">IF('Monte Carlo'!$B$15="",0,IF('Monte Carlo'!$D$15='Monte Carlo'!$B$15,'Monte Carlo'!$B$15,BETAINV(RAND(),'Monte Carlo'!$F$15,'Monte Carlo'!$G$15,'Monte Carlo'!$B$15,'Monte Carlo'!$D$15)))</f>
        <v>0</v>
      </c>
      <c r="J288" s="0" t="n">
        <f aca="true">IF('Monte Carlo'!$B$16="",0,IF('Monte Carlo'!$D$16='Monte Carlo'!$B$16,'Monte Carlo'!$B$16,BETAINV(RAND(),'Monte Carlo'!$F$16,'Monte Carlo'!$G$16,'Monte Carlo'!$B$16,'Monte Carlo'!$D$16)))</f>
        <v>0</v>
      </c>
      <c r="K288" s="0" t="n">
        <f aca="true">IF('Monte Carlo'!$B$17="",0,IF('Monte Carlo'!$D$17='Monte Carlo'!$B$17,'Monte Carlo'!$B$17,BETAINV(RAND(),'Monte Carlo'!$F$17,'Monte Carlo'!$G$17,'Monte Carlo'!$B$17,'Monte Carlo'!$D$17)))</f>
        <v>0</v>
      </c>
      <c r="L288" s="0" t="n">
        <f aca="true">IF('Monte Carlo'!$B$18="",0,IF('Monte Carlo'!$D$18='Monte Carlo'!$B$18,'Monte Carlo'!$B$18,BETAINV(RAND(),'Monte Carlo'!$F$18,'Monte Carlo'!$G$18,'Monte Carlo'!$B$18,'Monte Carlo'!$D$18)))</f>
        <v>0</v>
      </c>
      <c r="M288" s="0" t="n">
        <f aca="true">IF(OR('Monte Carlo'!$B$22="",'Monte Carlo'!$C$22=""),0,IF(RAND()&lt;'Monte Carlo'!$B$22,IF('Monte Carlo'!$E$22='Monte Carlo'!$C$22,'Monte Carlo'!$C$22,BETAINV(RAND(),'Monte Carlo'!$G$22,'Monte Carlo'!$H$22,'Monte Carlo'!$C$22,'Monte Carlo'!$E$22)),0))</f>
        <v>68.2419274093622</v>
      </c>
      <c r="N288" s="0" t="n">
        <f aca="true">IF(OR('Monte Carlo'!$B$23="",'Monte Carlo'!$C$23=""),0,IF(RAND()&lt;'Monte Carlo'!$B$23,IF('Monte Carlo'!$E$23='Monte Carlo'!$C$23,'Monte Carlo'!$C$23,BETAINV(RAND(),'Monte Carlo'!$G$23,'Monte Carlo'!$H$23,'Monte Carlo'!$C$23,'Monte Carlo'!$E$23)),0))</f>
        <v>0</v>
      </c>
      <c r="O288" s="0" t="n">
        <f aca="true">IF(OR('Monte Carlo'!$B$24="",'Monte Carlo'!$C$24=""),0,IF(RAND()&lt;'Monte Carlo'!$B$24,IF('Monte Carlo'!$E$24='Monte Carlo'!$C$24,'Monte Carlo'!$C$24,BETAINV(RAND(),'Monte Carlo'!$G$24,'Monte Carlo'!$H$24,'Monte Carlo'!$C$24,'Monte Carlo'!$E$24)),0))</f>
        <v>241.672137643133</v>
      </c>
      <c r="P288" s="0" t="n">
        <f aca="true">IF(OR('Monte Carlo'!$B$25="",'Monte Carlo'!$C$25=""),0,IF(RAND()&lt;'Monte Carlo'!$B$25,IF('Monte Carlo'!$E$25='Monte Carlo'!$C$25,'Monte Carlo'!$C$25,BETAINV(RAND(),'Monte Carlo'!$G$25,'Monte Carlo'!$H$25,'Monte Carlo'!$C$25,'Monte Carlo'!$E$25)),0))</f>
        <v>0</v>
      </c>
      <c r="Q288" s="0" t="n">
        <f aca="true">IF(OR('Monte Carlo'!$B$26="",'Monte Carlo'!$C$26=""),0,IF(RAND()&lt;'Monte Carlo'!$B$26,IF('Monte Carlo'!$E$26='Monte Carlo'!$C$26,'Monte Carlo'!$C$26,BETAINV(RAND(),'Monte Carlo'!$G$26,'Monte Carlo'!$H$26,'Monte Carlo'!$C$26,'Monte Carlo'!$E$26)),0))</f>
        <v>0</v>
      </c>
      <c r="R288" s="0" t="n">
        <f aca="true">IF(OR('Monte Carlo'!$B$27="",'Monte Carlo'!$C$27=""),0,IF(RAND()&lt;'Monte Carlo'!$B$27,IF('Monte Carlo'!$E$27='Monte Carlo'!$C$27,'Monte Carlo'!$C$27,BETAINV(RAND(),'Monte Carlo'!$G$27,'Monte Carlo'!$H$27,'Monte Carlo'!$C$27,'Monte Carlo'!$E$27)),0))</f>
        <v>0</v>
      </c>
      <c r="S288" s="0" t="n">
        <f aca="true">IF(OR('Monte Carlo'!$B$28="",'Monte Carlo'!$C$28=""),0,IF(RAND()&lt;'Monte Carlo'!$B$28,IF('Monte Carlo'!$E$28='Monte Carlo'!$C$28,'Monte Carlo'!$C$28,BETAINV(RAND(),'Monte Carlo'!$G$28,'Monte Carlo'!$H$28,'Monte Carlo'!$C$28,'Monte Carlo'!$E$28)),0))</f>
        <v>0</v>
      </c>
      <c r="T288" s="0" t="n">
        <f aca="true">IF(OR('Monte Carlo'!$B$29="",'Monte Carlo'!$C$29=""),0,IF(RAND()&lt;'Monte Carlo'!$B$29,IF('Monte Carlo'!$E$29='Monte Carlo'!$C$29,'Monte Carlo'!$C$29,BETAINV(RAND(),'Monte Carlo'!$G$29,'Monte Carlo'!$H$29,'Monte Carlo'!$C$29,'Monte Carlo'!$E$29)),0))</f>
        <v>0</v>
      </c>
      <c r="U288" s="0" t="n">
        <f aca="true">IF(OR('Monte Carlo'!$B$30="",'Monte Carlo'!$C$30=""),0,IF(RAND()&lt;'Monte Carlo'!$B$30,IF('Monte Carlo'!$E$30='Monte Carlo'!$C$30,'Monte Carlo'!$C$30,BETAINV(RAND(),'Monte Carlo'!$G$30,'Monte Carlo'!$H$30,'Monte Carlo'!$C$30,'Monte Carlo'!$E$30)),0))</f>
        <v>0</v>
      </c>
      <c r="V288" s="0" t="n">
        <f aca="true">IF(OR('Monte Carlo'!$B$31="",'Monte Carlo'!$C$31=""),0,IF(RAND()&lt;'Monte Carlo'!$B$31,IF('Monte Carlo'!$E$31='Monte Carlo'!$C$31,'Monte Carlo'!$C$31,BETAINV(RAND(),'Monte Carlo'!$G$31,'Monte Carlo'!$H$31,'Monte Carlo'!$C$31,'Monte Carlo'!$E$31)),0))</f>
        <v>0</v>
      </c>
      <c r="W288" s="0" t="n">
        <f aca="true">IF(OR('Monte Carlo'!$B$32="",'Monte Carlo'!$C$32=""),0,IF(RAND()&lt;'Monte Carlo'!$B$32,IF('Monte Carlo'!$E$32='Monte Carlo'!$C$32,'Monte Carlo'!$C$32,BETAINV(RAND(),'Monte Carlo'!$G$32,'Monte Carlo'!$H$32,'Monte Carlo'!$C$32,'Monte Carlo'!$E$32)),0))</f>
        <v>0</v>
      </c>
      <c r="X288" s="0" t="n">
        <f aca="true">IF(OR('Monte Carlo'!$B$33="",'Monte Carlo'!$C$33=""),0,IF(RAND()&lt;'Monte Carlo'!$B$33,IF('Monte Carlo'!$E$33='Monte Carlo'!$C$33,'Monte Carlo'!$C$33,BETAINV(RAND(),'Monte Carlo'!$G$33,'Monte Carlo'!$H$33,'Monte Carlo'!$C$33,'Monte Carlo'!$E$33)),0))</f>
        <v>0</v>
      </c>
      <c r="Y288" s="0" t="n">
        <f aca="false">SUM(A288:X288)</f>
        <v>2473.43215508325</v>
      </c>
    </row>
    <row r="289" customFormat="false" ht="15" hidden="false" customHeight="false" outlineLevel="0" collapsed="false">
      <c r="A289" s="0" t="n">
        <f aca="true">IF('Monte Carlo'!$B$7="",0,IF('Monte Carlo'!$D$7='Monte Carlo'!$B$7,'Monte Carlo'!$B$7,BETAINV(RAND(),'Monte Carlo'!$F$7,'Monte Carlo'!$G$7,'Monte Carlo'!$B$7,'Monte Carlo'!$D$7)))</f>
        <v>181.554673998603</v>
      </c>
      <c r="B289" s="0" t="n">
        <f aca="true">IF('Monte Carlo'!$B$8="",0,IF('Monte Carlo'!$D$8='Monte Carlo'!$B$8,'Monte Carlo'!$B$8,BETAINV(RAND(),'Monte Carlo'!$F$8,'Monte Carlo'!$G$8,'Monte Carlo'!$B$8,'Monte Carlo'!$D$8)))</f>
        <v>1108.18792364157</v>
      </c>
      <c r="C289" s="0" t="n">
        <f aca="true">IF('Monte Carlo'!$B$9="",0,IF('Monte Carlo'!$D$9='Monte Carlo'!$B$9,'Monte Carlo'!$B$9,BETAINV(RAND(),'Monte Carlo'!$F$9,'Monte Carlo'!$G$9,'Monte Carlo'!$B$9,'Monte Carlo'!$D$9)))</f>
        <v>504.285703911907</v>
      </c>
      <c r="D289" s="0" t="n">
        <f aca="true">IF('Monte Carlo'!$B$10="",0,IF('Monte Carlo'!$D$10='Monte Carlo'!$B$10,'Monte Carlo'!$B$10,BETAINV(RAND(),'Monte Carlo'!$F$10,'Monte Carlo'!$G$10,'Monte Carlo'!$B$10,'Monte Carlo'!$D$10)))</f>
        <v>302.00781987931</v>
      </c>
      <c r="E289" s="0" t="n">
        <f aca="true">IF('Monte Carlo'!$B$11="",0,IF('Monte Carlo'!$D$11='Monte Carlo'!$B$11,'Monte Carlo'!$B$11,BETAINV(RAND(),'Monte Carlo'!$F$11,'Monte Carlo'!$G$11,'Monte Carlo'!$B$11,'Monte Carlo'!$D$11)))</f>
        <v>111.77440062351</v>
      </c>
      <c r="F289" s="0" t="n">
        <f aca="true">IF('Monte Carlo'!$B$12="",0,IF('Monte Carlo'!$D$12='Monte Carlo'!$B$12,'Monte Carlo'!$B$12,BETAINV(RAND(),'Monte Carlo'!$F$12,'Monte Carlo'!$G$12,'Monte Carlo'!$B$12,'Monte Carlo'!$D$12)))</f>
        <v>108.947376075669</v>
      </c>
      <c r="G289" s="0" t="n">
        <f aca="true">IF('Monte Carlo'!$B$13="",0,IF('Monte Carlo'!$D$13='Monte Carlo'!$B$13,'Monte Carlo'!$B$13,BETAINV(RAND(),'Monte Carlo'!$F$13,'Monte Carlo'!$G$13,'Monte Carlo'!$B$13,'Monte Carlo'!$D$13)))</f>
        <v>0</v>
      </c>
      <c r="H289" s="0" t="n">
        <f aca="true">IF('Monte Carlo'!$B$14="",0,IF('Monte Carlo'!$D$14='Monte Carlo'!$B$14,'Monte Carlo'!$B$14,BETAINV(RAND(),'Monte Carlo'!$F$14,'Monte Carlo'!$G$14,'Monte Carlo'!$B$14,'Monte Carlo'!$D$14)))</f>
        <v>0</v>
      </c>
      <c r="I289" s="0" t="n">
        <f aca="true">IF('Monte Carlo'!$B$15="",0,IF('Monte Carlo'!$D$15='Monte Carlo'!$B$15,'Monte Carlo'!$B$15,BETAINV(RAND(),'Monte Carlo'!$F$15,'Monte Carlo'!$G$15,'Monte Carlo'!$B$15,'Monte Carlo'!$D$15)))</f>
        <v>0</v>
      </c>
      <c r="J289" s="0" t="n">
        <f aca="true">IF('Monte Carlo'!$B$16="",0,IF('Monte Carlo'!$D$16='Monte Carlo'!$B$16,'Monte Carlo'!$B$16,BETAINV(RAND(),'Monte Carlo'!$F$16,'Monte Carlo'!$G$16,'Monte Carlo'!$B$16,'Monte Carlo'!$D$16)))</f>
        <v>0</v>
      </c>
      <c r="K289" s="0" t="n">
        <f aca="true">IF('Monte Carlo'!$B$17="",0,IF('Monte Carlo'!$D$17='Monte Carlo'!$B$17,'Monte Carlo'!$B$17,BETAINV(RAND(),'Monte Carlo'!$F$17,'Monte Carlo'!$G$17,'Monte Carlo'!$B$17,'Monte Carlo'!$D$17)))</f>
        <v>0</v>
      </c>
      <c r="L289" s="0" t="n">
        <f aca="true">IF('Monte Carlo'!$B$18="",0,IF('Monte Carlo'!$D$18='Monte Carlo'!$B$18,'Monte Carlo'!$B$18,BETAINV(RAND(),'Monte Carlo'!$F$18,'Monte Carlo'!$G$18,'Monte Carlo'!$B$18,'Monte Carlo'!$D$18)))</f>
        <v>0</v>
      </c>
      <c r="M289" s="0" t="n">
        <f aca="true">IF(OR('Monte Carlo'!$B$22="",'Monte Carlo'!$C$22=""),0,IF(RAND()&lt;'Monte Carlo'!$B$22,IF('Monte Carlo'!$E$22='Monte Carlo'!$C$22,'Monte Carlo'!$C$22,BETAINV(RAND(),'Monte Carlo'!$G$22,'Monte Carlo'!$H$22,'Monte Carlo'!$C$22,'Monte Carlo'!$E$22)),0))</f>
        <v>0</v>
      </c>
      <c r="N289" s="0" t="n">
        <f aca="true">IF(OR('Monte Carlo'!$B$23="",'Monte Carlo'!$C$23=""),0,IF(RAND()&lt;'Monte Carlo'!$B$23,IF('Monte Carlo'!$E$23='Monte Carlo'!$C$23,'Monte Carlo'!$C$23,BETAINV(RAND(),'Monte Carlo'!$G$23,'Monte Carlo'!$H$23,'Monte Carlo'!$C$23,'Monte Carlo'!$E$23)),0))</f>
        <v>0</v>
      </c>
      <c r="O289" s="0" t="n">
        <f aca="true">IF(OR('Monte Carlo'!$B$24="",'Monte Carlo'!$C$24=""),0,IF(RAND()&lt;'Monte Carlo'!$B$24,IF('Monte Carlo'!$E$24='Monte Carlo'!$C$24,'Monte Carlo'!$C$24,BETAINV(RAND(),'Monte Carlo'!$G$24,'Monte Carlo'!$H$24,'Monte Carlo'!$C$24,'Monte Carlo'!$E$24)),0))</f>
        <v>230.102359103615</v>
      </c>
      <c r="P289" s="0" t="n">
        <f aca="true">IF(OR('Monte Carlo'!$B$25="",'Monte Carlo'!$C$25=""),0,IF(RAND()&lt;'Monte Carlo'!$B$25,IF('Monte Carlo'!$E$25='Monte Carlo'!$C$25,'Monte Carlo'!$C$25,BETAINV(RAND(),'Monte Carlo'!$G$25,'Monte Carlo'!$H$25,'Monte Carlo'!$C$25,'Monte Carlo'!$E$25)),0))</f>
        <v>0</v>
      </c>
      <c r="Q289" s="0" t="n">
        <f aca="true">IF(OR('Monte Carlo'!$B$26="",'Monte Carlo'!$C$26=""),0,IF(RAND()&lt;'Monte Carlo'!$B$26,IF('Monte Carlo'!$E$26='Monte Carlo'!$C$26,'Monte Carlo'!$C$26,BETAINV(RAND(),'Monte Carlo'!$G$26,'Monte Carlo'!$H$26,'Monte Carlo'!$C$26,'Monte Carlo'!$E$26)),0))</f>
        <v>0</v>
      </c>
      <c r="R289" s="0" t="n">
        <f aca="true">IF(OR('Monte Carlo'!$B$27="",'Monte Carlo'!$C$27=""),0,IF(RAND()&lt;'Monte Carlo'!$B$27,IF('Monte Carlo'!$E$27='Monte Carlo'!$C$27,'Monte Carlo'!$C$27,BETAINV(RAND(),'Monte Carlo'!$G$27,'Monte Carlo'!$H$27,'Monte Carlo'!$C$27,'Monte Carlo'!$E$27)),0))</f>
        <v>0</v>
      </c>
      <c r="S289" s="0" t="n">
        <f aca="true">IF(OR('Monte Carlo'!$B$28="",'Monte Carlo'!$C$28=""),0,IF(RAND()&lt;'Monte Carlo'!$B$28,IF('Monte Carlo'!$E$28='Monte Carlo'!$C$28,'Monte Carlo'!$C$28,BETAINV(RAND(),'Monte Carlo'!$G$28,'Monte Carlo'!$H$28,'Monte Carlo'!$C$28,'Monte Carlo'!$E$28)),0))</f>
        <v>0</v>
      </c>
      <c r="T289" s="0" t="n">
        <f aca="true">IF(OR('Monte Carlo'!$B$29="",'Monte Carlo'!$C$29=""),0,IF(RAND()&lt;'Monte Carlo'!$B$29,IF('Monte Carlo'!$E$29='Monte Carlo'!$C$29,'Monte Carlo'!$C$29,BETAINV(RAND(),'Monte Carlo'!$G$29,'Monte Carlo'!$H$29,'Monte Carlo'!$C$29,'Monte Carlo'!$E$29)),0))</f>
        <v>0</v>
      </c>
      <c r="U289" s="0" t="n">
        <f aca="true">IF(OR('Monte Carlo'!$B$30="",'Monte Carlo'!$C$30=""),0,IF(RAND()&lt;'Monte Carlo'!$B$30,IF('Monte Carlo'!$E$30='Monte Carlo'!$C$30,'Monte Carlo'!$C$30,BETAINV(RAND(),'Monte Carlo'!$G$30,'Monte Carlo'!$H$30,'Monte Carlo'!$C$30,'Monte Carlo'!$E$30)),0))</f>
        <v>0</v>
      </c>
      <c r="V289" s="0" t="n">
        <f aca="true">IF(OR('Monte Carlo'!$B$31="",'Monte Carlo'!$C$31=""),0,IF(RAND()&lt;'Monte Carlo'!$B$31,IF('Monte Carlo'!$E$31='Monte Carlo'!$C$31,'Monte Carlo'!$C$31,BETAINV(RAND(),'Monte Carlo'!$G$31,'Monte Carlo'!$H$31,'Monte Carlo'!$C$31,'Monte Carlo'!$E$31)),0))</f>
        <v>0</v>
      </c>
      <c r="W289" s="0" t="n">
        <f aca="true">IF(OR('Monte Carlo'!$B$32="",'Monte Carlo'!$C$32=""),0,IF(RAND()&lt;'Monte Carlo'!$B$32,IF('Monte Carlo'!$E$32='Monte Carlo'!$C$32,'Monte Carlo'!$C$32,BETAINV(RAND(),'Monte Carlo'!$G$32,'Monte Carlo'!$H$32,'Monte Carlo'!$C$32,'Monte Carlo'!$E$32)),0))</f>
        <v>0</v>
      </c>
      <c r="X289" s="0" t="n">
        <f aca="true">IF(OR('Monte Carlo'!$B$33="",'Monte Carlo'!$C$33=""),0,IF(RAND()&lt;'Monte Carlo'!$B$33,IF('Monte Carlo'!$E$33='Monte Carlo'!$C$33,'Monte Carlo'!$C$33,BETAINV(RAND(),'Monte Carlo'!$G$33,'Monte Carlo'!$H$33,'Monte Carlo'!$C$33,'Monte Carlo'!$E$33)),0))</f>
        <v>0</v>
      </c>
      <c r="Y289" s="0" t="n">
        <f aca="false">SUM(A289:X289)</f>
        <v>2546.86025723418</v>
      </c>
    </row>
    <row r="290" customFormat="false" ht="15" hidden="false" customHeight="false" outlineLevel="0" collapsed="false">
      <c r="A290" s="0" t="n">
        <f aca="true">IF('Monte Carlo'!$B$7="",0,IF('Monte Carlo'!$D$7='Monte Carlo'!$B$7,'Monte Carlo'!$B$7,BETAINV(RAND(),'Monte Carlo'!$F$7,'Monte Carlo'!$G$7,'Monte Carlo'!$B$7,'Monte Carlo'!$D$7)))</f>
        <v>129.428832695088</v>
      </c>
      <c r="B290" s="0" t="n">
        <f aca="true">IF('Monte Carlo'!$B$8="",0,IF('Monte Carlo'!$D$8='Monte Carlo'!$B$8,'Monte Carlo'!$B$8,BETAINV(RAND(),'Monte Carlo'!$F$8,'Monte Carlo'!$G$8,'Monte Carlo'!$B$8,'Monte Carlo'!$D$8)))</f>
        <v>1066.80545717475</v>
      </c>
      <c r="C290" s="0" t="n">
        <f aca="true">IF('Monte Carlo'!$B$9="",0,IF('Monte Carlo'!$D$9='Monte Carlo'!$B$9,'Monte Carlo'!$B$9,BETAINV(RAND(),'Monte Carlo'!$F$9,'Monte Carlo'!$G$9,'Monte Carlo'!$B$9,'Monte Carlo'!$D$9)))</f>
        <v>487.013545996356</v>
      </c>
      <c r="D290" s="0" t="n">
        <f aca="true">IF('Monte Carlo'!$B$10="",0,IF('Monte Carlo'!$D$10='Monte Carlo'!$B$10,'Monte Carlo'!$B$10,BETAINV(RAND(),'Monte Carlo'!$F$10,'Monte Carlo'!$G$10,'Monte Carlo'!$B$10,'Monte Carlo'!$D$10)))</f>
        <v>268.430853483729</v>
      </c>
      <c r="E290" s="0" t="n">
        <f aca="true">IF('Monte Carlo'!$B$11="",0,IF('Monte Carlo'!$D$11='Monte Carlo'!$B$11,'Monte Carlo'!$B$11,BETAINV(RAND(),'Monte Carlo'!$F$11,'Monte Carlo'!$G$11,'Monte Carlo'!$B$11,'Monte Carlo'!$D$11)))</f>
        <v>104.034613476141</v>
      </c>
      <c r="F290" s="0" t="n">
        <f aca="true">IF('Monte Carlo'!$B$12="",0,IF('Monte Carlo'!$D$12='Monte Carlo'!$B$12,'Monte Carlo'!$B$12,BETAINV(RAND(),'Monte Carlo'!$F$12,'Monte Carlo'!$G$12,'Monte Carlo'!$B$12,'Monte Carlo'!$D$12)))</f>
        <v>93.7118321896764</v>
      </c>
      <c r="G290" s="0" t="n">
        <f aca="true">IF('Monte Carlo'!$B$13="",0,IF('Monte Carlo'!$D$13='Monte Carlo'!$B$13,'Monte Carlo'!$B$13,BETAINV(RAND(),'Monte Carlo'!$F$13,'Monte Carlo'!$G$13,'Monte Carlo'!$B$13,'Monte Carlo'!$D$13)))</f>
        <v>0</v>
      </c>
      <c r="H290" s="0" t="n">
        <f aca="true">IF('Monte Carlo'!$B$14="",0,IF('Monte Carlo'!$D$14='Monte Carlo'!$B$14,'Monte Carlo'!$B$14,BETAINV(RAND(),'Monte Carlo'!$F$14,'Monte Carlo'!$G$14,'Monte Carlo'!$B$14,'Monte Carlo'!$D$14)))</f>
        <v>0</v>
      </c>
      <c r="I290" s="0" t="n">
        <f aca="true">IF('Monte Carlo'!$B$15="",0,IF('Monte Carlo'!$D$15='Monte Carlo'!$B$15,'Monte Carlo'!$B$15,BETAINV(RAND(),'Monte Carlo'!$F$15,'Monte Carlo'!$G$15,'Monte Carlo'!$B$15,'Monte Carlo'!$D$15)))</f>
        <v>0</v>
      </c>
      <c r="J290" s="0" t="n">
        <f aca="true">IF('Monte Carlo'!$B$16="",0,IF('Monte Carlo'!$D$16='Monte Carlo'!$B$16,'Monte Carlo'!$B$16,BETAINV(RAND(),'Monte Carlo'!$F$16,'Monte Carlo'!$G$16,'Monte Carlo'!$B$16,'Monte Carlo'!$D$16)))</f>
        <v>0</v>
      </c>
      <c r="K290" s="0" t="n">
        <f aca="true">IF('Monte Carlo'!$B$17="",0,IF('Monte Carlo'!$D$17='Monte Carlo'!$B$17,'Monte Carlo'!$B$17,BETAINV(RAND(),'Monte Carlo'!$F$17,'Monte Carlo'!$G$17,'Monte Carlo'!$B$17,'Monte Carlo'!$D$17)))</f>
        <v>0</v>
      </c>
      <c r="L290" s="0" t="n">
        <f aca="true">IF('Monte Carlo'!$B$18="",0,IF('Monte Carlo'!$D$18='Monte Carlo'!$B$18,'Monte Carlo'!$B$18,BETAINV(RAND(),'Monte Carlo'!$F$18,'Monte Carlo'!$G$18,'Monte Carlo'!$B$18,'Monte Carlo'!$D$18)))</f>
        <v>0</v>
      </c>
      <c r="M290" s="0" t="n">
        <f aca="true">IF(OR('Monte Carlo'!$B$22="",'Monte Carlo'!$C$22=""),0,IF(RAND()&lt;'Monte Carlo'!$B$22,IF('Monte Carlo'!$E$22='Monte Carlo'!$C$22,'Monte Carlo'!$C$22,BETAINV(RAND(),'Monte Carlo'!$G$22,'Monte Carlo'!$H$22,'Monte Carlo'!$C$22,'Monte Carlo'!$E$22)),0))</f>
        <v>0</v>
      </c>
      <c r="N290" s="0" t="n">
        <f aca="true">IF(OR('Monte Carlo'!$B$23="",'Monte Carlo'!$C$23=""),0,IF(RAND()&lt;'Monte Carlo'!$B$23,IF('Monte Carlo'!$E$23='Monte Carlo'!$C$23,'Monte Carlo'!$C$23,BETAINV(RAND(),'Monte Carlo'!$G$23,'Monte Carlo'!$H$23,'Monte Carlo'!$C$23,'Monte Carlo'!$E$23)),0))</f>
        <v>53.5623118620478</v>
      </c>
      <c r="O290" s="0" t="n">
        <f aca="true">IF(OR('Monte Carlo'!$B$24="",'Monte Carlo'!$C$24=""),0,IF(RAND()&lt;'Monte Carlo'!$B$24,IF('Monte Carlo'!$E$24='Monte Carlo'!$C$24,'Monte Carlo'!$C$24,BETAINV(RAND(),'Monte Carlo'!$G$24,'Monte Carlo'!$H$24,'Monte Carlo'!$C$24,'Monte Carlo'!$E$24)),0))</f>
        <v>0</v>
      </c>
      <c r="P290" s="0" t="n">
        <f aca="true">IF(OR('Monte Carlo'!$B$25="",'Monte Carlo'!$C$25=""),0,IF(RAND()&lt;'Monte Carlo'!$B$25,IF('Monte Carlo'!$E$25='Monte Carlo'!$C$25,'Monte Carlo'!$C$25,BETAINV(RAND(),'Monte Carlo'!$G$25,'Monte Carlo'!$H$25,'Monte Carlo'!$C$25,'Monte Carlo'!$E$25)),0))</f>
        <v>0</v>
      </c>
      <c r="Q290" s="0" t="n">
        <f aca="true">IF(OR('Monte Carlo'!$B$26="",'Monte Carlo'!$C$26=""),0,IF(RAND()&lt;'Monte Carlo'!$B$26,IF('Monte Carlo'!$E$26='Monte Carlo'!$C$26,'Monte Carlo'!$C$26,BETAINV(RAND(),'Monte Carlo'!$G$26,'Monte Carlo'!$H$26,'Monte Carlo'!$C$26,'Monte Carlo'!$E$26)),0))</f>
        <v>0</v>
      </c>
      <c r="R290" s="0" t="n">
        <f aca="true">IF(OR('Monte Carlo'!$B$27="",'Monte Carlo'!$C$27=""),0,IF(RAND()&lt;'Monte Carlo'!$B$27,IF('Monte Carlo'!$E$27='Monte Carlo'!$C$27,'Monte Carlo'!$C$27,BETAINV(RAND(),'Monte Carlo'!$G$27,'Monte Carlo'!$H$27,'Monte Carlo'!$C$27,'Monte Carlo'!$E$27)),0))</f>
        <v>0</v>
      </c>
      <c r="S290" s="0" t="n">
        <f aca="true">IF(OR('Monte Carlo'!$B$28="",'Monte Carlo'!$C$28=""),0,IF(RAND()&lt;'Monte Carlo'!$B$28,IF('Monte Carlo'!$E$28='Monte Carlo'!$C$28,'Monte Carlo'!$C$28,BETAINV(RAND(),'Monte Carlo'!$G$28,'Monte Carlo'!$H$28,'Monte Carlo'!$C$28,'Monte Carlo'!$E$28)),0))</f>
        <v>0</v>
      </c>
      <c r="T290" s="0" t="n">
        <f aca="true">IF(OR('Monte Carlo'!$B$29="",'Monte Carlo'!$C$29=""),0,IF(RAND()&lt;'Monte Carlo'!$B$29,IF('Monte Carlo'!$E$29='Monte Carlo'!$C$29,'Monte Carlo'!$C$29,BETAINV(RAND(),'Monte Carlo'!$G$29,'Monte Carlo'!$H$29,'Monte Carlo'!$C$29,'Monte Carlo'!$E$29)),0))</f>
        <v>0</v>
      </c>
      <c r="U290" s="0" t="n">
        <f aca="true">IF(OR('Monte Carlo'!$B$30="",'Monte Carlo'!$C$30=""),0,IF(RAND()&lt;'Monte Carlo'!$B$30,IF('Monte Carlo'!$E$30='Monte Carlo'!$C$30,'Monte Carlo'!$C$30,BETAINV(RAND(),'Monte Carlo'!$G$30,'Monte Carlo'!$H$30,'Monte Carlo'!$C$30,'Monte Carlo'!$E$30)),0))</f>
        <v>0</v>
      </c>
      <c r="V290" s="0" t="n">
        <f aca="true">IF(OR('Monte Carlo'!$B$31="",'Monte Carlo'!$C$31=""),0,IF(RAND()&lt;'Monte Carlo'!$B$31,IF('Monte Carlo'!$E$31='Monte Carlo'!$C$31,'Monte Carlo'!$C$31,BETAINV(RAND(),'Monte Carlo'!$G$31,'Monte Carlo'!$H$31,'Monte Carlo'!$C$31,'Monte Carlo'!$E$31)),0))</f>
        <v>0</v>
      </c>
      <c r="W290" s="0" t="n">
        <f aca="true">IF(OR('Monte Carlo'!$B$32="",'Monte Carlo'!$C$32=""),0,IF(RAND()&lt;'Monte Carlo'!$B$32,IF('Monte Carlo'!$E$32='Monte Carlo'!$C$32,'Monte Carlo'!$C$32,BETAINV(RAND(),'Monte Carlo'!$G$32,'Monte Carlo'!$H$32,'Monte Carlo'!$C$32,'Monte Carlo'!$E$32)),0))</f>
        <v>0</v>
      </c>
      <c r="X290" s="0" t="n">
        <f aca="true">IF(OR('Monte Carlo'!$B$33="",'Monte Carlo'!$C$33=""),0,IF(RAND()&lt;'Monte Carlo'!$B$33,IF('Monte Carlo'!$E$33='Monte Carlo'!$C$33,'Monte Carlo'!$C$33,BETAINV(RAND(),'Monte Carlo'!$G$33,'Monte Carlo'!$H$33,'Monte Carlo'!$C$33,'Monte Carlo'!$E$33)),0))</f>
        <v>0</v>
      </c>
      <c r="Y290" s="0" t="n">
        <f aca="false">SUM(A290:X290)</f>
        <v>2202.98744687779</v>
      </c>
    </row>
    <row r="291" customFormat="false" ht="15" hidden="false" customHeight="false" outlineLevel="0" collapsed="false">
      <c r="A291" s="0" t="n">
        <f aca="true">IF('Monte Carlo'!$B$7="",0,IF('Monte Carlo'!$D$7='Monte Carlo'!$B$7,'Monte Carlo'!$B$7,BETAINV(RAND(),'Monte Carlo'!$F$7,'Monte Carlo'!$G$7,'Monte Carlo'!$B$7,'Monte Carlo'!$D$7)))</f>
        <v>185.146401563369</v>
      </c>
      <c r="B291" s="0" t="n">
        <f aca="true">IF('Monte Carlo'!$B$8="",0,IF('Monte Carlo'!$D$8='Monte Carlo'!$B$8,'Monte Carlo'!$B$8,BETAINV(RAND(),'Monte Carlo'!$F$8,'Monte Carlo'!$G$8,'Monte Carlo'!$B$8,'Monte Carlo'!$D$8)))</f>
        <v>990.472257473999</v>
      </c>
      <c r="C291" s="0" t="n">
        <f aca="true">IF('Monte Carlo'!$B$9="",0,IF('Monte Carlo'!$D$9='Monte Carlo'!$B$9,'Monte Carlo'!$B$9,BETAINV(RAND(),'Monte Carlo'!$F$9,'Monte Carlo'!$G$9,'Monte Carlo'!$B$9,'Monte Carlo'!$D$9)))</f>
        <v>456.260499809177</v>
      </c>
      <c r="D291" s="0" t="n">
        <f aca="true">IF('Monte Carlo'!$B$10="",0,IF('Monte Carlo'!$D$10='Monte Carlo'!$B$10,'Monte Carlo'!$B$10,BETAINV(RAND(),'Monte Carlo'!$F$10,'Monte Carlo'!$G$10,'Monte Carlo'!$B$10,'Monte Carlo'!$D$10)))</f>
        <v>285.661827957836</v>
      </c>
      <c r="E291" s="0" t="n">
        <f aca="true">IF('Monte Carlo'!$B$11="",0,IF('Monte Carlo'!$D$11='Monte Carlo'!$B$11,'Monte Carlo'!$B$11,BETAINV(RAND(),'Monte Carlo'!$F$11,'Monte Carlo'!$G$11,'Monte Carlo'!$B$11,'Monte Carlo'!$D$11)))</f>
        <v>120.04038495285</v>
      </c>
      <c r="F291" s="0" t="n">
        <f aca="true">IF('Monte Carlo'!$B$12="",0,IF('Monte Carlo'!$D$12='Monte Carlo'!$B$12,'Monte Carlo'!$B$12,BETAINV(RAND(),'Monte Carlo'!$F$12,'Monte Carlo'!$G$12,'Monte Carlo'!$B$12,'Monte Carlo'!$D$12)))</f>
        <v>94.8478702018796</v>
      </c>
      <c r="G291" s="0" t="n">
        <f aca="true">IF('Monte Carlo'!$B$13="",0,IF('Monte Carlo'!$D$13='Monte Carlo'!$B$13,'Monte Carlo'!$B$13,BETAINV(RAND(),'Monte Carlo'!$F$13,'Monte Carlo'!$G$13,'Monte Carlo'!$B$13,'Monte Carlo'!$D$13)))</f>
        <v>0</v>
      </c>
      <c r="H291" s="0" t="n">
        <f aca="true">IF('Monte Carlo'!$B$14="",0,IF('Monte Carlo'!$D$14='Monte Carlo'!$B$14,'Monte Carlo'!$B$14,BETAINV(RAND(),'Monte Carlo'!$F$14,'Monte Carlo'!$G$14,'Monte Carlo'!$B$14,'Monte Carlo'!$D$14)))</f>
        <v>0</v>
      </c>
      <c r="I291" s="0" t="n">
        <f aca="true">IF('Monte Carlo'!$B$15="",0,IF('Monte Carlo'!$D$15='Monte Carlo'!$B$15,'Monte Carlo'!$B$15,BETAINV(RAND(),'Monte Carlo'!$F$15,'Monte Carlo'!$G$15,'Monte Carlo'!$B$15,'Monte Carlo'!$D$15)))</f>
        <v>0</v>
      </c>
      <c r="J291" s="0" t="n">
        <f aca="true">IF('Monte Carlo'!$B$16="",0,IF('Monte Carlo'!$D$16='Monte Carlo'!$B$16,'Monte Carlo'!$B$16,BETAINV(RAND(),'Monte Carlo'!$F$16,'Monte Carlo'!$G$16,'Monte Carlo'!$B$16,'Monte Carlo'!$D$16)))</f>
        <v>0</v>
      </c>
      <c r="K291" s="0" t="n">
        <f aca="true">IF('Monte Carlo'!$B$17="",0,IF('Monte Carlo'!$D$17='Monte Carlo'!$B$17,'Monte Carlo'!$B$17,BETAINV(RAND(),'Monte Carlo'!$F$17,'Monte Carlo'!$G$17,'Monte Carlo'!$B$17,'Monte Carlo'!$D$17)))</f>
        <v>0</v>
      </c>
      <c r="L291" s="0" t="n">
        <f aca="true">IF('Monte Carlo'!$B$18="",0,IF('Monte Carlo'!$D$18='Monte Carlo'!$B$18,'Monte Carlo'!$B$18,BETAINV(RAND(),'Monte Carlo'!$F$18,'Monte Carlo'!$G$18,'Monte Carlo'!$B$18,'Monte Carlo'!$D$18)))</f>
        <v>0</v>
      </c>
      <c r="M291" s="0" t="n">
        <f aca="true">IF(OR('Monte Carlo'!$B$22="",'Monte Carlo'!$C$22=""),0,IF(RAND()&lt;'Monte Carlo'!$B$22,IF('Monte Carlo'!$E$22='Monte Carlo'!$C$22,'Monte Carlo'!$C$22,BETAINV(RAND(),'Monte Carlo'!$G$22,'Monte Carlo'!$H$22,'Monte Carlo'!$C$22,'Monte Carlo'!$E$22)),0))</f>
        <v>0</v>
      </c>
      <c r="N291" s="0" t="n">
        <f aca="true">IF(OR('Monte Carlo'!$B$23="",'Monte Carlo'!$C$23=""),0,IF(RAND()&lt;'Monte Carlo'!$B$23,IF('Monte Carlo'!$E$23='Monte Carlo'!$C$23,'Monte Carlo'!$C$23,BETAINV(RAND(),'Monte Carlo'!$G$23,'Monte Carlo'!$H$23,'Monte Carlo'!$C$23,'Monte Carlo'!$E$23)),0))</f>
        <v>0</v>
      </c>
      <c r="O291" s="0" t="n">
        <f aca="true">IF(OR('Monte Carlo'!$B$24="",'Monte Carlo'!$C$24=""),0,IF(RAND()&lt;'Monte Carlo'!$B$24,IF('Monte Carlo'!$E$24='Monte Carlo'!$C$24,'Monte Carlo'!$C$24,BETAINV(RAND(),'Monte Carlo'!$G$24,'Monte Carlo'!$H$24,'Monte Carlo'!$C$24,'Monte Carlo'!$E$24)),0))</f>
        <v>0</v>
      </c>
      <c r="P291" s="0" t="n">
        <f aca="true">IF(OR('Monte Carlo'!$B$25="",'Monte Carlo'!$C$25=""),0,IF(RAND()&lt;'Monte Carlo'!$B$25,IF('Monte Carlo'!$E$25='Monte Carlo'!$C$25,'Monte Carlo'!$C$25,BETAINV(RAND(),'Monte Carlo'!$G$25,'Monte Carlo'!$H$25,'Monte Carlo'!$C$25,'Monte Carlo'!$E$25)),0))</f>
        <v>0</v>
      </c>
      <c r="Q291" s="0" t="n">
        <f aca="true">IF(OR('Monte Carlo'!$B$26="",'Monte Carlo'!$C$26=""),0,IF(RAND()&lt;'Monte Carlo'!$B$26,IF('Monte Carlo'!$E$26='Monte Carlo'!$C$26,'Monte Carlo'!$C$26,BETAINV(RAND(),'Monte Carlo'!$G$26,'Monte Carlo'!$H$26,'Monte Carlo'!$C$26,'Monte Carlo'!$E$26)),0))</f>
        <v>0</v>
      </c>
      <c r="R291" s="0" t="n">
        <f aca="true">IF(OR('Monte Carlo'!$B$27="",'Monte Carlo'!$C$27=""),0,IF(RAND()&lt;'Monte Carlo'!$B$27,IF('Monte Carlo'!$E$27='Monte Carlo'!$C$27,'Monte Carlo'!$C$27,BETAINV(RAND(),'Monte Carlo'!$G$27,'Monte Carlo'!$H$27,'Monte Carlo'!$C$27,'Monte Carlo'!$E$27)),0))</f>
        <v>0</v>
      </c>
      <c r="S291" s="0" t="n">
        <f aca="true">IF(OR('Monte Carlo'!$B$28="",'Monte Carlo'!$C$28=""),0,IF(RAND()&lt;'Monte Carlo'!$B$28,IF('Monte Carlo'!$E$28='Monte Carlo'!$C$28,'Monte Carlo'!$C$28,BETAINV(RAND(),'Monte Carlo'!$G$28,'Monte Carlo'!$H$28,'Monte Carlo'!$C$28,'Monte Carlo'!$E$28)),0))</f>
        <v>0</v>
      </c>
      <c r="T291" s="0" t="n">
        <f aca="true">IF(OR('Monte Carlo'!$B$29="",'Monte Carlo'!$C$29=""),0,IF(RAND()&lt;'Monte Carlo'!$B$29,IF('Monte Carlo'!$E$29='Monte Carlo'!$C$29,'Monte Carlo'!$C$29,BETAINV(RAND(),'Monte Carlo'!$G$29,'Monte Carlo'!$H$29,'Monte Carlo'!$C$29,'Monte Carlo'!$E$29)),0))</f>
        <v>0</v>
      </c>
      <c r="U291" s="0" t="n">
        <f aca="true">IF(OR('Monte Carlo'!$B$30="",'Monte Carlo'!$C$30=""),0,IF(RAND()&lt;'Monte Carlo'!$B$30,IF('Monte Carlo'!$E$30='Monte Carlo'!$C$30,'Monte Carlo'!$C$30,BETAINV(RAND(),'Monte Carlo'!$G$30,'Monte Carlo'!$H$30,'Monte Carlo'!$C$30,'Monte Carlo'!$E$30)),0))</f>
        <v>0</v>
      </c>
      <c r="V291" s="0" t="n">
        <f aca="true">IF(OR('Monte Carlo'!$B$31="",'Monte Carlo'!$C$31=""),0,IF(RAND()&lt;'Monte Carlo'!$B$31,IF('Monte Carlo'!$E$31='Monte Carlo'!$C$31,'Monte Carlo'!$C$31,BETAINV(RAND(),'Monte Carlo'!$G$31,'Monte Carlo'!$H$31,'Monte Carlo'!$C$31,'Monte Carlo'!$E$31)),0))</f>
        <v>0</v>
      </c>
      <c r="W291" s="0" t="n">
        <f aca="true">IF(OR('Monte Carlo'!$B$32="",'Monte Carlo'!$C$32=""),0,IF(RAND()&lt;'Monte Carlo'!$B$32,IF('Monte Carlo'!$E$32='Monte Carlo'!$C$32,'Monte Carlo'!$C$32,BETAINV(RAND(),'Monte Carlo'!$G$32,'Monte Carlo'!$H$32,'Monte Carlo'!$C$32,'Monte Carlo'!$E$32)),0))</f>
        <v>0</v>
      </c>
      <c r="X291" s="0" t="n">
        <f aca="true">IF(OR('Monte Carlo'!$B$33="",'Monte Carlo'!$C$33=""),0,IF(RAND()&lt;'Monte Carlo'!$B$33,IF('Monte Carlo'!$E$33='Monte Carlo'!$C$33,'Monte Carlo'!$C$33,BETAINV(RAND(),'Monte Carlo'!$G$33,'Monte Carlo'!$H$33,'Monte Carlo'!$C$33,'Monte Carlo'!$E$33)),0))</f>
        <v>0</v>
      </c>
      <c r="Y291" s="0" t="n">
        <f aca="false">SUM(A291:X291)</f>
        <v>2132.42924195911</v>
      </c>
    </row>
    <row r="292" customFormat="false" ht="15" hidden="false" customHeight="false" outlineLevel="0" collapsed="false">
      <c r="A292" s="0" t="n">
        <f aca="true">IF('Monte Carlo'!$B$7="",0,IF('Monte Carlo'!$D$7='Monte Carlo'!$B$7,'Monte Carlo'!$B$7,BETAINV(RAND(),'Monte Carlo'!$F$7,'Monte Carlo'!$G$7,'Monte Carlo'!$B$7,'Monte Carlo'!$D$7)))</f>
        <v>145.126225524114</v>
      </c>
      <c r="B292" s="0" t="n">
        <f aca="true">IF('Monte Carlo'!$B$8="",0,IF('Monte Carlo'!$D$8='Monte Carlo'!$B$8,'Monte Carlo'!$B$8,BETAINV(RAND(),'Monte Carlo'!$F$8,'Monte Carlo'!$G$8,'Monte Carlo'!$B$8,'Monte Carlo'!$D$8)))</f>
        <v>974.841418546105</v>
      </c>
      <c r="C292" s="0" t="n">
        <f aca="true">IF('Monte Carlo'!$B$9="",0,IF('Monte Carlo'!$D$9='Monte Carlo'!$B$9,'Monte Carlo'!$B$9,BETAINV(RAND(),'Monte Carlo'!$F$9,'Monte Carlo'!$G$9,'Monte Carlo'!$B$9,'Monte Carlo'!$D$9)))</f>
        <v>425.905964869782</v>
      </c>
      <c r="D292" s="0" t="n">
        <f aca="true">IF('Monte Carlo'!$B$10="",0,IF('Monte Carlo'!$D$10='Monte Carlo'!$B$10,'Monte Carlo'!$B$10,BETAINV(RAND(),'Monte Carlo'!$F$10,'Monte Carlo'!$G$10,'Monte Carlo'!$B$10,'Monte Carlo'!$D$10)))</f>
        <v>296.553842930575</v>
      </c>
      <c r="E292" s="0" t="n">
        <f aca="true">IF('Monte Carlo'!$B$11="",0,IF('Monte Carlo'!$D$11='Monte Carlo'!$B$11,'Monte Carlo'!$B$11,BETAINV(RAND(),'Monte Carlo'!$F$11,'Monte Carlo'!$G$11,'Monte Carlo'!$B$11,'Monte Carlo'!$D$11)))</f>
        <v>122.544668377365</v>
      </c>
      <c r="F292" s="0" t="n">
        <f aca="true">IF('Monte Carlo'!$B$12="",0,IF('Monte Carlo'!$D$12='Monte Carlo'!$B$12,'Monte Carlo'!$B$12,BETAINV(RAND(),'Monte Carlo'!$F$12,'Monte Carlo'!$G$12,'Monte Carlo'!$B$12,'Monte Carlo'!$D$12)))</f>
        <v>94.1693775488601</v>
      </c>
      <c r="G292" s="0" t="n">
        <f aca="true">IF('Monte Carlo'!$B$13="",0,IF('Monte Carlo'!$D$13='Monte Carlo'!$B$13,'Monte Carlo'!$B$13,BETAINV(RAND(),'Monte Carlo'!$F$13,'Monte Carlo'!$G$13,'Monte Carlo'!$B$13,'Monte Carlo'!$D$13)))</f>
        <v>0</v>
      </c>
      <c r="H292" s="0" t="n">
        <f aca="true">IF('Monte Carlo'!$B$14="",0,IF('Monte Carlo'!$D$14='Monte Carlo'!$B$14,'Monte Carlo'!$B$14,BETAINV(RAND(),'Monte Carlo'!$F$14,'Monte Carlo'!$G$14,'Monte Carlo'!$B$14,'Monte Carlo'!$D$14)))</f>
        <v>0</v>
      </c>
      <c r="I292" s="0" t="n">
        <f aca="true">IF('Monte Carlo'!$B$15="",0,IF('Monte Carlo'!$D$15='Monte Carlo'!$B$15,'Monte Carlo'!$B$15,BETAINV(RAND(),'Monte Carlo'!$F$15,'Monte Carlo'!$G$15,'Monte Carlo'!$B$15,'Monte Carlo'!$D$15)))</f>
        <v>0</v>
      </c>
      <c r="J292" s="0" t="n">
        <f aca="true">IF('Monte Carlo'!$B$16="",0,IF('Monte Carlo'!$D$16='Monte Carlo'!$B$16,'Monte Carlo'!$B$16,BETAINV(RAND(),'Monte Carlo'!$F$16,'Monte Carlo'!$G$16,'Monte Carlo'!$B$16,'Monte Carlo'!$D$16)))</f>
        <v>0</v>
      </c>
      <c r="K292" s="0" t="n">
        <f aca="true">IF('Monte Carlo'!$B$17="",0,IF('Monte Carlo'!$D$17='Monte Carlo'!$B$17,'Monte Carlo'!$B$17,BETAINV(RAND(),'Monte Carlo'!$F$17,'Monte Carlo'!$G$17,'Monte Carlo'!$B$17,'Monte Carlo'!$D$17)))</f>
        <v>0</v>
      </c>
      <c r="L292" s="0" t="n">
        <f aca="true">IF('Monte Carlo'!$B$18="",0,IF('Monte Carlo'!$D$18='Monte Carlo'!$B$18,'Monte Carlo'!$B$18,BETAINV(RAND(),'Monte Carlo'!$F$18,'Monte Carlo'!$G$18,'Monte Carlo'!$B$18,'Monte Carlo'!$D$18)))</f>
        <v>0</v>
      </c>
      <c r="M292" s="0" t="n">
        <f aca="true">IF(OR('Monte Carlo'!$B$22="",'Monte Carlo'!$C$22=""),0,IF(RAND()&lt;'Monte Carlo'!$B$22,IF('Monte Carlo'!$E$22='Monte Carlo'!$C$22,'Monte Carlo'!$C$22,BETAINV(RAND(),'Monte Carlo'!$G$22,'Monte Carlo'!$H$22,'Monte Carlo'!$C$22,'Monte Carlo'!$E$22)),0))</f>
        <v>178.363516002379</v>
      </c>
      <c r="N292" s="0" t="n">
        <f aca="true">IF(OR('Monte Carlo'!$B$23="",'Monte Carlo'!$C$23=""),0,IF(RAND()&lt;'Monte Carlo'!$B$23,IF('Monte Carlo'!$E$23='Monte Carlo'!$C$23,'Monte Carlo'!$C$23,BETAINV(RAND(),'Monte Carlo'!$G$23,'Monte Carlo'!$H$23,'Monte Carlo'!$C$23,'Monte Carlo'!$E$23)),0))</f>
        <v>0</v>
      </c>
      <c r="O292" s="0" t="n">
        <f aca="true">IF(OR('Monte Carlo'!$B$24="",'Monte Carlo'!$C$24=""),0,IF(RAND()&lt;'Monte Carlo'!$B$24,IF('Monte Carlo'!$E$24='Monte Carlo'!$C$24,'Monte Carlo'!$C$24,BETAINV(RAND(),'Monte Carlo'!$G$24,'Monte Carlo'!$H$24,'Monte Carlo'!$C$24,'Monte Carlo'!$E$24)),0))</f>
        <v>200.760524175845</v>
      </c>
      <c r="P292" s="0" t="n">
        <f aca="true">IF(OR('Monte Carlo'!$B$25="",'Monte Carlo'!$C$25=""),0,IF(RAND()&lt;'Monte Carlo'!$B$25,IF('Monte Carlo'!$E$25='Monte Carlo'!$C$25,'Monte Carlo'!$C$25,BETAINV(RAND(),'Monte Carlo'!$G$25,'Monte Carlo'!$H$25,'Monte Carlo'!$C$25,'Monte Carlo'!$E$25)),0))</f>
        <v>0</v>
      </c>
      <c r="Q292" s="0" t="n">
        <f aca="true">IF(OR('Monte Carlo'!$B$26="",'Monte Carlo'!$C$26=""),0,IF(RAND()&lt;'Monte Carlo'!$B$26,IF('Monte Carlo'!$E$26='Monte Carlo'!$C$26,'Monte Carlo'!$C$26,BETAINV(RAND(),'Monte Carlo'!$G$26,'Monte Carlo'!$H$26,'Monte Carlo'!$C$26,'Monte Carlo'!$E$26)),0))</f>
        <v>0</v>
      </c>
      <c r="R292" s="0" t="n">
        <f aca="true">IF(OR('Monte Carlo'!$B$27="",'Monte Carlo'!$C$27=""),0,IF(RAND()&lt;'Monte Carlo'!$B$27,IF('Monte Carlo'!$E$27='Monte Carlo'!$C$27,'Monte Carlo'!$C$27,BETAINV(RAND(),'Monte Carlo'!$G$27,'Monte Carlo'!$H$27,'Monte Carlo'!$C$27,'Monte Carlo'!$E$27)),0))</f>
        <v>0</v>
      </c>
      <c r="S292" s="0" t="n">
        <f aca="true">IF(OR('Monte Carlo'!$B$28="",'Monte Carlo'!$C$28=""),0,IF(RAND()&lt;'Monte Carlo'!$B$28,IF('Monte Carlo'!$E$28='Monte Carlo'!$C$28,'Monte Carlo'!$C$28,BETAINV(RAND(),'Monte Carlo'!$G$28,'Monte Carlo'!$H$28,'Monte Carlo'!$C$28,'Monte Carlo'!$E$28)),0))</f>
        <v>0</v>
      </c>
      <c r="T292" s="0" t="n">
        <f aca="true">IF(OR('Monte Carlo'!$B$29="",'Monte Carlo'!$C$29=""),0,IF(RAND()&lt;'Monte Carlo'!$B$29,IF('Monte Carlo'!$E$29='Monte Carlo'!$C$29,'Monte Carlo'!$C$29,BETAINV(RAND(),'Monte Carlo'!$G$29,'Monte Carlo'!$H$29,'Monte Carlo'!$C$29,'Monte Carlo'!$E$29)),0))</f>
        <v>0</v>
      </c>
      <c r="U292" s="0" t="n">
        <f aca="true">IF(OR('Monte Carlo'!$B$30="",'Monte Carlo'!$C$30=""),0,IF(RAND()&lt;'Monte Carlo'!$B$30,IF('Monte Carlo'!$E$30='Monte Carlo'!$C$30,'Monte Carlo'!$C$30,BETAINV(RAND(),'Monte Carlo'!$G$30,'Monte Carlo'!$H$30,'Monte Carlo'!$C$30,'Monte Carlo'!$E$30)),0))</f>
        <v>0</v>
      </c>
      <c r="V292" s="0" t="n">
        <f aca="true">IF(OR('Monte Carlo'!$B$31="",'Monte Carlo'!$C$31=""),0,IF(RAND()&lt;'Monte Carlo'!$B$31,IF('Monte Carlo'!$E$31='Monte Carlo'!$C$31,'Monte Carlo'!$C$31,BETAINV(RAND(),'Monte Carlo'!$G$31,'Monte Carlo'!$H$31,'Monte Carlo'!$C$31,'Monte Carlo'!$E$31)),0))</f>
        <v>0</v>
      </c>
      <c r="W292" s="0" t="n">
        <f aca="true">IF(OR('Monte Carlo'!$B$32="",'Monte Carlo'!$C$32=""),0,IF(RAND()&lt;'Monte Carlo'!$B$32,IF('Monte Carlo'!$E$32='Monte Carlo'!$C$32,'Monte Carlo'!$C$32,BETAINV(RAND(),'Monte Carlo'!$G$32,'Monte Carlo'!$H$32,'Monte Carlo'!$C$32,'Monte Carlo'!$E$32)),0))</f>
        <v>0</v>
      </c>
      <c r="X292" s="0" t="n">
        <f aca="true">IF(OR('Monte Carlo'!$B$33="",'Monte Carlo'!$C$33=""),0,IF(RAND()&lt;'Monte Carlo'!$B$33,IF('Monte Carlo'!$E$33='Monte Carlo'!$C$33,'Monte Carlo'!$C$33,BETAINV(RAND(),'Monte Carlo'!$G$33,'Monte Carlo'!$H$33,'Monte Carlo'!$C$33,'Monte Carlo'!$E$33)),0))</f>
        <v>0</v>
      </c>
      <c r="Y292" s="0" t="n">
        <f aca="false">SUM(A292:X292)</f>
        <v>2438.26553797503</v>
      </c>
    </row>
    <row r="293" customFormat="false" ht="15" hidden="false" customHeight="false" outlineLevel="0" collapsed="false">
      <c r="A293" s="0" t="n">
        <f aca="true">IF('Monte Carlo'!$B$7="",0,IF('Monte Carlo'!$D$7='Monte Carlo'!$B$7,'Monte Carlo'!$B$7,BETAINV(RAND(),'Monte Carlo'!$F$7,'Monte Carlo'!$G$7,'Monte Carlo'!$B$7,'Monte Carlo'!$D$7)))</f>
        <v>146.3855213857</v>
      </c>
      <c r="B293" s="0" t="n">
        <f aca="true">IF('Monte Carlo'!$B$8="",0,IF('Monte Carlo'!$D$8='Monte Carlo'!$B$8,'Monte Carlo'!$B$8,BETAINV(RAND(),'Monte Carlo'!$F$8,'Monte Carlo'!$G$8,'Monte Carlo'!$B$8,'Monte Carlo'!$D$8)))</f>
        <v>1030.51173174637</v>
      </c>
      <c r="C293" s="0" t="n">
        <f aca="true">IF('Monte Carlo'!$B$9="",0,IF('Monte Carlo'!$D$9='Monte Carlo'!$B$9,'Monte Carlo'!$B$9,BETAINV(RAND(),'Monte Carlo'!$F$9,'Monte Carlo'!$G$9,'Monte Carlo'!$B$9,'Monte Carlo'!$D$9)))</f>
        <v>495.541950059673</v>
      </c>
      <c r="D293" s="0" t="n">
        <f aca="true">IF('Monte Carlo'!$B$10="",0,IF('Monte Carlo'!$D$10='Monte Carlo'!$B$10,'Monte Carlo'!$B$10,BETAINV(RAND(),'Monte Carlo'!$F$10,'Monte Carlo'!$G$10,'Monte Carlo'!$B$10,'Monte Carlo'!$D$10)))</f>
        <v>323.086276944936</v>
      </c>
      <c r="E293" s="0" t="n">
        <f aca="true">IF('Monte Carlo'!$B$11="",0,IF('Monte Carlo'!$D$11='Monte Carlo'!$B$11,'Monte Carlo'!$B$11,BETAINV(RAND(),'Monte Carlo'!$F$11,'Monte Carlo'!$G$11,'Monte Carlo'!$B$11,'Monte Carlo'!$D$11)))</f>
        <v>92.3751684083672</v>
      </c>
      <c r="F293" s="0" t="n">
        <f aca="true">IF('Monte Carlo'!$B$12="",0,IF('Monte Carlo'!$D$12='Monte Carlo'!$B$12,'Monte Carlo'!$B$12,BETAINV(RAND(),'Monte Carlo'!$F$12,'Monte Carlo'!$G$12,'Monte Carlo'!$B$12,'Monte Carlo'!$D$12)))</f>
        <v>99.1499314518271</v>
      </c>
      <c r="G293" s="0" t="n">
        <f aca="true">IF('Monte Carlo'!$B$13="",0,IF('Monte Carlo'!$D$13='Monte Carlo'!$B$13,'Monte Carlo'!$B$13,BETAINV(RAND(),'Monte Carlo'!$F$13,'Monte Carlo'!$G$13,'Monte Carlo'!$B$13,'Monte Carlo'!$D$13)))</f>
        <v>0</v>
      </c>
      <c r="H293" s="0" t="n">
        <f aca="true">IF('Monte Carlo'!$B$14="",0,IF('Monte Carlo'!$D$14='Monte Carlo'!$B$14,'Monte Carlo'!$B$14,BETAINV(RAND(),'Monte Carlo'!$F$14,'Monte Carlo'!$G$14,'Monte Carlo'!$B$14,'Monte Carlo'!$D$14)))</f>
        <v>0</v>
      </c>
      <c r="I293" s="0" t="n">
        <f aca="true">IF('Monte Carlo'!$B$15="",0,IF('Monte Carlo'!$D$15='Monte Carlo'!$B$15,'Monte Carlo'!$B$15,BETAINV(RAND(),'Monte Carlo'!$F$15,'Monte Carlo'!$G$15,'Monte Carlo'!$B$15,'Monte Carlo'!$D$15)))</f>
        <v>0</v>
      </c>
      <c r="J293" s="0" t="n">
        <f aca="true">IF('Monte Carlo'!$B$16="",0,IF('Monte Carlo'!$D$16='Monte Carlo'!$B$16,'Monte Carlo'!$B$16,BETAINV(RAND(),'Monte Carlo'!$F$16,'Monte Carlo'!$G$16,'Monte Carlo'!$B$16,'Monte Carlo'!$D$16)))</f>
        <v>0</v>
      </c>
      <c r="K293" s="0" t="n">
        <f aca="true">IF('Monte Carlo'!$B$17="",0,IF('Monte Carlo'!$D$17='Monte Carlo'!$B$17,'Monte Carlo'!$B$17,BETAINV(RAND(),'Monte Carlo'!$F$17,'Monte Carlo'!$G$17,'Monte Carlo'!$B$17,'Monte Carlo'!$D$17)))</f>
        <v>0</v>
      </c>
      <c r="L293" s="0" t="n">
        <f aca="true">IF('Monte Carlo'!$B$18="",0,IF('Monte Carlo'!$D$18='Monte Carlo'!$B$18,'Monte Carlo'!$B$18,BETAINV(RAND(),'Monte Carlo'!$F$18,'Monte Carlo'!$G$18,'Monte Carlo'!$B$18,'Monte Carlo'!$D$18)))</f>
        <v>0</v>
      </c>
      <c r="M293" s="0" t="n">
        <f aca="true">IF(OR('Monte Carlo'!$B$22="",'Monte Carlo'!$C$22=""),0,IF(RAND()&lt;'Monte Carlo'!$B$22,IF('Monte Carlo'!$E$22='Monte Carlo'!$C$22,'Monte Carlo'!$C$22,BETAINV(RAND(),'Monte Carlo'!$G$22,'Monte Carlo'!$H$22,'Monte Carlo'!$C$22,'Monte Carlo'!$E$22)),0))</f>
        <v>0</v>
      </c>
      <c r="N293" s="0" t="n">
        <f aca="true">IF(OR('Monte Carlo'!$B$23="",'Monte Carlo'!$C$23=""),0,IF(RAND()&lt;'Monte Carlo'!$B$23,IF('Monte Carlo'!$E$23='Monte Carlo'!$C$23,'Monte Carlo'!$C$23,BETAINV(RAND(),'Monte Carlo'!$G$23,'Monte Carlo'!$H$23,'Monte Carlo'!$C$23,'Monte Carlo'!$E$23)),0))</f>
        <v>0</v>
      </c>
      <c r="O293" s="0" t="n">
        <f aca="true">IF(OR('Monte Carlo'!$B$24="",'Monte Carlo'!$C$24=""),0,IF(RAND()&lt;'Monte Carlo'!$B$24,IF('Monte Carlo'!$E$24='Monte Carlo'!$C$24,'Monte Carlo'!$C$24,BETAINV(RAND(),'Monte Carlo'!$G$24,'Monte Carlo'!$H$24,'Monte Carlo'!$C$24,'Monte Carlo'!$E$24)),0))</f>
        <v>151.297839759208</v>
      </c>
      <c r="P293" s="0" t="n">
        <f aca="true">IF(OR('Monte Carlo'!$B$25="",'Monte Carlo'!$C$25=""),0,IF(RAND()&lt;'Monte Carlo'!$B$25,IF('Monte Carlo'!$E$25='Monte Carlo'!$C$25,'Monte Carlo'!$C$25,BETAINV(RAND(),'Monte Carlo'!$G$25,'Monte Carlo'!$H$25,'Monte Carlo'!$C$25,'Monte Carlo'!$E$25)),0))</f>
        <v>0</v>
      </c>
      <c r="Q293" s="0" t="n">
        <f aca="true">IF(OR('Monte Carlo'!$B$26="",'Monte Carlo'!$C$26=""),0,IF(RAND()&lt;'Monte Carlo'!$B$26,IF('Monte Carlo'!$E$26='Monte Carlo'!$C$26,'Monte Carlo'!$C$26,BETAINV(RAND(),'Monte Carlo'!$G$26,'Monte Carlo'!$H$26,'Monte Carlo'!$C$26,'Monte Carlo'!$E$26)),0))</f>
        <v>0</v>
      </c>
      <c r="R293" s="0" t="n">
        <f aca="true">IF(OR('Monte Carlo'!$B$27="",'Monte Carlo'!$C$27=""),0,IF(RAND()&lt;'Monte Carlo'!$B$27,IF('Monte Carlo'!$E$27='Monte Carlo'!$C$27,'Monte Carlo'!$C$27,BETAINV(RAND(),'Monte Carlo'!$G$27,'Monte Carlo'!$H$27,'Monte Carlo'!$C$27,'Monte Carlo'!$E$27)),0))</f>
        <v>0</v>
      </c>
      <c r="S293" s="0" t="n">
        <f aca="true">IF(OR('Monte Carlo'!$B$28="",'Monte Carlo'!$C$28=""),0,IF(RAND()&lt;'Monte Carlo'!$B$28,IF('Monte Carlo'!$E$28='Monte Carlo'!$C$28,'Monte Carlo'!$C$28,BETAINV(RAND(),'Monte Carlo'!$G$28,'Monte Carlo'!$H$28,'Monte Carlo'!$C$28,'Monte Carlo'!$E$28)),0))</f>
        <v>0</v>
      </c>
      <c r="T293" s="0" t="n">
        <f aca="true">IF(OR('Monte Carlo'!$B$29="",'Monte Carlo'!$C$29=""),0,IF(RAND()&lt;'Monte Carlo'!$B$29,IF('Monte Carlo'!$E$29='Monte Carlo'!$C$29,'Monte Carlo'!$C$29,BETAINV(RAND(),'Monte Carlo'!$G$29,'Monte Carlo'!$H$29,'Monte Carlo'!$C$29,'Monte Carlo'!$E$29)),0))</f>
        <v>0</v>
      </c>
      <c r="U293" s="0" t="n">
        <f aca="true">IF(OR('Monte Carlo'!$B$30="",'Monte Carlo'!$C$30=""),0,IF(RAND()&lt;'Monte Carlo'!$B$30,IF('Monte Carlo'!$E$30='Monte Carlo'!$C$30,'Monte Carlo'!$C$30,BETAINV(RAND(),'Monte Carlo'!$G$30,'Monte Carlo'!$H$30,'Monte Carlo'!$C$30,'Monte Carlo'!$E$30)),0))</f>
        <v>0</v>
      </c>
      <c r="V293" s="0" t="n">
        <f aca="true">IF(OR('Monte Carlo'!$B$31="",'Monte Carlo'!$C$31=""),0,IF(RAND()&lt;'Monte Carlo'!$B$31,IF('Monte Carlo'!$E$31='Monte Carlo'!$C$31,'Monte Carlo'!$C$31,BETAINV(RAND(),'Monte Carlo'!$G$31,'Monte Carlo'!$H$31,'Monte Carlo'!$C$31,'Monte Carlo'!$E$31)),0))</f>
        <v>0</v>
      </c>
      <c r="W293" s="0" t="n">
        <f aca="true">IF(OR('Monte Carlo'!$B$32="",'Monte Carlo'!$C$32=""),0,IF(RAND()&lt;'Monte Carlo'!$B$32,IF('Monte Carlo'!$E$32='Monte Carlo'!$C$32,'Monte Carlo'!$C$32,BETAINV(RAND(),'Monte Carlo'!$G$32,'Monte Carlo'!$H$32,'Monte Carlo'!$C$32,'Monte Carlo'!$E$32)),0))</f>
        <v>0</v>
      </c>
      <c r="X293" s="0" t="n">
        <f aca="true">IF(OR('Monte Carlo'!$B$33="",'Monte Carlo'!$C$33=""),0,IF(RAND()&lt;'Monte Carlo'!$B$33,IF('Monte Carlo'!$E$33='Monte Carlo'!$C$33,'Monte Carlo'!$C$33,BETAINV(RAND(),'Monte Carlo'!$G$33,'Monte Carlo'!$H$33,'Monte Carlo'!$C$33,'Monte Carlo'!$E$33)),0))</f>
        <v>0</v>
      </c>
      <c r="Y293" s="0" t="n">
        <f aca="false">SUM(A293:X293)</f>
        <v>2338.34841975608</v>
      </c>
    </row>
    <row r="294" customFormat="false" ht="15" hidden="false" customHeight="false" outlineLevel="0" collapsed="false">
      <c r="A294" s="0" t="n">
        <f aca="true">IF('Monte Carlo'!$B$7="",0,IF('Monte Carlo'!$D$7='Monte Carlo'!$B$7,'Monte Carlo'!$B$7,BETAINV(RAND(),'Monte Carlo'!$F$7,'Monte Carlo'!$G$7,'Monte Carlo'!$B$7,'Monte Carlo'!$D$7)))</f>
        <v>145.29220659716</v>
      </c>
      <c r="B294" s="0" t="n">
        <f aca="true">IF('Monte Carlo'!$B$8="",0,IF('Monte Carlo'!$D$8='Monte Carlo'!$B$8,'Monte Carlo'!$B$8,BETAINV(RAND(),'Monte Carlo'!$F$8,'Monte Carlo'!$G$8,'Monte Carlo'!$B$8,'Monte Carlo'!$D$8)))</f>
        <v>1041.20878881387</v>
      </c>
      <c r="C294" s="0" t="n">
        <f aca="true">IF('Monte Carlo'!$B$9="",0,IF('Monte Carlo'!$D$9='Monte Carlo'!$B$9,'Monte Carlo'!$B$9,BETAINV(RAND(),'Monte Carlo'!$F$9,'Monte Carlo'!$G$9,'Monte Carlo'!$B$9,'Monte Carlo'!$D$9)))</f>
        <v>446.449914017148</v>
      </c>
      <c r="D294" s="0" t="n">
        <f aca="true">IF('Monte Carlo'!$B$10="",0,IF('Monte Carlo'!$D$10='Monte Carlo'!$B$10,'Monte Carlo'!$B$10,BETAINV(RAND(),'Monte Carlo'!$F$10,'Monte Carlo'!$G$10,'Monte Carlo'!$B$10,'Monte Carlo'!$D$10)))</f>
        <v>263.875901981231</v>
      </c>
      <c r="E294" s="0" t="n">
        <f aca="true">IF('Monte Carlo'!$B$11="",0,IF('Monte Carlo'!$D$11='Monte Carlo'!$B$11,'Monte Carlo'!$B$11,BETAINV(RAND(),'Monte Carlo'!$F$11,'Monte Carlo'!$G$11,'Monte Carlo'!$B$11,'Monte Carlo'!$D$11)))</f>
        <v>88.1739195067815</v>
      </c>
      <c r="F294" s="0" t="n">
        <f aca="true">IF('Monte Carlo'!$B$12="",0,IF('Monte Carlo'!$D$12='Monte Carlo'!$B$12,'Monte Carlo'!$B$12,BETAINV(RAND(),'Monte Carlo'!$F$12,'Monte Carlo'!$G$12,'Monte Carlo'!$B$12,'Monte Carlo'!$D$12)))</f>
        <v>97.367228006652</v>
      </c>
      <c r="G294" s="0" t="n">
        <f aca="true">IF('Monte Carlo'!$B$13="",0,IF('Monte Carlo'!$D$13='Monte Carlo'!$B$13,'Monte Carlo'!$B$13,BETAINV(RAND(),'Monte Carlo'!$F$13,'Monte Carlo'!$G$13,'Monte Carlo'!$B$13,'Monte Carlo'!$D$13)))</f>
        <v>0</v>
      </c>
      <c r="H294" s="0" t="n">
        <f aca="true">IF('Monte Carlo'!$B$14="",0,IF('Monte Carlo'!$D$14='Monte Carlo'!$B$14,'Monte Carlo'!$B$14,BETAINV(RAND(),'Monte Carlo'!$F$14,'Monte Carlo'!$G$14,'Monte Carlo'!$B$14,'Monte Carlo'!$D$14)))</f>
        <v>0</v>
      </c>
      <c r="I294" s="0" t="n">
        <f aca="true">IF('Monte Carlo'!$B$15="",0,IF('Monte Carlo'!$D$15='Monte Carlo'!$B$15,'Monte Carlo'!$B$15,BETAINV(RAND(),'Monte Carlo'!$F$15,'Monte Carlo'!$G$15,'Monte Carlo'!$B$15,'Monte Carlo'!$D$15)))</f>
        <v>0</v>
      </c>
      <c r="J294" s="0" t="n">
        <f aca="true">IF('Monte Carlo'!$B$16="",0,IF('Monte Carlo'!$D$16='Monte Carlo'!$B$16,'Monte Carlo'!$B$16,BETAINV(RAND(),'Monte Carlo'!$F$16,'Monte Carlo'!$G$16,'Monte Carlo'!$B$16,'Monte Carlo'!$D$16)))</f>
        <v>0</v>
      </c>
      <c r="K294" s="0" t="n">
        <f aca="true">IF('Monte Carlo'!$B$17="",0,IF('Monte Carlo'!$D$17='Monte Carlo'!$B$17,'Monte Carlo'!$B$17,BETAINV(RAND(),'Monte Carlo'!$F$17,'Monte Carlo'!$G$17,'Monte Carlo'!$B$17,'Monte Carlo'!$D$17)))</f>
        <v>0</v>
      </c>
      <c r="L294" s="0" t="n">
        <f aca="true">IF('Monte Carlo'!$B$18="",0,IF('Monte Carlo'!$D$18='Monte Carlo'!$B$18,'Monte Carlo'!$B$18,BETAINV(RAND(),'Monte Carlo'!$F$18,'Monte Carlo'!$G$18,'Monte Carlo'!$B$18,'Monte Carlo'!$D$18)))</f>
        <v>0</v>
      </c>
      <c r="M294" s="0" t="n">
        <f aca="true">IF(OR('Monte Carlo'!$B$22="",'Monte Carlo'!$C$22=""),0,IF(RAND()&lt;'Monte Carlo'!$B$22,IF('Monte Carlo'!$E$22='Monte Carlo'!$C$22,'Monte Carlo'!$C$22,BETAINV(RAND(),'Monte Carlo'!$G$22,'Monte Carlo'!$H$22,'Monte Carlo'!$C$22,'Monte Carlo'!$E$22)),0))</f>
        <v>0</v>
      </c>
      <c r="N294" s="0" t="n">
        <f aca="true">IF(OR('Monte Carlo'!$B$23="",'Monte Carlo'!$C$23=""),0,IF(RAND()&lt;'Monte Carlo'!$B$23,IF('Monte Carlo'!$E$23='Monte Carlo'!$C$23,'Monte Carlo'!$C$23,BETAINV(RAND(),'Monte Carlo'!$G$23,'Monte Carlo'!$H$23,'Monte Carlo'!$C$23,'Monte Carlo'!$E$23)),0))</f>
        <v>41.0021830175424</v>
      </c>
      <c r="O294" s="0" t="n">
        <f aca="true">IF(OR('Monte Carlo'!$B$24="",'Monte Carlo'!$C$24=""),0,IF(RAND()&lt;'Monte Carlo'!$B$24,IF('Monte Carlo'!$E$24='Monte Carlo'!$C$24,'Monte Carlo'!$C$24,BETAINV(RAND(),'Monte Carlo'!$G$24,'Monte Carlo'!$H$24,'Monte Carlo'!$C$24,'Monte Carlo'!$E$24)),0))</f>
        <v>0</v>
      </c>
      <c r="P294" s="0" t="n">
        <f aca="true">IF(OR('Monte Carlo'!$B$25="",'Monte Carlo'!$C$25=""),0,IF(RAND()&lt;'Monte Carlo'!$B$25,IF('Monte Carlo'!$E$25='Monte Carlo'!$C$25,'Monte Carlo'!$C$25,BETAINV(RAND(),'Monte Carlo'!$G$25,'Monte Carlo'!$H$25,'Monte Carlo'!$C$25,'Monte Carlo'!$E$25)),0))</f>
        <v>0</v>
      </c>
      <c r="Q294" s="0" t="n">
        <f aca="true">IF(OR('Monte Carlo'!$B$26="",'Monte Carlo'!$C$26=""),0,IF(RAND()&lt;'Monte Carlo'!$B$26,IF('Monte Carlo'!$E$26='Monte Carlo'!$C$26,'Monte Carlo'!$C$26,BETAINV(RAND(),'Monte Carlo'!$G$26,'Monte Carlo'!$H$26,'Monte Carlo'!$C$26,'Monte Carlo'!$E$26)),0))</f>
        <v>0</v>
      </c>
      <c r="R294" s="0" t="n">
        <f aca="true">IF(OR('Monte Carlo'!$B$27="",'Monte Carlo'!$C$27=""),0,IF(RAND()&lt;'Monte Carlo'!$B$27,IF('Monte Carlo'!$E$27='Monte Carlo'!$C$27,'Monte Carlo'!$C$27,BETAINV(RAND(),'Monte Carlo'!$G$27,'Monte Carlo'!$H$27,'Monte Carlo'!$C$27,'Monte Carlo'!$E$27)),0))</f>
        <v>0</v>
      </c>
      <c r="S294" s="0" t="n">
        <f aca="true">IF(OR('Monte Carlo'!$B$28="",'Monte Carlo'!$C$28=""),0,IF(RAND()&lt;'Monte Carlo'!$B$28,IF('Monte Carlo'!$E$28='Monte Carlo'!$C$28,'Monte Carlo'!$C$28,BETAINV(RAND(),'Monte Carlo'!$G$28,'Monte Carlo'!$H$28,'Monte Carlo'!$C$28,'Monte Carlo'!$E$28)),0))</f>
        <v>0</v>
      </c>
      <c r="T294" s="0" t="n">
        <f aca="true">IF(OR('Monte Carlo'!$B$29="",'Monte Carlo'!$C$29=""),0,IF(RAND()&lt;'Monte Carlo'!$B$29,IF('Monte Carlo'!$E$29='Monte Carlo'!$C$29,'Monte Carlo'!$C$29,BETAINV(RAND(),'Monte Carlo'!$G$29,'Monte Carlo'!$H$29,'Monte Carlo'!$C$29,'Monte Carlo'!$E$29)),0))</f>
        <v>0</v>
      </c>
      <c r="U294" s="0" t="n">
        <f aca="true">IF(OR('Monte Carlo'!$B$30="",'Monte Carlo'!$C$30=""),0,IF(RAND()&lt;'Monte Carlo'!$B$30,IF('Monte Carlo'!$E$30='Monte Carlo'!$C$30,'Monte Carlo'!$C$30,BETAINV(RAND(),'Monte Carlo'!$G$30,'Monte Carlo'!$H$30,'Monte Carlo'!$C$30,'Monte Carlo'!$E$30)),0))</f>
        <v>0</v>
      </c>
      <c r="V294" s="0" t="n">
        <f aca="true">IF(OR('Monte Carlo'!$B$31="",'Monte Carlo'!$C$31=""),0,IF(RAND()&lt;'Monte Carlo'!$B$31,IF('Monte Carlo'!$E$31='Monte Carlo'!$C$31,'Monte Carlo'!$C$31,BETAINV(RAND(),'Monte Carlo'!$G$31,'Monte Carlo'!$H$31,'Monte Carlo'!$C$31,'Monte Carlo'!$E$31)),0))</f>
        <v>0</v>
      </c>
      <c r="W294" s="0" t="n">
        <f aca="true">IF(OR('Monte Carlo'!$B$32="",'Monte Carlo'!$C$32=""),0,IF(RAND()&lt;'Monte Carlo'!$B$32,IF('Monte Carlo'!$E$32='Monte Carlo'!$C$32,'Monte Carlo'!$C$32,BETAINV(RAND(),'Monte Carlo'!$G$32,'Monte Carlo'!$H$32,'Monte Carlo'!$C$32,'Monte Carlo'!$E$32)),0))</f>
        <v>0</v>
      </c>
      <c r="X294" s="0" t="n">
        <f aca="true">IF(OR('Monte Carlo'!$B$33="",'Monte Carlo'!$C$33=""),0,IF(RAND()&lt;'Monte Carlo'!$B$33,IF('Monte Carlo'!$E$33='Monte Carlo'!$C$33,'Monte Carlo'!$C$33,BETAINV(RAND(),'Monte Carlo'!$G$33,'Monte Carlo'!$H$33,'Monte Carlo'!$C$33,'Monte Carlo'!$E$33)),0))</f>
        <v>0</v>
      </c>
      <c r="Y294" s="0" t="n">
        <f aca="false">SUM(A294:X294)</f>
        <v>2123.37014194038</v>
      </c>
    </row>
    <row r="295" customFormat="false" ht="15" hidden="false" customHeight="false" outlineLevel="0" collapsed="false">
      <c r="A295" s="0" t="n">
        <f aca="true">IF('Monte Carlo'!$B$7="",0,IF('Monte Carlo'!$D$7='Monte Carlo'!$B$7,'Monte Carlo'!$B$7,BETAINV(RAND(),'Monte Carlo'!$F$7,'Monte Carlo'!$G$7,'Monte Carlo'!$B$7,'Monte Carlo'!$D$7)))</f>
        <v>158.138410956906</v>
      </c>
      <c r="B295" s="0" t="n">
        <f aca="true">IF('Monte Carlo'!$B$8="",0,IF('Monte Carlo'!$D$8='Monte Carlo'!$B$8,'Monte Carlo'!$B$8,BETAINV(RAND(),'Monte Carlo'!$F$8,'Monte Carlo'!$G$8,'Monte Carlo'!$B$8,'Monte Carlo'!$D$8)))</f>
        <v>969.075233821347</v>
      </c>
      <c r="C295" s="0" t="n">
        <f aca="true">IF('Monte Carlo'!$B$9="",0,IF('Monte Carlo'!$D$9='Monte Carlo'!$B$9,'Monte Carlo'!$B$9,BETAINV(RAND(),'Monte Carlo'!$F$9,'Monte Carlo'!$G$9,'Monte Carlo'!$B$9,'Monte Carlo'!$D$9)))</f>
        <v>414.222808675992</v>
      </c>
      <c r="D295" s="0" t="n">
        <f aca="true">IF('Monte Carlo'!$B$10="",0,IF('Monte Carlo'!$D$10='Monte Carlo'!$B$10,'Monte Carlo'!$B$10,BETAINV(RAND(),'Monte Carlo'!$F$10,'Monte Carlo'!$G$10,'Monte Carlo'!$B$10,'Monte Carlo'!$D$10)))</f>
        <v>294.066173772849</v>
      </c>
      <c r="E295" s="0" t="n">
        <f aca="true">IF('Monte Carlo'!$B$11="",0,IF('Monte Carlo'!$D$11='Monte Carlo'!$B$11,'Monte Carlo'!$B$11,BETAINV(RAND(),'Monte Carlo'!$F$11,'Monte Carlo'!$G$11,'Monte Carlo'!$B$11,'Monte Carlo'!$D$11)))</f>
        <v>117.973185890442</v>
      </c>
      <c r="F295" s="0" t="n">
        <f aca="true">IF('Monte Carlo'!$B$12="",0,IF('Monte Carlo'!$D$12='Monte Carlo'!$B$12,'Monte Carlo'!$B$12,BETAINV(RAND(),'Monte Carlo'!$F$12,'Monte Carlo'!$G$12,'Monte Carlo'!$B$12,'Monte Carlo'!$D$12)))</f>
        <v>106.211952288951</v>
      </c>
      <c r="G295" s="0" t="n">
        <f aca="true">IF('Monte Carlo'!$B$13="",0,IF('Monte Carlo'!$D$13='Monte Carlo'!$B$13,'Monte Carlo'!$B$13,BETAINV(RAND(),'Monte Carlo'!$F$13,'Monte Carlo'!$G$13,'Monte Carlo'!$B$13,'Monte Carlo'!$D$13)))</f>
        <v>0</v>
      </c>
      <c r="H295" s="0" t="n">
        <f aca="true">IF('Monte Carlo'!$B$14="",0,IF('Monte Carlo'!$D$14='Monte Carlo'!$B$14,'Monte Carlo'!$B$14,BETAINV(RAND(),'Monte Carlo'!$F$14,'Monte Carlo'!$G$14,'Monte Carlo'!$B$14,'Monte Carlo'!$D$14)))</f>
        <v>0</v>
      </c>
      <c r="I295" s="0" t="n">
        <f aca="true">IF('Monte Carlo'!$B$15="",0,IF('Monte Carlo'!$D$15='Monte Carlo'!$B$15,'Monte Carlo'!$B$15,BETAINV(RAND(),'Monte Carlo'!$F$15,'Monte Carlo'!$G$15,'Monte Carlo'!$B$15,'Monte Carlo'!$D$15)))</f>
        <v>0</v>
      </c>
      <c r="J295" s="0" t="n">
        <f aca="true">IF('Monte Carlo'!$B$16="",0,IF('Monte Carlo'!$D$16='Monte Carlo'!$B$16,'Monte Carlo'!$B$16,BETAINV(RAND(),'Monte Carlo'!$F$16,'Monte Carlo'!$G$16,'Monte Carlo'!$B$16,'Monte Carlo'!$D$16)))</f>
        <v>0</v>
      </c>
      <c r="K295" s="0" t="n">
        <f aca="true">IF('Monte Carlo'!$B$17="",0,IF('Monte Carlo'!$D$17='Monte Carlo'!$B$17,'Monte Carlo'!$B$17,BETAINV(RAND(),'Monte Carlo'!$F$17,'Monte Carlo'!$G$17,'Monte Carlo'!$B$17,'Monte Carlo'!$D$17)))</f>
        <v>0</v>
      </c>
      <c r="L295" s="0" t="n">
        <f aca="true">IF('Monte Carlo'!$B$18="",0,IF('Monte Carlo'!$D$18='Monte Carlo'!$B$18,'Monte Carlo'!$B$18,BETAINV(RAND(),'Monte Carlo'!$F$18,'Monte Carlo'!$G$18,'Monte Carlo'!$B$18,'Monte Carlo'!$D$18)))</f>
        <v>0</v>
      </c>
      <c r="M295" s="0" t="n">
        <f aca="true">IF(OR('Monte Carlo'!$B$22="",'Monte Carlo'!$C$22=""),0,IF(RAND()&lt;'Monte Carlo'!$B$22,IF('Monte Carlo'!$E$22='Monte Carlo'!$C$22,'Monte Carlo'!$C$22,BETAINV(RAND(),'Monte Carlo'!$G$22,'Monte Carlo'!$H$22,'Monte Carlo'!$C$22,'Monte Carlo'!$E$22)),0))</f>
        <v>0</v>
      </c>
      <c r="N295" s="0" t="n">
        <f aca="true">IF(OR('Monte Carlo'!$B$23="",'Monte Carlo'!$C$23=""),0,IF(RAND()&lt;'Monte Carlo'!$B$23,IF('Monte Carlo'!$E$23='Monte Carlo'!$C$23,'Monte Carlo'!$C$23,BETAINV(RAND(),'Monte Carlo'!$G$23,'Monte Carlo'!$H$23,'Monte Carlo'!$C$23,'Monte Carlo'!$E$23)),0))</f>
        <v>62.2879826196647</v>
      </c>
      <c r="O295" s="0" t="n">
        <f aca="true">IF(OR('Monte Carlo'!$B$24="",'Monte Carlo'!$C$24=""),0,IF(RAND()&lt;'Monte Carlo'!$B$24,IF('Monte Carlo'!$E$24='Monte Carlo'!$C$24,'Monte Carlo'!$C$24,BETAINV(RAND(),'Monte Carlo'!$G$24,'Monte Carlo'!$H$24,'Monte Carlo'!$C$24,'Monte Carlo'!$E$24)),0))</f>
        <v>0</v>
      </c>
      <c r="P295" s="0" t="n">
        <f aca="true">IF(OR('Monte Carlo'!$B$25="",'Monte Carlo'!$C$25=""),0,IF(RAND()&lt;'Monte Carlo'!$B$25,IF('Monte Carlo'!$E$25='Monte Carlo'!$C$25,'Monte Carlo'!$C$25,BETAINV(RAND(),'Monte Carlo'!$G$25,'Monte Carlo'!$H$25,'Monte Carlo'!$C$25,'Monte Carlo'!$E$25)),0))</f>
        <v>0</v>
      </c>
      <c r="Q295" s="0" t="n">
        <f aca="true">IF(OR('Monte Carlo'!$B$26="",'Monte Carlo'!$C$26=""),0,IF(RAND()&lt;'Monte Carlo'!$B$26,IF('Monte Carlo'!$E$26='Monte Carlo'!$C$26,'Monte Carlo'!$C$26,BETAINV(RAND(),'Monte Carlo'!$G$26,'Monte Carlo'!$H$26,'Monte Carlo'!$C$26,'Monte Carlo'!$E$26)),0))</f>
        <v>0</v>
      </c>
      <c r="R295" s="0" t="n">
        <f aca="true">IF(OR('Monte Carlo'!$B$27="",'Monte Carlo'!$C$27=""),0,IF(RAND()&lt;'Monte Carlo'!$B$27,IF('Monte Carlo'!$E$27='Monte Carlo'!$C$27,'Monte Carlo'!$C$27,BETAINV(RAND(),'Monte Carlo'!$G$27,'Monte Carlo'!$H$27,'Monte Carlo'!$C$27,'Monte Carlo'!$E$27)),0))</f>
        <v>0</v>
      </c>
      <c r="S295" s="0" t="n">
        <f aca="true">IF(OR('Monte Carlo'!$B$28="",'Monte Carlo'!$C$28=""),0,IF(RAND()&lt;'Monte Carlo'!$B$28,IF('Monte Carlo'!$E$28='Monte Carlo'!$C$28,'Monte Carlo'!$C$28,BETAINV(RAND(),'Monte Carlo'!$G$28,'Monte Carlo'!$H$28,'Monte Carlo'!$C$28,'Monte Carlo'!$E$28)),0))</f>
        <v>0</v>
      </c>
      <c r="T295" s="0" t="n">
        <f aca="true">IF(OR('Monte Carlo'!$B$29="",'Monte Carlo'!$C$29=""),0,IF(RAND()&lt;'Monte Carlo'!$B$29,IF('Monte Carlo'!$E$29='Monte Carlo'!$C$29,'Monte Carlo'!$C$29,BETAINV(RAND(),'Monte Carlo'!$G$29,'Monte Carlo'!$H$29,'Monte Carlo'!$C$29,'Monte Carlo'!$E$29)),0))</f>
        <v>0</v>
      </c>
      <c r="U295" s="0" t="n">
        <f aca="true">IF(OR('Monte Carlo'!$B$30="",'Monte Carlo'!$C$30=""),0,IF(RAND()&lt;'Monte Carlo'!$B$30,IF('Monte Carlo'!$E$30='Monte Carlo'!$C$30,'Monte Carlo'!$C$30,BETAINV(RAND(),'Monte Carlo'!$G$30,'Monte Carlo'!$H$30,'Monte Carlo'!$C$30,'Monte Carlo'!$E$30)),0))</f>
        <v>0</v>
      </c>
      <c r="V295" s="0" t="n">
        <f aca="true">IF(OR('Monte Carlo'!$B$31="",'Monte Carlo'!$C$31=""),0,IF(RAND()&lt;'Monte Carlo'!$B$31,IF('Monte Carlo'!$E$31='Monte Carlo'!$C$31,'Monte Carlo'!$C$31,BETAINV(RAND(),'Monte Carlo'!$G$31,'Monte Carlo'!$H$31,'Monte Carlo'!$C$31,'Monte Carlo'!$E$31)),0))</f>
        <v>0</v>
      </c>
      <c r="W295" s="0" t="n">
        <f aca="true">IF(OR('Monte Carlo'!$B$32="",'Monte Carlo'!$C$32=""),0,IF(RAND()&lt;'Monte Carlo'!$B$32,IF('Monte Carlo'!$E$32='Monte Carlo'!$C$32,'Monte Carlo'!$C$32,BETAINV(RAND(),'Monte Carlo'!$G$32,'Monte Carlo'!$H$32,'Monte Carlo'!$C$32,'Monte Carlo'!$E$32)),0))</f>
        <v>0</v>
      </c>
      <c r="X295" s="0" t="n">
        <f aca="true">IF(OR('Monte Carlo'!$B$33="",'Monte Carlo'!$C$33=""),0,IF(RAND()&lt;'Monte Carlo'!$B$33,IF('Monte Carlo'!$E$33='Monte Carlo'!$C$33,'Monte Carlo'!$C$33,BETAINV(RAND(),'Monte Carlo'!$G$33,'Monte Carlo'!$H$33,'Monte Carlo'!$C$33,'Monte Carlo'!$E$33)),0))</f>
        <v>0</v>
      </c>
      <c r="Y295" s="0" t="n">
        <f aca="false">SUM(A295:X295)</f>
        <v>2121.97574802615</v>
      </c>
    </row>
    <row r="296" customFormat="false" ht="15" hidden="false" customHeight="false" outlineLevel="0" collapsed="false">
      <c r="A296" s="0" t="n">
        <f aca="true">IF('Monte Carlo'!$B$7="",0,IF('Monte Carlo'!$D$7='Monte Carlo'!$B$7,'Monte Carlo'!$B$7,BETAINV(RAND(),'Monte Carlo'!$F$7,'Monte Carlo'!$G$7,'Monte Carlo'!$B$7,'Monte Carlo'!$D$7)))</f>
        <v>163.332429681766</v>
      </c>
      <c r="B296" s="0" t="n">
        <f aca="true">IF('Monte Carlo'!$B$8="",0,IF('Monte Carlo'!$D$8='Monte Carlo'!$B$8,'Monte Carlo'!$B$8,BETAINV(RAND(),'Monte Carlo'!$F$8,'Monte Carlo'!$G$8,'Monte Carlo'!$B$8,'Monte Carlo'!$D$8)))</f>
        <v>946.410533620078</v>
      </c>
      <c r="C296" s="0" t="n">
        <f aca="true">IF('Monte Carlo'!$B$9="",0,IF('Monte Carlo'!$D$9='Monte Carlo'!$B$9,'Monte Carlo'!$B$9,BETAINV(RAND(),'Monte Carlo'!$F$9,'Monte Carlo'!$G$9,'Monte Carlo'!$B$9,'Monte Carlo'!$D$9)))</f>
        <v>462.46242327152</v>
      </c>
      <c r="D296" s="0" t="n">
        <f aca="true">IF('Monte Carlo'!$B$10="",0,IF('Monte Carlo'!$D$10='Monte Carlo'!$B$10,'Monte Carlo'!$B$10,BETAINV(RAND(),'Monte Carlo'!$F$10,'Monte Carlo'!$G$10,'Monte Carlo'!$B$10,'Monte Carlo'!$D$10)))</f>
        <v>305.770614274573</v>
      </c>
      <c r="E296" s="0" t="n">
        <f aca="true">IF('Monte Carlo'!$B$11="",0,IF('Monte Carlo'!$D$11='Monte Carlo'!$B$11,'Monte Carlo'!$B$11,BETAINV(RAND(),'Monte Carlo'!$F$11,'Monte Carlo'!$G$11,'Monte Carlo'!$B$11,'Monte Carlo'!$D$11)))</f>
        <v>113.861743034809</v>
      </c>
      <c r="F296" s="0" t="n">
        <f aca="true">IF('Monte Carlo'!$B$12="",0,IF('Monte Carlo'!$D$12='Monte Carlo'!$B$12,'Monte Carlo'!$B$12,BETAINV(RAND(),'Monte Carlo'!$F$12,'Monte Carlo'!$G$12,'Monte Carlo'!$B$12,'Monte Carlo'!$D$12)))</f>
        <v>109.174623707529</v>
      </c>
      <c r="G296" s="0" t="n">
        <f aca="true">IF('Monte Carlo'!$B$13="",0,IF('Monte Carlo'!$D$13='Monte Carlo'!$B$13,'Monte Carlo'!$B$13,BETAINV(RAND(),'Monte Carlo'!$F$13,'Monte Carlo'!$G$13,'Monte Carlo'!$B$13,'Monte Carlo'!$D$13)))</f>
        <v>0</v>
      </c>
      <c r="H296" s="0" t="n">
        <f aca="true">IF('Monte Carlo'!$B$14="",0,IF('Monte Carlo'!$D$14='Monte Carlo'!$B$14,'Monte Carlo'!$B$14,BETAINV(RAND(),'Monte Carlo'!$F$14,'Monte Carlo'!$G$14,'Monte Carlo'!$B$14,'Monte Carlo'!$D$14)))</f>
        <v>0</v>
      </c>
      <c r="I296" s="0" t="n">
        <f aca="true">IF('Monte Carlo'!$B$15="",0,IF('Monte Carlo'!$D$15='Monte Carlo'!$B$15,'Monte Carlo'!$B$15,BETAINV(RAND(),'Monte Carlo'!$F$15,'Monte Carlo'!$G$15,'Monte Carlo'!$B$15,'Monte Carlo'!$D$15)))</f>
        <v>0</v>
      </c>
      <c r="J296" s="0" t="n">
        <f aca="true">IF('Monte Carlo'!$B$16="",0,IF('Monte Carlo'!$D$16='Monte Carlo'!$B$16,'Monte Carlo'!$B$16,BETAINV(RAND(),'Monte Carlo'!$F$16,'Monte Carlo'!$G$16,'Monte Carlo'!$B$16,'Monte Carlo'!$D$16)))</f>
        <v>0</v>
      </c>
      <c r="K296" s="0" t="n">
        <f aca="true">IF('Monte Carlo'!$B$17="",0,IF('Monte Carlo'!$D$17='Monte Carlo'!$B$17,'Monte Carlo'!$B$17,BETAINV(RAND(),'Monte Carlo'!$F$17,'Monte Carlo'!$G$17,'Monte Carlo'!$B$17,'Monte Carlo'!$D$17)))</f>
        <v>0</v>
      </c>
      <c r="L296" s="0" t="n">
        <f aca="true">IF('Monte Carlo'!$B$18="",0,IF('Monte Carlo'!$D$18='Monte Carlo'!$B$18,'Monte Carlo'!$B$18,BETAINV(RAND(),'Monte Carlo'!$F$18,'Monte Carlo'!$G$18,'Monte Carlo'!$B$18,'Monte Carlo'!$D$18)))</f>
        <v>0</v>
      </c>
      <c r="M296" s="0" t="n">
        <f aca="true">IF(OR('Monte Carlo'!$B$22="",'Monte Carlo'!$C$22=""),0,IF(RAND()&lt;'Monte Carlo'!$B$22,IF('Monte Carlo'!$E$22='Monte Carlo'!$C$22,'Monte Carlo'!$C$22,BETAINV(RAND(),'Monte Carlo'!$G$22,'Monte Carlo'!$H$22,'Monte Carlo'!$C$22,'Monte Carlo'!$E$22)),0))</f>
        <v>0</v>
      </c>
      <c r="N296" s="0" t="n">
        <f aca="true">IF(OR('Monte Carlo'!$B$23="",'Monte Carlo'!$C$23=""),0,IF(RAND()&lt;'Monte Carlo'!$B$23,IF('Monte Carlo'!$E$23='Monte Carlo'!$C$23,'Monte Carlo'!$C$23,BETAINV(RAND(),'Monte Carlo'!$G$23,'Monte Carlo'!$H$23,'Monte Carlo'!$C$23,'Monte Carlo'!$E$23)),0))</f>
        <v>0</v>
      </c>
      <c r="O296" s="0" t="n">
        <f aca="true">IF(OR('Monte Carlo'!$B$24="",'Monte Carlo'!$C$24=""),0,IF(RAND()&lt;'Monte Carlo'!$B$24,IF('Monte Carlo'!$E$24='Monte Carlo'!$C$24,'Monte Carlo'!$C$24,BETAINV(RAND(),'Monte Carlo'!$G$24,'Monte Carlo'!$H$24,'Monte Carlo'!$C$24,'Monte Carlo'!$E$24)),0))</f>
        <v>0</v>
      </c>
      <c r="P296" s="0" t="n">
        <f aca="true">IF(OR('Monte Carlo'!$B$25="",'Monte Carlo'!$C$25=""),0,IF(RAND()&lt;'Monte Carlo'!$B$25,IF('Monte Carlo'!$E$25='Monte Carlo'!$C$25,'Monte Carlo'!$C$25,BETAINV(RAND(),'Monte Carlo'!$G$25,'Monte Carlo'!$H$25,'Monte Carlo'!$C$25,'Monte Carlo'!$E$25)),0))</f>
        <v>0</v>
      </c>
      <c r="Q296" s="0" t="n">
        <f aca="true">IF(OR('Monte Carlo'!$B$26="",'Monte Carlo'!$C$26=""),0,IF(RAND()&lt;'Monte Carlo'!$B$26,IF('Monte Carlo'!$E$26='Monte Carlo'!$C$26,'Monte Carlo'!$C$26,BETAINV(RAND(),'Monte Carlo'!$G$26,'Monte Carlo'!$H$26,'Monte Carlo'!$C$26,'Monte Carlo'!$E$26)),0))</f>
        <v>0</v>
      </c>
      <c r="R296" s="0" t="n">
        <f aca="true">IF(OR('Monte Carlo'!$B$27="",'Monte Carlo'!$C$27=""),0,IF(RAND()&lt;'Monte Carlo'!$B$27,IF('Monte Carlo'!$E$27='Monte Carlo'!$C$27,'Monte Carlo'!$C$27,BETAINV(RAND(),'Monte Carlo'!$G$27,'Monte Carlo'!$H$27,'Monte Carlo'!$C$27,'Monte Carlo'!$E$27)),0))</f>
        <v>0</v>
      </c>
      <c r="S296" s="0" t="n">
        <f aca="true">IF(OR('Monte Carlo'!$B$28="",'Monte Carlo'!$C$28=""),0,IF(RAND()&lt;'Monte Carlo'!$B$28,IF('Monte Carlo'!$E$28='Monte Carlo'!$C$28,'Monte Carlo'!$C$28,BETAINV(RAND(),'Monte Carlo'!$G$28,'Monte Carlo'!$H$28,'Monte Carlo'!$C$28,'Monte Carlo'!$E$28)),0))</f>
        <v>0</v>
      </c>
      <c r="T296" s="0" t="n">
        <f aca="true">IF(OR('Monte Carlo'!$B$29="",'Monte Carlo'!$C$29=""),0,IF(RAND()&lt;'Monte Carlo'!$B$29,IF('Monte Carlo'!$E$29='Monte Carlo'!$C$29,'Monte Carlo'!$C$29,BETAINV(RAND(),'Monte Carlo'!$G$29,'Monte Carlo'!$H$29,'Monte Carlo'!$C$29,'Monte Carlo'!$E$29)),0))</f>
        <v>0</v>
      </c>
      <c r="U296" s="0" t="n">
        <f aca="true">IF(OR('Monte Carlo'!$B$30="",'Monte Carlo'!$C$30=""),0,IF(RAND()&lt;'Monte Carlo'!$B$30,IF('Monte Carlo'!$E$30='Monte Carlo'!$C$30,'Monte Carlo'!$C$30,BETAINV(RAND(),'Monte Carlo'!$G$30,'Monte Carlo'!$H$30,'Monte Carlo'!$C$30,'Monte Carlo'!$E$30)),0))</f>
        <v>0</v>
      </c>
      <c r="V296" s="0" t="n">
        <f aca="true">IF(OR('Monte Carlo'!$B$31="",'Monte Carlo'!$C$31=""),0,IF(RAND()&lt;'Monte Carlo'!$B$31,IF('Monte Carlo'!$E$31='Monte Carlo'!$C$31,'Monte Carlo'!$C$31,BETAINV(RAND(),'Monte Carlo'!$G$31,'Monte Carlo'!$H$31,'Monte Carlo'!$C$31,'Monte Carlo'!$E$31)),0))</f>
        <v>0</v>
      </c>
      <c r="W296" s="0" t="n">
        <f aca="true">IF(OR('Monte Carlo'!$B$32="",'Monte Carlo'!$C$32=""),0,IF(RAND()&lt;'Monte Carlo'!$B$32,IF('Monte Carlo'!$E$32='Monte Carlo'!$C$32,'Monte Carlo'!$C$32,BETAINV(RAND(),'Monte Carlo'!$G$32,'Monte Carlo'!$H$32,'Monte Carlo'!$C$32,'Monte Carlo'!$E$32)),0))</f>
        <v>0</v>
      </c>
      <c r="X296" s="0" t="n">
        <f aca="true">IF(OR('Monte Carlo'!$B$33="",'Monte Carlo'!$C$33=""),0,IF(RAND()&lt;'Monte Carlo'!$B$33,IF('Monte Carlo'!$E$33='Monte Carlo'!$C$33,'Monte Carlo'!$C$33,BETAINV(RAND(),'Monte Carlo'!$G$33,'Monte Carlo'!$H$33,'Monte Carlo'!$C$33,'Monte Carlo'!$E$33)),0))</f>
        <v>0</v>
      </c>
      <c r="Y296" s="0" t="n">
        <f aca="false">SUM(A296:X296)</f>
        <v>2101.01236759027</v>
      </c>
    </row>
    <row r="297" customFormat="false" ht="15" hidden="false" customHeight="false" outlineLevel="0" collapsed="false">
      <c r="A297" s="0" t="n">
        <f aca="true">IF('Monte Carlo'!$B$7="",0,IF('Monte Carlo'!$D$7='Monte Carlo'!$B$7,'Monte Carlo'!$B$7,BETAINV(RAND(),'Monte Carlo'!$F$7,'Monte Carlo'!$G$7,'Monte Carlo'!$B$7,'Monte Carlo'!$D$7)))</f>
        <v>172.818172218279</v>
      </c>
      <c r="B297" s="0" t="n">
        <f aca="true">IF('Monte Carlo'!$B$8="",0,IF('Monte Carlo'!$D$8='Monte Carlo'!$B$8,'Monte Carlo'!$B$8,BETAINV(RAND(),'Monte Carlo'!$F$8,'Monte Carlo'!$G$8,'Monte Carlo'!$B$8,'Monte Carlo'!$D$8)))</f>
        <v>1028.55530995908</v>
      </c>
      <c r="C297" s="0" t="n">
        <f aca="true">IF('Monte Carlo'!$B$9="",0,IF('Monte Carlo'!$D$9='Monte Carlo'!$B$9,'Monte Carlo'!$B$9,BETAINV(RAND(),'Monte Carlo'!$F$9,'Monte Carlo'!$G$9,'Monte Carlo'!$B$9,'Monte Carlo'!$D$9)))</f>
        <v>418.382944250249</v>
      </c>
      <c r="D297" s="0" t="n">
        <f aca="true">IF('Monte Carlo'!$B$10="",0,IF('Monte Carlo'!$D$10='Monte Carlo'!$B$10,'Monte Carlo'!$B$10,BETAINV(RAND(),'Monte Carlo'!$F$10,'Monte Carlo'!$G$10,'Monte Carlo'!$B$10,'Monte Carlo'!$D$10)))</f>
        <v>290.175139262671</v>
      </c>
      <c r="E297" s="0" t="n">
        <f aca="true">IF('Monte Carlo'!$B$11="",0,IF('Monte Carlo'!$D$11='Monte Carlo'!$B$11,'Monte Carlo'!$B$11,BETAINV(RAND(),'Monte Carlo'!$F$11,'Monte Carlo'!$G$11,'Monte Carlo'!$B$11,'Monte Carlo'!$D$11)))</f>
        <v>120.495451724609</v>
      </c>
      <c r="F297" s="0" t="n">
        <f aca="true">IF('Monte Carlo'!$B$12="",0,IF('Monte Carlo'!$D$12='Monte Carlo'!$B$12,'Monte Carlo'!$B$12,BETAINV(RAND(),'Monte Carlo'!$F$12,'Monte Carlo'!$G$12,'Monte Carlo'!$B$12,'Monte Carlo'!$D$12)))</f>
        <v>102.850212181085</v>
      </c>
      <c r="G297" s="0" t="n">
        <f aca="true">IF('Monte Carlo'!$B$13="",0,IF('Monte Carlo'!$D$13='Monte Carlo'!$B$13,'Monte Carlo'!$B$13,BETAINV(RAND(),'Monte Carlo'!$F$13,'Monte Carlo'!$G$13,'Monte Carlo'!$B$13,'Monte Carlo'!$D$13)))</f>
        <v>0</v>
      </c>
      <c r="H297" s="0" t="n">
        <f aca="true">IF('Monte Carlo'!$B$14="",0,IF('Monte Carlo'!$D$14='Monte Carlo'!$B$14,'Monte Carlo'!$B$14,BETAINV(RAND(),'Monte Carlo'!$F$14,'Monte Carlo'!$G$14,'Monte Carlo'!$B$14,'Monte Carlo'!$D$14)))</f>
        <v>0</v>
      </c>
      <c r="I297" s="0" t="n">
        <f aca="true">IF('Monte Carlo'!$B$15="",0,IF('Monte Carlo'!$D$15='Monte Carlo'!$B$15,'Monte Carlo'!$B$15,BETAINV(RAND(),'Monte Carlo'!$F$15,'Monte Carlo'!$G$15,'Monte Carlo'!$B$15,'Monte Carlo'!$D$15)))</f>
        <v>0</v>
      </c>
      <c r="J297" s="0" t="n">
        <f aca="true">IF('Monte Carlo'!$B$16="",0,IF('Monte Carlo'!$D$16='Monte Carlo'!$B$16,'Monte Carlo'!$B$16,BETAINV(RAND(),'Monte Carlo'!$F$16,'Monte Carlo'!$G$16,'Monte Carlo'!$B$16,'Monte Carlo'!$D$16)))</f>
        <v>0</v>
      </c>
      <c r="K297" s="0" t="n">
        <f aca="true">IF('Monte Carlo'!$B$17="",0,IF('Monte Carlo'!$D$17='Monte Carlo'!$B$17,'Monte Carlo'!$B$17,BETAINV(RAND(),'Monte Carlo'!$F$17,'Monte Carlo'!$G$17,'Monte Carlo'!$B$17,'Monte Carlo'!$D$17)))</f>
        <v>0</v>
      </c>
      <c r="L297" s="0" t="n">
        <f aca="true">IF('Monte Carlo'!$B$18="",0,IF('Monte Carlo'!$D$18='Monte Carlo'!$B$18,'Monte Carlo'!$B$18,BETAINV(RAND(),'Monte Carlo'!$F$18,'Monte Carlo'!$G$18,'Monte Carlo'!$B$18,'Monte Carlo'!$D$18)))</f>
        <v>0</v>
      </c>
      <c r="M297" s="0" t="n">
        <f aca="true">IF(OR('Monte Carlo'!$B$22="",'Monte Carlo'!$C$22=""),0,IF(RAND()&lt;'Monte Carlo'!$B$22,IF('Monte Carlo'!$E$22='Monte Carlo'!$C$22,'Monte Carlo'!$C$22,BETAINV(RAND(),'Monte Carlo'!$G$22,'Monte Carlo'!$H$22,'Monte Carlo'!$C$22,'Monte Carlo'!$E$22)),0))</f>
        <v>0</v>
      </c>
      <c r="N297" s="0" t="n">
        <f aca="true">IF(OR('Monte Carlo'!$B$23="",'Monte Carlo'!$C$23=""),0,IF(RAND()&lt;'Monte Carlo'!$B$23,IF('Monte Carlo'!$E$23='Monte Carlo'!$C$23,'Monte Carlo'!$C$23,BETAINV(RAND(),'Monte Carlo'!$G$23,'Monte Carlo'!$H$23,'Monte Carlo'!$C$23,'Monte Carlo'!$E$23)),0))</f>
        <v>0</v>
      </c>
      <c r="O297" s="0" t="n">
        <f aca="true">IF(OR('Monte Carlo'!$B$24="",'Monte Carlo'!$C$24=""),0,IF(RAND()&lt;'Monte Carlo'!$B$24,IF('Monte Carlo'!$E$24='Monte Carlo'!$C$24,'Monte Carlo'!$C$24,BETAINV(RAND(),'Monte Carlo'!$G$24,'Monte Carlo'!$H$24,'Monte Carlo'!$C$24,'Monte Carlo'!$E$24)),0))</f>
        <v>0</v>
      </c>
      <c r="P297" s="0" t="n">
        <f aca="true">IF(OR('Monte Carlo'!$B$25="",'Monte Carlo'!$C$25=""),0,IF(RAND()&lt;'Monte Carlo'!$B$25,IF('Monte Carlo'!$E$25='Monte Carlo'!$C$25,'Monte Carlo'!$C$25,BETAINV(RAND(),'Monte Carlo'!$G$25,'Monte Carlo'!$H$25,'Monte Carlo'!$C$25,'Monte Carlo'!$E$25)),0))</f>
        <v>311.648699559266</v>
      </c>
      <c r="Q297" s="0" t="n">
        <f aca="true">IF(OR('Monte Carlo'!$B$26="",'Monte Carlo'!$C$26=""),0,IF(RAND()&lt;'Monte Carlo'!$B$26,IF('Monte Carlo'!$E$26='Monte Carlo'!$C$26,'Monte Carlo'!$C$26,BETAINV(RAND(),'Monte Carlo'!$G$26,'Monte Carlo'!$H$26,'Monte Carlo'!$C$26,'Monte Carlo'!$E$26)),0))</f>
        <v>0</v>
      </c>
      <c r="R297" s="0" t="n">
        <f aca="true">IF(OR('Monte Carlo'!$B$27="",'Monte Carlo'!$C$27=""),0,IF(RAND()&lt;'Monte Carlo'!$B$27,IF('Monte Carlo'!$E$27='Monte Carlo'!$C$27,'Monte Carlo'!$C$27,BETAINV(RAND(),'Monte Carlo'!$G$27,'Monte Carlo'!$H$27,'Monte Carlo'!$C$27,'Monte Carlo'!$E$27)),0))</f>
        <v>0</v>
      </c>
      <c r="S297" s="0" t="n">
        <f aca="true">IF(OR('Monte Carlo'!$B$28="",'Monte Carlo'!$C$28=""),0,IF(RAND()&lt;'Monte Carlo'!$B$28,IF('Monte Carlo'!$E$28='Monte Carlo'!$C$28,'Monte Carlo'!$C$28,BETAINV(RAND(),'Monte Carlo'!$G$28,'Monte Carlo'!$H$28,'Monte Carlo'!$C$28,'Monte Carlo'!$E$28)),0))</f>
        <v>0</v>
      </c>
      <c r="T297" s="0" t="n">
        <f aca="true">IF(OR('Monte Carlo'!$B$29="",'Monte Carlo'!$C$29=""),0,IF(RAND()&lt;'Monte Carlo'!$B$29,IF('Monte Carlo'!$E$29='Monte Carlo'!$C$29,'Monte Carlo'!$C$29,BETAINV(RAND(),'Monte Carlo'!$G$29,'Monte Carlo'!$H$29,'Monte Carlo'!$C$29,'Monte Carlo'!$E$29)),0))</f>
        <v>0</v>
      </c>
      <c r="U297" s="0" t="n">
        <f aca="true">IF(OR('Monte Carlo'!$B$30="",'Monte Carlo'!$C$30=""),0,IF(RAND()&lt;'Monte Carlo'!$B$30,IF('Monte Carlo'!$E$30='Monte Carlo'!$C$30,'Monte Carlo'!$C$30,BETAINV(RAND(),'Monte Carlo'!$G$30,'Monte Carlo'!$H$30,'Monte Carlo'!$C$30,'Monte Carlo'!$E$30)),0))</f>
        <v>0</v>
      </c>
      <c r="V297" s="0" t="n">
        <f aca="true">IF(OR('Monte Carlo'!$B$31="",'Monte Carlo'!$C$31=""),0,IF(RAND()&lt;'Monte Carlo'!$B$31,IF('Monte Carlo'!$E$31='Monte Carlo'!$C$31,'Monte Carlo'!$C$31,BETAINV(RAND(),'Monte Carlo'!$G$31,'Monte Carlo'!$H$31,'Monte Carlo'!$C$31,'Monte Carlo'!$E$31)),0))</f>
        <v>0</v>
      </c>
      <c r="W297" s="0" t="n">
        <f aca="true">IF(OR('Monte Carlo'!$B$32="",'Monte Carlo'!$C$32=""),0,IF(RAND()&lt;'Monte Carlo'!$B$32,IF('Monte Carlo'!$E$32='Monte Carlo'!$C$32,'Monte Carlo'!$C$32,BETAINV(RAND(),'Monte Carlo'!$G$32,'Monte Carlo'!$H$32,'Monte Carlo'!$C$32,'Monte Carlo'!$E$32)),0))</f>
        <v>0</v>
      </c>
      <c r="X297" s="0" t="n">
        <f aca="true">IF(OR('Monte Carlo'!$B$33="",'Monte Carlo'!$C$33=""),0,IF(RAND()&lt;'Monte Carlo'!$B$33,IF('Monte Carlo'!$E$33='Monte Carlo'!$C$33,'Monte Carlo'!$C$33,BETAINV(RAND(),'Monte Carlo'!$G$33,'Monte Carlo'!$H$33,'Monte Carlo'!$C$33,'Monte Carlo'!$E$33)),0))</f>
        <v>0</v>
      </c>
      <c r="Y297" s="0" t="n">
        <f aca="false">SUM(A297:X297)</f>
        <v>2444.92592915524</v>
      </c>
    </row>
    <row r="298" customFormat="false" ht="15" hidden="false" customHeight="false" outlineLevel="0" collapsed="false">
      <c r="A298" s="0" t="n">
        <f aca="true">IF('Monte Carlo'!$B$7="",0,IF('Monte Carlo'!$D$7='Monte Carlo'!$B$7,'Monte Carlo'!$B$7,BETAINV(RAND(),'Monte Carlo'!$F$7,'Monte Carlo'!$G$7,'Monte Carlo'!$B$7,'Monte Carlo'!$D$7)))</f>
        <v>140.074440905469</v>
      </c>
      <c r="B298" s="0" t="n">
        <f aca="true">IF('Monte Carlo'!$B$8="",0,IF('Monte Carlo'!$D$8='Monte Carlo'!$B$8,'Monte Carlo'!$B$8,BETAINV(RAND(),'Monte Carlo'!$F$8,'Monte Carlo'!$G$8,'Monte Carlo'!$B$8,'Monte Carlo'!$D$8)))</f>
        <v>922.910984241045</v>
      </c>
      <c r="C298" s="0" t="n">
        <f aca="true">IF('Monte Carlo'!$B$9="",0,IF('Monte Carlo'!$D$9='Monte Carlo'!$B$9,'Monte Carlo'!$B$9,BETAINV(RAND(),'Monte Carlo'!$F$9,'Monte Carlo'!$G$9,'Monte Carlo'!$B$9,'Monte Carlo'!$D$9)))</f>
        <v>413.436996516402</v>
      </c>
      <c r="D298" s="0" t="n">
        <f aca="true">IF('Monte Carlo'!$B$10="",0,IF('Monte Carlo'!$D$10='Monte Carlo'!$B$10,'Monte Carlo'!$B$10,BETAINV(RAND(),'Monte Carlo'!$F$10,'Monte Carlo'!$G$10,'Monte Carlo'!$B$10,'Monte Carlo'!$D$10)))</f>
        <v>275.301640815678</v>
      </c>
      <c r="E298" s="0" t="n">
        <f aca="true">IF('Monte Carlo'!$B$11="",0,IF('Monte Carlo'!$D$11='Monte Carlo'!$B$11,'Monte Carlo'!$B$11,BETAINV(RAND(),'Monte Carlo'!$F$11,'Monte Carlo'!$G$11,'Monte Carlo'!$B$11,'Monte Carlo'!$D$11)))</f>
        <v>109.266937499655</v>
      </c>
      <c r="F298" s="0" t="n">
        <f aca="true">IF('Monte Carlo'!$B$12="",0,IF('Monte Carlo'!$D$12='Monte Carlo'!$B$12,'Monte Carlo'!$B$12,BETAINV(RAND(),'Monte Carlo'!$F$12,'Monte Carlo'!$G$12,'Monte Carlo'!$B$12,'Monte Carlo'!$D$12)))</f>
        <v>95.7598541214621</v>
      </c>
      <c r="G298" s="0" t="n">
        <f aca="true">IF('Monte Carlo'!$B$13="",0,IF('Monte Carlo'!$D$13='Monte Carlo'!$B$13,'Monte Carlo'!$B$13,BETAINV(RAND(),'Monte Carlo'!$F$13,'Monte Carlo'!$G$13,'Monte Carlo'!$B$13,'Monte Carlo'!$D$13)))</f>
        <v>0</v>
      </c>
      <c r="H298" s="0" t="n">
        <f aca="true">IF('Monte Carlo'!$B$14="",0,IF('Monte Carlo'!$D$14='Monte Carlo'!$B$14,'Monte Carlo'!$B$14,BETAINV(RAND(),'Monte Carlo'!$F$14,'Monte Carlo'!$G$14,'Monte Carlo'!$B$14,'Monte Carlo'!$D$14)))</f>
        <v>0</v>
      </c>
      <c r="I298" s="0" t="n">
        <f aca="true">IF('Monte Carlo'!$B$15="",0,IF('Monte Carlo'!$D$15='Monte Carlo'!$B$15,'Monte Carlo'!$B$15,BETAINV(RAND(),'Monte Carlo'!$F$15,'Monte Carlo'!$G$15,'Monte Carlo'!$B$15,'Monte Carlo'!$D$15)))</f>
        <v>0</v>
      </c>
      <c r="J298" s="0" t="n">
        <f aca="true">IF('Monte Carlo'!$B$16="",0,IF('Monte Carlo'!$D$16='Monte Carlo'!$B$16,'Monte Carlo'!$B$16,BETAINV(RAND(),'Monte Carlo'!$F$16,'Monte Carlo'!$G$16,'Monte Carlo'!$B$16,'Monte Carlo'!$D$16)))</f>
        <v>0</v>
      </c>
      <c r="K298" s="0" t="n">
        <f aca="true">IF('Monte Carlo'!$B$17="",0,IF('Monte Carlo'!$D$17='Monte Carlo'!$B$17,'Monte Carlo'!$B$17,BETAINV(RAND(),'Monte Carlo'!$F$17,'Monte Carlo'!$G$17,'Monte Carlo'!$B$17,'Monte Carlo'!$D$17)))</f>
        <v>0</v>
      </c>
      <c r="L298" s="0" t="n">
        <f aca="true">IF('Monte Carlo'!$B$18="",0,IF('Monte Carlo'!$D$18='Monte Carlo'!$B$18,'Monte Carlo'!$B$18,BETAINV(RAND(),'Monte Carlo'!$F$18,'Monte Carlo'!$G$18,'Monte Carlo'!$B$18,'Monte Carlo'!$D$18)))</f>
        <v>0</v>
      </c>
      <c r="M298" s="0" t="n">
        <f aca="true">IF(OR('Monte Carlo'!$B$22="",'Monte Carlo'!$C$22=""),0,IF(RAND()&lt;'Monte Carlo'!$B$22,IF('Monte Carlo'!$E$22='Monte Carlo'!$C$22,'Monte Carlo'!$C$22,BETAINV(RAND(),'Monte Carlo'!$G$22,'Monte Carlo'!$H$22,'Monte Carlo'!$C$22,'Monte Carlo'!$E$22)),0))</f>
        <v>0</v>
      </c>
      <c r="N298" s="0" t="n">
        <f aca="true">IF(OR('Monte Carlo'!$B$23="",'Monte Carlo'!$C$23=""),0,IF(RAND()&lt;'Monte Carlo'!$B$23,IF('Monte Carlo'!$E$23='Monte Carlo'!$C$23,'Monte Carlo'!$C$23,BETAINV(RAND(),'Monte Carlo'!$G$23,'Monte Carlo'!$H$23,'Monte Carlo'!$C$23,'Monte Carlo'!$E$23)),0))</f>
        <v>0</v>
      </c>
      <c r="O298" s="0" t="n">
        <f aca="true">IF(OR('Monte Carlo'!$B$24="",'Monte Carlo'!$C$24=""),0,IF(RAND()&lt;'Monte Carlo'!$B$24,IF('Monte Carlo'!$E$24='Monte Carlo'!$C$24,'Monte Carlo'!$C$24,BETAINV(RAND(),'Monte Carlo'!$G$24,'Monte Carlo'!$H$24,'Monte Carlo'!$C$24,'Monte Carlo'!$E$24)),0))</f>
        <v>0</v>
      </c>
      <c r="P298" s="0" t="n">
        <f aca="true">IF(OR('Monte Carlo'!$B$25="",'Monte Carlo'!$C$25=""),0,IF(RAND()&lt;'Monte Carlo'!$B$25,IF('Monte Carlo'!$E$25='Monte Carlo'!$C$25,'Monte Carlo'!$C$25,BETAINV(RAND(),'Monte Carlo'!$G$25,'Monte Carlo'!$H$25,'Monte Carlo'!$C$25,'Monte Carlo'!$E$25)),0))</f>
        <v>0</v>
      </c>
      <c r="Q298" s="0" t="n">
        <f aca="true">IF(OR('Monte Carlo'!$B$26="",'Monte Carlo'!$C$26=""),0,IF(RAND()&lt;'Monte Carlo'!$B$26,IF('Monte Carlo'!$E$26='Monte Carlo'!$C$26,'Monte Carlo'!$C$26,BETAINV(RAND(),'Monte Carlo'!$G$26,'Monte Carlo'!$H$26,'Monte Carlo'!$C$26,'Monte Carlo'!$E$26)),0))</f>
        <v>459.782692028409</v>
      </c>
      <c r="R298" s="0" t="n">
        <f aca="true">IF(OR('Monte Carlo'!$B$27="",'Monte Carlo'!$C$27=""),0,IF(RAND()&lt;'Monte Carlo'!$B$27,IF('Monte Carlo'!$E$27='Monte Carlo'!$C$27,'Monte Carlo'!$C$27,BETAINV(RAND(),'Monte Carlo'!$G$27,'Monte Carlo'!$H$27,'Monte Carlo'!$C$27,'Monte Carlo'!$E$27)),0))</f>
        <v>0</v>
      </c>
      <c r="S298" s="0" t="n">
        <f aca="true">IF(OR('Monte Carlo'!$B$28="",'Monte Carlo'!$C$28=""),0,IF(RAND()&lt;'Monte Carlo'!$B$28,IF('Monte Carlo'!$E$28='Monte Carlo'!$C$28,'Monte Carlo'!$C$28,BETAINV(RAND(),'Monte Carlo'!$G$28,'Monte Carlo'!$H$28,'Monte Carlo'!$C$28,'Monte Carlo'!$E$28)),0))</f>
        <v>0</v>
      </c>
      <c r="T298" s="0" t="n">
        <f aca="true">IF(OR('Monte Carlo'!$B$29="",'Monte Carlo'!$C$29=""),0,IF(RAND()&lt;'Monte Carlo'!$B$29,IF('Monte Carlo'!$E$29='Monte Carlo'!$C$29,'Monte Carlo'!$C$29,BETAINV(RAND(),'Monte Carlo'!$G$29,'Monte Carlo'!$H$29,'Monte Carlo'!$C$29,'Monte Carlo'!$E$29)),0))</f>
        <v>0</v>
      </c>
      <c r="U298" s="0" t="n">
        <f aca="true">IF(OR('Monte Carlo'!$B$30="",'Monte Carlo'!$C$30=""),0,IF(RAND()&lt;'Monte Carlo'!$B$30,IF('Monte Carlo'!$E$30='Monte Carlo'!$C$30,'Monte Carlo'!$C$30,BETAINV(RAND(),'Monte Carlo'!$G$30,'Monte Carlo'!$H$30,'Monte Carlo'!$C$30,'Monte Carlo'!$E$30)),0))</f>
        <v>0</v>
      </c>
      <c r="V298" s="0" t="n">
        <f aca="true">IF(OR('Monte Carlo'!$B$31="",'Monte Carlo'!$C$31=""),0,IF(RAND()&lt;'Monte Carlo'!$B$31,IF('Monte Carlo'!$E$31='Monte Carlo'!$C$31,'Monte Carlo'!$C$31,BETAINV(RAND(),'Monte Carlo'!$G$31,'Monte Carlo'!$H$31,'Monte Carlo'!$C$31,'Monte Carlo'!$E$31)),0))</f>
        <v>0</v>
      </c>
      <c r="W298" s="0" t="n">
        <f aca="true">IF(OR('Monte Carlo'!$B$32="",'Monte Carlo'!$C$32=""),0,IF(RAND()&lt;'Monte Carlo'!$B$32,IF('Monte Carlo'!$E$32='Monte Carlo'!$C$32,'Monte Carlo'!$C$32,BETAINV(RAND(),'Monte Carlo'!$G$32,'Monte Carlo'!$H$32,'Monte Carlo'!$C$32,'Monte Carlo'!$E$32)),0))</f>
        <v>0</v>
      </c>
      <c r="X298" s="0" t="n">
        <f aca="true">IF(OR('Monte Carlo'!$B$33="",'Monte Carlo'!$C$33=""),0,IF(RAND()&lt;'Monte Carlo'!$B$33,IF('Monte Carlo'!$E$33='Monte Carlo'!$C$33,'Monte Carlo'!$C$33,BETAINV(RAND(),'Monte Carlo'!$G$33,'Monte Carlo'!$H$33,'Monte Carlo'!$C$33,'Monte Carlo'!$E$33)),0))</f>
        <v>0</v>
      </c>
      <c r="Y298" s="0" t="n">
        <f aca="false">SUM(A298:X298)</f>
        <v>2416.53354612812</v>
      </c>
    </row>
    <row r="299" customFormat="false" ht="15" hidden="false" customHeight="false" outlineLevel="0" collapsed="false">
      <c r="A299" s="0" t="n">
        <f aca="true">IF('Monte Carlo'!$B$7="",0,IF('Monte Carlo'!$D$7='Monte Carlo'!$B$7,'Monte Carlo'!$B$7,BETAINV(RAND(),'Monte Carlo'!$F$7,'Monte Carlo'!$G$7,'Monte Carlo'!$B$7,'Monte Carlo'!$D$7)))</f>
        <v>125.615710062133</v>
      </c>
      <c r="B299" s="0" t="n">
        <f aca="true">IF('Monte Carlo'!$B$8="",0,IF('Monte Carlo'!$D$8='Monte Carlo'!$B$8,'Monte Carlo'!$B$8,BETAINV(RAND(),'Monte Carlo'!$F$8,'Monte Carlo'!$G$8,'Monte Carlo'!$B$8,'Monte Carlo'!$D$8)))</f>
        <v>977.688586586629</v>
      </c>
      <c r="C299" s="0" t="n">
        <f aca="true">IF('Monte Carlo'!$B$9="",0,IF('Monte Carlo'!$D$9='Monte Carlo'!$B$9,'Monte Carlo'!$B$9,BETAINV(RAND(),'Monte Carlo'!$F$9,'Monte Carlo'!$G$9,'Monte Carlo'!$B$9,'Monte Carlo'!$D$9)))</f>
        <v>458.08712159554</v>
      </c>
      <c r="D299" s="0" t="n">
        <f aca="true">IF('Monte Carlo'!$B$10="",0,IF('Monte Carlo'!$D$10='Monte Carlo'!$B$10,'Monte Carlo'!$B$10,BETAINV(RAND(),'Monte Carlo'!$F$10,'Monte Carlo'!$G$10,'Monte Carlo'!$B$10,'Monte Carlo'!$D$10)))</f>
        <v>296.490498932</v>
      </c>
      <c r="E299" s="0" t="n">
        <f aca="true">IF('Monte Carlo'!$B$11="",0,IF('Monte Carlo'!$D$11='Monte Carlo'!$B$11,'Monte Carlo'!$B$11,BETAINV(RAND(),'Monte Carlo'!$F$11,'Monte Carlo'!$G$11,'Monte Carlo'!$B$11,'Monte Carlo'!$D$11)))</f>
        <v>116.282572073801</v>
      </c>
      <c r="F299" s="0" t="n">
        <f aca="true">IF('Monte Carlo'!$B$12="",0,IF('Monte Carlo'!$D$12='Monte Carlo'!$B$12,'Monte Carlo'!$B$12,BETAINV(RAND(),'Monte Carlo'!$F$12,'Monte Carlo'!$G$12,'Monte Carlo'!$B$12,'Monte Carlo'!$D$12)))</f>
        <v>109.978491993467</v>
      </c>
      <c r="G299" s="0" t="n">
        <f aca="true">IF('Monte Carlo'!$B$13="",0,IF('Monte Carlo'!$D$13='Monte Carlo'!$B$13,'Monte Carlo'!$B$13,BETAINV(RAND(),'Monte Carlo'!$F$13,'Monte Carlo'!$G$13,'Monte Carlo'!$B$13,'Monte Carlo'!$D$13)))</f>
        <v>0</v>
      </c>
      <c r="H299" s="0" t="n">
        <f aca="true">IF('Monte Carlo'!$B$14="",0,IF('Monte Carlo'!$D$14='Monte Carlo'!$B$14,'Monte Carlo'!$B$14,BETAINV(RAND(),'Monte Carlo'!$F$14,'Monte Carlo'!$G$14,'Monte Carlo'!$B$14,'Monte Carlo'!$D$14)))</f>
        <v>0</v>
      </c>
      <c r="I299" s="0" t="n">
        <f aca="true">IF('Monte Carlo'!$B$15="",0,IF('Monte Carlo'!$D$15='Monte Carlo'!$B$15,'Monte Carlo'!$B$15,BETAINV(RAND(),'Monte Carlo'!$F$15,'Monte Carlo'!$G$15,'Monte Carlo'!$B$15,'Monte Carlo'!$D$15)))</f>
        <v>0</v>
      </c>
      <c r="J299" s="0" t="n">
        <f aca="true">IF('Monte Carlo'!$B$16="",0,IF('Monte Carlo'!$D$16='Monte Carlo'!$B$16,'Monte Carlo'!$B$16,BETAINV(RAND(),'Monte Carlo'!$F$16,'Monte Carlo'!$G$16,'Monte Carlo'!$B$16,'Monte Carlo'!$D$16)))</f>
        <v>0</v>
      </c>
      <c r="K299" s="0" t="n">
        <f aca="true">IF('Monte Carlo'!$B$17="",0,IF('Monte Carlo'!$D$17='Monte Carlo'!$B$17,'Monte Carlo'!$B$17,BETAINV(RAND(),'Monte Carlo'!$F$17,'Monte Carlo'!$G$17,'Monte Carlo'!$B$17,'Monte Carlo'!$D$17)))</f>
        <v>0</v>
      </c>
      <c r="L299" s="0" t="n">
        <f aca="true">IF('Monte Carlo'!$B$18="",0,IF('Monte Carlo'!$D$18='Monte Carlo'!$B$18,'Monte Carlo'!$B$18,BETAINV(RAND(),'Monte Carlo'!$F$18,'Monte Carlo'!$G$18,'Monte Carlo'!$B$18,'Monte Carlo'!$D$18)))</f>
        <v>0</v>
      </c>
      <c r="M299" s="0" t="n">
        <f aca="true">IF(OR('Monte Carlo'!$B$22="",'Monte Carlo'!$C$22=""),0,IF(RAND()&lt;'Monte Carlo'!$B$22,IF('Monte Carlo'!$E$22='Monte Carlo'!$C$22,'Monte Carlo'!$C$22,BETAINV(RAND(),'Monte Carlo'!$G$22,'Monte Carlo'!$H$22,'Monte Carlo'!$C$22,'Monte Carlo'!$E$22)),0))</f>
        <v>0</v>
      </c>
      <c r="N299" s="0" t="n">
        <f aca="true">IF(OR('Monte Carlo'!$B$23="",'Monte Carlo'!$C$23=""),0,IF(RAND()&lt;'Monte Carlo'!$B$23,IF('Monte Carlo'!$E$23='Monte Carlo'!$C$23,'Monte Carlo'!$C$23,BETAINV(RAND(),'Monte Carlo'!$G$23,'Monte Carlo'!$H$23,'Monte Carlo'!$C$23,'Monte Carlo'!$E$23)),0))</f>
        <v>0</v>
      </c>
      <c r="O299" s="0" t="n">
        <f aca="true">IF(OR('Monte Carlo'!$B$24="",'Monte Carlo'!$C$24=""),0,IF(RAND()&lt;'Monte Carlo'!$B$24,IF('Monte Carlo'!$E$24='Monte Carlo'!$C$24,'Monte Carlo'!$C$24,BETAINV(RAND(),'Monte Carlo'!$G$24,'Monte Carlo'!$H$24,'Monte Carlo'!$C$24,'Monte Carlo'!$E$24)),0))</f>
        <v>143.264509648134</v>
      </c>
      <c r="P299" s="0" t="n">
        <f aca="true">IF(OR('Monte Carlo'!$B$25="",'Monte Carlo'!$C$25=""),0,IF(RAND()&lt;'Monte Carlo'!$B$25,IF('Monte Carlo'!$E$25='Monte Carlo'!$C$25,'Monte Carlo'!$C$25,BETAINV(RAND(),'Monte Carlo'!$G$25,'Monte Carlo'!$H$25,'Monte Carlo'!$C$25,'Monte Carlo'!$E$25)),0))</f>
        <v>0</v>
      </c>
      <c r="Q299" s="0" t="n">
        <f aca="true">IF(OR('Monte Carlo'!$B$26="",'Monte Carlo'!$C$26=""),0,IF(RAND()&lt;'Monte Carlo'!$B$26,IF('Monte Carlo'!$E$26='Monte Carlo'!$C$26,'Monte Carlo'!$C$26,BETAINV(RAND(),'Monte Carlo'!$G$26,'Monte Carlo'!$H$26,'Monte Carlo'!$C$26,'Monte Carlo'!$E$26)),0))</f>
        <v>328.973482494015</v>
      </c>
      <c r="R299" s="0" t="n">
        <f aca="true">IF(OR('Monte Carlo'!$B$27="",'Monte Carlo'!$C$27=""),0,IF(RAND()&lt;'Monte Carlo'!$B$27,IF('Monte Carlo'!$E$27='Monte Carlo'!$C$27,'Monte Carlo'!$C$27,BETAINV(RAND(),'Monte Carlo'!$G$27,'Monte Carlo'!$H$27,'Monte Carlo'!$C$27,'Monte Carlo'!$E$27)),0))</f>
        <v>0</v>
      </c>
      <c r="S299" s="0" t="n">
        <f aca="true">IF(OR('Monte Carlo'!$B$28="",'Monte Carlo'!$C$28=""),0,IF(RAND()&lt;'Monte Carlo'!$B$28,IF('Monte Carlo'!$E$28='Monte Carlo'!$C$28,'Monte Carlo'!$C$28,BETAINV(RAND(),'Monte Carlo'!$G$28,'Monte Carlo'!$H$28,'Monte Carlo'!$C$28,'Monte Carlo'!$E$28)),0))</f>
        <v>0</v>
      </c>
      <c r="T299" s="0" t="n">
        <f aca="true">IF(OR('Monte Carlo'!$B$29="",'Monte Carlo'!$C$29=""),0,IF(RAND()&lt;'Monte Carlo'!$B$29,IF('Monte Carlo'!$E$29='Monte Carlo'!$C$29,'Monte Carlo'!$C$29,BETAINV(RAND(),'Monte Carlo'!$G$29,'Monte Carlo'!$H$29,'Monte Carlo'!$C$29,'Monte Carlo'!$E$29)),0))</f>
        <v>0</v>
      </c>
      <c r="U299" s="0" t="n">
        <f aca="true">IF(OR('Monte Carlo'!$B$30="",'Monte Carlo'!$C$30=""),0,IF(RAND()&lt;'Monte Carlo'!$B$30,IF('Monte Carlo'!$E$30='Monte Carlo'!$C$30,'Monte Carlo'!$C$30,BETAINV(RAND(),'Monte Carlo'!$G$30,'Monte Carlo'!$H$30,'Monte Carlo'!$C$30,'Monte Carlo'!$E$30)),0))</f>
        <v>0</v>
      </c>
      <c r="V299" s="0" t="n">
        <f aca="true">IF(OR('Monte Carlo'!$B$31="",'Monte Carlo'!$C$31=""),0,IF(RAND()&lt;'Monte Carlo'!$B$31,IF('Monte Carlo'!$E$31='Monte Carlo'!$C$31,'Monte Carlo'!$C$31,BETAINV(RAND(),'Monte Carlo'!$G$31,'Monte Carlo'!$H$31,'Monte Carlo'!$C$31,'Monte Carlo'!$E$31)),0))</f>
        <v>0</v>
      </c>
      <c r="W299" s="0" t="n">
        <f aca="true">IF(OR('Monte Carlo'!$B$32="",'Monte Carlo'!$C$32=""),0,IF(RAND()&lt;'Monte Carlo'!$B$32,IF('Monte Carlo'!$E$32='Monte Carlo'!$C$32,'Monte Carlo'!$C$32,BETAINV(RAND(),'Monte Carlo'!$G$32,'Monte Carlo'!$H$32,'Monte Carlo'!$C$32,'Monte Carlo'!$E$32)),0))</f>
        <v>0</v>
      </c>
      <c r="X299" s="0" t="n">
        <f aca="true">IF(OR('Monte Carlo'!$B$33="",'Monte Carlo'!$C$33=""),0,IF(RAND()&lt;'Monte Carlo'!$B$33,IF('Monte Carlo'!$E$33='Monte Carlo'!$C$33,'Monte Carlo'!$C$33,BETAINV(RAND(),'Monte Carlo'!$G$33,'Monte Carlo'!$H$33,'Monte Carlo'!$C$33,'Monte Carlo'!$E$33)),0))</f>
        <v>0</v>
      </c>
      <c r="Y299" s="0" t="n">
        <f aca="false">SUM(A299:X299)</f>
        <v>2556.38097338572</v>
      </c>
    </row>
    <row r="300" customFormat="false" ht="15" hidden="false" customHeight="false" outlineLevel="0" collapsed="false">
      <c r="A300" s="0" t="n">
        <f aca="true">IF('Monte Carlo'!$B$7="",0,IF('Monte Carlo'!$D$7='Monte Carlo'!$B$7,'Monte Carlo'!$B$7,BETAINV(RAND(),'Monte Carlo'!$F$7,'Monte Carlo'!$G$7,'Monte Carlo'!$B$7,'Monte Carlo'!$D$7)))</f>
        <v>139.999322397208</v>
      </c>
      <c r="B300" s="0" t="n">
        <f aca="true">IF('Monte Carlo'!$B$8="",0,IF('Monte Carlo'!$D$8='Monte Carlo'!$B$8,'Monte Carlo'!$B$8,BETAINV(RAND(),'Monte Carlo'!$F$8,'Monte Carlo'!$G$8,'Monte Carlo'!$B$8,'Monte Carlo'!$D$8)))</f>
        <v>980.744307665383</v>
      </c>
      <c r="C300" s="0" t="n">
        <f aca="true">IF('Monte Carlo'!$B$9="",0,IF('Monte Carlo'!$D$9='Monte Carlo'!$B$9,'Monte Carlo'!$B$9,BETAINV(RAND(),'Monte Carlo'!$F$9,'Monte Carlo'!$G$9,'Monte Carlo'!$B$9,'Monte Carlo'!$D$9)))</f>
        <v>452.774529660766</v>
      </c>
      <c r="D300" s="0" t="n">
        <f aca="true">IF('Monte Carlo'!$B$10="",0,IF('Monte Carlo'!$D$10='Monte Carlo'!$B$10,'Monte Carlo'!$B$10,BETAINV(RAND(),'Monte Carlo'!$F$10,'Monte Carlo'!$G$10,'Monte Carlo'!$B$10,'Monte Carlo'!$D$10)))</f>
        <v>330.785275572193</v>
      </c>
      <c r="E300" s="0" t="n">
        <f aca="true">IF('Monte Carlo'!$B$11="",0,IF('Monte Carlo'!$D$11='Monte Carlo'!$B$11,'Monte Carlo'!$B$11,BETAINV(RAND(),'Monte Carlo'!$F$11,'Monte Carlo'!$G$11,'Monte Carlo'!$B$11,'Monte Carlo'!$D$11)))</f>
        <v>89.3713834613118</v>
      </c>
      <c r="F300" s="0" t="n">
        <f aca="true">IF('Monte Carlo'!$B$12="",0,IF('Monte Carlo'!$D$12='Monte Carlo'!$B$12,'Monte Carlo'!$B$12,BETAINV(RAND(),'Monte Carlo'!$F$12,'Monte Carlo'!$G$12,'Monte Carlo'!$B$12,'Monte Carlo'!$D$12)))</f>
        <v>98.9634735972736</v>
      </c>
      <c r="G300" s="0" t="n">
        <f aca="true">IF('Monte Carlo'!$B$13="",0,IF('Monte Carlo'!$D$13='Monte Carlo'!$B$13,'Monte Carlo'!$B$13,BETAINV(RAND(),'Monte Carlo'!$F$13,'Monte Carlo'!$G$13,'Monte Carlo'!$B$13,'Monte Carlo'!$D$13)))</f>
        <v>0</v>
      </c>
      <c r="H300" s="0" t="n">
        <f aca="true">IF('Monte Carlo'!$B$14="",0,IF('Monte Carlo'!$D$14='Monte Carlo'!$B$14,'Monte Carlo'!$B$14,BETAINV(RAND(),'Monte Carlo'!$F$14,'Monte Carlo'!$G$14,'Monte Carlo'!$B$14,'Monte Carlo'!$D$14)))</f>
        <v>0</v>
      </c>
      <c r="I300" s="0" t="n">
        <f aca="true">IF('Monte Carlo'!$B$15="",0,IF('Monte Carlo'!$D$15='Monte Carlo'!$B$15,'Monte Carlo'!$B$15,BETAINV(RAND(),'Monte Carlo'!$F$15,'Monte Carlo'!$G$15,'Monte Carlo'!$B$15,'Monte Carlo'!$D$15)))</f>
        <v>0</v>
      </c>
      <c r="J300" s="0" t="n">
        <f aca="true">IF('Monte Carlo'!$B$16="",0,IF('Monte Carlo'!$D$16='Monte Carlo'!$B$16,'Monte Carlo'!$B$16,BETAINV(RAND(),'Monte Carlo'!$F$16,'Monte Carlo'!$G$16,'Monte Carlo'!$B$16,'Monte Carlo'!$D$16)))</f>
        <v>0</v>
      </c>
      <c r="K300" s="0" t="n">
        <f aca="true">IF('Monte Carlo'!$B$17="",0,IF('Monte Carlo'!$D$17='Monte Carlo'!$B$17,'Monte Carlo'!$B$17,BETAINV(RAND(),'Monte Carlo'!$F$17,'Monte Carlo'!$G$17,'Monte Carlo'!$B$17,'Monte Carlo'!$D$17)))</f>
        <v>0</v>
      </c>
      <c r="L300" s="0" t="n">
        <f aca="true">IF('Monte Carlo'!$B$18="",0,IF('Monte Carlo'!$D$18='Monte Carlo'!$B$18,'Monte Carlo'!$B$18,BETAINV(RAND(),'Monte Carlo'!$F$18,'Monte Carlo'!$G$18,'Monte Carlo'!$B$18,'Monte Carlo'!$D$18)))</f>
        <v>0</v>
      </c>
      <c r="M300" s="0" t="n">
        <f aca="true">IF(OR('Monte Carlo'!$B$22="",'Monte Carlo'!$C$22=""),0,IF(RAND()&lt;'Monte Carlo'!$B$22,IF('Monte Carlo'!$E$22='Monte Carlo'!$C$22,'Monte Carlo'!$C$22,BETAINV(RAND(),'Monte Carlo'!$G$22,'Monte Carlo'!$H$22,'Monte Carlo'!$C$22,'Monte Carlo'!$E$22)),0))</f>
        <v>149.905947770675</v>
      </c>
      <c r="N300" s="0" t="n">
        <f aca="true">IF(OR('Monte Carlo'!$B$23="",'Monte Carlo'!$C$23=""),0,IF(RAND()&lt;'Monte Carlo'!$B$23,IF('Monte Carlo'!$E$23='Monte Carlo'!$C$23,'Monte Carlo'!$C$23,BETAINV(RAND(),'Monte Carlo'!$G$23,'Monte Carlo'!$H$23,'Monte Carlo'!$C$23,'Monte Carlo'!$E$23)),0))</f>
        <v>0</v>
      </c>
      <c r="O300" s="0" t="n">
        <f aca="true">IF(OR('Monte Carlo'!$B$24="",'Monte Carlo'!$C$24=""),0,IF(RAND()&lt;'Monte Carlo'!$B$24,IF('Monte Carlo'!$E$24='Monte Carlo'!$C$24,'Monte Carlo'!$C$24,BETAINV(RAND(),'Monte Carlo'!$G$24,'Monte Carlo'!$H$24,'Monte Carlo'!$C$24,'Monte Carlo'!$E$24)),0))</f>
        <v>0</v>
      </c>
      <c r="P300" s="0" t="n">
        <f aca="true">IF(OR('Monte Carlo'!$B$25="",'Monte Carlo'!$C$25=""),0,IF(RAND()&lt;'Monte Carlo'!$B$25,IF('Monte Carlo'!$E$25='Monte Carlo'!$C$25,'Monte Carlo'!$C$25,BETAINV(RAND(),'Monte Carlo'!$G$25,'Monte Carlo'!$H$25,'Monte Carlo'!$C$25,'Monte Carlo'!$E$25)),0))</f>
        <v>0</v>
      </c>
      <c r="Q300" s="0" t="n">
        <f aca="true">IF(OR('Monte Carlo'!$B$26="",'Monte Carlo'!$C$26=""),0,IF(RAND()&lt;'Monte Carlo'!$B$26,IF('Monte Carlo'!$E$26='Monte Carlo'!$C$26,'Monte Carlo'!$C$26,BETAINV(RAND(),'Monte Carlo'!$G$26,'Monte Carlo'!$H$26,'Monte Carlo'!$C$26,'Monte Carlo'!$E$26)),0))</f>
        <v>0</v>
      </c>
      <c r="R300" s="0" t="n">
        <f aca="true">IF(OR('Monte Carlo'!$B$27="",'Monte Carlo'!$C$27=""),0,IF(RAND()&lt;'Monte Carlo'!$B$27,IF('Monte Carlo'!$E$27='Monte Carlo'!$C$27,'Monte Carlo'!$C$27,BETAINV(RAND(),'Monte Carlo'!$G$27,'Monte Carlo'!$H$27,'Monte Carlo'!$C$27,'Monte Carlo'!$E$27)),0))</f>
        <v>0</v>
      </c>
      <c r="S300" s="0" t="n">
        <f aca="true">IF(OR('Monte Carlo'!$B$28="",'Monte Carlo'!$C$28=""),0,IF(RAND()&lt;'Monte Carlo'!$B$28,IF('Monte Carlo'!$E$28='Monte Carlo'!$C$28,'Monte Carlo'!$C$28,BETAINV(RAND(),'Monte Carlo'!$G$28,'Monte Carlo'!$H$28,'Monte Carlo'!$C$28,'Monte Carlo'!$E$28)),0))</f>
        <v>0</v>
      </c>
      <c r="T300" s="0" t="n">
        <f aca="true">IF(OR('Monte Carlo'!$B$29="",'Monte Carlo'!$C$29=""),0,IF(RAND()&lt;'Monte Carlo'!$B$29,IF('Monte Carlo'!$E$29='Monte Carlo'!$C$29,'Monte Carlo'!$C$29,BETAINV(RAND(),'Monte Carlo'!$G$29,'Monte Carlo'!$H$29,'Monte Carlo'!$C$29,'Monte Carlo'!$E$29)),0))</f>
        <v>0</v>
      </c>
      <c r="U300" s="0" t="n">
        <f aca="true">IF(OR('Monte Carlo'!$B$30="",'Monte Carlo'!$C$30=""),0,IF(RAND()&lt;'Monte Carlo'!$B$30,IF('Monte Carlo'!$E$30='Monte Carlo'!$C$30,'Monte Carlo'!$C$30,BETAINV(RAND(),'Monte Carlo'!$G$30,'Monte Carlo'!$H$30,'Monte Carlo'!$C$30,'Monte Carlo'!$E$30)),0))</f>
        <v>0</v>
      </c>
      <c r="V300" s="0" t="n">
        <f aca="true">IF(OR('Monte Carlo'!$B$31="",'Monte Carlo'!$C$31=""),0,IF(RAND()&lt;'Monte Carlo'!$B$31,IF('Monte Carlo'!$E$31='Monte Carlo'!$C$31,'Monte Carlo'!$C$31,BETAINV(RAND(),'Monte Carlo'!$G$31,'Monte Carlo'!$H$31,'Monte Carlo'!$C$31,'Monte Carlo'!$E$31)),0))</f>
        <v>0</v>
      </c>
      <c r="W300" s="0" t="n">
        <f aca="true">IF(OR('Monte Carlo'!$B$32="",'Monte Carlo'!$C$32=""),0,IF(RAND()&lt;'Monte Carlo'!$B$32,IF('Monte Carlo'!$E$32='Monte Carlo'!$C$32,'Monte Carlo'!$C$32,BETAINV(RAND(),'Monte Carlo'!$G$32,'Monte Carlo'!$H$32,'Monte Carlo'!$C$32,'Monte Carlo'!$E$32)),0))</f>
        <v>0</v>
      </c>
      <c r="X300" s="0" t="n">
        <f aca="true">IF(OR('Monte Carlo'!$B$33="",'Monte Carlo'!$C$33=""),0,IF(RAND()&lt;'Monte Carlo'!$B$33,IF('Monte Carlo'!$E$33='Monte Carlo'!$C$33,'Monte Carlo'!$C$33,BETAINV(RAND(),'Monte Carlo'!$G$33,'Monte Carlo'!$H$33,'Monte Carlo'!$C$33,'Monte Carlo'!$E$33)),0))</f>
        <v>0</v>
      </c>
      <c r="Y300" s="0" t="n">
        <f aca="false">SUM(A300:X300)</f>
        <v>2242.54424012481</v>
      </c>
    </row>
    <row r="301" customFormat="false" ht="15" hidden="false" customHeight="false" outlineLevel="0" collapsed="false">
      <c r="A301" s="0" t="n">
        <f aca="true">IF('Monte Carlo'!$B$7="",0,IF('Monte Carlo'!$D$7='Monte Carlo'!$B$7,'Monte Carlo'!$B$7,BETAINV(RAND(),'Monte Carlo'!$F$7,'Monte Carlo'!$G$7,'Monte Carlo'!$B$7,'Monte Carlo'!$D$7)))</f>
        <v>156.62334563324</v>
      </c>
      <c r="B301" s="0" t="n">
        <f aca="true">IF('Monte Carlo'!$B$8="",0,IF('Monte Carlo'!$D$8='Monte Carlo'!$B$8,'Monte Carlo'!$B$8,BETAINV(RAND(),'Monte Carlo'!$F$8,'Monte Carlo'!$G$8,'Monte Carlo'!$B$8,'Monte Carlo'!$D$8)))</f>
        <v>988.583949873943</v>
      </c>
      <c r="C301" s="0" t="n">
        <f aca="true">IF('Monte Carlo'!$B$9="",0,IF('Monte Carlo'!$D$9='Monte Carlo'!$B$9,'Monte Carlo'!$B$9,BETAINV(RAND(),'Monte Carlo'!$F$9,'Monte Carlo'!$G$9,'Monte Carlo'!$B$9,'Monte Carlo'!$D$9)))</f>
        <v>463.828471050757</v>
      </c>
      <c r="D301" s="0" t="n">
        <f aca="true">IF('Monte Carlo'!$B$10="",0,IF('Monte Carlo'!$D$10='Monte Carlo'!$B$10,'Monte Carlo'!$B$10,BETAINV(RAND(),'Monte Carlo'!$F$10,'Monte Carlo'!$G$10,'Monte Carlo'!$B$10,'Monte Carlo'!$D$10)))</f>
        <v>281.949270694514</v>
      </c>
      <c r="E301" s="0" t="n">
        <f aca="true">IF('Monte Carlo'!$B$11="",0,IF('Monte Carlo'!$D$11='Monte Carlo'!$B$11,'Monte Carlo'!$B$11,BETAINV(RAND(),'Monte Carlo'!$F$11,'Monte Carlo'!$G$11,'Monte Carlo'!$B$11,'Monte Carlo'!$D$11)))</f>
        <v>105.537602015556</v>
      </c>
      <c r="F301" s="0" t="n">
        <f aca="true">IF('Monte Carlo'!$B$12="",0,IF('Monte Carlo'!$D$12='Monte Carlo'!$B$12,'Monte Carlo'!$B$12,BETAINV(RAND(),'Monte Carlo'!$F$12,'Monte Carlo'!$G$12,'Monte Carlo'!$B$12,'Monte Carlo'!$D$12)))</f>
        <v>93.1641979968246</v>
      </c>
      <c r="G301" s="0" t="n">
        <f aca="true">IF('Monte Carlo'!$B$13="",0,IF('Monte Carlo'!$D$13='Monte Carlo'!$B$13,'Monte Carlo'!$B$13,BETAINV(RAND(),'Monte Carlo'!$F$13,'Monte Carlo'!$G$13,'Monte Carlo'!$B$13,'Monte Carlo'!$D$13)))</f>
        <v>0</v>
      </c>
      <c r="H301" s="0" t="n">
        <f aca="true">IF('Monte Carlo'!$B$14="",0,IF('Monte Carlo'!$D$14='Monte Carlo'!$B$14,'Monte Carlo'!$B$14,BETAINV(RAND(),'Monte Carlo'!$F$14,'Monte Carlo'!$G$14,'Monte Carlo'!$B$14,'Monte Carlo'!$D$14)))</f>
        <v>0</v>
      </c>
      <c r="I301" s="0" t="n">
        <f aca="true">IF('Monte Carlo'!$B$15="",0,IF('Monte Carlo'!$D$15='Monte Carlo'!$B$15,'Monte Carlo'!$B$15,BETAINV(RAND(),'Monte Carlo'!$F$15,'Monte Carlo'!$G$15,'Monte Carlo'!$B$15,'Monte Carlo'!$D$15)))</f>
        <v>0</v>
      </c>
      <c r="J301" s="0" t="n">
        <f aca="true">IF('Monte Carlo'!$B$16="",0,IF('Monte Carlo'!$D$16='Monte Carlo'!$B$16,'Monte Carlo'!$B$16,BETAINV(RAND(),'Monte Carlo'!$F$16,'Monte Carlo'!$G$16,'Monte Carlo'!$B$16,'Monte Carlo'!$D$16)))</f>
        <v>0</v>
      </c>
      <c r="K301" s="0" t="n">
        <f aca="true">IF('Monte Carlo'!$B$17="",0,IF('Monte Carlo'!$D$17='Monte Carlo'!$B$17,'Monte Carlo'!$B$17,BETAINV(RAND(),'Monte Carlo'!$F$17,'Monte Carlo'!$G$17,'Monte Carlo'!$B$17,'Monte Carlo'!$D$17)))</f>
        <v>0</v>
      </c>
      <c r="L301" s="0" t="n">
        <f aca="true">IF('Monte Carlo'!$B$18="",0,IF('Monte Carlo'!$D$18='Monte Carlo'!$B$18,'Monte Carlo'!$B$18,BETAINV(RAND(),'Monte Carlo'!$F$18,'Monte Carlo'!$G$18,'Monte Carlo'!$B$18,'Monte Carlo'!$D$18)))</f>
        <v>0</v>
      </c>
      <c r="M301" s="0" t="n">
        <f aca="true">IF(OR('Monte Carlo'!$B$22="",'Monte Carlo'!$C$22=""),0,IF(RAND()&lt;'Monte Carlo'!$B$22,IF('Monte Carlo'!$E$22='Monte Carlo'!$C$22,'Monte Carlo'!$C$22,BETAINV(RAND(),'Monte Carlo'!$G$22,'Monte Carlo'!$H$22,'Monte Carlo'!$C$22,'Monte Carlo'!$E$22)),0))</f>
        <v>0</v>
      </c>
      <c r="N301" s="0" t="n">
        <f aca="true">IF(OR('Monte Carlo'!$B$23="",'Monte Carlo'!$C$23=""),0,IF(RAND()&lt;'Monte Carlo'!$B$23,IF('Monte Carlo'!$E$23='Monte Carlo'!$C$23,'Monte Carlo'!$C$23,BETAINV(RAND(),'Monte Carlo'!$G$23,'Monte Carlo'!$H$23,'Monte Carlo'!$C$23,'Monte Carlo'!$E$23)),0))</f>
        <v>0</v>
      </c>
      <c r="O301" s="0" t="n">
        <f aca="true">IF(OR('Monte Carlo'!$B$24="",'Monte Carlo'!$C$24=""),0,IF(RAND()&lt;'Monte Carlo'!$B$24,IF('Monte Carlo'!$E$24='Monte Carlo'!$C$24,'Monte Carlo'!$C$24,BETAINV(RAND(),'Monte Carlo'!$G$24,'Monte Carlo'!$H$24,'Monte Carlo'!$C$24,'Monte Carlo'!$E$24)),0))</f>
        <v>0</v>
      </c>
      <c r="P301" s="0" t="n">
        <f aca="true">IF(OR('Monte Carlo'!$B$25="",'Monte Carlo'!$C$25=""),0,IF(RAND()&lt;'Monte Carlo'!$B$25,IF('Monte Carlo'!$E$25='Monte Carlo'!$C$25,'Monte Carlo'!$C$25,BETAINV(RAND(),'Monte Carlo'!$G$25,'Monte Carlo'!$H$25,'Monte Carlo'!$C$25,'Monte Carlo'!$E$25)),0))</f>
        <v>117.315760725232</v>
      </c>
      <c r="Q301" s="0" t="n">
        <f aca="true">IF(OR('Monte Carlo'!$B$26="",'Monte Carlo'!$C$26=""),0,IF(RAND()&lt;'Monte Carlo'!$B$26,IF('Monte Carlo'!$E$26='Monte Carlo'!$C$26,'Monte Carlo'!$C$26,BETAINV(RAND(),'Monte Carlo'!$G$26,'Monte Carlo'!$H$26,'Monte Carlo'!$C$26,'Monte Carlo'!$E$26)),0))</f>
        <v>0</v>
      </c>
      <c r="R301" s="0" t="n">
        <f aca="true">IF(OR('Monte Carlo'!$B$27="",'Monte Carlo'!$C$27=""),0,IF(RAND()&lt;'Monte Carlo'!$B$27,IF('Monte Carlo'!$E$27='Monte Carlo'!$C$27,'Monte Carlo'!$C$27,BETAINV(RAND(),'Monte Carlo'!$G$27,'Monte Carlo'!$H$27,'Monte Carlo'!$C$27,'Monte Carlo'!$E$27)),0))</f>
        <v>0</v>
      </c>
      <c r="S301" s="0" t="n">
        <f aca="true">IF(OR('Monte Carlo'!$B$28="",'Monte Carlo'!$C$28=""),0,IF(RAND()&lt;'Monte Carlo'!$B$28,IF('Monte Carlo'!$E$28='Monte Carlo'!$C$28,'Monte Carlo'!$C$28,BETAINV(RAND(),'Monte Carlo'!$G$28,'Monte Carlo'!$H$28,'Monte Carlo'!$C$28,'Monte Carlo'!$E$28)),0))</f>
        <v>0</v>
      </c>
      <c r="T301" s="0" t="n">
        <f aca="true">IF(OR('Monte Carlo'!$B$29="",'Monte Carlo'!$C$29=""),0,IF(RAND()&lt;'Monte Carlo'!$B$29,IF('Monte Carlo'!$E$29='Monte Carlo'!$C$29,'Monte Carlo'!$C$29,BETAINV(RAND(),'Monte Carlo'!$G$29,'Monte Carlo'!$H$29,'Monte Carlo'!$C$29,'Monte Carlo'!$E$29)),0))</f>
        <v>0</v>
      </c>
      <c r="U301" s="0" t="n">
        <f aca="true">IF(OR('Monte Carlo'!$B$30="",'Monte Carlo'!$C$30=""),0,IF(RAND()&lt;'Monte Carlo'!$B$30,IF('Monte Carlo'!$E$30='Monte Carlo'!$C$30,'Monte Carlo'!$C$30,BETAINV(RAND(),'Monte Carlo'!$G$30,'Monte Carlo'!$H$30,'Monte Carlo'!$C$30,'Monte Carlo'!$E$30)),0))</f>
        <v>0</v>
      </c>
      <c r="V301" s="0" t="n">
        <f aca="true">IF(OR('Monte Carlo'!$B$31="",'Monte Carlo'!$C$31=""),0,IF(RAND()&lt;'Monte Carlo'!$B$31,IF('Monte Carlo'!$E$31='Monte Carlo'!$C$31,'Monte Carlo'!$C$31,BETAINV(RAND(),'Monte Carlo'!$G$31,'Monte Carlo'!$H$31,'Monte Carlo'!$C$31,'Monte Carlo'!$E$31)),0))</f>
        <v>0</v>
      </c>
      <c r="W301" s="0" t="n">
        <f aca="true">IF(OR('Monte Carlo'!$B$32="",'Monte Carlo'!$C$32=""),0,IF(RAND()&lt;'Monte Carlo'!$B$32,IF('Monte Carlo'!$E$32='Monte Carlo'!$C$32,'Monte Carlo'!$C$32,BETAINV(RAND(),'Monte Carlo'!$G$32,'Monte Carlo'!$H$32,'Monte Carlo'!$C$32,'Monte Carlo'!$E$32)),0))</f>
        <v>0</v>
      </c>
      <c r="X301" s="0" t="n">
        <f aca="true">IF(OR('Monte Carlo'!$B$33="",'Monte Carlo'!$C$33=""),0,IF(RAND()&lt;'Monte Carlo'!$B$33,IF('Monte Carlo'!$E$33='Monte Carlo'!$C$33,'Monte Carlo'!$C$33,BETAINV(RAND(),'Monte Carlo'!$G$33,'Monte Carlo'!$H$33,'Monte Carlo'!$C$33,'Monte Carlo'!$E$33)),0))</f>
        <v>0</v>
      </c>
      <c r="Y301" s="0" t="n">
        <f aca="false">SUM(A301:X301)</f>
        <v>2207.00259799007</v>
      </c>
    </row>
    <row r="302" customFormat="false" ht="15" hidden="false" customHeight="false" outlineLevel="0" collapsed="false">
      <c r="A302" s="0" t="n">
        <f aca="true">IF('Monte Carlo'!$B$7="",0,IF('Monte Carlo'!$D$7='Monte Carlo'!$B$7,'Monte Carlo'!$B$7,BETAINV(RAND(),'Monte Carlo'!$F$7,'Monte Carlo'!$G$7,'Monte Carlo'!$B$7,'Monte Carlo'!$D$7)))</f>
        <v>187.970322868302</v>
      </c>
      <c r="B302" s="0" t="n">
        <f aca="true">IF('Monte Carlo'!$B$8="",0,IF('Monte Carlo'!$D$8='Monte Carlo'!$B$8,'Monte Carlo'!$B$8,BETAINV(RAND(),'Monte Carlo'!$F$8,'Monte Carlo'!$G$8,'Monte Carlo'!$B$8,'Monte Carlo'!$D$8)))</f>
        <v>970.010651100862</v>
      </c>
      <c r="C302" s="0" t="n">
        <f aca="true">IF('Monte Carlo'!$B$9="",0,IF('Monte Carlo'!$D$9='Monte Carlo'!$B$9,'Monte Carlo'!$B$9,BETAINV(RAND(),'Monte Carlo'!$F$9,'Monte Carlo'!$G$9,'Monte Carlo'!$B$9,'Monte Carlo'!$D$9)))</f>
        <v>540.084652401778</v>
      </c>
      <c r="D302" s="0" t="n">
        <f aca="true">IF('Monte Carlo'!$B$10="",0,IF('Monte Carlo'!$D$10='Monte Carlo'!$B$10,'Monte Carlo'!$B$10,BETAINV(RAND(),'Monte Carlo'!$F$10,'Monte Carlo'!$G$10,'Monte Carlo'!$B$10,'Monte Carlo'!$D$10)))</f>
        <v>348.738836791647</v>
      </c>
      <c r="E302" s="0" t="n">
        <f aca="true">IF('Monte Carlo'!$B$11="",0,IF('Monte Carlo'!$D$11='Monte Carlo'!$B$11,'Monte Carlo'!$B$11,BETAINV(RAND(),'Monte Carlo'!$F$11,'Monte Carlo'!$G$11,'Monte Carlo'!$B$11,'Monte Carlo'!$D$11)))</f>
        <v>114.288455384564</v>
      </c>
      <c r="F302" s="0" t="n">
        <f aca="true">IF('Monte Carlo'!$B$12="",0,IF('Monte Carlo'!$D$12='Monte Carlo'!$B$12,'Monte Carlo'!$B$12,BETAINV(RAND(),'Monte Carlo'!$F$12,'Monte Carlo'!$G$12,'Monte Carlo'!$B$12,'Monte Carlo'!$D$12)))</f>
        <v>112.1640543507</v>
      </c>
      <c r="G302" s="0" t="n">
        <f aca="true">IF('Monte Carlo'!$B$13="",0,IF('Monte Carlo'!$D$13='Monte Carlo'!$B$13,'Monte Carlo'!$B$13,BETAINV(RAND(),'Monte Carlo'!$F$13,'Monte Carlo'!$G$13,'Monte Carlo'!$B$13,'Monte Carlo'!$D$13)))</f>
        <v>0</v>
      </c>
      <c r="H302" s="0" t="n">
        <f aca="true">IF('Monte Carlo'!$B$14="",0,IF('Monte Carlo'!$D$14='Monte Carlo'!$B$14,'Monte Carlo'!$B$14,BETAINV(RAND(),'Monte Carlo'!$F$14,'Monte Carlo'!$G$14,'Monte Carlo'!$B$14,'Monte Carlo'!$D$14)))</f>
        <v>0</v>
      </c>
      <c r="I302" s="0" t="n">
        <f aca="true">IF('Monte Carlo'!$B$15="",0,IF('Monte Carlo'!$D$15='Monte Carlo'!$B$15,'Monte Carlo'!$B$15,BETAINV(RAND(),'Monte Carlo'!$F$15,'Monte Carlo'!$G$15,'Monte Carlo'!$B$15,'Monte Carlo'!$D$15)))</f>
        <v>0</v>
      </c>
      <c r="J302" s="0" t="n">
        <f aca="true">IF('Monte Carlo'!$B$16="",0,IF('Monte Carlo'!$D$16='Monte Carlo'!$B$16,'Monte Carlo'!$B$16,BETAINV(RAND(),'Monte Carlo'!$F$16,'Monte Carlo'!$G$16,'Monte Carlo'!$B$16,'Monte Carlo'!$D$16)))</f>
        <v>0</v>
      </c>
      <c r="K302" s="0" t="n">
        <f aca="true">IF('Monte Carlo'!$B$17="",0,IF('Monte Carlo'!$D$17='Monte Carlo'!$B$17,'Monte Carlo'!$B$17,BETAINV(RAND(),'Monte Carlo'!$F$17,'Monte Carlo'!$G$17,'Monte Carlo'!$B$17,'Monte Carlo'!$D$17)))</f>
        <v>0</v>
      </c>
      <c r="L302" s="0" t="n">
        <f aca="true">IF('Monte Carlo'!$B$18="",0,IF('Monte Carlo'!$D$18='Monte Carlo'!$B$18,'Monte Carlo'!$B$18,BETAINV(RAND(),'Monte Carlo'!$F$18,'Monte Carlo'!$G$18,'Monte Carlo'!$B$18,'Monte Carlo'!$D$18)))</f>
        <v>0</v>
      </c>
      <c r="M302" s="0" t="n">
        <f aca="true">IF(OR('Monte Carlo'!$B$22="",'Monte Carlo'!$C$22=""),0,IF(RAND()&lt;'Monte Carlo'!$B$22,IF('Monte Carlo'!$E$22='Monte Carlo'!$C$22,'Monte Carlo'!$C$22,BETAINV(RAND(),'Monte Carlo'!$G$22,'Monte Carlo'!$H$22,'Monte Carlo'!$C$22,'Monte Carlo'!$E$22)),0))</f>
        <v>0</v>
      </c>
      <c r="N302" s="0" t="n">
        <f aca="true">IF(OR('Monte Carlo'!$B$23="",'Monte Carlo'!$C$23=""),0,IF(RAND()&lt;'Monte Carlo'!$B$23,IF('Monte Carlo'!$E$23='Monte Carlo'!$C$23,'Monte Carlo'!$C$23,BETAINV(RAND(),'Monte Carlo'!$G$23,'Monte Carlo'!$H$23,'Monte Carlo'!$C$23,'Monte Carlo'!$E$23)),0))</f>
        <v>31.4767138792389</v>
      </c>
      <c r="O302" s="0" t="n">
        <f aca="true">IF(OR('Monte Carlo'!$B$24="",'Monte Carlo'!$C$24=""),0,IF(RAND()&lt;'Monte Carlo'!$B$24,IF('Monte Carlo'!$E$24='Monte Carlo'!$C$24,'Monte Carlo'!$C$24,BETAINV(RAND(),'Monte Carlo'!$G$24,'Monte Carlo'!$H$24,'Monte Carlo'!$C$24,'Monte Carlo'!$E$24)),0))</f>
        <v>0</v>
      </c>
      <c r="P302" s="0" t="n">
        <f aca="true">IF(OR('Monte Carlo'!$B$25="",'Monte Carlo'!$C$25=""),0,IF(RAND()&lt;'Monte Carlo'!$B$25,IF('Monte Carlo'!$E$25='Monte Carlo'!$C$25,'Monte Carlo'!$C$25,BETAINV(RAND(),'Monte Carlo'!$G$25,'Monte Carlo'!$H$25,'Monte Carlo'!$C$25,'Monte Carlo'!$E$25)),0))</f>
        <v>0</v>
      </c>
      <c r="Q302" s="0" t="n">
        <f aca="true">IF(OR('Monte Carlo'!$B$26="",'Monte Carlo'!$C$26=""),0,IF(RAND()&lt;'Monte Carlo'!$B$26,IF('Monte Carlo'!$E$26='Monte Carlo'!$C$26,'Monte Carlo'!$C$26,BETAINV(RAND(),'Monte Carlo'!$G$26,'Monte Carlo'!$H$26,'Monte Carlo'!$C$26,'Monte Carlo'!$E$26)),0))</f>
        <v>0</v>
      </c>
      <c r="R302" s="0" t="n">
        <f aca="true">IF(OR('Monte Carlo'!$B$27="",'Monte Carlo'!$C$27=""),0,IF(RAND()&lt;'Monte Carlo'!$B$27,IF('Monte Carlo'!$E$27='Monte Carlo'!$C$27,'Monte Carlo'!$C$27,BETAINV(RAND(),'Monte Carlo'!$G$27,'Monte Carlo'!$H$27,'Monte Carlo'!$C$27,'Monte Carlo'!$E$27)),0))</f>
        <v>0</v>
      </c>
      <c r="S302" s="0" t="n">
        <f aca="true">IF(OR('Monte Carlo'!$B$28="",'Monte Carlo'!$C$28=""),0,IF(RAND()&lt;'Monte Carlo'!$B$28,IF('Monte Carlo'!$E$28='Monte Carlo'!$C$28,'Monte Carlo'!$C$28,BETAINV(RAND(),'Monte Carlo'!$G$28,'Monte Carlo'!$H$28,'Monte Carlo'!$C$28,'Monte Carlo'!$E$28)),0))</f>
        <v>0</v>
      </c>
      <c r="T302" s="0" t="n">
        <f aca="true">IF(OR('Monte Carlo'!$B$29="",'Monte Carlo'!$C$29=""),0,IF(RAND()&lt;'Monte Carlo'!$B$29,IF('Monte Carlo'!$E$29='Monte Carlo'!$C$29,'Monte Carlo'!$C$29,BETAINV(RAND(),'Monte Carlo'!$G$29,'Monte Carlo'!$H$29,'Monte Carlo'!$C$29,'Monte Carlo'!$E$29)),0))</f>
        <v>0</v>
      </c>
      <c r="U302" s="0" t="n">
        <f aca="true">IF(OR('Monte Carlo'!$B$30="",'Monte Carlo'!$C$30=""),0,IF(RAND()&lt;'Monte Carlo'!$B$30,IF('Monte Carlo'!$E$30='Monte Carlo'!$C$30,'Monte Carlo'!$C$30,BETAINV(RAND(),'Monte Carlo'!$G$30,'Monte Carlo'!$H$30,'Monte Carlo'!$C$30,'Monte Carlo'!$E$30)),0))</f>
        <v>0</v>
      </c>
      <c r="V302" s="0" t="n">
        <f aca="true">IF(OR('Monte Carlo'!$B$31="",'Monte Carlo'!$C$31=""),0,IF(RAND()&lt;'Monte Carlo'!$B$31,IF('Monte Carlo'!$E$31='Monte Carlo'!$C$31,'Monte Carlo'!$C$31,BETAINV(RAND(),'Monte Carlo'!$G$31,'Monte Carlo'!$H$31,'Monte Carlo'!$C$31,'Monte Carlo'!$E$31)),0))</f>
        <v>0</v>
      </c>
      <c r="W302" s="0" t="n">
        <f aca="true">IF(OR('Monte Carlo'!$B$32="",'Monte Carlo'!$C$32=""),0,IF(RAND()&lt;'Monte Carlo'!$B$32,IF('Monte Carlo'!$E$32='Monte Carlo'!$C$32,'Monte Carlo'!$C$32,BETAINV(RAND(),'Monte Carlo'!$G$32,'Monte Carlo'!$H$32,'Monte Carlo'!$C$32,'Monte Carlo'!$E$32)),0))</f>
        <v>0</v>
      </c>
      <c r="X302" s="0" t="n">
        <f aca="true">IF(OR('Monte Carlo'!$B$33="",'Monte Carlo'!$C$33=""),0,IF(RAND()&lt;'Monte Carlo'!$B$33,IF('Monte Carlo'!$E$33='Monte Carlo'!$C$33,'Monte Carlo'!$C$33,BETAINV(RAND(),'Monte Carlo'!$G$33,'Monte Carlo'!$H$33,'Monte Carlo'!$C$33,'Monte Carlo'!$E$33)),0))</f>
        <v>0</v>
      </c>
      <c r="Y302" s="0" t="n">
        <f aca="false">SUM(A302:X302)</f>
        <v>2304.73368677709</v>
      </c>
    </row>
    <row r="303" customFormat="false" ht="15" hidden="false" customHeight="false" outlineLevel="0" collapsed="false">
      <c r="A303" s="0" t="n">
        <f aca="true">IF('Monte Carlo'!$B$7="",0,IF('Monte Carlo'!$D$7='Monte Carlo'!$B$7,'Monte Carlo'!$B$7,BETAINV(RAND(),'Monte Carlo'!$F$7,'Monte Carlo'!$G$7,'Monte Carlo'!$B$7,'Monte Carlo'!$D$7)))</f>
        <v>168.328517517904</v>
      </c>
      <c r="B303" s="0" t="n">
        <f aca="true">IF('Monte Carlo'!$B$8="",0,IF('Monte Carlo'!$D$8='Monte Carlo'!$B$8,'Monte Carlo'!$B$8,BETAINV(RAND(),'Monte Carlo'!$F$8,'Monte Carlo'!$G$8,'Monte Carlo'!$B$8,'Monte Carlo'!$D$8)))</f>
        <v>1057.00886168656</v>
      </c>
      <c r="C303" s="0" t="n">
        <f aca="true">IF('Monte Carlo'!$B$9="",0,IF('Monte Carlo'!$D$9='Monte Carlo'!$B$9,'Monte Carlo'!$B$9,BETAINV(RAND(),'Monte Carlo'!$F$9,'Monte Carlo'!$G$9,'Monte Carlo'!$B$9,'Monte Carlo'!$D$9)))</f>
        <v>468.531418149194</v>
      </c>
      <c r="D303" s="0" t="n">
        <f aca="true">IF('Monte Carlo'!$B$10="",0,IF('Monte Carlo'!$D$10='Monte Carlo'!$B$10,'Monte Carlo'!$B$10,BETAINV(RAND(),'Monte Carlo'!$F$10,'Monte Carlo'!$G$10,'Monte Carlo'!$B$10,'Monte Carlo'!$D$10)))</f>
        <v>312.185799103244</v>
      </c>
      <c r="E303" s="0" t="n">
        <f aca="true">IF('Monte Carlo'!$B$11="",0,IF('Monte Carlo'!$D$11='Monte Carlo'!$B$11,'Monte Carlo'!$B$11,BETAINV(RAND(),'Monte Carlo'!$F$11,'Monte Carlo'!$G$11,'Monte Carlo'!$B$11,'Monte Carlo'!$D$11)))</f>
        <v>116.894757257652</v>
      </c>
      <c r="F303" s="0" t="n">
        <f aca="true">IF('Monte Carlo'!$B$12="",0,IF('Monte Carlo'!$D$12='Monte Carlo'!$B$12,'Monte Carlo'!$B$12,BETAINV(RAND(),'Monte Carlo'!$F$12,'Monte Carlo'!$G$12,'Monte Carlo'!$B$12,'Monte Carlo'!$D$12)))</f>
        <v>94.3037623525938</v>
      </c>
      <c r="G303" s="0" t="n">
        <f aca="true">IF('Monte Carlo'!$B$13="",0,IF('Monte Carlo'!$D$13='Monte Carlo'!$B$13,'Monte Carlo'!$B$13,BETAINV(RAND(),'Monte Carlo'!$F$13,'Monte Carlo'!$G$13,'Monte Carlo'!$B$13,'Monte Carlo'!$D$13)))</f>
        <v>0</v>
      </c>
      <c r="H303" s="0" t="n">
        <f aca="true">IF('Monte Carlo'!$B$14="",0,IF('Monte Carlo'!$D$14='Monte Carlo'!$B$14,'Monte Carlo'!$B$14,BETAINV(RAND(),'Monte Carlo'!$F$14,'Monte Carlo'!$G$14,'Monte Carlo'!$B$14,'Monte Carlo'!$D$14)))</f>
        <v>0</v>
      </c>
      <c r="I303" s="0" t="n">
        <f aca="true">IF('Monte Carlo'!$B$15="",0,IF('Monte Carlo'!$D$15='Monte Carlo'!$B$15,'Monte Carlo'!$B$15,BETAINV(RAND(),'Monte Carlo'!$F$15,'Monte Carlo'!$G$15,'Monte Carlo'!$B$15,'Monte Carlo'!$D$15)))</f>
        <v>0</v>
      </c>
      <c r="J303" s="0" t="n">
        <f aca="true">IF('Monte Carlo'!$B$16="",0,IF('Monte Carlo'!$D$16='Monte Carlo'!$B$16,'Monte Carlo'!$B$16,BETAINV(RAND(),'Monte Carlo'!$F$16,'Monte Carlo'!$G$16,'Monte Carlo'!$B$16,'Monte Carlo'!$D$16)))</f>
        <v>0</v>
      </c>
      <c r="K303" s="0" t="n">
        <f aca="true">IF('Monte Carlo'!$B$17="",0,IF('Monte Carlo'!$D$17='Monte Carlo'!$B$17,'Monte Carlo'!$B$17,BETAINV(RAND(),'Monte Carlo'!$F$17,'Monte Carlo'!$G$17,'Monte Carlo'!$B$17,'Monte Carlo'!$D$17)))</f>
        <v>0</v>
      </c>
      <c r="L303" s="0" t="n">
        <f aca="true">IF('Monte Carlo'!$B$18="",0,IF('Monte Carlo'!$D$18='Monte Carlo'!$B$18,'Monte Carlo'!$B$18,BETAINV(RAND(),'Monte Carlo'!$F$18,'Monte Carlo'!$G$18,'Monte Carlo'!$B$18,'Monte Carlo'!$D$18)))</f>
        <v>0</v>
      </c>
      <c r="M303" s="0" t="n">
        <f aca="true">IF(OR('Monte Carlo'!$B$22="",'Monte Carlo'!$C$22=""),0,IF(RAND()&lt;'Monte Carlo'!$B$22,IF('Monte Carlo'!$E$22='Monte Carlo'!$C$22,'Monte Carlo'!$C$22,BETAINV(RAND(),'Monte Carlo'!$G$22,'Monte Carlo'!$H$22,'Monte Carlo'!$C$22,'Monte Carlo'!$E$22)),0))</f>
        <v>73.9286424939398</v>
      </c>
      <c r="N303" s="0" t="n">
        <f aca="true">IF(OR('Monte Carlo'!$B$23="",'Monte Carlo'!$C$23=""),0,IF(RAND()&lt;'Monte Carlo'!$B$23,IF('Monte Carlo'!$E$23='Monte Carlo'!$C$23,'Monte Carlo'!$C$23,BETAINV(RAND(),'Monte Carlo'!$G$23,'Monte Carlo'!$H$23,'Monte Carlo'!$C$23,'Monte Carlo'!$E$23)),0))</f>
        <v>42.3229074388714</v>
      </c>
      <c r="O303" s="0" t="n">
        <f aca="true">IF(OR('Monte Carlo'!$B$24="",'Monte Carlo'!$C$24=""),0,IF(RAND()&lt;'Monte Carlo'!$B$24,IF('Monte Carlo'!$E$24='Monte Carlo'!$C$24,'Monte Carlo'!$C$24,BETAINV(RAND(),'Monte Carlo'!$G$24,'Monte Carlo'!$H$24,'Monte Carlo'!$C$24,'Monte Carlo'!$E$24)),0))</f>
        <v>0</v>
      </c>
      <c r="P303" s="0" t="n">
        <f aca="true">IF(OR('Monte Carlo'!$B$25="",'Monte Carlo'!$C$25=""),0,IF(RAND()&lt;'Monte Carlo'!$B$25,IF('Monte Carlo'!$E$25='Monte Carlo'!$C$25,'Monte Carlo'!$C$25,BETAINV(RAND(),'Monte Carlo'!$G$25,'Monte Carlo'!$H$25,'Monte Carlo'!$C$25,'Monte Carlo'!$E$25)),0))</f>
        <v>0</v>
      </c>
      <c r="Q303" s="0" t="n">
        <f aca="true">IF(OR('Monte Carlo'!$B$26="",'Monte Carlo'!$C$26=""),0,IF(RAND()&lt;'Monte Carlo'!$B$26,IF('Monte Carlo'!$E$26='Monte Carlo'!$C$26,'Monte Carlo'!$C$26,BETAINV(RAND(),'Monte Carlo'!$G$26,'Monte Carlo'!$H$26,'Monte Carlo'!$C$26,'Monte Carlo'!$E$26)),0))</f>
        <v>0</v>
      </c>
      <c r="R303" s="0" t="n">
        <f aca="true">IF(OR('Monte Carlo'!$B$27="",'Monte Carlo'!$C$27=""),0,IF(RAND()&lt;'Monte Carlo'!$B$27,IF('Monte Carlo'!$E$27='Monte Carlo'!$C$27,'Monte Carlo'!$C$27,BETAINV(RAND(),'Monte Carlo'!$G$27,'Monte Carlo'!$H$27,'Monte Carlo'!$C$27,'Monte Carlo'!$E$27)),0))</f>
        <v>0</v>
      </c>
      <c r="S303" s="0" t="n">
        <f aca="true">IF(OR('Monte Carlo'!$B$28="",'Monte Carlo'!$C$28=""),0,IF(RAND()&lt;'Monte Carlo'!$B$28,IF('Monte Carlo'!$E$28='Monte Carlo'!$C$28,'Monte Carlo'!$C$28,BETAINV(RAND(),'Monte Carlo'!$G$28,'Monte Carlo'!$H$28,'Monte Carlo'!$C$28,'Monte Carlo'!$E$28)),0))</f>
        <v>0</v>
      </c>
      <c r="T303" s="0" t="n">
        <f aca="true">IF(OR('Monte Carlo'!$B$29="",'Monte Carlo'!$C$29=""),0,IF(RAND()&lt;'Monte Carlo'!$B$29,IF('Monte Carlo'!$E$29='Monte Carlo'!$C$29,'Monte Carlo'!$C$29,BETAINV(RAND(),'Monte Carlo'!$G$29,'Monte Carlo'!$H$29,'Monte Carlo'!$C$29,'Monte Carlo'!$E$29)),0))</f>
        <v>0</v>
      </c>
      <c r="U303" s="0" t="n">
        <f aca="true">IF(OR('Monte Carlo'!$B$30="",'Monte Carlo'!$C$30=""),0,IF(RAND()&lt;'Monte Carlo'!$B$30,IF('Monte Carlo'!$E$30='Monte Carlo'!$C$30,'Monte Carlo'!$C$30,BETAINV(RAND(),'Monte Carlo'!$G$30,'Monte Carlo'!$H$30,'Monte Carlo'!$C$30,'Monte Carlo'!$E$30)),0))</f>
        <v>0</v>
      </c>
      <c r="V303" s="0" t="n">
        <f aca="true">IF(OR('Monte Carlo'!$B$31="",'Monte Carlo'!$C$31=""),0,IF(RAND()&lt;'Monte Carlo'!$B$31,IF('Monte Carlo'!$E$31='Monte Carlo'!$C$31,'Monte Carlo'!$C$31,BETAINV(RAND(),'Monte Carlo'!$G$31,'Monte Carlo'!$H$31,'Monte Carlo'!$C$31,'Monte Carlo'!$E$31)),0))</f>
        <v>0</v>
      </c>
      <c r="W303" s="0" t="n">
        <f aca="true">IF(OR('Monte Carlo'!$B$32="",'Monte Carlo'!$C$32=""),0,IF(RAND()&lt;'Monte Carlo'!$B$32,IF('Monte Carlo'!$E$32='Monte Carlo'!$C$32,'Monte Carlo'!$C$32,BETAINV(RAND(),'Monte Carlo'!$G$32,'Monte Carlo'!$H$32,'Monte Carlo'!$C$32,'Monte Carlo'!$E$32)),0))</f>
        <v>0</v>
      </c>
      <c r="X303" s="0" t="n">
        <f aca="true">IF(OR('Monte Carlo'!$B$33="",'Monte Carlo'!$C$33=""),0,IF(RAND()&lt;'Monte Carlo'!$B$33,IF('Monte Carlo'!$E$33='Monte Carlo'!$C$33,'Monte Carlo'!$C$33,BETAINV(RAND(),'Monte Carlo'!$G$33,'Monte Carlo'!$H$33,'Monte Carlo'!$C$33,'Monte Carlo'!$E$33)),0))</f>
        <v>0</v>
      </c>
      <c r="Y303" s="0" t="n">
        <f aca="false">SUM(A303:X303)</f>
        <v>2333.50466599996</v>
      </c>
    </row>
    <row r="304" customFormat="false" ht="15" hidden="false" customHeight="false" outlineLevel="0" collapsed="false">
      <c r="A304" s="0" t="n">
        <f aca="true">IF('Monte Carlo'!$B$7="",0,IF('Monte Carlo'!$D$7='Monte Carlo'!$B$7,'Monte Carlo'!$B$7,BETAINV(RAND(),'Monte Carlo'!$F$7,'Monte Carlo'!$G$7,'Monte Carlo'!$B$7,'Monte Carlo'!$D$7)))</f>
        <v>156.975916205315</v>
      </c>
      <c r="B304" s="0" t="n">
        <f aca="true">IF('Monte Carlo'!$B$8="",0,IF('Monte Carlo'!$D$8='Monte Carlo'!$B$8,'Monte Carlo'!$B$8,BETAINV(RAND(),'Monte Carlo'!$F$8,'Monte Carlo'!$G$8,'Monte Carlo'!$B$8,'Monte Carlo'!$D$8)))</f>
        <v>1092.10566200842</v>
      </c>
      <c r="C304" s="0" t="n">
        <f aca="true">IF('Monte Carlo'!$B$9="",0,IF('Monte Carlo'!$D$9='Monte Carlo'!$B$9,'Monte Carlo'!$B$9,BETAINV(RAND(),'Monte Carlo'!$F$9,'Monte Carlo'!$G$9,'Monte Carlo'!$B$9,'Monte Carlo'!$D$9)))</f>
        <v>451.403846836996</v>
      </c>
      <c r="D304" s="0" t="n">
        <f aca="true">IF('Monte Carlo'!$B$10="",0,IF('Monte Carlo'!$D$10='Monte Carlo'!$B$10,'Monte Carlo'!$B$10,BETAINV(RAND(),'Monte Carlo'!$F$10,'Monte Carlo'!$G$10,'Monte Carlo'!$B$10,'Monte Carlo'!$D$10)))</f>
        <v>296.468914359139</v>
      </c>
      <c r="E304" s="0" t="n">
        <f aca="true">IF('Monte Carlo'!$B$11="",0,IF('Monte Carlo'!$D$11='Monte Carlo'!$B$11,'Monte Carlo'!$B$11,BETAINV(RAND(),'Monte Carlo'!$F$11,'Monte Carlo'!$G$11,'Monte Carlo'!$B$11,'Monte Carlo'!$D$11)))</f>
        <v>105.529388608372</v>
      </c>
      <c r="F304" s="0" t="n">
        <f aca="true">IF('Monte Carlo'!$B$12="",0,IF('Monte Carlo'!$D$12='Monte Carlo'!$B$12,'Monte Carlo'!$B$12,BETAINV(RAND(),'Monte Carlo'!$F$12,'Monte Carlo'!$G$12,'Monte Carlo'!$B$12,'Monte Carlo'!$D$12)))</f>
        <v>105.105957445919</v>
      </c>
      <c r="G304" s="0" t="n">
        <f aca="true">IF('Monte Carlo'!$B$13="",0,IF('Monte Carlo'!$D$13='Monte Carlo'!$B$13,'Monte Carlo'!$B$13,BETAINV(RAND(),'Monte Carlo'!$F$13,'Monte Carlo'!$G$13,'Monte Carlo'!$B$13,'Monte Carlo'!$D$13)))</f>
        <v>0</v>
      </c>
      <c r="H304" s="0" t="n">
        <f aca="true">IF('Monte Carlo'!$B$14="",0,IF('Monte Carlo'!$D$14='Monte Carlo'!$B$14,'Monte Carlo'!$B$14,BETAINV(RAND(),'Monte Carlo'!$F$14,'Monte Carlo'!$G$14,'Monte Carlo'!$B$14,'Monte Carlo'!$D$14)))</f>
        <v>0</v>
      </c>
      <c r="I304" s="0" t="n">
        <f aca="true">IF('Monte Carlo'!$B$15="",0,IF('Monte Carlo'!$D$15='Monte Carlo'!$B$15,'Monte Carlo'!$B$15,BETAINV(RAND(),'Monte Carlo'!$F$15,'Monte Carlo'!$G$15,'Monte Carlo'!$B$15,'Monte Carlo'!$D$15)))</f>
        <v>0</v>
      </c>
      <c r="J304" s="0" t="n">
        <f aca="true">IF('Monte Carlo'!$B$16="",0,IF('Monte Carlo'!$D$16='Monte Carlo'!$B$16,'Monte Carlo'!$B$16,BETAINV(RAND(),'Monte Carlo'!$F$16,'Monte Carlo'!$G$16,'Monte Carlo'!$B$16,'Monte Carlo'!$D$16)))</f>
        <v>0</v>
      </c>
      <c r="K304" s="0" t="n">
        <f aca="true">IF('Monte Carlo'!$B$17="",0,IF('Monte Carlo'!$D$17='Monte Carlo'!$B$17,'Monte Carlo'!$B$17,BETAINV(RAND(),'Monte Carlo'!$F$17,'Monte Carlo'!$G$17,'Monte Carlo'!$B$17,'Monte Carlo'!$D$17)))</f>
        <v>0</v>
      </c>
      <c r="L304" s="0" t="n">
        <f aca="true">IF('Monte Carlo'!$B$18="",0,IF('Monte Carlo'!$D$18='Monte Carlo'!$B$18,'Monte Carlo'!$B$18,BETAINV(RAND(),'Monte Carlo'!$F$18,'Monte Carlo'!$G$18,'Monte Carlo'!$B$18,'Monte Carlo'!$D$18)))</f>
        <v>0</v>
      </c>
      <c r="M304" s="0" t="n">
        <f aca="true">IF(OR('Monte Carlo'!$B$22="",'Monte Carlo'!$C$22=""),0,IF(RAND()&lt;'Monte Carlo'!$B$22,IF('Monte Carlo'!$E$22='Monte Carlo'!$C$22,'Monte Carlo'!$C$22,BETAINV(RAND(),'Monte Carlo'!$G$22,'Monte Carlo'!$H$22,'Monte Carlo'!$C$22,'Monte Carlo'!$E$22)),0))</f>
        <v>0</v>
      </c>
      <c r="N304" s="0" t="n">
        <f aca="true">IF(OR('Monte Carlo'!$B$23="",'Monte Carlo'!$C$23=""),0,IF(RAND()&lt;'Monte Carlo'!$B$23,IF('Monte Carlo'!$E$23='Monte Carlo'!$C$23,'Monte Carlo'!$C$23,BETAINV(RAND(),'Monte Carlo'!$G$23,'Monte Carlo'!$H$23,'Monte Carlo'!$C$23,'Monte Carlo'!$E$23)),0))</f>
        <v>36.4211844018909</v>
      </c>
      <c r="O304" s="0" t="n">
        <f aca="true">IF(OR('Monte Carlo'!$B$24="",'Monte Carlo'!$C$24=""),0,IF(RAND()&lt;'Monte Carlo'!$B$24,IF('Monte Carlo'!$E$24='Monte Carlo'!$C$24,'Monte Carlo'!$C$24,BETAINV(RAND(),'Monte Carlo'!$G$24,'Monte Carlo'!$H$24,'Monte Carlo'!$C$24,'Monte Carlo'!$E$24)),0))</f>
        <v>0</v>
      </c>
      <c r="P304" s="0" t="n">
        <f aca="true">IF(OR('Monte Carlo'!$B$25="",'Monte Carlo'!$C$25=""),0,IF(RAND()&lt;'Monte Carlo'!$B$25,IF('Monte Carlo'!$E$25='Monte Carlo'!$C$25,'Monte Carlo'!$C$25,BETAINV(RAND(),'Monte Carlo'!$G$25,'Monte Carlo'!$H$25,'Monte Carlo'!$C$25,'Monte Carlo'!$E$25)),0))</f>
        <v>0</v>
      </c>
      <c r="Q304" s="0" t="n">
        <f aca="true">IF(OR('Monte Carlo'!$B$26="",'Monte Carlo'!$C$26=""),0,IF(RAND()&lt;'Monte Carlo'!$B$26,IF('Monte Carlo'!$E$26='Monte Carlo'!$C$26,'Monte Carlo'!$C$26,BETAINV(RAND(),'Monte Carlo'!$G$26,'Monte Carlo'!$H$26,'Monte Carlo'!$C$26,'Monte Carlo'!$E$26)),0))</f>
        <v>0</v>
      </c>
      <c r="R304" s="0" t="n">
        <f aca="true">IF(OR('Monte Carlo'!$B$27="",'Monte Carlo'!$C$27=""),0,IF(RAND()&lt;'Monte Carlo'!$B$27,IF('Monte Carlo'!$E$27='Monte Carlo'!$C$27,'Monte Carlo'!$C$27,BETAINV(RAND(),'Monte Carlo'!$G$27,'Monte Carlo'!$H$27,'Monte Carlo'!$C$27,'Monte Carlo'!$E$27)),0))</f>
        <v>0</v>
      </c>
      <c r="S304" s="0" t="n">
        <f aca="true">IF(OR('Monte Carlo'!$B$28="",'Monte Carlo'!$C$28=""),0,IF(RAND()&lt;'Monte Carlo'!$B$28,IF('Monte Carlo'!$E$28='Monte Carlo'!$C$28,'Monte Carlo'!$C$28,BETAINV(RAND(),'Monte Carlo'!$G$28,'Monte Carlo'!$H$28,'Monte Carlo'!$C$28,'Monte Carlo'!$E$28)),0))</f>
        <v>0</v>
      </c>
      <c r="T304" s="0" t="n">
        <f aca="true">IF(OR('Monte Carlo'!$B$29="",'Monte Carlo'!$C$29=""),0,IF(RAND()&lt;'Monte Carlo'!$B$29,IF('Monte Carlo'!$E$29='Monte Carlo'!$C$29,'Monte Carlo'!$C$29,BETAINV(RAND(),'Monte Carlo'!$G$29,'Monte Carlo'!$H$29,'Monte Carlo'!$C$29,'Monte Carlo'!$E$29)),0))</f>
        <v>0</v>
      </c>
      <c r="U304" s="0" t="n">
        <f aca="true">IF(OR('Monte Carlo'!$B$30="",'Monte Carlo'!$C$30=""),0,IF(RAND()&lt;'Monte Carlo'!$B$30,IF('Monte Carlo'!$E$30='Monte Carlo'!$C$30,'Monte Carlo'!$C$30,BETAINV(RAND(),'Monte Carlo'!$G$30,'Monte Carlo'!$H$30,'Monte Carlo'!$C$30,'Monte Carlo'!$E$30)),0))</f>
        <v>0</v>
      </c>
      <c r="V304" s="0" t="n">
        <f aca="true">IF(OR('Monte Carlo'!$B$31="",'Monte Carlo'!$C$31=""),0,IF(RAND()&lt;'Monte Carlo'!$B$31,IF('Monte Carlo'!$E$31='Monte Carlo'!$C$31,'Monte Carlo'!$C$31,BETAINV(RAND(),'Monte Carlo'!$G$31,'Monte Carlo'!$H$31,'Monte Carlo'!$C$31,'Monte Carlo'!$E$31)),0))</f>
        <v>0</v>
      </c>
      <c r="W304" s="0" t="n">
        <f aca="true">IF(OR('Monte Carlo'!$B$32="",'Monte Carlo'!$C$32=""),0,IF(RAND()&lt;'Monte Carlo'!$B$32,IF('Monte Carlo'!$E$32='Monte Carlo'!$C$32,'Monte Carlo'!$C$32,BETAINV(RAND(),'Monte Carlo'!$G$32,'Monte Carlo'!$H$32,'Monte Carlo'!$C$32,'Monte Carlo'!$E$32)),0))</f>
        <v>0</v>
      </c>
      <c r="X304" s="0" t="n">
        <f aca="true">IF(OR('Monte Carlo'!$B$33="",'Monte Carlo'!$C$33=""),0,IF(RAND()&lt;'Monte Carlo'!$B$33,IF('Monte Carlo'!$E$33='Monte Carlo'!$C$33,'Monte Carlo'!$C$33,BETAINV(RAND(),'Monte Carlo'!$G$33,'Monte Carlo'!$H$33,'Monte Carlo'!$C$33,'Monte Carlo'!$E$33)),0))</f>
        <v>0</v>
      </c>
      <c r="Y304" s="0" t="n">
        <f aca="false">SUM(A304:X304)</f>
        <v>2244.01086986605</v>
      </c>
    </row>
    <row r="305" customFormat="false" ht="15" hidden="false" customHeight="false" outlineLevel="0" collapsed="false">
      <c r="A305" s="0" t="n">
        <f aca="true">IF('Monte Carlo'!$B$7="",0,IF('Monte Carlo'!$D$7='Monte Carlo'!$B$7,'Monte Carlo'!$B$7,BETAINV(RAND(),'Monte Carlo'!$F$7,'Monte Carlo'!$G$7,'Monte Carlo'!$B$7,'Monte Carlo'!$D$7)))</f>
        <v>173.734097832883</v>
      </c>
      <c r="B305" s="0" t="n">
        <f aca="true">IF('Monte Carlo'!$B$8="",0,IF('Monte Carlo'!$D$8='Monte Carlo'!$B$8,'Monte Carlo'!$B$8,BETAINV(RAND(),'Monte Carlo'!$F$8,'Monte Carlo'!$G$8,'Monte Carlo'!$B$8,'Monte Carlo'!$D$8)))</f>
        <v>1122.81808334185</v>
      </c>
      <c r="C305" s="0" t="n">
        <f aca="true">IF('Monte Carlo'!$B$9="",0,IF('Monte Carlo'!$D$9='Monte Carlo'!$B$9,'Monte Carlo'!$B$9,BETAINV(RAND(),'Monte Carlo'!$F$9,'Monte Carlo'!$G$9,'Monte Carlo'!$B$9,'Monte Carlo'!$D$9)))</f>
        <v>442.700769784189</v>
      </c>
      <c r="D305" s="0" t="n">
        <f aca="true">IF('Monte Carlo'!$B$10="",0,IF('Monte Carlo'!$D$10='Monte Carlo'!$B$10,'Monte Carlo'!$B$10,BETAINV(RAND(),'Monte Carlo'!$F$10,'Monte Carlo'!$G$10,'Monte Carlo'!$B$10,'Monte Carlo'!$D$10)))</f>
        <v>269.758710374535</v>
      </c>
      <c r="E305" s="0" t="n">
        <f aca="true">IF('Monte Carlo'!$B$11="",0,IF('Monte Carlo'!$D$11='Monte Carlo'!$B$11,'Monte Carlo'!$B$11,BETAINV(RAND(),'Monte Carlo'!$F$11,'Monte Carlo'!$G$11,'Monte Carlo'!$B$11,'Monte Carlo'!$D$11)))</f>
        <v>96.3322644199255</v>
      </c>
      <c r="F305" s="0" t="n">
        <f aca="true">IF('Monte Carlo'!$B$12="",0,IF('Monte Carlo'!$D$12='Monte Carlo'!$B$12,'Monte Carlo'!$B$12,BETAINV(RAND(),'Monte Carlo'!$F$12,'Monte Carlo'!$G$12,'Monte Carlo'!$B$12,'Monte Carlo'!$D$12)))</f>
        <v>102.366975448697</v>
      </c>
      <c r="G305" s="0" t="n">
        <f aca="true">IF('Monte Carlo'!$B$13="",0,IF('Monte Carlo'!$D$13='Monte Carlo'!$B$13,'Monte Carlo'!$B$13,BETAINV(RAND(),'Monte Carlo'!$F$13,'Monte Carlo'!$G$13,'Monte Carlo'!$B$13,'Monte Carlo'!$D$13)))</f>
        <v>0</v>
      </c>
      <c r="H305" s="0" t="n">
        <f aca="true">IF('Monte Carlo'!$B$14="",0,IF('Monte Carlo'!$D$14='Monte Carlo'!$B$14,'Monte Carlo'!$B$14,BETAINV(RAND(),'Monte Carlo'!$F$14,'Monte Carlo'!$G$14,'Monte Carlo'!$B$14,'Monte Carlo'!$D$14)))</f>
        <v>0</v>
      </c>
      <c r="I305" s="0" t="n">
        <f aca="true">IF('Monte Carlo'!$B$15="",0,IF('Monte Carlo'!$D$15='Monte Carlo'!$B$15,'Monte Carlo'!$B$15,BETAINV(RAND(),'Monte Carlo'!$F$15,'Monte Carlo'!$G$15,'Monte Carlo'!$B$15,'Monte Carlo'!$D$15)))</f>
        <v>0</v>
      </c>
      <c r="J305" s="0" t="n">
        <f aca="true">IF('Monte Carlo'!$B$16="",0,IF('Monte Carlo'!$D$16='Monte Carlo'!$B$16,'Monte Carlo'!$B$16,BETAINV(RAND(),'Monte Carlo'!$F$16,'Monte Carlo'!$G$16,'Monte Carlo'!$B$16,'Monte Carlo'!$D$16)))</f>
        <v>0</v>
      </c>
      <c r="K305" s="0" t="n">
        <f aca="true">IF('Monte Carlo'!$B$17="",0,IF('Monte Carlo'!$D$17='Monte Carlo'!$B$17,'Monte Carlo'!$B$17,BETAINV(RAND(),'Monte Carlo'!$F$17,'Monte Carlo'!$G$17,'Monte Carlo'!$B$17,'Monte Carlo'!$D$17)))</f>
        <v>0</v>
      </c>
      <c r="L305" s="0" t="n">
        <f aca="true">IF('Monte Carlo'!$B$18="",0,IF('Monte Carlo'!$D$18='Monte Carlo'!$B$18,'Monte Carlo'!$B$18,BETAINV(RAND(),'Monte Carlo'!$F$18,'Monte Carlo'!$G$18,'Monte Carlo'!$B$18,'Monte Carlo'!$D$18)))</f>
        <v>0</v>
      </c>
      <c r="M305" s="0" t="n">
        <f aca="true">IF(OR('Monte Carlo'!$B$22="",'Monte Carlo'!$C$22=""),0,IF(RAND()&lt;'Monte Carlo'!$B$22,IF('Monte Carlo'!$E$22='Monte Carlo'!$C$22,'Monte Carlo'!$C$22,BETAINV(RAND(),'Monte Carlo'!$G$22,'Monte Carlo'!$H$22,'Monte Carlo'!$C$22,'Monte Carlo'!$E$22)),0))</f>
        <v>0</v>
      </c>
      <c r="N305" s="0" t="n">
        <f aca="true">IF(OR('Monte Carlo'!$B$23="",'Monte Carlo'!$C$23=""),0,IF(RAND()&lt;'Monte Carlo'!$B$23,IF('Monte Carlo'!$E$23='Monte Carlo'!$C$23,'Monte Carlo'!$C$23,BETAINV(RAND(),'Monte Carlo'!$G$23,'Monte Carlo'!$H$23,'Monte Carlo'!$C$23,'Monte Carlo'!$E$23)),0))</f>
        <v>0</v>
      </c>
      <c r="O305" s="0" t="n">
        <f aca="true">IF(OR('Monte Carlo'!$B$24="",'Monte Carlo'!$C$24=""),0,IF(RAND()&lt;'Monte Carlo'!$B$24,IF('Monte Carlo'!$E$24='Monte Carlo'!$C$24,'Monte Carlo'!$C$24,BETAINV(RAND(),'Monte Carlo'!$G$24,'Monte Carlo'!$H$24,'Monte Carlo'!$C$24,'Monte Carlo'!$E$24)),0))</f>
        <v>0</v>
      </c>
      <c r="P305" s="0" t="n">
        <f aca="true">IF(OR('Monte Carlo'!$B$25="",'Monte Carlo'!$C$25=""),0,IF(RAND()&lt;'Monte Carlo'!$B$25,IF('Monte Carlo'!$E$25='Monte Carlo'!$C$25,'Monte Carlo'!$C$25,BETAINV(RAND(),'Monte Carlo'!$G$25,'Monte Carlo'!$H$25,'Monte Carlo'!$C$25,'Monte Carlo'!$E$25)),0))</f>
        <v>0</v>
      </c>
      <c r="Q305" s="0" t="n">
        <f aca="true">IF(OR('Monte Carlo'!$B$26="",'Monte Carlo'!$C$26=""),0,IF(RAND()&lt;'Monte Carlo'!$B$26,IF('Monte Carlo'!$E$26='Monte Carlo'!$C$26,'Monte Carlo'!$C$26,BETAINV(RAND(),'Monte Carlo'!$G$26,'Monte Carlo'!$H$26,'Monte Carlo'!$C$26,'Monte Carlo'!$E$26)),0))</f>
        <v>0</v>
      </c>
      <c r="R305" s="0" t="n">
        <f aca="true">IF(OR('Monte Carlo'!$B$27="",'Monte Carlo'!$C$27=""),0,IF(RAND()&lt;'Monte Carlo'!$B$27,IF('Monte Carlo'!$E$27='Monte Carlo'!$C$27,'Monte Carlo'!$C$27,BETAINV(RAND(),'Monte Carlo'!$G$27,'Monte Carlo'!$H$27,'Monte Carlo'!$C$27,'Monte Carlo'!$E$27)),0))</f>
        <v>0</v>
      </c>
      <c r="S305" s="0" t="n">
        <f aca="true">IF(OR('Monte Carlo'!$B$28="",'Monte Carlo'!$C$28=""),0,IF(RAND()&lt;'Monte Carlo'!$B$28,IF('Monte Carlo'!$E$28='Monte Carlo'!$C$28,'Monte Carlo'!$C$28,BETAINV(RAND(),'Monte Carlo'!$G$28,'Monte Carlo'!$H$28,'Monte Carlo'!$C$28,'Monte Carlo'!$E$28)),0))</f>
        <v>0</v>
      </c>
      <c r="T305" s="0" t="n">
        <f aca="true">IF(OR('Monte Carlo'!$B$29="",'Monte Carlo'!$C$29=""),0,IF(RAND()&lt;'Monte Carlo'!$B$29,IF('Monte Carlo'!$E$29='Monte Carlo'!$C$29,'Monte Carlo'!$C$29,BETAINV(RAND(),'Monte Carlo'!$G$29,'Monte Carlo'!$H$29,'Monte Carlo'!$C$29,'Monte Carlo'!$E$29)),0))</f>
        <v>0</v>
      </c>
      <c r="U305" s="0" t="n">
        <f aca="true">IF(OR('Monte Carlo'!$B$30="",'Monte Carlo'!$C$30=""),0,IF(RAND()&lt;'Monte Carlo'!$B$30,IF('Monte Carlo'!$E$30='Monte Carlo'!$C$30,'Monte Carlo'!$C$30,BETAINV(RAND(),'Monte Carlo'!$G$30,'Monte Carlo'!$H$30,'Monte Carlo'!$C$30,'Monte Carlo'!$E$30)),0))</f>
        <v>0</v>
      </c>
      <c r="V305" s="0" t="n">
        <f aca="true">IF(OR('Monte Carlo'!$B$31="",'Monte Carlo'!$C$31=""),0,IF(RAND()&lt;'Monte Carlo'!$B$31,IF('Monte Carlo'!$E$31='Monte Carlo'!$C$31,'Monte Carlo'!$C$31,BETAINV(RAND(),'Monte Carlo'!$G$31,'Monte Carlo'!$H$31,'Monte Carlo'!$C$31,'Monte Carlo'!$E$31)),0))</f>
        <v>0</v>
      </c>
      <c r="W305" s="0" t="n">
        <f aca="true">IF(OR('Monte Carlo'!$B$32="",'Monte Carlo'!$C$32=""),0,IF(RAND()&lt;'Monte Carlo'!$B$32,IF('Monte Carlo'!$E$32='Monte Carlo'!$C$32,'Monte Carlo'!$C$32,BETAINV(RAND(),'Monte Carlo'!$G$32,'Monte Carlo'!$H$32,'Monte Carlo'!$C$32,'Monte Carlo'!$E$32)),0))</f>
        <v>0</v>
      </c>
      <c r="X305" s="0" t="n">
        <f aca="true">IF(OR('Monte Carlo'!$B$33="",'Monte Carlo'!$C$33=""),0,IF(RAND()&lt;'Monte Carlo'!$B$33,IF('Monte Carlo'!$E$33='Monte Carlo'!$C$33,'Monte Carlo'!$C$33,BETAINV(RAND(),'Monte Carlo'!$G$33,'Monte Carlo'!$H$33,'Monte Carlo'!$C$33,'Monte Carlo'!$E$33)),0))</f>
        <v>0</v>
      </c>
      <c r="Y305" s="0" t="n">
        <f aca="false">SUM(A305:X305)</f>
        <v>2207.71090120208</v>
      </c>
    </row>
    <row r="306" customFormat="false" ht="15" hidden="false" customHeight="false" outlineLevel="0" collapsed="false">
      <c r="A306" s="0" t="n">
        <f aca="true">IF('Monte Carlo'!$B$7="",0,IF('Monte Carlo'!$D$7='Monte Carlo'!$B$7,'Monte Carlo'!$B$7,BETAINV(RAND(),'Monte Carlo'!$F$7,'Monte Carlo'!$G$7,'Monte Carlo'!$B$7,'Monte Carlo'!$D$7)))</f>
        <v>149.453796390084</v>
      </c>
      <c r="B306" s="0" t="n">
        <f aca="true">IF('Monte Carlo'!$B$8="",0,IF('Monte Carlo'!$D$8='Monte Carlo'!$B$8,'Monte Carlo'!$B$8,BETAINV(RAND(),'Monte Carlo'!$F$8,'Monte Carlo'!$G$8,'Monte Carlo'!$B$8,'Monte Carlo'!$D$8)))</f>
        <v>969.767670335095</v>
      </c>
      <c r="C306" s="0" t="n">
        <f aca="true">IF('Monte Carlo'!$B$9="",0,IF('Monte Carlo'!$D$9='Monte Carlo'!$B$9,'Monte Carlo'!$B$9,BETAINV(RAND(),'Monte Carlo'!$F$9,'Monte Carlo'!$G$9,'Monte Carlo'!$B$9,'Monte Carlo'!$D$9)))</f>
        <v>454.150083996832</v>
      </c>
      <c r="D306" s="0" t="n">
        <f aca="true">IF('Monte Carlo'!$B$10="",0,IF('Monte Carlo'!$D$10='Monte Carlo'!$B$10,'Monte Carlo'!$B$10,BETAINV(RAND(),'Monte Carlo'!$F$10,'Monte Carlo'!$G$10,'Monte Carlo'!$B$10,'Monte Carlo'!$D$10)))</f>
        <v>339.472920729777</v>
      </c>
      <c r="E306" s="0" t="n">
        <f aca="true">IF('Monte Carlo'!$B$11="",0,IF('Monte Carlo'!$D$11='Monte Carlo'!$B$11,'Monte Carlo'!$B$11,BETAINV(RAND(),'Monte Carlo'!$F$11,'Monte Carlo'!$G$11,'Monte Carlo'!$B$11,'Monte Carlo'!$D$11)))</f>
        <v>95.0201859794294</v>
      </c>
      <c r="F306" s="0" t="n">
        <f aca="true">IF('Monte Carlo'!$B$12="",0,IF('Monte Carlo'!$D$12='Monte Carlo'!$B$12,'Monte Carlo'!$B$12,BETAINV(RAND(),'Monte Carlo'!$F$12,'Monte Carlo'!$G$12,'Monte Carlo'!$B$12,'Monte Carlo'!$D$12)))</f>
        <v>99.28456788355</v>
      </c>
      <c r="G306" s="0" t="n">
        <f aca="true">IF('Monte Carlo'!$B$13="",0,IF('Monte Carlo'!$D$13='Monte Carlo'!$B$13,'Monte Carlo'!$B$13,BETAINV(RAND(),'Monte Carlo'!$F$13,'Monte Carlo'!$G$13,'Monte Carlo'!$B$13,'Monte Carlo'!$D$13)))</f>
        <v>0</v>
      </c>
      <c r="H306" s="0" t="n">
        <f aca="true">IF('Monte Carlo'!$B$14="",0,IF('Monte Carlo'!$D$14='Monte Carlo'!$B$14,'Monte Carlo'!$B$14,BETAINV(RAND(),'Monte Carlo'!$F$14,'Monte Carlo'!$G$14,'Monte Carlo'!$B$14,'Monte Carlo'!$D$14)))</f>
        <v>0</v>
      </c>
      <c r="I306" s="0" t="n">
        <f aca="true">IF('Monte Carlo'!$B$15="",0,IF('Monte Carlo'!$D$15='Monte Carlo'!$B$15,'Monte Carlo'!$B$15,BETAINV(RAND(),'Monte Carlo'!$F$15,'Monte Carlo'!$G$15,'Monte Carlo'!$B$15,'Monte Carlo'!$D$15)))</f>
        <v>0</v>
      </c>
      <c r="J306" s="0" t="n">
        <f aca="true">IF('Monte Carlo'!$B$16="",0,IF('Monte Carlo'!$D$16='Monte Carlo'!$B$16,'Monte Carlo'!$B$16,BETAINV(RAND(),'Monte Carlo'!$F$16,'Monte Carlo'!$G$16,'Monte Carlo'!$B$16,'Monte Carlo'!$D$16)))</f>
        <v>0</v>
      </c>
      <c r="K306" s="0" t="n">
        <f aca="true">IF('Monte Carlo'!$B$17="",0,IF('Monte Carlo'!$D$17='Monte Carlo'!$B$17,'Monte Carlo'!$B$17,BETAINV(RAND(),'Monte Carlo'!$F$17,'Monte Carlo'!$G$17,'Monte Carlo'!$B$17,'Monte Carlo'!$D$17)))</f>
        <v>0</v>
      </c>
      <c r="L306" s="0" t="n">
        <f aca="true">IF('Monte Carlo'!$B$18="",0,IF('Monte Carlo'!$D$18='Monte Carlo'!$B$18,'Monte Carlo'!$B$18,BETAINV(RAND(),'Monte Carlo'!$F$18,'Monte Carlo'!$G$18,'Monte Carlo'!$B$18,'Monte Carlo'!$D$18)))</f>
        <v>0</v>
      </c>
      <c r="M306" s="0" t="n">
        <f aca="true">IF(OR('Monte Carlo'!$B$22="",'Monte Carlo'!$C$22=""),0,IF(RAND()&lt;'Monte Carlo'!$B$22,IF('Monte Carlo'!$E$22='Monte Carlo'!$C$22,'Monte Carlo'!$C$22,BETAINV(RAND(),'Monte Carlo'!$G$22,'Monte Carlo'!$H$22,'Monte Carlo'!$C$22,'Monte Carlo'!$E$22)),0))</f>
        <v>0</v>
      </c>
      <c r="N306" s="0" t="n">
        <f aca="true">IF(OR('Monte Carlo'!$B$23="",'Monte Carlo'!$C$23=""),0,IF(RAND()&lt;'Monte Carlo'!$B$23,IF('Monte Carlo'!$E$23='Monte Carlo'!$C$23,'Monte Carlo'!$C$23,BETAINV(RAND(),'Monte Carlo'!$G$23,'Monte Carlo'!$H$23,'Monte Carlo'!$C$23,'Monte Carlo'!$E$23)),0))</f>
        <v>55.8100030392515</v>
      </c>
      <c r="O306" s="0" t="n">
        <f aca="true">IF(OR('Monte Carlo'!$B$24="",'Monte Carlo'!$C$24=""),0,IF(RAND()&lt;'Monte Carlo'!$B$24,IF('Monte Carlo'!$E$24='Monte Carlo'!$C$24,'Monte Carlo'!$C$24,BETAINV(RAND(),'Monte Carlo'!$G$24,'Monte Carlo'!$H$24,'Monte Carlo'!$C$24,'Monte Carlo'!$E$24)),0))</f>
        <v>0</v>
      </c>
      <c r="P306" s="0" t="n">
        <f aca="true">IF(OR('Monte Carlo'!$B$25="",'Monte Carlo'!$C$25=""),0,IF(RAND()&lt;'Monte Carlo'!$B$25,IF('Monte Carlo'!$E$25='Monte Carlo'!$C$25,'Monte Carlo'!$C$25,BETAINV(RAND(),'Monte Carlo'!$G$25,'Monte Carlo'!$H$25,'Monte Carlo'!$C$25,'Monte Carlo'!$E$25)),0))</f>
        <v>340.313729852735</v>
      </c>
      <c r="Q306" s="0" t="n">
        <f aca="true">IF(OR('Monte Carlo'!$B$26="",'Monte Carlo'!$C$26=""),0,IF(RAND()&lt;'Monte Carlo'!$B$26,IF('Monte Carlo'!$E$26='Monte Carlo'!$C$26,'Monte Carlo'!$C$26,BETAINV(RAND(),'Monte Carlo'!$G$26,'Monte Carlo'!$H$26,'Monte Carlo'!$C$26,'Monte Carlo'!$E$26)),0))</f>
        <v>342.024381187804</v>
      </c>
      <c r="R306" s="0" t="n">
        <f aca="true">IF(OR('Monte Carlo'!$B$27="",'Monte Carlo'!$C$27=""),0,IF(RAND()&lt;'Monte Carlo'!$B$27,IF('Monte Carlo'!$E$27='Monte Carlo'!$C$27,'Monte Carlo'!$C$27,BETAINV(RAND(),'Monte Carlo'!$G$27,'Monte Carlo'!$H$27,'Monte Carlo'!$C$27,'Monte Carlo'!$E$27)),0))</f>
        <v>0</v>
      </c>
      <c r="S306" s="0" t="n">
        <f aca="true">IF(OR('Monte Carlo'!$B$28="",'Monte Carlo'!$C$28=""),0,IF(RAND()&lt;'Monte Carlo'!$B$28,IF('Monte Carlo'!$E$28='Monte Carlo'!$C$28,'Monte Carlo'!$C$28,BETAINV(RAND(),'Monte Carlo'!$G$28,'Monte Carlo'!$H$28,'Monte Carlo'!$C$28,'Monte Carlo'!$E$28)),0))</f>
        <v>0</v>
      </c>
      <c r="T306" s="0" t="n">
        <f aca="true">IF(OR('Monte Carlo'!$B$29="",'Monte Carlo'!$C$29=""),0,IF(RAND()&lt;'Monte Carlo'!$B$29,IF('Monte Carlo'!$E$29='Monte Carlo'!$C$29,'Monte Carlo'!$C$29,BETAINV(RAND(),'Monte Carlo'!$G$29,'Monte Carlo'!$H$29,'Monte Carlo'!$C$29,'Monte Carlo'!$E$29)),0))</f>
        <v>0</v>
      </c>
      <c r="U306" s="0" t="n">
        <f aca="true">IF(OR('Monte Carlo'!$B$30="",'Monte Carlo'!$C$30=""),0,IF(RAND()&lt;'Monte Carlo'!$B$30,IF('Monte Carlo'!$E$30='Monte Carlo'!$C$30,'Monte Carlo'!$C$30,BETAINV(RAND(),'Monte Carlo'!$G$30,'Monte Carlo'!$H$30,'Monte Carlo'!$C$30,'Monte Carlo'!$E$30)),0))</f>
        <v>0</v>
      </c>
      <c r="V306" s="0" t="n">
        <f aca="true">IF(OR('Monte Carlo'!$B$31="",'Monte Carlo'!$C$31=""),0,IF(RAND()&lt;'Monte Carlo'!$B$31,IF('Monte Carlo'!$E$31='Monte Carlo'!$C$31,'Monte Carlo'!$C$31,BETAINV(RAND(),'Monte Carlo'!$G$31,'Monte Carlo'!$H$31,'Monte Carlo'!$C$31,'Monte Carlo'!$E$31)),0))</f>
        <v>0</v>
      </c>
      <c r="W306" s="0" t="n">
        <f aca="true">IF(OR('Monte Carlo'!$B$32="",'Monte Carlo'!$C$32=""),0,IF(RAND()&lt;'Monte Carlo'!$B$32,IF('Monte Carlo'!$E$32='Monte Carlo'!$C$32,'Monte Carlo'!$C$32,BETAINV(RAND(),'Monte Carlo'!$G$32,'Monte Carlo'!$H$32,'Monte Carlo'!$C$32,'Monte Carlo'!$E$32)),0))</f>
        <v>0</v>
      </c>
      <c r="X306" s="0" t="n">
        <f aca="true">IF(OR('Monte Carlo'!$B$33="",'Monte Carlo'!$C$33=""),0,IF(RAND()&lt;'Monte Carlo'!$B$33,IF('Monte Carlo'!$E$33='Monte Carlo'!$C$33,'Monte Carlo'!$C$33,BETAINV(RAND(),'Monte Carlo'!$G$33,'Monte Carlo'!$H$33,'Monte Carlo'!$C$33,'Monte Carlo'!$E$33)),0))</f>
        <v>0</v>
      </c>
      <c r="Y306" s="0" t="n">
        <f aca="false">SUM(A306:X306)</f>
        <v>2845.29733939456</v>
      </c>
    </row>
    <row r="307" customFormat="false" ht="15" hidden="false" customHeight="false" outlineLevel="0" collapsed="false">
      <c r="A307" s="0" t="n">
        <f aca="true">IF('Monte Carlo'!$B$7="",0,IF('Monte Carlo'!$D$7='Monte Carlo'!$B$7,'Monte Carlo'!$B$7,BETAINV(RAND(),'Monte Carlo'!$F$7,'Monte Carlo'!$G$7,'Monte Carlo'!$B$7,'Monte Carlo'!$D$7)))</f>
        <v>134.427497219601</v>
      </c>
      <c r="B307" s="0" t="n">
        <f aca="true">IF('Monte Carlo'!$B$8="",0,IF('Monte Carlo'!$D$8='Monte Carlo'!$B$8,'Monte Carlo'!$B$8,BETAINV(RAND(),'Monte Carlo'!$F$8,'Monte Carlo'!$G$8,'Monte Carlo'!$B$8,'Monte Carlo'!$D$8)))</f>
        <v>1063.18889652565</v>
      </c>
      <c r="C307" s="0" t="n">
        <f aca="true">IF('Monte Carlo'!$B$9="",0,IF('Monte Carlo'!$D$9='Monte Carlo'!$B$9,'Monte Carlo'!$B$9,BETAINV(RAND(),'Monte Carlo'!$F$9,'Monte Carlo'!$G$9,'Monte Carlo'!$B$9,'Monte Carlo'!$D$9)))</f>
        <v>441.132115340629</v>
      </c>
      <c r="D307" s="0" t="n">
        <f aca="true">IF('Monte Carlo'!$B$10="",0,IF('Monte Carlo'!$D$10='Monte Carlo'!$B$10,'Monte Carlo'!$B$10,BETAINV(RAND(),'Monte Carlo'!$F$10,'Monte Carlo'!$G$10,'Monte Carlo'!$B$10,'Monte Carlo'!$D$10)))</f>
        <v>274.358849838295</v>
      </c>
      <c r="E307" s="0" t="n">
        <f aca="true">IF('Monte Carlo'!$B$11="",0,IF('Monte Carlo'!$D$11='Monte Carlo'!$B$11,'Monte Carlo'!$B$11,BETAINV(RAND(),'Monte Carlo'!$F$11,'Monte Carlo'!$G$11,'Monte Carlo'!$B$11,'Monte Carlo'!$D$11)))</f>
        <v>119.136346267517</v>
      </c>
      <c r="F307" s="0" t="n">
        <f aca="true">IF('Monte Carlo'!$B$12="",0,IF('Monte Carlo'!$D$12='Monte Carlo'!$B$12,'Monte Carlo'!$B$12,BETAINV(RAND(),'Monte Carlo'!$F$12,'Monte Carlo'!$G$12,'Monte Carlo'!$B$12,'Monte Carlo'!$D$12)))</f>
        <v>94.9845560483086</v>
      </c>
      <c r="G307" s="0" t="n">
        <f aca="true">IF('Monte Carlo'!$B$13="",0,IF('Monte Carlo'!$D$13='Monte Carlo'!$B$13,'Monte Carlo'!$B$13,BETAINV(RAND(),'Monte Carlo'!$F$13,'Monte Carlo'!$G$13,'Monte Carlo'!$B$13,'Monte Carlo'!$D$13)))</f>
        <v>0</v>
      </c>
      <c r="H307" s="0" t="n">
        <f aca="true">IF('Monte Carlo'!$B$14="",0,IF('Monte Carlo'!$D$14='Monte Carlo'!$B$14,'Monte Carlo'!$B$14,BETAINV(RAND(),'Monte Carlo'!$F$14,'Monte Carlo'!$G$14,'Monte Carlo'!$B$14,'Monte Carlo'!$D$14)))</f>
        <v>0</v>
      </c>
      <c r="I307" s="0" t="n">
        <f aca="true">IF('Monte Carlo'!$B$15="",0,IF('Monte Carlo'!$D$15='Monte Carlo'!$B$15,'Monte Carlo'!$B$15,BETAINV(RAND(),'Monte Carlo'!$F$15,'Monte Carlo'!$G$15,'Monte Carlo'!$B$15,'Monte Carlo'!$D$15)))</f>
        <v>0</v>
      </c>
      <c r="J307" s="0" t="n">
        <f aca="true">IF('Monte Carlo'!$B$16="",0,IF('Monte Carlo'!$D$16='Monte Carlo'!$B$16,'Monte Carlo'!$B$16,BETAINV(RAND(),'Monte Carlo'!$F$16,'Monte Carlo'!$G$16,'Monte Carlo'!$B$16,'Monte Carlo'!$D$16)))</f>
        <v>0</v>
      </c>
      <c r="K307" s="0" t="n">
        <f aca="true">IF('Monte Carlo'!$B$17="",0,IF('Monte Carlo'!$D$17='Monte Carlo'!$B$17,'Monte Carlo'!$B$17,BETAINV(RAND(),'Monte Carlo'!$F$17,'Monte Carlo'!$G$17,'Monte Carlo'!$B$17,'Monte Carlo'!$D$17)))</f>
        <v>0</v>
      </c>
      <c r="L307" s="0" t="n">
        <f aca="true">IF('Monte Carlo'!$B$18="",0,IF('Monte Carlo'!$D$18='Monte Carlo'!$B$18,'Monte Carlo'!$B$18,BETAINV(RAND(),'Monte Carlo'!$F$18,'Monte Carlo'!$G$18,'Monte Carlo'!$B$18,'Monte Carlo'!$D$18)))</f>
        <v>0</v>
      </c>
      <c r="M307" s="0" t="n">
        <f aca="true">IF(OR('Monte Carlo'!$B$22="",'Monte Carlo'!$C$22=""),0,IF(RAND()&lt;'Monte Carlo'!$B$22,IF('Monte Carlo'!$E$22='Monte Carlo'!$C$22,'Monte Carlo'!$C$22,BETAINV(RAND(),'Monte Carlo'!$G$22,'Monte Carlo'!$H$22,'Monte Carlo'!$C$22,'Monte Carlo'!$E$22)),0))</f>
        <v>0</v>
      </c>
      <c r="N307" s="0" t="n">
        <f aca="true">IF(OR('Monte Carlo'!$B$23="",'Monte Carlo'!$C$23=""),0,IF(RAND()&lt;'Monte Carlo'!$B$23,IF('Monte Carlo'!$E$23='Monte Carlo'!$C$23,'Monte Carlo'!$C$23,BETAINV(RAND(),'Monte Carlo'!$G$23,'Monte Carlo'!$H$23,'Monte Carlo'!$C$23,'Monte Carlo'!$E$23)),0))</f>
        <v>33.410984061767</v>
      </c>
      <c r="O307" s="0" t="n">
        <f aca="true">IF(OR('Monte Carlo'!$B$24="",'Monte Carlo'!$C$24=""),0,IF(RAND()&lt;'Monte Carlo'!$B$24,IF('Monte Carlo'!$E$24='Monte Carlo'!$C$24,'Monte Carlo'!$C$24,BETAINV(RAND(),'Monte Carlo'!$G$24,'Monte Carlo'!$H$24,'Monte Carlo'!$C$24,'Monte Carlo'!$E$24)),0))</f>
        <v>0</v>
      </c>
      <c r="P307" s="0" t="n">
        <f aca="true">IF(OR('Monte Carlo'!$B$25="",'Monte Carlo'!$C$25=""),0,IF(RAND()&lt;'Monte Carlo'!$B$25,IF('Monte Carlo'!$E$25='Monte Carlo'!$C$25,'Monte Carlo'!$C$25,BETAINV(RAND(),'Monte Carlo'!$G$25,'Monte Carlo'!$H$25,'Monte Carlo'!$C$25,'Monte Carlo'!$E$25)),0))</f>
        <v>0</v>
      </c>
      <c r="Q307" s="0" t="n">
        <f aca="true">IF(OR('Monte Carlo'!$B$26="",'Monte Carlo'!$C$26=""),0,IF(RAND()&lt;'Monte Carlo'!$B$26,IF('Monte Carlo'!$E$26='Monte Carlo'!$C$26,'Monte Carlo'!$C$26,BETAINV(RAND(),'Monte Carlo'!$G$26,'Monte Carlo'!$H$26,'Monte Carlo'!$C$26,'Monte Carlo'!$E$26)),0))</f>
        <v>0</v>
      </c>
      <c r="R307" s="0" t="n">
        <f aca="true">IF(OR('Monte Carlo'!$B$27="",'Monte Carlo'!$C$27=""),0,IF(RAND()&lt;'Monte Carlo'!$B$27,IF('Monte Carlo'!$E$27='Monte Carlo'!$C$27,'Monte Carlo'!$C$27,BETAINV(RAND(),'Monte Carlo'!$G$27,'Monte Carlo'!$H$27,'Monte Carlo'!$C$27,'Monte Carlo'!$E$27)),0))</f>
        <v>0</v>
      </c>
      <c r="S307" s="0" t="n">
        <f aca="true">IF(OR('Monte Carlo'!$B$28="",'Monte Carlo'!$C$28=""),0,IF(RAND()&lt;'Monte Carlo'!$B$28,IF('Monte Carlo'!$E$28='Monte Carlo'!$C$28,'Monte Carlo'!$C$28,BETAINV(RAND(),'Monte Carlo'!$G$28,'Monte Carlo'!$H$28,'Monte Carlo'!$C$28,'Monte Carlo'!$E$28)),0))</f>
        <v>0</v>
      </c>
      <c r="T307" s="0" t="n">
        <f aca="true">IF(OR('Monte Carlo'!$B$29="",'Monte Carlo'!$C$29=""),0,IF(RAND()&lt;'Monte Carlo'!$B$29,IF('Monte Carlo'!$E$29='Monte Carlo'!$C$29,'Monte Carlo'!$C$29,BETAINV(RAND(),'Monte Carlo'!$G$29,'Monte Carlo'!$H$29,'Monte Carlo'!$C$29,'Monte Carlo'!$E$29)),0))</f>
        <v>0</v>
      </c>
      <c r="U307" s="0" t="n">
        <f aca="true">IF(OR('Monte Carlo'!$B$30="",'Monte Carlo'!$C$30=""),0,IF(RAND()&lt;'Monte Carlo'!$B$30,IF('Monte Carlo'!$E$30='Monte Carlo'!$C$30,'Monte Carlo'!$C$30,BETAINV(RAND(),'Monte Carlo'!$G$30,'Monte Carlo'!$H$30,'Monte Carlo'!$C$30,'Monte Carlo'!$E$30)),0))</f>
        <v>0</v>
      </c>
      <c r="V307" s="0" t="n">
        <f aca="true">IF(OR('Monte Carlo'!$B$31="",'Monte Carlo'!$C$31=""),0,IF(RAND()&lt;'Monte Carlo'!$B$31,IF('Monte Carlo'!$E$31='Monte Carlo'!$C$31,'Monte Carlo'!$C$31,BETAINV(RAND(),'Monte Carlo'!$G$31,'Monte Carlo'!$H$31,'Monte Carlo'!$C$31,'Monte Carlo'!$E$31)),0))</f>
        <v>0</v>
      </c>
      <c r="W307" s="0" t="n">
        <f aca="true">IF(OR('Monte Carlo'!$B$32="",'Monte Carlo'!$C$32=""),0,IF(RAND()&lt;'Monte Carlo'!$B$32,IF('Monte Carlo'!$E$32='Monte Carlo'!$C$32,'Monte Carlo'!$C$32,BETAINV(RAND(),'Monte Carlo'!$G$32,'Monte Carlo'!$H$32,'Monte Carlo'!$C$32,'Monte Carlo'!$E$32)),0))</f>
        <v>0</v>
      </c>
      <c r="X307" s="0" t="n">
        <f aca="true">IF(OR('Monte Carlo'!$B$33="",'Monte Carlo'!$C$33=""),0,IF(RAND()&lt;'Monte Carlo'!$B$33,IF('Monte Carlo'!$E$33='Monte Carlo'!$C$33,'Monte Carlo'!$C$33,BETAINV(RAND(),'Monte Carlo'!$G$33,'Monte Carlo'!$H$33,'Monte Carlo'!$C$33,'Monte Carlo'!$E$33)),0))</f>
        <v>0</v>
      </c>
      <c r="Y307" s="0" t="n">
        <f aca="false">SUM(A307:X307)</f>
        <v>2160.63924530177</v>
      </c>
    </row>
    <row r="308" customFormat="false" ht="15" hidden="false" customHeight="false" outlineLevel="0" collapsed="false">
      <c r="A308" s="0" t="n">
        <f aca="true">IF('Monte Carlo'!$B$7="",0,IF('Monte Carlo'!$D$7='Monte Carlo'!$B$7,'Monte Carlo'!$B$7,BETAINV(RAND(),'Monte Carlo'!$F$7,'Monte Carlo'!$G$7,'Monte Carlo'!$B$7,'Monte Carlo'!$D$7)))</f>
        <v>188.064491870034</v>
      </c>
      <c r="B308" s="0" t="n">
        <f aca="true">IF('Monte Carlo'!$B$8="",0,IF('Monte Carlo'!$D$8='Monte Carlo'!$B$8,'Monte Carlo'!$B$8,BETAINV(RAND(),'Monte Carlo'!$F$8,'Monte Carlo'!$G$8,'Monte Carlo'!$B$8,'Monte Carlo'!$D$8)))</f>
        <v>1000.91955868222</v>
      </c>
      <c r="C308" s="0" t="n">
        <f aca="true">IF('Monte Carlo'!$B$9="",0,IF('Monte Carlo'!$D$9='Monte Carlo'!$B$9,'Monte Carlo'!$B$9,BETAINV(RAND(),'Monte Carlo'!$F$9,'Monte Carlo'!$G$9,'Monte Carlo'!$B$9,'Monte Carlo'!$D$9)))</f>
        <v>489.087184576336</v>
      </c>
      <c r="D308" s="0" t="n">
        <f aca="true">IF('Monte Carlo'!$B$10="",0,IF('Monte Carlo'!$D$10='Monte Carlo'!$B$10,'Monte Carlo'!$B$10,BETAINV(RAND(),'Monte Carlo'!$F$10,'Monte Carlo'!$G$10,'Monte Carlo'!$B$10,'Monte Carlo'!$D$10)))</f>
        <v>319.800854787259</v>
      </c>
      <c r="E308" s="0" t="n">
        <f aca="true">IF('Monte Carlo'!$B$11="",0,IF('Monte Carlo'!$D$11='Monte Carlo'!$B$11,'Monte Carlo'!$B$11,BETAINV(RAND(),'Monte Carlo'!$F$11,'Monte Carlo'!$G$11,'Monte Carlo'!$B$11,'Monte Carlo'!$D$11)))</f>
        <v>103.243617817301</v>
      </c>
      <c r="F308" s="0" t="n">
        <f aca="true">IF('Monte Carlo'!$B$12="",0,IF('Monte Carlo'!$D$12='Monte Carlo'!$B$12,'Monte Carlo'!$B$12,BETAINV(RAND(),'Monte Carlo'!$F$12,'Monte Carlo'!$G$12,'Monte Carlo'!$B$12,'Monte Carlo'!$D$12)))</f>
        <v>105.263386202825</v>
      </c>
      <c r="G308" s="0" t="n">
        <f aca="true">IF('Monte Carlo'!$B$13="",0,IF('Monte Carlo'!$D$13='Monte Carlo'!$B$13,'Monte Carlo'!$B$13,BETAINV(RAND(),'Monte Carlo'!$F$13,'Monte Carlo'!$G$13,'Monte Carlo'!$B$13,'Monte Carlo'!$D$13)))</f>
        <v>0</v>
      </c>
      <c r="H308" s="0" t="n">
        <f aca="true">IF('Monte Carlo'!$B$14="",0,IF('Monte Carlo'!$D$14='Monte Carlo'!$B$14,'Monte Carlo'!$B$14,BETAINV(RAND(),'Monte Carlo'!$F$14,'Monte Carlo'!$G$14,'Monte Carlo'!$B$14,'Monte Carlo'!$D$14)))</f>
        <v>0</v>
      </c>
      <c r="I308" s="0" t="n">
        <f aca="true">IF('Monte Carlo'!$B$15="",0,IF('Monte Carlo'!$D$15='Monte Carlo'!$B$15,'Monte Carlo'!$B$15,BETAINV(RAND(),'Monte Carlo'!$F$15,'Monte Carlo'!$G$15,'Monte Carlo'!$B$15,'Monte Carlo'!$D$15)))</f>
        <v>0</v>
      </c>
      <c r="J308" s="0" t="n">
        <f aca="true">IF('Monte Carlo'!$B$16="",0,IF('Monte Carlo'!$D$16='Monte Carlo'!$B$16,'Monte Carlo'!$B$16,BETAINV(RAND(),'Monte Carlo'!$F$16,'Monte Carlo'!$G$16,'Monte Carlo'!$B$16,'Monte Carlo'!$D$16)))</f>
        <v>0</v>
      </c>
      <c r="K308" s="0" t="n">
        <f aca="true">IF('Monte Carlo'!$B$17="",0,IF('Monte Carlo'!$D$17='Monte Carlo'!$B$17,'Monte Carlo'!$B$17,BETAINV(RAND(),'Monte Carlo'!$F$17,'Monte Carlo'!$G$17,'Monte Carlo'!$B$17,'Monte Carlo'!$D$17)))</f>
        <v>0</v>
      </c>
      <c r="L308" s="0" t="n">
        <f aca="true">IF('Monte Carlo'!$B$18="",0,IF('Monte Carlo'!$D$18='Monte Carlo'!$B$18,'Monte Carlo'!$B$18,BETAINV(RAND(),'Monte Carlo'!$F$18,'Monte Carlo'!$G$18,'Monte Carlo'!$B$18,'Monte Carlo'!$D$18)))</f>
        <v>0</v>
      </c>
      <c r="M308" s="0" t="n">
        <f aca="true">IF(OR('Monte Carlo'!$B$22="",'Monte Carlo'!$C$22=""),0,IF(RAND()&lt;'Monte Carlo'!$B$22,IF('Monte Carlo'!$E$22='Monte Carlo'!$C$22,'Monte Carlo'!$C$22,BETAINV(RAND(),'Monte Carlo'!$G$22,'Monte Carlo'!$H$22,'Monte Carlo'!$C$22,'Monte Carlo'!$E$22)),0))</f>
        <v>0</v>
      </c>
      <c r="N308" s="0" t="n">
        <f aca="true">IF(OR('Monte Carlo'!$B$23="",'Monte Carlo'!$C$23=""),0,IF(RAND()&lt;'Monte Carlo'!$B$23,IF('Monte Carlo'!$E$23='Monte Carlo'!$C$23,'Monte Carlo'!$C$23,BETAINV(RAND(),'Monte Carlo'!$G$23,'Monte Carlo'!$H$23,'Monte Carlo'!$C$23,'Monte Carlo'!$E$23)),0))</f>
        <v>67.0744137953335</v>
      </c>
      <c r="O308" s="0" t="n">
        <f aca="true">IF(OR('Monte Carlo'!$B$24="",'Monte Carlo'!$C$24=""),0,IF(RAND()&lt;'Monte Carlo'!$B$24,IF('Monte Carlo'!$E$24='Monte Carlo'!$C$24,'Monte Carlo'!$C$24,BETAINV(RAND(),'Monte Carlo'!$G$24,'Monte Carlo'!$H$24,'Monte Carlo'!$C$24,'Monte Carlo'!$E$24)),0))</f>
        <v>0</v>
      </c>
      <c r="P308" s="0" t="n">
        <f aca="true">IF(OR('Monte Carlo'!$B$25="",'Monte Carlo'!$C$25=""),0,IF(RAND()&lt;'Monte Carlo'!$B$25,IF('Monte Carlo'!$E$25='Monte Carlo'!$C$25,'Monte Carlo'!$C$25,BETAINV(RAND(),'Monte Carlo'!$G$25,'Monte Carlo'!$H$25,'Monte Carlo'!$C$25,'Monte Carlo'!$E$25)),0))</f>
        <v>0</v>
      </c>
      <c r="Q308" s="0" t="n">
        <f aca="true">IF(OR('Monte Carlo'!$B$26="",'Monte Carlo'!$C$26=""),0,IF(RAND()&lt;'Monte Carlo'!$B$26,IF('Monte Carlo'!$E$26='Monte Carlo'!$C$26,'Monte Carlo'!$C$26,BETAINV(RAND(),'Monte Carlo'!$G$26,'Monte Carlo'!$H$26,'Monte Carlo'!$C$26,'Monte Carlo'!$E$26)),0))</f>
        <v>0</v>
      </c>
      <c r="R308" s="0" t="n">
        <f aca="true">IF(OR('Monte Carlo'!$B$27="",'Monte Carlo'!$C$27=""),0,IF(RAND()&lt;'Monte Carlo'!$B$27,IF('Monte Carlo'!$E$27='Monte Carlo'!$C$27,'Monte Carlo'!$C$27,BETAINV(RAND(),'Monte Carlo'!$G$27,'Monte Carlo'!$H$27,'Monte Carlo'!$C$27,'Monte Carlo'!$E$27)),0))</f>
        <v>0</v>
      </c>
      <c r="S308" s="0" t="n">
        <f aca="true">IF(OR('Monte Carlo'!$B$28="",'Monte Carlo'!$C$28=""),0,IF(RAND()&lt;'Monte Carlo'!$B$28,IF('Monte Carlo'!$E$28='Monte Carlo'!$C$28,'Monte Carlo'!$C$28,BETAINV(RAND(),'Monte Carlo'!$G$28,'Monte Carlo'!$H$28,'Monte Carlo'!$C$28,'Monte Carlo'!$E$28)),0))</f>
        <v>0</v>
      </c>
      <c r="T308" s="0" t="n">
        <f aca="true">IF(OR('Monte Carlo'!$B$29="",'Monte Carlo'!$C$29=""),0,IF(RAND()&lt;'Monte Carlo'!$B$29,IF('Monte Carlo'!$E$29='Monte Carlo'!$C$29,'Monte Carlo'!$C$29,BETAINV(RAND(),'Monte Carlo'!$G$29,'Monte Carlo'!$H$29,'Monte Carlo'!$C$29,'Monte Carlo'!$E$29)),0))</f>
        <v>0</v>
      </c>
      <c r="U308" s="0" t="n">
        <f aca="true">IF(OR('Monte Carlo'!$B$30="",'Monte Carlo'!$C$30=""),0,IF(RAND()&lt;'Monte Carlo'!$B$30,IF('Monte Carlo'!$E$30='Monte Carlo'!$C$30,'Monte Carlo'!$C$30,BETAINV(RAND(),'Monte Carlo'!$G$30,'Monte Carlo'!$H$30,'Monte Carlo'!$C$30,'Monte Carlo'!$E$30)),0))</f>
        <v>0</v>
      </c>
      <c r="V308" s="0" t="n">
        <f aca="true">IF(OR('Monte Carlo'!$B$31="",'Monte Carlo'!$C$31=""),0,IF(RAND()&lt;'Monte Carlo'!$B$31,IF('Monte Carlo'!$E$31='Monte Carlo'!$C$31,'Monte Carlo'!$C$31,BETAINV(RAND(),'Monte Carlo'!$G$31,'Monte Carlo'!$H$31,'Monte Carlo'!$C$31,'Monte Carlo'!$E$31)),0))</f>
        <v>0</v>
      </c>
      <c r="W308" s="0" t="n">
        <f aca="true">IF(OR('Monte Carlo'!$B$32="",'Monte Carlo'!$C$32=""),0,IF(RAND()&lt;'Monte Carlo'!$B$32,IF('Monte Carlo'!$E$32='Monte Carlo'!$C$32,'Monte Carlo'!$C$32,BETAINV(RAND(),'Monte Carlo'!$G$32,'Monte Carlo'!$H$32,'Monte Carlo'!$C$32,'Monte Carlo'!$E$32)),0))</f>
        <v>0</v>
      </c>
      <c r="X308" s="0" t="n">
        <f aca="true">IF(OR('Monte Carlo'!$B$33="",'Monte Carlo'!$C$33=""),0,IF(RAND()&lt;'Monte Carlo'!$B$33,IF('Monte Carlo'!$E$33='Monte Carlo'!$C$33,'Monte Carlo'!$C$33,BETAINV(RAND(),'Monte Carlo'!$G$33,'Monte Carlo'!$H$33,'Monte Carlo'!$C$33,'Monte Carlo'!$E$33)),0))</f>
        <v>0</v>
      </c>
      <c r="Y308" s="0" t="n">
        <f aca="false">SUM(A308:X308)</f>
        <v>2273.45350773131</v>
      </c>
    </row>
    <row r="309" customFormat="false" ht="15" hidden="false" customHeight="false" outlineLevel="0" collapsed="false">
      <c r="A309" s="0" t="n">
        <f aca="true">IF('Monte Carlo'!$B$7="",0,IF('Monte Carlo'!$D$7='Monte Carlo'!$B$7,'Monte Carlo'!$B$7,BETAINV(RAND(),'Monte Carlo'!$F$7,'Monte Carlo'!$G$7,'Monte Carlo'!$B$7,'Monte Carlo'!$D$7)))</f>
        <v>152.668999182434</v>
      </c>
      <c r="B309" s="0" t="n">
        <f aca="true">IF('Monte Carlo'!$B$8="",0,IF('Monte Carlo'!$D$8='Monte Carlo'!$B$8,'Monte Carlo'!$B$8,BETAINV(RAND(),'Monte Carlo'!$F$8,'Monte Carlo'!$G$8,'Monte Carlo'!$B$8,'Monte Carlo'!$D$8)))</f>
        <v>937.273697523491</v>
      </c>
      <c r="C309" s="0" t="n">
        <f aca="true">IF('Monte Carlo'!$B$9="",0,IF('Monte Carlo'!$D$9='Monte Carlo'!$B$9,'Monte Carlo'!$B$9,BETAINV(RAND(),'Monte Carlo'!$F$9,'Monte Carlo'!$G$9,'Monte Carlo'!$B$9,'Monte Carlo'!$D$9)))</f>
        <v>499.771690159225</v>
      </c>
      <c r="D309" s="0" t="n">
        <f aca="true">IF('Monte Carlo'!$B$10="",0,IF('Monte Carlo'!$D$10='Monte Carlo'!$B$10,'Monte Carlo'!$B$10,BETAINV(RAND(),'Monte Carlo'!$F$10,'Monte Carlo'!$G$10,'Monte Carlo'!$B$10,'Monte Carlo'!$D$10)))</f>
        <v>303.393834911537</v>
      </c>
      <c r="E309" s="0" t="n">
        <f aca="true">IF('Monte Carlo'!$B$11="",0,IF('Monte Carlo'!$D$11='Monte Carlo'!$B$11,'Monte Carlo'!$B$11,BETAINV(RAND(),'Monte Carlo'!$F$11,'Monte Carlo'!$G$11,'Monte Carlo'!$B$11,'Monte Carlo'!$D$11)))</f>
        <v>111.915886256106</v>
      </c>
      <c r="F309" s="0" t="n">
        <f aca="true">IF('Monte Carlo'!$B$12="",0,IF('Monte Carlo'!$D$12='Monte Carlo'!$B$12,'Monte Carlo'!$B$12,BETAINV(RAND(),'Monte Carlo'!$F$12,'Monte Carlo'!$G$12,'Monte Carlo'!$B$12,'Monte Carlo'!$D$12)))</f>
        <v>94.4496623898869</v>
      </c>
      <c r="G309" s="0" t="n">
        <f aca="true">IF('Monte Carlo'!$B$13="",0,IF('Monte Carlo'!$D$13='Monte Carlo'!$B$13,'Monte Carlo'!$B$13,BETAINV(RAND(),'Monte Carlo'!$F$13,'Monte Carlo'!$G$13,'Monte Carlo'!$B$13,'Monte Carlo'!$D$13)))</f>
        <v>0</v>
      </c>
      <c r="H309" s="0" t="n">
        <f aca="true">IF('Monte Carlo'!$B$14="",0,IF('Monte Carlo'!$D$14='Monte Carlo'!$B$14,'Monte Carlo'!$B$14,BETAINV(RAND(),'Monte Carlo'!$F$14,'Monte Carlo'!$G$14,'Monte Carlo'!$B$14,'Monte Carlo'!$D$14)))</f>
        <v>0</v>
      </c>
      <c r="I309" s="0" t="n">
        <f aca="true">IF('Monte Carlo'!$B$15="",0,IF('Monte Carlo'!$D$15='Monte Carlo'!$B$15,'Monte Carlo'!$B$15,BETAINV(RAND(),'Monte Carlo'!$F$15,'Monte Carlo'!$G$15,'Monte Carlo'!$B$15,'Monte Carlo'!$D$15)))</f>
        <v>0</v>
      </c>
      <c r="J309" s="0" t="n">
        <f aca="true">IF('Monte Carlo'!$B$16="",0,IF('Monte Carlo'!$D$16='Monte Carlo'!$B$16,'Monte Carlo'!$B$16,BETAINV(RAND(),'Monte Carlo'!$F$16,'Monte Carlo'!$G$16,'Monte Carlo'!$B$16,'Monte Carlo'!$D$16)))</f>
        <v>0</v>
      </c>
      <c r="K309" s="0" t="n">
        <f aca="true">IF('Monte Carlo'!$B$17="",0,IF('Monte Carlo'!$D$17='Monte Carlo'!$B$17,'Monte Carlo'!$B$17,BETAINV(RAND(),'Monte Carlo'!$F$17,'Monte Carlo'!$G$17,'Monte Carlo'!$B$17,'Monte Carlo'!$D$17)))</f>
        <v>0</v>
      </c>
      <c r="L309" s="0" t="n">
        <f aca="true">IF('Monte Carlo'!$B$18="",0,IF('Monte Carlo'!$D$18='Monte Carlo'!$B$18,'Monte Carlo'!$B$18,BETAINV(RAND(),'Monte Carlo'!$F$18,'Monte Carlo'!$G$18,'Monte Carlo'!$B$18,'Monte Carlo'!$D$18)))</f>
        <v>0</v>
      </c>
      <c r="M309" s="0" t="n">
        <f aca="true">IF(OR('Monte Carlo'!$B$22="",'Monte Carlo'!$C$22=""),0,IF(RAND()&lt;'Monte Carlo'!$B$22,IF('Monte Carlo'!$E$22='Monte Carlo'!$C$22,'Monte Carlo'!$C$22,BETAINV(RAND(),'Monte Carlo'!$G$22,'Monte Carlo'!$H$22,'Monte Carlo'!$C$22,'Monte Carlo'!$E$22)),0))</f>
        <v>0</v>
      </c>
      <c r="N309" s="0" t="n">
        <f aca="true">IF(OR('Monte Carlo'!$B$23="",'Monte Carlo'!$C$23=""),0,IF(RAND()&lt;'Monte Carlo'!$B$23,IF('Monte Carlo'!$E$23='Monte Carlo'!$C$23,'Monte Carlo'!$C$23,BETAINV(RAND(),'Monte Carlo'!$G$23,'Monte Carlo'!$H$23,'Monte Carlo'!$C$23,'Monte Carlo'!$E$23)),0))</f>
        <v>0</v>
      </c>
      <c r="O309" s="0" t="n">
        <f aca="true">IF(OR('Monte Carlo'!$B$24="",'Monte Carlo'!$C$24=""),0,IF(RAND()&lt;'Monte Carlo'!$B$24,IF('Monte Carlo'!$E$24='Monte Carlo'!$C$24,'Monte Carlo'!$C$24,BETAINV(RAND(),'Monte Carlo'!$G$24,'Monte Carlo'!$H$24,'Monte Carlo'!$C$24,'Monte Carlo'!$E$24)),0))</f>
        <v>0</v>
      </c>
      <c r="P309" s="0" t="n">
        <f aca="true">IF(OR('Monte Carlo'!$B$25="",'Monte Carlo'!$C$25=""),0,IF(RAND()&lt;'Monte Carlo'!$B$25,IF('Monte Carlo'!$E$25='Monte Carlo'!$C$25,'Monte Carlo'!$C$25,BETAINV(RAND(),'Monte Carlo'!$G$25,'Monte Carlo'!$H$25,'Monte Carlo'!$C$25,'Monte Carlo'!$E$25)),0))</f>
        <v>0</v>
      </c>
      <c r="Q309" s="0" t="n">
        <f aca="true">IF(OR('Monte Carlo'!$B$26="",'Monte Carlo'!$C$26=""),0,IF(RAND()&lt;'Monte Carlo'!$B$26,IF('Monte Carlo'!$E$26='Monte Carlo'!$C$26,'Monte Carlo'!$C$26,BETAINV(RAND(),'Monte Carlo'!$G$26,'Monte Carlo'!$H$26,'Monte Carlo'!$C$26,'Monte Carlo'!$E$26)),0))</f>
        <v>0</v>
      </c>
      <c r="R309" s="0" t="n">
        <f aca="true">IF(OR('Monte Carlo'!$B$27="",'Monte Carlo'!$C$27=""),0,IF(RAND()&lt;'Monte Carlo'!$B$27,IF('Monte Carlo'!$E$27='Monte Carlo'!$C$27,'Monte Carlo'!$C$27,BETAINV(RAND(),'Monte Carlo'!$G$27,'Monte Carlo'!$H$27,'Monte Carlo'!$C$27,'Monte Carlo'!$E$27)),0))</f>
        <v>0</v>
      </c>
      <c r="S309" s="0" t="n">
        <f aca="true">IF(OR('Monte Carlo'!$B$28="",'Monte Carlo'!$C$28=""),0,IF(RAND()&lt;'Monte Carlo'!$B$28,IF('Monte Carlo'!$E$28='Monte Carlo'!$C$28,'Monte Carlo'!$C$28,BETAINV(RAND(),'Monte Carlo'!$G$28,'Monte Carlo'!$H$28,'Monte Carlo'!$C$28,'Monte Carlo'!$E$28)),0))</f>
        <v>0</v>
      </c>
      <c r="T309" s="0" t="n">
        <f aca="true">IF(OR('Monte Carlo'!$B$29="",'Monte Carlo'!$C$29=""),0,IF(RAND()&lt;'Monte Carlo'!$B$29,IF('Monte Carlo'!$E$29='Monte Carlo'!$C$29,'Monte Carlo'!$C$29,BETAINV(RAND(),'Monte Carlo'!$G$29,'Monte Carlo'!$H$29,'Monte Carlo'!$C$29,'Monte Carlo'!$E$29)),0))</f>
        <v>0</v>
      </c>
      <c r="U309" s="0" t="n">
        <f aca="true">IF(OR('Monte Carlo'!$B$30="",'Monte Carlo'!$C$30=""),0,IF(RAND()&lt;'Monte Carlo'!$B$30,IF('Monte Carlo'!$E$30='Monte Carlo'!$C$30,'Monte Carlo'!$C$30,BETAINV(RAND(),'Monte Carlo'!$G$30,'Monte Carlo'!$H$30,'Monte Carlo'!$C$30,'Monte Carlo'!$E$30)),0))</f>
        <v>0</v>
      </c>
      <c r="V309" s="0" t="n">
        <f aca="true">IF(OR('Monte Carlo'!$B$31="",'Monte Carlo'!$C$31=""),0,IF(RAND()&lt;'Monte Carlo'!$B$31,IF('Monte Carlo'!$E$31='Monte Carlo'!$C$31,'Monte Carlo'!$C$31,BETAINV(RAND(),'Monte Carlo'!$G$31,'Monte Carlo'!$H$31,'Monte Carlo'!$C$31,'Monte Carlo'!$E$31)),0))</f>
        <v>0</v>
      </c>
      <c r="W309" s="0" t="n">
        <f aca="true">IF(OR('Monte Carlo'!$B$32="",'Monte Carlo'!$C$32=""),0,IF(RAND()&lt;'Monte Carlo'!$B$32,IF('Monte Carlo'!$E$32='Monte Carlo'!$C$32,'Monte Carlo'!$C$32,BETAINV(RAND(),'Monte Carlo'!$G$32,'Monte Carlo'!$H$32,'Monte Carlo'!$C$32,'Monte Carlo'!$E$32)),0))</f>
        <v>0</v>
      </c>
      <c r="X309" s="0" t="n">
        <f aca="true">IF(OR('Monte Carlo'!$B$33="",'Monte Carlo'!$C$33=""),0,IF(RAND()&lt;'Monte Carlo'!$B$33,IF('Monte Carlo'!$E$33='Monte Carlo'!$C$33,'Monte Carlo'!$C$33,BETAINV(RAND(),'Monte Carlo'!$G$33,'Monte Carlo'!$H$33,'Monte Carlo'!$C$33,'Monte Carlo'!$E$33)),0))</f>
        <v>0</v>
      </c>
      <c r="Y309" s="0" t="n">
        <f aca="false">SUM(A309:X309)</f>
        <v>2099.47377042268</v>
      </c>
    </row>
    <row r="310" customFormat="false" ht="15" hidden="false" customHeight="false" outlineLevel="0" collapsed="false">
      <c r="A310" s="0" t="n">
        <f aca="true">IF('Monte Carlo'!$B$7="",0,IF('Monte Carlo'!$D$7='Monte Carlo'!$B$7,'Monte Carlo'!$B$7,BETAINV(RAND(),'Monte Carlo'!$F$7,'Monte Carlo'!$G$7,'Monte Carlo'!$B$7,'Monte Carlo'!$D$7)))</f>
        <v>154.401205677636</v>
      </c>
      <c r="B310" s="0" t="n">
        <f aca="true">IF('Monte Carlo'!$B$8="",0,IF('Monte Carlo'!$D$8='Monte Carlo'!$B$8,'Monte Carlo'!$B$8,BETAINV(RAND(),'Monte Carlo'!$F$8,'Monte Carlo'!$G$8,'Monte Carlo'!$B$8,'Monte Carlo'!$D$8)))</f>
        <v>1089.72759553354</v>
      </c>
      <c r="C310" s="0" t="n">
        <f aca="true">IF('Monte Carlo'!$B$9="",0,IF('Monte Carlo'!$D$9='Monte Carlo'!$B$9,'Monte Carlo'!$B$9,BETAINV(RAND(),'Monte Carlo'!$F$9,'Monte Carlo'!$G$9,'Monte Carlo'!$B$9,'Monte Carlo'!$D$9)))</f>
        <v>448.066274898606</v>
      </c>
      <c r="D310" s="0" t="n">
        <f aca="true">IF('Monte Carlo'!$B$10="",0,IF('Monte Carlo'!$D$10='Monte Carlo'!$B$10,'Monte Carlo'!$B$10,BETAINV(RAND(),'Monte Carlo'!$F$10,'Monte Carlo'!$G$10,'Monte Carlo'!$B$10,'Monte Carlo'!$D$10)))</f>
        <v>297.788446198554</v>
      </c>
      <c r="E310" s="0" t="n">
        <f aca="true">IF('Monte Carlo'!$B$11="",0,IF('Monte Carlo'!$D$11='Monte Carlo'!$B$11,'Monte Carlo'!$B$11,BETAINV(RAND(),'Monte Carlo'!$F$11,'Monte Carlo'!$G$11,'Monte Carlo'!$B$11,'Monte Carlo'!$D$11)))</f>
        <v>106.602548235715</v>
      </c>
      <c r="F310" s="0" t="n">
        <f aca="true">IF('Monte Carlo'!$B$12="",0,IF('Monte Carlo'!$D$12='Monte Carlo'!$B$12,'Monte Carlo'!$B$12,BETAINV(RAND(),'Monte Carlo'!$F$12,'Monte Carlo'!$G$12,'Monte Carlo'!$B$12,'Monte Carlo'!$D$12)))</f>
        <v>124.288208964356</v>
      </c>
      <c r="G310" s="0" t="n">
        <f aca="true">IF('Monte Carlo'!$B$13="",0,IF('Monte Carlo'!$D$13='Monte Carlo'!$B$13,'Monte Carlo'!$B$13,BETAINV(RAND(),'Monte Carlo'!$F$13,'Monte Carlo'!$G$13,'Monte Carlo'!$B$13,'Monte Carlo'!$D$13)))</f>
        <v>0</v>
      </c>
      <c r="H310" s="0" t="n">
        <f aca="true">IF('Monte Carlo'!$B$14="",0,IF('Monte Carlo'!$D$14='Monte Carlo'!$B$14,'Monte Carlo'!$B$14,BETAINV(RAND(),'Monte Carlo'!$F$14,'Monte Carlo'!$G$14,'Monte Carlo'!$B$14,'Monte Carlo'!$D$14)))</f>
        <v>0</v>
      </c>
      <c r="I310" s="0" t="n">
        <f aca="true">IF('Monte Carlo'!$B$15="",0,IF('Monte Carlo'!$D$15='Monte Carlo'!$B$15,'Monte Carlo'!$B$15,BETAINV(RAND(),'Monte Carlo'!$F$15,'Monte Carlo'!$G$15,'Monte Carlo'!$B$15,'Monte Carlo'!$D$15)))</f>
        <v>0</v>
      </c>
      <c r="J310" s="0" t="n">
        <f aca="true">IF('Monte Carlo'!$B$16="",0,IF('Monte Carlo'!$D$16='Monte Carlo'!$B$16,'Monte Carlo'!$B$16,BETAINV(RAND(),'Monte Carlo'!$F$16,'Monte Carlo'!$G$16,'Monte Carlo'!$B$16,'Monte Carlo'!$D$16)))</f>
        <v>0</v>
      </c>
      <c r="K310" s="0" t="n">
        <f aca="true">IF('Monte Carlo'!$B$17="",0,IF('Monte Carlo'!$D$17='Monte Carlo'!$B$17,'Monte Carlo'!$B$17,BETAINV(RAND(),'Monte Carlo'!$F$17,'Monte Carlo'!$G$17,'Monte Carlo'!$B$17,'Monte Carlo'!$D$17)))</f>
        <v>0</v>
      </c>
      <c r="L310" s="0" t="n">
        <f aca="true">IF('Monte Carlo'!$B$18="",0,IF('Monte Carlo'!$D$18='Monte Carlo'!$B$18,'Monte Carlo'!$B$18,BETAINV(RAND(),'Monte Carlo'!$F$18,'Monte Carlo'!$G$18,'Monte Carlo'!$B$18,'Monte Carlo'!$D$18)))</f>
        <v>0</v>
      </c>
      <c r="M310" s="0" t="n">
        <f aca="true">IF(OR('Monte Carlo'!$B$22="",'Monte Carlo'!$C$22=""),0,IF(RAND()&lt;'Monte Carlo'!$B$22,IF('Monte Carlo'!$E$22='Monte Carlo'!$C$22,'Monte Carlo'!$C$22,BETAINV(RAND(),'Monte Carlo'!$G$22,'Monte Carlo'!$H$22,'Monte Carlo'!$C$22,'Monte Carlo'!$E$22)),0))</f>
        <v>0</v>
      </c>
      <c r="N310" s="0" t="n">
        <f aca="true">IF(OR('Monte Carlo'!$B$23="",'Monte Carlo'!$C$23=""),0,IF(RAND()&lt;'Monte Carlo'!$B$23,IF('Monte Carlo'!$E$23='Monte Carlo'!$C$23,'Monte Carlo'!$C$23,BETAINV(RAND(),'Monte Carlo'!$G$23,'Monte Carlo'!$H$23,'Monte Carlo'!$C$23,'Monte Carlo'!$E$23)),0))</f>
        <v>37.8800551236375</v>
      </c>
      <c r="O310" s="0" t="n">
        <f aca="true">IF(OR('Monte Carlo'!$B$24="",'Monte Carlo'!$C$24=""),0,IF(RAND()&lt;'Monte Carlo'!$B$24,IF('Monte Carlo'!$E$24='Monte Carlo'!$C$24,'Monte Carlo'!$C$24,BETAINV(RAND(),'Monte Carlo'!$G$24,'Monte Carlo'!$H$24,'Monte Carlo'!$C$24,'Monte Carlo'!$E$24)),0))</f>
        <v>0</v>
      </c>
      <c r="P310" s="0" t="n">
        <f aca="true">IF(OR('Monte Carlo'!$B$25="",'Monte Carlo'!$C$25=""),0,IF(RAND()&lt;'Monte Carlo'!$B$25,IF('Monte Carlo'!$E$25='Monte Carlo'!$C$25,'Monte Carlo'!$C$25,BETAINV(RAND(),'Monte Carlo'!$G$25,'Monte Carlo'!$H$25,'Monte Carlo'!$C$25,'Monte Carlo'!$E$25)),0))</f>
        <v>171.023643626694</v>
      </c>
      <c r="Q310" s="0" t="n">
        <f aca="true">IF(OR('Monte Carlo'!$B$26="",'Monte Carlo'!$C$26=""),0,IF(RAND()&lt;'Monte Carlo'!$B$26,IF('Monte Carlo'!$E$26='Monte Carlo'!$C$26,'Monte Carlo'!$C$26,BETAINV(RAND(),'Monte Carlo'!$G$26,'Monte Carlo'!$H$26,'Monte Carlo'!$C$26,'Monte Carlo'!$E$26)),0))</f>
        <v>0</v>
      </c>
      <c r="R310" s="0" t="n">
        <f aca="true">IF(OR('Monte Carlo'!$B$27="",'Monte Carlo'!$C$27=""),0,IF(RAND()&lt;'Monte Carlo'!$B$27,IF('Monte Carlo'!$E$27='Monte Carlo'!$C$27,'Monte Carlo'!$C$27,BETAINV(RAND(),'Monte Carlo'!$G$27,'Monte Carlo'!$H$27,'Monte Carlo'!$C$27,'Monte Carlo'!$E$27)),0))</f>
        <v>0</v>
      </c>
      <c r="S310" s="0" t="n">
        <f aca="true">IF(OR('Monte Carlo'!$B$28="",'Monte Carlo'!$C$28=""),0,IF(RAND()&lt;'Monte Carlo'!$B$28,IF('Monte Carlo'!$E$28='Monte Carlo'!$C$28,'Monte Carlo'!$C$28,BETAINV(RAND(),'Monte Carlo'!$G$28,'Monte Carlo'!$H$28,'Monte Carlo'!$C$28,'Monte Carlo'!$E$28)),0))</f>
        <v>0</v>
      </c>
      <c r="T310" s="0" t="n">
        <f aca="true">IF(OR('Monte Carlo'!$B$29="",'Monte Carlo'!$C$29=""),0,IF(RAND()&lt;'Monte Carlo'!$B$29,IF('Monte Carlo'!$E$29='Monte Carlo'!$C$29,'Monte Carlo'!$C$29,BETAINV(RAND(),'Monte Carlo'!$G$29,'Monte Carlo'!$H$29,'Monte Carlo'!$C$29,'Monte Carlo'!$E$29)),0))</f>
        <v>0</v>
      </c>
      <c r="U310" s="0" t="n">
        <f aca="true">IF(OR('Monte Carlo'!$B$30="",'Monte Carlo'!$C$30=""),0,IF(RAND()&lt;'Monte Carlo'!$B$30,IF('Monte Carlo'!$E$30='Monte Carlo'!$C$30,'Monte Carlo'!$C$30,BETAINV(RAND(),'Monte Carlo'!$G$30,'Monte Carlo'!$H$30,'Monte Carlo'!$C$30,'Monte Carlo'!$E$30)),0))</f>
        <v>0</v>
      </c>
      <c r="V310" s="0" t="n">
        <f aca="true">IF(OR('Monte Carlo'!$B$31="",'Monte Carlo'!$C$31=""),0,IF(RAND()&lt;'Monte Carlo'!$B$31,IF('Monte Carlo'!$E$31='Monte Carlo'!$C$31,'Monte Carlo'!$C$31,BETAINV(RAND(),'Monte Carlo'!$G$31,'Monte Carlo'!$H$31,'Monte Carlo'!$C$31,'Monte Carlo'!$E$31)),0))</f>
        <v>0</v>
      </c>
      <c r="W310" s="0" t="n">
        <f aca="true">IF(OR('Monte Carlo'!$B$32="",'Monte Carlo'!$C$32=""),0,IF(RAND()&lt;'Monte Carlo'!$B$32,IF('Monte Carlo'!$E$32='Monte Carlo'!$C$32,'Monte Carlo'!$C$32,BETAINV(RAND(),'Monte Carlo'!$G$32,'Monte Carlo'!$H$32,'Monte Carlo'!$C$32,'Monte Carlo'!$E$32)),0))</f>
        <v>0</v>
      </c>
      <c r="X310" s="0" t="n">
        <f aca="true">IF(OR('Monte Carlo'!$B$33="",'Monte Carlo'!$C$33=""),0,IF(RAND()&lt;'Monte Carlo'!$B$33,IF('Monte Carlo'!$E$33='Monte Carlo'!$C$33,'Monte Carlo'!$C$33,BETAINV(RAND(),'Monte Carlo'!$G$33,'Monte Carlo'!$H$33,'Monte Carlo'!$C$33,'Monte Carlo'!$E$33)),0))</f>
        <v>0</v>
      </c>
      <c r="Y310" s="0" t="n">
        <f aca="false">SUM(A310:X310)</f>
        <v>2429.77797825874</v>
      </c>
    </row>
    <row r="311" customFormat="false" ht="15" hidden="false" customHeight="false" outlineLevel="0" collapsed="false">
      <c r="A311" s="0" t="n">
        <f aca="true">IF('Monte Carlo'!$B$7="",0,IF('Monte Carlo'!$D$7='Monte Carlo'!$B$7,'Monte Carlo'!$B$7,BETAINV(RAND(),'Monte Carlo'!$F$7,'Monte Carlo'!$G$7,'Monte Carlo'!$B$7,'Monte Carlo'!$D$7)))</f>
        <v>150.727106089469</v>
      </c>
      <c r="B311" s="0" t="n">
        <f aca="true">IF('Monte Carlo'!$B$8="",0,IF('Monte Carlo'!$D$8='Monte Carlo'!$B$8,'Monte Carlo'!$B$8,BETAINV(RAND(),'Monte Carlo'!$F$8,'Monte Carlo'!$G$8,'Monte Carlo'!$B$8,'Monte Carlo'!$D$8)))</f>
        <v>1011.00446950817</v>
      </c>
      <c r="C311" s="0" t="n">
        <f aca="true">IF('Monte Carlo'!$B$9="",0,IF('Monte Carlo'!$D$9='Monte Carlo'!$B$9,'Monte Carlo'!$B$9,BETAINV(RAND(),'Monte Carlo'!$F$9,'Monte Carlo'!$G$9,'Monte Carlo'!$B$9,'Monte Carlo'!$D$9)))</f>
        <v>434.671326859836</v>
      </c>
      <c r="D311" s="0" t="n">
        <f aca="true">IF('Monte Carlo'!$B$10="",0,IF('Monte Carlo'!$D$10='Monte Carlo'!$B$10,'Monte Carlo'!$B$10,BETAINV(RAND(),'Monte Carlo'!$F$10,'Monte Carlo'!$G$10,'Monte Carlo'!$B$10,'Monte Carlo'!$D$10)))</f>
        <v>263.247011761795</v>
      </c>
      <c r="E311" s="0" t="n">
        <f aca="true">IF('Monte Carlo'!$B$11="",0,IF('Monte Carlo'!$D$11='Monte Carlo'!$B$11,'Monte Carlo'!$B$11,BETAINV(RAND(),'Monte Carlo'!$F$11,'Monte Carlo'!$G$11,'Monte Carlo'!$B$11,'Monte Carlo'!$D$11)))</f>
        <v>98.5641645965902</v>
      </c>
      <c r="F311" s="0" t="n">
        <f aca="true">IF('Monte Carlo'!$B$12="",0,IF('Monte Carlo'!$D$12='Monte Carlo'!$B$12,'Monte Carlo'!$B$12,BETAINV(RAND(),'Monte Carlo'!$F$12,'Monte Carlo'!$G$12,'Monte Carlo'!$B$12,'Monte Carlo'!$D$12)))</f>
        <v>117.823913141542</v>
      </c>
      <c r="G311" s="0" t="n">
        <f aca="true">IF('Monte Carlo'!$B$13="",0,IF('Monte Carlo'!$D$13='Monte Carlo'!$B$13,'Monte Carlo'!$B$13,BETAINV(RAND(),'Monte Carlo'!$F$13,'Monte Carlo'!$G$13,'Monte Carlo'!$B$13,'Monte Carlo'!$D$13)))</f>
        <v>0</v>
      </c>
      <c r="H311" s="0" t="n">
        <f aca="true">IF('Monte Carlo'!$B$14="",0,IF('Monte Carlo'!$D$14='Monte Carlo'!$B$14,'Monte Carlo'!$B$14,BETAINV(RAND(),'Monte Carlo'!$F$14,'Monte Carlo'!$G$14,'Monte Carlo'!$B$14,'Monte Carlo'!$D$14)))</f>
        <v>0</v>
      </c>
      <c r="I311" s="0" t="n">
        <f aca="true">IF('Monte Carlo'!$B$15="",0,IF('Monte Carlo'!$D$15='Monte Carlo'!$B$15,'Monte Carlo'!$B$15,BETAINV(RAND(),'Monte Carlo'!$F$15,'Monte Carlo'!$G$15,'Monte Carlo'!$B$15,'Monte Carlo'!$D$15)))</f>
        <v>0</v>
      </c>
      <c r="J311" s="0" t="n">
        <f aca="true">IF('Monte Carlo'!$B$16="",0,IF('Monte Carlo'!$D$16='Monte Carlo'!$B$16,'Monte Carlo'!$B$16,BETAINV(RAND(),'Monte Carlo'!$F$16,'Monte Carlo'!$G$16,'Monte Carlo'!$B$16,'Monte Carlo'!$D$16)))</f>
        <v>0</v>
      </c>
      <c r="K311" s="0" t="n">
        <f aca="true">IF('Monte Carlo'!$B$17="",0,IF('Monte Carlo'!$D$17='Monte Carlo'!$B$17,'Monte Carlo'!$B$17,BETAINV(RAND(),'Monte Carlo'!$F$17,'Monte Carlo'!$G$17,'Monte Carlo'!$B$17,'Monte Carlo'!$D$17)))</f>
        <v>0</v>
      </c>
      <c r="L311" s="0" t="n">
        <f aca="true">IF('Monte Carlo'!$B$18="",0,IF('Monte Carlo'!$D$18='Monte Carlo'!$B$18,'Monte Carlo'!$B$18,BETAINV(RAND(),'Monte Carlo'!$F$18,'Monte Carlo'!$G$18,'Monte Carlo'!$B$18,'Monte Carlo'!$D$18)))</f>
        <v>0</v>
      </c>
      <c r="M311" s="0" t="n">
        <f aca="true">IF(OR('Monte Carlo'!$B$22="",'Monte Carlo'!$C$22=""),0,IF(RAND()&lt;'Monte Carlo'!$B$22,IF('Monte Carlo'!$E$22='Monte Carlo'!$C$22,'Monte Carlo'!$C$22,BETAINV(RAND(),'Monte Carlo'!$G$22,'Monte Carlo'!$H$22,'Monte Carlo'!$C$22,'Monte Carlo'!$E$22)),0))</f>
        <v>131.595879647334</v>
      </c>
      <c r="N311" s="0" t="n">
        <f aca="true">IF(OR('Monte Carlo'!$B$23="",'Monte Carlo'!$C$23=""),0,IF(RAND()&lt;'Monte Carlo'!$B$23,IF('Monte Carlo'!$E$23='Monte Carlo'!$C$23,'Monte Carlo'!$C$23,BETAINV(RAND(),'Monte Carlo'!$G$23,'Monte Carlo'!$H$23,'Monte Carlo'!$C$23,'Monte Carlo'!$E$23)),0))</f>
        <v>48.7452462353635</v>
      </c>
      <c r="O311" s="0" t="n">
        <f aca="true">IF(OR('Monte Carlo'!$B$24="",'Monte Carlo'!$C$24=""),0,IF(RAND()&lt;'Monte Carlo'!$B$24,IF('Monte Carlo'!$E$24='Monte Carlo'!$C$24,'Monte Carlo'!$C$24,BETAINV(RAND(),'Monte Carlo'!$G$24,'Monte Carlo'!$H$24,'Monte Carlo'!$C$24,'Monte Carlo'!$E$24)),0))</f>
        <v>0</v>
      </c>
      <c r="P311" s="0" t="n">
        <f aca="true">IF(OR('Monte Carlo'!$B$25="",'Monte Carlo'!$C$25=""),0,IF(RAND()&lt;'Monte Carlo'!$B$25,IF('Monte Carlo'!$E$25='Monte Carlo'!$C$25,'Monte Carlo'!$C$25,BETAINV(RAND(),'Monte Carlo'!$G$25,'Monte Carlo'!$H$25,'Monte Carlo'!$C$25,'Monte Carlo'!$E$25)),0))</f>
        <v>0</v>
      </c>
      <c r="Q311" s="0" t="n">
        <f aca="true">IF(OR('Monte Carlo'!$B$26="",'Monte Carlo'!$C$26=""),0,IF(RAND()&lt;'Monte Carlo'!$B$26,IF('Monte Carlo'!$E$26='Monte Carlo'!$C$26,'Monte Carlo'!$C$26,BETAINV(RAND(),'Monte Carlo'!$G$26,'Monte Carlo'!$H$26,'Monte Carlo'!$C$26,'Monte Carlo'!$E$26)),0))</f>
        <v>0</v>
      </c>
      <c r="R311" s="0" t="n">
        <f aca="true">IF(OR('Monte Carlo'!$B$27="",'Monte Carlo'!$C$27=""),0,IF(RAND()&lt;'Monte Carlo'!$B$27,IF('Monte Carlo'!$E$27='Monte Carlo'!$C$27,'Monte Carlo'!$C$27,BETAINV(RAND(),'Monte Carlo'!$G$27,'Monte Carlo'!$H$27,'Monte Carlo'!$C$27,'Monte Carlo'!$E$27)),0))</f>
        <v>0</v>
      </c>
      <c r="S311" s="0" t="n">
        <f aca="true">IF(OR('Monte Carlo'!$B$28="",'Monte Carlo'!$C$28=""),0,IF(RAND()&lt;'Monte Carlo'!$B$28,IF('Monte Carlo'!$E$28='Monte Carlo'!$C$28,'Monte Carlo'!$C$28,BETAINV(RAND(),'Monte Carlo'!$G$28,'Monte Carlo'!$H$28,'Monte Carlo'!$C$28,'Monte Carlo'!$E$28)),0))</f>
        <v>0</v>
      </c>
      <c r="T311" s="0" t="n">
        <f aca="true">IF(OR('Monte Carlo'!$B$29="",'Monte Carlo'!$C$29=""),0,IF(RAND()&lt;'Monte Carlo'!$B$29,IF('Monte Carlo'!$E$29='Monte Carlo'!$C$29,'Monte Carlo'!$C$29,BETAINV(RAND(),'Monte Carlo'!$G$29,'Monte Carlo'!$H$29,'Monte Carlo'!$C$29,'Monte Carlo'!$E$29)),0))</f>
        <v>0</v>
      </c>
      <c r="U311" s="0" t="n">
        <f aca="true">IF(OR('Monte Carlo'!$B$30="",'Monte Carlo'!$C$30=""),0,IF(RAND()&lt;'Monte Carlo'!$B$30,IF('Monte Carlo'!$E$30='Monte Carlo'!$C$30,'Monte Carlo'!$C$30,BETAINV(RAND(),'Monte Carlo'!$G$30,'Monte Carlo'!$H$30,'Monte Carlo'!$C$30,'Monte Carlo'!$E$30)),0))</f>
        <v>0</v>
      </c>
      <c r="V311" s="0" t="n">
        <f aca="true">IF(OR('Monte Carlo'!$B$31="",'Monte Carlo'!$C$31=""),0,IF(RAND()&lt;'Monte Carlo'!$B$31,IF('Monte Carlo'!$E$31='Monte Carlo'!$C$31,'Monte Carlo'!$C$31,BETAINV(RAND(),'Monte Carlo'!$G$31,'Monte Carlo'!$H$31,'Monte Carlo'!$C$31,'Monte Carlo'!$E$31)),0))</f>
        <v>0</v>
      </c>
      <c r="W311" s="0" t="n">
        <f aca="true">IF(OR('Monte Carlo'!$B$32="",'Monte Carlo'!$C$32=""),0,IF(RAND()&lt;'Monte Carlo'!$B$32,IF('Monte Carlo'!$E$32='Monte Carlo'!$C$32,'Monte Carlo'!$C$32,BETAINV(RAND(),'Monte Carlo'!$G$32,'Monte Carlo'!$H$32,'Monte Carlo'!$C$32,'Monte Carlo'!$E$32)),0))</f>
        <v>0</v>
      </c>
      <c r="X311" s="0" t="n">
        <f aca="true">IF(OR('Monte Carlo'!$B$33="",'Monte Carlo'!$C$33=""),0,IF(RAND()&lt;'Monte Carlo'!$B$33,IF('Monte Carlo'!$E$33='Monte Carlo'!$C$33,'Monte Carlo'!$C$33,BETAINV(RAND(),'Monte Carlo'!$G$33,'Monte Carlo'!$H$33,'Monte Carlo'!$C$33,'Monte Carlo'!$E$33)),0))</f>
        <v>0</v>
      </c>
      <c r="Y311" s="0" t="n">
        <f aca="false">SUM(A311:X311)</f>
        <v>2256.3791178401</v>
      </c>
    </row>
    <row r="312" customFormat="false" ht="15" hidden="false" customHeight="false" outlineLevel="0" collapsed="false">
      <c r="A312" s="0" t="n">
        <f aca="true">IF('Monte Carlo'!$B$7="",0,IF('Monte Carlo'!$D$7='Monte Carlo'!$B$7,'Monte Carlo'!$B$7,BETAINV(RAND(),'Monte Carlo'!$F$7,'Monte Carlo'!$G$7,'Monte Carlo'!$B$7,'Monte Carlo'!$D$7)))</f>
        <v>149.923564364073</v>
      </c>
      <c r="B312" s="0" t="n">
        <f aca="true">IF('Monte Carlo'!$B$8="",0,IF('Monte Carlo'!$D$8='Monte Carlo'!$B$8,'Monte Carlo'!$B$8,BETAINV(RAND(),'Monte Carlo'!$F$8,'Monte Carlo'!$G$8,'Monte Carlo'!$B$8,'Monte Carlo'!$D$8)))</f>
        <v>1089.43268325472</v>
      </c>
      <c r="C312" s="0" t="n">
        <f aca="true">IF('Monte Carlo'!$B$9="",0,IF('Monte Carlo'!$D$9='Monte Carlo'!$B$9,'Monte Carlo'!$B$9,BETAINV(RAND(),'Monte Carlo'!$F$9,'Monte Carlo'!$G$9,'Monte Carlo'!$B$9,'Monte Carlo'!$D$9)))</f>
        <v>411.837327517289</v>
      </c>
      <c r="D312" s="0" t="n">
        <f aca="true">IF('Monte Carlo'!$B$10="",0,IF('Monte Carlo'!$D$10='Monte Carlo'!$B$10,'Monte Carlo'!$B$10,BETAINV(RAND(),'Monte Carlo'!$F$10,'Monte Carlo'!$G$10,'Monte Carlo'!$B$10,'Monte Carlo'!$D$10)))</f>
        <v>322.871222813536</v>
      </c>
      <c r="E312" s="0" t="n">
        <f aca="true">IF('Monte Carlo'!$B$11="",0,IF('Monte Carlo'!$D$11='Monte Carlo'!$B$11,'Monte Carlo'!$B$11,BETAINV(RAND(),'Monte Carlo'!$F$11,'Monte Carlo'!$G$11,'Monte Carlo'!$B$11,'Monte Carlo'!$D$11)))</f>
        <v>117.113123182142</v>
      </c>
      <c r="F312" s="0" t="n">
        <f aca="true">IF('Monte Carlo'!$B$12="",0,IF('Monte Carlo'!$D$12='Monte Carlo'!$B$12,'Monte Carlo'!$B$12,BETAINV(RAND(),'Monte Carlo'!$F$12,'Monte Carlo'!$G$12,'Monte Carlo'!$B$12,'Monte Carlo'!$D$12)))</f>
        <v>98.6825750952956</v>
      </c>
      <c r="G312" s="0" t="n">
        <f aca="true">IF('Monte Carlo'!$B$13="",0,IF('Monte Carlo'!$D$13='Monte Carlo'!$B$13,'Monte Carlo'!$B$13,BETAINV(RAND(),'Monte Carlo'!$F$13,'Monte Carlo'!$G$13,'Monte Carlo'!$B$13,'Monte Carlo'!$D$13)))</f>
        <v>0</v>
      </c>
      <c r="H312" s="0" t="n">
        <f aca="true">IF('Monte Carlo'!$B$14="",0,IF('Monte Carlo'!$D$14='Monte Carlo'!$B$14,'Monte Carlo'!$B$14,BETAINV(RAND(),'Monte Carlo'!$F$14,'Monte Carlo'!$G$14,'Monte Carlo'!$B$14,'Monte Carlo'!$D$14)))</f>
        <v>0</v>
      </c>
      <c r="I312" s="0" t="n">
        <f aca="true">IF('Monte Carlo'!$B$15="",0,IF('Monte Carlo'!$D$15='Monte Carlo'!$B$15,'Monte Carlo'!$B$15,BETAINV(RAND(),'Monte Carlo'!$F$15,'Monte Carlo'!$G$15,'Monte Carlo'!$B$15,'Monte Carlo'!$D$15)))</f>
        <v>0</v>
      </c>
      <c r="J312" s="0" t="n">
        <f aca="true">IF('Monte Carlo'!$B$16="",0,IF('Monte Carlo'!$D$16='Monte Carlo'!$B$16,'Monte Carlo'!$B$16,BETAINV(RAND(),'Monte Carlo'!$F$16,'Monte Carlo'!$G$16,'Monte Carlo'!$B$16,'Monte Carlo'!$D$16)))</f>
        <v>0</v>
      </c>
      <c r="K312" s="0" t="n">
        <f aca="true">IF('Monte Carlo'!$B$17="",0,IF('Monte Carlo'!$D$17='Monte Carlo'!$B$17,'Monte Carlo'!$B$17,BETAINV(RAND(),'Monte Carlo'!$F$17,'Monte Carlo'!$G$17,'Monte Carlo'!$B$17,'Monte Carlo'!$D$17)))</f>
        <v>0</v>
      </c>
      <c r="L312" s="0" t="n">
        <f aca="true">IF('Monte Carlo'!$B$18="",0,IF('Monte Carlo'!$D$18='Monte Carlo'!$B$18,'Monte Carlo'!$B$18,BETAINV(RAND(),'Monte Carlo'!$F$18,'Monte Carlo'!$G$18,'Monte Carlo'!$B$18,'Monte Carlo'!$D$18)))</f>
        <v>0</v>
      </c>
      <c r="M312" s="0" t="n">
        <f aca="true">IF(OR('Monte Carlo'!$B$22="",'Monte Carlo'!$C$22=""),0,IF(RAND()&lt;'Monte Carlo'!$B$22,IF('Monte Carlo'!$E$22='Monte Carlo'!$C$22,'Monte Carlo'!$C$22,BETAINV(RAND(),'Monte Carlo'!$G$22,'Monte Carlo'!$H$22,'Monte Carlo'!$C$22,'Monte Carlo'!$E$22)),0))</f>
        <v>0</v>
      </c>
      <c r="N312" s="0" t="n">
        <f aca="true">IF(OR('Monte Carlo'!$B$23="",'Monte Carlo'!$C$23=""),0,IF(RAND()&lt;'Monte Carlo'!$B$23,IF('Monte Carlo'!$E$23='Monte Carlo'!$C$23,'Monte Carlo'!$C$23,BETAINV(RAND(),'Monte Carlo'!$G$23,'Monte Carlo'!$H$23,'Monte Carlo'!$C$23,'Monte Carlo'!$E$23)),0))</f>
        <v>43.5537452263283</v>
      </c>
      <c r="O312" s="0" t="n">
        <f aca="true">IF(OR('Monte Carlo'!$B$24="",'Monte Carlo'!$C$24=""),0,IF(RAND()&lt;'Monte Carlo'!$B$24,IF('Monte Carlo'!$E$24='Monte Carlo'!$C$24,'Monte Carlo'!$C$24,BETAINV(RAND(),'Monte Carlo'!$G$24,'Monte Carlo'!$H$24,'Monte Carlo'!$C$24,'Monte Carlo'!$E$24)),0))</f>
        <v>0</v>
      </c>
      <c r="P312" s="0" t="n">
        <f aca="true">IF(OR('Monte Carlo'!$B$25="",'Monte Carlo'!$C$25=""),0,IF(RAND()&lt;'Monte Carlo'!$B$25,IF('Monte Carlo'!$E$25='Monte Carlo'!$C$25,'Monte Carlo'!$C$25,BETAINV(RAND(),'Monte Carlo'!$G$25,'Monte Carlo'!$H$25,'Monte Carlo'!$C$25,'Monte Carlo'!$E$25)),0))</f>
        <v>313.816875534333</v>
      </c>
      <c r="Q312" s="0" t="n">
        <f aca="true">IF(OR('Monte Carlo'!$B$26="",'Monte Carlo'!$C$26=""),0,IF(RAND()&lt;'Monte Carlo'!$B$26,IF('Monte Carlo'!$E$26='Monte Carlo'!$C$26,'Monte Carlo'!$C$26,BETAINV(RAND(),'Monte Carlo'!$G$26,'Monte Carlo'!$H$26,'Monte Carlo'!$C$26,'Monte Carlo'!$E$26)),0))</f>
        <v>0</v>
      </c>
      <c r="R312" s="0" t="n">
        <f aca="true">IF(OR('Monte Carlo'!$B$27="",'Monte Carlo'!$C$27=""),0,IF(RAND()&lt;'Monte Carlo'!$B$27,IF('Monte Carlo'!$E$27='Monte Carlo'!$C$27,'Monte Carlo'!$C$27,BETAINV(RAND(),'Monte Carlo'!$G$27,'Monte Carlo'!$H$27,'Monte Carlo'!$C$27,'Monte Carlo'!$E$27)),0))</f>
        <v>0</v>
      </c>
      <c r="S312" s="0" t="n">
        <f aca="true">IF(OR('Monte Carlo'!$B$28="",'Monte Carlo'!$C$28=""),0,IF(RAND()&lt;'Monte Carlo'!$B$28,IF('Monte Carlo'!$E$28='Monte Carlo'!$C$28,'Monte Carlo'!$C$28,BETAINV(RAND(),'Monte Carlo'!$G$28,'Monte Carlo'!$H$28,'Monte Carlo'!$C$28,'Monte Carlo'!$E$28)),0))</f>
        <v>0</v>
      </c>
      <c r="T312" s="0" t="n">
        <f aca="true">IF(OR('Monte Carlo'!$B$29="",'Monte Carlo'!$C$29=""),0,IF(RAND()&lt;'Monte Carlo'!$B$29,IF('Monte Carlo'!$E$29='Monte Carlo'!$C$29,'Monte Carlo'!$C$29,BETAINV(RAND(),'Monte Carlo'!$G$29,'Monte Carlo'!$H$29,'Monte Carlo'!$C$29,'Monte Carlo'!$E$29)),0))</f>
        <v>0</v>
      </c>
      <c r="U312" s="0" t="n">
        <f aca="true">IF(OR('Monte Carlo'!$B$30="",'Monte Carlo'!$C$30=""),0,IF(RAND()&lt;'Monte Carlo'!$B$30,IF('Monte Carlo'!$E$30='Monte Carlo'!$C$30,'Monte Carlo'!$C$30,BETAINV(RAND(),'Monte Carlo'!$G$30,'Monte Carlo'!$H$30,'Monte Carlo'!$C$30,'Monte Carlo'!$E$30)),0))</f>
        <v>0</v>
      </c>
      <c r="V312" s="0" t="n">
        <f aca="true">IF(OR('Monte Carlo'!$B$31="",'Monte Carlo'!$C$31=""),0,IF(RAND()&lt;'Monte Carlo'!$B$31,IF('Monte Carlo'!$E$31='Monte Carlo'!$C$31,'Monte Carlo'!$C$31,BETAINV(RAND(),'Monte Carlo'!$G$31,'Monte Carlo'!$H$31,'Monte Carlo'!$C$31,'Monte Carlo'!$E$31)),0))</f>
        <v>0</v>
      </c>
      <c r="W312" s="0" t="n">
        <f aca="true">IF(OR('Monte Carlo'!$B$32="",'Monte Carlo'!$C$32=""),0,IF(RAND()&lt;'Monte Carlo'!$B$32,IF('Monte Carlo'!$E$32='Monte Carlo'!$C$32,'Monte Carlo'!$C$32,BETAINV(RAND(),'Monte Carlo'!$G$32,'Monte Carlo'!$H$32,'Monte Carlo'!$C$32,'Monte Carlo'!$E$32)),0))</f>
        <v>0</v>
      </c>
      <c r="X312" s="0" t="n">
        <f aca="true">IF(OR('Monte Carlo'!$B$33="",'Monte Carlo'!$C$33=""),0,IF(RAND()&lt;'Monte Carlo'!$B$33,IF('Monte Carlo'!$E$33='Monte Carlo'!$C$33,'Monte Carlo'!$C$33,BETAINV(RAND(),'Monte Carlo'!$G$33,'Monte Carlo'!$H$33,'Monte Carlo'!$C$33,'Monte Carlo'!$E$33)),0))</f>
        <v>0</v>
      </c>
      <c r="Y312" s="0" t="n">
        <f aca="false">SUM(A312:X312)</f>
        <v>2547.23111698772</v>
      </c>
    </row>
    <row r="313" customFormat="false" ht="15" hidden="false" customHeight="false" outlineLevel="0" collapsed="false">
      <c r="A313" s="0" t="n">
        <f aca="true">IF('Monte Carlo'!$B$7="",0,IF('Monte Carlo'!$D$7='Monte Carlo'!$B$7,'Monte Carlo'!$B$7,BETAINV(RAND(),'Monte Carlo'!$F$7,'Monte Carlo'!$G$7,'Monte Carlo'!$B$7,'Monte Carlo'!$D$7)))</f>
        <v>191.398147331642</v>
      </c>
      <c r="B313" s="0" t="n">
        <f aca="true">IF('Monte Carlo'!$B$8="",0,IF('Monte Carlo'!$D$8='Monte Carlo'!$B$8,'Monte Carlo'!$B$8,BETAINV(RAND(),'Monte Carlo'!$F$8,'Monte Carlo'!$G$8,'Monte Carlo'!$B$8,'Monte Carlo'!$D$8)))</f>
        <v>998.695509910403</v>
      </c>
      <c r="C313" s="0" t="n">
        <f aca="true">IF('Monte Carlo'!$B$9="",0,IF('Monte Carlo'!$D$9='Monte Carlo'!$B$9,'Monte Carlo'!$B$9,BETAINV(RAND(),'Monte Carlo'!$F$9,'Monte Carlo'!$G$9,'Monte Carlo'!$B$9,'Monte Carlo'!$D$9)))</f>
        <v>482.619140653038</v>
      </c>
      <c r="D313" s="0" t="n">
        <f aca="true">IF('Monte Carlo'!$B$10="",0,IF('Monte Carlo'!$D$10='Monte Carlo'!$B$10,'Monte Carlo'!$B$10,BETAINV(RAND(),'Monte Carlo'!$F$10,'Monte Carlo'!$G$10,'Monte Carlo'!$B$10,'Monte Carlo'!$D$10)))</f>
        <v>301.956837537511</v>
      </c>
      <c r="E313" s="0" t="n">
        <f aca="true">IF('Monte Carlo'!$B$11="",0,IF('Monte Carlo'!$D$11='Monte Carlo'!$B$11,'Monte Carlo'!$B$11,BETAINV(RAND(),'Monte Carlo'!$F$11,'Monte Carlo'!$G$11,'Monte Carlo'!$B$11,'Monte Carlo'!$D$11)))</f>
        <v>134.000433383738</v>
      </c>
      <c r="F313" s="0" t="n">
        <f aca="true">IF('Monte Carlo'!$B$12="",0,IF('Monte Carlo'!$D$12='Monte Carlo'!$B$12,'Monte Carlo'!$B$12,BETAINV(RAND(),'Monte Carlo'!$F$12,'Monte Carlo'!$G$12,'Monte Carlo'!$B$12,'Monte Carlo'!$D$12)))</f>
        <v>101.35898487308</v>
      </c>
      <c r="G313" s="0" t="n">
        <f aca="true">IF('Monte Carlo'!$B$13="",0,IF('Monte Carlo'!$D$13='Monte Carlo'!$B$13,'Monte Carlo'!$B$13,BETAINV(RAND(),'Monte Carlo'!$F$13,'Monte Carlo'!$G$13,'Monte Carlo'!$B$13,'Monte Carlo'!$D$13)))</f>
        <v>0</v>
      </c>
      <c r="H313" s="0" t="n">
        <f aca="true">IF('Monte Carlo'!$B$14="",0,IF('Monte Carlo'!$D$14='Monte Carlo'!$B$14,'Monte Carlo'!$B$14,BETAINV(RAND(),'Monte Carlo'!$F$14,'Monte Carlo'!$G$14,'Monte Carlo'!$B$14,'Monte Carlo'!$D$14)))</f>
        <v>0</v>
      </c>
      <c r="I313" s="0" t="n">
        <f aca="true">IF('Monte Carlo'!$B$15="",0,IF('Monte Carlo'!$D$15='Monte Carlo'!$B$15,'Monte Carlo'!$B$15,BETAINV(RAND(),'Monte Carlo'!$F$15,'Monte Carlo'!$G$15,'Monte Carlo'!$B$15,'Monte Carlo'!$D$15)))</f>
        <v>0</v>
      </c>
      <c r="J313" s="0" t="n">
        <f aca="true">IF('Monte Carlo'!$B$16="",0,IF('Monte Carlo'!$D$16='Monte Carlo'!$B$16,'Monte Carlo'!$B$16,BETAINV(RAND(),'Monte Carlo'!$F$16,'Monte Carlo'!$G$16,'Monte Carlo'!$B$16,'Monte Carlo'!$D$16)))</f>
        <v>0</v>
      </c>
      <c r="K313" s="0" t="n">
        <f aca="true">IF('Monte Carlo'!$B$17="",0,IF('Monte Carlo'!$D$17='Monte Carlo'!$B$17,'Monte Carlo'!$B$17,BETAINV(RAND(),'Monte Carlo'!$F$17,'Monte Carlo'!$G$17,'Monte Carlo'!$B$17,'Monte Carlo'!$D$17)))</f>
        <v>0</v>
      </c>
      <c r="L313" s="0" t="n">
        <f aca="true">IF('Monte Carlo'!$B$18="",0,IF('Monte Carlo'!$D$18='Monte Carlo'!$B$18,'Monte Carlo'!$B$18,BETAINV(RAND(),'Monte Carlo'!$F$18,'Monte Carlo'!$G$18,'Monte Carlo'!$B$18,'Monte Carlo'!$D$18)))</f>
        <v>0</v>
      </c>
      <c r="M313" s="0" t="n">
        <f aca="true">IF(OR('Monte Carlo'!$B$22="",'Monte Carlo'!$C$22=""),0,IF(RAND()&lt;'Monte Carlo'!$B$22,IF('Monte Carlo'!$E$22='Monte Carlo'!$C$22,'Monte Carlo'!$C$22,BETAINV(RAND(),'Monte Carlo'!$G$22,'Monte Carlo'!$H$22,'Monte Carlo'!$C$22,'Monte Carlo'!$E$22)),0))</f>
        <v>0</v>
      </c>
      <c r="N313" s="0" t="n">
        <f aca="true">IF(OR('Monte Carlo'!$B$23="",'Monte Carlo'!$C$23=""),0,IF(RAND()&lt;'Monte Carlo'!$B$23,IF('Monte Carlo'!$E$23='Monte Carlo'!$C$23,'Monte Carlo'!$C$23,BETAINV(RAND(),'Monte Carlo'!$G$23,'Monte Carlo'!$H$23,'Monte Carlo'!$C$23,'Monte Carlo'!$E$23)),0))</f>
        <v>51.148098649162</v>
      </c>
      <c r="O313" s="0" t="n">
        <f aca="true">IF(OR('Monte Carlo'!$B$24="",'Monte Carlo'!$C$24=""),0,IF(RAND()&lt;'Monte Carlo'!$B$24,IF('Monte Carlo'!$E$24='Monte Carlo'!$C$24,'Monte Carlo'!$C$24,BETAINV(RAND(),'Monte Carlo'!$G$24,'Monte Carlo'!$H$24,'Monte Carlo'!$C$24,'Monte Carlo'!$E$24)),0))</f>
        <v>231.718810075512</v>
      </c>
      <c r="P313" s="0" t="n">
        <f aca="true">IF(OR('Monte Carlo'!$B$25="",'Monte Carlo'!$C$25=""),0,IF(RAND()&lt;'Monte Carlo'!$B$25,IF('Monte Carlo'!$E$25='Monte Carlo'!$C$25,'Monte Carlo'!$C$25,BETAINV(RAND(),'Monte Carlo'!$G$25,'Monte Carlo'!$H$25,'Monte Carlo'!$C$25,'Monte Carlo'!$E$25)),0))</f>
        <v>0</v>
      </c>
      <c r="Q313" s="0" t="n">
        <f aca="true">IF(OR('Monte Carlo'!$B$26="",'Monte Carlo'!$C$26=""),0,IF(RAND()&lt;'Monte Carlo'!$B$26,IF('Monte Carlo'!$E$26='Monte Carlo'!$C$26,'Monte Carlo'!$C$26,BETAINV(RAND(),'Monte Carlo'!$G$26,'Monte Carlo'!$H$26,'Monte Carlo'!$C$26,'Monte Carlo'!$E$26)),0))</f>
        <v>318.752231983822</v>
      </c>
      <c r="R313" s="0" t="n">
        <f aca="true">IF(OR('Monte Carlo'!$B$27="",'Monte Carlo'!$C$27=""),0,IF(RAND()&lt;'Monte Carlo'!$B$27,IF('Monte Carlo'!$E$27='Monte Carlo'!$C$27,'Monte Carlo'!$C$27,BETAINV(RAND(),'Monte Carlo'!$G$27,'Monte Carlo'!$H$27,'Monte Carlo'!$C$27,'Monte Carlo'!$E$27)),0))</f>
        <v>0</v>
      </c>
      <c r="S313" s="0" t="n">
        <f aca="true">IF(OR('Monte Carlo'!$B$28="",'Monte Carlo'!$C$28=""),0,IF(RAND()&lt;'Monte Carlo'!$B$28,IF('Monte Carlo'!$E$28='Monte Carlo'!$C$28,'Monte Carlo'!$C$28,BETAINV(RAND(),'Monte Carlo'!$G$28,'Monte Carlo'!$H$28,'Monte Carlo'!$C$28,'Monte Carlo'!$E$28)),0))</f>
        <v>0</v>
      </c>
      <c r="T313" s="0" t="n">
        <f aca="true">IF(OR('Monte Carlo'!$B$29="",'Monte Carlo'!$C$29=""),0,IF(RAND()&lt;'Monte Carlo'!$B$29,IF('Monte Carlo'!$E$29='Monte Carlo'!$C$29,'Monte Carlo'!$C$29,BETAINV(RAND(),'Monte Carlo'!$G$29,'Monte Carlo'!$H$29,'Monte Carlo'!$C$29,'Monte Carlo'!$E$29)),0))</f>
        <v>0</v>
      </c>
      <c r="U313" s="0" t="n">
        <f aca="true">IF(OR('Monte Carlo'!$B$30="",'Monte Carlo'!$C$30=""),0,IF(RAND()&lt;'Monte Carlo'!$B$30,IF('Monte Carlo'!$E$30='Monte Carlo'!$C$30,'Monte Carlo'!$C$30,BETAINV(RAND(),'Monte Carlo'!$G$30,'Monte Carlo'!$H$30,'Monte Carlo'!$C$30,'Monte Carlo'!$E$30)),0))</f>
        <v>0</v>
      </c>
      <c r="V313" s="0" t="n">
        <f aca="true">IF(OR('Monte Carlo'!$B$31="",'Monte Carlo'!$C$31=""),0,IF(RAND()&lt;'Monte Carlo'!$B$31,IF('Monte Carlo'!$E$31='Monte Carlo'!$C$31,'Monte Carlo'!$C$31,BETAINV(RAND(),'Monte Carlo'!$G$31,'Monte Carlo'!$H$31,'Monte Carlo'!$C$31,'Monte Carlo'!$E$31)),0))</f>
        <v>0</v>
      </c>
      <c r="W313" s="0" t="n">
        <f aca="true">IF(OR('Monte Carlo'!$B$32="",'Monte Carlo'!$C$32=""),0,IF(RAND()&lt;'Monte Carlo'!$B$32,IF('Monte Carlo'!$E$32='Monte Carlo'!$C$32,'Monte Carlo'!$C$32,BETAINV(RAND(),'Monte Carlo'!$G$32,'Monte Carlo'!$H$32,'Monte Carlo'!$C$32,'Monte Carlo'!$E$32)),0))</f>
        <v>0</v>
      </c>
      <c r="X313" s="0" t="n">
        <f aca="true">IF(OR('Monte Carlo'!$B$33="",'Monte Carlo'!$C$33=""),0,IF(RAND()&lt;'Monte Carlo'!$B$33,IF('Monte Carlo'!$E$33='Monte Carlo'!$C$33,'Monte Carlo'!$C$33,BETAINV(RAND(),'Monte Carlo'!$G$33,'Monte Carlo'!$H$33,'Monte Carlo'!$C$33,'Monte Carlo'!$E$33)),0))</f>
        <v>0</v>
      </c>
      <c r="Y313" s="0" t="n">
        <f aca="false">SUM(A313:X313)</f>
        <v>2811.64819439791</v>
      </c>
    </row>
    <row r="314" customFormat="false" ht="15" hidden="false" customHeight="false" outlineLevel="0" collapsed="false">
      <c r="A314" s="0" t="n">
        <f aca="true">IF('Monte Carlo'!$B$7="",0,IF('Monte Carlo'!$D$7='Monte Carlo'!$B$7,'Monte Carlo'!$B$7,BETAINV(RAND(),'Monte Carlo'!$F$7,'Monte Carlo'!$G$7,'Monte Carlo'!$B$7,'Monte Carlo'!$D$7)))</f>
        <v>161.641812705293</v>
      </c>
      <c r="B314" s="0" t="n">
        <f aca="true">IF('Monte Carlo'!$B$8="",0,IF('Monte Carlo'!$D$8='Monte Carlo'!$B$8,'Monte Carlo'!$B$8,BETAINV(RAND(),'Monte Carlo'!$F$8,'Monte Carlo'!$G$8,'Monte Carlo'!$B$8,'Monte Carlo'!$D$8)))</f>
        <v>1174.64755050672</v>
      </c>
      <c r="C314" s="0" t="n">
        <f aca="true">IF('Monte Carlo'!$B$9="",0,IF('Monte Carlo'!$D$9='Monte Carlo'!$B$9,'Monte Carlo'!$B$9,BETAINV(RAND(),'Monte Carlo'!$F$9,'Monte Carlo'!$G$9,'Monte Carlo'!$B$9,'Monte Carlo'!$D$9)))</f>
        <v>495.72426946942</v>
      </c>
      <c r="D314" s="0" t="n">
        <f aca="true">IF('Monte Carlo'!$B$10="",0,IF('Monte Carlo'!$D$10='Monte Carlo'!$B$10,'Monte Carlo'!$B$10,BETAINV(RAND(),'Monte Carlo'!$F$10,'Monte Carlo'!$G$10,'Monte Carlo'!$B$10,'Monte Carlo'!$D$10)))</f>
        <v>276.027691764407</v>
      </c>
      <c r="E314" s="0" t="n">
        <f aca="true">IF('Monte Carlo'!$B$11="",0,IF('Monte Carlo'!$D$11='Monte Carlo'!$B$11,'Monte Carlo'!$B$11,BETAINV(RAND(),'Monte Carlo'!$F$11,'Monte Carlo'!$G$11,'Monte Carlo'!$B$11,'Monte Carlo'!$D$11)))</f>
        <v>142.334769509753</v>
      </c>
      <c r="F314" s="0" t="n">
        <f aca="true">IF('Monte Carlo'!$B$12="",0,IF('Monte Carlo'!$D$12='Monte Carlo'!$B$12,'Monte Carlo'!$B$12,BETAINV(RAND(),'Monte Carlo'!$F$12,'Monte Carlo'!$G$12,'Monte Carlo'!$B$12,'Monte Carlo'!$D$12)))</f>
        <v>110.503921853164</v>
      </c>
      <c r="G314" s="0" t="n">
        <f aca="true">IF('Monte Carlo'!$B$13="",0,IF('Monte Carlo'!$D$13='Monte Carlo'!$B$13,'Monte Carlo'!$B$13,BETAINV(RAND(),'Monte Carlo'!$F$13,'Monte Carlo'!$G$13,'Monte Carlo'!$B$13,'Monte Carlo'!$D$13)))</f>
        <v>0</v>
      </c>
      <c r="H314" s="0" t="n">
        <f aca="true">IF('Monte Carlo'!$B$14="",0,IF('Monte Carlo'!$D$14='Monte Carlo'!$B$14,'Monte Carlo'!$B$14,BETAINV(RAND(),'Monte Carlo'!$F$14,'Monte Carlo'!$G$14,'Monte Carlo'!$B$14,'Monte Carlo'!$D$14)))</f>
        <v>0</v>
      </c>
      <c r="I314" s="0" t="n">
        <f aca="true">IF('Monte Carlo'!$B$15="",0,IF('Monte Carlo'!$D$15='Monte Carlo'!$B$15,'Monte Carlo'!$B$15,BETAINV(RAND(),'Monte Carlo'!$F$15,'Monte Carlo'!$G$15,'Monte Carlo'!$B$15,'Monte Carlo'!$D$15)))</f>
        <v>0</v>
      </c>
      <c r="J314" s="0" t="n">
        <f aca="true">IF('Monte Carlo'!$B$16="",0,IF('Monte Carlo'!$D$16='Monte Carlo'!$B$16,'Monte Carlo'!$B$16,BETAINV(RAND(),'Monte Carlo'!$F$16,'Monte Carlo'!$G$16,'Monte Carlo'!$B$16,'Monte Carlo'!$D$16)))</f>
        <v>0</v>
      </c>
      <c r="K314" s="0" t="n">
        <f aca="true">IF('Monte Carlo'!$B$17="",0,IF('Monte Carlo'!$D$17='Monte Carlo'!$B$17,'Monte Carlo'!$B$17,BETAINV(RAND(),'Monte Carlo'!$F$17,'Monte Carlo'!$G$17,'Monte Carlo'!$B$17,'Monte Carlo'!$D$17)))</f>
        <v>0</v>
      </c>
      <c r="L314" s="0" t="n">
        <f aca="true">IF('Monte Carlo'!$B$18="",0,IF('Monte Carlo'!$D$18='Monte Carlo'!$B$18,'Monte Carlo'!$B$18,BETAINV(RAND(),'Monte Carlo'!$F$18,'Monte Carlo'!$G$18,'Monte Carlo'!$B$18,'Monte Carlo'!$D$18)))</f>
        <v>0</v>
      </c>
      <c r="M314" s="0" t="n">
        <f aca="true">IF(OR('Monte Carlo'!$B$22="",'Monte Carlo'!$C$22=""),0,IF(RAND()&lt;'Monte Carlo'!$B$22,IF('Monte Carlo'!$E$22='Monte Carlo'!$C$22,'Monte Carlo'!$C$22,BETAINV(RAND(),'Monte Carlo'!$G$22,'Monte Carlo'!$H$22,'Monte Carlo'!$C$22,'Monte Carlo'!$E$22)),0))</f>
        <v>88.0803801756126</v>
      </c>
      <c r="N314" s="0" t="n">
        <f aca="true">IF(OR('Monte Carlo'!$B$23="",'Monte Carlo'!$C$23=""),0,IF(RAND()&lt;'Monte Carlo'!$B$23,IF('Monte Carlo'!$E$23='Monte Carlo'!$C$23,'Monte Carlo'!$C$23,BETAINV(RAND(),'Monte Carlo'!$G$23,'Monte Carlo'!$H$23,'Monte Carlo'!$C$23,'Monte Carlo'!$E$23)),0))</f>
        <v>42.2270553160265</v>
      </c>
      <c r="O314" s="0" t="n">
        <f aca="true">IF(OR('Monte Carlo'!$B$24="",'Monte Carlo'!$C$24=""),0,IF(RAND()&lt;'Monte Carlo'!$B$24,IF('Monte Carlo'!$E$24='Monte Carlo'!$C$24,'Monte Carlo'!$C$24,BETAINV(RAND(),'Monte Carlo'!$G$24,'Monte Carlo'!$H$24,'Monte Carlo'!$C$24,'Monte Carlo'!$E$24)),0))</f>
        <v>0</v>
      </c>
      <c r="P314" s="0" t="n">
        <f aca="true">IF(OR('Monte Carlo'!$B$25="",'Monte Carlo'!$C$25=""),0,IF(RAND()&lt;'Monte Carlo'!$B$25,IF('Monte Carlo'!$E$25='Monte Carlo'!$C$25,'Monte Carlo'!$C$25,BETAINV(RAND(),'Monte Carlo'!$G$25,'Monte Carlo'!$H$25,'Monte Carlo'!$C$25,'Monte Carlo'!$E$25)),0))</f>
        <v>0</v>
      </c>
      <c r="Q314" s="0" t="n">
        <f aca="true">IF(OR('Monte Carlo'!$B$26="",'Monte Carlo'!$C$26=""),0,IF(RAND()&lt;'Monte Carlo'!$B$26,IF('Monte Carlo'!$E$26='Monte Carlo'!$C$26,'Monte Carlo'!$C$26,BETAINV(RAND(),'Monte Carlo'!$G$26,'Monte Carlo'!$H$26,'Monte Carlo'!$C$26,'Monte Carlo'!$E$26)),0))</f>
        <v>0</v>
      </c>
      <c r="R314" s="0" t="n">
        <f aca="true">IF(OR('Monte Carlo'!$B$27="",'Monte Carlo'!$C$27=""),0,IF(RAND()&lt;'Monte Carlo'!$B$27,IF('Monte Carlo'!$E$27='Monte Carlo'!$C$27,'Monte Carlo'!$C$27,BETAINV(RAND(),'Monte Carlo'!$G$27,'Monte Carlo'!$H$27,'Monte Carlo'!$C$27,'Monte Carlo'!$E$27)),0))</f>
        <v>0</v>
      </c>
      <c r="S314" s="0" t="n">
        <f aca="true">IF(OR('Monte Carlo'!$B$28="",'Monte Carlo'!$C$28=""),0,IF(RAND()&lt;'Monte Carlo'!$B$28,IF('Monte Carlo'!$E$28='Monte Carlo'!$C$28,'Monte Carlo'!$C$28,BETAINV(RAND(),'Monte Carlo'!$G$28,'Monte Carlo'!$H$28,'Monte Carlo'!$C$28,'Monte Carlo'!$E$28)),0))</f>
        <v>0</v>
      </c>
      <c r="T314" s="0" t="n">
        <f aca="true">IF(OR('Monte Carlo'!$B$29="",'Monte Carlo'!$C$29=""),0,IF(RAND()&lt;'Monte Carlo'!$B$29,IF('Monte Carlo'!$E$29='Monte Carlo'!$C$29,'Monte Carlo'!$C$29,BETAINV(RAND(),'Monte Carlo'!$G$29,'Monte Carlo'!$H$29,'Monte Carlo'!$C$29,'Monte Carlo'!$E$29)),0))</f>
        <v>0</v>
      </c>
      <c r="U314" s="0" t="n">
        <f aca="true">IF(OR('Monte Carlo'!$B$30="",'Monte Carlo'!$C$30=""),0,IF(RAND()&lt;'Monte Carlo'!$B$30,IF('Monte Carlo'!$E$30='Monte Carlo'!$C$30,'Monte Carlo'!$C$30,BETAINV(RAND(),'Monte Carlo'!$G$30,'Monte Carlo'!$H$30,'Monte Carlo'!$C$30,'Monte Carlo'!$E$30)),0))</f>
        <v>0</v>
      </c>
      <c r="V314" s="0" t="n">
        <f aca="true">IF(OR('Monte Carlo'!$B$31="",'Monte Carlo'!$C$31=""),0,IF(RAND()&lt;'Monte Carlo'!$B$31,IF('Monte Carlo'!$E$31='Monte Carlo'!$C$31,'Monte Carlo'!$C$31,BETAINV(RAND(),'Monte Carlo'!$G$31,'Monte Carlo'!$H$31,'Monte Carlo'!$C$31,'Monte Carlo'!$E$31)),0))</f>
        <v>0</v>
      </c>
      <c r="W314" s="0" t="n">
        <f aca="true">IF(OR('Monte Carlo'!$B$32="",'Monte Carlo'!$C$32=""),0,IF(RAND()&lt;'Monte Carlo'!$B$32,IF('Monte Carlo'!$E$32='Monte Carlo'!$C$32,'Monte Carlo'!$C$32,BETAINV(RAND(),'Monte Carlo'!$G$32,'Monte Carlo'!$H$32,'Monte Carlo'!$C$32,'Monte Carlo'!$E$32)),0))</f>
        <v>0</v>
      </c>
      <c r="X314" s="0" t="n">
        <f aca="true">IF(OR('Monte Carlo'!$B$33="",'Monte Carlo'!$C$33=""),0,IF(RAND()&lt;'Monte Carlo'!$B$33,IF('Monte Carlo'!$E$33='Monte Carlo'!$C$33,'Monte Carlo'!$C$33,BETAINV(RAND(),'Monte Carlo'!$G$33,'Monte Carlo'!$H$33,'Monte Carlo'!$C$33,'Monte Carlo'!$E$33)),0))</f>
        <v>0</v>
      </c>
      <c r="Y314" s="0" t="n">
        <f aca="false">SUM(A314:X314)</f>
        <v>2491.1874513004</v>
      </c>
    </row>
    <row r="315" customFormat="false" ht="15" hidden="false" customHeight="false" outlineLevel="0" collapsed="false">
      <c r="A315" s="0" t="n">
        <f aca="true">IF('Monte Carlo'!$B$7="",0,IF('Monte Carlo'!$D$7='Monte Carlo'!$B$7,'Monte Carlo'!$B$7,BETAINV(RAND(),'Monte Carlo'!$F$7,'Monte Carlo'!$G$7,'Monte Carlo'!$B$7,'Monte Carlo'!$D$7)))</f>
        <v>160.504445531946</v>
      </c>
      <c r="B315" s="0" t="n">
        <f aca="true">IF('Monte Carlo'!$B$8="",0,IF('Monte Carlo'!$D$8='Monte Carlo'!$B$8,'Monte Carlo'!$B$8,BETAINV(RAND(),'Monte Carlo'!$F$8,'Monte Carlo'!$G$8,'Monte Carlo'!$B$8,'Monte Carlo'!$D$8)))</f>
        <v>1011.7921908094</v>
      </c>
      <c r="C315" s="0" t="n">
        <f aca="true">IF('Monte Carlo'!$B$9="",0,IF('Monte Carlo'!$D$9='Monte Carlo'!$B$9,'Monte Carlo'!$B$9,BETAINV(RAND(),'Monte Carlo'!$F$9,'Monte Carlo'!$G$9,'Monte Carlo'!$B$9,'Monte Carlo'!$D$9)))</f>
        <v>433.337956754866</v>
      </c>
      <c r="D315" s="0" t="n">
        <f aca="true">IF('Monte Carlo'!$B$10="",0,IF('Monte Carlo'!$D$10='Monte Carlo'!$B$10,'Monte Carlo'!$B$10,BETAINV(RAND(),'Monte Carlo'!$F$10,'Monte Carlo'!$G$10,'Monte Carlo'!$B$10,'Monte Carlo'!$D$10)))</f>
        <v>331.393742771952</v>
      </c>
      <c r="E315" s="0" t="n">
        <f aca="true">IF('Monte Carlo'!$B$11="",0,IF('Monte Carlo'!$D$11='Monte Carlo'!$B$11,'Monte Carlo'!$B$11,BETAINV(RAND(),'Monte Carlo'!$F$11,'Monte Carlo'!$G$11,'Monte Carlo'!$B$11,'Monte Carlo'!$D$11)))</f>
        <v>138.726075740197</v>
      </c>
      <c r="F315" s="0" t="n">
        <f aca="true">IF('Monte Carlo'!$B$12="",0,IF('Monte Carlo'!$D$12='Monte Carlo'!$B$12,'Monte Carlo'!$B$12,BETAINV(RAND(),'Monte Carlo'!$F$12,'Monte Carlo'!$G$12,'Monte Carlo'!$B$12,'Monte Carlo'!$D$12)))</f>
        <v>108.425738237103</v>
      </c>
      <c r="G315" s="0" t="n">
        <f aca="true">IF('Monte Carlo'!$B$13="",0,IF('Monte Carlo'!$D$13='Monte Carlo'!$B$13,'Monte Carlo'!$B$13,BETAINV(RAND(),'Monte Carlo'!$F$13,'Monte Carlo'!$G$13,'Monte Carlo'!$B$13,'Monte Carlo'!$D$13)))</f>
        <v>0</v>
      </c>
      <c r="H315" s="0" t="n">
        <f aca="true">IF('Monte Carlo'!$B$14="",0,IF('Monte Carlo'!$D$14='Monte Carlo'!$B$14,'Monte Carlo'!$B$14,BETAINV(RAND(),'Monte Carlo'!$F$14,'Monte Carlo'!$G$14,'Monte Carlo'!$B$14,'Monte Carlo'!$D$14)))</f>
        <v>0</v>
      </c>
      <c r="I315" s="0" t="n">
        <f aca="true">IF('Monte Carlo'!$B$15="",0,IF('Monte Carlo'!$D$15='Monte Carlo'!$B$15,'Monte Carlo'!$B$15,BETAINV(RAND(),'Monte Carlo'!$F$15,'Monte Carlo'!$G$15,'Monte Carlo'!$B$15,'Monte Carlo'!$D$15)))</f>
        <v>0</v>
      </c>
      <c r="J315" s="0" t="n">
        <f aca="true">IF('Monte Carlo'!$B$16="",0,IF('Monte Carlo'!$D$16='Monte Carlo'!$B$16,'Monte Carlo'!$B$16,BETAINV(RAND(),'Monte Carlo'!$F$16,'Monte Carlo'!$G$16,'Monte Carlo'!$B$16,'Monte Carlo'!$D$16)))</f>
        <v>0</v>
      </c>
      <c r="K315" s="0" t="n">
        <f aca="true">IF('Monte Carlo'!$B$17="",0,IF('Monte Carlo'!$D$17='Monte Carlo'!$B$17,'Monte Carlo'!$B$17,BETAINV(RAND(),'Monte Carlo'!$F$17,'Monte Carlo'!$G$17,'Monte Carlo'!$B$17,'Monte Carlo'!$D$17)))</f>
        <v>0</v>
      </c>
      <c r="L315" s="0" t="n">
        <f aca="true">IF('Monte Carlo'!$B$18="",0,IF('Monte Carlo'!$D$18='Monte Carlo'!$B$18,'Monte Carlo'!$B$18,BETAINV(RAND(),'Monte Carlo'!$F$18,'Monte Carlo'!$G$18,'Monte Carlo'!$B$18,'Monte Carlo'!$D$18)))</f>
        <v>0</v>
      </c>
      <c r="M315" s="0" t="n">
        <f aca="true">IF(OR('Monte Carlo'!$B$22="",'Monte Carlo'!$C$22=""),0,IF(RAND()&lt;'Monte Carlo'!$B$22,IF('Monte Carlo'!$E$22='Monte Carlo'!$C$22,'Monte Carlo'!$C$22,BETAINV(RAND(),'Monte Carlo'!$G$22,'Monte Carlo'!$H$22,'Monte Carlo'!$C$22,'Monte Carlo'!$E$22)),0))</f>
        <v>146.645963649589</v>
      </c>
      <c r="N315" s="0" t="n">
        <f aca="true">IF(OR('Monte Carlo'!$B$23="",'Monte Carlo'!$C$23=""),0,IF(RAND()&lt;'Monte Carlo'!$B$23,IF('Monte Carlo'!$E$23='Monte Carlo'!$C$23,'Monte Carlo'!$C$23,BETAINV(RAND(),'Monte Carlo'!$G$23,'Monte Carlo'!$H$23,'Monte Carlo'!$C$23,'Monte Carlo'!$E$23)),0))</f>
        <v>0</v>
      </c>
      <c r="O315" s="0" t="n">
        <f aca="true">IF(OR('Monte Carlo'!$B$24="",'Monte Carlo'!$C$24=""),0,IF(RAND()&lt;'Monte Carlo'!$B$24,IF('Monte Carlo'!$E$24='Monte Carlo'!$C$24,'Monte Carlo'!$C$24,BETAINV(RAND(),'Monte Carlo'!$G$24,'Monte Carlo'!$H$24,'Monte Carlo'!$C$24,'Monte Carlo'!$E$24)),0))</f>
        <v>0</v>
      </c>
      <c r="P315" s="0" t="n">
        <f aca="true">IF(OR('Monte Carlo'!$B$25="",'Monte Carlo'!$C$25=""),0,IF(RAND()&lt;'Monte Carlo'!$B$25,IF('Monte Carlo'!$E$25='Monte Carlo'!$C$25,'Monte Carlo'!$C$25,BETAINV(RAND(),'Monte Carlo'!$G$25,'Monte Carlo'!$H$25,'Monte Carlo'!$C$25,'Monte Carlo'!$E$25)),0))</f>
        <v>0</v>
      </c>
      <c r="Q315" s="0" t="n">
        <f aca="true">IF(OR('Monte Carlo'!$B$26="",'Monte Carlo'!$C$26=""),0,IF(RAND()&lt;'Monte Carlo'!$B$26,IF('Monte Carlo'!$E$26='Monte Carlo'!$C$26,'Monte Carlo'!$C$26,BETAINV(RAND(),'Monte Carlo'!$G$26,'Monte Carlo'!$H$26,'Monte Carlo'!$C$26,'Monte Carlo'!$E$26)),0))</f>
        <v>0</v>
      </c>
      <c r="R315" s="0" t="n">
        <f aca="true">IF(OR('Monte Carlo'!$B$27="",'Monte Carlo'!$C$27=""),0,IF(RAND()&lt;'Monte Carlo'!$B$27,IF('Monte Carlo'!$E$27='Monte Carlo'!$C$27,'Monte Carlo'!$C$27,BETAINV(RAND(),'Monte Carlo'!$G$27,'Monte Carlo'!$H$27,'Monte Carlo'!$C$27,'Monte Carlo'!$E$27)),0))</f>
        <v>0</v>
      </c>
      <c r="S315" s="0" t="n">
        <f aca="true">IF(OR('Monte Carlo'!$B$28="",'Monte Carlo'!$C$28=""),0,IF(RAND()&lt;'Monte Carlo'!$B$28,IF('Monte Carlo'!$E$28='Monte Carlo'!$C$28,'Monte Carlo'!$C$28,BETAINV(RAND(),'Monte Carlo'!$G$28,'Monte Carlo'!$H$28,'Monte Carlo'!$C$28,'Monte Carlo'!$E$28)),0))</f>
        <v>0</v>
      </c>
      <c r="T315" s="0" t="n">
        <f aca="true">IF(OR('Monte Carlo'!$B$29="",'Monte Carlo'!$C$29=""),0,IF(RAND()&lt;'Monte Carlo'!$B$29,IF('Monte Carlo'!$E$29='Monte Carlo'!$C$29,'Monte Carlo'!$C$29,BETAINV(RAND(),'Monte Carlo'!$G$29,'Monte Carlo'!$H$29,'Monte Carlo'!$C$29,'Monte Carlo'!$E$29)),0))</f>
        <v>0</v>
      </c>
      <c r="U315" s="0" t="n">
        <f aca="true">IF(OR('Monte Carlo'!$B$30="",'Monte Carlo'!$C$30=""),0,IF(RAND()&lt;'Monte Carlo'!$B$30,IF('Monte Carlo'!$E$30='Monte Carlo'!$C$30,'Monte Carlo'!$C$30,BETAINV(RAND(),'Monte Carlo'!$G$30,'Monte Carlo'!$H$30,'Monte Carlo'!$C$30,'Monte Carlo'!$E$30)),0))</f>
        <v>0</v>
      </c>
      <c r="V315" s="0" t="n">
        <f aca="true">IF(OR('Monte Carlo'!$B$31="",'Monte Carlo'!$C$31=""),0,IF(RAND()&lt;'Monte Carlo'!$B$31,IF('Monte Carlo'!$E$31='Monte Carlo'!$C$31,'Monte Carlo'!$C$31,BETAINV(RAND(),'Monte Carlo'!$G$31,'Monte Carlo'!$H$31,'Monte Carlo'!$C$31,'Monte Carlo'!$E$31)),0))</f>
        <v>0</v>
      </c>
      <c r="W315" s="0" t="n">
        <f aca="true">IF(OR('Monte Carlo'!$B$32="",'Monte Carlo'!$C$32=""),0,IF(RAND()&lt;'Monte Carlo'!$B$32,IF('Monte Carlo'!$E$32='Monte Carlo'!$C$32,'Monte Carlo'!$C$32,BETAINV(RAND(),'Monte Carlo'!$G$32,'Monte Carlo'!$H$32,'Monte Carlo'!$C$32,'Monte Carlo'!$E$32)),0))</f>
        <v>0</v>
      </c>
      <c r="X315" s="0" t="n">
        <f aca="true">IF(OR('Monte Carlo'!$B$33="",'Monte Carlo'!$C$33=""),0,IF(RAND()&lt;'Monte Carlo'!$B$33,IF('Monte Carlo'!$E$33='Monte Carlo'!$C$33,'Monte Carlo'!$C$33,BETAINV(RAND(),'Monte Carlo'!$G$33,'Monte Carlo'!$H$33,'Monte Carlo'!$C$33,'Monte Carlo'!$E$33)),0))</f>
        <v>0</v>
      </c>
      <c r="Y315" s="0" t="n">
        <f aca="false">SUM(A315:X315)</f>
        <v>2330.82611349506</v>
      </c>
    </row>
    <row r="316" customFormat="false" ht="15" hidden="false" customHeight="false" outlineLevel="0" collapsed="false">
      <c r="A316" s="0" t="n">
        <f aca="true">IF('Monte Carlo'!$B$7="",0,IF('Monte Carlo'!$D$7='Monte Carlo'!$B$7,'Monte Carlo'!$B$7,BETAINV(RAND(),'Monte Carlo'!$F$7,'Monte Carlo'!$G$7,'Monte Carlo'!$B$7,'Monte Carlo'!$D$7)))</f>
        <v>164.222347042497</v>
      </c>
      <c r="B316" s="0" t="n">
        <f aca="true">IF('Monte Carlo'!$B$8="",0,IF('Monte Carlo'!$D$8='Monte Carlo'!$B$8,'Monte Carlo'!$B$8,BETAINV(RAND(),'Monte Carlo'!$F$8,'Monte Carlo'!$G$8,'Monte Carlo'!$B$8,'Monte Carlo'!$D$8)))</f>
        <v>1115.38821167374</v>
      </c>
      <c r="C316" s="0" t="n">
        <f aca="true">IF('Monte Carlo'!$B$9="",0,IF('Monte Carlo'!$D$9='Monte Carlo'!$B$9,'Monte Carlo'!$B$9,BETAINV(RAND(),'Monte Carlo'!$F$9,'Monte Carlo'!$G$9,'Monte Carlo'!$B$9,'Monte Carlo'!$D$9)))</f>
        <v>456.534396066924</v>
      </c>
      <c r="D316" s="0" t="n">
        <f aca="true">IF('Monte Carlo'!$B$10="",0,IF('Monte Carlo'!$D$10='Monte Carlo'!$B$10,'Monte Carlo'!$B$10,BETAINV(RAND(),'Monte Carlo'!$F$10,'Monte Carlo'!$G$10,'Monte Carlo'!$B$10,'Monte Carlo'!$D$10)))</f>
        <v>305.692019681855</v>
      </c>
      <c r="E316" s="0" t="n">
        <f aca="true">IF('Monte Carlo'!$B$11="",0,IF('Monte Carlo'!$D$11='Monte Carlo'!$B$11,'Monte Carlo'!$B$11,BETAINV(RAND(),'Monte Carlo'!$F$11,'Monte Carlo'!$G$11,'Monte Carlo'!$B$11,'Monte Carlo'!$D$11)))</f>
        <v>89.2132300602489</v>
      </c>
      <c r="F316" s="0" t="n">
        <f aca="true">IF('Monte Carlo'!$B$12="",0,IF('Monte Carlo'!$D$12='Monte Carlo'!$B$12,'Monte Carlo'!$B$12,BETAINV(RAND(),'Monte Carlo'!$F$12,'Monte Carlo'!$G$12,'Monte Carlo'!$B$12,'Monte Carlo'!$D$12)))</f>
        <v>108.439113529924</v>
      </c>
      <c r="G316" s="0" t="n">
        <f aca="true">IF('Monte Carlo'!$B$13="",0,IF('Monte Carlo'!$D$13='Monte Carlo'!$B$13,'Monte Carlo'!$B$13,BETAINV(RAND(),'Monte Carlo'!$F$13,'Monte Carlo'!$G$13,'Monte Carlo'!$B$13,'Monte Carlo'!$D$13)))</f>
        <v>0</v>
      </c>
      <c r="H316" s="0" t="n">
        <f aca="true">IF('Monte Carlo'!$B$14="",0,IF('Monte Carlo'!$D$14='Monte Carlo'!$B$14,'Monte Carlo'!$B$14,BETAINV(RAND(),'Monte Carlo'!$F$14,'Monte Carlo'!$G$14,'Monte Carlo'!$B$14,'Monte Carlo'!$D$14)))</f>
        <v>0</v>
      </c>
      <c r="I316" s="0" t="n">
        <f aca="true">IF('Monte Carlo'!$B$15="",0,IF('Monte Carlo'!$D$15='Monte Carlo'!$B$15,'Monte Carlo'!$B$15,BETAINV(RAND(),'Monte Carlo'!$F$15,'Monte Carlo'!$G$15,'Monte Carlo'!$B$15,'Monte Carlo'!$D$15)))</f>
        <v>0</v>
      </c>
      <c r="J316" s="0" t="n">
        <f aca="true">IF('Monte Carlo'!$B$16="",0,IF('Monte Carlo'!$D$16='Monte Carlo'!$B$16,'Monte Carlo'!$B$16,BETAINV(RAND(),'Monte Carlo'!$F$16,'Monte Carlo'!$G$16,'Monte Carlo'!$B$16,'Monte Carlo'!$D$16)))</f>
        <v>0</v>
      </c>
      <c r="K316" s="0" t="n">
        <f aca="true">IF('Monte Carlo'!$B$17="",0,IF('Monte Carlo'!$D$17='Monte Carlo'!$B$17,'Monte Carlo'!$B$17,BETAINV(RAND(),'Monte Carlo'!$F$17,'Monte Carlo'!$G$17,'Monte Carlo'!$B$17,'Monte Carlo'!$D$17)))</f>
        <v>0</v>
      </c>
      <c r="L316" s="0" t="n">
        <f aca="true">IF('Monte Carlo'!$B$18="",0,IF('Monte Carlo'!$D$18='Monte Carlo'!$B$18,'Monte Carlo'!$B$18,BETAINV(RAND(),'Monte Carlo'!$F$18,'Monte Carlo'!$G$18,'Monte Carlo'!$B$18,'Monte Carlo'!$D$18)))</f>
        <v>0</v>
      </c>
      <c r="M316" s="0" t="n">
        <f aca="true">IF(OR('Monte Carlo'!$B$22="",'Monte Carlo'!$C$22=""),0,IF(RAND()&lt;'Monte Carlo'!$B$22,IF('Monte Carlo'!$E$22='Monte Carlo'!$C$22,'Monte Carlo'!$C$22,BETAINV(RAND(),'Monte Carlo'!$G$22,'Monte Carlo'!$H$22,'Monte Carlo'!$C$22,'Monte Carlo'!$E$22)),0))</f>
        <v>0</v>
      </c>
      <c r="N316" s="0" t="n">
        <f aca="true">IF(OR('Monte Carlo'!$B$23="",'Monte Carlo'!$C$23=""),0,IF(RAND()&lt;'Monte Carlo'!$B$23,IF('Monte Carlo'!$E$23='Monte Carlo'!$C$23,'Monte Carlo'!$C$23,BETAINV(RAND(),'Monte Carlo'!$G$23,'Monte Carlo'!$H$23,'Monte Carlo'!$C$23,'Monte Carlo'!$E$23)),0))</f>
        <v>35.5256706398039</v>
      </c>
      <c r="O316" s="0" t="n">
        <f aca="true">IF(OR('Monte Carlo'!$B$24="",'Monte Carlo'!$C$24=""),0,IF(RAND()&lt;'Monte Carlo'!$B$24,IF('Monte Carlo'!$E$24='Monte Carlo'!$C$24,'Monte Carlo'!$C$24,BETAINV(RAND(),'Monte Carlo'!$G$24,'Monte Carlo'!$H$24,'Monte Carlo'!$C$24,'Monte Carlo'!$E$24)),0))</f>
        <v>0</v>
      </c>
      <c r="P316" s="0" t="n">
        <f aca="true">IF(OR('Monte Carlo'!$B$25="",'Monte Carlo'!$C$25=""),0,IF(RAND()&lt;'Monte Carlo'!$B$25,IF('Monte Carlo'!$E$25='Monte Carlo'!$C$25,'Monte Carlo'!$C$25,BETAINV(RAND(),'Monte Carlo'!$G$25,'Monte Carlo'!$H$25,'Monte Carlo'!$C$25,'Monte Carlo'!$E$25)),0))</f>
        <v>0</v>
      </c>
      <c r="Q316" s="0" t="n">
        <f aca="true">IF(OR('Monte Carlo'!$B$26="",'Monte Carlo'!$C$26=""),0,IF(RAND()&lt;'Monte Carlo'!$B$26,IF('Monte Carlo'!$E$26='Monte Carlo'!$C$26,'Monte Carlo'!$C$26,BETAINV(RAND(),'Monte Carlo'!$G$26,'Monte Carlo'!$H$26,'Monte Carlo'!$C$26,'Monte Carlo'!$E$26)),0))</f>
        <v>0</v>
      </c>
      <c r="R316" s="0" t="n">
        <f aca="true">IF(OR('Monte Carlo'!$B$27="",'Monte Carlo'!$C$27=""),0,IF(RAND()&lt;'Monte Carlo'!$B$27,IF('Monte Carlo'!$E$27='Monte Carlo'!$C$27,'Monte Carlo'!$C$27,BETAINV(RAND(),'Monte Carlo'!$G$27,'Monte Carlo'!$H$27,'Monte Carlo'!$C$27,'Monte Carlo'!$E$27)),0))</f>
        <v>0</v>
      </c>
      <c r="S316" s="0" t="n">
        <f aca="true">IF(OR('Monte Carlo'!$B$28="",'Monte Carlo'!$C$28=""),0,IF(RAND()&lt;'Monte Carlo'!$B$28,IF('Monte Carlo'!$E$28='Monte Carlo'!$C$28,'Monte Carlo'!$C$28,BETAINV(RAND(),'Monte Carlo'!$G$28,'Monte Carlo'!$H$28,'Monte Carlo'!$C$28,'Monte Carlo'!$E$28)),0))</f>
        <v>0</v>
      </c>
      <c r="T316" s="0" t="n">
        <f aca="true">IF(OR('Monte Carlo'!$B$29="",'Monte Carlo'!$C$29=""),0,IF(RAND()&lt;'Monte Carlo'!$B$29,IF('Monte Carlo'!$E$29='Monte Carlo'!$C$29,'Monte Carlo'!$C$29,BETAINV(RAND(),'Monte Carlo'!$G$29,'Monte Carlo'!$H$29,'Monte Carlo'!$C$29,'Monte Carlo'!$E$29)),0))</f>
        <v>0</v>
      </c>
      <c r="U316" s="0" t="n">
        <f aca="true">IF(OR('Monte Carlo'!$B$30="",'Monte Carlo'!$C$30=""),0,IF(RAND()&lt;'Monte Carlo'!$B$30,IF('Monte Carlo'!$E$30='Monte Carlo'!$C$30,'Monte Carlo'!$C$30,BETAINV(RAND(),'Monte Carlo'!$G$30,'Monte Carlo'!$H$30,'Monte Carlo'!$C$30,'Monte Carlo'!$E$30)),0))</f>
        <v>0</v>
      </c>
      <c r="V316" s="0" t="n">
        <f aca="true">IF(OR('Monte Carlo'!$B$31="",'Monte Carlo'!$C$31=""),0,IF(RAND()&lt;'Monte Carlo'!$B$31,IF('Monte Carlo'!$E$31='Monte Carlo'!$C$31,'Monte Carlo'!$C$31,BETAINV(RAND(),'Monte Carlo'!$G$31,'Monte Carlo'!$H$31,'Monte Carlo'!$C$31,'Monte Carlo'!$E$31)),0))</f>
        <v>0</v>
      </c>
      <c r="W316" s="0" t="n">
        <f aca="true">IF(OR('Monte Carlo'!$B$32="",'Monte Carlo'!$C$32=""),0,IF(RAND()&lt;'Monte Carlo'!$B$32,IF('Monte Carlo'!$E$32='Monte Carlo'!$C$32,'Monte Carlo'!$C$32,BETAINV(RAND(),'Monte Carlo'!$G$32,'Monte Carlo'!$H$32,'Monte Carlo'!$C$32,'Monte Carlo'!$E$32)),0))</f>
        <v>0</v>
      </c>
      <c r="X316" s="0" t="n">
        <f aca="true">IF(OR('Monte Carlo'!$B$33="",'Monte Carlo'!$C$33=""),0,IF(RAND()&lt;'Monte Carlo'!$B$33,IF('Monte Carlo'!$E$33='Monte Carlo'!$C$33,'Monte Carlo'!$C$33,BETAINV(RAND(),'Monte Carlo'!$G$33,'Monte Carlo'!$H$33,'Monte Carlo'!$C$33,'Monte Carlo'!$E$33)),0))</f>
        <v>0</v>
      </c>
      <c r="Y316" s="0" t="n">
        <f aca="false">SUM(A316:X316)</f>
        <v>2275.01498869499</v>
      </c>
    </row>
    <row r="317" customFormat="false" ht="15" hidden="false" customHeight="false" outlineLevel="0" collapsed="false">
      <c r="A317" s="0" t="n">
        <f aca="true">IF('Monte Carlo'!$B$7="",0,IF('Monte Carlo'!$D$7='Monte Carlo'!$B$7,'Monte Carlo'!$B$7,BETAINV(RAND(),'Monte Carlo'!$F$7,'Monte Carlo'!$G$7,'Monte Carlo'!$B$7,'Monte Carlo'!$D$7)))</f>
        <v>183.252616349829</v>
      </c>
      <c r="B317" s="0" t="n">
        <f aca="true">IF('Monte Carlo'!$B$8="",0,IF('Monte Carlo'!$D$8='Monte Carlo'!$B$8,'Monte Carlo'!$B$8,BETAINV(RAND(),'Monte Carlo'!$F$8,'Monte Carlo'!$G$8,'Monte Carlo'!$B$8,'Monte Carlo'!$D$8)))</f>
        <v>984.444936554913</v>
      </c>
      <c r="C317" s="0" t="n">
        <f aca="true">IF('Monte Carlo'!$B$9="",0,IF('Monte Carlo'!$D$9='Monte Carlo'!$B$9,'Monte Carlo'!$B$9,BETAINV(RAND(),'Monte Carlo'!$F$9,'Monte Carlo'!$G$9,'Monte Carlo'!$B$9,'Monte Carlo'!$D$9)))</f>
        <v>470.37260632806</v>
      </c>
      <c r="D317" s="0" t="n">
        <f aca="true">IF('Monte Carlo'!$B$10="",0,IF('Monte Carlo'!$D$10='Monte Carlo'!$B$10,'Monte Carlo'!$B$10,BETAINV(RAND(),'Monte Carlo'!$F$10,'Monte Carlo'!$G$10,'Monte Carlo'!$B$10,'Monte Carlo'!$D$10)))</f>
        <v>277.250229722714</v>
      </c>
      <c r="E317" s="0" t="n">
        <f aca="true">IF('Monte Carlo'!$B$11="",0,IF('Monte Carlo'!$D$11='Monte Carlo'!$B$11,'Monte Carlo'!$B$11,BETAINV(RAND(),'Monte Carlo'!$F$11,'Monte Carlo'!$G$11,'Monte Carlo'!$B$11,'Monte Carlo'!$D$11)))</f>
        <v>128.430548513657</v>
      </c>
      <c r="F317" s="0" t="n">
        <f aca="true">IF('Monte Carlo'!$B$12="",0,IF('Monte Carlo'!$D$12='Monte Carlo'!$B$12,'Monte Carlo'!$B$12,BETAINV(RAND(),'Monte Carlo'!$F$12,'Monte Carlo'!$G$12,'Monte Carlo'!$B$12,'Monte Carlo'!$D$12)))</f>
        <v>117.660608162943</v>
      </c>
      <c r="G317" s="0" t="n">
        <f aca="true">IF('Monte Carlo'!$B$13="",0,IF('Monte Carlo'!$D$13='Monte Carlo'!$B$13,'Monte Carlo'!$B$13,BETAINV(RAND(),'Monte Carlo'!$F$13,'Monte Carlo'!$G$13,'Monte Carlo'!$B$13,'Monte Carlo'!$D$13)))</f>
        <v>0</v>
      </c>
      <c r="H317" s="0" t="n">
        <f aca="true">IF('Monte Carlo'!$B$14="",0,IF('Monte Carlo'!$D$14='Monte Carlo'!$B$14,'Monte Carlo'!$B$14,BETAINV(RAND(),'Monte Carlo'!$F$14,'Monte Carlo'!$G$14,'Monte Carlo'!$B$14,'Monte Carlo'!$D$14)))</f>
        <v>0</v>
      </c>
      <c r="I317" s="0" t="n">
        <f aca="true">IF('Monte Carlo'!$B$15="",0,IF('Monte Carlo'!$D$15='Monte Carlo'!$B$15,'Monte Carlo'!$B$15,BETAINV(RAND(),'Monte Carlo'!$F$15,'Monte Carlo'!$G$15,'Monte Carlo'!$B$15,'Monte Carlo'!$D$15)))</f>
        <v>0</v>
      </c>
      <c r="J317" s="0" t="n">
        <f aca="true">IF('Monte Carlo'!$B$16="",0,IF('Monte Carlo'!$D$16='Monte Carlo'!$B$16,'Monte Carlo'!$B$16,BETAINV(RAND(),'Monte Carlo'!$F$16,'Monte Carlo'!$G$16,'Monte Carlo'!$B$16,'Monte Carlo'!$D$16)))</f>
        <v>0</v>
      </c>
      <c r="K317" s="0" t="n">
        <f aca="true">IF('Monte Carlo'!$B$17="",0,IF('Monte Carlo'!$D$17='Monte Carlo'!$B$17,'Monte Carlo'!$B$17,BETAINV(RAND(),'Monte Carlo'!$F$17,'Monte Carlo'!$G$17,'Monte Carlo'!$B$17,'Monte Carlo'!$D$17)))</f>
        <v>0</v>
      </c>
      <c r="L317" s="0" t="n">
        <f aca="true">IF('Monte Carlo'!$B$18="",0,IF('Monte Carlo'!$D$18='Monte Carlo'!$B$18,'Monte Carlo'!$B$18,BETAINV(RAND(),'Monte Carlo'!$F$18,'Monte Carlo'!$G$18,'Monte Carlo'!$B$18,'Monte Carlo'!$D$18)))</f>
        <v>0</v>
      </c>
      <c r="M317" s="0" t="n">
        <f aca="true">IF(OR('Monte Carlo'!$B$22="",'Monte Carlo'!$C$22=""),0,IF(RAND()&lt;'Monte Carlo'!$B$22,IF('Monte Carlo'!$E$22='Monte Carlo'!$C$22,'Monte Carlo'!$C$22,BETAINV(RAND(),'Monte Carlo'!$G$22,'Monte Carlo'!$H$22,'Monte Carlo'!$C$22,'Monte Carlo'!$E$22)),0))</f>
        <v>0</v>
      </c>
      <c r="N317" s="0" t="n">
        <f aca="true">IF(OR('Monte Carlo'!$B$23="",'Monte Carlo'!$C$23=""),0,IF(RAND()&lt;'Monte Carlo'!$B$23,IF('Monte Carlo'!$E$23='Monte Carlo'!$C$23,'Monte Carlo'!$C$23,BETAINV(RAND(),'Monte Carlo'!$G$23,'Monte Carlo'!$H$23,'Monte Carlo'!$C$23,'Monte Carlo'!$E$23)),0))</f>
        <v>0</v>
      </c>
      <c r="O317" s="0" t="n">
        <f aca="true">IF(OR('Monte Carlo'!$B$24="",'Monte Carlo'!$C$24=""),0,IF(RAND()&lt;'Monte Carlo'!$B$24,IF('Monte Carlo'!$E$24='Monte Carlo'!$C$24,'Monte Carlo'!$C$24,BETAINV(RAND(),'Monte Carlo'!$G$24,'Monte Carlo'!$H$24,'Monte Carlo'!$C$24,'Monte Carlo'!$E$24)),0))</f>
        <v>0</v>
      </c>
      <c r="P317" s="0" t="n">
        <f aca="true">IF(OR('Monte Carlo'!$B$25="",'Monte Carlo'!$C$25=""),0,IF(RAND()&lt;'Monte Carlo'!$B$25,IF('Monte Carlo'!$E$25='Monte Carlo'!$C$25,'Monte Carlo'!$C$25,BETAINV(RAND(),'Monte Carlo'!$G$25,'Monte Carlo'!$H$25,'Monte Carlo'!$C$25,'Monte Carlo'!$E$25)),0))</f>
        <v>0</v>
      </c>
      <c r="Q317" s="0" t="n">
        <f aca="true">IF(OR('Monte Carlo'!$B$26="",'Monte Carlo'!$C$26=""),0,IF(RAND()&lt;'Monte Carlo'!$B$26,IF('Monte Carlo'!$E$26='Monte Carlo'!$C$26,'Monte Carlo'!$C$26,BETAINV(RAND(),'Monte Carlo'!$G$26,'Monte Carlo'!$H$26,'Monte Carlo'!$C$26,'Monte Carlo'!$E$26)),0))</f>
        <v>0</v>
      </c>
      <c r="R317" s="0" t="n">
        <f aca="true">IF(OR('Monte Carlo'!$B$27="",'Monte Carlo'!$C$27=""),0,IF(RAND()&lt;'Monte Carlo'!$B$27,IF('Monte Carlo'!$E$27='Monte Carlo'!$C$27,'Monte Carlo'!$C$27,BETAINV(RAND(),'Monte Carlo'!$G$27,'Monte Carlo'!$H$27,'Monte Carlo'!$C$27,'Monte Carlo'!$E$27)),0))</f>
        <v>0</v>
      </c>
      <c r="S317" s="0" t="n">
        <f aca="true">IF(OR('Monte Carlo'!$B$28="",'Monte Carlo'!$C$28=""),0,IF(RAND()&lt;'Monte Carlo'!$B$28,IF('Monte Carlo'!$E$28='Monte Carlo'!$C$28,'Monte Carlo'!$C$28,BETAINV(RAND(),'Monte Carlo'!$G$28,'Monte Carlo'!$H$28,'Monte Carlo'!$C$28,'Monte Carlo'!$E$28)),0))</f>
        <v>0</v>
      </c>
      <c r="T317" s="0" t="n">
        <f aca="true">IF(OR('Monte Carlo'!$B$29="",'Monte Carlo'!$C$29=""),0,IF(RAND()&lt;'Monte Carlo'!$B$29,IF('Monte Carlo'!$E$29='Monte Carlo'!$C$29,'Monte Carlo'!$C$29,BETAINV(RAND(),'Monte Carlo'!$G$29,'Monte Carlo'!$H$29,'Monte Carlo'!$C$29,'Monte Carlo'!$E$29)),0))</f>
        <v>0</v>
      </c>
      <c r="U317" s="0" t="n">
        <f aca="true">IF(OR('Monte Carlo'!$B$30="",'Monte Carlo'!$C$30=""),0,IF(RAND()&lt;'Monte Carlo'!$B$30,IF('Monte Carlo'!$E$30='Monte Carlo'!$C$30,'Monte Carlo'!$C$30,BETAINV(RAND(),'Monte Carlo'!$G$30,'Monte Carlo'!$H$30,'Monte Carlo'!$C$30,'Monte Carlo'!$E$30)),0))</f>
        <v>0</v>
      </c>
      <c r="V317" s="0" t="n">
        <f aca="true">IF(OR('Monte Carlo'!$B$31="",'Monte Carlo'!$C$31=""),0,IF(RAND()&lt;'Monte Carlo'!$B$31,IF('Monte Carlo'!$E$31='Monte Carlo'!$C$31,'Monte Carlo'!$C$31,BETAINV(RAND(),'Monte Carlo'!$G$31,'Monte Carlo'!$H$31,'Monte Carlo'!$C$31,'Monte Carlo'!$E$31)),0))</f>
        <v>0</v>
      </c>
      <c r="W317" s="0" t="n">
        <f aca="true">IF(OR('Monte Carlo'!$B$32="",'Monte Carlo'!$C$32=""),0,IF(RAND()&lt;'Monte Carlo'!$B$32,IF('Monte Carlo'!$E$32='Monte Carlo'!$C$32,'Monte Carlo'!$C$32,BETAINV(RAND(),'Monte Carlo'!$G$32,'Monte Carlo'!$H$32,'Monte Carlo'!$C$32,'Monte Carlo'!$E$32)),0))</f>
        <v>0</v>
      </c>
      <c r="X317" s="0" t="n">
        <f aca="true">IF(OR('Monte Carlo'!$B$33="",'Monte Carlo'!$C$33=""),0,IF(RAND()&lt;'Monte Carlo'!$B$33,IF('Monte Carlo'!$E$33='Monte Carlo'!$C$33,'Monte Carlo'!$C$33,BETAINV(RAND(),'Monte Carlo'!$G$33,'Monte Carlo'!$H$33,'Monte Carlo'!$C$33,'Monte Carlo'!$E$33)),0))</f>
        <v>0</v>
      </c>
      <c r="Y317" s="0" t="n">
        <f aca="false">SUM(A317:X317)</f>
        <v>2161.41154563212</v>
      </c>
    </row>
    <row r="318" customFormat="false" ht="15" hidden="false" customHeight="false" outlineLevel="0" collapsed="false">
      <c r="A318" s="0" t="n">
        <f aca="true">IF('Monte Carlo'!$B$7="",0,IF('Monte Carlo'!$D$7='Monte Carlo'!$B$7,'Monte Carlo'!$B$7,BETAINV(RAND(),'Monte Carlo'!$F$7,'Monte Carlo'!$G$7,'Monte Carlo'!$B$7,'Monte Carlo'!$D$7)))</f>
        <v>157.544578669941</v>
      </c>
      <c r="B318" s="0" t="n">
        <f aca="true">IF('Monte Carlo'!$B$8="",0,IF('Monte Carlo'!$D$8='Monte Carlo'!$B$8,'Monte Carlo'!$B$8,BETAINV(RAND(),'Monte Carlo'!$F$8,'Monte Carlo'!$G$8,'Monte Carlo'!$B$8,'Monte Carlo'!$D$8)))</f>
        <v>1045.89373562556</v>
      </c>
      <c r="C318" s="0" t="n">
        <f aca="true">IF('Monte Carlo'!$B$9="",0,IF('Monte Carlo'!$D$9='Monte Carlo'!$B$9,'Monte Carlo'!$B$9,BETAINV(RAND(),'Monte Carlo'!$F$9,'Monte Carlo'!$G$9,'Monte Carlo'!$B$9,'Monte Carlo'!$D$9)))</f>
        <v>498.212556794733</v>
      </c>
      <c r="D318" s="0" t="n">
        <f aca="true">IF('Monte Carlo'!$B$10="",0,IF('Monte Carlo'!$D$10='Monte Carlo'!$B$10,'Monte Carlo'!$B$10,BETAINV(RAND(),'Monte Carlo'!$F$10,'Monte Carlo'!$G$10,'Monte Carlo'!$B$10,'Monte Carlo'!$D$10)))</f>
        <v>319.644591852557</v>
      </c>
      <c r="E318" s="0" t="n">
        <f aca="true">IF('Monte Carlo'!$B$11="",0,IF('Monte Carlo'!$D$11='Monte Carlo'!$B$11,'Monte Carlo'!$B$11,BETAINV(RAND(),'Monte Carlo'!$F$11,'Monte Carlo'!$G$11,'Monte Carlo'!$B$11,'Monte Carlo'!$D$11)))</f>
        <v>88.4048633435924</v>
      </c>
      <c r="F318" s="0" t="n">
        <f aca="true">IF('Monte Carlo'!$B$12="",0,IF('Monte Carlo'!$D$12='Monte Carlo'!$B$12,'Monte Carlo'!$B$12,BETAINV(RAND(),'Monte Carlo'!$F$12,'Monte Carlo'!$G$12,'Monte Carlo'!$B$12,'Monte Carlo'!$D$12)))</f>
        <v>95.8042009965152</v>
      </c>
      <c r="G318" s="0" t="n">
        <f aca="true">IF('Monte Carlo'!$B$13="",0,IF('Monte Carlo'!$D$13='Monte Carlo'!$B$13,'Monte Carlo'!$B$13,BETAINV(RAND(),'Monte Carlo'!$F$13,'Monte Carlo'!$G$13,'Monte Carlo'!$B$13,'Monte Carlo'!$D$13)))</f>
        <v>0</v>
      </c>
      <c r="H318" s="0" t="n">
        <f aca="true">IF('Monte Carlo'!$B$14="",0,IF('Monte Carlo'!$D$14='Monte Carlo'!$B$14,'Monte Carlo'!$B$14,BETAINV(RAND(),'Monte Carlo'!$F$14,'Monte Carlo'!$G$14,'Monte Carlo'!$B$14,'Monte Carlo'!$D$14)))</f>
        <v>0</v>
      </c>
      <c r="I318" s="0" t="n">
        <f aca="true">IF('Monte Carlo'!$B$15="",0,IF('Monte Carlo'!$D$15='Monte Carlo'!$B$15,'Monte Carlo'!$B$15,BETAINV(RAND(),'Monte Carlo'!$F$15,'Monte Carlo'!$G$15,'Monte Carlo'!$B$15,'Monte Carlo'!$D$15)))</f>
        <v>0</v>
      </c>
      <c r="J318" s="0" t="n">
        <f aca="true">IF('Monte Carlo'!$B$16="",0,IF('Monte Carlo'!$D$16='Monte Carlo'!$B$16,'Monte Carlo'!$B$16,BETAINV(RAND(),'Monte Carlo'!$F$16,'Monte Carlo'!$G$16,'Monte Carlo'!$B$16,'Monte Carlo'!$D$16)))</f>
        <v>0</v>
      </c>
      <c r="K318" s="0" t="n">
        <f aca="true">IF('Monte Carlo'!$B$17="",0,IF('Monte Carlo'!$D$17='Monte Carlo'!$B$17,'Monte Carlo'!$B$17,BETAINV(RAND(),'Monte Carlo'!$F$17,'Monte Carlo'!$G$17,'Monte Carlo'!$B$17,'Monte Carlo'!$D$17)))</f>
        <v>0</v>
      </c>
      <c r="L318" s="0" t="n">
        <f aca="true">IF('Monte Carlo'!$B$18="",0,IF('Monte Carlo'!$D$18='Monte Carlo'!$B$18,'Monte Carlo'!$B$18,BETAINV(RAND(),'Monte Carlo'!$F$18,'Monte Carlo'!$G$18,'Monte Carlo'!$B$18,'Monte Carlo'!$D$18)))</f>
        <v>0</v>
      </c>
      <c r="M318" s="0" t="n">
        <f aca="true">IF(OR('Monte Carlo'!$B$22="",'Monte Carlo'!$C$22=""),0,IF(RAND()&lt;'Monte Carlo'!$B$22,IF('Monte Carlo'!$E$22='Monte Carlo'!$C$22,'Monte Carlo'!$C$22,BETAINV(RAND(),'Monte Carlo'!$G$22,'Monte Carlo'!$H$22,'Monte Carlo'!$C$22,'Monte Carlo'!$E$22)),0))</f>
        <v>0</v>
      </c>
      <c r="N318" s="0" t="n">
        <f aca="true">IF(OR('Monte Carlo'!$B$23="",'Monte Carlo'!$C$23=""),0,IF(RAND()&lt;'Monte Carlo'!$B$23,IF('Monte Carlo'!$E$23='Monte Carlo'!$C$23,'Monte Carlo'!$C$23,BETAINV(RAND(),'Monte Carlo'!$G$23,'Monte Carlo'!$H$23,'Monte Carlo'!$C$23,'Monte Carlo'!$E$23)),0))</f>
        <v>73.8182002019568</v>
      </c>
      <c r="O318" s="0" t="n">
        <f aca="true">IF(OR('Monte Carlo'!$B$24="",'Monte Carlo'!$C$24=""),0,IF(RAND()&lt;'Monte Carlo'!$B$24,IF('Monte Carlo'!$E$24='Monte Carlo'!$C$24,'Monte Carlo'!$C$24,BETAINV(RAND(),'Monte Carlo'!$G$24,'Monte Carlo'!$H$24,'Monte Carlo'!$C$24,'Monte Carlo'!$E$24)),0))</f>
        <v>0</v>
      </c>
      <c r="P318" s="0" t="n">
        <f aca="true">IF(OR('Monte Carlo'!$B$25="",'Monte Carlo'!$C$25=""),0,IF(RAND()&lt;'Monte Carlo'!$B$25,IF('Monte Carlo'!$E$25='Monte Carlo'!$C$25,'Monte Carlo'!$C$25,BETAINV(RAND(),'Monte Carlo'!$G$25,'Monte Carlo'!$H$25,'Monte Carlo'!$C$25,'Monte Carlo'!$E$25)),0))</f>
        <v>0</v>
      </c>
      <c r="Q318" s="0" t="n">
        <f aca="true">IF(OR('Monte Carlo'!$B$26="",'Monte Carlo'!$C$26=""),0,IF(RAND()&lt;'Monte Carlo'!$B$26,IF('Monte Carlo'!$E$26='Monte Carlo'!$C$26,'Monte Carlo'!$C$26,BETAINV(RAND(),'Monte Carlo'!$G$26,'Monte Carlo'!$H$26,'Monte Carlo'!$C$26,'Monte Carlo'!$E$26)),0))</f>
        <v>451.21697944535</v>
      </c>
      <c r="R318" s="0" t="n">
        <f aca="true">IF(OR('Monte Carlo'!$B$27="",'Monte Carlo'!$C$27=""),0,IF(RAND()&lt;'Monte Carlo'!$B$27,IF('Monte Carlo'!$E$27='Monte Carlo'!$C$27,'Monte Carlo'!$C$27,BETAINV(RAND(),'Monte Carlo'!$G$27,'Monte Carlo'!$H$27,'Monte Carlo'!$C$27,'Monte Carlo'!$E$27)),0))</f>
        <v>0</v>
      </c>
      <c r="S318" s="0" t="n">
        <f aca="true">IF(OR('Monte Carlo'!$B$28="",'Monte Carlo'!$C$28=""),0,IF(RAND()&lt;'Monte Carlo'!$B$28,IF('Monte Carlo'!$E$28='Monte Carlo'!$C$28,'Monte Carlo'!$C$28,BETAINV(RAND(),'Monte Carlo'!$G$28,'Monte Carlo'!$H$28,'Monte Carlo'!$C$28,'Monte Carlo'!$E$28)),0))</f>
        <v>0</v>
      </c>
      <c r="T318" s="0" t="n">
        <f aca="true">IF(OR('Monte Carlo'!$B$29="",'Monte Carlo'!$C$29=""),0,IF(RAND()&lt;'Monte Carlo'!$B$29,IF('Monte Carlo'!$E$29='Monte Carlo'!$C$29,'Monte Carlo'!$C$29,BETAINV(RAND(),'Monte Carlo'!$G$29,'Monte Carlo'!$H$29,'Monte Carlo'!$C$29,'Monte Carlo'!$E$29)),0))</f>
        <v>0</v>
      </c>
      <c r="U318" s="0" t="n">
        <f aca="true">IF(OR('Monte Carlo'!$B$30="",'Monte Carlo'!$C$30=""),0,IF(RAND()&lt;'Monte Carlo'!$B$30,IF('Monte Carlo'!$E$30='Monte Carlo'!$C$30,'Monte Carlo'!$C$30,BETAINV(RAND(),'Monte Carlo'!$G$30,'Monte Carlo'!$H$30,'Monte Carlo'!$C$30,'Monte Carlo'!$E$30)),0))</f>
        <v>0</v>
      </c>
      <c r="V318" s="0" t="n">
        <f aca="true">IF(OR('Monte Carlo'!$B$31="",'Monte Carlo'!$C$31=""),0,IF(RAND()&lt;'Monte Carlo'!$B$31,IF('Monte Carlo'!$E$31='Monte Carlo'!$C$31,'Monte Carlo'!$C$31,BETAINV(RAND(),'Monte Carlo'!$G$31,'Monte Carlo'!$H$31,'Monte Carlo'!$C$31,'Monte Carlo'!$E$31)),0))</f>
        <v>0</v>
      </c>
      <c r="W318" s="0" t="n">
        <f aca="true">IF(OR('Monte Carlo'!$B$32="",'Monte Carlo'!$C$32=""),0,IF(RAND()&lt;'Monte Carlo'!$B$32,IF('Monte Carlo'!$E$32='Monte Carlo'!$C$32,'Monte Carlo'!$C$32,BETAINV(RAND(),'Monte Carlo'!$G$32,'Monte Carlo'!$H$32,'Monte Carlo'!$C$32,'Monte Carlo'!$E$32)),0))</f>
        <v>0</v>
      </c>
      <c r="X318" s="0" t="n">
        <f aca="true">IF(OR('Monte Carlo'!$B$33="",'Monte Carlo'!$C$33=""),0,IF(RAND()&lt;'Monte Carlo'!$B$33,IF('Monte Carlo'!$E$33='Monte Carlo'!$C$33,'Monte Carlo'!$C$33,BETAINV(RAND(),'Monte Carlo'!$G$33,'Monte Carlo'!$H$33,'Monte Carlo'!$C$33,'Monte Carlo'!$E$33)),0))</f>
        <v>0</v>
      </c>
      <c r="Y318" s="0" t="n">
        <f aca="false">SUM(A318:X318)</f>
        <v>2730.53970693021</v>
      </c>
    </row>
    <row r="319" customFormat="false" ht="15" hidden="false" customHeight="false" outlineLevel="0" collapsed="false">
      <c r="A319" s="0" t="n">
        <f aca="true">IF('Monte Carlo'!$B$7="",0,IF('Monte Carlo'!$D$7='Monte Carlo'!$B$7,'Monte Carlo'!$B$7,BETAINV(RAND(),'Monte Carlo'!$F$7,'Monte Carlo'!$G$7,'Monte Carlo'!$B$7,'Monte Carlo'!$D$7)))</f>
        <v>161.366926877712</v>
      </c>
      <c r="B319" s="0" t="n">
        <f aca="true">IF('Monte Carlo'!$B$8="",0,IF('Monte Carlo'!$D$8='Monte Carlo'!$B$8,'Monte Carlo'!$B$8,BETAINV(RAND(),'Monte Carlo'!$F$8,'Monte Carlo'!$G$8,'Monte Carlo'!$B$8,'Monte Carlo'!$D$8)))</f>
        <v>1100.27425867727</v>
      </c>
      <c r="C319" s="0" t="n">
        <f aca="true">IF('Monte Carlo'!$B$9="",0,IF('Monte Carlo'!$D$9='Monte Carlo'!$B$9,'Monte Carlo'!$B$9,BETAINV(RAND(),'Monte Carlo'!$F$9,'Monte Carlo'!$G$9,'Monte Carlo'!$B$9,'Monte Carlo'!$D$9)))</f>
        <v>417.166578446207</v>
      </c>
      <c r="D319" s="0" t="n">
        <f aca="true">IF('Monte Carlo'!$B$10="",0,IF('Monte Carlo'!$D$10='Monte Carlo'!$B$10,'Monte Carlo'!$B$10,BETAINV(RAND(),'Monte Carlo'!$F$10,'Monte Carlo'!$G$10,'Monte Carlo'!$B$10,'Monte Carlo'!$D$10)))</f>
        <v>280.371276910636</v>
      </c>
      <c r="E319" s="0" t="n">
        <f aca="true">IF('Monte Carlo'!$B$11="",0,IF('Monte Carlo'!$D$11='Monte Carlo'!$B$11,'Monte Carlo'!$B$11,BETAINV(RAND(),'Monte Carlo'!$F$11,'Monte Carlo'!$G$11,'Monte Carlo'!$B$11,'Monte Carlo'!$D$11)))</f>
        <v>101.408582257157</v>
      </c>
      <c r="F319" s="0" t="n">
        <f aca="true">IF('Monte Carlo'!$B$12="",0,IF('Monte Carlo'!$D$12='Monte Carlo'!$B$12,'Monte Carlo'!$B$12,BETAINV(RAND(),'Monte Carlo'!$F$12,'Monte Carlo'!$G$12,'Monte Carlo'!$B$12,'Monte Carlo'!$D$12)))</f>
        <v>105.798375819537</v>
      </c>
      <c r="G319" s="0" t="n">
        <f aca="true">IF('Monte Carlo'!$B$13="",0,IF('Monte Carlo'!$D$13='Monte Carlo'!$B$13,'Monte Carlo'!$B$13,BETAINV(RAND(),'Monte Carlo'!$F$13,'Monte Carlo'!$G$13,'Monte Carlo'!$B$13,'Monte Carlo'!$D$13)))</f>
        <v>0</v>
      </c>
      <c r="H319" s="0" t="n">
        <f aca="true">IF('Monte Carlo'!$B$14="",0,IF('Monte Carlo'!$D$14='Monte Carlo'!$B$14,'Monte Carlo'!$B$14,BETAINV(RAND(),'Monte Carlo'!$F$14,'Monte Carlo'!$G$14,'Monte Carlo'!$B$14,'Monte Carlo'!$D$14)))</f>
        <v>0</v>
      </c>
      <c r="I319" s="0" t="n">
        <f aca="true">IF('Monte Carlo'!$B$15="",0,IF('Monte Carlo'!$D$15='Monte Carlo'!$B$15,'Monte Carlo'!$B$15,BETAINV(RAND(),'Monte Carlo'!$F$15,'Monte Carlo'!$G$15,'Monte Carlo'!$B$15,'Monte Carlo'!$D$15)))</f>
        <v>0</v>
      </c>
      <c r="J319" s="0" t="n">
        <f aca="true">IF('Monte Carlo'!$B$16="",0,IF('Monte Carlo'!$D$16='Monte Carlo'!$B$16,'Monte Carlo'!$B$16,BETAINV(RAND(),'Monte Carlo'!$F$16,'Monte Carlo'!$G$16,'Monte Carlo'!$B$16,'Monte Carlo'!$D$16)))</f>
        <v>0</v>
      </c>
      <c r="K319" s="0" t="n">
        <f aca="true">IF('Monte Carlo'!$B$17="",0,IF('Monte Carlo'!$D$17='Monte Carlo'!$B$17,'Monte Carlo'!$B$17,BETAINV(RAND(),'Monte Carlo'!$F$17,'Monte Carlo'!$G$17,'Monte Carlo'!$B$17,'Monte Carlo'!$D$17)))</f>
        <v>0</v>
      </c>
      <c r="L319" s="0" t="n">
        <f aca="true">IF('Monte Carlo'!$B$18="",0,IF('Monte Carlo'!$D$18='Monte Carlo'!$B$18,'Monte Carlo'!$B$18,BETAINV(RAND(),'Monte Carlo'!$F$18,'Monte Carlo'!$G$18,'Monte Carlo'!$B$18,'Monte Carlo'!$D$18)))</f>
        <v>0</v>
      </c>
      <c r="M319" s="0" t="n">
        <f aca="true">IF(OR('Monte Carlo'!$B$22="",'Monte Carlo'!$C$22=""),0,IF(RAND()&lt;'Monte Carlo'!$B$22,IF('Monte Carlo'!$E$22='Monte Carlo'!$C$22,'Monte Carlo'!$C$22,BETAINV(RAND(),'Monte Carlo'!$G$22,'Monte Carlo'!$H$22,'Monte Carlo'!$C$22,'Monte Carlo'!$E$22)),0))</f>
        <v>0</v>
      </c>
      <c r="N319" s="0" t="n">
        <f aca="true">IF(OR('Monte Carlo'!$B$23="",'Monte Carlo'!$C$23=""),0,IF(RAND()&lt;'Monte Carlo'!$B$23,IF('Monte Carlo'!$E$23='Monte Carlo'!$C$23,'Monte Carlo'!$C$23,BETAINV(RAND(),'Monte Carlo'!$G$23,'Monte Carlo'!$H$23,'Monte Carlo'!$C$23,'Monte Carlo'!$E$23)),0))</f>
        <v>0</v>
      </c>
      <c r="O319" s="0" t="n">
        <f aca="true">IF(OR('Monte Carlo'!$B$24="",'Monte Carlo'!$C$24=""),0,IF(RAND()&lt;'Monte Carlo'!$B$24,IF('Monte Carlo'!$E$24='Monte Carlo'!$C$24,'Monte Carlo'!$C$24,BETAINV(RAND(),'Monte Carlo'!$G$24,'Monte Carlo'!$H$24,'Monte Carlo'!$C$24,'Monte Carlo'!$E$24)),0))</f>
        <v>0</v>
      </c>
      <c r="P319" s="0" t="n">
        <f aca="true">IF(OR('Monte Carlo'!$B$25="",'Monte Carlo'!$C$25=""),0,IF(RAND()&lt;'Monte Carlo'!$B$25,IF('Monte Carlo'!$E$25='Monte Carlo'!$C$25,'Monte Carlo'!$C$25,BETAINV(RAND(),'Monte Carlo'!$G$25,'Monte Carlo'!$H$25,'Monte Carlo'!$C$25,'Monte Carlo'!$E$25)),0))</f>
        <v>0</v>
      </c>
      <c r="Q319" s="0" t="n">
        <f aca="true">IF(OR('Monte Carlo'!$B$26="",'Monte Carlo'!$C$26=""),0,IF(RAND()&lt;'Monte Carlo'!$B$26,IF('Monte Carlo'!$E$26='Monte Carlo'!$C$26,'Monte Carlo'!$C$26,BETAINV(RAND(),'Monte Carlo'!$G$26,'Monte Carlo'!$H$26,'Monte Carlo'!$C$26,'Monte Carlo'!$E$26)),0))</f>
        <v>0</v>
      </c>
      <c r="R319" s="0" t="n">
        <f aca="true">IF(OR('Monte Carlo'!$B$27="",'Monte Carlo'!$C$27=""),0,IF(RAND()&lt;'Monte Carlo'!$B$27,IF('Monte Carlo'!$E$27='Monte Carlo'!$C$27,'Monte Carlo'!$C$27,BETAINV(RAND(),'Monte Carlo'!$G$27,'Monte Carlo'!$H$27,'Monte Carlo'!$C$27,'Monte Carlo'!$E$27)),0))</f>
        <v>0</v>
      </c>
      <c r="S319" s="0" t="n">
        <f aca="true">IF(OR('Monte Carlo'!$B$28="",'Monte Carlo'!$C$28=""),0,IF(RAND()&lt;'Monte Carlo'!$B$28,IF('Monte Carlo'!$E$28='Monte Carlo'!$C$28,'Monte Carlo'!$C$28,BETAINV(RAND(),'Monte Carlo'!$G$28,'Monte Carlo'!$H$28,'Monte Carlo'!$C$28,'Monte Carlo'!$E$28)),0))</f>
        <v>0</v>
      </c>
      <c r="T319" s="0" t="n">
        <f aca="true">IF(OR('Monte Carlo'!$B$29="",'Monte Carlo'!$C$29=""),0,IF(RAND()&lt;'Monte Carlo'!$B$29,IF('Monte Carlo'!$E$29='Monte Carlo'!$C$29,'Monte Carlo'!$C$29,BETAINV(RAND(),'Monte Carlo'!$G$29,'Monte Carlo'!$H$29,'Monte Carlo'!$C$29,'Monte Carlo'!$E$29)),0))</f>
        <v>0</v>
      </c>
      <c r="U319" s="0" t="n">
        <f aca="true">IF(OR('Monte Carlo'!$B$30="",'Monte Carlo'!$C$30=""),0,IF(RAND()&lt;'Monte Carlo'!$B$30,IF('Monte Carlo'!$E$30='Monte Carlo'!$C$30,'Monte Carlo'!$C$30,BETAINV(RAND(),'Monte Carlo'!$G$30,'Monte Carlo'!$H$30,'Monte Carlo'!$C$30,'Monte Carlo'!$E$30)),0))</f>
        <v>0</v>
      </c>
      <c r="V319" s="0" t="n">
        <f aca="true">IF(OR('Monte Carlo'!$B$31="",'Monte Carlo'!$C$31=""),0,IF(RAND()&lt;'Monte Carlo'!$B$31,IF('Monte Carlo'!$E$31='Monte Carlo'!$C$31,'Monte Carlo'!$C$31,BETAINV(RAND(),'Monte Carlo'!$G$31,'Monte Carlo'!$H$31,'Monte Carlo'!$C$31,'Monte Carlo'!$E$31)),0))</f>
        <v>0</v>
      </c>
      <c r="W319" s="0" t="n">
        <f aca="true">IF(OR('Monte Carlo'!$B$32="",'Monte Carlo'!$C$32=""),0,IF(RAND()&lt;'Monte Carlo'!$B$32,IF('Monte Carlo'!$E$32='Monte Carlo'!$C$32,'Monte Carlo'!$C$32,BETAINV(RAND(),'Monte Carlo'!$G$32,'Monte Carlo'!$H$32,'Monte Carlo'!$C$32,'Monte Carlo'!$E$32)),0))</f>
        <v>0</v>
      </c>
      <c r="X319" s="0" t="n">
        <f aca="true">IF(OR('Monte Carlo'!$B$33="",'Monte Carlo'!$C$33=""),0,IF(RAND()&lt;'Monte Carlo'!$B$33,IF('Monte Carlo'!$E$33='Monte Carlo'!$C$33,'Monte Carlo'!$C$33,BETAINV(RAND(),'Monte Carlo'!$G$33,'Monte Carlo'!$H$33,'Monte Carlo'!$C$33,'Monte Carlo'!$E$33)),0))</f>
        <v>0</v>
      </c>
      <c r="Y319" s="0" t="n">
        <f aca="false">SUM(A319:X319)</f>
        <v>2166.38599898852</v>
      </c>
    </row>
    <row r="320" customFormat="false" ht="15" hidden="false" customHeight="false" outlineLevel="0" collapsed="false">
      <c r="A320" s="0" t="n">
        <f aca="true">IF('Monte Carlo'!$B$7="",0,IF('Monte Carlo'!$D$7='Monte Carlo'!$B$7,'Monte Carlo'!$B$7,BETAINV(RAND(),'Monte Carlo'!$F$7,'Monte Carlo'!$G$7,'Monte Carlo'!$B$7,'Monte Carlo'!$D$7)))</f>
        <v>189.530001383442</v>
      </c>
      <c r="B320" s="0" t="n">
        <f aca="true">IF('Monte Carlo'!$B$8="",0,IF('Monte Carlo'!$D$8='Monte Carlo'!$B$8,'Monte Carlo'!$B$8,BETAINV(RAND(),'Monte Carlo'!$F$8,'Monte Carlo'!$G$8,'Monte Carlo'!$B$8,'Monte Carlo'!$D$8)))</f>
        <v>1029.24244808944</v>
      </c>
      <c r="C320" s="0" t="n">
        <f aca="true">IF('Monte Carlo'!$B$9="",0,IF('Monte Carlo'!$D$9='Monte Carlo'!$B$9,'Monte Carlo'!$B$9,BETAINV(RAND(),'Monte Carlo'!$F$9,'Monte Carlo'!$G$9,'Monte Carlo'!$B$9,'Monte Carlo'!$D$9)))</f>
        <v>507.262153022617</v>
      </c>
      <c r="D320" s="0" t="n">
        <f aca="true">IF('Monte Carlo'!$B$10="",0,IF('Monte Carlo'!$D$10='Monte Carlo'!$B$10,'Monte Carlo'!$B$10,BETAINV(RAND(),'Monte Carlo'!$F$10,'Monte Carlo'!$G$10,'Monte Carlo'!$B$10,'Monte Carlo'!$D$10)))</f>
        <v>291.807753804021</v>
      </c>
      <c r="E320" s="0" t="n">
        <f aca="true">IF('Monte Carlo'!$B$11="",0,IF('Monte Carlo'!$D$11='Monte Carlo'!$B$11,'Monte Carlo'!$B$11,BETAINV(RAND(),'Monte Carlo'!$F$11,'Monte Carlo'!$G$11,'Monte Carlo'!$B$11,'Monte Carlo'!$D$11)))</f>
        <v>115.872632256239</v>
      </c>
      <c r="F320" s="0" t="n">
        <f aca="true">IF('Monte Carlo'!$B$12="",0,IF('Monte Carlo'!$D$12='Monte Carlo'!$B$12,'Monte Carlo'!$B$12,BETAINV(RAND(),'Monte Carlo'!$F$12,'Monte Carlo'!$G$12,'Monte Carlo'!$B$12,'Monte Carlo'!$D$12)))</f>
        <v>111.841466751869</v>
      </c>
      <c r="G320" s="0" t="n">
        <f aca="true">IF('Monte Carlo'!$B$13="",0,IF('Monte Carlo'!$D$13='Monte Carlo'!$B$13,'Monte Carlo'!$B$13,BETAINV(RAND(),'Monte Carlo'!$F$13,'Monte Carlo'!$G$13,'Monte Carlo'!$B$13,'Monte Carlo'!$D$13)))</f>
        <v>0</v>
      </c>
      <c r="H320" s="0" t="n">
        <f aca="true">IF('Monte Carlo'!$B$14="",0,IF('Monte Carlo'!$D$14='Monte Carlo'!$B$14,'Monte Carlo'!$B$14,BETAINV(RAND(),'Monte Carlo'!$F$14,'Monte Carlo'!$G$14,'Monte Carlo'!$B$14,'Monte Carlo'!$D$14)))</f>
        <v>0</v>
      </c>
      <c r="I320" s="0" t="n">
        <f aca="true">IF('Monte Carlo'!$B$15="",0,IF('Monte Carlo'!$D$15='Monte Carlo'!$B$15,'Monte Carlo'!$B$15,BETAINV(RAND(),'Monte Carlo'!$F$15,'Monte Carlo'!$G$15,'Monte Carlo'!$B$15,'Monte Carlo'!$D$15)))</f>
        <v>0</v>
      </c>
      <c r="J320" s="0" t="n">
        <f aca="true">IF('Monte Carlo'!$B$16="",0,IF('Monte Carlo'!$D$16='Monte Carlo'!$B$16,'Monte Carlo'!$B$16,BETAINV(RAND(),'Monte Carlo'!$F$16,'Monte Carlo'!$G$16,'Monte Carlo'!$B$16,'Monte Carlo'!$D$16)))</f>
        <v>0</v>
      </c>
      <c r="K320" s="0" t="n">
        <f aca="true">IF('Monte Carlo'!$B$17="",0,IF('Monte Carlo'!$D$17='Monte Carlo'!$B$17,'Monte Carlo'!$B$17,BETAINV(RAND(),'Monte Carlo'!$F$17,'Monte Carlo'!$G$17,'Monte Carlo'!$B$17,'Monte Carlo'!$D$17)))</f>
        <v>0</v>
      </c>
      <c r="L320" s="0" t="n">
        <f aca="true">IF('Monte Carlo'!$B$18="",0,IF('Monte Carlo'!$D$18='Monte Carlo'!$B$18,'Monte Carlo'!$B$18,BETAINV(RAND(),'Monte Carlo'!$F$18,'Monte Carlo'!$G$18,'Monte Carlo'!$B$18,'Monte Carlo'!$D$18)))</f>
        <v>0</v>
      </c>
      <c r="M320" s="0" t="n">
        <f aca="true">IF(OR('Monte Carlo'!$B$22="",'Monte Carlo'!$C$22=""),0,IF(RAND()&lt;'Monte Carlo'!$B$22,IF('Monte Carlo'!$E$22='Monte Carlo'!$C$22,'Monte Carlo'!$C$22,BETAINV(RAND(),'Monte Carlo'!$G$22,'Monte Carlo'!$H$22,'Monte Carlo'!$C$22,'Monte Carlo'!$E$22)),0))</f>
        <v>117.842640559996</v>
      </c>
      <c r="N320" s="0" t="n">
        <f aca="true">IF(OR('Monte Carlo'!$B$23="",'Monte Carlo'!$C$23=""),0,IF(RAND()&lt;'Monte Carlo'!$B$23,IF('Monte Carlo'!$E$23='Monte Carlo'!$C$23,'Monte Carlo'!$C$23,BETAINV(RAND(),'Monte Carlo'!$G$23,'Monte Carlo'!$H$23,'Monte Carlo'!$C$23,'Monte Carlo'!$E$23)),0))</f>
        <v>0</v>
      </c>
      <c r="O320" s="0" t="n">
        <f aca="true">IF(OR('Monte Carlo'!$B$24="",'Monte Carlo'!$C$24=""),0,IF(RAND()&lt;'Monte Carlo'!$B$24,IF('Monte Carlo'!$E$24='Monte Carlo'!$C$24,'Monte Carlo'!$C$24,BETAINV(RAND(),'Monte Carlo'!$G$24,'Monte Carlo'!$H$24,'Monte Carlo'!$C$24,'Monte Carlo'!$E$24)),0))</f>
        <v>0</v>
      </c>
      <c r="P320" s="0" t="n">
        <f aca="true">IF(OR('Monte Carlo'!$B$25="",'Monte Carlo'!$C$25=""),0,IF(RAND()&lt;'Monte Carlo'!$B$25,IF('Monte Carlo'!$E$25='Monte Carlo'!$C$25,'Monte Carlo'!$C$25,BETAINV(RAND(),'Monte Carlo'!$G$25,'Monte Carlo'!$H$25,'Monte Carlo'!$C$25,'Monte Carlo'!$E$25)),0))</f>
        <v>0</v>
      </c>
      <c r="Q320" s="0" t="n">
        <f aca="true">IF(OR('Monte Carlo'!$B$26="",'Monte Carlo'!$C$26=""),0,IF(RAND()&lt;'Monte Carlo'!$B$26,IF('Monte Carlo'!$E$26='Monte Carlo'!$C$26,'Monte Carlo'!$C$26,BETAINV(RAND(),'Monte Carlo'!$G$26,'Monte Carlo'!$H$26,'Monte Carlo'!$C$26,'Monte Carlo'!$E$26)),0))</f>
        <v>0</v>
      </c>
      <c r="R320" s="0" t="n">
        <f aca="true">IF(OR('Monte Carlo'!$B$27="",'Monte Carlo'!$C$27=""),0,IF(RAND()&lt;'Monte Carlo'!$B$27,IF('Monte Carlo'!$E$27='Monte Carlo'!$C$27,'Monte Carlo'!$C$27,BETAINV(RAND(),'Monte Carlo'!$G$27,'Monte Carlo'!$H$27,'Monte Carlo'!$C$27,'Monte Carlo'!$E$27)),0))</f>
        <v>0</v>
      </c>
      <c r="S320" s="0" t="n">
        <f aca="true">IF(OR('Monte Carlo'!$B$28="",'Monte Carlo'!$C$28=""),0,IF(RAND()&lt;'Monte Carlo'!$B$28,IF('Monte Carlo'!$E$28='Monte Carlo'!$C$28,'Monte Carlo'!$C$28,BETAINV(RAND(),'Monte Carlo'!$G$28,'Monte Carlo'!$H$28,'Monte Carlo'!$C$28,'Monte Carlo'!$E$28)),0))</f>
        <v>0</v>
      </c>
      <c r="T320" s="0" t="n">
        <f aca="true">IF(OR('Monte Carlo'!$B$29="",'Monte Carlo'!$C$29=""),0,IF(RAND()&lt;'Monte Carlo'!$B$29,IF('Monte Carlo'!$E$29='Monte Carlo'!$C$29,'Monte Carlo'!$C$29,BETAINV(RAND(),'Monte Carlo'!$G$29,'Monte Carlo'!$H$29,'Monte Carlo'!$C$29,'Monte Carlo'!$E$29)),0))</f>
        <v>0</v>
      </c>
      <c r="U320" s="0" t="n">
        <f aca="true">IF(OR('Monte Carlo'!$B$30="",'Monte Carlo'!$C$30=""),0,IF(RAND()&lt;'Monte Carlo'!$B$30,IF('Monte Carlo'!$E$30='Monte Carlo'!$C$30,'Monte Carlo'!$C$30,BETAINV(RAND(),'Monte Carlo'!$G$30,'Monte Carlo'!$H$30,'Monte Carlo'!$C$30,'Monte Carlo'!$E$30)),0))</f>
        <v>0</v>
      </c>
      <c r="V320" s="0" t="n">
        <f aca="true">IF(OR('Monte Carlo'!$B$31="",'Monte Carlo'!$C$31=""),0,IF(RAND()&lt;'Monte Carlo'!$B$31,IF('Monte Carlo'!$E$31='Monte Carlo'!$C$31,'Monte Carlo'!$C$31,BETAINV(RAND(),'Monte Carlo'!$G$31,'Monte Carlo'!$H$31,'Monte Carlo'!$C$31,'Monte Carlo'!$E$31)),0))</f>
        <v>0</v>
      </c>
      <c r="W320" s="0" t="n">
        <f aca="true">IF(OR('Monte Carlo'!$B$32="",'Monte Carlo'!$C$32=""),0,IF(RAND()&lt;'Monte Carlo'!$B$32,IF('Monte Carlo'!$E$32='Monte Carlo'!$C$32,'Monte Carlo'!$C$32,BETAINV(RAND(),'Monte Carlo'!$G$32,'Monte Carlo'!$H$32,'Monte Carlo'!$C$32,'Monte Carlo'!$E$32)),0))</f>
        <v>0</v>
      </c>
      <c r="X320" s="0" t="n">
        <f aca="true">IF(OR('Monte Carlo'!$B$33="",'Monte Carlo'!$C$33=""),0,IF(RAND()&lt;'Monte Carlo'!$B$33,IF('Monte Carlo'!$E$33='Monte Carlo'!$C$33,'Monte Carlo'!$C$33,BETAINV(RAND(),'Monte Carlo'!$G$33,'Monte Carlo'!$H$33,'Monte Carlo'!$C$33,'Monte Carlo'!$E$33)),0))</f>
        <v>0</v>
      </c>
      <c r="Y320" s="0" t="n">
        <f aca="false">SUM(A320:X320)</f>
        <v>2363.39909586762</v>
      </c>
    </row>
    <row r="321" customFormat="false" ht="15" hidden="false" customHeight="false" outlineLevel="0" collapsed="false">
      <c r="A321" s="0" t="n">
        <f aca="true">IF('Monte Carlo'!$B$7="",0,IF('Monte Carlo'!$D$7='Monte Carlo'!$B$7,'Monte Carlo'!$B$7,BETAINV(RAND(),'Monte Carlo'!$F$7,'Monte Carlo'!$G$7,'Monte Carlo'!$B$7,'Monte Carlo'!$D$7)))</f>
        <v>141.054754476015</v>
      </c>
      <c r="B321" s="0" t="n">
        <f aca="true">IF('Monte Carlo'!$B$8="",0,IF('Monte Carlo'!$D$8='Monte Carlo'!$B$8,'Monte Carlo'!$B$8,BETAINV(RAND(),'Monte Carlo'!$F$8,'Monte Carlo'!$G$8,'Monte Carlo'!$B$8,'Monte Carlo'!$D$8)))</f>
        <v>987.759632790701</v>
      </c>
      <c r="C321" s="0" t="n">
        <f aca="true">IF('Monte Carlo'!$B$9="",0,IF('Monte Carlo'!$D$9='Monte Carlo'!$B$9,'Monte Carlo'!$B$9,BETAINV(RAND(),'Monte Carlo'!$F$9,'Monte Carlo'!$G$9,'Monte Carlo'!$B$9,'Monte Carlo'!$D$9)))</f>
        <v>505.066953192542</v>
      </c>
      <c r="D321" s="0" t="n">
        <f aca="true">IF('Monte Carlo'!$B$10="",0,IF('Monte Carlo'!$D$10='Monte Carlo'!$B$10,'Monte Carlo'!$B$10,BETAINV(RAND(),'Monte Carlo'!$F$10,'Monte Carlo'!$G$10,'Monte Carlo'!$B$10,'Monte Carlo'!$D$10)))</f>
        <v>307.824195992883</v>
      </c>
      <c r="E321" s="0" t="n">
        <f aca="true">IF('Monte Carlo'!$B$11="",0,IF('Monte Carlo'!$D$11='Monte Carlo'!$B$11,'Monte Carlo'!$B$11,BETAINV(RAND(),'Monte Carlo'!$F$11,'Monte Carlo'!$G$11,'Monte Carlo'!$B$11,'Monte Carlo'!$D$11)))</f>
        <v>115.590889090548</v>
      </c>
      <c r="F321" s="0" t="n">
        <f aca="true">IF('Monte Carlo'!$B$12="",0,IF('Monte Carlo'!$D$12='Monte Carlo'!$B$12,'Monte Carlo'!$B$12,BETAINV(RAND(),'Monte Carlo'!$F$12,'Monte Carlo'!$G$12,'Monte Carlo'!$B$12,'Monte Carlo'!$D$12)))</f>
        <v>107.522245194549</v>
      </c>
      <c r="G321" s="0" t="n">
        <f aca="true">IF('Monte Carlo'!$B$13="",0,IF('Monte Carlo'!$D$13='Monte Carlo'!$B$13,'Monte Carlo'!$B$13,BETAINV(RAND(),'Monte Carlo'!$F$13,'Monte Carlo'!$G$13,'Monte Carlo'!$B$13,'Monte Carlo'!$D$13)))</f>
        <v>0</v>
      </c>
      <c r="H321" s="0" t="n">
        <f aca="true">IF('Monte Carlo'!$B$14="",0,IF('Monte Carlo'!$D$14='Monte Carlo'!$B$14,'Monte Carlo'!$B$14,BETAINV(RAND(),'Monte Carlo'!$F$14,'Monte Carlo'!$G$14,'Monte Carlo'!$B$14,'Monte Carlo'!$D$14)))</f>
        <v>0</v>
      </c>
      <c r="I321" s="0" t="n">
        <f aca="true">IF('Monte Carlo'!$B$15="",0,IF('Monte Carlo'!$D$15='Monte Carlo'!$B$15,'Monte Carlo'!$B$15,BETAINV(RAND(),'Monte Carlo'!$F$15,'Monte Carlo'!$G$15,'Monte Carlo'!$B$15,'Monte Carlo'!$D$15)))</f>
        <v>0</v>
      </c>
      <c r="J321" s="0" t="n">
        <f aca="true">IF('Monte Carlo'!$B$16="",0,IF('Monte Carlo'!$D$16='Monte Carlo'!$B$16,'Monte Carlo'!$B$16,BETAINV(RAND(),'Monte Carlo'!$F$16,'Monte Carlo'!$G$16,'Monte Carlo'!$B$16,'Monte Carlo'!$D$16)))</f>
        <v>0</v>
      </c>
      <c r="K321" s="0" t="n">
        <f aca="true">IF('Monte Carlo'!$B$17="",0,IF('Monte Carlo'!$D$17='Monte Carlo'!$B$17,'Monte Carlo'!$B$17,BETAINV(RAND(),'Monte Carlo'!$F$17,'Monte Carlo'!$G$17,'Monte Carlo'!$B$17,'Monte Carlo'!$D$17)))</f>
        <v>0</v>
      </c>
      <c r="L321" s="0" t="n">
        <f aca="true">IF('Monte Carlo'!$B$18="",0,IF('Monte Carlo'!$D$18='Monte Carlo'!$B$18,'Monte Carlo'!$B$18,BETAINV(RAND(),'Monte Carlo'!$F$18,'Monte Carlo'!$G$18,'Monte Carlo'!$B$18,'Monte Carlo'!$D$18)))</f>
        <v>0</v>
      </c>
      <c r="M321" s="0" t="n">
        <f aca="true">IF(OR('Monte Carlo'!$B$22="",'Monte Carlo'!$C$22=""),0,IF(RAND()&lt;'Monte Carlo'!$B$22,IF('Monte Carlo'!$E$22='Monte Carlo'!$C$22,'Monte Carlo'!$C$22,BETAINV(RAND(),'Monte Carlo'!$G$22,'Monte Carlo'!$H$22,'Monte Carlo'!$C$22,'Monte Carlo'!$E$22)),0))</f>
        <v>0</v>
      </c>
      <c r="N321" s="0" t="n">
        <f aca="true">IF(OR('Monte Carlo'!$B$23="",'Monte Carlo'!$C$23=""),0,IF(RAND()&lt;'Monte Carlo'!$B$23,IF('Monte Carlo'!$E$23='Monte Carlo'!$C$23,'Monte Carlo'!$C$23,BETAINV(RAND(),'Monte Carlo'!$G$23,'Monte Carlo'!$H$23,'Monte Carlo'!$C$23,'Monte Carlo'!$E$23)),0))</f>
        <v>0</v>
      </c>
      <c r="O321" s="0" t="n">
        <f aca="true">IF(OR('Monte Carlo'!$B$24="",'Monte Carlo'!$C$24=""),0,IF(RAND()&lt;'Monte Carlo'!$B$24,IF('Monte Carlo'!$E$24='Monte Carlo'!$C$24,'Monte Carlo'!$C$24,BETAINV(RAND(),'Monte Carlo'!$G$24,'Monte Carlo'!$H$24,'Monte Carlo'!$C$24,'Monte Carlo'!$E$24)),0))</f>
        <v>0</v>
      </c>
      <c r="P321" s="0" t="n">
        <f aca="true">IF(OR('Monte Carlo'!$B$25="",'Monte Carlo'!$C$25=""),0,IF(RAND()&lt;'Monte Carlo'!$B$25,IF('Monte Carlo'!$E$25='Monte Carlo'!$C$25,'Monte Carlo'!$C$25,BETAINV(RAND(),'Monte Carlo'!$G$25,'Monte Carlo'!$H$25,'Monte Carlo'!$C$25,'Monte Carlo'!$E$25)),0))</f>
        <v>238.621924828861</v>
      </c>
      <c r="Q321" s="0" t="n">
        <f aca="true">IF(OR('Monte Carlo'!$B$26="",'Monte Carlo'!$C$26=""),0,IF(RAND()&lt;'Monte Carlo'!$B$26,IF('Monte Carlo'!$E$26='Monte Carlo'!$C$26,'Monte Carlo'!$C$26,BETAINV(RAND(),'Monte Carlo'!$G$26,'Monte Carlo'!$H$26,'Monte Carlo'!$C$26,'Monte Carlo'!$E$26)),0))</f>
        <v>349.277830463146</v>
      </c>
      <c r="R321" s="0" t="n">
        <f aca="true">IF(OR('Monte Carlo'!$B$27="",'Monte Carlo'!$C$27=""),0,IF(RAND()&lt;'Monte Carlo'!$B$27,IF('Monte Carlo'!$E$27='Monte Carlo'!$C$27,'Monte Carlo'!$C$27,BETAINV(RAND(),'Monte Carlo'!$G$27,'Monte Carlo'!$H$27,'Monte Carlo'!$C$27,'Monte Carlo'!$E$27)),0))</f>
        <v>0</v>
      </c>
      <c r="S321" s="0" t="n">
        <f aca="true">IF(OR('Monte Carlo'!$B$28="",'Monte Carlo'!$C$28=""),0,IF(RAND()&lt;'Monte Carlo'!$B$28,IF('Monte Carlo'!$E$28='Monte Carlo'!$C$28,'Monte Carlo'!$C$28,BETAINV(RAND(),'Monte Carlo'!$G$28,'Monte Carlo'!$H$28,'Monte Carlo'!$C$28,'Monte Carlo'!$E$28)),0))</f>
        <v>0</v>
      </c>
      <c r="T321" s="0" t="n">
        <f aca="true">IF(OR('Monte Carlo'!$B$29="",'Monte Carlo'!$C$29=""),0,IF(RAND()&lt;'Monte Carlo'!$B$29,IF('Monte Carlo'!$E$29='Monte Carlo'!$C$29,'Monte Carlo'!$C$29,BETAINV(RAND(),'Monte Carlo'!$G$29,'Monte Carlo'!$H$29,'Monte Carlo'!$C$29,'Monte Carlo'!$E$29)),0))</f>
        <v>0</v>
      </c>
      <c r="U321" s="0" t="n">
        <f aca="true">IF(OR('Monte Carlo'!$B$30="",'Monte Carlo'!$C$30=""),0,IF(RAND()&lt;'Monte Carlo'!$B$30,IF('Monte Carlo'!$E$30='Monte Carlo'!$C$30,'Monte Carlo'!$C$30,BETAINV(RAND(),'Monte Carlo'!$G$30,'Monte Carlo'!$H$30,'Monte Carlo'!$C$30,'Monte Carlo'!$E$30)),0))</f>
        <v>0</v>
      </c>
      <c r="V321" s="0" t="n">
        <f aca="true">IF(OR('Monte Carlo'!$B$31="",'Monte Carlo'!$C$31=""),0,IF(RAND()&lt;'Monte Carlo'!$B$31,IF('Monte Carlo'!$E$31='Monte Carlo'!$C$31,'Monte Carlo'!$C$31,BETAINV(RAND(),'Monte Carlo'!$G$31,'Monte Carlo'!$H$31,'Monte Carlo'!$C$31,'Monte Carlo'!$E$31)),0))</f>
        <v>0</v>
      </c>
      <c r="W321" s="0" t="n">
        <f aca="true">IF(OR('Monte Carlo'!$B$32="",'Monte Carlo'!$C$32=""),0,IF(RAND()&lt;'Monte Carlo'!$B$32,IF('Monte Carlo'!$E$32='Monte Carlo'!$C$32,'Monte Carlo'!$C$32,BETAINV(RAND(),'Monte Carlo'!$G$32,'Monte Carlo'!$H$32,'Monte Carlo'!$C$32,'Monte Carlo'!$E$32)),0))</f>
        <v>0</v>
      </c>
      <c r="X321" s="0" t="n">
        <f aca="true">IF(OR('Monte Carlo'!$B$33="",'Monte Carlo'!$C$33=""),0,IF(RAND()&lt;'Monte Carlo'!$B$33,IF('Monte Carlo'!$E$33='Monte Carlo'!$C$33,'Monte Carlo'!$C$33,BETAINV(RAND(),'Monte Carlo'!$G$33,'Monte Carlo'!$H$33,'Monte Carlo'!$C$33,'Monte Carlo'!$E$33)),0))</f>
        <v>0</v>
      </c>
      <c r="Y321" s="0" t="n">
        <f aca="false">SUM(A321:X321)</f>
        <v>2752.71842602925</v>
      </c>
    </row>
    <row r="322" customFormat="false" ht="15" hidden="false" customHeight="false" outlineLevel="0" collapsed="false">
      <c r="A322" s="0" t="n">
        <f aca="true">IF('Monte Carlo'!$B$7="",0,IF('Monte Carlo'!$D$7='Monte Carlo'!$B$7,'Monte Carlo'!$B$7,BETAINV(RAND(),'Monte Carlo'!$F$7,'Monte Carlo'!$G$7,'Monte Carlo'!$B$7,'Monte Carlo'!$D$7)))</f>
        <v>183.442461298382</v>
      </c>
      <c r="B322" s="0" t="n">
        <f aca="true">IF('Monte Carlo'!$B$8="",0,IF('Monte Carlo'!$D$8='Monte Carlo'!$B$8,'Monte Carlo'!$B$8,BETAINV(RAND(),'Monte Carlo'!$F$8,'Monte Carlo'!$G$8,'Monte Carlo'!$B$8,'Monte Carlo'!$D$8)))</f>
        <v>1069.83978365933</v>
      </c>
      <c r="C322" s="0" t="n">
        <f aca="true">IF('Monte Carlo'!$B$9="",0,IF('Monte Carlo'!$D$9='Monte Carlo'!$B$9,'Monte Carlo'!$B$9,BETAINV(RAND(),'Monte Carlo'!$F$9,'Monte Carlo'!$G$9,'Monte Carlo'!$B$9,'Monte Carlo'!$D$9)))</f>
        <v>536.317630167231</v>
      </c>
      <c r="D322" s="0" t="n">
        <f aca="true">IF('Monte Carlo'!$B$10="",0,IF('Monte Carlo'!$D$10='Monte Carlo'!$B$10,'Monte Carlo'!$B$10,BETAINV(RAND(),'Monte Carlo'!$F$10,'Monte Carlo'!$G$10,'Monte Carlo'!$B$10,'Monte Carlo'!$D$10)))</f>
        <v>308.20341258389</v>
      </c>
      <c r="E322" s="0" t="n">
        <f aca="true">IF('Monte Carlo'!$B$11="",0,IF('Monte Carlo'!$D$11='Monte Carlo'!$B$11,'Monte Carlo'!$B$11,BETAINV(RAND(),'Monte Carlo'!$F$11,'Monte Carlo'!$G$11,'Monte Carlo'!$B$11,'Monte Carlo'!$D$11)))</f>
        <v>93.980127422761</v>
      </c>
      <c r="F322" s="0" t="n">
        <f aca="true">IF('Monte Carlo'!$B$12="",0,IF('Monte Carlo'!$D$12='Monte Carlo'!$B$12,'Monte Carlo'!$B$12,BETAINV(RAND(),'Monte Carlo'!$F$12,'Monte Carlo'!$G$12,'Monte Carlo'!$B$12,'Monte Carlo'!$D$12)))</f>
        <v>107.057126176325</v>
      </c>
      <c r="G322" s="0" t="n">
        <f aca="true">IF('Monte Carlo'!$B$13="",0,IF('Monte Carlo'!$D$13='Monte Carlo'!$B$13,'Monte Carlo'!$B$13,BETAINV(RAND(),'Monte Carlo'!$F$13,'Monte Carlo'!$G$13,'Monte Carlo'!$B$13,'Monte Carlo'!$D$13)))</f>
        <v>0</v>
      </c>
      <c r="H322" s="0" t="n">
        <f aca="true">IF('Monte Carlo'!$B$14="",0,IF('Monte Carlo'!$D$14='Monte Carlo'!$B$14,'Monte Carlo'!$B$14,BETAINV(RAND(),'Monte Carlo'!$F$14,'Monte Carlo'!$G$14,'Monte Carlo'!$B$14,'Monte Carlo'!$D$14)))</f>
        <v>0</v>
      </c>
      <c r="I322" s="0" t="n">
        <f aca="true">IF('Monte Carlo'!$B$15="",0,IF('Monte Carlo'!$D$15='Monte Carlo'!$B$15,'Monte Carlo'!$B$15,BETAINV(RAND(),'Monte Carlo'!$F$15,'Monte Carlo'!$G$15,'Monte Carlo'!$B$15,'Monte Carlo'!$D$15)))</f>
        <v>0</v>
      </c>
      <c r="J322" s="0" t="n">
        <f aca="true">IF('Monte Carlo'!$B$16="",0,IF('Monte Carlo'!$D$16='Monte Carlo'!$B$16,'Monte Carlo'!$B$16,BETAINV(RAND(),'Monte Carlo'!$F$16,'Monte Carlo'!$G$16,'Monte Carlo'!$B$16,'Monte Carlo'!$D$16)))</f>
        <v>0</v>
      </c>
      <c r="K322" s="0" t="n">
        <f aca="true">IF('Monte Carlo'!$B$17="",0,IF('Monte Carlo'!$D$17='Monte Carlo'!$B$17,'Monte Carlo'!$B$17,BETAINV(RAND(),'Monte Carlo'!$F$17,'Monte Carlo'!$G$17,'Monte Carlo'!$B$17,'Monte Carlo'!$D$17)))</f>
        <v>0</v>
      </c>
      <c r="L322" s="0" t="n">
        <f aca="true">IF('Monte Carlo'!$B$18="",0,IF('Monte Carlo'!$D$18='Monte Carlo'!$B$18,'Monte Carlo'!$B$18,BETAINV(RAND(),'Monte Carlo'!$F$18,'Monte Carlo'!$G$18,'Monte Carlo'!$B$18,'Monte Carlo'!$D$18)))</f>
        <v>0</v>
      </c>
      <c r="M322" s="0" t="n">
        <f aca="true">IF(OR('Monte Carlo'!$B$22="",'Monte Carlo'!$C$22=""),0,IF(RAND()&lt;'Monte Carlo'!$B$22,IF('Monte Carlo'!$E$22='Monte Carlo'!$C$22,'Monte Carlo'!$C$22,BETAINV(RAND(),'Monte Carlo'!$G$22,'Monte Carlo'!$H$22,'Monte Carlo'!$C$22,'Monte Carlo'!$E$22)),0))</f>
        <v>140.832889337423</v>
      </c>
      <c r="N322" s="0" t="n">
        <f aca="true">IF(OR('Monte Carlo'!$B$23="",'Monte Carlo'!$C$23=""),0,IF(RAND()&lt;'Monte Carlo'!$B$23,IF('Monte Carlo'!$E$23='Monte Carlo'!$C$23,'Monte Carlo'!$C$23,BETAINV(RAND(),'Monte Carlo'!$G$23,'Monte Carlo'!$H$23,'Monte Carlo'!$C$23,'Monte Carlo'!$E$23)),0))</f>
        <v>66.9787497302265</v>
      </c>
      <c r="O322" s="0" t="n">
        <f aca="true">IF(OR('Monte Carlo'!$B$24="",'Monte Carlo'!$C$24=""),0,IF(RAND()&lt;'Monte Carlo'!$B$24,IF('Monte Carlo'!$E$24='Monte Carlo'!$C$24,'Monte Carlo'!$C$24,BETAINV(RAND(),'Monte Carlo'!$G$24,'Monte Carlo'!$H$24,'Monte Carlo'!$C$24,'Monte Carlo'!$E$24)),0))</f>
        <v>0</v>
      </c>
      <c r="P322" s="0" t="n">
        <f aca="true">IF(OR('Monte Carlo'!$B$25="",'Monte Carlo'!$C$25=""),0,IF(RAND()&lt;'Monte Carlo'!$B$25,IF('Monte Carlo'!$E$25='Monte Carlo'!$C$25,'Monte Carlo'!$C$25,BETAINV(RAND(),'Monte Carlo'!$G$25,'Monte Carlo'!$H$25,'Monte Carlo'!$C$25,'Monte Carlo'!$E$25)),0))</f>
        <v>236.933383386526</v>
      </c>
      <c r="Q322" s="0" t="n">
        <f aca="true">IF(OR('Monte Carlo'!$B$26="",'Monte Carlo'!$C$26=""),0,IF(RAND()&lt;'Monte Carlo'!$B$26,IF('Monte Carlo'!$E$26='Monte Carlo'!$C$26,'Monte Carlo'!$C$26,BETAINV(RAND(),'Monte Carlo'!$G$26,'Monte Carlo'!$H$26,'Monte Carlo'!$C$26,'Monte Carlo'!$E$26)),0))</f>
        <v>0</v>
      </c>
      <c r="R322" s="0" t="n">
        <f aca="true">IF(OR('Monte Carlo'!$B$27="",'Monte Carlo'!$C$27=""),0,IF(RAND()&lt;'Monte Carlo'!$B$27,IF('Monte Carlo'!$E$27='Monte Carlo'!$C$27,'Monte Carlo'!$C$27,BETAINV(RAND(),'Monte Carlo'!$G$27,'Monte Carlo'!$H$27,'Monte Carlo'!$C$27,'Monte Carlo'!$E$27)),0))</f>
        <v>0</v>
      </c>
      <c r="S322" s="0" t="n">
        <f aca="true">IF(OR('Monte Carlo'!$B$28="",'Monte Carlo'!$C$28=""),0,IF(RAND()&lt;'Monte Carlo'!$B$28,IF('Monte Carlo'!$E$28='Monte Carlo'!$C$28,'Monte Carlo'!$C$28,BETAINV(RAND(),'Monte Carlo'!$G$28,'Monte Carlo'!$H$28,'Monte Carlo'!$C$28,'Monte Carlo'!$E$28)),0))</f>
        <v>0</v>
      </c>
      <c r="T322" s="0" t="n">
        <f aca="true">IF(OR('Monte Carlo'!$B$29="",'Monte Carlo'!$C$29=""),0,IF(RAND()&lt;'Monte Carlo'!$B$29,IF('Monte Carlo'!$E$29='Monte Carlo'!$C$29,'Monte Carlo'!$C$29,BETAINV(RAND(),'Monte Carlo'!$G$29,'Monte Carlo'!$H$29,'Monte Carlo'!$C$29,'Monte Carlo'!$E$29)),0))</f>
        <v>0</v>
      </c>
      <c r="U322" s="0" t="n">
        <f aca="true">IF(OR('Monte Carlo'!$B$30="",'Monte Carlo'!$C$30=""),0,IF(RAND()&lt;'Monte Carlo'!$B$30,IF('Monte Carlo'!$E$30='Monte Carlo'!$C$30,'Monte Carlo'!$C$30,BETAINV(RAND(),'Monte Carlo'!$G$30,'Monte Carlo'!$H$30,'Monte Carlo'!$C$30,'Monte Carlo'!$E$30)),0))</f>
        <v>0</v>
      </c>
      <c r="V322" s="0" t="n">
        <f aca="true">IF(OR('Monte Carlo'!$B$31="",'Monte Carlo'!$C$31=""),0,IF(RAND()&lt;'Monte Carlo'!$B$31,IF('Monte Carlo'!$E$31='Monte Carlo'!$C$31,'Monte Carlo'!$C$31,BETAINV(RAND(),'Monte Carlo'!$G$31,'Monte Carlo'!$H$31,'Monte Carlo'!$C$31,'Monte Carlo'!$E$31)),0))</f>
        <v>0</v>
      </c>
      <c r="W322" s="0" t="n">
        <f aca="true">IF(OR('Monte Carlo'!$B$32="",'Monte Carlo'!$C$32=""),0,IF(RAND()&lt;'Monte Carlo'!$B$32,IF('Monte Carlo'!$E$32='Monte Carlo'!$C$32,'Monte Carlo'!$C$32,BETAINV(RAND(),'Monte Carlo'!$G$32,'Monte Carlo'!$H$32,'Monte Carlo'!$C$32,'Monte Carlo'!$E$32)),0))</f>
        <v>0</v>
      </c>
      <c r="X322" s="0" t="n">
        <f aca="true">IF(OR('Monte Carlo'!$B$33="",'Monte Carlo'!$C$33=""),0,IF(RAND()&lt;'Monte Carlo'!$B$33,IF('Monte Carlo'!$E$33='Monte Carlo'!$C$33,'Monte Carlo'!$C$33,BETAINV(RAND(),'Monte Carlo'!$G$33,'Monte Carlo'!$H$33,'Monte Carlo'!$C$33,'Monte Carlo'!$E$33)),0))</f>
        <v>0</v>
      </c>
      <c r="Y322" s="0" t="n">
        <f aca="false">SUM(A322:X322)</f>
        <v>2743.58556376209</v>
      </c>
    </row>
    <row r="323" customFormat="false" ht="15" hidden="false" customHeight="false" outlineLevel="0" collapsed="false">
      <c r="A323" s="0" t="n">
        <f aca="true">IF('Monte Carlo'!$B$7="",0,IF('Monte Carlo'!$D$7='Monte Carlo'!$B$7,'Monte Carlo'!$B$7,BETAINV(RAND(),'Monte Carlo'!$F$7,'Monte Carlo'!$G$7,'Monte Carlo'!$B$7,'Monte Carlo'!$D$7)))</f>
        <v>146.509689215303</v>
      </c>
      <c r="B323" s="0" t="n">
        <f aca="true">IF('Monte Carlo'!$B$8="",0,IF('Monte Carlo'!$D$8='Monte Carlo'!$B$8,'Monte Carlo'!$B$8,BETAINV(RAND(),'Monte Carlo'!$F$8,'Monte Carlo'!$G$8,'Monte Carlo'!$B$8,'Monte Carlo'!$D$8)))</f>
        <v>1031.84880656141</v>
      </c>
      <c r="C323" s="0" t="n">
        <f aca="true">IF('Monte Carlo'!$B$9="",0,IF('Monte Carlo'!$D$9='Monte Carlo'!$B$9,'Monte Carlo'!$B$9,BETAINV(RAND(),'Monte Carlo'!$F$9,'Monte Carlo'!$G$9,'Monte Carlo'!$B$9,'Monte Carlo'!$D$9)))</f>
        <v>452.226936890099</v>
      </c>
      <c r="D323" s="0" t="n">
        <f aca="true">IF('Monte Carlo'!$B$10="",0,IF('Monte Carlo'!$D$10='Monte Carlo'!$B$10,'Monte Carlo'!$B$10,BETAINV(RAND(),'Monte Carlo'!$F$10,'Monte Carlo'!$G$10,'Monte Carlo'!$B$10,'Monte Carlo'!$D$10)))</f>
        <v>282.738592548666</v>
      </c>
      <c r="E323" s="0" t="n">
        <f aca="true">IF('Monte Carlo'!$B$11="",0,IF('Monte Carlo'!$D$11='Monte Carlo'!$B$11,'Monte Carlo'!$B$11,BETAINV(RAND(),'Monte Carlo'!$F$11,'Monte Carlo'!$G$11,'Monte Carlo'!$B$11,'Monte Carlo'!$D$11)))</f>
        <v>108.240001232498</v>
      </c>
      <c r="F323" s="0" t="n">
        <f aca="true">IF('Monte Carlo'!$B$12="",0,IF('Monte Carlo'!$D$12='Monte Carlo'!$B$12,'Monte Carlo'!$B$12,BETAINV(RAND(),'Monte Carlo'!$F$12,'Monte Carlo'!$G$12,'Monte Carlo'!$B$12,'Monte Carlo'!$D$12)))</f>
        <v>94.3844703066327</v>
      </c>
      <c r="G323" s="0" t="n">
        <f aca="true">IF('Monte Carlo'!$B$13="",0,IF('Monte Carlo'!$D$13='Monte Carlo'!$B$13,'Monte Carlo'!$B$13,BETAINV(RAND(),'Monte Carlo'!$F$13,'Monte Carlo'!$G$13,'Monte Carlo'!$B$13,'Monte Carlo'!$D$13)))</f>
        <v>0</v>
      </c>
      <c r="H323" s="0" t="n">
        <f aca="true">IF('Monte Carlo'!$B$14="",0,IF('Monte Carlo'!$D$14='Monte Carlo'!$B$14,'Monte Carlo'!$B$14,BETAINV(RAND(),'Monte Carlo'!$F$14,'Monte Carlo'!$G$14,'Monte Carlo'!$B$14,'Monte Carlo'!$D$14)))</f>
        <v>0</v>
      </c>
      <c r="I323" s="0" t="n">
        <f aca="true">IF('Monte Carlo'!$B$15="",0,IF('Monte Carlo'!$D$15='Monte Carlo'!$B$15,'Monte Carlo'!$B$15,BETAINV(RAND(),'Monte Carlo'!$F$15,'Monte Carlo'!$G$15,'Monte Carlo'!$B$15,'Monte Carlo'!$D$15)))</f>
        <v>0</v>
      </c>
      <c r="J323" s="0" t="n">
        <f aca="true">IF('Monte Carlo'!$B$16="",0,IF('Monte Carlo'!$D$16='Monte Carlo'!$B$16,'Monte Carlo'!$B$16,BETAINV(RAND(),'Monte Carlo'!$F$16,'Monte Carlo'!$G$16,'Monte Carlo'!$B$16,'Monte Carlo'!$D$16)))</f>
        <v>0</v>
      </c>
      <c r="K323" s="0" t="n">
        <f aca="true">IF('Monte Carlo'!$B$17="",0,IF('Monte Carlo'!$D$17='Monte Carlo'!$B$17,'Monte Carlo'!$B$17,BETAINV(RAND(),'Monte Carlo'!$F$17,'Monte Carlo'!$G$17,'Monte Carlo'!$B$17,'Monte Carlo'!$D$17)))</f>
        <v>0</v>
      </c>
      <c r="L323" s="0" t="n">
        <f aca="true">IF('Monte Carlo'!$B$18="",0,IF('Monte Carlo'!$D$18='Monte Carlo'!$B$18,'Monte Carlo'!$B$18,BETAINV(RAND(),'Monte Carlo'!$F$18,'Monte Carlo'!$G$18,'Monte Carlo'!$B$18,'Monte Carlo'!$D$18)))</f>
        <v>0</v>
      </c>
      <c r="M323" s="0" t="n">
        <f aca="true">IF(OR('Monte Carlo'!$B$22="",'Monte Carlo'!$C$22=""),0,IF(RAND()&lt;'Monte Carlo'!$B$22,IF('Monte Carlo'!$E$22='Monte Carlo'!$C$22,'Monte Carlo'!$C$22,BETAINV(RAND(),'Monte Carlo'!$G$22,'Monte Carlo'!$H$22,'Monte Carlo'!$C$22,'Monte Carlo'!$E$22)),0))</f>
        <v>0</v>
      </c>
      <c r="N323" s="0" t="n">
        <f aca="true">IF(OR('Monte Carlo'!$B$23="",'Monte Carlo'!$C$23=""),0,IF(RAND()&lt;'Monte Carlo'!$B$23,IF('Monte Carlo'!$E$23='Monte Carlo'!$C$23,'Monte Carlo'!$C$23,BETAINV(RAND(),'Monte Carlo'!$G$23,'Monte Carlo'!$H$23,'Monte Carlo'!$C$23,'Monte Carlo'!$E$23)),0))</f>
        <v>29.7173991377075</v>
      </c>
      <c r="O323" s="0" t="n">
        <f aca="true">IF(OR('Monte Carlo'!$B$24="",'Monte Carlo'!$C$24=""),0,IF(RAND()&lt;'Monte Carlo'!$B$24,IF('Monte Carlo'!$E$24='Monte Carlo'!$C$24,'Monte Carlo'!$C$24,BETAINV(RAND(),'Monte Carlo'!$G$24,'Monte Carlo'!$H$24,'Monte Carlo'!$C$24,'Monte Carlo'!$E$24)),0))</f>
        <v>0</v>
      </c>
      <c r="P323" s="0" t="n">
        <f aca="true">IF(OR('Monte Carlo'!$B$25="",'Monte Carlo'!$C$25=""),0,IF(RAND()&lt;'Monte Carlo'!$B$25,IF('Monte Carlo'!$E$25='Monte Carlo'!$C$25,'Monte Carlo'!$C$25,BETAINV(RAND(),'Monte Carlo'!$G$25,'Monte Carlo'!$H$25,'Monte Carlo'!$C$25,'Monte Carlo'!$E$25)),0))</f>
        <v>181.405036136787</v>
      </c>
      <c r="Q323" s="0" t="n">
        <f aca="true">IF(OR('Monte Carlo'!$B$26="",'Monte Carlo'!$C$26=""),0,IF(RAND()&lt;'Monte Carlo'!$B$26,IF('Monte Carlo'!$E$26='Monte Carlo'!$C$26,'Monte Carlo'!$C$26,BETAINV(RAND(),'Monte Carlo'!$G$26,'Monte Carlo'!$H$26,'Monte Carlo'!$C$26,'Monte Carlo'!$E$26)),0))</f>
        <v>0</v>
      </c>
      <c r="R323" s="0" t="n">
        <f aca="true">IF(OR('Monte Carlo'!$B$27="",'Monte Carlo'!$C$27=""),0,IF(RAND()&lt;'Monte Carlo'!$B$27,IF('Monte Carlo'!$E$27='Monte Carlo'!$C$27,'Monte Carlo'!$C$27,BETAINV(RAND(),'Monte Carlo'!$G$27,'Monte Carlo'!$H$27,'Monte Carlo'!$C$27,'Monte Carlo'!$E$27)),0))</f>
        <v>0</v>
      </c>
      <c r="S323" s="0" t="n">
        <f aca="true">IF(OR('Monte Carlo'!$B$28="",'Monte Carlo'!$C$28=""),0,IF(RAND()&lt;'Monte Carlo'!$B$28,IF('Monte Carlo'!$E$28='Monte Carlo'!$C$28,'Monte Carlo'!$C$28,BETAINV(RAND(),'Monte Carlo'!$G$28,'Monte Carlo'!$H$28,'Monte Carlo'!$C$28,'Monte Carlo'!$E$28)),0))</f>
        <v>0</v>
      </c>
      <c r="T323" s="0" t="n">
        <f aca="true">IF(OR('Monte Carlo'!$B$29="",'Monte Carlo'!$C$29=""),0,IF(RAND()&lt;'Monte Carlo'!$B$29,IF('Monte Carlo'!$E$29='Monte Carlo'!$C$29,'Monte Carlo'!$C$29,BETAINV(RAND(),'Monte Carlo'!$G$29,'Monte Carlo'!$H$29,'Monte Carlo'!$C$29,'Monte Carlo'!$E$29)),0))</f>
        <v>0</v>
      </c>
      <c r="U323" s="0" t="n">
        <f aca="true">IF(OR('Monte Carlo'!$B$30="",'Monte Carlo'!$C$30=""),0,IF(RAND()&lt;'Monte Carlo'!$B$30,IF('Monte Carlo'!$E$30='Monte Carlo'!$C$30,'Monte Carlo'!$C$30,BETAINV(RAND(),'Monte Carlo'!$G$30,'Monte Carlo'!$H$30,'Monte Carlo'!$C$30,'Monte Carlo'!$E$30)),0))</f>
        <v>0</v>
      </c>
      <c r="V323" s="0" t="n">
        <f aca="true">IF(OR('Monte Carlo'!$B$31="",'Monte Carlo'!$C$31=""),0,IF(RAND()&lt;'Monte Carlo'!$B$31,IF('Monte Carlo'!$E$31='Monte Carlo'!$C$31,'Monte Carlo'!$C$31,BETAINV(RAND(),'Monte Carlo'!$G$31,'Monte Carlo'!$H$31,'Monte Carlo'!$C$31,'Monte Carlo'!$E$31)),0))</f>
        <v>0</v>
      </c>
      <c r="W323" s="0" t="n">
        <f aca="true">IF(OR('Monte Carlo'!$B$32="",'Monte Carlo'!$C$32=""),0,IF(RAND()&lt;'Monte Carlo'!$B$32,IF('Monte Carlo'!$E$32='Monte Carlo'!$C$32,'Monte Carlo'!$C$32,BETAINV(RAND(),'Monte Carlo'!$G$32,'Monte Carlo'!$H$32,'Monte Carlo'!$C$32,'Monte Carlo'!$E$32)),0))</f>
        <v>0</v>
      </c>
      <c r="X323" s="0" t="n">
        <f aca="true">IF(OR('Monte Carlo'!$B$33="",'Monte Carlo'!$C$33=""),0,IF(RAND()&lt;'Monte Carlo'!$B$33,IF('Monte Carlo'!$E$33='Monte Carlo'!$C$33,'Monte Carlo'!$C$33,BETAINV(RAND(),'Monte Carlo'!$G$33,'Monte Carlo'!$H$33,'Monte Carlo'!$C$33,'Monte Carlo'!$E$33)),0))</f>
        <v>0</v>
      </c>
      <c r="Y323" s="0" t="n">
        <f aca="false">SUM(A323:X323)</f>
        <v>2327.07093202911</v>
      </c>
    </row>
    <row r="324" customFormat="false" ht="15" hidden="false" customHeight="false" outlineLevel="0" collapsed="false">
      <c r="A324" s="0" t="n">
        <f aca="true">IF('Monte Carlo'!$B$7="",0,IF('Monte Carlo'!$D$7='Monte Carlo'!$B$7,'Monte Carlo'!$B$7,BETAINV(RAND(),'Monte Carlo'!$F$7,'Monte Carlo'!$G$7,'Monte Carlo'!$B$7,'Monte Carlo'!$D$7)))</f>
        <v>140.83563488291</v>
      </c>
      <c r="B324" s="0" t="n">
        <f aca="true">IF('Monte Carlo'!$B$8="",0,IF('Monte Carlo'!$D$8='Monte Carlo'!$B$8,'Monte Carlo'!$B$8,BETAINV(RAND(),'Monte Carlo'!$F$8,'Monte Carlo'!$G$8,'Monte Carlo'!$B$8,'Monte Carlo'!$D$8)))</f>
        <v>954.4651781208</v>
      </c>
      <c r="C324" s="0" t="n">
        <f aca="true">IF('Monte Carlo'!$B$9="",0,IF('Monte Carlo'!$D$9='Monte Carlo'!$B$9,'Monte Carlo'!$B$9,BETAINV(RAND(),'Monte Carlo'!$F$9,'Monte Carlo'!$G$9,'Monte Carlo'!$B$9,'Monte Carlo'!$D$9)))</f>
        <v>424.234142428086</v>
      </c>
      <c r="D324" s="0" t="n">
        <f aca="true">IF('Monte Carlo'!$B$10="",0,IF('Monte Carlo'!$D$10='Monte Carlo'!$B$10,'Monte Carlo'!$B$10,BETAINV(RAND(),'Monte Carlo'!$F$10,'Monte Carlo'!$G$10,'Monte Carlo'!$B$10,'Monte Carlo'!$D$10)))</f>
        <v>328.658831093831</v>
      </c>
      <c r="E324" s="0" t="n">
        <f aca="true">IF('Monte Carlo'!$B$11="",0,IF('Monte Carlo'!$D$11='Monte Carlo'!$B$11,'Monte Carlo'!$B$11,BETAINV(RAND(),'Monte Carlo'!$F$11,'Monte Carlo'!$G$11,'Monte Carlo'!$B$11,'Monte Carlo'!$D$11)))</f>
        <v>84.3753194156146</v>
      </c>
      <c r="F324" s="0" t="n">
        <f aca="true">IF('Monte Carlo'!$B$12="",0,IF('Monte Carlo'!$D$12='Monte Carlo'!$B$12,'Monte Carlo'!$B$12,BETAINV(RAND(),'Monte Carlo'!$F$12,'Monte Carlo'!$G$12,'Monte Carlo'!$B$12,'Monte Carlo'!$D$12)))</f>
        <v>113.84376017104</v>
      </c>
      <c r="G324" s="0" t="n">
        <f aca="true">IF('Monte Carlo'!$B$13="",0,IF('Monte Carlo'!$D$13='Monte Carlo'!$B$13,'Monte Carlo'!$B$13,BETAINV(RAND(),'Monte Carlo'!$F$13,'Monte Carlo'!$G$13,'Monte Carlo'!$B$13,'Monte Carlo'!$D$13)))</f>
        <v>0</v>
      </c>
      <c r="H324" s="0" t="n">
        <f aca="true">IF('Monte Carlo'!$B$14="",0,IF('Monte Carlo'!$D$14='Monte Carlo'!$B$14,'Monte Carlo'!$B$14,BETAINV(RAND(),'Monte Carlo'!$F$14,'Monte Carlo'!$G$14,'Monte Carlo'!$B$14,'Monte Carlo'!$D$14)))</f>
        <v>0</v>
      </c>
      <c r="I324" s="0" t="n">
        <f aca="true">IF('Monte Carlo'!$B$15="",0,IF('Monte Carlo'!$D$15='Monte Carlo'!$B$15,'Monte Carlo'!$B$15,BETAINV(RAND(),'Monte Carlo'!$F$15,'Monte Carlo'!$G$15,'Monte Carlo'!$B$15,'Monte Carlo'!$D$15)))</f>
        <v>0</v>
      </c>
      <c r="J324" s="0" t="n">
        <f aca="true">IF('Monte Carlo'!$B$16="",0,IF('Monte Carlo'!$D$16='Monte Carlo'!$B$16,'Monte Carlo'!$B$16,BETAINV(RAND(),'Monte Carlo'!$F$16,'Monte Carlo'!$G$16,'Monte Carlo'!$B$16,'Monte Carlo'!$D$16)))</f>
        <v>0</v>
      </c>
      <c r="K324" s="0" t="n">
        <f aca="true">IF('Monte Carlo'!$B$17="",0,IF('Monte Carlo'!$D$17='Monte Carlo'!$B$17,'Monte Carlo'!$B$17,BETAINV(RAND(),'Monte Carlo'!$F$17,'Monte Carlo'!$G$17,'Monte Carlo'!$B$17,'Monte Carlo'!$D$17)))</f>
        <v>0</v>
      </c>
      <c r="L324" s="0" t="n">
        <f aca="true">IF('Monte Carlo'!$B$18="",0,IF('Monte Carlo'!$D$18='Monte Carlo'!$B$18,'Monte Carlo'!$B$18,BETAINV(RAND(),'Monte Carlo'!$F$18,'Monte Carlo'!$G$18,'Monte Carlo'!$B$18,'Monte Carlo'!$D$18)))</f>
        <v>0</v>
      </c>
      <c r="M324" s="0" t="n">
        <f aca="true">IF(OR('Monte Carlo'!$B$22="",'Monte Carlo'!$C$22=""),0,IF(RAND()&lt;'Monte Carlo'!$B$22,IF('Monte Carlo'!$E$22='Monte Carlo'!$C$22,'Monte Carlo'!$C$22,BETAINV(RAND(),'Monte Carlo'!$G$22,'Monte Carlo'!$H$22,'Monte Carlo'!$C$22,'Monte Carlo'!$E$22)),0))</f>
        <v>86.0148069519678</v>
      </c>
      <c r="N324" s="0" t="n">
        <f aca="true">IF(OR('Monte Carlo'!$B$23="",'Monte Carlo'!$C$23=""),0,IF(RAND()&lt;'Monte Carlo'!$B$23,IF('Monte Carlo'!$E$23='Monte Carlo'!$C$23,'Monte Carlo'!$C$23,BETAINV(RAND(),'Monte Carlo'!$G$23,'Monte Carlo'!$H$23,'Monte Carlo'!$C$23,'Monte Carlo'!$E$23)),0))</f>
        <v>48.0510244027083</v>
      </c>
      <c r="O324" s="0" t="n">
        <f aca="true">IF(OR('Monte Carlo'!$B$24="",'Monte Carlo'!$C$24=""),0,IF(RAND()&lt;'Monte Carlo'!$B$24,IF('Monte Carlo'!$E$24='Monte Carlo'!$C$24,'Monte Carlo'!$C$24,BETAINV(RAND(),'Monte Carlo'!$G$24,'Monte Carlo'!$H$24,'Monte Carlo'!$C$24,'Monte Carlo'!$E$24)),0))</f>
        <v>0</v>
      </c>
      <c r="P324" s="0" t="n">
        <f aca="true">IF(OR('Monte Carlo'!$B$25="",'Monte Carlo'!$C$25=""),0,IF(RAND()&lt;'Monte Carlo'!$B$25,IF('Monte Carlo'!$E$25='Monte Carlo'!$C$25,'Monte Carlo'!$C$25,BETAINV(RAND(),'Monte Carlo'!$G$25,'Monte Carlo'!$H$25,'Monte Carlo'!$C$25,'Monte Carlo'!$E$25)),0))</f>
        <v>0</v>
      </c>
      <c r="Q324" s="0" t="n">
        <f aca="true">IF(OR('Monte Carlo'!$B$26="",'Monte Carlo'!$C$26=""),0,IF(RAND()&lt;'Monte Carlo'!$B$26,IF('Monte Carlo'!$E$26='Monte Carlo'!$C$26,'Monte Carlo'!$C$26,BETAINV(RAND(),'Monte Carlo'!$G$26,'Monte Carlo'!$H$26,'Monte Carlo'!$C$26,'Monte Carlo'!$E$26)),0))</f>
        <v>0</v>
      </c>
      <c r="R324" s="0" t="n">
        <f aca="true">IF(OR('Monte Carlo'!$B$27="",'Monte Carlo'!$C$27=""),0,IF(RAND()&lt;'Monte Carlo'!$B$27,IF('Monte Carlo'!$E$27='Monte Carlo'!$C$27,'Monte Carlo'!$C$27,BETAINV(RAND(),'Monte Carlo'!$G$27,'Monte Carlo'!$H$27,'Monte Carlo'!$C$27,'Monte Carlo'!$E$27)),0))</f>
        <v>0</v>
      </c>
      <c r="S324" s="0" t="n">
        <f aca="true">IF(OR('Monte Carlo'!$B$28="",'Monte Carlo'!$C$28=""),0,IF(RAND()&lt;'Monte Carlo'!$B$28,IF('Monte Carlo'!$E$28='Monte Carlo'!$C$28,'Monte Carlo'!$C$28,BETAINV(RAND(),'Monte Carlo'!$G$28,'Monte Carlo'!$H$28,'Monte Carlo'!$C$28,'Monte Carlo'!$E$28)),0))</f>
        <v>0</v>
      </c>
      <c r="T324" s="0" t="n">
        <f aca="true">IF(OR('Monte Carlo'!$B$29="",'Monte Carlo'!$C$29=""),0,IF(RAND()&lt;'Monte Carlo'!$B$29,IF('Monte Carlo'!$E$29='Monte Carlo'!$C$29,'Monte Carlo'!$C$29,BETAINV(RAND(),'Monte Carlo'!$G$29,'Monte Carlo'!$H$29,'Monte Carlo'!$C$29,'Monte Carlo'!$E$29)),0))</f>
        <v>0</v>
      </c>
      <c r="U324" s="0" t="n">
        <f aca="true">IF(OR('Monte Carlo'!$B$30="",'Monte Carlo'!$C$30=""),0,IF(RAND()&lt;'Monte Carlo'!$B$30,IF('Monte Carlo'!$E$30='Monte Carlo'!$C$30,'Monte Carlo'!$C$30,BETAINV(RAND(),'Monte Carlo'!$G$30,'Monte Carlo'!$H$30,'Monte Carlo'!$C$30,'Monte Carlo'!$E$30)),0))</f>
        <v>0</v>
      </c>
      <c r="V324" s="0" t="n">
        <f aca="true">IF(OR('Monte Carlo'!$B$31="",'Monte Carlo'!$C$31=""),0,IF(RAND()&lt;'Monte Carlo'!$B$31,IF('Monte Carlo'!$E$31='Monte Carlo'!$C$31,'Monte Carlo'!$C$31,BETAINV(RAND(),'Monte Carlo'!$G$31,'Monte Carlo'!$H$31,'Monte Carlo'!$C$31,'Monte Carlo'!$E$31)),0))</f>
        <v>0</v>
      </c>
      <c r="W324" s="0" t="n">
        <f aca="true">IF(OR('Monte Carlo'!$B$32="",'Monte Carlo'!$C$32=""),0,IF(RAND()&lt;'Monte Carlo'!$B$32,IF('Monte Carlo'!$E$32='Monte Carlo'!$C$32,'Monte Carlo'!$C$32,BETAINV(RAND(),'Monte Carlo'!$G$32,'Monte Carlo'!$H$32,'Monte Carlo'!$C$32,'Monte Carlo'!$E$32)),0))</f>
        <v>0</v>
      </c>
      <c r="X324" s="0" t="n">
        <f aca="true">IF(OR('Monte Carlo'!$B$33="",'Monte Carlo'!$C$33=""),0,IF(RAND()&lt;'Monte Carlo'!$B$33,IF('Monte Carlo'!$E$33='Monte Carlo'!$C$33,'Monte Carlo'!$C$33,BETAINV(RAND(),'Monte Carlo'!$G$33,'Monte Carlo'!$H$33,'Monte Carlo'!$C$33,'Monte Carlo'!$E$33)),0))</f>
        <v>0</v>
      </c>
      <c r="Y324" s="0" t="n">
        <f aca="false">SUM(A324:X324)</f>
        <v>2180.47869746696</v>
      </c>
    </row>
    <row r="325" customFormat="false" ht="15" hidden="false" customHeight="false" outlineLevel="0" collapsed="false">
      <c r="A325" s="0" t="n">
        <f aca="true">IF('Monte Carlo'!$B$7="",0,IF('Monte Carlo'!$D$7='Monte Carlo'!$B$7,'Monte Carlo'!$B$7,BETAINV(RAND(),'Monte Carlo'!$F$7,'Monte Carlo'!$G$7,'Monte Carlo'!$B$7,'Monte Carlo'!$D$7)))</f>
        <v>146.386988257669</v>
      </c>
      <c r="B325" s="0" t="n">
        <f aca="true">IF('Monte Carlo'!$B$8="",0,IF('Monte Carlo'!$D$8='Monte Carlo'!$B$8,'Monte Carlo'!$B$8,BETAINV(RAND(),'Monte Carlo'!$F$8,'Monte Carlo'!$G$8,'Monte Carlo'!$B$8,'Monte Carlo'!$D$8)))</f>
        <v>910.277012839161</v>
      </c>
      <c r="C325" s="0" t="n">
        <f aca="true">IF('Monte Carlo'!$B$9="",0,IF('Monte Carlo'!$D$9='Monte Carlo'!$B$9,'Monte Carlo'!$B$9,BETAINV(RAND(),'Monte Carlo'!$F$9,'Monte Carlo'!$G$9,'Monte Carlo'!$B$9,'Monte Carlo'!$D$9)))</f>
        <v>418.59012176106</v>
      </c>
      <c r="D325" s="0" t="n">
        <f aca="true">IF('Monte Carlo'!$B$10="",0,IF('Monte Carlo'!$D$10='Monte Carlo'!$B$10,'Monte Carlo'!$B$10,BETAINV(RAND(),'Monte Carlo'!$F$10,'Monte Carlo'!$G$10,'Monte Carlo'!$B$10,'Monte Carlo'!$D$10)))</f>
        <v>339.891135485171</v>
      </c>
      <c r="E325" s="0" t="n">
        <f aca="true">IF('Monte Carlo'!$B$11="",0,IF('Monte Carlo'!$D$11='Monte Carlo'!$B$11,'Monte Carlo'!$B$11,BETAINV(RAND(),'Monte Carlo'!$F$11,'Monte Carlo'!$G$11,'Monte Carlo'!$B$11,'Monte Carlo'!$D$11)))</f>
        <v>92.1662974449045</v>
      </c>
      <c r="F325" s="0" t="n">
        <f aca="true">IF('Monte Carlo'!$B$12="",0,IF('Monte Carlo'!$D$12='Monte Carlo'!$B$12,'Monte Carlo'!$B$12,BETAINV(RAND(),'Monte Carlo'!$F$12,'Monte Carlo'!$G$12,'Monte Carlo'!$B$12,'Monte Carlo'!$D$12)))</f>
        <v>97.9091210386904</v>
      </c>
      <c r="G325" s="0" t="n">
        <f aca="true">IF('Monte Carlo'!$B$13="",0,IF('Monte Carlo'!$D$13='Monte Carlo'!$B$13,'Monte Carlo'!$B$13,BETAINV(RAND(),'Monte Carlo'!$F$13,'Monte Carlo'!$G$13,'Monte Carlo'!$B$13,'Monte Carlo'!$D$13)))</f>
        <v>0</v>
      </c>
      <c r="H325" s="0" t="n">
        <f aca="true">IF('Monte Carlo'!$B$14="",0,IF('Monte Carlo'!$D$14='Monte Carlo'!$B$14,'Monte Carlo'!$B$14,BETAINV(RAND(),'Monte Carlo'!$F$14,'Monte Carlo'!$G$14,'Monte Carlo'!$B$14,'Monte Carlo'!$D$14)))</f>
        <v>0</v>
      </c>
      <c r="I325" s="0" t="n">
        <f aca="true">IF('Monte Carlo'!$B$15="",0,IF('Monte Carlo'!$D$15='Monte Carlo'!$B$15,'Monte Carlo'!$B$15,BETAINV(RAND(),'Monte Carlo'!$F$15,'Monte Carlo'!$G$15,'Monte Carlo'!$B$15,'Monte Carlo'!$D$15)))</f>
        <v>0</v>
      </c>
      <c r="J325" s="0" t="n">
        <f aca="true">IF('Monte Carlo'!$B$16="",0,IF('Monte Carlo'!$D$16='Monte Carlo'!$B$16,'Monte Carlo'!$B$16,BETAINV(RAND(),'Monte Carlo'!$F$16,'Monte Carlo'!$G$16,'Monte Carlo'!$B$16,'Monte Carlo'!$D$16)))</f>
        <v>0</v>
      </c>
      <c r="K325" s="0" t="n">
        <f aca="true">IF('Monte Carlo'!$B$17="",0,IF('Monte Carlo'!$D$17='Monte Carlo'!$B$17,'Monte Carlo'!$B$17,BETAINV(RAND(),'Monte Carlo'!$F$17,'Monte Carlo'!$G$17,'Monte Carlo'!$B$17,'Monte Carlo'!$D$17)))</f>
        <v>0</v>
      </c>
      <c r="L325" s="0" t="n">
        <f aca="true">IF('Monte Carlo'!$B$18="",0,IF('Monte Carlo'!$D$18='Monte Carlo'!$B$18,'Monte Carlo'!$B$18,BETAINV(RAND(),'Monte Carlo'!$F$18,'Monte Carlo'!$G$18,'Monte Carlo'!$B$18,'Monte Carlo'!$D$18)))</f>
        <v>0</v>
      </c>
      <c r="M325" s="0" t="n">
        <f aca="true">IF(OR('Monte Carlo'!$B$22="",'Monte Carlo'!$C$22=""),0,IF(RAND()&lt;'Monte Carlo'!$B$22,IF('Monte Carlo'!$E$22='Monte Carlo'!$C$22,'Monte Carlo'!$C$22,BETAINV(RAND(),'Monte Carlo'!$G$22,'Monte Carlo'!$H$22,'Monte Carlo'!$C$22,'Monte Carlo'!$E$22)),0))</f>
        <v>0</v>
      </c>
      <c r="N325" s="0" t="n">
        <f aca="true">IF(OR('Monte Carlo'!$B$23="",'Monte Carlo'!$C$23=""),0,IF(RAND()&lt;'Monte Carlo'!$B$23,IF('Monte Carlo'!$E$23='Monte Carlo'!$C$23,'Monte Carlo'!$C$23,BETAINV(RAND(),'Monte Carlo'!$G$23,'Monte Carlo'!$H$23,'Monte Carlo'!$C$23,'Monte Carlo'!$E$23)),0))</f>
        <v>26.6285580595921</v>
      </c>
      <c r="O325" s="0" t="n">
        <f aca="true">IF(OR('Monte Carlo'!$B$24="",'Monte Carlo'!$C$24=""),0,IF(RAND()&lt;'Monte Carlo'!$B$24,IF('Monte Carlo'!$E$24='Monte Carlo'!$C$24,'Monte Carlo'!$C$24,BETAINV(RAND(),'Monte Carlo'!$G$24,'Monte Carlo'!$H$24,'Monte Carlo'!$C$24,'Monte Carlo'!$E$24)),0))</f>
        <v>81.9920942014755</v>
      </c>
      <c r="P325" s="0" t="n">
        <f aca="true">IF(OR('Monte Carlo'!$B$25="",'Monte Carlo'!$C$25=""),0,IF(RAND()&lt;'Monte Carlo'!$B$25,IF('Monte Carlo'!$E$25='Monte Carlo'!$C$25,'Monte Carlo'!$C$25,BETAINV(RAND(),'Monte Carlo'!$G$25,'Monte Carlo'!$H$25,'Monte Carlo'!$C$25,'Monte Carlo'!$E$25)),0))</f>
        <v>0</v>
      </c>
      <c r="Q325" s="0" t="n">
        <f aca="true">IF(OR('Monte Carlo'!$B$26="",'Monte Carlo'!$C$26=""),0,IF(RAND()&lt;'Monte Carlo'!$B$26,IF('Monte Carlo'!$E$26='Monte Carlo'!$C$26,'Monte Carlo'!$C$26,BETAINV(RAND(),'Monte Carlo'!$G$26,'Monte Carlo'!$H$26,'Monte Carlo'!$C$26,'Monte Carlo'!$E$26)),0))</f>
        <v>0</v>
      </c>
      <c r="R325" s="0" t="n">
        <f aca="true">IF(OR('Monte Carlo'!$B$27="",'Monte Carlo'!$C$27=""),0,IF(RAND()&lt;'Monte Carlo'!$B$27,IF('Monte Carlo'!$E$27='Monte Carlo'!$C$27,'Monte Carlo'!$C$27,BETAINV(RAND(),'Monte Carlo'!$G$27,'Monte Carlo'!$H$27,'Monte Carlo'!$C$27,'Monte Carlo'!$E$27)),0))</f>
        <v>0</v>
      </c>
      <c r="S325" s="0" t="n">
        <f aca="true">IF(OR('Monte Carlo'!$B$28="",'Monte Carlo'!$C$28=""),0,IF(RAND()&lt;'Monte Carlo'!$B$28,IF('Monte Carlo'!$E$28='Monte Carlo'!$C$28,'Monte Carlo'!$C$28,BETAINV(RAND(),'Monte Carlo'!$G$28,'Monte Carlo'!$H$28,'Monte Carlo'!$C$28,'Monte Carlo'!$E$28)),0))</f>
        <v>0</v>
      </c>
      <c r="T325" s="0" t="n">
        <f aca="true">IF(OR('Monte Carlo'!$B$29="",'Monte Carlo'!$C$29=""),0,IF(RAND()&lt;'Monte Carlo'!$B$29,IF('Monte Carlo'!$E$29='Monte Carlo'!$C$29,'Monte Carlo'!$C$29,BETAINV(RAND(),'Monte Carlo'!$G$29,'Monte Carlo'!$H$29,'Monte Carlo'!$C$29,'Monte Carlo'!$E$29)),0))</f>
        <v>0</v>
      </c>
      <c r="U325" s="0" t="n">
        <f aca="true">IF(OR('Monte Carlo'!$B$30="",'Monte Carlo'!$C$30=""),0,IF(RAND()&lt;'Monte Carlo'!$B$30,IF('Monte Carlo'!$E$30='Monte Carlo'!$C$30,'Monte Carlo'!$C$30,BETAINV(RAND(),'Monte Carlo'!$G$30,'Monte Carlo'!$H$30,'Monte Carlo'!$C$30,'Monte Carlo'!$E$30)),0))</f>
        <v>0</v>
      </c>
      <c r="V325" s="0" t="n">
        <f aca="true">IF(OR('Monte Carlo'!$B$31="",'Monte Carlo'!$C$31=""),0,IF(RAND()&lt;'Monte Carlo'!$B$31,IF('Monte Carlo'!$E$31='Monte Carlo'!$C$31,'Monte Carlo'!$C$31,BETAINV(RAND(),'Monte Carlo'!$G$31,'Monte Carlo'!$H$31,'Monte Carlo'!$C$31,'Monte Carlo'!$E$31)),0))</f>
        <v>0</v>
      </c>
      <c r="W325" s="0" t="n">
        <f aca="true">IF(OR('Monte Carlo'!$B$32="",'Monte Carlo'!$C$32=""),0,IF(RAND()&lt;'Monte Carlo'!$B$32,IF('Monte Carlo'!$E$32='Monte Carlo'!$C$32,'Monte Carlo'!$C$32,BETAINV(RAND(),'Monte Carlo'!$G$32,'Monte Carlo'!$H$32,'Monte Carlo'!$C$32,'Monte Carlo'!$E$32)),0))</f>
        <v>0</v>
      </c>
      <c r="X325" s="0" t="n">
        <f aca="true">IF(OR('Monte Carlo'!$B$33="",'Monte Carlo'!$C$33=""),0,IF(RAND()&lt;'Monte Carlo'!$B$33,IF('Monte Carlo'!$E$33='Monte Carlo'!$C$33,'Monte Carlo'!$C$33,BETAINV(RAND(),'Monte Carlo'!$G$33,'Monte Carlo'!$H$33,'Monte Carlo'!$C$33,'Monte Carlo'!$E$33)),0))</f>
        <v>0</v>
      </c>
      <c r="Y325" s="0" t="n">
        <f aca="false">SUM(A325:X325)</f>
        <v>2113.84132908772</v>
      </c>
    </row>
    <row r="326" customFormat="false" ht="15" hidden="false" customHeight="false" outlineLevel="0" collapsed="false">
      <c r="A326" s="0" t="n">
        <f aca="true">IF('Monte Carlo'!$B$7="",0,IF('Monte Carlo'!$D$7='Monte Carlo'!$B$7,'Monte Carlo'!$B$7,BETAINV(RAND(),'Monte Carlo'!$F$7,'Monte Carlo'!$G$7,'Monte Carlo'!$B$7,'Monte Carlo'!$D$7)))</f>
        <v>187.142993844215</v>
      </c>
      <c r="B326" s="0" t="n">
        <f aca="true">IF('Monte Carlo'!$B$8="",0,IF('Monte Carlo'!$D$8='Monte Carlo'!$B$8,'Monte Carlo'!$B$8,BETAINV(RAND(),'Monte Carlo'!$F$8,'Monte Carlo'!$G$8,'Monte Carlo'!$B$8,'Monte Carlo'!$D$8)))</f>
        <v>970.680252494457</v>
      </c>
      <c r="C326" s="0" t="n">
        <f aca="true">IF('Monte Carlo'!$B$9="",0,IF('Monte Carlo'!$D$9='Monte Carlo'!$B$9,'Monte Carlo'!$B$9,BETAINV(RAND(),'Monte Carlo'!$F$9,'Monte Carlo'!$G$9,'Monte Carlo'!$B$9,'Monte Carlo'!$D$9)))</f>
        <v>445.034087141107</v>
      </c>
      <c r="D326" s="0" t="n">
        <f aca="true">IF('Monte Carlo'!$B$10="",0,IF('Monte Carlo'!$D$10='Monte Carlo'!$B$10,'Monte Carlo'!$B$10,BETAINV(RAND(),'Monte Carlo'!$F$10,'Monte Carlo'!$G$10,'Monte Carlo'!$B$10,'Monte Carlo'!$D$10)))</f>
        <v>271.458625735673</v>
      </c>
      <c r="E326" s="0" t="n">
        <f aca="true">IF('Monte Carlo'!$B$11="",0,IF('Monte Carlo'!$D$11='Monte Carlo'!$B$11,'Monte Carlo'!$B$11,BETAINV(RAND(),'Monte Carlo'!$F$11,'Monte Carlo'!$G$11,'Monte Carlo'!$B$11,'Monte Carlo'!$D$11)))</f>
        <v>100.705326264066</v>
      </c>
      <c r="F326" s="0" t="n">
        <f aca="true">IF('Monte Carlo'!$B$12="",0,IF('Monte Carlo'!$D$12='Monte Carlo'!$B$12,'Monte Carlo'!$B$12,BETAINV(RAND(),'Monte Carlo'!$F$12,'Monte Carlo'!$G$12,'Monte Carlo'!$B$12,'Monte Carlo'!$D$12)))</f>
        <v>95.8899434417971</v>
      </c>
      <c r="G326" s="0" t="n">
        <f aca="true">IF('Monte Carlo'!$B$13="",0,IF('Monte Carlo'!$D$13='Monte Carlo'!$B$13,'Monte Carlo'!$B$13,BETAINV(RAND(),'Monte Carlo'!$F$13,'Monte Carlo'!$G$13,'Monte Carlo'!$B$13,'Monte Carlo'!$D$13)))</f>
        <v>0</v>
      </c>
      <c r="H326" s="0" t="n">
        <f aca="true">IF('Monte Carlo'!$B$14="",0,IF('Monte Carlo'!$D$14='Monte Carlo'!$B$14,'Monte Carlo'!$B$14,BETAINV(RAND(),'Monte Carlo'!$F$14,'Monte Carlo'!$G$14,'Monte Carlo'!$B$14,'Monte Carlo'!$D$14)))</f>
        <v>0</v>
      </c>
      <c r="I326" s="0" t="n">
        <f aca="true">IF('Monte Carlo'!$B$15="",0,IF('Monte Carlo'!$D$15='Monte Carlo'!$B$15,'Monte Carlo'!$B$15,BETAINV(RAND(),'Monte Carlo'!$F$15,'Monte Carlo'!$G$15,'Monte Carlo'!$B$15,'Monte Carlo'!$D$15)))</f>
        <v>0</v>
      </c>
      <c r="J326" s="0" t="n">
        <f aca="true">IF('Monte Carlo'!$B$16="",0,IF('Monte Carlo'!$D$16='Monte Carlo'!$B$16,'Monte Carlo'!$B$16,BETAINV(RAND(),'Monte Carlo'!$F$16,'Monte Carlo'!$G$16,'Monte Carlo'!$B$16,'Monte Carlo'!$D$16)))</f>
        <v>0</v>
      </c>
      <c r="K326" s="0" t="n">
        <f aca="true">IF('Monte Carlo'!$B$17="",0,IF('Monte Carlo'!$D$17='Monte Carlo'!$B$17,'Monte Carlo'!$B$17,BETAINV(RAND(),'Monte Carlo'!$F$17,'Monte Carlo'!$G$17,'Monte Carlo'!$B$17,'Monte Carlo'!$D$17)))</f>
        <v>0</v>
      </c>
      <c r="L326" s="0" t="n">
        <f aca="true">IF('Monte Carlo'!$B$18="",0,IF('Monte Carlo'!$D$18='Monte Carlo'!$B$18,'Monte Carlo'!$B$18,BETAINV(RAND(),'Monte Carlo'!$F$18,'Monte Carlo'!$G$18,'Monte Carlo'!$B$18,'Monte Carlo'!$D$18)))</f>
        <v>0</v>
      </c>
      <c r="M326" s="0" t="n">
        <f aca="true">IF(OR('Monte Carlo'!$B$22="",'Monte Carlo'!$C$22=""),0,IF(RAND()&lt;'Monte Carlo'!$B$22,IF('Monte Carlo'!$E$22='Monte Carlo'!$C$22,'Monte Carlo'!$C$22,BETAINV(RAND(),'Monte Carlo'!$G$22,'Monte Carlo'!$H$22,'Monte Carlo'!$C$22,'Monte Carlo'!$E$22)),0))</f>
        <v>0</v>
      </c>
      <c r="N326" s="0" t="n">
        <f aca="true">IF(OR('Monte Carlo'!$B$23="",'Monte Carlo'!$C$23=""),0,IF(RAND()&lt;'Monte Carlo'!$B$23,IF('Monte Carlo'!$E$23='Monte Carlo'!$C$23,'Monte Carlo'!$C$23,BETAINV(RAND(),'Monte Carlo'!$G$23,'Monte Carlo'!$H$23,'Monte Carlo'!$C$23,'Monte Carlo'!$E$23)),0))</f>
        <v>49.1833540095442</v>
      </c>
      <c r="O326" s="0" t="n">
        <f aca="true">IF(OR('Monte Carlo'!$B$24="",'Monte Carlo'!$C$24=""),0,IF(RAND()&lt;'Monte Carlo'!$B$24,IF('Monte Carlo'!$E$24='Monte Carlo'!$C$24,'Monte Carlo'!$C$24,BETAINV(RAND(),'Monte Carlo'!$G$24,'Monte Carlo'!$H$24,'Monte Carlo'!$C$24,'Monte Carlo'!$E$24)),0))</f>
        <v>0</v>
      </c>
      <c r="P326" s="0" t="n">
        <f aca="true">IF(OR('Monte Carlo'!$B$25="",'Monte Carlo'!$C$25=""),0,IF(RAND()&lt;'Monte Carlo'!$B$25,IF('Monte Carlo'!$E$25='Monte Carlo'!$C$25,'Monte Carlo'!$C$25,BETAINV(RAND(),'Monte Carlo'!$G$25,'Monte Carlo'!$H$25,'Monte Carlo'!$C$25,'Monte Carlo'!$E$25)),0))</f>
        <v>0</v>
      </c>
      <c r="Q326" s="0" t="n">
        <f aca="true">IF(OR('Monte Carlo'!$B$26="",'Monte Carlo'!$C$26=""),0,IF(RAND()&lt;'Monte Carlo'!$B$26,IF('Monte Carlo'!$E$26='Monte Carlo'!$C$26,'Monte Carlo'!$C$26,BETAINV(RAND(),'Monte Carlo'!$G$26,'Monte Carlo'!$H$26,'Monte Carlo'!$C$26,'Monte Carlo'!$E$26)),0))</f>
        <v>0</v>
      </c>
      <c r="R326" s="0" t="n">
        <f aca="true">IF(OR('Monte Carlo'!$B$27="",'Monte Carlo'!$C$27=""),0,IF(RAND()&lt;'Monte Carlo'!$B$27,IF('Monte Carlo'!$E$27='Monte Carlo'!$C$27,'Monte Carlo'!$C$27,BETAINV(RAND(),'Monte Carlo'!$G$27,'Monte Carlo'!$H$27,'Monte Carlo'!$C$27,'Monte Carlo'!$E$27)),0))</f>
        <v>0</v>
      </c>
      <c r="S326" s="0" t="n">
        <f aca="true">IF(OR('Monte Carlo'!$B$28="",'Monte Carlo'!$C$28=""),0,IF(RAND()&lt;'Monte Carlo'!$B$28,IF('Monte Carlo'!$E$28='Monte Carlo'!$C$28,'Monte Carlo'!$C$28,BETAINV(RAND(),'Monte Carlo'!$G$28,'Monte Carlo'!$H$28,'Monte Carlo'!$C$28,'Monte Carlo'!$E$28)),0))</f>
        <v>0</v>
      </c>
      <c r="T326" s="0" t="n">
        <f aca="true">IF(OR('Monte Carlo'!$B$29="",'Monte Carlo'!$C$29=""),0,IF(RAND()&lt;'Monte Carlo'!$B$29,IF('Monte Carlo'!$E$29='Monte Carlo'!$C$29,'Monte Carlo'!$C$29,BETAINV(RAND(),'Monte Carlo'!$G$29,'Monte Carlo'!$H$29,'Monte Carlo'!$C$29,'Monte Carlo'!$E$29)),0))</f>
        <v>0</v>
      </c>
      <c r="U326" s="0" t="n">
        <f aca="true">IF(OR('Monte Carlo'!$B$30="",'Monte Carlo'!$C$30=""),0,IF(RAND()&lt;'Monte Carlo'!$B$30,IF('Monte Carlo'!$E$30='Monte Carlo'!$C$30,'Monte Carlo'!$C$30,BETAINV(RAND(),'Monte Carlo'!$G$30,'Monte Carlo'!$H$30,'Monte Carlo'!$C$30,'Monte Carlo'!$E$30)),0))</f>
        <v>0</v>
      </c>
      <c r="V326" s="0" t="n">
        <f aca="true">IF(OR('Monte Carlo'!$B$31="",'Monte Carlo'!$C$31=""),0,IF(RAND()&lt;'Monte Carlo'!$B$31,IF('Monte Carlo'!$E$31='Monte Carlo'!$C$31,'Monte Carlo'!$C$31,BETAINV(RAND(),'Monte Carlo'!$G$31,'Monte Carlo'!$H$31,'Monte Carlo'!$C$31,'Monte Carlo'!$E$31)),0))</f>
        <v>0</v>
      </c>
      <c r="W326" s="0" t="n">
        <f aca="true">IF(OR('Monte Carlo'!$B$32="",'Monte Carlo'!$C$32=""),0,IF(RAND()&lt;'Monte Carlo'!$B$32,IF('Monte Carlo'!$E$32='Monte Carlo'!$C$32,'Monte Carlo'!$C$32,BETAINV(RAND(),'Monte Carlo'!$G$32,'Monte Carlo'!$H$32,'Monte Carlo'!$C$32,'Monte Carlo'!$E$32)),0))</f>
        <v>0</v>
      </c>
      <c r="X326" s="0" t="n">
        <f aca="true">IF(OR('Monte Carlo'!$B$33="",'Monte Carlo'!$C$33=""),0,IF(RAND()&lt;'Monte Carlo'!$B$33,IF('Monte Carlo'!$E$33='Monte Carlo'!$C$33,'Monte Carlo'!$C$33,BETAINV(RAND(),'Monte Carlo'!$G$33,'Monte Carlo'!$H$33,'Monte Carlo'!$C$33,'Monte Carlo'!$E$33)),0))</f>
        <v>0</v>
      </c>
      <c r="Y326" s="0" t="n">
        <f aca="false">SUM(A326:X326)</f>
        <v>2120.09458293086</v>
      </c>
    </row>
    <row r="327" customFormat="false" ht="15" hidden="false" customHeight="false" outlineLevel="0" collapsed="false">
      <c r="A327" s="0" t="n">
        <f aca="true">IF('Monte Carlo'!$B$7="",0,IF('Monte Carlo'!$D$7='Monte Carlo'!$B$7,'Monte Carlo'!$B$7,BETAINV(RAND(),'Monte Carlo'!$F$7,'Monte Carlo'!$G$7,'Monte Carlo'!$B$7,'Monte Carlo'!$D$7)))</f>
        <v>145.792728111781</v>
      </c>
      <c r="B327" s="0" t="n">
        <f aca="true">IF('Monte Carlo'!$B$8="",0,IF('Monte Carlo'!$D$8='Monte Carlo'!$B$8,'Monte Carlo'!$B$8,BETAINV(RAND(),'Monte Carlo'!$F$8,'Monte Carlo'!$G$8,'Monte Carlo'!$B$8,'Monte Carlo'!$D$8)))</f>
        <v>930.199240880857</v>
      </c>
      <c r="C327" s="0" t="n">
        <f aca="true">IF('Monte Carlo'!$B$9="",0,IF('Monte Carlo'!$D$9='Monte Carlo'!$B$9,'Monte Carlo'!$B$9,BETAINV(RAND(),'Monte Carlo'!$F$9,'Monte Carlo'!$G$9,'Monte Carlo'!$B$9,'Monte Carlo'!$D$9)))</f>
        <v>474.887548008648</v>
      </c>
      <c r="D327" s="0" t="n">
        <f aca="true">IF('Monte Carlo'!$B$10="",0,IF('Monte Carlo'!$D$10='Monte Carlo'!$B$10,'Monte Carlo'!$B$10,BETAINV(RAND(),'Monte Carlo'!$F$10,'Monte Carlo'!$G$10,'Monte Carlo'!$B$10,'Monte Carlo'!$D$10)))</f>
        <v>324.583442446045</v>
      </c>
      <c r="E327" s="0" t="n">
        <f aca="true">IF('Monte Carlo'!$B$11="",0,IF('Monte Carlo'!$D$11='Monte Carlo'!$B$11,'Monte Carlo'!$B$11,BETAINV(RAND(),'Monte Carlo'!$F$11,'Monte Carlo'!$G$11,'Monte Carlo'!$B$11,'Monte Carlo'!$D$11)))</f>
        <v>108.023747562266</v>
      </c>
      <c r="F327" s="0" t="n">
        <f aca="true">IF('Monte Carlo'!$B$12="",0,IF('Monte Carlo'!$D$12='Monte Carlo'!$B$12,'Monte Carlo'!$B$12,BETAINV(RAND(),'Monte Carlo'!$F$12,'Monte Carlo'!$G$12,'Monte Carlo'!$B$12,'Monte Carlo'!$D$12)))</f>
        <v>113.110091703346</v>
      </c>
      <c r="G327" s="0" t="n">
        <f aca="true">IF('Monte Carlo'!$B$13="",0,IF('Monte Carlo'!$D$13='Monte Carlo'!$B$13,'Monte Carlo'!$B$13,BETAINV(RAND(),'Monte Carlo'!$F$13,'Monte Carlo'!$G$13,'Monte Carlo'!$B$13,'Monte Carlo'!$D$13)))</f>
        <v>0</v>
      </c>
      <c r="H327" s="0" t="n">
        <f aca="true">IF('Monte Carlo'!$B$14="",0,IF('Monte Carlo'!$D$14='Monte Carlo'!$B$14,'Monte Carlo'!$B$14,BETAINV(RAND(),'Monte Carlo'!$F$14,'Monte Carlo'!$G$14,'Monte Carlo'!$B$14,'Monte Carlo'!$D$14)))</f>
        <v>0</v>
      </c>
      <c r="I327" s="0" t="n">
        <f aca="true">IF('Monte Carlo'!$B$15="",0,IF('Monte Carlo'!$D$15='Monte Carlo'!$B$15,'Monte Carlo'!$B$15,BETAINV(RAND(),'Monte Carlo'!$F$15,'Monte Carlo'!$G$15,'Monte Carlo'!$B$15,'Monte Carlo'!$D$15)))</f>
        <v>0</v>
      </c>
      <c r="J327" s="0" t="n">
        <f aca="true">IF('Monte Carlo'!$B$16="",0,IF('Monte Carlo'!$D$16='Monte Carlo'!$B$16,'Monte Carlo'!$B$16,BETAINV(RAND(),'Monte Carlo'!$F$16,'Monte Carlo'!$G$16,'Monte Carlo'!$B$16,'Monte Carlo'!$D$16)))</f>
        <v>0</v>
      </c>
      <c r="K327" s="0" t="n">
        <f aca="true">IF('Monte Carlo'!$B$17="",0,IF('Monte Carlo'!$D$17='Monte Carlo'!$B$17,'Monte Carlo'!$B$17,BETAINV(RAND(),'Monte Carlo'!$F$17,'Monte Carlo'!$G$17,'Monte Carlo'!$B$17,'Monte Carlo'!$D$17)))</f>
        <v>0</v>
      </c>
      <c r="L327" s="0" t="n">
        <f aca="true">IF('Monte Carlo'!$B$18="",0,IF('Monte Carlo'!$D$18='Monte Carlo'!$B$18,'Monte Carlo'!$B$18,BETAINV(RAND(),'Monte Carlo'!$F$18,'Monte Carlo'!$G$18,'Monte Carlo'!$B$18,'Monte Carlo'!$D$18)))</f>
        <v>0</v>
      </c>
      <c r="M327" s="0" t="n">
        <f aca="true">IF(OR('Monte Carlo'!$B$22="",'Monte Carlo'!$C$22=""),0,IF(RAND()&lt;'Monte Carlo'!$B$22,IF('Monte Carlo'!$E$22='Monte Carlo'!$C$22,'Monte Carlo'!$C$22,BETAINV(RAND(),'Monte Carlo'!$G$22,'Monte Carlo'!$H$22,'Monte Carlo'!$C$22,'Monte Carlo'!$E$22)),0))</f>
        <v>0</v>
      </c>
      <c r="N327" s="0" t="n">
        <f aca="true">IF(OR('Monte Carlo'!$B$23="",'Monte Carlo'!$C$23=""),0,IF(RAND()&lt;'Monte Carlo'!$B$23,IF('Monte Carlo'!$E$23='Monte Carlo'!$C$23,'Monte Carlo'!$C$23,BETAINV(RAND(),'Monte Carlo'!$G$23,'Monte Carlo'!$H$23,'Monte Carlo'!$C$23,'Monte Carlo'!$E$23)),0))</f>
        <v>0</v>
      </c>
      <c r="O327" s="0" t="n">
        <f aca="true">IF(OR('Monte Carlo'!$B$24="",'Monte Carlo'!$C$24=""),0,IF(RAND()&lt;'Monte Carlo'!$B$24,IF('Monte Carlo'!$E$24='Monte Carlo'!$C$24,'Monte Carlo'!$C$24,BETAINV(RAND(),'Monte Carlo'!$G$24,'Monte Carlo'!$H$24,'Monte Carlo'!$C$24,'Monte Carlo'!$E$24)),0))</f>
        <v>0</v>
      </c>
      <c r="P327" s="0" t="n">
        <f aca="true">IF(OR('Monte Carlo'!$B$25="",'Monte Carlo'!$C$25=""),0,IF(RAND()&lt;'Monte Carlo'!$B$25,IF('Monte Carlo'!$E$25='Monte Carlo'!$C$25,'Monte Carlo'!$C$25,BETAINV(RAND(),'Monte Carlo'!$G$25,'Monte Carlo'!$H$25,'Monte Carlo'!$C$25,'Monte Carlo'!$E$25)),0))</f>
        <v>0</v>
      </c>
      <c r="Q327" s="0" t="n">
        <f aca="true">IF(OR('Monte Carlo'!$B$26="",'Monte Carlo'!$C$26=""),0,IF(RAND()&lt;'Monte Carlo'!$B$26,IF('Monte Carlo'!$E$26='Monte Carlo'!$C$26,'Monte Carlo'!$C$26,BETAINV(RAND(),'Monte Carlo'!$G$26,'Monte Carlo'!$H$26,'Monte Carlo'!$C$26,'Monte Carlo'!$E$26)),0))</f>
        <v>0</v>
      </c>
      <c r="R327" s="0" t="n">
        <f aca="true">IF(OR('Monte Carlo'!$B$27="",'Monte Carlo'!$C$27=""),0,IF(RAND()&lt;'Monte Carlo'!$B$27,IF('Monte Carlo'!$E$27='Monte Carlo'!$C$27,'Monte Carlo'!$C$27,BETAINV(RAND(),'Monte Carlo'!$G$27,'Monte Carlo'!$H$27,'Monte Carlo'!$C$27,'Monte Carlo'!$E$27)),0))</f>
        <v>0</v>
      </c>
      <c r="S327" s="0" t="n">
        <f aca="true">IF(OR('Monte Carlo'!$B$28="",'Monte Carlo'!$C$28=""),0,IF(RAND()&lt;'Monte Carlo'!$B$28,IF('Monte Carlo'!$E$28='Monte Carlo'!$C$28,'Monte Carlo'!$C$28,BETAINV(RAND(),'Monte Carlo'!$G$28,'Monte Carlo'!$H$28,'Monte Carlo'!$C$28,'Monte Carlo'!$E$28)),0))</f>
        <v>0</v>
      </c>
      <c r="T327" s="0" t="n">
        <f aca="true">IF(OR('Monte Carlo'!$B$29="",'Monte Carlo'!$C$29=""),0,IF(RAND()&lt;'Monte Carlo'!$B$29,IF('Monte Carlo'!$E$29='Monte Carlo'!$C$29,'Monte Carlo'!$C$29,BETAINV(RAND(),'Monte Carlo'!$G$29,'Monte Carlo'!$H$29,'Monte Carlo'!$C$29,'Monte Carlo'!$E$29)),0))</f>
        <v>0</v>
      </c>
      <c r="U327" s="0" t="n">
        <f aca="true">IF(OR('Monte Carlo'!$B$30="",'Monte Carlo'!$C$30=""),0,IF(RAND()&lt;'Monte Carlo'!$B$30,IF('Monte Carlo'!$E$30='Monte Carlo'!$C$30,'Monte Carlo'!$C$30,BETAINV(RAND(),'Monte Carlo'!$G$30,'Monte Carlo'!$H$30,'Monte Carlo'!$C$30,'Monte Carlo'!$E$30)),0))</f>
        <v>0</v>
      </c>
      <c r="V327" s="0" t="n">
        <f aca="true">IF(OR('Monte Carlo'!$B$31="",'Monte Carlo'!$C$31=""),0,IF(RAND()&lt;'Monte Carlo'!$B$31,IF('Monte Carlo'!$E$31='Monte Carlo'!$C$31,'Monte Carlo'!$C$31,BETAINV(RAND(),'Monte Carlo'!$G$31,'Monte Carlo'!$H$31,'Monte Carlo'!$C$31,'Monte Carlo'!$E$31)),0))</f>
        <v>0</v>
      </c>
      <c r="W327" s="0" t="n">
        <f aca="true">IF(OR('Monte Carlo'!$B$32="",'Monte Carlo'!$C$32=""),0,IF(RAND()&lt;'Monte Carlo'!$B$32,IF('Monte Carlo'!$E$32='Monte Carlo'!$C$32,'Monte Carlo'!$C$32,BETAINV(RAND(),'Monte Carlo'!$G$32,'Monte Carlo'!$H$32,'Monte Carlo'!$C$32,'Monte Carlo'!$E$32)),0))</f>
        <v>0</v>
      </c>
      <c r="X327" s="0" t="n">
        <f aca="true">IF(OR('Monte Carlo'!$B$33="",'Monte Carlo'!$C$33=""),0,IF(RAND()&lt;'Monte Carlo'!$B$33,IF('Monte Carlo'!$E$33='Monte Carlo'!$C$33,'Monte Carlo'!$C$33,BETAINV(RAND(),'Monte Carlo'!$G$33,'Monte Carlo'!$H$33,'Monte Carlo'!$C$33,'Monte Carlo'!$E$33)),0))</f>
        <v>0</v>
      </c>
      <c r="Y327" s="0" t="n">
        <f aca="false">SUM(A327:X327)</f>
        <v>2096.59679871294</v>
      </c>
    </row>
    <row r="328" customFormat="false" ht="15" hidden="false" customHeight="false" outlineLevel="0" collapsed="false">
      <c r="A328" s="0" t="n">
        <f aca="true">IF('Monte Carlo'!$B$7="",0,IF('Monte Carlo'!$D$7='Monte Carlo'!$B$7,'Monte Carlo'!$B$7,BETAINV(RAND(),'Monte Carlo'!$F$7,'Monte Carlo'!$G$7,'Monte Carlo'!$B$7,'Monte Carlo'!$D$7)))</f>
        <v>165.586181905113</v>
      </c>
      <c r="B328" s="0" t="n">
        <f aca="true">IF('Monte Carlo'!$B$8="",0,IF('Monte Carlo'!$D$8='Monte Carlo'!$B$8,'Monte Carlo'!$B$8,BETAINV(RAND(),'Monte Carlo'!$F$8,'Monte Carlo'!$G$8,'Monte Carlo'!$B$8,'Monte Carlo'!$D$8)))</f>
        <v>1022.23434798351</v>
      </c>
      <c r="C328" s="0" t="n">
        <f aca="true">IF('Monte Carlo'!$B$9="",0,IF('Monte Carlo'!$D$9='Monte Carlo'!$B$9,'Monte Carlo'!$B$9,BETAINV(RAND(),'Monte Carlo'!$F$9,'Monte Carlo'!$G$9,'Monte Carlo'!$B$9,'Monte Carlo'!$D$9)))</f>
        <v>489.961813007932</v>
      </c>
      <c r="D328" s="0" t="n">
        <f aca="true">IF('Monte Carlo'!$B$10="",0,IF('Monte Carlo'!$D$10='Monte Carlo'!$B$10,'Monte Carlo'!$B$10,BETAINV(RAND(),'Monte Carlo'!$F$10,'Monte Carlo'!$G$10,'Monte Carlo'!$B$10,'Monte Carlo'!$D$10)))</f>
        <v>300.919075376367</v>
      </c>
      <c r="E328" s="0" t="n">
        <f aca="true">IF('Monte Carlo'!$B$11="",0,IF('Monte Carlo'!$D$11='Monte Carlo'!$B$11,'Monte Carlo'!$B$11,BETAINV(RAND(),'Monte Carlo'!$F$11,'Monte Carlo'!$G$11,'Monte Carlo'!$B$11,'Monte Carlo'!$D$11)))</f>
        <v>98.6606900716178</v>
      </c>
      <c r="F328" s="0" t="n">
        <f aca="true">IF('Monte Carlo'!$B$12="",0,IF('Monte Carlo'!$D$12='Monte Carlo'!$B$12,'Monte Carlo'!$B$12,BETAINV(RAND(),'Monte Carlo'!$F$12,'Monte Carlo'!$G$12,'Monte Carlo'!$B$12,'Monte Carlo'!$D$12)))</f>
        <v>92.1513742381522</v>
      </c>
      <c r="G328" s="0" t="n">
        <f aca="true">IF('Monte Carlo'!$B$13="",0,IF('Monte Carlo'!$D$13='Monte Carlo'!$B$13,'Monte Carlo'!$B$13,BETAINV(RAND(),'Monte Carlo'!$F$13,'Monte Carlo'!$G$13,'Monte Carlo'!$B$13,'Monte Carlo'!$D$13)))</f>
        <v>0</v>
      </c>
      <c r="H328" s="0" t="n">
        <f aca="true">IF('Monte Carlo'!$B$14="",0,IF('Monte Carlo'!$D$14='Monte Carlo'!$B$14,'Monte Carlo'!$B$14,BETAINV(RAND(),'Monte Carlo'!$F$14,'Monte Carlo'!$G$14,'Monte Carlo'!$B$14,'Monte Carlo'!$D$14)))</f>
        <v>0</v>
      </c>
      <c r="I328" s="0" t="n">
        <f aca="true">IF('Monte Carlo'!$B$15="",0,IF('Monte Carlo'!$D$15='Monte Carlo'!$B$15,'Monte Carlo'!$B$15,BETAINV(RAND(),'Monte Carlo'!$F$15,'Monte Carlo'!$G$15,'Monte Carlo'!$B$15,'Monte Carlo'!$D$15)))</f>
        <v>0</v>
      </c>
      <c r="J328" s="0" t="n">
        <f aca="true">IF('Monte Carlo'!$B$16="",0,IF('Monte Carlo'!$D$16='Monte Carlo'!$B$16,'Monte Carlo'!$B$16,BETAINV(RAND(),'Monte Carlo'!$F$16,'Monte Carlo'!$G$16,'Monte Carlo'!$B$16,'Monte Carlo'!$D$16)))</f>
        <v>0</v>
      </c>
      <c r="K328" s="0" t="n">
        <f aca="true">IF('Monte Carlo'!$B$17="",0,IF('Monte Carlo'!$D$17='Monte Carlo'!$B$17,'Monte Carlo'!$B$17,BETAINV(RAND(),'Monte Carlo'!$F$17,'Monte Carlo'!$G$17,'Monte Carlo'!$B$17,'Monte Carlo'!$D$17)))</f>
        <v>0</v>
      </c>
      <c r="L328" s="0" t="n">
        <f aca="true">IF('Monte Carlo'!$B$18="",0,IF('Monte Carlo'!$D$18='Monte Carlo'!$B$18,'Monte Carlo'!$B$18,BETAINV(RAND(),'Monte Carlo'!$F$18,'Monte Carlo'!$G$18,'Monte Carlo'!$B$18,'Monte Carlo'!$D$18)))</f>
        <v>0</v>
      </c>
      <c r="M328" s="0" t="n">
        <f aca="true">IF(OR('Monte Carlo'!$B$22="",'Monte Carlo'!$C$22=""),0,IF(RAND()&lt;'Monte Carlo'!$B$22,IF('Monte Carlo'!$E$22='Monte Carlo'!$C$22,'Monte Carlo'!$C$22,BETAINV(RAND(),'Monte Carlo'!$G$22,'Monte Carlo'!$H$22,'Monte Carlo'!$C$22,'Monte Carlo'!$E$22)),0))</f>
        <v>0</v>
      </c>
      <c r="N328" s="0" t="n">
        <f aca="true">IF(OR('Monte Carlo'!$B$23="",'Monte Carlo'!$C$23=""),0,IF(RAND()&lt;'Monte Carlo'!$B$23,IF('Monte Carlo'!$E$23='Monte Carlo'!$C$23,'Monte Carlo'!$C$23,BETAINV(RAND(),'Monte Carlo'!$G$23,'Monte Carlo'!$H$23,'Monte Carlo'!$C$23,'Monte Carlo'!$E$23)),0))</f>
        <v>31.3785992138316</v>
      </c>
      <c r="O328" s="0" t="n">
        <f aca="true">IF(OR('Monte Carlo'!$B$24="",'Monte Carlo'!$C$24=""),0,IF(RAND()&lt;'Monte Carlo'!$B$24,IF('Monte Carlo'!$E$24='Monte Carlo'!$C$24,'Monte Carlo'!$C$24,BETAINV(RAND(),'Monte Carlo'!$G$24,'Monte Carlo'!$H$24,'Monte Carlo'!$C$24,'Monte Carlo'!$E$24)),0))</f>
        <v>0</v>
      </c>
      <c r="P328" s="0" t="n">
        <f aca="true">IF(OR('Monte Carlo'!$B$25="",'Monte Carlo'!$C$25=""),0,IF(RAND()&lt;'Monte Carlo'!$B$25,IF('Monte Carlo'!$E$25='Monte Carlo'!$C$25,'Monte Carlo'!$C$25,BETAINV(RAND(),'Monte Carlo'!$G$25,'Monte Carlo'!$H$25,'Monte Carlo'!$C$25,'Monte Carlo'!$E$25)),0))</f>
        <v>0</v>
      </c>
      <c r="Q328" s="0" t="n">
        <f aca="true">IF(OR('Monte Carlo'!$B$26="",'Monte Carlo'!$C$26=""),0,IF(RAND()&lt;'Monte Carlo'!$B$26,IF('Monte Carlo'!$E$26='Monte Carlo'!$C$26,'Monte Carlo'!$C$26,BETAINV(RAND(),'Monte Carlo'!$G$26,'Monte Carlo'!$H$26,'Monte Carlo'!$C$26,'Monte Carlo'!$E$26)),0))</f>
        <v>0</v>
      </c>
      <c r="R328" s="0" t="n">
        <f aca="true">IF(OR('Monte Carlo'!$B$27="",'Monte Carlo'!$C$27=""),0,IF(RAND()&lt;'Monte Carlo'!$B$27,IF('Monte Carlo'!$E$27='Monte Carlo'!$C$27,'Monte Carlo'!$C$27,BETAINV(RAND(),'Monte Carlo'!$G$27,'Monte Carlo'!$H$27,'Monte Carlo'!$C$27,'Monte Carlo'!$E$27)),0))</f>
        <v>0</v>
      </c>
      <c r="S328" s="0" t="n">
        <f aca="true">IF(OR('Monte Carlo'!$B$28="",'Monte Carlo'!$C$28=""),0,IF(RAND()&lt;'Monte Carlo'!$B$28,IF('Monte Carlo'!$E$28='Monte Carlo'!$C$28,'Monte Carlo'!$C$28,BETAINV(RAND(),'Monte Carlo'!$G$28,'Monte Carlo'!$H$28,'Monte Carlo'!$C$28,'Monte Carlo'!$E$28)),0))</f>
        <v>0</v>
      </c>
      <c r="T328" s="0" t="n">
        <f aca="true">IF(OR('Monte Carlo'!$B$29="",'Monte Carlo'!$C$29=""),0,IF(RAND()&lt;'Monte Carlo'!$B$29,IF('Monte Carlo'!$E$29='Monte Carlo'!$C$29,'Monte Carlo'!$C$29,BETAINV(RAND(),'Monte Carlo'!$G$29,'Monte Carlo'!$H$29,'Monte Carlo'!$C$29,'Monte Carlo'!$E$29)),0))</f>
        <v>0</v>
      </c>
      <c r="U328" s="0" t="n">
        <f aca="true">IF(OR('Monte Carlo'!$B$30="",'Monte Carlo'!$C$30=""),0,IF(RAND()&lt;'Monte Carlo'!$B$30,IF('Monte Carlo'!$E$30='Monte Carlo'!$C$30,'Monte Carlo'!$C$30,BETAINV(RAND(),'Monte Carlo'!$G$30,'Monte Carlo'!$H$30,'Monte Carlo'!$C$30,'Monte Carlo'!$E$30)),0))</f>
        <v>0</v>
      </c>
      <c r="V328" s="0" t="n">
        <f aca="true">IF(OR('Monte Carlo'!$B$31="",'Monte Carlo'!$C$31=""),0,IF(RAND()&lt;'Monte Carlo'!$B$31,IF('Monte Carlo'!$E$31='Monte Carlo'!$C$31,'Monte Carlo'!$C$31,BETAINV(RAND(),'Monte Carlo'!$G$31,'Monte Carlo'!$H$31,'Monte Carlo'!$C$31,'Monte Carlo'!$E$31)),0))</f>
        <v>0</v>
      </c>
      <c r="W328" s="0" t="n">
        <f aca="true">IF(OR('Monte Carlo'!$B$32="",'Monte Carlo'!$C$32=""),0,IF(RAND()&lt;'Monte Carlo'!$B$32,IF('Monte Carlo'!$E$32='Monte Carlo'!$C$32,'Monte Carlo'!$C$32,BETAINV(RAND(),'Monte Carlo'!$G$32,'Monte Carlo'!$H$32,'Monte Carlo'!$C$32,'Monte Carlo'!$E$32)),0))</f>
        <v>0</v>
      </c>
      <c r="X328" s="0" t="n">
        <f aca="true">IF(OR('Monte Carlo'!$B$33="",'Monte Carlo'!$C$33=""),0,IF(RAND()&lt;'Monte Carlo'!$B$33,IF('Monte Carlo'!$E$33='Monte Carlo'!$C$33,'Monte Carlo'!$C$33,BETAINV(RAND(),'Monte Carlo'!$G$33,'Monte Carlo'!$H$33,'Monte Carlo'!$C$33,'Monte Carlo'!$E$33)),0))</f>
        <v>0</v>
      </c>
      <c r="Y328" s="0" t="n">
        <f aca="false">SUM(A328:X328)</f>
        <v>2200.89208179652</v>
      </c>
    </row>
    <row r="329" customFormat="false" ht="15" hidden="false" customHeight="false" outlineLevel="0" collapsed="false">
      <c r="A329" s="0" t="n">
        <f aca="true">IF('Monte Carlo'!$B$7="",0,IF('Monte Carlo'!$D$7='Monte Carlo'!$B$7,'Monte Carlo'!$B$7,BETAINV(RAND(),'Monte Carlo'!$F$7,'Monte Carlo'!$G$7,'Monte Carlo'!$B$7,'Monte Carlo'!$D$7)))</f>
        <v>161.789191686011</v>
      </c>
      <c r="B329" s="0" t="n">
        <f aca="true">IF('Monte Carlo'!$B$8="",0,IF('Monte Carlo'!$D$8='Monte Carlo'!$B$8,'Monte Carlo'!$B$8,BETAINV(RAND(),'Monte Carlo'!$F$8,'Monte Carlo'!$G$8,'Monte Carlo'!$B$8,'Monte Carlo'!$D$8)))</f>
        <v>1134.40263616078</v>
      </c>
      <c r="C329" s="0" t="n">
        <f aca="true">IF('Monte Carlo'!$B$9="",0,IF('Monte Carlo'!$D$9='Monte Carlo'!$B$9,'Monte Carlo'!$B$9,BETAINV(RAND(),'Monte Carlo'!$F$9,'Monte Carlo'!$G$9,'Monte Carlo'!$B$9,'Monte Carlo'!$D$9)))</f>
        <v>425.228464565482</v>
      </c>
      <c r="D329" s="0" t="n">
        <f aca="true">IF('Monte Carlo'!$B$10="",0,IF('Monte Carlo'!$D$10='Monte Carlo'!$B$10,'Monte Carlo'!$B$10,BETAINV(RAND(),'Monte Carlo'!$F$10,'Monte Carlo'!$G$10,'Monte Carlo'!$B$10,'Monte Carlo'!$D$10)))</f>
        <v>283.32652406477</v>
      </c>
      <c r="E329" s="0" t="n">
        <f aca="true">IF('Monte Carlo'!$B$11="",0,IF('Monte Carlo'!$D$11='Monte Carlo'!$B$11,'Monte Carlo'!$B$11,BETAINV(RAND(),'Monte Carlo'!$F$11,'Monte Carlo'!$G$11,'Monte Carlo'!$B$11,'Monte Carlo'!$D$11)))</f>
        <v>107.456377827478</v>
      </c>
      <c r="F329" s="0" t="n">
        <f aca="true">IF('Monte Carlo'!$B$12="",0,IF('Monte Carlo'!$D$12='Monte Carlo'!$B$12,'Monte Carlo'!$B$12,BETAINV(RAND(),'Monte Carlo'!$F$12,'Monte Carlo'!$G$12,'Monte Carlo'!$B$12,'Monte Carlo'!$D$12)))</f>
        <v>112.485740626593</v>
      </c>
      <c r="G329" s="0" t="n">
        <f aca="true">IF('Monte Carlo'!$B$13="",0,IF('Monte Carlo'!$D$13='Monte Carlo'!$B$13,'Monte Carlo'!$B$13,BETAINV(RAND(),'Monte Carlo'!$F$13,'Monte Carlo'!$G$13,'Monte Carlo'!$B$13,'Monte Carlo'!$D$13)))</f>
        <v>0</v>
      </c>
      <c r="H329" s="0" t="n">
        <f aca="true">IF('Monte Carlo'!$B$14="",0,IF('Monte Carlo'!$D$14='Monte Carlo'!$B$14,'Monte Carlo'!$B$14,BETAINV(RAND(),'Monte Carlo'!$F$14,'Monte Carlo'!$G$14,'Monte Carlo'!$B$14,'Monte Carlo'!$D$14)))</f>
        <v>0</v>
      </c>
      <c r="I329" s="0" t="n">
        <f aca="true">IF('Monte Carlo'!$B$15="",0,IF('Monte Carlo'!$D$15='Monte Carlo'!$B$15,'Monte Carlo'!$B$15,BETAINV(RAND(),'Monte Carlo'!$F$15,'Monte Carlo'!$G$15,'Monte Carlo'!$B$15,'Monte Carlo'!$D$15)))</f>
        <v>0</v>
      </c>
      <c r="J329" s="0" t="n">
        <f aca="true">IF('Monte Carlo'!$B$16="",0,IF('Monte Carlo'!$D$16='Monte Carlo'!$B$16,'Monte Carlo'!$B$16,BETAINV(RAND(),'Monte Carlo'!$F$16,'Monte Carlo'!$G$16,'Monte Carlo'!$B$16,'Monte Carlo'!$D$16)))</f>
        <v>0</v>
      </c>
      <c r="K329" s="0" t="n">
        <f aca="true">IF('Monte Carlo'!$B$17="",0,IF('Monte Carlo'!$D$17='Monte Carlo'!$B$17,'Monte Carlo'!$B$17,BETAINV(RAND(),'Monte Carlo'!$F$17,'Monte Carlo'!$G$17,'Monte Carlo'!$B$17,'Monte Carlo'!$D$17)))</f>
        <v>0</v>
      </c>
      <c r="L329" s="0" t="n">
        <f aca="true">IF('Monte Carlo'!$B$18="",0,IF('Monte Carlo'!$D$18='Monte Carlo'!$B$18,'Monte Carlo'!$B$18,BETAINV(RAND(),'Monte Carlo'!$F$18,'Monte Carlo'!$G$18,'Monte Carlo'!$B$18,'Monte Carlo'!$D$18)))</f>
        <v>0</v>
      </c>
      <c r="M329" s="0" t="n">
        <f aca="true">IF(OR('Monte Carlo'!$B$22="",'Monte Carlo'!$C$22=""),0,IF(RAND()&lt;'Monte Carlo'!$B$22,IF('Monte Carlo'!$E$22='Monte Carlo'!$C$22,'Monte Carlo'!$C$22,BETAINV(RAND(),'Monte Carlo'!$G$22,'Monte Carlo'!$H$22,'Monte Carlo'!$C$22,'Monte Carlo'!$E$22)),0))</f>
        <v>127.826309108245</v>
      </c>
      <c r="N329" s="0" t="n">
        <f aca="true">IF(OR('Monte Carlo'!$B$23="",'Monte Carlo'!$C$23=""),0,IF(RAND()&lt;'Monte Carlo'!$B$23,IF('Monte Carlo'!$E$23='Monte Carlo'!$C$23,'Monte Carlo'!$C$23,BETAINV(RAND(),'Monte Carlo'!$G$23,'Monte Carlo'!$H$23,'Monte Carlo'!$C$23,'Monte Carlo'!$E$23)),0))</f>
        <v>0</v>
      </c>
      <c r="O329" s="0" t="n">
        <f aca="true">IF(OR('Monte Carlo'!$B$24="",'Monte Carlo'!$C$24=""),0,IF(RAND()&lt;'Monte Carlo'!$B$24,IF('Monte Carlo'!$E$24='Monte Carlo'!$C$24,'Monte Carlo'!$C$24,BETAINV(RAND(),'Monte Carlo'!$G$24,'Monte Carlo'!$H$24,'Monte Carlo'!$C$24,'Monte Carlo'!$E$24)),0))</f>
        <v>0</v>
      </c>
      <c r="P329" s="0" t="n">
        <f aca="true">IF(OR('Monte Carlo'!$B$25="",'Monte Carlo'!$C$25=""),0,IF(RAND()&lt;'Monte Carlo'!$B$25,IF('Monte Carlo'!$E$25='Monte Carlo'!$C$25,'Monte Carlo'!$C$25,BETAINV(RAND(),'Monte Carlo'!$G$25,'Monte Carlo'!$H$25,'Monte Carlo'!$C$25,'Monte Carlo'!$E$25)),0))</f>
        <v>0</v>
      </c>
      <c r="Q329" s="0" t="n">
        <f aca="true">IF(OR('Monte Carlo'!$B$26="",'Monte Carlo'!$C$26=""),0,IF(RAND()&lt;'Monte Carlo'!$B$26,IF('Monte Carlo'!$E$26='Monte Carlo'!$C$26,'Monte Carlo'!$C$26,BETAINV(RAND(),'Monte Carlo'!$G$26,'Monte Carlo'!$H$26,'Monte Carlo'!$C$26,'Monte Carlo'!$E$26)),0))</f>
        <v>0</v>
      </c>
      <c r="R329" s="0" t="n">
        <f aca="true">IF(OR('Monte Carlo'!$B$27="",'Monte Carlo'!$C$27=""),0,IF(RAND()&lt;'Monte Carlo'!$B$27,IF('Monte Carlo'!$E$27='Monte Carlo'!$C$27,'Monte Carlo'!$C$27,BETAINV(RAND(),'Monte Carlo'!$G$27,'Monte Carlo'!$H$27,'Monte Carlo'!$C$27,'Monte Carlo'!$E$27)),0))</f>
        <v>0</v>
      </c>
      <c r="S329" s="0" t="n">
        <f aca="true">IF(OR('Monte Carlo'!$B$28="",'Monte Carlo'!$C$28=""),0,IF(RAND()&lt;'Monte Carlo'!$B$28,IF('Monte Carlo'!$E$28='Monte Carlo'!$C$28,'Monte Carlo'!$C$28,BETAINV(RAND(),'Monte Carlo'!$G$28,'Monte Carlo'!$H$28,'Monte Carlo'!$C$28,'Monte Carlo'!$E$28)),0))</f>
        <v>0</v>
      </c>
      <c r="T329" s="0" t="n">
        <f aca="true">IF(OR('Monte Carlo'!$B$29="",'Monte Carlo'!$C$29=""),0,IF(RAND()&lt;'Monte Carlo'!$B$29,IF('Monte Carlo'!$E$29='Monte Carlo'!$C$29,'Monte Carlo'!$C$29,BETAINV(RAND(),'Monte Carlo'!$G$29,'Monte Carlo'!$H$29,'Monte Carlo'!$C$29,'Monte Carlo'!$E$29)),0))</f>
        <v>0</v>
      </c>
      <c r="U329" s="0" t="n">
        <f aca="true">IF(OR('Monte Carlo'!$B$30="",'Monte Carlo'!$C$30=""),0,IF(RAND()&lt;'Monte Carlo'!$B$30,IF('Monte Carlo'!$E$30='Monte Carlo'!$C$30,'Monte Carlo'!$C$30,BETAINV(RAND(),'Monte Carlo'!$G$30,'Monte Carlo'!$H$30,'Monte Carlo'!$C$30,'Monte Carlo'!$E$30)),0))</f>
        <v>0</v>
      </c>
      <c r="V329" s="0" t="n">
        <f aca="true">IF(OR('Monte Carlo'!$B$31="",'Monte Carlo'!$C$31=""),0,IF(RAND()&lt;'Monte Carlo'!$B$31,IF('Monte Carlo'!$E$31='Monte Carlo'!$C$31,'Monte Carlo'!$C$31,BETAINV(RAND(),'Monte Carlo'!$G$31,'Monte Carlo'!$H$31,'Monte Carlo'!$C$31,'Monte Carlo'!$E$31)),0))</f>
        <v>0</v>
      </c>
      <c r="W329" s="0" t="n">
        <f aca="true">IF(OR('Monte Carlo'!$B$32="",'Monte Carlo'!$C$32=""),0,IF(RAND()&lt;'Monte Carlo'!$B$32,IF('Monte Carlo'!$E$32='Monte Carlo'!$C$32,'Monte Carlo'!$C$32,BETAINV(RAND(),'Monte Carlo'!$G$32,'Monte Carlo'!$H$32,'Monte Carlo'!$C$32,'Monte Carlo'!$E$32)),0))</f>
        <v>0</v>
      </c>
      <c r="X329" s="0" t="n">
        <f aca="true">IF(OR('Monte Carlo'!$B$33="",'Monte Carlo'!$C$33=""),0,IF(RAND()&lt;'Monte Carlo'!$B$33,IF('Monte Carlo'!$E$33='Monte Carlo'!$C$33,'Monte Carlo'!$C$33,BETAINV(RAND(),'Monte Carlo'!$G$33,'Monte Carlo'!$H$33,'Monte Carlo'!$C$33,'Monte Carlo'!$E$33)),0))</f>
        <v>0</v>
      </c>
      <c r="Y329" s="0" t="n">
        <f aca="false">SUM(A329:X329)</f>
        <v>2352.51524403936</v>
      </c>
    </row>
    <row r="330" customFormat="false" ht="15" hidden="false" customHeight="false" outlineLevel="0" collapsed="false">
      <c r="A330" s="0" t="n">
        <f aca="true">IF('Monte Carlo'!$B$7="",0,IF('Monte Carlo'!$D$7='Monte Carlo'!$B$7,'Monte Carlo'!$B$7,BETAINV(RAND(),'Monte Carlo'!$F$7,'Monte Carlo'!$G$7,'Monte Carlo'!$B$7,'Monte Carlo'!$D$7)))</f>
        <v>205.716359255798</v>
      </c>
      <c r="B330" s="0" t="n">
        <f aca="true">IF('Monte Carlo'!$B$8="",0,IF('Monte Carlo'!$D$8='Monte Carlo'!$B$8,'Monte Carlo'!$B$8,BETAINV(RAND(),'Monte Carlo'!$F$8,'Monte Carlo'!$G$8,'Monte Carlo'!$B$8,'Monte Carlo'!$D$8)))</f>
        <v>997.600757373661</v>
      </c>
      <c r="C330" s="0" t="n">
        <f aca="true">IF('Monte Carlo'!$B$9="",0,IF('Monte Carlo'!$D$9='Monte Carlo'!$B$9,'Monte Carlo'!$B$9,BETAINV(RAND(),'Monte Carlo'!$F$9,'Monte Carlo'!$G$9,'Monte Carlo'!$B$9,'Monte Carlo'!$D$9)))</f>
        <v>423.869073081087</v>
      </c>
      <c r="D330" s="0" t="n">
        <f aca="true">IF('Monte Carlo'!$B$10="",0,IF('Monte Carlo'!$D$10='Monte Carlo'!$B$10,'Monte Carlo'!$B$10,BETAINV(RAND(),'Monte Carlo'!$F$10,'Monte Carlo'!$G$10,'Monte Carlo'!$B$10,'Monte Carlo'!$D$10)))</f>
        <v>281.131642282932</v>
      </c>
      <c r="E330" s="0" t="n">
        <f aca="true">IF('Monte Carlo'!$B$11="",0,IF('Monte Carlo'!$D$11='Monte Carlo'!$B$11,'Monte Carlo'!$B$11,BETAINV(RAND(),'Monte Carlo'!$F$11,'Monte Carlo'!$G$11,'Monte Carlo'!$B$11,'Monte Carlo'!$D$11)))</f>
        <v>127.676426312341</v>
      </c>
      <c r="F330" s="0" t="n">
        <f aca="true">IF('Monte Carlo'!$B$12="",0,IF('Monte Carlo'!$D$12='Monte Carlo'!$B$12,'Monte Carlo'!$B$12,BETAINV(RAND(),'Monte Carlo'!$F$12,'Monte Carlo'!$G$12,'Monte Carlo'!$B$12,'Monte Carlo'!$D$12)))</f>
        <v>109.819828826875</v>
      </c>
      <c r="G330" s="0" t="n">
        <f aca="true">IF('Monte Carlo'!$B$13="",0,IF('Monte Carlo'!$D$13='Monte Carlo'!$B$13,'Monte Carlo'!$B$13,BETAINV(RAND(),'Monte Carlo'!$F$13,'Monte Carlo'!$G$13,'Monte Carlo'!$B$13,'Monte Carlo'!$D$13)))</f>
        <v>0</v>
      </c>
      <c r="H330" s="0" t="n">
        <f aca="true">IF('Monte Carlo'!$B$14="",0,IF('Monte Carlo'!$D$14='Monte Carlo'!$B$14,'Monte Carlo'!$B$14,BETAINV(RAND(),'Monte Carlo'!$F$14,'Monte Carlo'!$G$14,'Monte Carlo'!$B$14,'Monte Carlo'!$D$14)))</f>
        <v>0</v>
      </c>
      <c r="I330" s="0" t="n">
        <f aca="true">IF('Monte Carlo'!$B$15="",0,IF('Monte Carlo'!$D$15='Monte Carlo'!$B$15,'Monte Carlo'!$B$15,BETAINV(RAND(),'Monte Carlo'!$F$15,'Monte Carlo'!$G$15,'Monte Carlo'!$B$15,'Monte Carlo'!$D$15)))</f>
        <v>0</v>
      </c>
      <c r="J330" s="0" t="n">
        <f aca="true">IF('Monte Carlo'!$B$16="",0,IF('Monte Carlo'!$D$16='Monte Carlo'!$B$16,'Monte Carlo'!$B$16,BETAINV(RAND(),'Monte Carlo'!$F$16,'Monte Carlo'!$G$16,'Monte Carlo'!$B$16,'Monte Carlo'!$D$16)))</f>
        <v>0</v>
      </c>
      <c r="K330" s="0" t="n">
        <f aca="true">IF('Monte Carlo'!$B$17="",0,IF('Monte Carlo'!$D$17='Monte Carlo'!$B$17,'Monte Carlo'!$B$17,BETAINV(RAND(),'Monte Carlo'!$F$17,'Monte Carlo'!$G$17,'Monte Carlo'!$B$17,'Monte Carlo'!$D$17)))</f>
        <v>0</v>
      </c>
      <c r="L330" s="0" t="n">
        <f aca="true">IF('Monte Carlo'!$B$18="",0,IF('Monte Carlo'!$D$18='Monte Carlo'!$B$18,'Monte Carlo'!$B$18,BETAINV(RAND(),'Monte Carlo'!$F$18,'Monte Carlo'!$G$18,'Monte Carlo'!$B$18,'Monte Carlo'!$D$18)))</f>
        <v>0</v>
      </c>
      <c r="M330" s="0" t="n">
        <f aca="true">IF(OR('Monte Carlo'!$B$22="",'Monte Carlo'!$C$22=""),0,IF(RAND()&lt;'Monte Carlo'!$B$22,IF('Monte Carlo'!$E$22='Monte Carlo'!$C$22,'Monte Carlo'!$C$22,BETAINV(RAND(),'Monte Carlo'!$G$22,'Monte Carlo'!$H$22,'Monte Carlo'!$C$22,'Monte Carlo'!$E$22)),0))</f>
        <v>0</v>
      </c>
      <c r="N330" s="0" t="n">
        <f aca="true">IF(OR('Monte Carlo'!$B$23="",'Monte Carlo'!$C$23=""),0,IF(RAND()&lt;'Monte Carlo'!$B$23,IF('Monte Carlo'!$E$23='Monte Carlo'!$C$23,'Monte Carlo'!$C$23,BETAINV(RAND(),'Monte Carlo'!$G$23,'Monte Carlo'!$H$23,'Monte Carlo'!$C$23,'Monte Carlo'!$E$23)),0))</f>
        <v>0</v>
      </c>
      <c r="O330" s="0" t="n">
        <f aca="true">IF(OR('Monte Carlo'!$B$24="",'Monte Carlo'!$C$24=""),0,IF(RAND()&lt;'Monte Carlo'!$B$24,IF('Monte Carlo'!$E$24='Monte Carlo'!$C$24,'Monte Carlo'!$C$24,BETAINV(RAND(),'Monte Carlo'!$G$24,'Monte Carlo'!$H$24,'Monte Carlo'!$C$24,'Monte Carlo'!$E$24)),0))</f>
        <v>0</v>
      </c>
      <c r="P330" s="0" t="n">
        <f aca="true">IF(OR('Monte Carlo'!$B$25="",'Monte Carlo'!$C$25=""),0,IF(RAND()&lt;'Monte Carlo'!$B$25,IF('Monte Carlo'!$E$25='Monte Carlo'!$C$25,'Monte Carlo'!$C$25,BETAINV(RAND(),'Monte Carlo'!$G$25,'Monte Carlo'!$H$25,'Monte Carlo'!$C$25,'Monte Carlo'!$E$25)),0))</f>
        <v>0</v>
      </c>
      <c r="Q330" s="0" t="n">
        <f aca="true">IF(OR('Monte Carlo'!$B$26="",'Monte Carlo'!$C$26=""),0,IF(RAND()&lt;'Monte Carlo'!$B$26,IF('Monte Carlo'!$E$26='Monte Carlo'!$C$26,'Monte Carlo'!$C$26,BETAINV(RAND(),'Monte Carlo'!$G$26,'Monte Carlo'!$H$26,'Monte Carlo'!$C$26,'Monte Carlo'!$E$26)),0))</f>
        <v>0</v>
      </c>
      <c r="R330" s="0" t="n">
        <f aca="true">IF(OR('Monte Carlo'!$B$27="",'Monte Carlo'!$C$27=""),0,IF(RAND()&lt;'Monte Carlo'!$B$27,IF('Monte Carlo'!$E$27='Monte Carlo'!$C$27,'Monte Carlo'!$C$27,BETAINV(RAND(),'Monte Carlo'!$G$27,'Monte Carlo'!$H$27,'Monte Carlo'!$C$27,'Monte Carlo'!$E$27)),0))</f>
        <v>0</v>
      </c>
      <c r="S330" s="0" t="n">
        <f aca="true">IF(OR('Monte Carlo'!$B$28="",'Monte Carlo'!$C$28=""),0,IF(RAND()&lt;'Monte Carlo'!$B$28,IF('Monte Carlo'!$E$28='Monte Carlo'!$C$28,'Monte Carlo'!$C$28,BETAINV(RAND(),'Monte Carlo'!$G$28,'Monte Carlo'!$H$28,'Monte Carlo'!$C$28,'Monte Carlo'!$E$28)),0))</f>
        <v>0</v>
      </c>
      <c r="T330" s="0" t="n">
        <f aca="true">IF(OR('Monte Carlo'!$B$29="",'Monte Carlo'!$C$29=""),0,IF(RAND()&lt;'Monte Carlo'!$B$29,IF('Monte Carlo'!$E$29='Monte Carlo'!$C$29,'Monte Carlo'!$C$29,BETAINV(RAND(),'Monte Carlo'!$G$29,'Monte Carlo'!$H$29,'Monte Carlo'!$C$29,'Monte Carlo'!$E$29)),0))</f>
        <v>0</v>
      </c>
      <c r="U330" s="0" t="n">
        <f aca="true">IF(OR('Monte Carlo'!$B$30="",'Monte Carlo'!$C$30=""),0,IF(RAND()&lt;'Monte Carlo'!$B$30,IF('Monte Carlo'!$E$30='Monte Carlo'!$C$30,'Monte Carlo'!$C$30,BETAINV(RAND(),'Monte Carlo'!$G$30,'Monte Carlo'!$H$30,'Monte Carlo'!$C$30,'Monte Carlo'!$E$30)),0))</f>
        <v>0</v>
      </c>
      <c r="V330" s="0" t="n">
        <f aca="true">IF(OR('Monte Carlo'!$B$31="",'Monte Carlo'!$C$31=""),0,IF(RAND()&lt;'Monte Carlo'!$B$31,IF('Monte Carlo'!$E$31='Monte Carlo'!$C$31,'Monte Carlo'!$C$31,BETAINV(RAND(),'Monte Carlo'!$G$31,'Monte Carlo'!$H$31,'Monte Carlo'!$C$31,'Monte Carlo'!$E$31)),0))</f>
        <v>0</v>
      </c>
      <c r="W330" s="0" t="n">
        <f aca="true">IF(OR('Monte Carlo'!$B$32="",'Monte Carlo'!$C$32=""),0,IF(RAND()&lt;'Monte Carlo'!$B$32,IF('Monte Carlo'!$E$32='Monte Carlo'!$C$32,'Monte Carlo'!$C$32,BETAINV(RAND(),'Monte Carlo'!$G$32,'Monte Carlo'!$H$32,'Monte Carlo'!$C$32,'Monte Carlo'!$E$32)),0))</f>
        <v>0</v>
      </c>
      <c r="X330" s="0" t="n">
        <f aca="true">IF(OR('Monte Carlo'!$B$33="",'Monte Carlo'!$C$33=""),0,IF(RAND()&lt;'Monte Carlo'!$B$33,IF('Monte Carlo'!$E$33='Monte Carlo'!$C$33,'Monte Carlo'!$C$33,BETAINV(RAND(),'Monte Carlo'!$G$33,'Monte Carlo'!$H$33,'Monte Carlo'!$C$33,'Monte Carlo'!$E$33)),0))</f>
        <v>0</v>
      </c>
      <c r="Y330" s="0" t="n">
        <f aca="false">SUM(A330:X330)</f>
        <v>2145.81408713269</v>
      </c>
    </row>
    <row r="331" customFormat="false" ht="15" hidden="false" customHeight="false" outlineLevel="0" collapsed="false">
      <c r="A331" s="0" t="n">
        <f aca="true">IF('Monte Carlo'!$B$7="",0,IF('Monte Carlo'!$D$7='Monte Carlo'!$B$7,'Monte Carlo'!$B$7,BETAINV(RAND(),'Monte Carlo'!$F$7,'Monte Carlo'!$G$7,'Monte Carlo'!$B$7,'Monte Carlo'!$D$7)))</f>
        <v>130.956193054395</v>
      </c>
      <c r="B331" s="0" t="n">
        <f aca="true">IF('Monte Carlo'!$B$8="",0,IF('Monte Carlo'!$D$8='Monte Carlo'!$B$8,'Monte Carlo'!$B$8,BETAINV(RAND(),'Monte Carlo'!$F$8,'Monte Carlo'!$G$8,'Monte Carlo'!$B$8,'Monte Carlo'!$D$8)))</f>
        <v>1036.63530927543</v>
      </c>
      <c r="C331" s="0" t="n">
        <f aca="true">IF('Monte Carlo'!$B$9="",0,IF('Monte Carlo'!$D$9='Monte Carlo'!$B$9,'Monte Carlo'!$B$9,BETAINV(RAND(),'Monte Carlo'!$F$9,'Monte Carlo'!$G$9,'Monte Carlo'!$B$9,'Monte Carlo'!$D$9)))</f>
        <v>515.888864906271</v>
      </c>
      <c r="D331" s="0" t="n">
        <f aca="true">IF('Monte Carlo'!$B$10="",0,IF('Monte Carlo'!$D$10='Monte Carlo'!$B$10,'Monte Carlo'!$B$10,BETAINV(RAND(),'Monte Carlo'!$F$10,'Monte Carlo'!$G$10,'Monte Carlo'!$B$10,'Monte Carlo'!$D$10)))</f>
        <v>254.102057570793</v>
      </c>
      <c r="E331" s="0" t="n">
        <f aca="true">IF('Monte Carlo'!$B$11="",0,IF('Monte Carlo'!$D$11='Monte Carlo'!$B$11,'Monte Carlo'!$B$11,BETAINV(RAND(),'Monte Carlo'!$F$11,'Monte Carlo'!$G$11,'Monte Carlo'!$B$11,'Monte Carlo'!$D$11)))</f>
        <v>122.446592634424</v>
      </c>
      <c r="F331" s="0" t="n">
        <f aca="true">IF('Monte Carlo'!$B$12="",0,IF('Monte Carlo'!$D$12='Monte Carlo'!$B$12,'Monte Carlo'!$B$12,BETAINV(RAND(),'Monte Carlo'!$F$12,'Monte Carlo'!$G$12,'Monte Carlo'!$B$12,'Monte Carlo'!$D$12)))</f>
        <v>95.920210328074</v>
      </c>
      <c r="G331" s="0" t="n">
        <f aca="true">IF('Monte Carlo'!$B$13="",0,IF('Monte Carlo'!$D$13='Monte Carlo'!$B$13,'Monte Carlo'!$B$13,BETAINV(RAND(),'Monte Carlo'!$F$13,'Monte Carlo'!$G$13,'Monte Carlo'!$B$13,'Monte Carlo'!$D$13)))</f>
        <v>0</v>
      </c>
      <c r="H331" s="0" t="n">
        <f aca="true">IF('Monte Carlo'!$B$14="",0,IF('Monte Carlo'!$D$14='Monte Carlo'!$B$14,'Monte Carlo'!$B$14,BETAINV(RAND(),'Monte Carlo'!$F$14,'Monte Carlo'!$G$14,'Monte Carlo'!$B$14,'Monte Carlo'!$D$14)))</f>
        <v>0</v>
      </c>
      <c r="I331" s="0" t="n">
        <f aca="true">IF('Monte Carlo'!$B$15="",0,IF('Monte Carlo'!$D$15='Monte Carlo'!$B$15,'Monte Carlo'!$B$15,BETAINV(RAND(),'Monte Carlo'!$F$15,'Monte Carlo'!$G$15,'Monte Carlo'!$B$15,'Monte Carlo'!$D$15)))</f>
        <v>0</v>
      </c>
      <c r="J331" s="0" t="n">
        <f aca="true">IF('Monte Carlo'!$B$16="",0,IF('Monte Carlo'!$D$16='Monte Carlo'!$B$16,'Monte Carlo'!$B$16,BETAINV(RAND(),'Monte Carlo'!$F$16,'Monte Carlo'!$G$16,'Monte Carlo'!$B$16,'Monte Carlo'!$D$16)))</f>
        <v>0</v>
      </c>
      <c r="K331" s="0" t="n">
        <f aca="true">IF('Monte Carlo'!$B$17="",0,IF('Monte Carlo'!$D$17='Monte Carlo'!$B$17,'Monte Carlo'!$B$17,BETAINV(RAND(),'Monte Carlo'!$F$17,'Monte Carlo'!$G$17,'Monte Carlo'!$B$17,'Monte Carlo'!$D$17)))</f>
        <v>0</v>
      </c>
      <c r="L331" s="0" t="n">
        <f aca="true">IF('Monte Carlo'!$B$18="",0,IF('Monte Carlo'!$D$18='Monte Carlo'!$B$18,'Monte Carlo'!$B$18,BETAINV(RAND(),'Monte Carlo'!$F$18,'Monte Carlo'!$G$18,'Monte Carlo'!$B$18,'Monte Carlo'!$D$18)))</f>
        <v>0</v>
      </c>
      <c r="M331" s="0" t="n">
        <f aca="true">IF(OR('Monte Carlo'!$B$22="",'Monte Carlo'!$C$22=""),0,IF(RAND()&lt;'Monte Carlo'!$B$22,IF('Monte Carlo'!$E$22='Monte Carlo'!$C$22,'Monte Carlo'!$C$22,BETAINV(RAND(),'Monte Carlo'!$G$22,'Monte Carlo'!$H$22,'Monte Carlo'!$C$22,'Monte Carlo'!$E$22)),0))</f>
        <v>0</v>
      </c>
      <c r="N331" s="0" t="n">
        <f aca="true">IF(OR('Monte Carlo'!$B$23="",'Monte Carlo'!$C$23=""),0,IF(RAND()&lt;'Monte Carlo'!$B$23,IF('Monte Carlo'!$E$23='Monte Carlo'!$C$23,'Monte Carlo'!$C$23,BETAINV(RAND(),'Monte Carlo'!$G$23,'Monte Carlo'!$H$23,'Monte Carlo'!$C$23,'Monte Carlo'!$E$23)),0))</f>
        <v>0</v>
      </c>
      <c r="O331" s="0" t="n">
        <f aca="true">IF(OR('Monte Carlo'!$B$24="",'Monte Carlo'!$C$24=""),0,IF(RAND()&lt;'Monte Carlo'!$B$24,IF('Monte Carlo'!$E$24='Monte Carlo'!$C$24,'Monte Carlo'!$C$24,BETAINV(RAND(),'Monte Carlo'!$G$24,'Monte Carlo'!$H$24,'Monte Carlo'!$C$24,'Monte Carlo'!$E$24)),0))</f>
        <v>0</v>
      </c>
      <c r="P331" s="0" t="n">
        <f aca="true">IF(OR('Monte Carlo'!$B$25="",'Monte Carlo'!$C$25=""),0,IF(RAND()&lt;'Monte Carlo'!$B$25,IF('Monte Carlo'!$E$25='Monte Carlo'!$C$25,'Monte Carlo'!$C$25,BETAINV(RAND(),'Monte Carlo'!$G$25,'Monte Carlo'!$H$25,'Monte Carlo'!$C$25,'Monte Carlo'!$E$25)),0))</f>
        <v>220.117596058482</v>
      </c>
      <c r="Q331" s="0" t="n">
        <f aca="true">IF(OR('Monte Carlo'!$B$26="",'Monte Carlo'!$C$26=""),0,IF(RAND()&lt;'Monte Carlo'!$B$26,IF('Monte Carlo'!$E$26='Monte Carlo'!$C$26,'Monte Carlo'!$C$26,BETAINV(RAND(),'Monte Carlo'!$G$26,'Monte Carlo'!$H$26,'Monte Carlo'!$C$26,'Monte Carlo'!$E$26)),0))</f>
        <v>0</v>
      </c>
      <c r="R331" s="0" t="n">
        <f aca="true">IF(OR('Monte Carlo'!$B$27="",'Monte Carlo'!$C$27=""),0,IF(RAND()&lt;'Monte Carlo'!$B$27,IF('Monte Carlo'!$E$27='Monte Carlo'!$C$27,'Monte Carlo'!$C$27,BETAINV(RAND(),'Monte Carlo'!$G$27,'Monte Carlo'!$H$27,'Monte Carlo'!$C$27,'Monte Carlo'!$E$27)),0))</f>
        <v>0</v>
      </c>
      <c r="S331" s="0" t="n">
        <f aca="true">IF(OR('Monte Carlo'!$B$28="",'Monte Carlo'!$C$28=""),0,IF(RAND()&lt;'Monte Carlo'!$B$28,IF('Monte Carlo'!$E$28='Monte Carlo'!$C$28,'Monte Carlo'!$C$28,BETAINV(RAND(),'Monte Carlo'!$G$28,'Monte Carlo'!$H$28,'Monte Carlo'!$C$28,'Monte Carlo'!$E$28)),0))</f>
        <v>0</v>
      </c>
      <c r="T331" s="0" t="n">
        <f aca="true">IF(OR('Monte Carlo'!$B$29="",'Monte Carlo'!$C$29=""),0,IF(RAND()&lt;'Monte Carlo'!$B$29,IF('Monte Carlo'!$E$29='Monte Carlo'!$C$29,'Monte Carlo'!$C$29,BETAINV(RAND(),'Monte Carlo'!$G$29,'Monte Carlo'!$H$29,'Monte Carlo'!$C$29,'Monte Carlo'!$E$29)),0))</f>
        <v>0</v>
      </c>
      <c r="U331" s="0" t="n">
        <f aca="true">IF(OR('Monte Carlo'!$B$30="",'Monte Carlo'!$C$30=""),0,IF(RAND()&lt;'Monte Carlo'!$B$30,IF('Monte Carlo'!$E$30='Monte Carlo'!$C$30,'Monte Carlo'!$C$30,BETAINV(RAND(),'Monte Carlo'!$G$30,'Monte Carlo'!$H$30,'Monte Carlo'!$C$30,'Monte Carlo'!$E$30)),0))</f>
        <v>0</v>
      </c>
      <c r="V331" s="0" t="n">
        <f aca="true">IF(OR('Monte Carlo'!$B$31="",'Monte Carlo'!$C$31=""),0,IF(RAND()&lt;'Monte Carlo'!$B$31,IF('Monte Carlo'!$E$31='Monte Carlo'!$C$31,'Monte Carlo'!$C$31,BETAINV(RAND(),'Monte Carlo'!$G$31,'Monte Carlo'!$H$31,'Monte Carlo'!$C$31,'Monte Carlo'!$E$31)),0))</f>
        <v>0</v>
      </c>
      <c r="W331" s="0" t="n">
        <f aca="true">IF(OR('Monte Carlo'!$B$32="",'Monte Carlo'!$C$32=""),0,IF(RAND()&lt;'Monte Carlo'!$B$32,IF('Monte Carlo'!$E$32='Monte Carlo'!$C$32,'Monte Carlo'!$C$32,BETAINV(RAND(),'Monte Carlo'!$G$32,'Monte Carlo'!$H$32,'Monte Carlo'!$C$32,'Monte Carlo'!$E$32)),0))</f>
        <v>0</v>
      </c>
      <c r="X331" s="0" t="n">
        <f aca="true">IF(OR('Monte Carlo'!$B$33="",'Monte Carlo'!$C$33=""),0,IF(RAND()&lt;'Monte Carlo'!$B$33,IF('Monte Carlo'!$E$33='Monte Carlo'!$C$33,'Monte Carlo'!$C$33,BETAINV(RAND(),'Monte Carlo'!$G$33,'Monte Carlo'!$H$33,'Monte Carlo'!$C$33,'Monte Carlo'!$E$33)),0))</f>
        <v>0</v>
      </c>
      <c r="Y331" s="0" t="n">
        <f aca="false">SUM(A331:X331)</f>
        <v>2376.06682382787</v>
      </c>
    </row>
    <row r="332" customFormat="false" ht="15" hidden="false" customHeight="false" outlineLevel="0" collapsed="false">
      <c r="A332" s="0" t="n">
        <f aca="true">IF('Monte Carlo'!$B$7="",0,IF('Monte Carlo'!$D$7='Monte Carlo'!$B$7,'Monte Carlo'!$B$7,BETAINV(RAND(),'Monte Carlo'!$F$7,'Monte Carlo'!$G$7,'Monte Carlo'!$B$7,'Monte Carlo'!$D$7)))</f>
        <v>138.113759563607</v>
      </c>
      <c r="B332" s="0" t="n">
        <f aca="true">IF('Monte Carlo'!$B$8="",0,IF('Monte Carlo'!$D$8='Monte Carlo'!$B$8,'Monte Carlo'!$B$8,BETAINV(RAND(),'Monte Carlo'!$F$8,'Monte Carlo'!$G$8,'Monte Carlo'!$B$8,'Monte Carlo'!$D$8)))</f>
        <v>995.051875444855</v>
      </c>
      <c r="C332" s="0" t="n">
        <f aca="true">IF('Monte Carlo'!$B$9="",0,IF('Monte Carlo'!$D$9='Monte Carlo'!$B$9,'Monte Carlo'!$B$9,BETAINV(RAND(),'Monte Carlo'!$F$9,'Monte Carlo'!$G$9,'Monte Carlo'!$B$9,'Monte Carlo'!$D$9)))</f>
        <v>433.839230281857</v>
      </c>
      <c r="D332" s="0" t="n">
        <f aca="true">IF('Monte Carlo'!$B$10="",0,IF('Monte Carlo'!$D$10='Monte Carlo'!$B$10,'Monte Carlo'!$B$10,BETAINV(RAND(),'Monte Carlo'!$F$10,'Monte Carlo'!$G$10,'Monte Carlo'!$B$10,'Monte Carlo'!$D$10)))</f>
        <v>290.962023312629</v>
      </c>
      <c r="E332" s="0" t="n">
        <f aca="true">IF('Monte Carlo'!$B$11="",0,IF('Monte Carlo'!$D$11='Monte Carlo'!$B$11,'Monte Carlo'!$B$11,BETAINV(RAND(),'Monte Carlo'!$F$11,'Monte Carlo'!$G$11,'Monte Carlo'!$B$11,'Monte Carlo'!$D$11)))</f>
        <v>109.008305145933</v>
      </c>
      <c r="F332" s="0" t="n">
        <f aca="true">IF('Monte Carlo'!$B$12="",0,IF('Monte Carlo'!$D$12='Monte Carlo'!$B$12,'Monte Carlo'!$B$12,BETAINV(RAND(),'Monte Carlo'!$F$12,'Monte Carlo'!$G$12,'Monte Carlo'!$B$12,'Monte Carlo'!$D$12)))</f>
        <v>109.50526964776</v>
      </c>
      <c r="G332" s="0" t="n">
        <f aca="true">IF('Monte Carlo'!$B$13="",0,IF('Monte Carlo'!$D$13='Monte Carlo'!$B$13,'Monte Carlo'!$B$13,BETAINV(RAND(),'Monte Carlo'!$F$13,'Monte Carlo'!$G$13,'Monte Carlo'!$B$13,'Monte Carlo'!$D$13)))</f>
        <v>0</v>
      </c>
      <c r="H332" s="0" t="n">
        <f aca="true">IF('Monte Carlo'!$B$14="",0,IF('Monte Carlo'!$D$14='Monte Carlo'!$B$14,'Monte Carlo'!$B$14,BETAINV(RAND(),'Monte Carlo'!$F$14,'Monte Carlo'!$G$14,'Monte Carlo'!$B$14,'Monte Carlo'!$D$14)))</f>
        <v>0</v>
      </c>
      <c r="I332" s="0" t="n">
        <f aca="true">IF('Monte Carlo'!$B$15="",0,IF('Monte Carlo'!$D$15='Monte Carlo'!$B$15,'Monte Carlo'!$B$15,BETAINV(RAND(),'Monte Carlo'!$F$15,'Monte Carlo'!$G$15,'Monte Carlo'!$B$15,'Monte Carlo'!$D$15)))</f>
        <v>0</v>
      </c>
      <c r="J332" s="0" t="n">
        <f aca="true">IF('Monte Carlo'!$B$16="",0,IF('Monte Carlo'!$D$16='Monte Carlo'!$B$16,'Monte Carlo'!$B$16,BETAINV(RAND(),'Monte Carlo'!$F$16,'Monte Carlo'!$G$16,'Monte Carlo'!$B$16,'Monte Carlo'!$D$16)))</f>
        <v>0</v>
      </c>
      <c r="K332" s="0" t="n">
        <f aca="true">IF('Monte Carlo'!$B$17="",0,IF('Monte Carlo'!$D$17='Monte Carlo'!$B$17,'Monte Carlo'!$B$17,BETAINV(RAND(),'Monte Carlo'!$F$17,'Monte Carlo'!$G$17,'Monte Carlo'!$B$17,'Monte Carlo'!$D$17)))</f>
        <v>0</v>
      </c>
      <c r="L332" s="0" t="n">
        <f aca="true">IF('Monte Carlo'!$B$18="",0,IF('Monte Carlo'!$D$18='Monte Carlo'!$B$18,'Monte Carlo'!$B$18,BETAINV(RAND(),'Monte Carlo'!$F$18,'Monte Carlo'!$G$18,'Monte Carlo'!$B$18,'Monte Carlo'!$D$18)))</f>
        <v>0</v>
      </c>
      <c r="M332" s="0" t="n">
        <f aca="true">IF(OR('Monte Carlo'!$B$22="",'Monte Carlo'!$C$22=""),0,IF(RAND()&lt;'Monte Carlo'!$B$22,IF('Monte Carlo'!$E$22='Monte Carlo'!$C$22,'Monte Carlo'!$C$22,BETAINV(RAND(),'Monte Carlo'!$G$22,'Monte Carlo'!$H$22,'Monte Carlo'!$C$22,'Monte Carlo'!$E$22)),0))</f>
        <v>0</v>
      </c>
      <c r="N332" s="0" t="n">
        <f aca="true">IF(OR('Monte Carlo'!$B$23="",'Monte Carlo'!$C$23=""),0,IF(RAND()&lt;'Monte Carlo'!$B$23,IF('Monte Carlo'!$E$23='Monte Carlo'!$C$23,'Monte Carlo'!$C$23,BETAINV(RAND(),'Monte Carlo'!$G$23,'Monte Carlo'!$H$23,'Monte Carlo'!$C$23,'Monte Carlo'!$E$23)),0))</f>
        <v>0</v>
      </c>
      <c r="O332" s="0" t="n">
        <f aca="true">IF(OR('Monte Carlo'!$B$24="",'Monte Carlo'!$C$24=""),0,IF(RAND()&lt;'Monte Carlo'!$B$24,IF('Monte Carlo'!$E$24='Monte Carlo'!$C$24,'Monte Carlo'!$C$24,BETAINV(RAND(),'Monte Carlo'!$G$24,'Monte Carlo'!$H$24,'Monte Carlo'!$C$24,'Monte Carlo'!$E$24)),0))</f>
        <v>0</v>
      </c>
      <c r="P332" s="0" t="n">
        <f aca="true">IF(OR('Monte Carlo'!$B$25="",'Monte Carlo'!$C$25=""),0,IF(RAND()&lt;'Monte Carlo'!$B$25,IF('Monte Carlo'!$E$25='Monte Carlo'!$C$25,'Monte Carlo'!$C$25,BETAINV(RAND(),'Monte Carlo'!$G$25,'Monte Carlo'!$H$25,'Monte Carlo'!$C$25,'Monte Carlo'!$E$25)),0))</f>
        <v>0</v>
      </c>
      <c r="Q332" s="0" t="n">
        <f aca="true">IF(OR('Monte Carlo'!$B$26="",'Monte Carlo'!$C$26=""),0,IF(RAND()&lt;'Monte Carlo'!$B$26,IF('Monte Carlo'!$E$26='Monte Carlo'!$C$26,'Monte Carlo'!$C$26,BETAINV(RAND(),'Monte Carlo'!$G$26,'Monte Carlo'!$H$26,'Monte Carlo'!$C$26,'Monte Carlo'!$E$26)),0))</f>
        <v>0</v>
      </c>
      <c r="R332" s="0" t="n">
        <f aca="true">IF(OR('Monte Carlo'!$B$27="",'Monte Carlo'!$C$27=""),0,IF(RAND()&lt;'Monte Carlo'!$B$27,IF('Monte Carlo'!$E$27='Monte Carlo'!$C$27,'Monte Carlo'!$C$27,BETAINV(RAND(),'Monte Carlo'!$G$27,'Monte Carlo'!$H$27,'Monte Carlo'!$C$27,'Monte Carlo'!$E$27)),0))</f>
        <v>0</v>
      </c>
      <c r="S332" s="0" t="n">
        <f aca="true">IF(OR('Monte Carlo'!$B$28="",'Monte Carlo'!$C$28=""),0,IF(RAND()&lt;'Monte Carlo'!$B$28,IF('Monte Carlo'!$E$28='Monte Carlo'!$C$28,'Monte Carlo'!$C$28,BETAINV(RAND(),'Monte Carlo'!$G$28,'Monte Carlo'!$H$28,'Monte Carlo'!$C$28,'Monte Carlo'!$E$28)),0))</f>
        <v>0</v>
      </c>
      <c r="T332" s="0" t="n">
        <f aca="true">IF(OR('Monte Carlo'!$B$29="",'Monte Carlo'!$C$29=""),0,IF(RAND()&lt;'Monte Carlo'!$B$29,IF('Monte Carlo'!$E$29='Monte Carlo'!$C$29,'Monte Carlo'!$C$29,BETAINV(RAND(),'Monte Carlo'!$G$29,'Monte Carlo'!$H$29,'Monte Carlo'!$C$29,'Monte Carlo'!$E$29)),0))</f>
        <v>0</v>
      </c>
      <c r="U332" s="0" t="n">
        <f aca="true">IF(OR('Monte Carlo'!$B$30="",'Monte Carlo'!$C$30=""),0,IF(RAND()&lt;'Monte Carlo'!$B$30,IF('Monte Carlo'!$E$30='Monte Carlo'!$C$30,'Monte Carlo'!$C$30,BETAINV(RAND(),'Monte Carlo'!$G$30,'Monte Carlo'!$H$30,'Monte Carlo'!$C$30,'Monte Carlo'!$E$30)),0))</f>
        <v>0</v>
      </c>
      <c r="V332" s="0" t="n">
        <f aca="true">IF(OR('Monte Carlo'!$B$31="",'Monte Carlo'!$C$31=""),0,IF(RAND()&lt;'Monte Carlo'!$B$31,IF('Monte Carlo'!$E$31='Monte Carlo'!$C$31,'Monte Carlo'!$C$31,BETAINV(RAND(),'Monte Carlo'!$G$31,'Monte Carlo'!$H$31,'Monte Carlo'!$C$31,'Monte Carlo'!$E$31)),0))</f>
        <v>0</v>
      </c>
      <c r="W332" s="0" t="n">
        <f aca="true">IF(OR('Monte Carlo'!$B$32="",'Monte Carlo'!$C$32=""),0,IF(RAND()&lt;'Monte Carlo'!$B$32,IF('Monte Carlo'!$E$32='Monte Carlo'!$C$32,'Monte Carlo'!$C$32,BETAINV(RAND(),'Monte Carlo'!$G$32,'Monte Carlo'!$H$32,'Monte Carlo'!$C$32,'Monte Carlo'!$E$32)),0))</f>
        <v>0</v>
      </c>
      <c r="X332" s="0" t="n">
        <f aca="true">IF(OR('Monte Carlo'!$B$33="",'Monte Carlo'!$C$33=""),0,IF(RAND()&lt;'Monte Carlo'!$B$33,IF('Monte Carlo'!$E$33='Monte Carlo'!$C$33,'Monte Carlo'!$C$33,BETAINV(RAND(),'Monte Carlo'!$G$33,'Monte Carlo'!$H$33,'Monte Carlo'!$C$33,'Monte Carlo'!$E$33)),0))</f>
        <v>0</v>
      </c>
      <c r="Y332" s="0" t="n">
        <f aca="false">SUM(A332:X332)</f>
        <v>2076.48046339664</v>
      </c>
    </row>
    <row r="333" customFormat="false" ht="15" hidden="false" customHeight="false" outlineLevel="0" collapsed="false">
      <c r="A333" s="0" t="n">
        <f aca="true">IF('Monte Carlo'!$B$7="",0,IF('Monte Carlo'!$D$7='Monte Carlo'!$B$7,'Monte Carlo'!$B$7,BETAINV(RAND(),'Monte Carlo'!$F$7,'Monte Carlo'!$G$7,'Monte Carlo'!$B$7,'Monte Carlo'!$D$7)))</f>
        <v>167.05893652726</v>
      </c>
      <c r="B333" s="0" t="n">
        <f aca="true">IF('Monte Carlo'!$B$8="",0,IF('Monte Carlo'!$D$8='Monte Carlo'!$B$8,'Monte Carlo'!$B$8,BETAINV(RAND(),'Monte Carlo'!$F$8,'Monte Carlo'!$G$8,'Monte Carlo'!$B$8,'Monte Carlo'!$D$8)))</f>
        <v>1042.06256605619</v>
      </c>
      <c r="C333" s="0" t="n">
        <f aca="true">IF('Monte Carlo'!$B$9="",0,IF('Monte Carlo'!$D$9='Monte Carlo'!$B$9,'Monte Carlo'!$B$9,BETAINV(RAND(),'Monte Carlo'!$F$9,'Monte Carlo'!$G$9,'Monte Carlo'!$B$9,'Monte Carlo'!$D$9)))</f>
        <v>482.386629077202</v>
      </c>
      <c r="D333" s="0" t="n">
        <f aca="true">IF('Monte Carlo'!$B$10="",0,IF('Monte Carlo'!$D$10='Monte Carlo'!$B$10,'Monte Carlo'!$B$10,BETAINV(RAND(),'Monte Carlo'!$F$10,'Monte Carlo'!$G$10,'Monte Carlo'!$B$10,'Monte Carlo'!$D$10)))</f>
        <v>316.993862591832</v>
      </c>
      <c r="E333" s="0" t="n">
        <f aca="true">IF('Monte Carlo'!$B$11="",0,IF('Monte Carlo'!$D$11='Monte Carlo'!$B$11,'Monte Carlo'!$B$11,BETAINV(RAND(),'Monte Carlo'!$F$11,'Monte Carlo'!$G$11,'Monte Carlo'!$B$11,'Monte Carlo'!$D$11)))</f>
        <v>123.565687519465</v>
      </c>
      <c r="F333" s="0" t="n">
        <f aca="true">IF('Monte Carlo'!$B$12="",0,IF('Monte Carlo'!$D$12='Monte Carlo'!$B$12,'Monte Carlo'!$B$12,BETAINV(RAND(),'Monte Carlo'!$F$12,'Monte Carlo'!$G$12,'Monte Carlo'!$B$12,'Monte Carlo'!$D$12)))</f>
        <v>100.929180593976</v>
      </c>
      <c r="G333" s="0" t="n">
        <f aca="true">IF('Monte Carlo'!$B$13="",0,IF('Monte Carlo'!$D$13='Monte Carlo'!$B$13,'Monte Carlo'!$B$13,BETAINV(RAND(),'Monte Carlo'!$F$13,'Monte Carlo'!$G$13,'Monte Carlo'!$B$13,'Monte Carlo'!$D$13)))</f>
        <v>0</v>
      </c>
      <c r="H333" s="0" t="n">
        <f aca="true">IF('Monte Carlo'!$B$14="",0,IF('Monte Carlo'!$D$14='Monte Carlo'!$B$14,'Monte Carlo'!$B$14,BETAINV(RAND(),'Monte Carlo'!$F$14,'Monte Carlo'!$G$14,'Monte Carlo'!$B$14,'Monte Carlo'!$D$14)))</f>
        <v>0</v>
      </c>
      <c r="I333" s="0" t="n">
        <f aca="true">IF('Monte Carlo'!$B$15="",0,IF('Monte Carlo'!$D$15='Monte Carlo'!$B$15,'Monte Carlo'!$B$15,BETAINV(RAND(),'Monte Carlo'!$F$15,'Monte Carlo'!$G$15,'Monte Carlo'!$B$15,'Monte Carlo'!$D$15)))</f>
        <v>0</v>
      </c>
      <c r="J333" s="0" t="n">
        <f aca="true">IF('Monte Carlo'!$B$16="",0,IF('Monte Carlo'!$D$16='Monte Carlo'!$B$16,'Monte Carlo'!$B$16,BETAINV(RAND(),'Monte Carlo'!$F$16,'Monte Carlo'!$G$16,'Monte Carlo'!$B$16,'Monte Carlo'!$D$16)))</f>
        <v>0</v>
      </c>
      <c r="K333" s="0" t="n">
        <f aca="true">IF('Monte Carlo'!$B$17="",0,IF('Monte Carlo'!$D$17='Monte Carlo'!$B$17,'Monte Carlo'!$B$17,BETAINV(RAND(),'Monte Carlo'!$F$17,'Monte Carlo'!$G$17,'Monte Carlo'!$B$17,'Monte Carlo'!$D$17)))</f>
        <v>0</v>
      </c>
      <c r="L333" s="0" t="n">
        <f aca="true">IF('Monte Carlo'!$B$18="",0,IF('Monte Carlo'!$D$18='Monte Carlo'!$B$18,'Monte Carlo'!$B$18,BETAINV(RAND(),'Monte Carlo'!$F$18,'Monte Carlo'!$G$18,'Monte Carlo'!$B$18,'Monte Carlo'!$D$18)))</f>
        <v>0</v>
      </c>
      <c r="M333" s="0" t="n">
        <f aca="true">IF(OR('Monte Carlo'!$B$22="",'Monte Carlo'!$C$22=""),0,IF(RAND()&lt;'Monte Carlo'!$B$22,IF('Monte Carlo'!$E$22='Monte Carlo'!$C$22,'Monte Carlo'!$C$22,BETAINV(RAND(),'Monte Carlo'!$G$22,'Monte Carlo'!$H$22,'Monte Carlo'!$C$22,'Monte Carlo'!$E$22)),0))</f>
        <v>0</v>
      </c>
      <c r="N333" s="0" t="n">
        <f aca="true">IF(OR('Monte Carlo'!$B$23="",'Monte Carlo'!$C$23=""),0,IF(RAND()&lt;'Monte Carlo'!$B$23,IF('Monte Carlo'!$E$23='Monte Carlo'!$C$23,'Monte Carlo'!$C$23,BETAINV(RAND(),'Monte Carlo'!$G$23,'Monte Carlo'!$H$23,'Monte Carlo'!$C$23,'Monte Carlo'!$E$23)),0))</f>
        <v>0</v>
      </c>
      <c r="O333" s="0" t="n">
        <f aca="true">IF(OR('Monte Carlo'!$B$24="",'Monte Carlo'!$C$24=""),0,IF(RAND()&lt;'Monte Carlo'!$B$24,IF('Monte Carlo'!$E$24='Monte Carlo'!$C$24,'Monte Carlo'!$C$24,BETAINV(RAND(),'Monte Carlo'!$G$24,'Monte Carlo'!$H$24,'Monte Carlo'!$C$24,'Monte Carlo'!$E$24)),0))</f>
        <v>147.602737150089</v>
      </c>
      <c r="P333" s="0" t="n">
        <f aca="true">IF(OR('Monte Carlo'!$B$25="",'Monte Carlo'!$C$25=""),0,IF(RAND()&lt;'Monte Carlo'!$B$25,IF('Monte Carlo'!$E$25='Monte Carlo'!$C$25,'Monte Carlo'!$C$25,BETAINV(RAND(),'Monte Carlo'!$G$25,'Monte Carlo'!$H$25,'Monte Carlo'!$C$25,'Monte Carlo'!$E$25)),0))</f>
        <v>0</v>
      </c>
      <c r="Q333" s="0" t="n">
        <f aca="true">IF(OR('Monte Carlo'!$B$26="",'Monte Carlo'!$C$26=""),0,IF(RAND()&lt;'Monte Carlo'!$B$26,IF('Monte Carlo'!$E$26='Monte Carlo'!$C$26,'Monte Carlo'!$C$26,BETAINV(RAND(),'Monte Carlo'!$G$26,'Monte Carlo'!$H$26,'Monte Carlo'!$C$26,'Monte Carlo'!$E$26)),0))</f>
        <v>0</v>
      </c>
      <c r="R333" s="0" t="n">
        <f aca="true">IF(OR('Monte Carlo'!$B$27="",'Monte Carlo'!$C$27=""),0,IF(RAND()&lt;'Monte Carlo'!$B$27,IF('Monte Carlo'!$E$27='Monte Carlo'!$C$27,'Monte Carlo'!$C$27,BETAINV(RAND(),'Monte Carlo'!$G$27,'Monte Carlo'!$H$27,'Monte Carlo'!$C$27,'Monte Carlo'!$E$27)),0))</f>
        <v>0</v>
      </c>
      <c r="S333" s="0" t="n">
        <f aca="true">IF(OR('Monte Carlo'!$B$28="",'Monte Carlo'!$C$28=""),0,IF(RAND()&lt;'Monte Carlo'!$B$28,IF('Monte Carlo'!$E$28='Monte Carlo'!$C$28,'Monte Carlo'!$C$28,BETAINV(RAND(),'Monte Carlo'!$G$28,'Monte Carlo'!$H$28,'Monte Carlo'!$C$28,'Monte Carlo'!$E$28)),0))</f>
        <v>0</v>
      </c>
      <c r="T333" s="0" t="n">
        <f aca="true">IF(OR('Monte Carlo'!$B$29="",'Monte Carlo'!$C$29=""),0,IF(RAND()&lt;'Monte Carlo'!$B$29,IF('Monte Carlo'!$E$29='Monte Carlo'!$C$29,'Monte Carlo'!$C$29,BETAINV(RAND(),'Monte Carlo'!$G$29,'Monte Carlo'!$H$29,'Monte Carlo'!$C$29,'Monte Carlo'!$E$29)),0))</f>
        <v>0</v>
      </c>
      <c r="U333" s="0" t="n">
        <f aca="true">IF(OR('Monte Carlo'!$B$30="",'Monte Carlo'!$C$30=""),0,IF(RAND()&lt;'Monte Carlo'!$B$30,IF('Monte Carlo'!$E$30='Monte Carlo'!$C$30,'Monte Carlo'!$C$30,BETAINV(RAND(),'Monte Carlo'!$G$30,'Monte Carlo'!$H$30,'Monte Carlo'!$C$30,'Monte Carlo'!$E$30)),0))</f>
        <v>0</v>
      </c>
      <c r="V333" s="0" t="n">
        <f aca="true">IF(OR('Monte Carlo'!$B$31="",'Monte Carlo'!$C$31=""),0,IF(RAND()&lt;'Monte Carlo'!$B$31,IF('Monte Carlo'!$E$31='Monte Carlo'!$C$31,'Monte Carlo'!$C$31,BETAINV(RAND(),'Monte Carlo'!$G$31,'Monte Carlo'!$H$31,'Monte Carlo'!$C$31,'Monte Carlo'!$E$31)),0))</f>
        <v>0</v>
      </c>
      <c r="W333" s="0" t="n">
        <f aca="true">IF(OR('Monte Carlo'!$B$32="",'Monte Carlo'!$C$32=""),0,IF(RAND()&lt;'Monte Carlo'!$B$32,IF('Monte Carlo'!$E$32='Monte Carlo'!$C$32,'Monte Carlo'!$C$32,BETAINV(RAND(),'Monte Carlo'!$G$32,'Monte Carlo'!$H$32,'Monte Carlo'!$C$32,'Monte Carlo'!$E$32)),0))</f>
        <v>0</v>
      </c>
      <c r="X333" s="0" t="n">
        <f aca="true">IF(OR('Monte Carlo'!$B$33="",'Monte Carlo'!$C$33=""),0,IF(RAND()&lt;'Monte Carlo'!$B$33,IF('Monte Carlo'!$E$33='Monte Carlo'!$C$33,'Monte Carlo'!$C$33,BETAINV(RAND(),'Monte Carlo'!$G$33,'Monte Carlo'!$H$33,'Monte Carlo'!$C$33,'Monte Carlo'!$E$33)),0))</f>
        <v>0</v>
      </c>
      <c r="Y333" s="0" t="n">
        <f aca="false">SUM(A333:X333)</f>
        <v>2380.59959951602</v>
      </c>
    </row>
    <row r="334" customFormat="false" ht="15" hidden="false" customHeight="false" outlineLevel="0" collapsed="false">
      <c r="A334" s="0" t="n">
        <f aca="true">IF('Monte Carlo'!$B$7="",0,IF('Monte Carlo'!$D$7='Monte Carlo'!$B$7,'Monte Carlo'!$B$7,BETAINV(RAND(),'Monte Carlo'!$F$7,'Monte Carlo'!$G$7,'Monte Carlo'!$B$7,'Monte Carlo'!$D$7)))</f>
        <v>184.104744675217</v>
      </c>
      <c r="B334" s="0" t="n">
        <f aca="true">IF('Monte Carlo'!$B$8="",0,IF('Monte Carlo'!$D$8='Monte Carlo'!$B$8,'Monte Carlo'!$B$8,BETAINV(RAND(),'Monte Carlo'!$F$8,'Monte Carlo'!$G$8,'Monte Carlo'!$B$8,'Monte Carlo'!$D$8)))</f>
        <v>1067.61033379931</v>
      </c>
      <c r="C334" s="0" t="n">
        <f aca="true">IF('Monte Carlo'!$B$9="",0,IF('Monte Carlo'!$D$9='Monte Carlo'!$B$9,'Monte Carlo'!$B$9,BETAINV(RAND(),'Monte Carlo'!$F$9,'Monte Carlo'!$G$9,'Monte Carlo'!$B$9,'Monte Carlo'!$D$9)))</f>
        <v>421.841486374103</v>
      </c>
      <c r="D334" s="0" t="n">
        <f aca="true">IF('Monte Carlo'!$B$10="",0,IF('Monte Carlo'!$D$10='Monte Carlo'!$B$10,'Monte Carlo'!$B$10,BETAINV(RAND(),'Monte Carlo'!$F$10,'Monte Carlo'!$G$10,'Monte Carlo'!$B$10,'Monte Carlo'!$D$10)))</f>
        <v>309.664594726264</v>
      </c>
      <c r="E334" s="0" t="n">
        <f aca="true">IF('Monte Carlo'!$B$11="",0,IF('Monte Carlo'!$D$11='Monte Carlo'!$B$11,'Monte Carlo'!$B$11,BETAINV(RAND(),'Monte Carlo'!$F$11,'Monte Carlo'!$G$11,'Monte Carlo'!$B$11,'Monte Carlo'!$D$11)))</f>
        <v>103.833884485346</v>
      </c>
      <c r="F334" s="0" t="n">
        <f aca="true">IF('Monte Carlo'!$B$12="",0,IF('Monte Carlo'!$D$12='Monte Carlo'!$B$12,'Monte Carlo'!$B$12,BETAINV(RAND(),'Monte Carlo'!$F$12,'Monte Carlo'!$G$12,'Monte Carlo'!$B$12,'Monte Carlo'!$D$12)))</f>
        <v>104.009325765649</v>
      </c>
      <c r="G334" s="0" t="n">
        <f aca="true">IF('Monte Carlo'!$B$13="",0,IF('Monte Carlo'!$D$13='Monte Carlo'!$B$13,'Monte Carlo'!$B$13,BETAINV(RAND(),'Monte Carlo'!$F$13,'Monte Carlo'!$G$13,'Monte Carlo'!$B$13,'Monte Carlo'!$D$13)))</f>
        <v>0</v>
      </c>
      <c r="H334" s="0" t="n">
        <f aca="true">IF('Monte Carlo'!$B$14="",0,IF('Monte Carlo'!$D$14='Monte Carlo'!$B$14,'Monte Carlo'!$B$14,BETAINV(RAND(),'Monte Carlo'!$F$14,'Monte Carlo'!$G$14,'Monte Carlo'!$B$14,'Monte Carlo'!$D$14)))</f>
        <v>0</v>
      </c>
      <c r="I334" s="0" t="n">
        <f aca="true">IF('Monte Carlo'!$B$15="",0,IF('Monte Carlo'!$D$15='Monte Carlo'!$B$15,'Monte Carlo'!$B$15,BETAINV(RAND(),'Monte Carlo'!$F$15,'Monte Carlo'!$G$15,'Monte Carlo'!$B$15,'Monte Carlo'!$D$15)))</f>
        <v>0</v>
      </c>
      <c r="J334" s="0" t="n">
        <f aca="true">IF('Monte Carlo'!$B$16="",0,IF('Monte Carlo'!$D$16='Monte Carlo'!$B$16,'Monte Carlo'!$B$16,BETAINV(RAND(),'Monte Carlo'!$F$16,'Monte Carlo'!$G$16,'Monte Carlo'!$B$16,'Monte Carlo'!$D$16)))</f>
        <v>0</v>
      </c>
      <c r="K334" s="0" t="n">
        <f aca="true">IF('Monte Carlo'!$B$17="",0,IF('Monte Carlo'!$D$17='Monte Carlo'!$B$17,'Monte Carlo'!$B$17,BETAINV(RAND(),'Monte Carlo'!$F$17,'Monte Carlo'!$G$17,'Monte Carlo'!$B$17,'Monte Carlo'!$D$17)))</f>
        <v>0</v>
      </c>
      <c r="L334" s="0" t="n">
        <f aca="true">IF('Monte Carlo'!$B$18="",0,IF('Monte Carlo'!$D$18='Monte Carlo'!$B$18,'Monte Carlo'!$B$18,BETAINV(RAND(),'Monte Carlo'!$F$18,'Monte Carlo'!$G$18,'Monte Carlo'!$B$18,'Monte Carlo'!$D$18)))</f>
        <v>0</v>
      </c>
      <c r="M334" s="0" t="n">
        <f aca="true">IF(OR('Monte Carlo'!$B$22="",'Monte Carlo'!$C$22=""),0,IF(RAND()&lt;'Monte Carlo'!$B$22,IF('Monte Carlo'!$E$22='Monte Carlo'!$C$22,'Monte Carlo'!$C$22,BETAINV(RAND(),'Monte Carlo'!$G$22,'Monte Carlo'!$H$22,'Monte Carlo'!$C$22,'Monte Carlo'!$E$22)),0))</f>
        <v>0</v>
      </c>
      <c r="N334" s="0" t="n">
        <f aca="true">IF(OR('Monte Carlo'!$B$23="",'Monte Carlo'!$C$23=""),0,IF(RAND()&lt;'Monte Carlo'!$B$23,IF('Monte Carlo'!$E$23='Monte Carlo'!$C$23,'Monte Carlo'!$C$23,BETAINV(RAND(),'Monte Carlo'!$G$23,'Monte Carlo'!$H$23,'Monte Carlo'!$C$23,'Monte Carlo'!$E$23)),0))</f>
        <v>0</v>
      </c>
      <c r="O334" s="0" t="n">
        <f aca="true">IF(OR('Monte Carlo'!$B$24="",'Monte Carlo'!$C$24=""),0,IF(RAND()&lt;'Monte Carlo'!$B$24,IF('Monte Carlo'!$E$24='Monte Carlo'!$C$24,'Monte Carlo'!$C$24,BETAINV(RAND(),'Monte Carlo'!$G$24,'Monte Carlo'!$H$24,'Monte Carlo'!$C$24,'Monte Carlo'!$E$24)),0))</f>
        <v>197.823639341201</v>
      </c>
      <c r="P334" s="0" t="n">
        <f aca="true">IF(OR('Monte Carlo'!$B$25="",'Monte Carlo'!$C$25=""),0,IF(RAND()&lt;'Monte Carlo'!$B$25,IF('Monte Carlo'!$E$25='Monte Carlo'!$C$25,'Monte Carlo'!$C$25,BETAINV(RAND(),'Monte Carlo'!$G$25,'Monte Carlo'!$H$25,'Monte Carlo'!$C$25,'Monte Carlo'!$E$25)),0))</f>
        <v>0</v>
      </c>
      <c r="Q334" s="0" t="n">
        <f aca="true">IF(OR('Monte Carlo'!$B$26="",'Monte Carlo'!$C$26=""),0,IF(RAND()&lt;'Monte Carlo'!$B$26,IF('Monte Carlo'!$E$26='Monte Carlo'!$C$26,'Monte Carlo'!$C$26,BETAINV(RAND(),'Monte Carlo'!$G$26,'Monte Carlo'!$H$26,'Monte Carlo'!$C$26,'Monte Carlo'!$E$26)),0))</f>
        <v>0</v>
      </c>
      <c r="R334" s="0" t="n">
        <f aca="true">IF(OR('Monte Carlo'!$B$27="",'Monte Carlo'!$C$27=""),0,IF(RAND()&lt;'Monte Carlo'!$B$27,IF('Monte Carlo'!$E$27='Monte Carlo'!$C$27,'Monte Carlo'!$C$27,BETAINV(RAND(),'Monte Carlo'!$G$27,'Monte Carlo'!$H$27,'Monte Carlo'!$C$27,'Monte Carlo'!$E$27)),0))</f>
        <v>0</v>
      </c>
      <c r="S334" s="0" t="n">
        <f aca="true">IF(OR('Monte Carlo'!$B$28="",'Monte Carlo'!$C$28=""),0,IF(RAND()&lt;'Monte Carlo'!$B$28,IF('Monte Carlo'!$E$28='Monte Carlo'!$C$28,'Monte Carlo'!$C$28,BETAINV(RAND(),'Monte Carlo'!$G$28,'Monte Carlo'!$H$28,'Monte Carlo'!$C$28,'Monte Carlo'!$E$28)),0))</f>
        <v>0</v>
      </c>
      <c r="T334" s="0" t="n">
        <f aca="true">IF(OR('Monte Carlo'!$B$29="",'Monte Carlo'!$C$29=""),0,IF(RAND()&lt;'Monte Carlo'!$B$29,IF('Monte Carlo'!$E$29='Monte Carlo'!$C$29,'Monte Carlo'!$C$29,BETAINV(RAND(),'Monte Carlo'!$G$29,'Monte Carlo'!$H$29,'Monte Carlo'!$C$29,'Monte Carlo'!$E$29)),0))</f>
        <v>0</v>
      </c>
      <c r="U334" s="0" t="n">
        <f aca="true">IF(OR('Monte Carlo'!$B$30="",'Monte Carlo'!$C$30=""),0,IF(RAND()&lt;'Monte Carlo'!$B$30,IF('Monte Carlo'!$E$30='Monte Carlo'!$C$30,'Monte Carlo'!$C$30,BETAINV(RAND(),'Monte Carlo'!$G$30,'Monte Carlo'!$H$30,'Monte Carlo'!$C$30,'Monte Carlo'!$E$30)),0))</f>
        <v>0</v>
      </c>
      <c r="V334" s="0" t="n">
        <f aca="true">IF(OR('Monte Carlo'!$B$31="",'Monte Carlo'!$C$31=""),0,IF(RAND()&lt;'Monte Carlo'!$B$31,IF('Monte Carlo'!$E$31='Monte Carlo'!$C$31,'Monte Carlo'!$C$31,BETAINV(RAND(),'Monte Carlo'!$G$31,'Monte Carlo'!$H$31,'Monte Carlo'!$C$31,'Monte Carlo'!$E$31)),0))</f>
        <v>0</v>
      </c>
      <c r="W334" s="0" t="n">
        <f aca="true">IF(OR('Monte Carlo'!$B$32="",'Monte Carlo'!$C$32=""),0,IF(RAND()&lt;'Monte Carlo'!$B$32,IF('Monte Carlo'!$E$32='Monte Carlo'!$C$32,'Monte Carlo'!$C$32,BETAINV(RAND(),'Monte Carlo'!$G$32,'Monte Carlo'!$H$32,'Monte Carlo'!$C$32,'Monte Carlo'!$E$32)),0))</f>
        <v>0</v>
      </c>
      <c r="X334" s="0" t="n">
        <f aca="true">IF(OR('Monte Carlo'!$B$33="",'Monte Carlo'!$C$33=""),0,IF(RAND()&lt;'Monte Carlo'!$B$33,IF('Monte Carlo'!$E$33='Monte Carlo'!$C$33,'Monte Carlo'!$C$33,BETAINV(RAND(),'Monte Carlo'!$G$33,'Monte Carlo'!$H$33,'Monte Carlo'!$C$33,'Monte Carlo'!$E$33)),0))</f>
        <v>0</v>
      </c>
      <c r="Y334" s="0" t="n">
        <f aca="false">SUM(A334:X334)</f>
        <v>2388.88800916709</v>
      </c>
    </row>
    <row r="335" customFormat="false" ht="15" hidden="false" customHeight="false" outlineLevel="0" collapsed="false">
      <c r="A335" s="0" t="n">
        <f aca="true">IF('Monte Carlo'!$B$7="",0,IF('Monte Carlo'!$D$7='Monte Carlo'!$B$7,'Monte Carlo'!$B$7,BETAINV(RAND(),'Monte Carlo'!$F$7,'Monte Carlo'!$G$7,'Monte Carlo'!$B$7,'Monte Carlo'!$D$7)))</f>
        <v>161.169211894608</v>
      </c>
      <c r="B335" s="0" t="n">
        <f aca="true">IF('Monte Carlo'!$B$8="",0,IF('Monte Carlo'!$D$8='Monte Carlo'!$B$8,'Monte Carlo'!$B$8,BETAINV(RAND(),'Monte Carlo'!$F$8,'Monte Carlo'!$G$8,'Monte Carlo'!$B$8,'Monte Carlo'!$D$8)))</f>
        <v>1006.00156756298</v>
      </c>
      <c r="C335" s="0" t="n">
        <f aca="true">IF('Monte Carlo'!$B$9="",0,IF('Monte Carlo'!$D$9='Monte Carlo'!$B$9,'Monte Carlo'!$B$9,BETAINV(RAND(),'Monte Carlo'!$F$9,'Monte Carlo'!$G$9,'Monte Carlo'!$B$9,'Monte Carlo'!$D$9)))</f>
        <v>425.273405788113</v>
      </c>
      <c r="D335" s="0" t="n">
        <f aca="true">IF('Monte Carlo'!$B$10="",0,IF('Monte Carlo'!$D$10='Monte Carlo'!$B$10,'Monte Carlo'!$B$10,BETAINV(RAND(),'Monte Carlo'!$F$10,'Monte Carlo'!$G$10,'Monte Carlo'!$B$10,'Monte Carlo'!$D$10)))</f>
        <v>309.439870943372</v>
      </c>
      <c r="E335" s="0" t="n">
        <f aca="true">IF('Monte Carlo'!$B$11="",0,IF('Monte Carlo'!$D$11='Monte Carlo'!$B$11,'Monte Carlo'!$B$11,BETAINV(RAND(),'Monte Carlo'!$F$11,'Monte Carlo'!$G$11,'Monte Carlo'!$B$11,'Monte Carlo'!$D$11)))</f>
        <v>99.8816710611774</v>
      </c>
      <c r="F335" s="0" t="n">
        <f aca="true">IF('Monte Carlo'!$B$12="",0,IF('Monte Carlo'!$D$12='Monte Carlo'!$B$12,'Monte Carlo'!$B$12,BETAINV(RAND(),'Monte Carlo'!$F$12,'Monte Carlo'!$G$12,'Monte Carlo'!$B$12,'Monte Carlo'!$D$12)))</f>
        <v>112.689429886373</v>
      </c>
      <c r="G335" s="0" t="n">
        <f aca="true">IF('Monte Carlo'!$B$13="",0,IF('Monte Carlo'!$D$13='Monte Carlo'!$B$13,'Monte Carlo'!$B$13,BETAINV(RAND(),'Monte Carlo'!$F$13,'Monte Carlo'!$G$13,'Monte Carlo'!$B$13,'Monte Carlo'!$D$13)))</f>
        <v>0</v>
      </c>
      <c r="H335" s="0" t="n">
        <f aca="true">IF('Monte Carlo'!$B$14="",0,IF('Monte Carlo'!$D$14='Monte Carlo'!$B$14,'Monte Carlo'!$B$14,BETAINV(RAND(),'Monte Carlo'!$F$14,'Monte Carlo'!$G$14,'Monte Carlo'!$B$14,'Monte Carlo'!$D$14)))</f>
        <v>0</v>
      </c>
      <c r="I335" s="0" t="n">
        <f aca="true">IF('Monte Carlo'!$B$15="",0,IF('Monte Carlo'!$D$15='Monte Carlo'!$B$15,'Monte Carlo'!$B$15,BETAINV(RAND(),'Monte Carlo'!$F$15,'Monte Carlo'!$G$15,'Monte Carlo'!$B$15,'Monte Carlo'!$D$15)))</f>
        <v>0</v>
      </c>
      <c r="J335" s="0" t="n">
        <f aca="true">IF('Monte Carlo'!$B$16="",0,IF('Monte Carlo'!$D$16='Monte Carlo'!$B$16,'Monte Carlo'!$B$16,BETAINV(RAND(),'Monte Carlo'!$F$16,'Monte Carlo'!$G$16,'Monte Carlo'!$B$16,'Monte Carlo'!$D$16)))</f>
        <v>0</v>
      </c>
      <c r="K335" s="0" t="n">
        <f aca="true">IF('Monte Carlo'!$B$17="",0,IF('Monte Carlo'!$D$17='Monte Carlo'!$B$17,'Monte Carlo'!$B$17,BETAINV(RAND(),'Monte Carlo'!$F$17,'Monte Carlo'!$G$17,'Monte Carlo'!$B$17,'Monte Carlo'!$D$17)))</f>
        <v>0</v>
      </c>
      <c r="L335" s="0" t="n">
        <f aca="true">IF('Monte Carlo'!$B$18="",0,IF('Monte Carlo'!$D$18='Monte Carlo'!$B$18,'Monte Carlo'!$B$18,BETAINV(RAND(),'Monte Carlo'!$F$18,'Monte Carlo'!$G$18,'Monte Carlo'!$B$18,'Monte Carlo'!$D$18)))</f>
        <v>0</v>
      </c>
      <c r="M335" s="0" t="n">
        <f aca="true">IF(OR('Monte Carlo'!$B$22="",'Monte Carlo'!$C$22=""),0,IF(RAND()&lt;'Monte Carlo'!$B$22,IF('Monte Carlo'!$E$22='Monte Carlo'!$C$22,'Monte Carlo'!$C$22,BETAINV(RAND(),'Monte Carlo'!$G$22,'Monte Carlo'!$H$22,'Monte Carlo'!$C$22,'Monte Carlo'!$E$22)),0))</f>
        <v>0</v>
      </c>
      <c r="N335" s="0" t="n">
        <f aca="true">IF(OR('Monte Carlo'!$B$23="",'Monte Carlo'!$C$23=""),0,IF(RAND()&lt;'Monte Carlo'!$B$23,IF('Monte Carlo'!$E$23='Monte Carlo'!$C$23,'Monte Carlo'!$C$23,BETAINV(RAND(),'Monte Carlo'!$G$23,'Monte Carlo'!$H$23,'Monte Carlo'!$C$23,'Monte Carlo'!$E$23)),0))</f>
        <v>0</v>
      </c>
      <c r="O335" s="0" t="n">
        <f aca="true">IF(OR('Monte Carlo'!$B$24="",'Monte Carlo'!$C$24=""),0,IF(RAND()&lt;'Monte Carlo'!$B$24,IF('Monte Carlo'!$E$24='Monte Carlo'!$C$24,'Monte Carlo'!$C$24,BETAINV(RAND(),'Monte Carlo'!$G$24,'Monte Carlo'!$H$24,'Monte Carlo'!$C$24,'Monte Carlo'!$E$24)),0))</f>
        <v>0</v>
      </c>
      <c r="P335" s="0" t="n">
        <f aca="true">IF(OR('Monte Carlo'!$B$25="",'Monte Carlo'!$C$25=""),0,IF(RAND()&lt;'Monte Carlo'!$B$25,IF('Monte Carlo'!$E$25='Monte Carlo'!$C$25,'Monte Carlo'!$C$25,BETAINV(RAND(),'Monte Carlo'!$G$25,'Monte Carlo'!$H$25,'Monte Carlo'!$C$25,'Monte Carlo'!$E$25)),0))</f>
        <v>0</v>
      </c>
      <c r="Q335" s="0" t="n">
        <f aca="true">IF(OR('Monte Carlo'!$B$26="",'Monte Carlo'!$C$26=""),0,IF(RAND()&lt;'Monte Carlo'!$B$26,IF('Monte Carlo'!$E$26='Monte Carlo'!$C$26,'Monte Carlo'!$C$26,BETAINV(RAND(),'Monte Carlo'!$G$26,'Monte Carlo'!$H$26,'Monte Carlo'!$C$26,'Monte Carlo'!$E$26)),0))</f>
        <v>391.2698639397</v>
      </c>
      <c r="R335" s="0" t="n">
        <f aca="true">IF(OR('Monte Carlo'!$B$27="",'Monte Carlo'!$C$27=""),0,IF(RAND()&lt;'Monte Carlo'!$B$27,IF('Monte Carlo'!$E$27='Monte Carlo'!$C$27,'Monte Carlo'!$C$27,BETAINV(RAND(),'Monte Carlo'!$G$27,'Monte Carlo'!$H$27,'Monte Carlo'!$C$27,'Monte Carlo'!$E$27)),0))</f>
        <v>0</v>
      </c>
      <c r="S335" s="0" t="n">
        <f aca="true">IF(OR('Monte Carlo'!$B$28="",'Monte Carlo'!$C$28=""),0,IF(RAND()&lt;'Monte Carlo'!$B$28,IF('Monte Carlo'!$E$28='Monte Carlo'!$C$28,'Monte Carlo'!$C$28,BETAINV(RAND(),'Monte Carlo'!$G$28,'Monte Carlo'!$H$28,'Monte Carlo'!$C$28,'Monte Carlo'!$E$28)),0))</f>
        <v>0</v>
      </c>
      <c r="T335" s="0" t="n">
        <f aca="true">IF(OR('Monte Carlo'!$B$29="",'Monte Carlo'!$C$29=""),0,IF(RAND()&lt;'Monte Carlo'!$B$29,IF('Monte Carlo'!$E$29='Monte Carlo'!$C$29,'Monte Carlo'!$C$29,BETAINV(RAND(),'Monte Carlo'!$G$29,'Monte Carlo'!$H$29,'Monte Carlo'!$C$29,'Monte Carlo'!$E$29)),0))</f>
        <v>0</v>
      </c>
      <c r="U335" s="0" t="n">
        <f aca="true">IF(OR('Monte Carlo'!$B$30="",'Monte Carlo'!$C$30=""),0,IF(RAND()&lt;'Monte Carlo'!$B$30,IF('Monte Carlo'!$E$30='Monte Carlo'!$C$30,'Monte Carlo'!$C$30,BETAINV(RAND(),'Monte Carlo'!$G$30,'Monte Carlo'!$H$30,'Monte Carlo'!$C$30,'Monte Carlo'!$E$30)),0))</f>
        <v>0</v>
      </c>
      <c r="V335" s="0" t="n">
        <f aca="true">IF(OR('Monte Carlo'!$B$31="",'Monte Carlo'!$C$31=""),0,IF(RAND()&lt;'Monte Carlo'!$B$31,IF('Monte Carlo'!$E$31='Monte Carlo'!$C$31,'Monte Carlo'!$C$31,BETAINV(RAND(),'Monte Carlo'!$G$31,'Monte Carlo'!$H$31,'Monte Carlo'!$C$31,'Monte Carlo'!$E$31)),0))</f>
        <v>0</v>
      </c>
      <c r="W335" s="0" t="n">
        <f aca="true">IF(OR('Monte Carlo'!$B$32="",'Monte Carlo'!$C$32=""),0,IF(RAND()&lt;'Monte Carlo'!$B$32,IF('Monte Carlo'!$E$32='Monte Carlo'!$C$32,'Monte Carlo'!$C$32,BETAINV(RAND(),'Monte Carlo'!$G$32,'Monte Carlo'!$H$32,'Monte Carlo'!$C$32,'Monte Carlo'!$E$32)),0))</f>
        <v>0</v>
      </c>
      <c r="X335" s="0" t="n">
        <f aca="true">IF(OR('Monte Carlo'!$B$33="",'Monte Carlo'!$C$33=""),0,IF(RAND()&lt;'Monte Carlo'!$B$33,IF('Monte Carlo'!$E$33='Monte Carlo'!$C$33,'Monte Carlo'!$C$33,BETAINV(RAND(),'Monte Carlo'!$G$33,'Monte Carlo'!$H$33,'Monte Carlo'!$C$33,'Monte Carlo'!$E$33)),0))</f>
        <v>0</v>
      </c>
      <c r="Y335" s="0" t="n">
        <f aca="false">SUM(A335:X335)</f>
        <v>2505.72502107633</v>
      </c>
    </row>
    <row r="336" customFormat="false" ht="15" hidden="false" customHeight="false" outlineLevel="0" collapsed="false">
      <c r="A336" s="0" t="n">
        <f aca="true">IF('Monte Carlo'!$B$7="",0,IF('Monte Carlo'!$D$7='Monte Carlo'!$B$7,'Monte Carlo'!$B$7,BETAINV(RAND(),'Monte Carlo'!$F$7,'Monte Carlo'!$G$7,'Monte Carlo'!$B$7,'Monte Carlo'!$D$7)))</f>
        <v>144.827299972008</v>
      </c>
      <c r="B336" s="0" t="n">
        <f aca="true">IF('Monte Carlo'!$B$8="",0,IF('Monte Carlo'!$D$8='Monte Carlo'!$B$8,'Monte Carlo'!$B$8,BETAINV(RAND(),'Monte Carlo'!$F$8,'Monte Carlo'!$G$8,'Monte Carlo'!$B$8,'Monte Carlo'!$D$8)))</f>
        <v>983.124359495257</v>
      </c>
      <c r="C336" s="0" t="n">
        <f aca="true">IF('Monte Carlo'!$B$9="",0,IF('Monte Carlo'!$D$9='Monte Carlo'!$B$9,'Monte Carlo'!$B$9,BETAINV(RAND(),'Monte Carlo'!$F$9,'Monte Carlo'!$G$9,'Monte Carlo'!$B$9,'Monte Carlo'!$D$9)))</f>
        <v>562.748513930022</v>
      </c>
      <c r="D336" s="0" t="n">
        <f aca="true">IF('Monte Carlo'!$B$10="",0,IF('Monte Carlo'!$D$10='Monte Carlo'!$B$10,'Monte Carlo'!$B$10,BETAINV(RAND(),'Monte Carlo'!$F$10,'Monte Carlo'!$G$10,'Monte Carlo'!$B$10,'Monte Carlo'!$D$10)))</f>
        <v>338.45086609012</v>
      </c>
      <c r="E336" s="0" t="n">
        <f aca="true">IF('Monte Carlo'!$B$11="",0,IF('Monte Carlo'!$D$11='Monte Carlo'!$B$11,'Monte Carlo'!$B$11,BETAINV(RAND(),'Monte Carlo'!$F$11,'Monte Carlo'!$G$11,'Monte Carlo'!$B$11,'Monte Carlo'!$D$11)))</f>
        <v>98.7778272652465</v>
      </c>
      <c r="F336" s="0" t="n">
        <f aca="true">IF('Monte Carlo'!$B$12="",0,IF('Monte Carlo'!$D$12='Monte Carlo'!$B$12,'Monte Carlo'!$B$12,BETAINV(RAND(),'Monte Carlo'!$F$12,'Monte Carlo'!$G$12,'Monte Carlo'!$B$12,'Monte Carlo'!$D$12)))</f>
        <v>112.676058532306</v>
      </c>
      <c r="G336" s="0" t="n">
        <f aca="true">IF('Monte Carlo'!$B$13="",0,IF('Monte Carlo'!$D$13='Monte Carlo'!$B$13,'Monte Carlo'!$B$13,BETAINV(RAND(),'Monte Carlo'!$F$13,'Monte Carlo'!$G$13,'Monte Carlo'!$B$13,'Monte Carlo'!$D$13)))</f>
        <v>0</v>
      </c>
      <c r="H336" s="0" t="n">
        <f aca="true">IF('Monte Carlo'!$B$14="",0,IF('Monte Carlo'!$D$14='Monte Carlo'!$B$14,'Monte Carlo'!$B$14,BETAINV(RAND(),'Monte Carlo'!$F$14,'Monte Carlo'!$G$14,'Monte Carlo'!$B$14,'Monte Carlo'!$D$14)))</f>
        <v>0</v>
      </c>
      <c r="I336" s="0" t="n">
        <f aca="true">IF('Monte Carlo'!$B$15="",0,IF('Monte Carlo'!$D$15='Monte Carlo'!$B$15,'Monte Carlo'!$B$15,BETAINV(RAND(),'Monte Carlo'!$F$15,'Monte Carlo'!$G$15,'Monte Carlo'!$B$15,'Monte Carlo'!$D$15)))</f>
        <v>0</v>
      </c>
      <c r="J336" s="0" t="n">
        <f aca="true">IF('Monte Carlo'!$B$16="",0,IF('Monte Carlo'!$D$16='Monte Carlo'!$B$16,'Monte Carlo'!$B$16,BETAINV(RAND(),'Monte Carlo'!$F$16,'Monte Carlo'!$G$16,'Monte Carlo'!$B$16,'Monte Carlo'!$D$16)))</f>
        <v>0</v>
      </c>
      <c r="K336" s="0" t="n">
        <f aca="true">IF('Monte Carlo'!$B$17="",0,IF('Monte Carlo'!$D$17='Monte Carlo'!$B$17,'Monte Carlo'!$B$17,BETAINV(RAND(),'Monte Carlo'!$F$17,'Monte Carlo'!$G$17,'Monte Carlo'!$B$17,'Monte Carlo'!$D$17)))</f>
        <v>0</v>
      </c>
      <c r="L336" s="0" t="n">
        <f aca="true">IF('Monte Carlo'!$B$18="",0,IF('Monte Carlo'!$D$18='Monte Carlo'!$B$18,'Monte Carlo'!$B$18,BETAINV(RAND(),'Monte Carlo'!$F$18,'Monte Carlo'!$G$18,'Monte Carlo'!$B$18,'Monte Carlo'!$D$18)))</f>
        <v>0</v>
      </c>
      <c r="M336" s="0" t="n">
        <f aca="true">IF(OR('Monte Carlo'!$B$22="",'Monte Carlo'!$C$22=""),0,IF(RAND()&lt;'Monte Carlo'!$B$22,IF('Monte Carlo'!$E$22='Monte Carlo'!$C$22,'Monte Carlo'!$C$22,BETAINV(RAND(),'Monte Carlo'!$G$22,'Monte Carlo'!$H$22,'Monte Carlo'!$C$22,'Monte Carlo'!$E$22)),0))</f>
        <v>0</v>
      </c>
      <c r="N336" s="0" t="n">
        <f aca="true">IF(OR('Monte Carlo'!$B$23="",'Monte Carlo'!$C$23=""),0,IF(RAND()&lt;'Monte Carlo'!$B$23,IF('Monte Carlo'!$E$23='Monte Carlo'!$C$23,'Monte Carlo'!$C$23,BETAINV(RAND(),'Monte Carlo'!$G$23,'Monte Carlo'!$H$23,'Monte Carlo'!$C$23,'Monte Carlo'!$E$23)),0))</f>
        <v>43.3886894907996</v>
      </c>
      <c r="O336" s="0" t="n">
        <f aca="true">IF(OR('Monte Carlo'!$B$24="",'Monte Carlo'!$C$24=""),0,IF(RAND()&lt;'Monte Carlo'!$B$24,IF('Monte Carlo'!$E$24='Monte Carlo'!$C$24,'Monte Carlo'!$C$24,BETAINV(RAND(),'Monte Carlo'!$G$24,'Monte Carlo'!$H$24,'Monte Carlo'!$C$24,'Monte Carlo'!$E$24)),0))</f>
        <v>0</v>
      </c>
      <c r="P336" s="0" t="n">
        <f aca="true">IF(OR('Monte Carlo'!$B$25="",'Monte Carlo'!$C$25=""),0,IF(RAND()&lt;'Monte Carlo'!$B$25,IF('Monte Carlo'!$E$25='Monte Carlo'!$C$25,'Monte Carlo'!$C$25,BETAINV(RAND(),'Monte Carlo'!$G$25,'Monte Carlo'!$H$25,'Monte Carlo'!$C$25,'Monte Carlo'!$E$25)),0))</f>
        <v>0</v>
      </c>
      <c r="Q336" s="0" t="n">
        <f aca="true">IF(OR('Monte Carlo'!$B$26="",'Monte Carlo'!$C$26=""),0,IF(RAND()&lt;'Monte Carlo'!$B$26,IF('Monte Carlo'!$E$26='Monte Carlo'!$C$26,'Monte Carlo'!$C$26,BETAINV(RAND(),'Monte Carlo'!$G$26,'Monte Carlo'!$H$26,'Monte Carlo'!$C$26,'Monte Carlo'!$E$26)),0))</f>
        <v>0</v>
      </c>
      <c r="R336" s="0" t="n">
        <f aca="true">IF(OR('Monte Carlo'!$B$27="",'Monte Carlo'!$C$27=""),0,IF(RAND()&lt;'Monte Carlo'!$B$27,IF('Monte Carlo'!$E$27='Monte Carlo'!$C$27,'Monte Carlo'!$C$27,BETAINV(RAND(),'Monte Carlo'!$G$27,'Monte Carlo'!$H$27,'Monte Carlo'!$C$27,'Monte Carlo'!$E$27)),0))</f>
        <v>0</v>
      </c>
      <c r="S336" s="0" t="n">
        <f aca="true">IF(OR('Monte Carlo'!$B$28="",'Monte Carlo'!$C$28=""),0,IF(RAND()&lt;'Monte Carlo'!$B$28,IF('Monte Carlo'!$E$28='Monte Carlo'!$C$28,'Monte Carlo'!$C$28,BETAINV(RAND(),'Monte Carlo'!$G$28,'Monte Carlo'!$H$28,'Monte Carlo'!$C$28,'Monte Carlo'!$E$28)),0))</f>
        <v>0</v>
      </c>
      <c r="T336" s="0" t="n">
        <f aca="true">IF(OR('Monte Carlo'!$B$29="",'Monte Carlo'!$C$29=""),0,IF(RAND()&lt;'Monte Carlo'!$B$29,IF('Monte Carlo'!$E$29='Monte Carlo'!$C$29,'Monte Carlo'!$C$29,BETAINV(RAND(),'Monte Carlo'!$G$29,'Monte Carlo'!$H$29,'Monte Carlo'!$C$29,'Monte Carlo'!$E$29)),0))</f>
        <v>0</v>
      </c>
      <c r="U336" s="0" t="n">
        <f aca="true">IF(OR('Monte Carlo'!$B$30="",'Monte Carlo'!$C$30=""),0,IF(RAND()&lt;'Monte Carlo'!$B$30,IF('Monte Carlo'!$E$30='Monte Carlo'!$C$30,'Monte Carlo'!$C$30,BETAINV(RAND(),'Monte Carlo'!$G$30,'Monte Carlo'!$H$30,'Monte Carlo'!$C$30,'Monte Carlo'!$E$30)),0))</f>
        <v>0</v>
      </c>
      <c r="V336" s="0" t="n">
        <f aca="true">IF(OR('Monte Carlo'!$B$31="",'Monte Carlo'!$C$31=""),0,IF(RAND()&lt;'Monte Carlo'!$B$31,IF('Monte Carlo'!$E$31='Monte Carlo'!$C$31,'Monte Carlo'!$C$31,BETAINV(RAND(),'Monte Carlo'!$G$31,'Monte Carlo'!$H$31,'Monte Carlo'!$C$31,'Monte Carlo'!$E$31)),0))</f>
        <v>0</v>
      </c>
      <c r="W336" s="0" t="n">
        <f aca="true">IF(OR('Monte Carlo'!$B$32="",'Monte Carlo'!$C$32=""),0,IF(RAND()&lt;'Monte Carlo'!$B$32,IF('Monte Carlo'!$E$32='Monte Carlo'!$C$32,'Monte Carlo'!$C$32,BETAINV(RAND(),'Monte Carlo'!$G$32,'Monte Carlo'!$H$32,'Monte Carlo'!$C$32,'Monte Carlo'!$E$32)),0))</f>
        <v>0</v>
      </c>
      <c r="X336" s="0" t="n">
        <f aca="true">IF(OR('Monte Carlo'!$B$33="",'Monte Carlo'!$C$33=""),0,IF(RAND()&lt;'Monte Carlo'!$B$33,IF('Monte Carlo'!$E$33='Monte Carlo'!$C$33,'Monte Carlo'!$C$33,BETAINV(RAND(),'Monte Carlo'!$G$33,'Monte Carlo'!$H$33,'Monte Carlo'!$C$33,'Monte Carlo'!$E$33)),0))</f>
        <v>0</v>
      </c>
      <c r="Y336" s="0" t="n">
        <f aca="false">SUM(A336:X336)</f>
        <v>2283.99361477576</v>
      </c>
    </row>
    <row r="337" customFormat="false" ht="15" hidden="false" customHeight="false" outlineLevel="0" collapsed="false">
      <c r="A337" s="0" t="n">
        <f aca="true">IF('Monte Carlo'!$B$7="",0,IF('Monte Carlo'!$D$7='Monte Carlo'!$B$7,'Monte Carlo'!$B$7,BETAINV(RAND(),'Monte Carlo'!$F$7,'Monte Carlo'!$G$7,'Monte Carlo'!$B$7,'Monte Carlo'!$D$7)))</f>
        <v>156.377924074082</v>
      </c>
      <c r="B337" s="0" t="n">
        <f aca="true">IF('Monte Carlo'!$B$8="",0,IF('Monte Carlo'!$D$8='Monte Carlo'!$B$8,'Monte Carlo'!$B$8,BETAINV(RAND(),'Monte Carlo'!$F$8,'Monte Carlo'!$G$8,'Monte Carlo'!$B$8,'Monte Carlo'!$D$8)))</f>
        <v>1000.00570107353</v>
      </c>
      <c r="C337" s="0" t="n">
        <f aca="true">IF('Monte Carlo'!$B$9="",0,IF('Monte Carlo'!$D$9='Monte Carlo'!$B$9,'Monte Carlo'!$B$9,BETAINV(RAND(),'Monte Carlo'!$F$9,'Monte Carlo'!$G$9,'Monte Carlo'!$B$9,'Monte Carlo'!$D$9)))</f>
        <v>436.120099591908</v>
      </c>
      <c r="D337" s="0" t="n">
        <f aca="true">IF('Monte Carlo'!$B$10="",0,IF('Monte Carlo'!$D$10='Monte Carlo'!$B$10,'Monte Carlo'!$B$10,BETAINV(RAND(),'Monte Carlo'!$F$10,'Monte Carlo'!$G$10,'Monte Carlo'!$B$10,'Monte Carlo'!$D$10)))</f>
        <v>272.365410101566</v>
      </c>
      <c r="E337" s="0" t="n">
        <f aca="true">IF('Monte Carlo'!$B$11="",0,IF('Monte Carlo'!$D$11='Monte Carlo'!$B$11,'Monte Carlo'!$B$11,BETAINV(RAND(),'Monte Carlo'!$F$11,'Monte Carlo'!$G$11,'Monte Carlo'!$B$11,'Monte Carlo'!$D$11)))</f>
        <v>93.6281187910952</v>
      </c>
      <c r="F337" s="0" t="n">
        <f aca="true">IF('Monte Carlo'!$B$12="",0,IF('Monte Carlo'!$D$12='Monte Carlo'!$B$12,'Monte Carlo'!$B$12,BETAINV(RAND(),'Monte Carlo'!$F$12,'Monte Carlo'!$G$12,'Monte Carlo'!$B$12,'Monte Carlo'!$D$12)))</f>
        <v>92.8573757255981</v>
      </c>
      <c r="G337" s="0" t="n">
        <f aca="true">IF('Monte Carlo'!$B$13="",0,IF('Monte Carlo'!$D$13='Monte Carlo'!$B$13,'Monte Carlo'!$B$13,BETAINV(RAND(),'Monte Carlo'!$F$13,'Monte Carlo'!$G$13,'Monte Carlo'!$B$13,'Monte Carlo'!$D$13)))</f>
        <v>0</v>
      </c>
      <c r="H337" s="0" t="n">
        <f aca="true">IF('Monte Carlo'!$B$14="",0,IF('Monte Carlo'!$D$14='Monte Carlo'!$B$14,'Monte Carlo'!$B$14,BETAINV(RAND(),'Monte Carlo'!$F$14,'Monte Carlo'!$G$14,'Monte Carlo'!$B$14,'Monte Carlo'!$D$14)))</f>
        <v>0</v>
      </c>
      <c r="I337" s="0" t="n">
        <f aca="true">IF('Monte Carlo'!$B$15="",0,IF('Monte Carlo'!$D$15='Monte Carlo'!$B$15,'Monte Carlo'!$B$15,BETAINV(RAND(),'Monte Carlo'!$F$15,'Monte Carlo'!$G$15,'Monte Carlo'!$B$15,'Monte Carlo'!$D$15)))</f>
        <v>0</v>
      </c>
      <c r="J337" s="0" t="n">
        <f aca="true">IF('Monte Carlo'!$B$16="",0,IF('Monte Carlo'!$D$16='Monte Carlo'!$B$16,'Monte Carlo'!$B$16,BETAINV(RAND(),'Monte Carlo'!$F$16,'Monte Carlo'!$G$16,'Monte Carlo'!$B$16,'Monte Carlo'!$D$16)))</f>
        <v>0</v>
      </c>
      <c r="K337" s="0" t="n">
        <f aca="true">IF('Monte Carlo'!$B$17="",0,IF('Monte Carlo'!$D$17='Monte Carlo'!$B$17,'Monte Carlo'!$B$17,BETAINV(RAND(),'Monte Carlo'!$F$17,'Monte Carlo'!$G$17,'Monte Carlo'!$B$17,'Monte Carlo'!$D$17)))</f>
        <v>0</v>
      </c>
      <c r="L337" s="0" t="n">
        <f aca="true">IF('Monte Carlo'!$B$18="",0,IF('Monte Carlo'!$D$18='Monte Carlo'!$B$18,'Monte Carlo'!$B$18,BETAINV(RAND(),'Monte Carlo'!$F$18,'Monte Carlo'!$G$18,'Monte Carlo'!$B$18,'Monte Carlo'!$D$18)))</f>
        <v>0</v>
      </c>
      <c r="M337" s="0" t="n">
        <f aca="true">IF(OR('Monte Carlo'!$B$22="",'Monte Carlo'!$C$22=""),0,IF(RAND()&lt;'Monte Carlo'!$B$22,IF('Monte Carlo'!$E$22='Monte Carlo'!$C$22,'Monte Carlo'!$C$22,BETAINV(RAND(),'Monte Carlo'!$G$22,'Monte Carlo'!$H$22,'Monte Carlo'!$C$22,'Monte Carlo'!$E$22)),0))</f>
        <v>185.172943627152</v>
      </c>
      <c r="N337" s="0" t="n">
        <f aca="true">IF(OR('Monte Carlo'!$B$23="",'Monte Carlo'!$C$23=""),0,IF(RAND()&lt;'Monte Carlo'!$B$23,IF('Monte Carlo'!$E$23='Monte Carlo'!$C$23,'Monte Carlo'!$C$23,BETAINV(RAND(),'Monte Carlo'!$G$23,'Monte Carlo'!$H$23,'Monte Carlo'!$C$23,'Monte Carlo'!$E$23)),0))</f>
        <v>62.9296648910437</v>
      </c>
      <c r="O337" s="0" t="n">
        <f aca="true">IF(OR('Monte Carlo'!$B$24="",'Monte Carlo'!$C$24=""),0,IF(RAND()&lt;'Monte Carlo'!$B$24,IF('Monte Carlo'!$E$24='Monte Carlo'!$C$24,'Monte Carlo'!$C$24,BETAINV(RAND(),'Monte Carlo'!$G$24,'Monte Carlo'!$H$24,'Monte Carlo'!$C$24,'Monte Carlo'!$E$24)),0))</f>
        <v>0</v>
      </c>
      <c r="P337" s="0" t="n">
        <f aca="true">IF(OR('Monte Carlo'!$B$25="",'Monte Carlo'!$C$25=""),0,IF(RAND()&lt;'Monte Carlo'!$B$25,IF('Monte Carlo'!$E$25='Monte Carlo'!$C$25,'Monte Carlo'!$C$25,BETAINV(RAND(),'Monte Carlo'!$G$25,'Monte Carlo'!$H$25,'Monte Carlo'!$C$25,'Monte Carlo'!$E$25)),0))</f>
        <v>0</v>
      </c>
      <c r="Q337" s="0" t="n">
        <f aca="true">IF(OR('Monte Carlo'!$B$26="",'Monte Carlo'!$C$26=""),0,IF(RAND()&lt;'Monte Carlo'!$B$26,IF('Monte Carlo'!$E$26='Monte Carlo'!$C$26,'Monte Carlo'!$C$26,BETAINV(RAND(),'Monte Carlo'!$G$26,'Monte Carlo'!$H$26,'Monte Carlo'!$C$26,'Monte Carlo'!$E$26)),0))</f>
        <v>0</v>
      </c>
      <c r="R337" s="0" t="n">
        <f aca="true">IF(OR('Monte Carlo'!$B$27="",'Monte Carlo'!$C$27=""),0,IF(RAND()&lt;'Monte Carlo'!$B$27,IF('Monte Carlo'!$E$27='Monte Carlo'!$C$27,'Monte Carlo'!$C$27,BETAINV(RAND(),'Monte Carlo'!$G$27,'Monte Carlo'!$H$27,'Monte Carlo'!$C$27,'Monte Carlo'!$E$27)),0))</f>
        <v>0</v>
      </c>
      <c r="S337" s="0" t="n">
        <f aca="true">IF(OR('Monte Carlo'!$B$28="",'Monte Carlo'!$C$28=""),0,IF(RAND()&lt;'Monte Carlo'!$B$28,IF('Monte Carlo'!$E$28='Monte Carlo'!$C$28,'Monte Carlo'!$C$28,BETAINV(RAND(),'Monte Carlo'!$G$28,'Monte Carlo'!$H$28,'Monte Carlo'!$C$28,'Monte Carlo'!$E$28)),0))</f>
        <v>0</v>
      </c>
      <c r="T337" s="0" t="n">
        <f aca="true">IF(OR('Monte Carlo'!$B$29="",'Monte Carlo'!$C$29=""),0,IF(RAND()&lt;'Monte Carlo'!$B$29,IF('Monte Carlo'!$E$29='Monte Carlo'!$C$29,'Monte Carlo'!$C$29,BETAINV(RAND(),'Monte Carlo'!$G$29,'Monte Carlo'!$H$29,'Monte Carlo'!$C$29,'Monte Carlo'!$E$29)),0))</f>
        <v>0</v>
      </c>
      <c r="U337" s="0" t="n">
        <f aca="true">IF(OR('Monte Carlo'!$B$30="",'Monte Carlo'!$C$30=""),0,IF(RAND()&lt;'Monte Carlo'!$B$30,IF('Monte Carlo'!$E$30='Monte Carlo'!$C$30,'Monte Carlo'!$C$30,BETAINV(RAND(),'Monte Carlo'!$G$30,'Monte Carlo'!$H$30,'Monte Carlo'!$C$30,'Monte Carlo'!$E$30)),0))</f>
        <v>0</v>
      </c>
      <c r="V337" s="0" t="n">
        <f aca="true">IF(OR('Monte Carlo'!$B$31="",'Monte Carlo'!$C$31=""),0,IF(RAND()&lt;'Monte Carlo'!$B$31,IF('Monte Carlo'!$E$31='Monte Carlo'!$C$31,'Monte Carlo'!$C$31,BETAINV(RAND(),'Monte Carlo'!$G$31,'Monte Carlo'!$H$31,'Monte Carlo'!$C$31,'Monte Carlo'!$E$31)),0))</f>
        <v>0</v>
      </c>
      <c r="W337" s="0" t="n">
        <f aca="true">IF(OR('Monte Carlo'!$B$32="",'Monte Carlo'!$C$32=""),0,IF(RAND()&lt;'Monte Carlo'!$B$32,IF('Monte Carlo'!$E$32='Monte Carlo'!$C$32,'Monte Carlo'!$C$32,BETAINV(RAND(),'Monte Carlo'!$G$32,'Monte Carlo'!$H$32,'Monte Carlo'!$C$32,'Monte Carlo'!$E$32)),0))</f>
        <v>0</v>
      </c>
      <c r="X337" s="0" t="n">
        <f aca="true">IF(OR('Monte Carlo'!$B$33="",'Monte Carlo'!$C$33=""),0,IF(RAND()&lt;'Monte Carlo'!$B$33,IF('Monte Carlo'!$E$33='Monte Carlo'!$C$33,'Monte Carlo'!$C$33,BETAINV(RAND(),'Monte Carlo'!$G$33,'Monte Carlo'!$H$33,'Monte Carlo'!$C$33,'Monte Carlo'!$E$33)),0))</f>
        <v>0</v>
      </c>
      <c r="Y337" s="0" t="n">
        <f aca="false">SUM(A337:X337)</f>
        <v>2299.45723787598</v>
      </c>
    </row>
    <row r="338" customFormat="false" ht="15" hidden="false" customHeight="false" outlineLevel="0" collapsed="false">
      <c r="A338" s="0" t="n">
        <f aca="true">IF('Monte Carlo'!$B$7="",0,IF('Monte Carlo'!$D$7='Monte Carlo'!$B$7,'Monte Carlo'!$B$7,BETAINV(RAND(),'Monte Carlo'!$F$7,'Monte Carlo'!$G$7,'Monte Carlo'!$B$7,'Monte Carlo'!$D$7)))</f>
        <v>139.446446313609</v>
      </c>
      <c r="B338" s="0" t="n">
        <f aca="true">IF('Monte Carlo'!$B$8="",0,IF('Monte Carlo'!$D$8='Monte Carlo'!$B$8,'Monte Carlo'!$B$8,BETAINV(RAND(),'Monte Carlo'!$F$8,'Monte Carlo'!$G$8,'Monte Carlo'!$B$8,'Monte Carlo'!$D$8)))</f>
        <v>916.41580214112</v>
      </c>
      <c r="C338" s="0" t="n">
        <f aca="true">IF('Monte Carlo'!$B$9="",0,IF('Monte Carlo'!$D$9='Monte Carlo'!$B$9,'Monte Carlo'!$B$9,BETAINV(RAND(),'Monte Carlo'!$F$9,'Monte Carlo'!$G$9,'Monte Carlo'!$B$9,'Monte Carlo'!$D$9)))</f>
        <v>492.69569281234</v>
      </c>
      <c r="D338" s="0" t="n">
        <f aca="true">IF('Monte Carlo'!$B$10="",0,IF('Monte Carlo'!$D$10='Monte Carlo'!$B$10,'Monte Carlo'!$B$10,BETAINV(RAND(),'Monte Carlo'!$F$10,'Monte Carlo'!$G$10,'Monte Carlo'!$B$10,'Monte Carlo'!$D$10)))</f>
        <v>315.181482752678</v>
      </c>
      <c r="E338" s="0" t="n">
        <f aca="true">IF('Monte Carlo'!$B$11="",0,IF('Monte Carlo'!$D$11='Monte Carlo'!$B$11,'Monte Carlo'!$B$11,BETAINV(RAND(),'Monte Carlo'!$F$11,'Monte Carlo'!$G$11,'Monte Carlo'!$B$11,'Monte Carlo'!$D$11)))</f>
        <v>98.0463282801109</v>
      </c>
      <c r="F338" s="0" t="n">
        <f aca="true">IF('Monte Carlo'!$B$12="",0,IF('Monte Carlo'!$D$12='Monte Carlo'!$B$12,'Monte Carlo'!$B$12,BETAINV(RAND(),'Monte Carlo'!$F$12,'Monte Carlo'!$G$12,'Monte Carlo'!$B$12,'Monte Carlo'!$D$12)))</f>
        <v>105.185595400775</v>
      </c>
      <c r="G338" s="0" t="n">
        <f aca="true">IF('Monte Carlo'!$B$13="",0,IF('Monte Carlo'!$D$13='Monte Carlo'!$B$13,'Monte Carlo'!$B$13,BETAINV(RAND(),'Monte Carlo'!$F$13,'Monte Carlo'!$G$13,'Monte Carlo'!$B$13,'Monte Carlo'!$D$13)))</f>
        <v>0</v>
      </c>
      <c r="H338" s="0" t="n">
        <f aca="true">IF('Monte Carlo'!$B$14="",0,IF('Monte Carlo'!$D$14='Monte Carlo'!$B$14,'Monte Carlo'!$B$14,BETAINV(RAND(),'Monte Carlo'!$F$14,'Monte Carlo'!$G$14,'Monte Carlo'!$B$14,'Monte Carlo'!$D$14)))</f>
        <v>0</v>
      </c>
      <c r="I338" s="0" t="n">
        <f aca="true">IF('Monte Carlo'!$B$15="",0,IF('Monte Carlo'!$D$15='Monte Carlo'!$B$15,'Monte Carlo'!$B$15,BETAINV(RAND(),'Monte Carlo'!$F$15,'Monte Carlo'!$G$15,'Monte Carlo'!$B$15,'Monte Carlo'!$D$15)))</f>
        <v>0</v>
      </c>
      <c r="J338" s="0" t="n">
        <f aca="true">IF('Monte Carlo'!$B$16="",0,IF('Monte Carlo'!$D$16='Monte Carlo'!$B$16,'Monte Carlo'!$B$16,BETAINV(RAND(),'Monte Carlo'!$F$16,'Monte Carlo'!$G$16,'Monte Carlo'!$B$16,'Monte Carlo'!$D$16)))</f>
        <v>0</v>
      </c>
      <c r="K338" s="0" t="n">
        <f aca="true">IF('Monte Carlo'!$B$17="",0,IF('Monte Carlo'!$D$17='Monte Carlo'!$B$17,'Monte Carlo'!$B$17,BETAINV(RAND(),'Monte Carlo'!$F$17,'Monte Carlo'!$G$17,'Monte Carlo'!$B$17,'Monte Carlo'!$D$17)))</f>
        <v>0</v>
      </c>
      <c r="L338" s="0" t="n">
        <f aca="true">IF('Monte Carlo'!$B$18="",0,IF('Monte Carlo'!$D$18='Monte Carlo'!$B$18,'Monte Carlo'!$B$18,BETAINV(RAND(),'Monte Carlo'!$F$18,'Monte Carlo'!$G$18,'Monte Carlo'!$B$18,'Monte Carlo'!$D$18)))</f>
        <v>0</v>
      </c>
      <c r="M338" s="0" t="n">
        <f aca="true">IF(OR('Monte Carlo'!$B$22="",'Monte Carlo'!$C$22=""),0,IF(RAND()&lt;'Monte Carlo'!$B$22,IF('Monte Carlo'!$E$22='Monte Carlo'!$C$22,'Monte Carlo'!$C$22,BETAINV(RAND(),'Monte Carlo'!$G$22,'Monte Carlo'!$H$22,'Monte Carlo'!$C$22,'Monte Carlo'!$E$22)),0))</f>
        <v>118.091578039864</v>
      </c>
      <c r="N338" s="0" t="n">
        <f aca="true">IF(OR('Monte Carlo'!$B$23="",'Monte Carlo'!$C$23=""),0,IF(RAND()&lt;'Monte Carlo'!$B$23,IF('Monte Carlo'!$E$23='Monte Carlo'!$C$23,'Monte Carlo'!$C$23,BETAINV(RAND(),'Monte Carlo'!$G$23,'Monte Carlo'!$H$23,'Monte Carlo'!$C$23,'Monte Carlo'!$E$23)),0))</f>
        <v>0</v>
      </c>
      <c r="O338" s="0" t="n">
        <f aca="true">IF(OR('Monte Carlo'!$B$24="",'Monte Carlo'!$C$24=""),0,IF(RAND()&lt;'Monte Carlo'!$B$24,IF('Monte Carlo'!$E$24='Monte Carlo'!$C$24,'Monte Carlo'!$C$24,BETAINV(RAND(),'Monte Carlo'!$G$24,'Monte Carlo'!$H$24,'Monte Carlo'!$C$24,'Monte Carlo'!$E$24)),0))</f>
        <v>0</v>
      </c>
      <c r="P338" s="0" t="n">
        <f aca="true">IF(OR('Monte Carlo'!$B$25="",'Monte Carlo'!$C$25=""),0,IF(RAND()&lt;'Monte Carlo'!$B$25,IF('Monte Carlo'!$E$25='Monte Carlo'!$C$25,'Monte Carlo'!$C$25,BETAINV(RAND(),'Monte Carlo'!$G$25,'Monte Carlo'!$H$25,'Monte Carlo'!$C$25,'Monte Carlo'!$E$25)),0))</f>
        <v>0</v>
      </c>
      <c r="Q338" s="0" t="n">
        <f aca="true">IF(OR('Monte Carlo'!$B$26="",'Monte Carlo'!$C$26=""),0,IF(RAND()&lt;'Monte Carlo'!$B$26,IF('Monte Carlo'!$E$26='Monte Carlo'!$C$26,'Monte Carlo'!$C$26,BETAINV(RAND(),'Monte Carlo'!$G$26,'Monte Carlo'!$H$26,'Monte Carlo'!$C$26,'Monte Carlo'!$E$26)),0))</f>
        <v>0</v>
      </c>
      <c r="R338" s="0" t="n">
        <f aca="true">IF(OR('Monte Carlo'!$B$27="",'Monte Carlo'!$C$27=""),0,IF(RAND()&lt;'Monte Carlo'!$B$27,IF('Monte Carlo'!$E$27='Monte Carlo'!$C$27,'Monte Carlo'!$C$27,BETAINV(RAND(),'Monte Carlo'!$G$27,'Monte Carlo'!$H$27,'Monte Carlo'!$C$27,'Monte Carlo'!$E$27)),0))</f>
        <v>0</v>
      </c>
      <c r="S338" s="0" t="n">
        <f aca="true">IF(OR('Monte Carlo'!$B$28="",'Monte Carlo'!$C$28=""),0,IF(RAND()&lt;'Monte Carlo'!$B$28,IF('Monte Carlo'!$E$28='Monte Carlo'!$C$28,'Monte Carlo'!$C$28,BETAINV(RAND(),'Monte Carlo'!$G$28,'Monte Carlo'!$H$28,'Monte Carlo'!$C$28,'Monte Carlo'!$E$28)),0))</f>
        <v>0</v>
      </c>
      <c r="T338" s="0" t="n">
        <f aca="true">IF(OR('Monte Carlo'!$B$29="",'Monte Carlo'!$C$29=""),0,IF(RAND()&lt;'Monte Carlo'!$B$29,IF('Monte Carlo'!$E$29='Monte Carlo'!$C$29,'Monte Carlo'!$C$29,BETAINV(RAND(),'Monte Carlo'!$G$29,'Monte Carlo'!$H$29,'Monte Carlo'!$C$29,'Monte Carlo'!$E$29)),0))</f>
        <v>0</v>
      </c>
      <c r="U338" s="0" t="n">
        <f aca="true">IF(OR('Monte Carlo'!$B$30="",'Monte Carlo'!$C$30=""),0,IF(RAND()&lt;'Monte Carlo'!$B$30,IF('Monte Carlo'!$E$30='Monte Carlo'!$C$30,'Monte Carlo'!$C$30,BETAINV(RAND(),'Monte Carlo'!$G$30,'Monte Carlo'!$H$30,'Monte Carlo'!$C$30,'Monte Carlo'!$E$30)),0))</f>
        <v>0</v>
      </c>
      <c r="V338" s="0" t="n">
        <f aca="true">IF(OR('Monte Carlo'!$B$31="",'Monte Carlo'!$C$31=""),0,IF(RAND()&lt;'Monte Carlo'!$B$31,IF('Monte Carlo'!$E$31='Monte Carlo'!$C$31,'Monte Carlo'!$C$31,BETAINV(RAND(),'Monte Carlo'!$G$31,'Monte Carlo'!$H$31,'Monte Carlo'!$C$31,'Monte Carlo'!$E$31)),0))</f>
        <v>0</v>
      </c>
      <c r="W338" s="0" t="n">
        <f aca="true">IF(OR('Monte Carlo'!$B$32="",'Monte Carlo'!$C$32=""),0,IF(RAND()&lt;'Monte Carlo'!$B$32,IF('Monte Carlo'!$E$32='Monte Carlo'!$C$32,'Monte Carlo'!$C$32,BETAINV(RAND(),'Monte Carlo'!$G$32,'Monte Carlo'!$H$32,'Monte Carlo'!$C$32,'Monte Carlo'!$E$32)),0))</f>
        <v>0</v>
      </c>
      <c r="X338" s="0" t="n">
        <f aca="true">IF(OR('Monte Carlo'!$B$33="",'Monte Carlo'!$C$33=""),0,IF(RAND()&lt;'Monte Carlo'!$B$33,IF('Monte Carlo'!$E$33='Monte Carlo'!$C$33,'Monte Carlo'!$C$33,BETAINV(RAND(),'Monte Carlo'!$G$33,'Monte Carlo'!$H$33,'Monte Carlo'!$C$33,'Monte Carlo'!$E$33)),0))</f>
        <v>0</v>
      </c>
      <c r="Y338" s="0" t="n">
        <f aca="false">SUM(A338:X338)</f>
        <v>2185.0629257405</v>
      </c>
    </row>
    <row r="339" customFormat="false" ht="15" hidden="false" customHeight="false" outlineLevel="0" collapsed="false">
      <c r="A339" s="0" t="n">
        <f aca="true">IF('Monte Carlo'!$B$7="",0,IF('Monte Carlo'!$D$7='Monte Carlo'!$B$7,'Monte Carlo'!$B$7,BETAINV(RAND(),'Monte Carlo'!$F$7,'Monte Carlo'!$G$7,'Monte Carlo'!$B$7,'Monte Carlo'!$D$7)))</f>
        <v>124.387697002997</v>
      </c>
      <c r="B339" s="0" t="n">
        <f aca="true">IF('Monte Carlo'!$B$8="",0,IF('Monte Carlo'!$D$8='Monte Carlo'!$B$8,'Monte Carlo'!$B$8,BETAINV(RAND(),'Monte Carlo'!$F$8,'Monte Carlo'!$G$8,'Monte Carlo'!$B$8,'Monte Carlo'!$D$8)))</f>
        <v>1019.92300531396</v>
      </c>
      <c r="C339" s="0" t="n">
        <f aca="true">IF('Monte Carlo'!$B$9="",0,IF('Monte Carlo'!$D$9='Monte Carlo'!$B$9,'Monte Carlo'!$B$9,BETAINV(RAND(),'Monte Carlo'!$F$9,'Monte Carlo'!$G$9,'Monte Carlo'!$B$9,'Monte Carlo'!$D$9)))</f>
        <v>451.907688620944</v>
      </c>
      <c r="D339" s="0" t="n">
        <f aca="true">IF('Monte Carlo'!$B$10="",0,IF('Monte Carlo'!$D$10='Monte Carlo'!$B$10,'Monte Carlo'!$B$10,BETAINV(RAND(),'Monte Carlo'!$F$10,'Monte Carlo'!$G$10,'Monte Carlo'!$B$10,'Monte Carlo'!$D$10)))</f>
        <v>280.897547500337</v>
      </c>
      <c r="E339" s="0" t="n">
        <f aca="true">IF('Monte Carlo'!$B$11="",0,IF('Monte Carlo'!$D$11='Monte Carlo'!$B$11,'Monte Carlo'!$B$11,BETAINV(RAND(),'Monte Carlo'!$F$11,'Monte Carlo'!$G$11,'Monte Carlo'!$B$11,'Monte Carlo'!$D$11)))</f>
        <v>114.630579927665</v>
      </c>
      <c r="F339" s="0" t="n">
        <f aca="true">IF('Monte Carlo'!$B$12="",0,IF('Monte Carlo'!$D$12='Monte Carlo'!$B$12,'Monte Carlo'!$B$12,BETAINV(RAND(),'Monte Carlo'!$F$12,'Monte Carlo'!$G$12,'Monte Carlo'!$B$12,'Monte Carlo'!$D$12)))</f>
        <v>102.75161657236</v>
      </c>
      <c r="G339" s="0" t="n">
        <f aca="true">IF('Monte Carlo'!$B$13="",0,IF('Monte Carlo'!$D$13='Monte Carlo'!$B$13,'Monte Carlo'!$B$13,BETAINV(RAND(),'Monte Carlo'!$F$13,'Monte Carlo'!$G$13,'Monte Carlo'!$B$13,'Monte Carlo'!$D$13)))</f>
        <v>0</v>
      </c>
      <c r="H339" s="0" t="n">
        <f aca="true">IF('Monte Carlo'!$B$14="",0,IF('Monte Carlo'!$D$14='Monte Carlo'!$B$14,'Monte Carlo'!$B$14,BETAINV(RAND(),'Monte Carlo'!$F$14,'Monte Carlo'!$G$14,'Monte Carlo'!$B$14,'Monte Carlo'!$D$14)))</f>
        <v>0</v>
      </c>
      <c r="I339" s="0" t="n">
        <f aca="true">IF('Monte Carlo'!$B$15="",0,IF('Monte Carlo'!$D$15='Monte Carlo'!$B$15,'Monte Carlo'!$B$15,BETAINV(RAND(),'Monte Carlo'!$F$15,'Monte Carlo'!$G$15,'Monte Carlo'!$B$15,'Monte Carlo'!$D$15)))</f>
        <v>0</v>
      </c>
      <c r="J339" s="0" t="n">
        <f aca="true">IF('Monte Carlo'!$B$16="",0,IF('Monte Carlo'!$D$16='Monte Carlo'!$B$16,'Monte Carlo'!$B$16,BETAINV(RAND(),'Monte Carlo'!$F$16,'Monte Carlo'!$G$16,'Monte Carlo'!$B$16,'Monte Carlo'!$D$16)))</f>
        <v>0</v>
      </c>
      <c r="K339" s="0" t="n">
        <f aca="true">IF('Monte Carlo'!$B$17="",0,IF('Monte Carlo'!$D$17='Monte Carlo'!$B$17,'Monte Carlo'!$B$17,BETAINV(RAND(),'Monte Carlo'!$F$17,'Monte Carlo'!$G$17,'Monte Carlo'!$B$17,'Monte Carlo'!$D$17)))</f>
        <v>0</v>
      </c>
      <c r="L339" s="0" t="n">
        <f aca="true">IF('Monte Carlo'!$B$18="",0,IF('Monte Carlo'!$D$18='Monte Carlo'!$B$18,'Monte Carlo'!$B$18,BETAINV(RAND(),'Monte Carlo'!$F$18,'Monte Carlo'!$G$18,'Monte Carlo'!$B$18,'Monte Carlo'!$D$18)))</f>
        <v>0</v>
      </c>
      <c r="M339" s="0" t="n">
        <f aca="true">IF(OR('Monte Carlo'!$B$22="",'Monte Carlo'!$C$22=""),0,IF(RAND()&lt;'Monte Carlo'!$B$22,IF('Monte Carlo'!$E$22='Monte Carlo'!$C$22,'Monte Carlo'!$C$22,BETAINV(RAND(),'Monte Carlo'!$G$22,'Monte Carlo'!$H$22,'Monte Carlo'!$C$22,'Monte Carlo'!$E$22)),0))</f>
        <v>0</v>
      </c>
      <c r="N339" s="0" t="n">
        <f aca="true">IF(OR('Monte Carlo'!$B$23="",'Monte Carlo'!$C$23=""),0,IF(RAND()&lt;'Monte Carlo'!$B$23,IF('Monte Carlo'!$E$23='Monte Carlo'!$C$23,'Monte Carlo'!$C$23,BETAINV(RAND(),'Monte Carlo'!$G$23,'Monte Carlo'!$H$23,'Monte Carlo'!$C$23,'Monte Carlo'!$E$23)),0))</f>
        <v>51.2579100453665</v>
      </c>
      <c r="O339" s="0" t="n">
        <f aca="true">IF(OR('Monte Carlo'!$B$24="",'Monte Carlo'!$C$24=""),0,IF(RAND()&lt;'Monte Carlo'!$B$24,IF('Monte Carlo'!$E$24='Monte Carlo'!$C$24,'Monte Carlo'!$C$24,BETAINV(RAND(),'Monte Carlo'!$G$24,'Monte Carlo'!$H$24,'Monte Carlo'!$C$24,'Monte Carlo'!$E$24)),0))</f>
        <v>0</v>
      </c>
      <c r="P339" s="0" t="n">
        <f aca="true">IF(OR('Monte Carlo'!$B$25="",'Monte Carlo'!$C$25=""),0,IF(RAND()&lt;'Monte Carlo'!$B$25,IF('Monte Carlo'!$E$25='Monte Carlo'!$C$25,'Monte Carlo'!$C$25,BETAINV(RAND(),'Monte Carlo'!$G$25,'Monte Carlo'!$H$25,'Monte Carlo'!$C$25,'Monte Carlo'!$E$25)),0))</f>
        <v>0</v>
      </c>
      <c r="Q339" s="0" t="n">
        <f aca="true">IF(OR('Monte Carlo'!$B$26="",'Monte Carlo'!$C$26=""),0,IF(RAND()&lt;'Monte Carlo'!$B$26,IF('Monte Carlo'!$E$26='Monte Carlo'!$C$26,'Monte Carlo'!$C$26,BETAINV(RAND(),'Monte Carlo'!$G$26,'Monte Carlo'!$H$26,'Monte Carlo'!$C$26,'Monte Carlo'!$E$26)),0))</f>
        <v>0</v>
      </c>
      <c r="R339" s="0" t="n">
        <f aca="true">IF(OR('Monte Carlo'!$B$27="",'Monte Carlo'!$C$27=""),0,IF(RAND()&lt;'Monte Carlo'!$B$27,IF('Monte Carlo'!$E$27='Monte Carlo'!$C$27,'Monte Carlo'!$C$27,BETAINV(RAND(),'Monte Carlo'!$G$27,'Monte Carlo'!$H$27,'Monte Carlo'!$C$27,'Monte Carlo'!$E$27)),0))</f>
        <v>0</v>
      </c>
      <c r="S339" s="0" t="n">
        <f aca="true">IF(OR('Monte Carlo'!$B$28="",'Monte Carlo'!$C$28=""),0,IF(RAND()&lt;'Monte Carlo'!$B$28,IF('Monte Carlo'!$E$28='Monte Carlo'!$C$28,'Monte Carlo'!$C$28,BETAINV(RAND(),'Monte Carlo'!$G$28,'Monte Carlo'!$H$28,'Monte Carlo'!$C$28,'Monte Carlo'!$E$28)),0))</f>
        <v>0</v>
      </c>
      <c r="T339" s="0" t="n">
        <f aca="true">IF(OR('Monte Carlo'!$B$29="",'Monte Carlo'!$C$29=""),0,IF(RAND()&lt;'Monte Carlo'!$B$29,IF('Monte Carlo'!$E$29='Monte Carlo'!$C$29,'Monte Carlo'!$C$29,BETAINV(RAND(),'Monte Carlo'!$G$29,'Monte Carlo'!$H$29,'Monte Carlo'!$C$29,'Monte Carlo'!$E$29)),0))</f>
        <v>0</v>
      </c>
      <c r="U339" s="0" t="n">
        <f aca="true">IF(OR('Monte Carlo'!$B$30="",'Monte Carlo'!$C$30=""),0,IF(RAND()&lt;'Monte Carlo'!$B$30,IF('Monte Carlo'!$E$30='Monte Carlo'!$C$30,'Monte Carlo'!$C$30,BETAINV(RAND(),'Monte Carlo'!$G$30,'Monte Carlo'!$H$30,'Monte Carlo'!$C$30,'Monte Carlo'!$E$30)),0))</f>
        <v>0</v>
      </c>
      <c r="V339" s="0" t="n">
        <f aca="true">IF(OR('Monte Carlo'!$B$31="",'Monte Carlo'!$C$31=""),0,IF(RAND()&lt;'Monte Carlo'!$B$31,IF('Monte Carlo'!$E$31='Monte Carlo'!$C$31,'Monte Carlo'!$C$31,BETAINV(RAND(),'Monte Carlo'!$G$31,'Monte Carlo'!$H$31,'Monte Carlo'!$C$31,'Monte Carlo'!$E$31)),0))</f>
        <v>0</v>
      </c>
      <c r="W339" s="0" t="n">
        <f aca="true">IF(OR('Monte Carlo'!$B$32="",'Monte Carlo'!$C$32=""),0,IF(RAND()&lt;'Monte Carlo'!$B$32,IF('Monte Carlo'!$E$32='Monte Carlo'!$C$32,'Monte Carlo'!$C$32,BETAINV(RAND(),'Monte Carlo'!$G$32,'Monte Carlo'!$H$32,'Monte Carlo'!$C$32,'Monte Carlo'!$E$32)),0))</f>
        <v>0</v>
      </c>
      <c r="X339" s="0" t="n">
        <f aca="true">IF(OR('Monte Carlo'!$B$33="",'Monte Carlo'!$C$33=""),0,IF(RAND()&lt;'Monte Carlo'!$B$33,IF('Monte Carlo'!$E$33='Monte Carlo'!$C$33,'Monte Carlo'!$C$33,BETAINV(RAND(),'Monte Carlo'!$G$33,'Monte Carlo'!$H$33,'Monte Carlo'!$C$33,'Monte Carlo'!$E$33)),0))</f>
        <v>0</v>
      </c>
      <c r="Y339" s="0" t="n">
        <f aca="false">SUM(A339:X339)</f>
        <v>2145.75604498362</v>
      </c>
    </row>
    <row r="340" customFormat="false" ht="15" hidden="false" customHeight="false" outlineLevel="0" collapsed="false">
      <c r="A340" s="0" t="n">
        <f aca="true">IF('Monte Carlo'!$B$7="",0,IF('Monte Carlo'!$D$7='Monte Carlo'!$B$7,'Monte Carlo'!$B$7,BETAINV(RAND(),'Monte Carlo'!$F$7,'Monte Carlo'!$G$7,'Monte Carlo'!$B$7,'Monte Carlo'!$D$7)))</f>
        <v>153.295636468556</v>
      </c>
      <c r="B340" s="0" t="n">
        <f aca="true">IF('Monte Carlo'!$B$8="",0,IF('Monte Carlo'!$D$8='Monte Carlo'!$B$8,'Monte Carlo'!$B$8,BETAINV(RAND(),'Monte Carlo'!$F$8,'Monte Carlo'!$G$8,'Monte Carlo'!$B$8,'Monte Carlo'!$D$8)))</f>
        <v>924.118081246321</v>
      </c>
      <c r="C340" s="0" t="n">
        <f aca="true">IF('Monte Carlo'!$B$9="",0,IF('Monte Carlo'!$D$9='Monte Carlo'!$B$9,'Monte Carlo'!$B$9,BETAINV(RAND(),'Monte Carlo'!$F$9,'Monte Carlo'!$G$9,'Monte Carlo'!$B$9,'Monte Carlo'!$D$9)))</f>
        <v>413.487991176221</v>
      </c>
      <c r="D340" s="0" t="n">
        <f aca="true">IF('Monte Carlo'!$B$10="",0,IF('Monte Carlo'!$D$10='Monte Carlo'!$B$10,'Monte Carlo'!$B$10,BETAINV(RAND(),'Monte Carlo'!$F$10,'Monte Carlo'!$G$10,'Monte Carlo'!$B$10,'Monte Carlo'!$D$10)))</f>
        <v>302.761720652593</v>
      </c>
      <c r="E340" s="0" t="n">
        <f aca="true">IF('Monte Carlo'!$B$11="",0,IF('Monte Carlo'!$D$11='Monte Carlo'!$B$11,'Monte Carlo'!$B$11,BETAINV(RAND(),'Monte Carlo'!$F$11,'Monte Carlo'!$G$11,'Monte Carlo'!$B$11,'Monte Carlo'!$D$11)))</f>
        <v>113.59888670987</v>
      </c>
      <c r="F340" s="0" t="n">
        <f aca="true">IF('Monte Carlo'!$B$12="",0,IF('Monte Carlo'!$D$12='Monte Carlo'!$B$12,'Monte Carlo'!$B$12,BETAINV(RAND(),'Monte Carlo'!$F$12,'Monte Carlo'!$G$12,'Monte Carlo'!$B$12,'Monte Carlo'!$D$12)))</f>
        <v>104.718996045023</v>
      </c>
      <c r="G340" s="0" t="n">
        <f aca="true">IF('Monte Carlo'!$B$13="",0,IF('Monte Carlo'!$D$13='Monte Carlo'!$B$13,'Monte Carlo'!$B$13,BETAINV(RAND(),'Monte Carlo'!$F$13,'Monte Carlo'!$G$13,'Monte Carlo'!$B$13,'Monte Carlo'!$D$13)))</f>
        <v>0</v>
      </c>
      <c r="H340" s="0" t="n">
        <f aca="true">IF('Monte Carlo'!$B$14="",0,IF('Monte Carlo'!$D$14='Monte Carlo'!$B$14,'Monte Carlo'!$B$14,BETAINV(RAND(),'Monte Carlo'!$F$14,'Monte Carlo'!$G$14,'Monte Carlo'!$B$14,'Monte Carlo'!$D$14)))</f>
        <v>0</v>
      </c>
      <c r="I340" s="0" t="n">
        <f aca="true">IF('Monte Carlo'!$B$15="",0,IF('Monte Carlo'!$D$15='Monte Carlo'!$B$15,'Monte Carlo'!$B$15,BETAINV(RAND(),'Monte Carlo'!$F$15,'Monte Carlo'!$G$15,'Monte Carlo'!$B$15,'Monte Carlo'!$D$15)))</f>
        <v>0</v>
      </c>
      <c r="J340" s="0" t="n">
        <f aca="true">IF('Monte Carlo'!$B$16="",0,IF('Monte Carlo'!$D$16='Monte Carlo'!$B$16,'Monte Carlo'!$B$16,BETAINV(RAND(),'Monte Carlo'!$F$16,'Monte Carlo'!$G$16,'Monte Carlo'!$B$16,'Monte Carlo'!$D$16)))</f>
        <v>0</v>
      </c>
      <c r="K340" s="0" t="n">
        <f aca="true">IF('Monte Carlo'!$B$17="",0,IF('Monte Carlo'!$D$17='Monte Carlo'!$B$17,'Monte Carlo'!$B$17,BETAINV(RAND(),'Monte Carlo'!$F$17,'Monte Carlo'!$G$17,'Monte Carlo'!$B$17,'Monte Carlo'!$D$17)))</f>
        <v>0</v>
      </c>
      <c r="L340" s="0" t="n">
        <f aca="true">IF('Monte Carlo'!$B$18="",0,IF('Monte Carlo'!$D$18='Monte Carlo'!$B$18,'Monte Carlo'!$B$18,BETAINV(RAND(),'Monte Carlo'!$F$18,'Monte Carlo'!$G$18,'Monte Carlo'!$B$18,'Monte Carlo'!$D$18)))</f>
        <v>0</v>
      </c>
      <c r="M340" s="0" t="n">
        <f aca="true">IF(OR('Monte Carlo'!$B$22="",'Monte Carlo'!$C$22=""),0,IF(RAND()&lt;'Monte Carlo'!$B$22,IF('Monte Carlo'!$E$22='Monte Carlo'!$C$22,'Monte Carlo'!$C$22,BETAINV(RAND(),'Monte Carlo'!$G$22,'Monte Carlo'!$H$22,'Monte Carlo'!$C$22,'Monte Carlo'!$E$22)),0))</f>
        <v>0</v>
      </c>
      <c r="N340" s="0" t="n">
        <f aca="true">IF(OR('Monte Carlo'!$B$23="",'Monte Carlo'!$C$23=""),0,IF(RAND()&lt;'Monte Carlo'!$B$23,IF('Monte Carlo'!$E$23='Monte Carlo'!$C$23,'Monte Carlo'!$C$23,BETAINV(RAND(),'Monte Carlo'!$G$23,'Monte Carlo'!$H$23,'Monte Carlo'!$C$23,'Monte Carlo'!$E$23)),0))</f>
        <v>29.022537141072</v>
      </c>
      <c r="O340" s="0" t="n">
        <f aca="true">IF(OR('Monte Carlo'!$B$24="",'Monte Carlo'!$C$24=""),0,IF(RAND()&lt;'Monte Carlo'!$B$24,IF('Monte Carlo'!$E$24='Monte Carlo'!$C$24,'Monte Carlo'!$C$24,BETAINV(RAND(),'Monte Carlo'!$G$24,'Monte Carlo'!$H$24,'Monte Carlo'!$C$24,'Monte Carlo'!$E$24)),0))</f>
        <v>0</v>
      </c>
      <c r="P340" s="0" t="n">
        <f aca="true">IF(OR('Monte Carlo'!$B$25="",'Monte Carlo'!$C$25=""),0,IF(RAND()&lt;'Monte Carlo'!$B$25,IF('Monte Carlo'!$E$25='Monte Carlo'!$C$25,'Monte Carlo'!$C$25,BETAINV(RAND(),'Monte Carlo'!$G$25,'Monte Carlo'!$H$25,'Monte Carlo'!$C$25,'Monte Carlo'!$E$25)),0))</f>
        <v>0</v>
      </c>
      <c r="Q340" s="0" t="n">
        <f aca="true">IF(OR('Monte Carlo'!$B$26="",'Monte Carlo'!$C$26=""),0,IF(RAND()&lt;'Monte Carlo'!$B$26,IF('Monte Carlo'!$E$26='Monte Carlo'!$C$26,'Monte Carlo'!$C$26,BETAINV(RAND(),'Monte Carlo'!$G$26,'Monte Carlo'!$H$26,'Monte Carlo'!$C$26,'Monte Carlo'!$E$26)),0))</f>
        <v>0</v>
      </c>
      <c r="R340" s="0" t="n">
        <f aca="true">IF(OR('Monte Carlo'!$B$27="",'Monte Carlo'!$C$27=""),0,IF(RAND()&lt;'Monte Carlo'!$B$27,IF('Monte Carlo'!$E$27='Monte Carlo'!$C$27,'Monte Carlo'!$C$27,BETAINV(RAND(),'Monte Carlo'!$G$27,'Monte Carlo'!$H$27,'Monte Carlo'!$C$27,'Monte Carlo'!$E$27)),0))</f>
        <v>0</v>
      </c>
      <c r="S340" s="0" t="n">
        <f aca="true">IF(OR('Monte Carlo'!$B$28="",'Monte Carlo'!$C$28=""),0,IF(RAND()&lt;'Monte Carlo'!$B$28,IF('Monte Carlo'!$E$28='Monte Carlo'!$C$28,'Monte Carlo'!$C$28,BETAINV(RAND(),'Monte Carlo'!$G$28,'Monte Carlo'!$H$28,'Monte Carlo'!$C$28,'Monte Carlo'!$E$28)),0))</f>
        <v>0</v>
      </c>
      <c r="T340" s="0" t="n">
        <f aca="true">IF(OR('Monte Carlo'!$B$29="",'Monte Carlo'!$C$29=""),0,IF(RAND()&lt;'Monte Carlo'!$B$29,IF('Monte Carlo'!$E$29='Monte Carlo'!$C$29,'Monte Carlo'!$C$29,BETAINV(RAND(),'Monte Carlo'!$G$29,'Monte Carlo'!$H$29,'Monte Carlo'!$C$29,'Monte Carlo'!$E$29)),0))</f>
        <v>0</v>
      </c>
      <c r="U340" s="0" t="n">
        <f aca="true">IF(OR('Monte Carlo'!$B$30="",'Monte Carlo'!$C$30=""),0,IF(RAND()&lt;'Monte Carlo'!$B$30,IF('Monte Carlo'!$E$30='Monte Carlo'!$C$30,'Monte Carlo'!$C$30,BETAINV(RAND(),'Monte Carlo'!$G$30,'Monte Carlo'!$H$30,'Monte Carlo'!$C$30,'Monte Carlo'!$E$30)),0))</f>
        <v>0</v>
      </c>
      <c r="V340" s="0" t="n">
        <f aca="true">IF(OR('Monte Carlo'!$B$31="",'Monte Carlo'!$C$31=""),0,IF(RAND()&lt;'Monte Carlo'!$B$31,IF('Monte Carlo'!$E$31='Monte Carlo'!$C$31,'Monte Carlo'!$C$31,BETAINV(RAND(),'Monte Carlo'!$G$31,'Monte Carlo'!$H$31,'Monte Carlo'!$C$31,'Monte Carlo'!$E$31)),0))</f>
        <v>0</v>
      </c>
      <c r="W340" s="0" t="n">
        <f aca="true">IF(OR('Monte Carlo'!$B$32="",'Monte Carlo'!$C$32=""),0,IF(RAND()&lt;'Monte Carlo'!$B$32,IF('Monte Carlo'!$E$32='Monte Carlo'!$C$32,'Monte Carlo'!$C$32,BETAINV(RAND(),'Monte Carlo'!$G$32,'Monte Carlo'!$H$32,'Monte Carlo'!$C$32,'Monte Carlo'!$E$32)),0))</f>
        <v>0</v>
      </c>
      <c r="X340" s="0" t="n">
        <f aca="true">IF(OR('Monte Carlo'!$B$33="",'Monte Carlo'!$C$33=""),0,IF(RAND()&lt;'Monte Carlo'!$B$33,IF('Monte Carlo'!$E$33='Monte Carlo'!$C$33,'Monte Carlo'!$C$33,BETAINV(RAND(),'Monte Carlo'!$G$33,'Monte Carlo'!$H$33,'Monte Carlo'!$C$33,'Monte Carlo'!$E$33)),0))</f>
        <v>0</v>
      </c>
      <c r="Y340" s="0" t="n">
        <f aca="false">SUM(A340:X340)</f>
        <v>2041.00384943965</v>
      </c>
    </row>
    <row r="341" customFormat="false" ht="15" hidden="false" customHeight="false" outlineLevel="0" collapsed="false">
      <c r="A341" s="0" t="n">
        <f aca="true">IF('Monte Carlo'!$B$7="",0,IF('Monte Carlo'!$D$7='Monte Carlo'!$B$7,'Monte Carlo'!$B$7,BETAINV(RAND(),'Monte Carlo'!$F$7,'Monte Carlo'!$G$7,'Monte Carlo'!$B$7,'Monte Carlo'!$D$7)))</f>
        <v>134.512473716669</v>
      </c>
      <c r="B341" s="0" t="n">
        <f aca="true">IF('Monte Carlo'!$B$8="",0,IF('Monte Carlo'!$D$8='Monte Carlo'!$B$8,'Monte Carlo'!$B$8,BETAINV(RAND(),'Monte Carlo'!$F$8,'Monte Carlo'!$G$8,'Monte Carlo'!$B$8,'Monte Carlo'!$D$8)))</f>
        <v>937.532451555206</v>
      </c>
      <c r="C341" s="0" t="n">
        <f aca="true">IF('Monte Carlo'!$B$9="",0,IF('Monte Carlo'!$D$9='Monte Carlo'!$B$9,'Monte Carlo'!$B$9,BETAINV(RAND(),'Monte Carlo'!$F$9,'Monte Carlo'!$G$9,'Monte Carlo'!$B$9,'Monte Carlo'!$D$9)))</f>
        <v>520.291335521352</v>
      </c>
      <c r="D341" s="0" t="n">
        <f aca="true">IF('Monte Carlo'!$B$10="",0,IF('Monte Carlo'!$D$10='Monte Carlo'!$B$10,'Monte Carlo'!$B$10,BETAINV(RAND(),'Monte Carlo'!$F$10,'Monte Carlo'!$G$10,'Monte Carlo'!$B$10,'Monte Carlo'!$D$10)))</f>
        <v>326.558228224536</v>
      </c>
      <c r="E341" s="0" t="n">
        <f aca="true">IF('Monte Carlo'!$B$11="",0,IF('Monte Carlo'!$D$11='Monte Carlo'!$B$11,'Monte Carlo'!$B$11,BETAINV(RAND(),'Monte Carlo'!$F$11,'Monte Carlo'!$G$11,'Monte Carlo'!$B$11,'Monte Carlo'!$D$11)))</f>
        <v>105.488826992466</v>
      </c>
      <c r="F341" s="0" t="n">
        <f aca="true">IF('Monte Carlo'!$B$12="",0,IF('Monte Carlo'!$D$12='Monte Carlo'!$B$12,'Monte Carlo'!$B$12,BETAINV(RAND(),'Monte Carlo'!$F$12,'Monte Carlo'!$G$12,'Monte Carlo'!$B$12,'Monte Carlo'!$D$12)))</f>
        <v>96.4161719736844</v>
      </c>
      <c r="G341" s="0" t="n">
        <f aca="true">IF('Monte Carlo'!$B$13="",0,IF('Monte Carlo'!$D$13='Monte Carlo'!$B$13,'Monte Carlo'!$B$13,BETAINV(RAND(),'Monte Carlo'!$F$13,'Monte Carlo'!$G$13,'Monte Carlo'!$B$13,'Monte Carlo'!$D$13)))</f>
        <v>0</v>
      </c>
      <c r="H341" s="0" t="n">
        <f aca="true">IF('Monte Carlo'!$B$14="",0,IF('Monte Carlo'!$D$14='Monte Carlo'!$B$14,'Monte Carlo'!$B$14,BETAINV(RAND(),'Monte Carlo'!$F$14,'Monte Carlo'!$G$14,'Monte Carlo'!$B$14,'Monte Carlo'!$D$14)))</f>
        <v>0</v>
      </c>
      <c r="I341" s="0" t="n">
        <f aca="true">IF('Monte Carlo'!$B$15="",0,IF('Monte Carlo'!$D$15='Monte Carlo'!$B$15,'Monte Carlo'!$B$15,BETAINV(RAND(),'Monte Carlo'!$F$15,'Monte Carlo'!$G$15,'Monte Carlo'!$B$15,'Monte Carlo'!$D$15)))</f>
        <v>0</v>
      </c>
      <c r="J341" s="0" t="n">
        <f aca="true">IF('Monte Carlo'!$B$16="",0,IF('Monte Carlo'!$D$16='Monte Carlo'!$B$16,'Monte Carlo'!$B$16,BETAINV(RAND(),'Monte Carlo'!$F$16,'Monte Carlo'!$G$16,'Monte Carlo'!$B$16,'Monte Carlo'!$D$16)))</f>
        <v>0</v>
      </c>
      <c r="K341" s="0" t="n">
        <f aca="true">IF('Monte Carlo'!$B$17="",0,IF('Monte Carlo'!$D$17='Monte Carlo'!$B$17,'Monte Carlo'!$B$17,BETAINV(RAND(),'Monte Carlo'!$F$17,'Monte Carlo'!$G$17,'Monte Carlo'!$B$17,'Monte Carlo'!$D$17)))</f>
        <v>0</v>
      </c>
      <c r="L341" s="0" t="n">
        <f aca="true">IF('Monte Carlo'!$B$18="",0,IF('Monte Carlo'!$D$18='Monte Carlo'!$B$18,'Monte Carlo'!$B$18,BETAINV(RAND(),'Monte Carlo'!$F$18,'Monte Carlo'!$G$18,'Monte Carlo'!$B$18,'Monte Carlo'!$D$18)))</f>
        <v>0</v>
      </c>
      <c r="M341" s="0" t="n">
        <f aca="true">IF(OR('Monte Carlo'!$B$22="",'Monte Carlo'!$C$22=""),0,IF(RAND()&lt;'Monte Carlo'!$B$22,IF('Monte Carlo'!$E$22='Monte Carlo'!$C$22,'Monte Carlo'!$C$22,BETAINV(RAND(),'Monte Carlo'!$G$22,'Monte Carlo'!$H$22,'Monte Carlo'!$C$22,'Monte Carlo'!$E$22)),0))</f>
        <v>0</v>
      </c>
      <c r="N341" s="0" t="n">
        <f aca="true">IF(OR('Monte Carlo'!$B$23="",'Monte Carlo'!$C$23=""),0,IF(RAND()&lt;'Monte Carlo'!$B$23,IF('Monte Carlo'!$E$23='Monte Carlo'!$C$23,'Monte Carlo'!$C$23,BETAINV(RAND(),'Monte Carlo'!$G$23,'Monte Carlo'!$H$23,'Monte Carlo'!$C$23,'Monte Carlo'!$E$23)),0))</f>
        <v>0</v>
      </c>
      <c r="O341" s="0" t="n">
        <f aca="true">IF(OR('Monte Carlo'!$B$24="",'Monte Carlo'!$C$24=""),0,IF(RAND()&lt;'Monte Carlo'!$B$24,IF('Monte Carlo'!$E$24='Monte Carlo'!$C$24,'Monte Carlo'!$C$24,BETAINV(RAND(),'Monte Carlo'!$G$24,'Monte Carlo'!$H$24,'Monte Carlo'!$C$24,'Monte Carlo'!$E$24)),0))</f>
        <v>0</v>
      </c>
      <c r="P341" s="0" t="n">
        <f aca="true">IF(OR('Monte Carlo'!$B$25="",'Monte Carlo'!$C$25=""),0,IF(RAND()&lt;'Monte Carlo'!$B$25,IF('Monte Carlo'!$E$25='Monte Carlo'!$C$25,'Monte Carlo'!$C$25,BETAINV(RAND(),'Monte Carlo'!$G$25,'Monte Carlo'!$H$25,'Monte Carlo'!$C$25,'Monte Carlo'!$E$25)),0))</f>
        <v>0</v>
      </c>
      <c r="Q341" s="0" t="n">
        <f aca="true">IF(OR('Monte Carlo'!$B$26="",'Monte Carlo'!$C$26=""),0,IF(RAND()&lt;'Monte Carlo'!$B$26,IF('Monte Carlo'!$E$26='Monte Carlo'!$C$26,'Monte Carlo'!$C$26,BETAINV(RAND(),'Monte Carlo'!$G$26,'Monte Carlo'!$H$26,'Monte Carlo'!$C$26,'Monte Carlo'!$E$26)),0))</f>
        <v>0</v>
      </c>
      <c r="R341" s="0" t="n">
        <f aca="true">IF(OR('Monte Carlo'!$B$27="",'Monte Carlo'!$C$27=""),0,IF(RAND()&lt;'Monte Carlo'!$B$27,IF('Monte Carlo'!$E$27='Monte Carlo'!$C$27,'Monte Carlo'!$C$27,BETAINV(RAND(),'Monte Carlo'!$G$27,'Monte Carlo'!$H$27,'Monte Carlo'!$C$27,'Monte Carlo'!$E$27)),0))</f>
        <v>0</v>
      </c>
      <c r="S341" s="0" t="n">
        <f aca="true">IF(OR('Monte Carlo'!$B$28="",'Monte Carlo'!$C$28=""),0,IF(RAND()&lt;'Monte Carlo'!$B$28,IF('Monte Carlo'!$E$28='Monte Carlo'!$C$28,'Monte Carlo'!$C$28,BETAINV(RAND(),'Monte Carlo'!$G$28,'Monte Carlo'!$H$28,'Monte Carlo'!$C$28,'Monte Carlo'!$E$28)),0))</f>
        <v>0</v>
      </c>
      <c r="T341" s="0" t="n">
        <f aca="true">IF(OR('Monte Carlo'!$B$29="",'Monte Carlo'!$C$29=""),0,IF(RAND()&lt;'Monte Carlo'!$B$29,IF('Monte Carlo'!$E$29='Monte Carlo'!$C$29,'Monte Carlo'!$C$29,BETAINV(RAND(),'Monte Carlo'!$G$29,'Monte Carlo'!$H$29,'Monte Carlo'!$C$29,'Monte Carlo'!$E$29)),0))</f>
        <v>0</v>
      </c>
      <c r="U341" s="0" t="n">
        <f aca="true">IF(OR('Monte Carlo'!$B$30="",'Monte Carlo'!$C$30=""),0,IF(RAND()&lt;'Monte Carlo'!$B$30,IF('Monte Carlo'!$E$30='Monte Carlo'!$C$30,'Monte Carlo'!$C$30,BETAINV(RAND(),'Monte Carlo'!$G$30,'Monte Carlo'!$H$30,'Monte Carlo'!$C$30,'Monte Carlo'!$E$30)),0))</f>
        <v>0</v>
      </c>
      <c r="V341" s="0" t="n">
        <f aca="true">IF(OR('Monte Carlo'!$B$31="",'Monte Carlo'!$C$31=""),0,IF(RAND()&lt;'Monte Carlo'!$B$31,IF('Monte Carlo'!$E$31='Monte Carlo'!$C$31,'Monte Carlo'!$C$31,BETAINV(RAND(),'Monte Carlo'!$G$31,'Monte Carlo'!$H$31,'Monte Carlo'!$C$31,'Monte Carlo'!$E$31)),0))</f>
        <v>0</v>
      </c>
      <c r="W341" s="0" t="n">
        <f aca="true">IF(OR('Monte Carlo'!$B$32="",'Monte Carlo'!$C$32=""),0,IF(RAND()&lt;'Monte Carlo'!$B$32,IF('Monte Carlo'!$E$32='Monte Carlo'!$C$32,'Monte Carlo'!$C$32,BETAINV(RAND(),'Monte Carlo'!$G$32,'Monte Carlo'!$H$32,'Monte Carlo'!$C$32,'Monte Carlo'!$E$32)),0))</f>
        <v>0</v>
      </c>
      <c r="X341" s="0" t="n">
        <f aca="true">IF(OR('Monte Carlo'!$B$33="",'Monte Carlo'!$C$33=""),0,IF(RAND()&lt;'Monte Carlo'!$B$33,IF('Monte Carlo'!$E$33='Monte Carlo'!$C$33,'Monte Carlo'!$C$33,BETAINV(RAND(),'Monte Carlo'!$G$33,'Monte Carlo'!$H$33,'Monte Carlo'!$C$33,'Monte Carlo'!$E$33)),0))</f>
        <v>0</v>
      </c>
      <c r="Y341" s="0" t="n">
        <f aca="false">SUM(A341:X341)</f>
        <v>2120.79948798391</v>
      </c>
    </row>
    <row r="342" customFormat="false" ht="15" hidden="false" customHeight="false" outlineLevel="0" collapsed="false">
      <c r="A342" s="0" t="n">
        <f aca="true">IF('Monte Carlo'!$B$7="",0,IF('Monte Carlo'!$D$7='Monte Carlo'!$B$7,'Monte Carlo'!$B$7,BETAINV(RAND(),'Monte Carlo'!$F$7,'Monte Carlo'!$G$7,'Monte Carlo'!$B$7,'Monte Carlo'!$D$7)))</f>
        <v>157.360990791957</v>
      </c>
      <c r="B342" s="0" t="n">
        <f aca="true">IF('Monte Carlo'!$B$8="",0,IF('Monte Carlo'!$D$8='Monte Carlo'!$B$8,'Monte Carlo'!$B$8,BETAINV(RAND(),'Monte Carlo'!$F$8,'Monte Carlo'!$G$8,'Monte Carlo'!$B$8,'Monte Carlo'!$D$8)))</f>
        <v>1032.71366204519</v>
      </c>
      <c r="C342" s="0" t="n">
        <f aca="true">IF('Monte Carlo'!$B$9="",0,IF('Monte Carlo'!$D$9='Monte Carlo'!$B$9,'Monte Carlo'!$B$9,BETAINV(RAND(),'Monte Carlo'!$F$9,'Monte Carlo'!$G$9,'Monte Carlo'!$B$9,'Monte Carlo'!$D$9)))</f>
        <v>488.720000851629</v>
      </c>
      <c r="D342" s="0" t="n">
        <f aca="true">IF('Monte Carlo'!$B$10="",0,IF('Monte Carlo'!$D$10='Monte Carlo'!$B$10,'Monte Carlo'!$B$10,BETAINV(RAND(),'Monte Carlo'!$F$10,'Monte Carlo'!$G$10,'Monte Carlo'!$B$10,'Monte Carlo'!$D$10)))</f>
        <v>309.787513056916</v>
      </c>
      <c r="E342" s="0" t="n">
        <f aca="true">IF('Monte Carlo'!$B$11="",0,IF('Monte Carlo'!$D$11='Monte Carlo'!$B$11,'Monte Carlo'!$B$11,BETAINV(RAND(),'Monte Carlo'!$F$11,'Monte Carlo'!$G$11,'Monte Carlo'!$B$11,'Monte Carlo'!$D$11)))</f>
        <v>109.918577096711</v>
      </c>
      <c r="F342" s="0" t="n">
        <f aca="true">IF('Monte Carlo'!$B$12="",0,IF('Monte Carlo'!$D$12='Monte Carlo'!$B$12,'Monte Carlo'!$B$12,BETAINV(RAND(),'Monte Carlo'!$F$12,'Monte Carlo'!$G$12,'Monte Carlo'!$B$12,'Monte Carlo'!$D$12)))</f>
        <v>106.015510766327</v>
      </c>
      <c r="G342" s="0" t="n">
        <f aca="true">IF('Monte Carlo'!$B$13="",0,IF('Monte Carlo'!$D$13='Monte Carlo'!$B$13,'Monte Carlo'!$B$13,BETAINV(RAND(),'Monte Carlo'!$F$13,'Monte Carlo'!$G$13,'Monte Carlo'!$B$13,'Monte Carlo'!$D$13)))</f>
        <v>0</v>
      </c>
      <c r="H342" s="0" t="n">
        <f aca="true">IF('Monte Carlo'!$B$14="",0,IF('Monte Carlo'!$D$14='Monte Carlo'!$B$14,'Monte Carlo'!$B$14,BETAINV(RAND(),'Monte Carlo'!$F$14,'Monte Carlo'!$G$14,'Monte Carlo'!$B$14,'Monte Carlo'!$D$14)))</f>
        <v>0</v>
      </c>
      <c r="I342" s="0" t="n">
        <f aca="true">IF('Monte Carlo'!$B$15="",0,IF('Monte Carlo'!$D$15='Monte Carlo'!$B$15,'Monte Carlo'!$B$15,BETAINV(RAND(),'Monte Carlo'!$F$15,'Monte Carlo'!$G$15,'Monte Carlo'!$B$15,'Monte Carlo'!$D$15)))</f>
        <v>0</v>
      </c>
      <c r="J342" s="0" t="n">
        <f aca="true">IF('Monte Carlo'!$B$16="",0,IF('Monte Carlo'!$D$16='Monte Carlo'!$B$16,'Monte Carlo'!$B$16,BETAINV(RAND(),'Monte Carlo'!$F$16,'Monte Carlo'!$G$16,'Monte Carlo'!$B$16,'Monte Carlo'!$D$16)))</f>
        <v>0</v>
      </c>
      <c r="K342" s="0" t="n">
        <f aca="true">IF('Monte Carlo'!$B$17="",0,IF('Monte Carlo'!$D$17='Monte Carlo'!$B$17,'Monte Carlo'!$B$17,BETAINV(RAND(),'Monte Carlo'!$F$17,'Monte Carlo'!$G$17,'Monte Carlo'!$B$17,'Monte Carlo'!$D$17)))</f>
        <v>0</v>
      </c>
      <c r="L342" s="0" t="n">
        <f aca="true">IF('Monte Carlo'!$B$18="",0,IF('Monte Carlo'!$D$18='Monte Carlo'!$B$18,'Monte Carlo'!$B$18,BETAINV(RAND(),'Monte Carlo'!$F$18,'Monte Carlo'!$G$18,'Monte Carlo'!$B$18,'Monte Carlo'!$D$18)))</f>
        <v>0</v>
      </c>
      <c r="M342" s="0" t="n">
        <f aca="true">IF(OR('Monte Carlo'!$B$22="",'Monte Carlo'!$C$22=""),0,IF(RAND()&lt;'Monte Carlo'!$B$22,IF('Monte Carlo'!$E$22='Monte Carlo'!$C$22,'Monte Carlo'!$C$22,BETAINV(RAND(),'Monte Carlo'!$G$22,'Monte Carlo'!$H$22,'Monte Carlo'!$C$22,'Monte Carlo'!$E$22)),0))</f>
        <v>0</v>
      </c>
      <c r="N342" s="0" t="n">
        <f aca="true">IF(OR('Monte Carlo'!$B$23="",'Monte Carlo'!$C$23=""),0,IF(RAND()&lt;'Monte Carlo'!$B$23,IF('Monte Carlo'!$E$23='Monte Carlo'!$C$23,'Monte Carlo'!$C$23,BETAINV(RAND(),'Monte Carlo'!$G$23,'Monte Carlo'!$H$23,'Monte Carlo'!$C$23,'Monte Carlo'!$E$23)),0))</f>
        <v>0</v>
      </c>
      <c r="O342" s="0" t="n">
        <f aca="true">IF(OR('Monte Carlo'!$B$24="",'Monte Carlo'!$C$24=""),0,IF(RAND()&lt;'Monte Carlo'!$B$24,IF('Monte Carlo'!$E$24='Monte Carlo'!$C$24,'Monte Carlo'!$C$24,BETAINV(RAND(),'Monte Carlo'!$G$24,'Monte Carlo'!$H$24,'Monte Carlo'!$C$24,'Monte Carlo'!$E$24)),0))</f>
        <v>0</v>
      </c>
      <c r="P342" s="0" t="n">
        <f aca="true">IF(OR('Monte Carlo'!$B$25="",'Monte Carlo'!$C$25=""),0,IF(RAND()&lt;'Monte Carlo'!$B$25,IF('Monte Carlo'!$E$25='Monte Carlo'!$C$25,'Monte Carlo'!$C$25,BETAINV(RAND(),'Monte Carlo'!$G$25,'Monte Carlo'!$H$25,'Monte Carlo'!$C$25,'Monte Carlo'!$E$25)),0))</f>
        <v>0</v>
      </c>
      <c r="Q342" s="0" t="n">
        <f aca="true">IF(OR('Monte Carlo'!$B$26="",'Monte Carlo'!$C$26=""),0,IF(RAND()&lt;'Monte Carlo'!$B$26,IF('Monte Carlo'!$E$26='Monte Carlo'!$C$26,'Monte Carlo'!$C$26,BETAINV(RAND(),'Monte Carlo'!$G$26,'Monte Carlo'!$H$26,'Monte Carlo'!$C$26,'Monte Carlo'!$E$26)),0))</f>
        <v>0</v>
      </c>
      <c r="R342" s="0" t="n">
        <f aca="true">IF(OR('Monte Carlo'!$B$27="",'Monte Carlo'!$C$27=""),0,IF(RAND()&lt;'Monte Carlo'!$B$27,IF('Monte Carlo'!$E$27='Monte Carlo'!$C$27,'Monte Carlo'!$C$27,BETAINV(RAND(),'Monte Carlo'!$G$27,'Monte Carlo'!$H$27,'Monte Carlo'!$C$27,'Monte Carlo'!$E$27)),0))</f>
        <v>0</v>
      </c>
      <c r="S342" s="0" t="n">
        <f aca="true">IF(OR('Monte Carlo'!$B$28="",'Monte Carlo'!$C$28=""),0,IF(RAND()&lt;'Monte Carlo'!$B$28,IF('Monte Carlo'!$E$28='Monte Carlo'!$C$28,'Monte Carlo'!$C$28,BETAINV(RAND(),'Monte Carlo'!$G$28,'Monte Carlo'!$H$28,'Monte Carlo'!$C$28,'Monte Carlo'!$E$28)),0))</f>
        <v>0</v>
      </c>
      <c r="T342" s="0" t="n">
        <f aca="true">IF(OR('Monte Carlo'!$B$29="",'Monte Carlo'!$C$29=""),0,IF(RAND()&lt;'Monte Carlo'!$B$29,IF('Monte Carlo'!$E$29='Monte Carlo'!$C$29,'Monte Carlo'!$C$29,BETAINV(RAND(),'Monte Carlo'!$G$29,'Monte Carlo'!$H$29,'Monte Carlo'!$C$29,'Monte Carlo'!$E$29)),0))</f>
        <v>0</v>
      </c>
      <c r="U342" s="0" t="n">
        <f aca="true">IF(OR('Monte Carlo'!$B$30="",'Monte Carlo'!$C$30=""),0,IF(RAND()&lt;'Monte Carlo'!$B$30,IF('Monte Carlo'!$E$30='Monte Carlo'!$C$30,'Monte Carlo'!$C$30,BETAINV(RAND(),'Monte Carlo'!$G$30,'Monte Carlo'!$H$30,'Monte Carlo'!$C$30,'Monte Carlo'!$E$30)),0))</f>
        <v>0</v>
      </c>
      <c r="V342" s="0" t="n">
        <f aca="true">IF(OR('Monte Carlo'!$B$31="",'Monte Carlo'!$C$31=""),0,IF(RAND()&lt;'Monte Carlo'!$B$31,IF('Monte Carlo'!$E$31='Monte Carlo'!$C$31,'Monte Carlo'!$C$31,BETAINV(RAND(),'Monte Carlo'!$G$31,'Monte Carlo'!$H$31,'Monte Carlo'!$C$31,'Monte Carlo'!$E$31)),0))</f>
        <v>0</v>
      </c>
      <c r="W342" s="0" t="n">
        <f aca="true">IF(OR('Monte Carlo'!$B$32="",'Monte Carlo'!$C$32=""),0,IF(RAND()&lt;'Monte Carlo'!$B$32,IF('Monte Carlo'!$E$32='Monte Carlo'!$C$32,'Monte Carlo'!$C$32,BETAINV(RAND(),'Monte Carlo'!$G$32,'Monte Carlo'!$H$32,'Monte Carlo'!$C$32,'Monte Carlo'!$E$32)),0))</f>
        <v>0</v>
      </c>
      <c r="X342" s="0" t="n">
        <f aca="true">IF(OR('Monte Carlo'!$B$33="",'Monte Carlo'!$C$33=""),0,IF(RAND()&lt;'Monte Carlo'!$B$33,IF('Monte Carlo'!$E$33='Monte Carlo'!$C$33,'Monte Carlo'!$C$33,BETAINV(RAND(),'Monte Carlo'!$G$33,'Monte Carlo'!$H$33,'Monte Carlo'!$C$33,'Monte Carlo'!$E$33)),0))</f>
        <v>0</v>
      </c>
      <c r="Y342" s="0" t="n">
        <f aca="false">SUM(A342:X342)</f>
        <v>2204.51625460873</v>
      </c>
    </row>
    <row r="343" customFormat="false" ht="15" hidden="false" customHeight="false" outlineLevel="0" collapsed="false">
      <c r="A343" s="0" t="n">
        <f aca="true">IF('Monte Carlo'!$B$7="",0,IF('Monte Carlo'!$D$7='Monte Carlo'!$B$7,'Monte Carlo'!$B$7,BETAINV(RAND(),'Monte Carlo'!$F$7,'Monte Carlo'!$G$7,'Monte Carlo'!$B$7,'Monte Carlo'!$D$7)))</f>
        <v>188.908066907207</v>
      </c>
      <c r="B343" s="0" t="n">
        <f aca="true">IF('Monte Carlo'!$B$8="",0,IF('Monte Carlo'!$D$8='Monte Carlo'!$B$8,'Monte Carlo'!$B$8,BETAINV(RAND(),'Monte Carlo'!$F$8,'Monte Carlo'!$G$8,'Monte Carlo'!$B$8,'Monte Carlo'!$D$8)))</f>
        <v>1001.08170095228</v>
      </c>
      <c r="C343" s="0" t="n">
        <f aca="true">IF('Monte Carlo'!$B$9="",0,IF('Monte Carlo'!$D$9='Monte Carlo'!$B$9,'Monte Carlo'!$B$9,BETAINV(RAND(),'Monte Carlo'!$F$9,'Monte Carlo'!$G$9,'Monte Carlo'!$B$9,'Monte Carlo'!$D$9)))</f>
        <v>442.833244990887</v>
      </c>
      <c r="D343" s="0" t="n">
        <f aca="true">IF('Monte Carlo'!$B$10="",0,IF('Monte Carlo'!$D$10='Monte Carlo'!$B$10,'Monte Carlo'!$B$10,BETAINV(RAND(),'Monte Carlo'!$F$10,'Monte Carlo'!$G$10,'Monte Carlo'!$B$10,'Monte Carlo'!$D$10)))</f>
        <v>260.923854383021</v>
      </c>
      <c r="E343" s="0" t="n">
        <f aca="true">IF('Monte Carlo'!$B$11="",0,IF('Monte Carlo'!$D$11='Monte Carlo'!$B$11,'Monte Carlo'!$B$11,BETAINV(RAND(),'Monte Carlo'!$F$11,'Monte Carlo'!$G$11,'Monte Carlo'!$B$11,'Monte Carlo'!$D$11)))</f>
        <v>100.450357151288</v>
      </c>
      <c r="F343" s="0" t="n">
        <f aca="true">IF('Monte Carlo'!$B$12="",0,IF('Monte Carlo'!$D$12='Monte Carlo'!$B$12,'Monte Carlo'!$B$12,BETAINV(RAND(),'Monte Carlo'!$F$12,'Monte Carlo'!$G$12,'Monte Carlo'!$B$12,'Monte Carlo'!$D$12)))</f>
        <v>94.7510823732994</v>
      </c>
      <c r="G343" s="0" t="n">
        <f aca="true">IF('Monte Carlo'!$B$13="",0,IF('Monte Carlo'!$D$13='Monte Carlo'!$B$13,'Monte Carlo'!$B$13,BETAINV(RAND(),'Monte Carlo'!$F$13,'Monte Carlo'!$G$13,'Monte Carlo'!$B$13,'Monte Carlo'!$D$13)))</f>
        <v>0</v>
      </c>
      <c r="H343" s="0" t="n">
        <f aca="true">IF('Monte Carlo'!$B$14="",0,IF('Monte Carlo'!$D$14='Monte Carlo'!$B$14,'Monte Carlo'!$B$14,BETAINV(RAND(),'Monte Carlo'!$F$14,'Monte Carlo'!$G$14,'Monte Carlo'!$B$14,'Monte Carlo'!$D$14)))</f>
        <v>0</v>
      </c>
      <c r="I343" s="0" t="n">
        <f aca="true">IF('Monte Carlo'!$B$15="",0,IF('Monte Carlo'!$D$15='Monte Carlo'!$B$15,'Monte Carlo'!$B$15,BETAINV(RAND(),'Monte Carlo'!$F$15,'Monte Carlo'!$G$15,'Monte Carlo'!$B$15,'Monte Carlo'!$D$15)))</f>
        <v>0</v>
      </c>
      <c r="J343" s="0" t="n">
        <f aca="true">IF('Monte Carlo'!$B$16="",0,IF('Monte Carlo'!$D$16='Monte Carlo'!$B$16,'Monte Carlo'!$B$16,BETAINV(RAND(),'Monte Carlo'!$F$16,'Monte Carlo'!$G$16,'Monte Carlo'!$B$16,'Monte Carlo'!$D$16)))</f>
        <v>0</v>
      </c>
      <c r="K343" s="0" t="n">
        <f aca="true">IF('Monte Carlo'!$B$17="",0,IF('Monte Carlo'!$D$17='Monte Carlo'!$B$17,'Monte Carlo'!$B$17,BETAINV(RAND(),'Monte Carlo'!$F$17,'Monte Carlo'!$G$17,'Monte Carlo'!$B$17,'Monte Carlo'!$D$17)))</f>
        <v>0</v>
      </c>
      <c r="L343" s="0" t="n">
        <f aca="true">IF('Monte Carlo'!$B$18="",0,IF('Monte Carlo'!$D$18='Monte Carlo'!$B$18,'Monte Carlo'!$B$18,BETAINV(RAND(),'Monte Carlo'!$F$18,'Monte Carlo'!$G$18,'Monte Carlo'!$B$18,'Monte Carlo'!$D$18)))</f>
        <v>0</v>
      </c>
      <c r="M343" s="0" t="n">
        <f aca="true">IF(OR('Monte Carlo'!$B$22="",'Monte Carlo'!$C$22=""),0,IF(RAND()&lt;'Monte Carlo'!$B$22,IF('Monte Carlo'!$E$22='Monte Carlo'!$C$22,'Monte Carlo'!$C$22,BETAINV(RAND(),'Monte Carlo'!$G$22,'Monte Carlo'!$H$22,'Monte Carlo'!$C$22,'Monte Carlo'!$E$22)),0))</f>
        <v>0</v>
      </c>
      <c r="N343" s="0" t="n">
        <f aca="true">IF(OR('Monte Carlo'!$B$23="",'Monte Carlo'!$C$23=""),0,IF(RAND()&lt;'Monte Carlo'!$B$23,IF('Monte Carlo'!$E$23='Monte Carlo'!$C$23,'Monte Carlo'!$C$23,BETAINV(RAND(),'Monte Carlo'!$G$23,'Monte Carlo'!$H$23,'Monte Carlo'!$C$23,'Monte Carlo'!$E$23)),0))</f>
        <v>56.0979524313721</v>
      </c>
      <c r="O343" s="0" t="n">
        <f aca="true">IF(OR('Monte Carlo'!$B$24="",'Monte Carlo'!$C$24=""),0,IF(RAND()&lt;'Monte Carlo'!$B$24,IF('Monte Carlo'!$E$24='Monte Carlo'!$C$24,'Monte Carlo'!$C$24,BETAINV(RAND(),'Monte Carlo'!$G$24,'Monte Carlo'!$H$24,'Monte Carlo'!$C$24,'Monte Carlo'!$E$24)),0))</f>
        <v>0</v>
      </c>
      <c r="P343" s="0" t="n">
        <f aca="true">IF(OR('Monte Carlo'!$B$25="",'Monte Carlo'!$C$25=""),0,IF(RAND()&lt;'Monte Carlo'!$B$25,IF('Monte Carlo'!$E$25='Monte Carlo'!$C$25,'Monte Carlo'!$C$25,BETAINV(RAND(),'Monte Carlo'!$G$25,'Monte Carlo'!$H$25,'Monte Carlo'!$C$25,'Monte Carlo'!$E$25)),0))</f>
        <v>0</v>
      </c>
      <c r="Q343" s="0" t="n">
        <f aca="true">IF(OR('Monte Carlo'!$B$26="",'Monte Carlo'!$C$26=""),0,IF(RAND()&lt;'Monte Carlo'!$B$26,IF('Monte Carlo'!$E$26='Monte Carlo'!$C$26,'Monte Carlo'!$C$26,BETAINV(RAND(),'Monte Carlo'!$G$26,'Monte Carlo'!$H$26,'Monte Carlo'!$C$26,'Monte Carlo'!$E$26)),0))</f>
        <v>0</v>
      </c>
      <c r="R343" s="0" t="n">
        <f aca="true">IF(OR('Monte Carlo'!$B$27="",'Monte Carlo'!$C$27=""),0,IF(RAND()&lt;'Monte Carlo'!$B$27,IF('Monte Carlo'!$E$27='Monte Carlo'!$C$27,'Monte Carlo'!$C$27,BETAINV(RAND(),'Monte Carlo'!$G$27,'Monte Carlo'!$H$27,'Monte Carlo'!$C$27,'Monte Carlo'!$E$27)),0))</f>
        <v>0</v>
      </c>
      <c r="S343" s="0" t="n">
        <f aca="true">IF(OR('Monte Carlo'!$B$28="",'Monte Carlo'!$C$28=""),0,IF(RAND()&lt;'Monte Carlo'!$B$28,IF('Monte Carlo'!$E$28='Monte Carlo'!$C$28,'Monte Carlo'!$C$28,BETAINV(RAND(),'Monte Carlo'!$G$28,'Monte Carlo'!$H$28,'Monte Carlo'!$C$28,'Monte Carlo'!$E$28)),0))</f>
        <v>0</v>
      </c>
      <c r="T343" s="0" t="n">
        <f aca="true">IF(OR('Monte Carlo'!$B$29="",'Monte Carlo'!$C$29=""),0,IF(RAND()&lt;'Monte Carlo'!$B$29,IF('Monte Carlo'!$E$29='Monte Carlo'!$C$29,'Monte Carlo'!$C$29,BETAINV(RAND(),'Monte Carlo'!$G$29,'Monte Carlo'!$H$29,'Monte Carlo'!$C$29,'Monte Carlo'!$E$29)),0))</f>
        <v>0</v>
      </c>
      <c r="U343" s="0" t="n">
        <f aca="true">IF(OR('Monte Carlo'!$B$30="",'Monte Carlo'!$C$30=""),0,IF(RAND()&lt;'Monte Carlo'!$B$30,IF('Monte Carlo'!$E$30='Monte Carlo'!$C$30,'Monte Carlo'!$C$30,BETAINV(RAND(),'Monte Carlo'!$G$30,'Monte Carlo'!$H$30,'Monte Carlo'!$C$30,'Monte Carlo'!$E$30)),0))</f>
        <v>0</v>
      </c>
      <c r="V343" s="0" t="n">
        <f aca="true">IF(OR('Monte Carlo'!$B$31="",'Monte Carlo'!$C$31=""),0,IF(RAND()&lt;'Monte Carlo'!$B$31,IF('Monte Carlo'!$E$31='Monte Carlo'!$C$31,'Monte Carlo'!$C$31,BETAINV(RAND(),'Monte Carlo'!$G$31,'Monte Carlo'!$H$31,'Monte Carlo'!$C$31,'Monte Carlo'!$E$31)),0))</f>
        <v>0</v>
      </c>
      <c r="W343" s="0" t="n">
        <f aca="true">IF(OR('Monte Carlo'!$B$32="",'Monte Carlo'!$C$32=""),0,IF(RAND()&lt;'Monte Carlo'!$B$32,IF('Monte Carlo'!$E$32='Monte Carlo'!$C$32,'Monte Carlo'!$C$32,BETAINV(RAND(),'Monte Carlo'!$G$32,'Monte Carlo'!$H$32,'Monte Carlo'!$C$32,'Monte Carlo'!$E$32)),0))</f>
        <v>0</v>
      </c>
      <c r="X343" s="0" t="n">
        <f aca="true">IF(OR('Monte Carlo'!$B$33="",'Monte Carlo'!$C$33=""),0,IF(RAND()&lt;'Monte Carlo'!$B$33,IF('Monte Carlo'!$E$33='Monte Carlo'!$C$33,'Monte Carlo'!$C$33,BETAINV(RAND(),'Monte Carlo'!$G$33,'Monte Carlo'!$H$33,'Monte Carlo'!$C$33,'Monte Carlo'!$E$33)),0))</f>
        <v>0</v>
      </c>
      <c r="Y343" s="0" t="n">
        <f aca="false">SUM(A343:X343)</f>
        <v>2145.04625918935</v>
      </c>
    </row>
    <row r="344" customFormat="false" ht="15" hidden="false" customHeight="false" outlineLevel="0" collapsed="false">
      <c r="A344" s="0" t="n">
        <f aca="true">IF('Monte Carlo'!$B$7="",0,IF('Monte Carlo'!$D$7='Monte Carlo'!$B$7,'Monte Carlo'!$B$7,BETAINV(RAND(),'Monte Carlo'!$F$7,'Monte Carlo'!$G$7,'Monte Carlo'!$B$7,'Monte Carlo'!$D$7)))</f>
        <v>148.661505574718</v>
      </c>
      <c r="B344" s="0" t="n">
        <f aca="true">IF('Monte Carlo'!$B$8="",0,IF('Monte Carlo'!$D$8='Monte Carlo'!$B$8,'Monte Carlo'!$B$8,BETAINV(RAND(),'Monte Carlo'!$F$8,'Monte Carlo'!$G$8,'Monte Carlo'!$B$8,'Monte Carlo'!$D$8)))</f>
        <v>996.208865074893</v>
      </c>
      <c r="C344" s="0" t="n">
        <f aca="true">IF('Monte Carlo'!$B$9="",0,IF('Monte Carlo'!$D$9='Monte Carlo'!$B$9,'Monte Carlo'!$B$9,BETAINV(RAND(),'Monte Carlo'!$F$9,'Monte Carlo'!$G$9,'Monte Carlo'!$B$9,'Monte Carlo'!$D$9)))</f>
        <v>463.881314814895</v>
      </c>
      <c r="D344" s="0" t="n">
        <f aca="true">IF('Monte Carlo'!$B$10="",0,IF('Monte Carlo'!$D$10='Monte Carlo'!$B$10,'Monte Carlo'!$B$10,BETAINV(RAND(),'Monte Carlo'!$F$10,'Monte Carlo'!$G$10,'Monte Carlo'!$B$10,'Monte Carlo'!$D$10)))</f>
        <v>315.137739050254</v>
      </c>
      <c r="E344" s="0" t="n">
        <f aca="true">IF('Monte Carlo'!$B$11="",0,IF('Monte Carlo'!$D$11='Monte Carlo'!$B$11,'Monte Carlo'!$B$11,BETAINV(RAND(),'Monte Carlo'!$F$11,'Monte Carlo'!$G$11,'Monte Carlo'!$B$11,'Monte Carlo'!$D$11)))</f>
        <v>111.912950295218</v>
      </c>
      <c r="F344" s="0" t="n">
        <f aca="true">IF('Monte Carlo'!$B$12="",0,IF('Monte Carlo'!$D$12='Monte Carlo'!$B$12,'Monte Carlo'!$B$12,BETAINV(RAND(),'Monte Carlo'!$F$12,'Monte Carlo'!$G$12,'Monte Carlo'!$B$12,'Monte Carlo'!$D$12)))</f>
        <v>104.991289091945</v>
      </c>
      <c r="G344" s="0" t="n">
        <f aca="true">IF('Monte Carlo'!$B$13="",0,IF('Monte Carlo'!$D$13='Monte Carlo'!$B$13,'Monte Carlo'!$B$13,BETAINV(RAND(),'Monte Carlo'!$F$13,'Monte Carlo'!$G$13,'Monte Carlo'!$B$13,'Monte Carlo'!$D$13)))</f>
        <v>0</v>
      </c>
      <c r="H344" s="0" t="n">
        <f aca="true">IF('Monte Carlo'!$B$14="",0,IF('Monte Carlo'!$D$14='Monte Carlo'!$B$14,'Monte Carlo'!$B$14,BETAINV(RAND(),'Monte Carlo'!$F$14,'Monte Carlo'!$G$14,'Monte Carlo'!$B$14,'Monte Carlo'!$D$14)))</f>
        <v>0</v>
      </c>
      <c r="I344" s="0" t="n">
        <f aca="true">IF('Monte Carlo'!$B$15="",0,IF('Monte Carlo'!$D$15='Monte Carlo'!$B$15,'Monte Carlo'!$B$15,BETAINV(RAND(),'Monte Carlo'!$F$15,'Monte Carlo'!$G$15,'Monte Carlo'!$B$15,'Monte Carlo'!$D$15)))</f>
        <v>0</v>
      </c>
      <c r="J344" s="0" t="n">
        <f aca="true">IF('Monte Carlo'!$B$16="",0,IF('Monte Carlo'!$D$16='Monte Carlo'!$B$16,'Monte Carlo'!$B$16,BETAINV(RAND(),'Monte Carlo'!$F$16,'Monte Carlo'!$G$16,'Monte Carlo'!$B$16,'Monte Carlo'!$D$16)))</f>
        <v>0</v>
      </c>
      <c r="K344" s="0" t="n">
        <f aca="true">IF('Monte Carlo'!$B$17="",0,IF('Monte Carlo'!$D$17='Monte Carlo'!$B$17,'Monte Carlo'!$B$17,BETAINV(RAND(),'Monte Carlo'!$F$17,'Monte Carlo'!$G$17,'Monte Carlo'!$B$17,'Monte Carlo'!$D$17)))</f>
        <v>0</v>
      </c>
      <c r="L344" s="0" t="n">
        <f aca="true">IF('Monte Carlo'!$B$18="",0,IF('Monte Carlo'!$D$18='Monte Carlo'!$B$18,'Monte Carlo'!$B$18,BETAINV(RAND(),'Monte Carlo'!$F$18,'Monte Carlo'!$G$18,'Monte Carlo'!$B$18,'Monte Carlo'!$D$18)))</f>
        <v>0</v>
      </c>
      <c r="M344" s="0" t="n">
        <f aca="true">IF(OR('Monte Carlo'!$B$22="",'Monte Carlo'!$C$22=""),0,IF(RAND()&lt;'Monte Carlo'!$B$22,IF('Monte Carlo'!$E$22='Monte Carlo'!$C$22,'Monte Carlo'!$C$22,BETAINV(RAND(),'Monte Carlo'!$G$22,'Monte Carlo'!$H$22,'Monte Carlo'!$C$22,'Monte Carlo'!$E$22)),0))</f>
        <v>0</v>
      </c>
      <c r="N344" s="0" t="n">
        <f aca="true">IF(OR('Monte Carlo'!$B$23="",'Monte Carlo'!$C$23=""),0,IF(RAND()&lt;'Monte Carlo'!$B$23,IF('Monte Carlo'!$E$23='Monte Carlo'!$C$23,'Monte Carlo'!$C$23,BETAINV(RAND(),'Monte Carlo'!$G$23,'Monte Carlo'!$H$23,'Monte Carlo'!$C$23,'Monte Carlo'!$E$23)),0))</f>
        <v>27.7705391583078</v>
      </c>
      <c r="O344" s="0" t="n">
        <f aca="true">IF(OR('Monte Carlo'!$B$24="",'Monte Carlo'!$C$24=""),0,IF(RAND()&lt;'Monte Carlo'!$B$24,IF('Monte Carlo'!$E$24='Monte Carlo'!$C$24,'Monte Carlo'!$C$24,BETAINV(RAND(),'Monte Carlo'!$G$24,'Monte Carlo'!$H$24,'Monte Carlo'!$C$24,'Monte Carlo'!$E$24)),0))</f>
        <v>0</v>
      </c>
      <c r="P344" s="0" t="n">
        <f aca="true">IF(OR('Monte Carlo'!$B$25="",'Monte Carlo'!$C$25=""),0,IF(RAND()&lt;'Monte Carlo'!$B$25,IF('Monte Carlo'!$E$25='Monte Carlo'!$C$25,'Monte Carlo'!$C$25,BETAINV(RAND(),'Monte Carlo'!$G$25,'Monte Carlo'!$H$25,'Monte Carlo'!$C$25,'Monte Carlo'!$E$25)),0))</f>
        <v>0</v>
      </c>
      <c r="Q344" s="0" t="n">
        <f aca="true">IF(OR('Monte Carlo'!$B$26="",'Monte Carlo'!$C$26=""),0,IF(RAND()&lt;'Monte Carlo'!$B$26,IF('Monte Carlo'!$E$26='Monte Carlo'!$C$26,'Monte Carlo'!$C$26,BETAINV(RAND(),'Monte Carlo'!$G$26,'Monte Carlo'!$H$26,'Monte Carlo'!$C$26,'Monte Carlo'!$E$26)),0))</f>
        <v>312.555429464918</v>
      </c>
      <c r="R344" s="0" t="n">
        <f aca="true">IF(OR('Monte Carlo'!$B$27="",'Monte Carlo'!$C$27=""),0,IF(RAND()&lt;'Monte Carlo'!$B$27,IF('Monte Carlo'!$E$27='Monte Carlo'!$C$27,'Monte Carlo'!$C$27,BETAINV(RAND(),'Monte Carlo'!$G$27,'Monte Carlo'!$H$27,'Monte Carlo'!$C$27,'Monte Carlo'!$E$27)),0))</f>
        <v>0</v>
      </c>
      <c r="S344" s="0" t="n">
        <f aca="true">IF(OR('Monte Carlo'!$B$28="",'Monte Carlo'!$C$28=""),0,IF(RAND()&lt;'Monte Carlo'!$B$28,IF('Monte Carlo'!$E$28='Monte Carlo'!$C$28,'Monte Carlo'!$C$28,BETAINV(RAND(),'Monte Carlo'!$G$28,'Monte Carlo'!$H$28,'Monte Carlo'!$C$28,'Monte Carlo'!$E$28)),0))</f>
        <v>0</v>
      </c>
      <c r="T344" s="0" t="n">
        <f aca="true">IF(OR('Monte Carlo'!$B$29="",'Monte Carlo'!$C$29=""),0,IF(RAND()&lt;'Monte Carlo'!$B$29,IF('Monte Carlo'!$E$29='Monte Carlo'!$C$29,'Monte Carlo'!$C$29,BETAINV(RAND(),'Monte Carlo'!$G$29,'Monte Carlo'!$H$29,'Monte Carlo'!$C$29,'Monte Carlo'!$E$29)),0))</f>
        <v>0</v>
      </c>
      <c r="U344" s="0" t="n">
        <f aca="true">IF(OR('Monte Carlo'!$B$30="",'Monte Carlo'!$C$30=""),0,IF(RAND()&lt;'Monte Carlo'!$B$30,IF('Monte Carlo'!$E$30='Monte Carlo'!$C$30,'Monte Carlo'!$C$30,BETAINV(RAND(),'Monte Carlo'!$G$30,'Monte Carlo'!$H$30,'Monte Carlo'!$C$30,'Monte Carlo'!$E$30)),0))</f>
        <v>0</v>
      </c>
      <c r="V344" s="0" t="n">
        <f aca="true">IF(OR('Monte Carlo'!$B$31="",'Monte Carlo'!$C$31=""),0,IF(RAND()&lt;'Monte Carlo'!$B$31,IF('Monte Carlo'!$E$31='Monte Carlo'!$C$31,'Monte Carlo'!$C$31,BETAINV(RAND(),'Monte Carlo'!$G$31,'Monte Carlo'!$H$31,'Monte Carlo'!$C$31,'Monte Carlo'!$E$31)),0))</f>
        <v>0</v>
      </c>
      <c r="W344" s="0" t="n">
        <f aca="true">IF(OR('Monte Carlo'!$B$32="",'Monte Carlo'!$C$32=""),0,IF(RAND()&lt;'Monte Carlo'!$B$32,IF('Monte Carlo'!$E$32='Monte Carlo'!$C$32,'Monte Carlo'!$C$32,BETAINV(RAND(),'Monte Carlo'!$G$32,'Monte Carlo'!$H$32,'Monte Carlo'!$C$32,'Monte Carlo'!$E$32)),0))</f>
        <v>0</v>
      </c>
      <c r="X344" s="0" t="n">
        <f aca="true">IF(OR('Monte Carlo'!$B$33="",'Monte Carlo'!$C$33=""),0,IF(RAND()&lt;'Monte Carlo'!$B$33,IF('Monte Carlo'!$E$33='Monte Carlo'!$C$33,'Monte Carlo'!$C$33,BETAINV(RAND(),'Monte Carlo'!$G$33,'Monte Carlo'!$H$33,'Monte Carlo'!$C$33,'Monte Carlo'!$E$33)),0))</f>
        <v>0</v>
      </c>
      <c r="Y344" s="0" t="n">
        <f aca="false">SUM(A344:X344)</f>
        <v>2481.11963252515</v>
      </c>
    </row>
    <row r="345" customFormat="false" ht="15" hidden="false" customHeight="false" outlineLevel="0" collapsed="false">
      <c r="A345" s="0" t="n">
        <f aca="true">IF('Monte Carlo'!$B$7="",0,IF('Monte Carlo'!$D$7='Monte Carlo'!$B$7,'Monte Carlo'!$B$7,BETAINV(RAND(),'Monte Carlo'!$F$7,'Monte Carlo'!$G$7,'Monte Carlo'!$B$7,'Monte Carlo'!$D$7)))</f>
        <v>147.462979814019</v>
      </c>
      <c r="B345" s="0" t="n">
        <f aca="true">IF('Monte Carlo'!$B$8="",0,IF('Monte Carlo'!$D$8='Monte Carlo'!$B$8,'Monte Carlo'!$B$8,BETAINV(RAND(),'Monte Carlo'!$F$8,'Monte Carlo'!$G$8,'Monte Carlo'!$B$8,'Monte Carlo'!$D$8)))</f>
        <v>1064.87682603254</v>
      </c>
      <c r="C345" s="0" t="n">
        <f aca="true">IF('Monte Carlo'!$B$9="",0,IF('Monte Carlo'!$D$9='Monte Carlo'!$B$9,'Monte Carlo'!$B$9,BETAINV(RAND(),'Monte Carlo'!$F$9,'Monte Carlo'!$G$9,'Monte Carlo'!$B$9,'Monte Carlo'!$D$9)))</f>
        <v>468.41285332584</v>
      </c>
      <c r="D345" s="0" t="n">
        <f aca="true">IF('Monte Carlo'!$B$10="",0,IF('Monte Carlo'!$D$10='Monte Carlo'!$B$10,'Monte Carlo'!$B$10,BETAINV(RAND(),'Monte Carlo'!$F$10,'Monte Carlo'!$G$10,'Monte Carlo'!$B$10,'Monte Carlo'!$D$10)))</f>
        <v>332.923301766699</v>
      </c>
      <c r="E345" s="0" t="n">
        <f aca="true">IF('Monte Carlo'!$B$11="",0,IF('Monte Carlo'!$D$11='Monte Carlo'!$B$11,'Monte Carlo'!$B$11,BETAINV(RAND(),'Monte Carlo'!$F$11,'Monte Carlo'!$G$11,'Monte Carlo'!$B$11,'Monte Carlo'!$D$11)))</f>
        <v>133.057528997168</v>
      </c>
      <c r="F345" s="0" t="n">
        <f aca="true">IF('Monte Carlo'!$B$12="",0,IF('Monte Carlo'!$D$12='Monte Carlo'!$B$12,'Monte Carlo'!$B$12,BETAINV(RAND(),'Monte Carlo'!$F$12,'Monte Carlo'!$G$12,'Monte Carlo'!$B$12,'Monte Carlo'!$D$12)))</f>
        <v>105.986570018496</v>
      </c>
      <c r="G345" s="0" t="n">
        <f aca="true">IF('Monte Carlo'!$B$13="",0,IF('Monte Carlo'!$D$13='Monte Carlo'!$B$13,'Monte Carlo'!$B$13,BETAINV(RAND(),'Monte Carlo'!$F$13,'Monte Carlo'!$G$13,'Monte Carlo'!$B$13,'Monte Carlo'!$D$13)))</f>
        <v>0</v>
      </c>
      <c r="H345" s="0" t="n">
        <f aca="true">IF('Monte Carlo'!$B$14="",0,IF('Monte Carlo'!$D$14='Monte Carlo'!$B$14,'Monte Carlo'!$B$14,BETAINV(RAND(),'Monte Carlo'!$F$14,'Monte Carlo'!$G$14,'Monte Carlo'!$B$14,'Monte Carlo'!$D$14)))</f>
        <v>0</v>
      </c>
      <c r="I345" s="0" t="n">
        <f aca="true">IF('Monte Carlo'!$B$15="",0,IF('Monte Carlo'!$D$15='Monte Carlo'!$B$15,'Monte Carlo'!$B$15,BETAINV(RAND(),'Monte Carlo'!$F$15,'Monte Carlo'!$G$15,'Monte Carlo'!$B$15,'Monte Carlo'!$D$15)))</f>
        <v>0</v>
      </c>
      <c r="J345" s="0" t="n">
        <f aca="true">IF('Monte Carlo'!$B$16="",0,IF('Monte Carlo'!$D$16='Monte Carlo'!$B$16,'Monte Carlo'!$B$16,BETAINV(RAND(),'Monte Carlo'!$F$16,'Monte Carlo'!$G$16,'Monte Carlo'!$B$16,'Monte Carlo'!$D$16)))</f>
        <v>0</v>
      </c>
      <c r="K345" s="0" t="n">
        <f aca="true">IF('Monte Carlo'!$B$17="",0,IF('Monte Carlo'!$D$17='Monte Carlo'!$B$17,'Monte Carlo'!$B$17,BETAINV(RAND(),'Monte Carlo'!$F$17,'Monte Carlo'!$G$17,'Monte Carlo'!$B$17,'Monte Carlo'!$D$17)))</f>
        <v>0</v>
      </c>
      <c r="L345" s="0" t="n">
        <f aca="true">IF('Monte Carlo'!$B$18="",0,IF('Monte Carlo'!$D$18='Monte Carlo'!$B$18,'Monte Carlo'!$B$18,BETAINV(RAND(),'Monte Carlo'!$F$18,'Monte Carlo'!$G$18,'Monte Carlo'!$B$18,'Monte Carlo'!$D$18)))</f>
        <v>0</v>
      </c>
      <c r="M345" s="0" t="n">
        <f aca="true">IF(OR('Monte Carlo'!$B$22="",'Monte Carlo'!$C$22=""),0,IF(RAND()&lt;'Monte Carlo'!$B$22,IF('Monte Carlo'!$E$22='Monte Carlo'!$C$22,'Monte Carlo'!$C$22,BETAINV(RAND(),'Monte Carlo'!$G$22,'Monte Carlo'!$H$22,'Monte Carlo'!$C$22,'Monte Carlo'!$E$22)),0))</f>
        <v>0</v>
      </c>
      <c r="N345" s="0" t="n">
        <f aca="true">IF(OR('Monte Carlo'!$B$23="",'Monte Carlo'!$C$23=""),0,IF(RAND()&lt;'Monte Carlo'!$B$23,IF('Monte Carlo'!$E$23='Monte Carlo'!$C$23,'Monte Carlo'!$C$23,BETAINV(RAND(),'Monte Carlo'!$G$23,'Monte Carlo'!$H$23,'Monte Carlo'!$C$23,'Monte Carlo'!$E$23)),0))</f>
        <v>0</v>
      </c>
      <c r="O345" s="0" t="n">
        <f aca="true">IF(OR('Monte Carlo'!$B$24="",'Monte Carlo'!$C$24=""),0,IF(RAND()&lt;'Monte Carlo'!$B$24,IF('Monte Carlo'!$E$24='Monte Carlo'!$C$24,'Monte Carlo'!$C$24,BETAINV(RAND(),'Monte Carlo'!$G$24,'Monte Carlo'!$H$24,'Monte Carlo'!$C$24,'Monte Carlo'!$E$24)),0))</f>
        <v>0</v>
      </c>
      <c r="P345" s="0" t="n">
        <f aca="true">IF(OR('Monte Carlo'!$B$25="",'Monte Carlo'!$C$25=""),0,IF(RAND()&lt;'Monte Carlo'!$B$25,IF('Monte Carlo'!$E$25='Monte Carlo'!$C$25,'Monte Carlo'!$C$25,BETAINV(RAND(),'Monte Carlo'!$G$25,'Monte Carlo'!$H$25,'Monte Carlo'!$C$25,'Monte Carlo'!$E$25)),0))</f>
        <v>0</v>
      </c>
      <c r="Q345" s="0" t="n">
        <f aca="true">IF(OR('Monte Carlo'!$B$26="",'Monte Carlo'!$C$26=""),0,IF(RAND()&lt;'Monte Carlo'!$B$26,IF('Monte Carlo'!$E$26='Monte Carlo'!$C$26,'Monte Carlo'!$C$26,BETAINV(RAND(),'Monte Carlo'!$G$26,'Monte Carlo'!$H$26,'Monte Carlo'!$C$26,'Monte Carlo'!$E$26)),0))</f>
        <v>0</v>
      </c>
      <c r="R345" s="0" t="n">
        <f aca="true">IF(OR('Monte Carlo'!$B$27="",'Monte Carlo'!$C$27=""),0,IF(RAND()&lt;'Monte Carlo'!$B$27,IF('Monte Carlo'!$E$27='Monte Carlo'!$C$27,'Monte Carlo'!$C$27,BETAINV(RAND(),'Monte Carlo'!$G$27,'Monte Carlo'!$H$27,'Monte Carlo'!$C$27,'Monte Carlo'!$E$27)),0))</f>
        <v>0</v>
      </c>
      <c r="S345" s="0" t="n">
        <f aca="true">IF(OR('Monte Carlo'!$B$28="",'Monte Carlo'!$C$28=""),0,IF(RAND()&lt;'Monte Carlo'!$B$28,IF('Monte Carlo'!$E$28='Monte Carlo'!$C$28,'Monte Carlo'!$C$28,BETAINV(RAND(),'Monte Carlo'!$G$28,'Monte Carlo'!$H$28,'Monte Carlo'!$C$28,'Monte Carlo'!$E$28)),0))</f>
        <v>0</v>
      </c>
      <c r="T345" s="0" t="n">
        <f aca="true">IF(OR('Monte Carlo'!$B$29="",'Monte Carlo'!$C$29=""),0,IF(RAND()&lt;'Monte Carlo'!$B$29,IF('Monte Carlo'!$E$29='Monte Carlo'!$C$29,'Monte Carlo'!$C$29,BETAINV(RAND(),'Monte Carlo'!$G$29,'Monte Carlo'!$H$29,'Monte Carlo'!$C$29,'Monte Carlo'!$E$29)),0))</f>
        <v>0</v>
      </c>
      <c r="U345" s="0" t="n">
        <f aca="true">IF(OR('Monte Carlo'!$B$30="",'Monte Carlo'!$C$30=""),0,IF(RAND()&lt;'Monte Carlo'!$B$30,IF('Monte Carlo'!$E$30='Monte Carlo'!$C$30,'Monte Carlo'!$C$30,BETAINV(RAND(),'Monte Carlo'!$G$30,'Monte Carlo'!$H$30,'Monte Carlo'!$C$30,'Monte Carlo'!$E$30)),0))</f>
        <v>0</v>
      </c>
      <c r="V345" s="0" t="n">
        <f aca="true">IF(OR('Monte Carlo'!$B$31="",'Monte Carlo'!$C$31=""),0,IF(RAND()&lt;'Monte Carlo'!$B$31,IF('Monte Carlo'!$E$31='Monte Carlo'!$C$31,'Monte Carlo'!$C$31,BETAINV(RAND(),'Monte Carlo'!$G$31,'Monte Carlo'!$H$31,'Monte Carlo'!$C$31,'Monte Carlo'!$E$31)),0))</f>
        <v>0</v>
      </c>
      <c r="W345" s="0" t="n">
        <f aca="true">IF(OR('Monte Carlo'!$B$32="",'Monte Carlo'!$C$32=""),0,IF(RAND()&lt;'Monte Carlo'!$B$32,IF('Monte Carlo'!$E$32='Monte Carlo'!$C$32,'Monte Carlo'!$C$32,BETAINV(RAND(),'Monte Carlo'!$G$32,'Monte Carlo'!$H$32,'Monte Carlo'!$C$32,'Monte Carlo'!$E$32)),0))</f>
        <v>0</v>
      </c>
      <c r="X345" s="0" t="n">
        <f aca="true">IF(OR('Monte Carlo'!$B$33="",'Monte Carlo'!$C$33=""),0,IF(RAND()&lt;'Monte Carlo'!$B$33,IF('Monte Carlo'!$E$33='Monte Carlo'!$C$33,'Monte Carlo'!$C$33,BETAINV(RAND(),'Monte Carlo'!$G$33,'Monte Carlo'!$H$33,'Monte Carlo'!$C$33,'Monte Carlo'!$E$33)),0))</f>
        <v>0</v>
      </c>
      <c r="Y345" s="0" t="n">
        <f aca="false">SUM(A345:X345)</f>
        <v>2252.72005995476</v>
      </c>
    </row>
    <row r="346" customFormat="false" ht="15" hidden="false" customHeight="false" outlineLevel="0" collapsed="false">
      <c r="A346" s="0" t="n">
        <f aca="true">IF('Monte Carlo'!$B$7="",0,IF('Monte Carlo'!$D$7='Monte Carlo'!$B$7,'Monte Carlo'!$B$7,BETAINV(RAND(),'Monte Carlo'!$F$7,'Monte Carlo'!$G$7,'Monte Carlo'!$B$7,'Monte Carlo'!$D$7)))</f>
        <v>172.428921728535</v>
      </c>
      <c r="B346" s="0" t="n">
        <f aca="true">IF('Monte Carlo'!$B$8="",0,IF('Monte Carlo'!$D$8='Monte Carlo'!$B$8,'Monte Carlo'!$B$8,BETAINV(RAND(),'Monte Carlo'!$F$8,'Monte Carlo'!$G$8,'Monte Carlo'!$B$8,'Monte Carlo'!$D$8)))</f>
        <v>1039.89901719012</v>
      </c>
      <c r="C346" s="0" t="n">
        <f aca="true">IF('Monte Carlo'!$B$9="",0,IF('Monte Carlo'!$D$9='Monte Carlo'!$B$9,'Monte Carlo'!$B$9,BETAINV(RAND(),'Monte Carlo'!$F$9,'Monte Carlo'!$G$9,'Monte Carlo'!$B$9,'Monte Carlo'!$D$9)))</f>
        <v>473.705916960398</v>
      </c>
      <c r="D346" s="0" t="n">
        <f aca="true">IF('Monte Carlo'!$B$10="",0,IF('Monte Carlo'!$D$10='Monte Carlo'!$B$10,'Monte Carlo'!$B$10,BETAINV(RAND(),'Monte Carlo'!$F$10,'Monte Carlo'!$G$10,'Monte Carlo'!$B$10,'Monte Carlo'!$D$10)))</f>
        <v>307.804222209637</v>
      </c>
      <c r="E346" s="0" t="n">
        <f aca="true">IF('Monte Carlo'!$B$11="",0,IF('Monte Carlo'!$D$11='Monte Carlo'!$B$11,'Monte Carlo'!$B$11,BETAINV(RAND(),'Monte Carlo'!$F$11,'Monte Carlo'!$G$11,'Monte Carlo'!$B$11,'Monte Carlo'!$D$11)))</f>
        <v>126.153353991393</v>
      </c>
      <c r="F346" s="0" t="n">
        <f aca="true">IF('Monte Carlo'!$B$12="",0,IF('Monte Carlo'!$D$12='Monte Carlo'!$B$12,'Monte Carlo'!$B$12,BETAINV(RAND(),'Monte Carlo'!$F$12,'Monte Carlo'!$G$12,'Monte Carlo'!$B$12,'Monte Carlo'!$D$12)))</f>
        <v>106.278877726366</v>
      </c>
      <c r="G346" s="0" t="n">
        <f aca="true">IF('Monte Carlo'!$B$13="",0,IF('Monte Carlo'!$D$13='Monte Carlo'!$B$13,'Monte Carlo'!$B$13,BETAINV(RAND(),'Monte Carlo'!$F$13,'Monte Carlo'!$G$13,'Monte Carlo'!$B$13,'Monte Carlo'!$D$13)))</f>
        <v>0</v>
      </c>
      <c r="H346" s="0" t="n">
        <f aca="true">IF('Monte Carlo'!$B$14="",0,IF('Monte Carlo'!$D$14='Monte Carlo'!$B$14,'Monte Carlo'!$B$14,BETAINV(RAND(),'Monte Carlo'!$F$14,'Monte Carlo'!$G$14,'Monte Carlo'!$B$14,'Monte Carlo'!$D$14)))</f>
        <v>0</v>
      </c>
      <c r="I346" s="0" t="n">
        <f aca="true">IF('Monte Carlo'!$B$15="",0,IF('Monte Carlo'!$D$15='Monte Carlo'!$B$15,'Monte Carlo'!$B$15,BETAINV(RAND(),'Monte Carlo'!$F$15,'Monte Carlo'!$G$15,'Monte Carlo'!$B$15,'Monte Carlo'!$D$15)))</f>
        <v>0</v>
      </c>
      <c r="J346" s="0" t="n">
        <f aca="true">IF('Monte Carlo'!$B$16="",0,IF('Monte Carlo'!$D$16='Monte Carlo'!$B$16,'Monte Carlo'!$B$16,BETAINV(RAND(),'Monte Carlo'!$F$16,'Monte Carlo'!$G$16,'Monte Carlo'!$B$16,'Monte Carlo'!$D$16)))</f>
        <v>0</v>
      </c>
      <c r="K346" s="0" t="n">
        <f aca="true">IF('Monte Carlo'!$B$17="",0,IF('Monte Carlo'!$D$17='Monte Carlo'!$B$17,'Monte Carlo'!$B$17,BETAINV(RAND(),'Monte Carlo'!$F$17,'Monte Carlo'!$G$17,'Monte Carlo'!$B$17,'Monte Carlo'!$D$17)))</f>
        <v>0</v>
      </c>
      <c r="L346" s="0" t="n">
        <f aca="true">IF('Monte Carlo'!$B$18="",0,IF('Monte Carlo'!$D$18='Monte Carlo'!$B$18,'Monte Carlo'!$B$18,BETAINV(RAND(),'Monte Carlo'!$F$18,'Monte Carlo'!$G$18,'Monte Carlo'!$B$18,'Monte Carlo'!$D$18)))</f>
        <v>0</v>
      </c>
      <c r="M346" s="0" t="n">
        <f aca="true">IF(OR('Monte Carlo'!$B$22="",'Monte Carlo'!$C$22=""),0,IF(RAND()&lt;'Monte Carlo'!$B$22,IF('Monte Carlo'!$E$22='Monte Carlo'!$C$22,'Monte Carlo'!$C$22,BETAINV(RAND(),'Monte Carlo'!$G$22,'Monte Carlo'!$H$22,'Monte Carlo'!$C$22,'Monte Carlo'!$E$22)),0))</f>
        <v>0</v>
      </c>
      <c r="N346" s="0" t="n">
        <f aca="true">IF(OR('Monte Carlo'!$B$23="",'Monte Carlo'!$C$23=""),0,IF(RAND()&lt;'Monte Carlo'!$B$23,IF('Monte Carlo'!$E$23='Monte Carlo'!$C$23,'Monte Carlo'!$C$23,BETAINV(RAND(),'Monte Carlo'!$G$23,'Monte Carlo'!$H$23,'Monte Carlo'!$C$23,'Monte Carlo'!$E$23)),0))</f>
        <v>38.0277924182933</v>
      </c>
      <c r="O346" s="0" t="n">
        <f aca="true">IF(OR('Monte Carlo'!$B$24="",'Monte Carlo'!$C$24=""),0,IF(RAND()&lt;'Monte Carlo'!$B$24,IF('Monte Carlo'!$E$24='Monte Carlo'!$C$24,'Monte Carlo'!$C$24,BETAINV(RAND(),'Monte Carlo'!$G$24,'Monte Carlo'!$H$24,'Monte Carlo'!$C$24,'Monte Carlo'!$E$24)),0))</f>
        <v>0</v>
      </c>
      <c r="P346" s="0" t="n">
        <f aca="true">IF(OR('Monte Carlo'!$B$25="",'Monte Carlo'!$C$25=""),0,IF(RAND()&lt;'Monte Carlo'!$B$25,IF('Monte Carlo'!$E$25='Monte Carlo'!$C$25,'Monte Carlo'!$C$25,BETAINV(RAND(),'Monte Carlo'!$G$25,'Monte Carlo'!$H$25,'Monte Carlo'!$C$25,'Monte Carlo'!$E$25)),0))</f>
        <v>0</v>
      </c>
      <c r="Q346" s="0" t="n">
        <f aca="true">IF(OR('Monte Carlo'!$B$26="",'Monte Carlo'!$C$26=""),0,IF(RAND()&lt;'Monte Carlo'!$B$26,IF('Monte Carlo'!$E$26='Monte Carlo'!$C$26,'Monte Carlo'!$C$26,BETAINV(RAND(),'Monte Carlo'!$G$26,'Monte Carlo'!$H$26,'Monte Carlo'!$C$26,'Monte Carlo'!$E$26)),0))</f>
        <v>0</v>
      </c>
      <c r="R346" s="0" t="n">
        <f aca="true">IF(OR('Monte Carlo'!$B$27="",'Monte Carlo'!$C$27=""),0,IF(RAND()&lt;'Monte Carlo'!$B$27,IF('Monte Carlo'!$E$27='Monte Carlo'!$C$27,'Monte Carlo'!$C$27,BETAINV(RAND(),'Monte Carlo'!$G$27,'Monte Carlo'!$H$27,'Monte Carlo'!$C$27,'Monte Carlo'!$E$27)),0))</f>
        <v>0</v>
      </c>
      <c r="S346" s="0" t="n">
        <f aca="true">IF(OR('Monte Carlo'!$B$28="",'Monte Carlo'!$C$28=""),0,IF(RAND()&lt;'Monte Carlo'!$B$28,IF('Monte Carlo'!$E$28='Monte Carlo'!$C$28,'Monte Carlo'!$C$28,BETAINV(RAND(),'Monte Carlo'!$G$28,'Monte Carlo'!$H$28,'Monte Carlo'!$C$28,'Monte Carlo'!$E$28)),0))</f>
        <v>0</v>
      </c>
      <c r="T346" s="0" t="n">
        <f aca="true">IF(OR('Monte Carlo'!$B$29="",'Monte Carlo'!$C$29=""),0,IF(RAND()&lt;'Monte Carlo'!$B$29,IF('Monte Carlo'!$E$29='Monte Carlo'!$C$29,'Monte Carlo'!$C$29,BETAINV(RAND(),'Monte Carlo'!$G$29,'Monte Carlo'!$H$29,'Monte Carlo'!$C$29,'Monte Carlo'!$E$29)),0))</f>
        <v>0</v>
      </c>
      <c r="U346" s="0" t="n">
        <f aca="true">IF(OR('Monte Carlo'!$B$30="",'Monte Carlo'!$C$30=""),0,IF(RAND()&lt;'Monte Carlo'!$B$30,IF('Monte Carlo'!$E$30='Monte Carlo'!$C$30,'Monte Carlo'!$C$30,BETAINV(RAND(),'Monte Carlo'!$G$30,'Monte Carlo'!$H$30,'Monte Carlo'!$C$30,'Monte Carlo'!$E$30)),0))</f>
        <v>0</v>
      </c>
      <c r="V346" s="0" t="n">
        <f aca="true">IF(OR('Monte Carlo'!$B$31="",'Monte Carlo'!$C$31=""),0,IF(RAND()&lt;'Monte Carlo'!$B$31,IF('Monte Carlo'!$E$31='Monte Carlo'!$C$31,'Monte Carlo'!$C$31,BETAINV(RAND(),'Monte Carlo'!$G$31,'Monte Carlo'!$H$31,'Monte Carlo'!$C$31,'Monte Carlo'!$E$31)),0))</f>
        <v>0</v>
      </c>
      <c r="W346" s="0" t="n">
        <f aca="true">IF(OR('Monte Carlo'!$B$32="",'Monte Carlo'!$C$32=""),0,IF(RAND()&lt;'Monte Carlo'!$B$32,IF('Monte Carlo'!$E$32='Monte Carlo'!$C$32,'Monte Carlo'!$C$32,BETAINV(RAND(),'Monte Carlo'!$G$32,'Monte Carlo'!$H$32,'Monte Carlo'!$C$32,'Monte Carlo'!$E$32)),0))</f>
        <v>0</v>
      </c>
      <c r="X346" s="0" t="n">
        <f aca="true">IF(OR('Monte Carlo'!$B$33="",'Monte Carlo'!$C$33=""),0,IF(RAND()&lt;'Monte Carlo'!$B$33,IF('Monte Carlo'!$E$33='Monte Carlo'!$C$33,'Monte Carlo'!$C$33,BETAINV(RAND(),'Monte Carlo'!$G$33,'Monte Carlo'!$H$33,'Monte Carlo'!$C$33,'Monte Carlo'!$E$33)),0))</f>
        <v>0</v>
      </c>
      <c r="Y346" s="0" t="n">
        <f aca="false">SUM(A346:X346)</f>
        <v>2264.29810222475</v>
      </c>
    </row>
    <row r="347" customFormat="false" ht="15" hidden="false" customHeight="false" outlineLevel="0" collapsed="false">
      <c r="A347" s="0" t="n">
        <f aca="true">IF('Monte Carlo'!$B$7="",0,IF('Monte Carlo'!$D$7='Monte Carlo'!$B$7,'Monte Carlo'!$B$7,BETAINV(RAND(),'Monte Carlo'!$F$7,'Monte Carlo'!$G$7,'Monte Carlo'!$B$7,'Monte Carlo'!$D$7)))</f>
        <v>123.043627339463</v>
      </c>
      <c r="B347" s="0" t="n">
        <f aca="true">IF('Monte Carlo'!$B$8="",0,IF('Monte Carlo'!$D$8='Monte Carlo'!$B$8,'Monte Carlo'!$B$8,BETAINV(RAND(),'Monte Carlo'!$F$8,'Monte Carlo'!$G$8,'Monte Carlo'!$B$8,'Monte Carlo'!$D$8)))</f>
        <v>963.198824559904</v>
      </c>
      <c r="C347" s="0" t="n">
        <f aca="true">IF('Monte Carlo'!$B$9="",0,IF('Monte Carlo'!$D$9='Monte Carlo'!$B$9,'Monte Carlo'!$B$9,BETAINV(RAND(),'Monte Carlo'!$F$9,'Monte Carlo'!$G$9,'Monte Carlo'!$B$9,'Monte Carlo'!$D$9)))</f>
        <v>491.942391668945</v>
      </c>
      <c r="D347" s="0" t="n">
        <f aca="true">IF('Monte Carlo'!$B$10="",0,IF('Monte Carlo'!$D$10='Monte Carlo'!$B$10,'Monte Carlo'!$B$10,BETAINV(RAND(),'Monte Carlo'!$F$10,'Monte Carlo'!$G$10,'Monte Carlo'!$B$10,'Monte Carlo'!$D$10)))</f>
        <v>309.724821239881</v>
      </c>
      <c r="E347" s="0" t="n">
        <f aca="true">IF('Monte Carlo'!$B$11="",0,IF('Monte Carlo'!$D$11='Monte Carlo'!$B$11,'Monte Carlo'!$B$11,BETAINV(RAND(),'Monte Carlo'!$F$11,'Monte Carlo'!$G$11,'Monte Carlo'!$B$11,'Monte Carlo'!$D$11)))</f>
        <v>105.824521619165</v>
      </c>
      <c r="F347" s="0" t="n">
        <f aca="true">IF('Monte Carlo'!$B$12="",0,IF('Monte Carlo'!$D$12='Monte Carlo'!$B$12,'Monte Carlo'!$B$12,BETAINV(RAND(),'Monte Carlo'!$F$12,'Monte Carlo'!$G$12,'Monte Carlo'!$B$12,'Monte Carlo'!$D$12)))</f>
        <v>96.3267516255677</v>
      </c>
      <c r="G347" s="0" t="n">
        <f aca="true">IF('Monte Carlo'!$B$13="",0,IF('Monte Carlo'!$D$13='Monte Carlo'!$B$13,'Monte Carlo'!$B$13,BETAINV(RAND(),'Monte Carlo'!$F$13,'Monte Carlo'!$G$13,'Monte Carlo'!$B$13,'Monte Carlo'!$D$13)))</f>
        <v>0</v>
      </c>
      <c r="H347" s="0" t="n">
        <f aca="true">IF('Monte Carlo'!$B$14="",0,IF('Monte Carlo'!$D$14='Monte Carlo'!$B$14,'Monte Carlo'!$B$14,BETAINV(RAND(),'Monte Carlo'!$F$14,'Monte Carlo'!$G$14,'Monte Carlo'!$B$14,'Monte Carlo'!$D$14)))</f>
        <v>0</v>
      </c>
      <c r="I347" s="0" t="n">
        <f aca="true">IF('Monte Carlo'!$B$15="",0,IF('Monte Carlo'!$D$15='Monte Carlo'!$B$15,'Monte Carlo'!$B$15,BETAINV(RAND(),'Monte Carlo'!$F$15,'Monte Carlo'!$G$15,'Monte Carlo'!$B$15,'Monte Carlo'!$D$15)))</f>
        <v>0</v>
      </c>
      <c r="J347" s="0" t="n">
        <f aca="true">IF('Monte Carlo'!$B$16="",0,IF('Monte Carlo'!$D$16='Monte Carlo'!$B$16,'Monte Carlo'!$B$16,BETAINV(RAND(),'Monte Carlo'!$F$16,'Monte Carlo'!$G$16,'Monte Carlo'!$B$16,'Monte Carlo'!$D$16)))</f>
        <v>0</v>
      </c>
      <c r="K347" s="0" t="n">
        <f aca="true">IF('Monte Carlo'!$B$17="",0,IF('Monte Carlo'!$D$17='Monte Carlo'!$B$17,'Monte Carlo'!$B$17,BETAINV(RAND(),'Monte Carlo'!$F$17,'Monte Carlo'!$G$17,'Monte Carlo'!$B$17,'Monte Carlo'!$D$17)))</f>
        <v>0</v>
      </c>
      <c r="L347" s="0" t="n">
        <f aca="true">IF('Monte Carlo'!$B$18="",0,IF('Monte Carlo'!$D$18='Monte Carlo'!$B$18,'Monte Carlo'!$B$18,BETAINV(RAND(),'Monte Carlo'!$F$18,'Monte Carlo'!$G$18,'Monte Carlo'!$B$18,'Monte Carlo'!$D$18)))</f>
        <v>0</v>
      </c>
      <c r="M347" s="0" t="n">
        <f aca="true">IF(OR('Monte Carlo'!$B$22="",'Monte Carlo'!$C$22=""),0,IF(RAND()&lt;'Monte Carlo'!$B$22,IF('Monte Carlo'!$E$22='Monte Carlo'!$C$22,'Monte Carlo'!$C$22,BETAINV(RAND(),'Monte Carlo'!$G$22,'Monte Carlo'!$H$22,'Monte Carlo'!$C$22,'Monte Carlo'!$E$22)),0))</f>
        <v>0</v>
      </c>
      <c r="N347" s="0" t="n">
        <f aca="true">IF(OR('Monte Carlo'!$B$23="",'Monte Carlo'!$C$23=""),0,IF(RAND()&lt;'Monte Carlo'!$B$23,IF('Monte Carlo'!$E$23='Monte Carlo'!$C$23,'Monte Carlo'!$C$23,BETAINV(RAND(),'Monte Carlo'!$G$23,'Monte Carlo'!$H$23,'Monte Carlo'!$C$23,'Monte Carlo'!$E$23)),0))</f>
        <v>0</v>
      </c>
      <c r="O347" s="0" t="n">
        <f aca="true">IF(OR('Monte Carlo'!$B$24="",'Monte Carlo'!$C$24=""),0,IF(RAND()&lt;'Monte Carlo'!$B$24,IF('Monte Carlo'!$E$24='Monte Carlo'!$C$24,'Monte Carlo'!$C$24,BETAINV(RAND(),'Monte Carlo'!$G$24,'Monte Carlo'!$H$24,'Monte Carlo'!$C$24,'Monte Carlo'!$E$24)),0))</f>
        <v>0</v>
      </c>
      <c r="P347" s="0" t="n">
        <f aca="true">IF(OR('Monte Carlo'!$B$25="",'Monte Carlo'!$C$25=""),0,IF(RAND()&lt;'Monte Carlo'!$B$25,IF('Monte Carlo'!$E$25='Monte Carlo'!$C$25,'Monte Carlo'!$C$25,BETAINV(RAND(),'Monte Carlo'!$G$25,'Monte Carlo'!$H$25,'Monte Carlo'!$C$25,'Monte Carlo'!$E$25)),0))</f>
        <v>0</v>
      </c>
      <c r="Q347" s="0" t="n">
        <f aca="true">IF(OR('Monte Carlo'!$B$26="",'Monte Carlo'!$C$26=""),0,IF(RAND()&lt;'Monte Carlo'!$B$26,IF('Monte Carlo'!$E$26='Monte Carlo'!$C$26,'Monte Carlo'!$C$26,BETAINV(RAND(),'Monte Carlo'!$G$26,'Monte Carlo'!$H$26,'Monte Carlo'!$C$26,'Monte Carlo'!$E$26)),0))</f>
        <v>273.397553394684</v>
      </c>
      <c r="R347" s="0" t="n">
        <f aca="true">IF(OR('Monte Carlo'!$B$27="",'Monte Carlo'!$C$27=""),0,IF(RAND()&lt;'Monte Carlo'!$B$27,IF('Monte Carlo'!$E$27='Monte Carlo'!$C$27,'Monte Carlo'!$C$27,BETAINV(RAND(),'Monte Carlo'!$G$27,'Monte Carlo'!$H$27,'Monte Carlo'!$C$27,'Monte Carlo'!$E$27)),0))</f>
        <v>0</v>
      </c>
      <c r="S347" s="0" t="n">
        <f aca="true">IF(OR('Monte Carlo'!$B$28="",'Monte Carlo'!$C$28=""),0,IF(RAND()&lt;'Monte Carlo'!$B$28,IF('Monte Carlo'!$E$28='Monte Carlo'!$C$28,'Monte Carlo'!$C$28,BETAINV(RAND(),'Monte Carlo'!$G$28,'Monte Carlo'!$H$28,'Monte Carlo'!$C$28,'Monte Carlo'!$E$28)),0))</f>
        <v>0</v>
      </c>
      <c r="T347" s="0" t="n">
        <f aca="true">IF(OR('Monte Carlo'!$B$29="",'Monte Carlo'!$C$29=""),0,IF(RAND()&lt;'Monte Carlo'!$B$29,IF('Monte Carlo'!$E$29='Monte Carlo'!$C$29,'Monte Carlo'!$C$29,BETAINV(RAND(),'Monte Carlo'!$G$29,'Monte Carlo'!$H$29,'Monte Carlo'!$C$29,'Monte Carlo'!$E$29)),0))</f>
        <v>0</v>
      </c>
      <c r="U347" s="0" t="n">
        <f aca="true">IF(OR('Monte Carlo'!$B$30="",'Monte Carlo'!$C$30=""),0,IF(RAND()&lt;'Monte Carlo'!$B$30,IF('Monte Carlo'!$E$30='Monte Carlo'!$C$30,'Monte Carlo'!$C$30,BETAINV(RAND(),'Monte Carlo'!$G$30,'Monte Carlo'!$H$30,'Monte Carlo'!$C$30,'Monte Carlo'!$E$30)),0))</f>
        <v>0</v>
      </c>
      <c r="V347" s="0" t="n">
        <f aca="true">IF(OR('Monte Carlo'!$B$31="",'Monte Carlo'!$C$31=""),0,IF(RAND()&lt;'Monte Carlo'!$B$31,IF('Monte Carlo'!$E$31='Monte Carlo'!$C$31,'Monte Carlo'!$C$31,BETAINV(RAND(),'Monte Carlo'!$G$31,'Monte Carlo'!$H$31,'Monte Carlo'!$C$31,'Monte Carlo'!$E$31)),0))</f>
        <v>0</v>
      </c>
      <c r="W347" s="0" t="n">
        <f aca="true">IF(OR('Monte Carlo'!$B$32="",'Monte Carlo'!$C$32=""),0,IF(RAND()&lt;'Monte Carlo'!$B$32,IF('Monte Carlo'!$E$32='Monte Carlo'!$C$32,'Monte Carlo'!$C$32,BETAINV(RAND(),'Monte Carlo'!$G$32,'Monte Carlo'!$H$32,'Monte Carlo'!$C$32,'Monte Carlo'!$E$32)),0))</f>
        <v>0</v>
      </c>
      <c r="X347" s="0" t="n">
        <f aca="true">IF(OR('Monte Carlo'!$B$33="",'Monte Carlo'!$C$33=""),0,IF(RAND()&lt;'Monte Carlo'!$B$33,IF('Monte Carlo'!$E$33='Monte Carlo'!$C$33,'Monte Carlo'!$C$33,BETAINV(RAND(),'Monte Carlo'!$G$33,'Monte Carlo'!$H$33,'Monte Carlo'!$C$33,'Monte Carlo'!$E$33)),0))</f>
        <v>0</v>
      </c>
      <c r="Y347" s="0" t="n">
        <f aca="false">SUM(A347:X347)</f>
        <v>2363.45849144761</v>
      </c>
    </row>
    <row r="348" customFormat="false" ht="15" hidden="false" customHeight="false" outlineLevel="0" collapsed="false">
      <c r="A348" s="0" t="n">
        <f aca="true">IF('Monte Carlo'!$B$7="",0,IF('Monte Carlo'!$D$7='Monte Carlo'!$B$7,'Monte Carlo'!$B$7,BETAINV(RAND(),'Monte Carlo'!$F$7,'Monte Carlo'!$G$7,'Monte Carlo'!$B$7,'Monte Carlo'!$D$7)))</f>
        <v>131.436425318806</v>
      </c>
      <c r="B348" s="0" t="n">
        <f aca="true">IF('Monte Carlo'!$B$8="",0,IF('Monte Carlo'!$D$8='Monte Carlo'!$B$8,'Monte Carlo'!$B$8,BETAINV(RAND(),'Monte Carlo'!$F$8,'Monte Carlo'!$G$8,'Monte Carlo'!$B$8,'Monte Carlo'!$D$8)))</f>
        <v>1001.42509387434</v>
      </c>
      <c r="C348" s="0" t="n">
        <f aca="true">IF('Monte Carlo'!$B$9="",0,IF('Monte Carlo'!$D$9='Monte Carlo'!$B$9,'Monte Carlo'!$B$9,BETAINV(RAND(),'Monte Carlo'!$F$9,'Monte Carlo'!$G$9,'Monte Carlo'!$B$9,'Monte Carlo'!$D$9)))</f>
        <v>446.853929742922</v>
      </c>
      <c r="D348" s="0" t="n">
        <f aca="true">IF('Monte Carlo'!$B$10="",0,IF('Monte Carlo'!$D$10='Monte Carlo'!$B$10,'Monte Carlo'!$B$10,BETAINV(RAND(),'Monte Carlo'!$F$10,'Monte Carlo'!$G$10,'Monte Carlo'!$B$10,'Monte Carlo'!$D$10)))</f>
        <v>347.386598831802</v>
      </c>
      <c r="E348" s="0" t="n">
        <f aca="true">IF('Monte Carlo'!$B$11="",0,IF('Monte Carlo'!$D$11='Monte Carlo'!$B$11,'Monte Carlo'!$B$11,BETAINV(RAND(),'Monte Carlo'!$F$11,'Monte Carlo'!$G$11,'Monte Carlo'!$B$11,'Monte Carlo'!$D$11)))</f>
        <v>119.067152554563</v>
      </c>
      <c r="F348" s="0" t="n">
        <f aca="true">IF('Monte Carlo'!$B$12="",0,IF('Monte Carlo'!$D$12='Monte Carlo'!$B$12,'Monte Carlo'!$B$12,BETAINV(RAND(),'Monte Carlo'!$F$12,'Monte Carlo'!$G$12,'Monte Carlo'!$B$12,'Monte Carlo'!$D$12)))</f>
        <v>107.352522849899</v>
      </c>
      <c r="G348" s="0" t="n">
        <f aca="true">IF('Monte Carlo'!$B$13="",0,IF('Monte Carlo'!$D$13='Monte Carlo'!$B$13,'Monte Carlo'!$B$13,BETAINV(RAND(),'Monte Carlo'!$F$13,'Monte Carlo'!$G$13,'Monte Carlo'!$B$13,'Monte Carlo'!$D$13)))</f>
        <v>0</v>
      </c>
      <c r="H348" s="0" t="n">
        <f aca="true">IF('Monte Carlo'!$B$14="",0,IF('Monte Carlo'!$D$14='Monte Carlo'!$B$14,'Monte Carlo'!$B$14,BETAINV(RAND(),'Monte Carlo'!$F$14,'Monte Carlo'!$G$14,'Monte Carlo'!$B$14,'Monte Carlo'!$D$14)))</f>
        <v>0</v>
      </c>
      <c r="I348" s="0" t="n">
        <f aca="true">IF('Monte Carlo'!$B$15="",0,IF('Monte Carlo'!$D$15='Monte Carlo'!$B$15,'Monte Carlo'!$B$15,BETAINV(RAND(),'Monte Carlo'!$F$15,'Monte Carlo'!$G$15,'Monte Carlo'!$B$15,'Monte Carlo'!$D$15)))</f>
        <v>0</v>
      </c>
      <c r="J348" s="0" t="n">
        <f aca="true">IF('Monte Carlo'!$B$16="",0,IF('Monte Carlo'!$D$16='Monte Carlo'!$B$16,'Monte Carlo'!$B$16,BETAINV(RAND(),'Monte Carlo'!$F$16,'Monte Carlo'!$G$16,'Monte Carlo'!$B$16,'Monte Carlo'!$D$16)))</f>
        <v>0</v>
      </c>
      <c r="K348" s="0" t="n">
        <f aca="true">IF('Monte Carlo'!$B$17="",0,IF('Monte Carlo'!$D$17='Monte Carlo'!$B$17,'Monte Carlo'!$B$17,BETAINV(RAND(),'Monte Carlo'!$F$17,'Monte Carlo'!$G$17,'Monte Carlo'!$B$17,'Monte Carlo'!$D$17)))</f>
        <v>0</v>
      </c>
      <c r="L348" s="0" t="n">
        <f aca="true">IF('Monte Carlo'!$B$18="",0,IF('Monte Carlo'!$D$18='Monte Carlo'!$B$18,'Monte Carlo'!$B$18,BETAINV(RAND(),'Monte Carlo'!$F$18,'Monte Carlo'!$G$18,'Monte Carlo'!$B$18,'Monte Carlo'!$D$18)))</f>
        <v>0</v>
      </c>
      <c r="M348" s="0" t="n">
        <f aca="true">IF(OR('Monte Carlo'!$B$22="",'Monte Carlo'!$C$22=""),0,IF(RAND()&lt;'Monte Carlo'!$B$22,IF('Monte Carlo'!$E$22='Monte Carlo'!$C$22,'Monte Carlo'!$C$22,BETAINV(RAND(),'Monte Carlo'!$G$22,'Monte Carlo'!$H$22,'Monte Carlo'!$C$22,'Monte Carlo'!$E$22)),0))</f>
        <v>0</v>
      </c>
      <c r="N348" s="0" t="n">
        <f aca="true">IF(OR('Monte Carlo'!$B$23="",'Monte Carlo'!$C$23=""),0,IF(RAND()&lt;'Monte Carlo'!$B$23,IF('Monte Carlo'!$E$23='Monte Carlo'!$C$23,'Monte Carlo'!$C$23,BETAINV(RAND(),'Monte Carlo'!$G$23,'Monte Carlo'!$H$23,'Monte Carlo'!$C$23,'Monte Carlo'!$E$23)),0))</f>
        <v>0</v>
      </c>
      <c r="O348" s="0" t="n">
        <f aca="true">IF(OR('Monte Carlo'!$B$24="",'Monte Carlo'!$C$24=""),0,IF(RAND()&lt;'Monte Carlo'!$B$24,IF('Monte Carlo'!$E$24='Monte Carlo'!$C$24,'Monte Carlo'!$C$24,BETAINV(RAND(),'Monte Carlo'!$G$24,'Monte Carlo'!$H$24,'Monte Carlo'!$C$24,'Monte Carlo'!$E$24)),0))</f>
        <v>0</v>
      </c>
      <c r="P348" s="0" t="n">
        <f aca="true">IF(OR('Monte Carlo'!$B$25="",'Monte Carlo'!$C$25=""),0,IF(RAND()&lt;'Monte Carlo'!$B$25,IF('Monte Carlo'!$E$25='Monte Carlo'!$C$25,'Monte Carlo'!$C$25,BETAINV(RAND(),'Monte Carlo'!$G$25,'Monte Carlo'!$H$25,'Monte Carlo'!$C$25,'Monte Carlo'!$E$25)),0))</f>
        <v>0</v>
      </c>
      <c r="Q348" s="0" t="n">
        <f aca="true">IF(OR('Monte Carlo'!$B$26="",'Monte Carlo'!$C$26=""),0,IF(RAND()&lt;'Monte Carlo'!$B$26,IF('Monte Carlo'!$E$26='Monte Carlo'!$C$26,'Monte Carlo'!$C$26,BETAINV(RAND(),'Monte Carlo'!$G$26,'Monte Carlo'!$H$26,'Monte Carlo'!$C$26,'Monte Carlo'!$E$26)),0))</f>
        <v>0</v>
      </c>
      <c r="R348" s="0" t="n">
        <f aca="true">IF(OR('Monte Carlo'!$B$27="",'Monte Carlo'!$C$27=""),0,IF(RAND()&lt;'Monte Carlo'!$B$27,IF('Monte Carlo'!$E$27='Monte Carlo'!$C$27,'Monte Carlo'!$C$27,BETAINV(RAND(),'Monte Carlo'!$G$27,'Monte Carlo'!$H$27,'Monte Carlo'!$C$27,'Monte Carlo'!$E$27)),0))</f>
        <v>0</v>
      </c>
      <c r="S348" s="0" t="n">
        <f aca="true">IF(OR('Monte Carlo'!$B$28="",'Monte Carlo'!$C$28=""),0,IF(RAND()&lt;'Monte Carlo'!$B$28,IF('Monte Carlo'!$E$28='Monte Carlo'!$C$28,'Monte Carlo'!$C$28,BETAINV(RAND(),'Monte Carlo'!$G$28,'Monte Carlo'!$H$28,'Monte Carlo'!$C$28,'Monte Carlo'!$E$28)),0))</f>
        <v>0</v>
      </c>
      <c r="T348" s="0" t="n">
        <f aca="true">IF(OR('Monte Carlo'!$B$29="",'Monte Carlo'!$C$29=""),0,IF(RAND()&lt;'Monte Carlo'!$B$29,IF('Monte Carlo'!$E$29='Monte Carlo'!$C$29,'Monte Carlo'!$C$29,BETAINV(RAND(),'Monte Carlo'!$G$29,'Monte Carlo'!$H$29,'Monte Carlo'!$C$29,'Monte Carlo'!$E$29)),0))</f>
        <v>0</v>
      </c>
      <c r="U348" s="0" t="n">
        <f aca="true">IF(OR('Monte Carlo'!$B$30="",'Monte Carlo'!$C$30=""),0,IF(RAND()&lt;'Monte Carlo'!$B$30,IF('Monte Carlo'!$E$30='Monte Carlo'!$C$30,'Monte Carlo'!$C$30,BETAINV(RAND(),'Monte Carlo'!$G$30,'Monte Carlo'!$H$30,'Monte Carlo'!$C$30,'Monte Carlo'!$E$30)),0))</f>
        <v>0</v>
      </c>
      <c r="V348" s="0" t="n">
        <f aca="true">IF(OR('Monte Carlo'!$B$31="",'Monte Carlo'!$C$31=""),0,IF(RAND()&lt;'Monte Carlo'!$B$31,IF('Monte Carlo'!$E$31='Monte Carlo'!$C$31,'Monte Carlo'!$C$31,BETAINV(RAND(),'Monte Carlo'!$G$31,'Monte Carlo'!$H$31,'Monte Carlo'!$C$31,'Monte Carlo'!$E$31)),0))</f>
        <v>0</v>
      </c>
      <c r="W348" s="0" t="n">
        <f aca="true">IF(OR('Monte Carlo'!$B$32="",'Monte Carlo'!$C$32=""),0,IF(RAND()&lt;'Monte Carlo'!$B$32,IF('Monte Carlo'!$E$32='Monte Carlo'!$C$32,'Monte Carlo'!$C$32,BETAINV(RAND(),'Monte Carlo'!$G$32,'Monte Carlo'!$H$32,'Monte Carlo'!$C$32,'Monte Carlo'!$E$32)),0))</f>
        <v>0</v>
      </c>
      <c r="X348" s="0" t="n">
        <f aca="true">IF(OR('Monte Carlo'!$B$33="",'Monte Carlo'!$C$33=""),0,IF(RAND()&lt;'Monte Carlo'!$B$33,IF('Monte Carlo'!$E$33='Monte Carlo'!$C$33,'Monte Carlo'!$C$33,BETAINV(RAND(),'Monte Carlo'!$G$33,'Monte Carlo'!$H$33,'Monte Carlo'!$C$33,'Monte Carlo'!$E$33)),0))</f>
        <v>0</v>
      </c>
      <c r="Y348" s="0" t="n">
        <f aca="false">SUM(A348:X348)</f>
        <v>2153.52172317233</v>
      </c>
    </row>
    <row r="349" customFormat="false" ht="15" hidden="false" customHeight="false" outlineLevel="0" collapsed="false">
      <c r="A349" s="0" t="n">
        <f aca="true">IF('Monte Carlo'!$B$7="",0,IF('Monte Carlo'!$D$7='Monte Carlo'!$B$7,'Monte Carlo'!$B$7,BETAINV(RAND(),'Monte Carlo'!$F$7,'Monte Carlo'!$G$7,'Monte Carlo'!$B$7,'Monte Carlo'!$D$7)))</f>
        <v>148.804628523841</v>
      </c>
      <c r="B349" s="0" t="n">
        <f aca="true">IF('Monte Carlo'!$B$8="",0,IF('Monte Carlo'!$D$8='Monte Carlo'!$B$8,'Monte Carlo'!$B$8,BETAINV(RAND(),'Monte Carlo'!$F$8,'Monte Carlo'!$G$8,'Monte Carlo'!$B$8,'Monte Carlo'!$D$8)))</f>
        <v>1022.94102697302</v>
      </c>
      <c r="C349" s="0" t="n">
        <f aca="true">IF('Monte Carlo'!$B$9="",0,IF('Monte Carlo'!$D$9='Monte Carlo'!$B$9,'Monte Carlo'!$B$9,BETAINV(RAND(),'Monte Carlo'!$F$9,'Monte Carlo'!$G$9,'Monte Carlo'!$B$9,'Monte Carlo'!$D$9)))</f>
        <v>470.330465190095</v>
      </c>
      <c r="D349" s="0" t="n">
        <f aca="true">IF('Monte Carlo'!$B$10="",0,IF('Monte Carlo'!$D$10='Monte Carlo'!$B$10,'Monte Carlo'!$B$10,BETAINV(RAND(),'Monte Carlo'!$F$10,'Monte Carlo'!$G$10,'Monte Carlo'!$B$10,'Monte Carlo'!$D$10)))</f>
        <v>300.71893383546</v>
      </c>
      <c r="E349" s="0" t="n">
        <f aca="true">IF('Monte Carlo'!$B$11="",0,IF('Monte Carlo'!$D$11='Monte Carlo'!$B$11,'Monte Carlo'!$B$11,BETAINV(RAND(),'Monte Carlo'!$F$11,'Monte Carlo'!$G$11,'Monte Carlo'!$B$11,'Monte Carlo'!$D$11)))</f>
        <v>106.949650412812</v>
      </c>
      <c r="F349" s="0" t="n">
        <f aca="true">IF('Monte Carlo'!$B$12="",0,IF('Monte Carlo'!$D$12='Monte Carlo'!$B$12,'Monte Carlo'!$B$12,BETAINV(RAND(),'Monte Carlo'!$F$12,'Monte Carlo'!$G$12,'Monte Carlo'!$B$12,'Monte Carlo'!$D$12)))</f>
        <v>108.261641523105</v>
      </c>
      <c r="G349" s="0" t="n">
        <f aca="true">IF('Monte Carlo'!$B$13="",0,IF('Monte Carlo'!$D$13='Monte Carlo'!$B$13,'Monte Carlo'!$B$13,BETAINV(RAND(),'Monte Carlo'!$F$13,'Monte Carlo'!$G$13,'Monte Carlo'!$B$13,'Monte Carlo'!$D$13)))</f>
        <v>0</v>
      </c>
      <c r="H349" s="0" t="n">
        <f aca="true">IF('Monte Carlo'!$B$14="",0,IF('Monte Carlo'!$D$14='Monte Carlo'!$B$14,'Monte Carlo'!$B$14,BETAINV(RAND(),'Monte Carlo'!$F$14,'Monte Carlo'!$G$14,'Monte Carlo'!$B$14,'Monte Carlo'!$D$14)))</f>
        <v>0</v>
      </c>
      <c r="I349" s="0" t="n">
        <f aca="true">IF('Monte Carlo'!$B$15="",0,IF('Monte Carlo'!$D$15='Monte Carlo'!$B$15,'Monte Carlo'!$B$15,BETAINV(RAND(),'Monte Carlo'!$F$15,'Monte Carlo'!$G$15,'Monte Carlo'!$B$15,'Monte Carlo'!$D$15)))</f>
        <v>0</v>
      </c>
      <c r="J349" s="0" t="n">
        <f aca="true">IF('Monte Carlo'!$B$16="",0,IF('Monte Carlo'!$D$16='Monte Carlo'!$B$16,'Monte Carlo'!$B$16,BETAINV(RAND(),'Monte Carlo'!$F$16,'Monte Carlo'!$G$16,'Monte Carlo'!$B$16,'Monte Carlo'!$D$16)))</f>
        <v>0</v>
      </c>
      <c r="K349" s="0" t="n">
        <f aca="true">IF('Monte Carlo'!$B$17="",0,IF('Monte Carlo'!$D$17='Monte Carlo'!$B$17,'Monte Carlo'!$B$17,BETAINV(RAND(),'Monte Carlo'!$F$17,'Monte Carlo'!$G$17,'Monte Carlo'!$B$17,'Monte Carlo'!$D$17)))</f>
        <v>0</v>
      </c>
      <c r="L349" s="0" t="n">
        <f aca="true">IF('Monte Carlo'!$B$18="",0,IF('Monte Carlo'!$D$18='Monte Carlo'!$B$18,'Monte Carlo'!$B$18,BETAINV(RAND(),'Monte Carlo'!$F$18,'Monte Carlo'!$G$18,'Monte Carlo'!$B$18,'Monte Carlo'!$D$18)))</f>
        <v>0</v>
      </c>
      <c r="M349" s="0" t="n">
        <f aca="true">IF(OR('Monte Carlo'!$B$22="",'Monte Carlo'!$C$22=""),0,IF(RAND()&lt;'Monte Carlo'!$B$22,IF('Monte Carlo'!$E$22='Monte Carlo'!$C$22,'Monte Carlo'!$C$22,BETAINV(RAND(),'Monte Carlo'!$G$22,'Monte Carlo'!$H$22,'Monte Carlo'!$C$22,'Monte Carlo'!$E$22)),0))</f>
        <v>75.5638571184204</v>
      </c>
      <c r="N349" s="0" t="n">
        <f aca="true">IF(OR('Monte Carlo'!$B$23="",'Monte Carlo'!$C$23=""),0,IF(RAND()&lt;'Monte Carlo'!$B$23,IF('Monte Carlo'!$E$23='Monte Carlo'!$C$23,'Monte Carlo'!$C$23,BETAINV(RAND(),'Monte Carlo'!$G$23,'Monte Carlo'!$H$23,'Monte Carlo'!$C$23,'Monte Carlo'!$E$23)),0))</f>
        <v>0</v>
      </c>
      <c r="O349" s="0" t="n">
        <f aca="true">IF(OR('Monte Carlo'!$B$24="",'Monte Carlo'!$C$24=""),0,IF(RAND()&lt;'Monte Carlo'!$B$24,IF('Monte Carlo'!$E$24='Monte Carlo'!$C$24,'Monte Carlo'!$C$24,BETAINV(RAND(),'Monte Carlo'!$G$24,'Monte Carlo'!$H$24,'Monte Carlo'!$C$24,'Monte Carlo'!$E$24)),0))</f>
        <v>0</v>
      </c>
      <c r="P349" s="0" t="n">
        <f aca="true">IF(OR('Monte Carlo'!$B$25="",'Monte Carlo'!$C$25=""),0,IF(RAND()&lt;'Monte Carlo'!$B$25,IF('Monte Carlo'!$E$25='Monte Carlo'!$C$25,'Monte Carlo'!$C$25,BETAINV(RAND(),'Monte Carlo'!$G$25,'Monte Carlo'!$H$25,'Monte Carlo'!$C$25,'Monte Carlo'!$E$25)),0))</f>
        <v>0</v>
      </c>
      <c r="Q349" s="0" t="n">
        <f aca="true">IF(OR('Monte Carlo'!$B$26="",'Monte Carlo'!$C$26=""),0,IF(RAND()&lt;'Monte Carlo'!$B$26,IF('Monte Carlo'!$E$26='Monte Carlo'!$C$26,'Monte Carlo'!$C$26,BETAINV(RAND(),'Monte Carlo'!$G$26,'Monte Carlo'!$H$26,'Monte Carlo'!$C$26,'Monte Carlo'!$E$26)),0))</f>
        <v>0</v>
      </c>
      <c r="R349" s="0" t="n">
        <f aca="true">IF(OR('Monte Carlo'!$B$27="",'Monte Carlo'!$C$27=""),0,IF(RAND()&lt;'Monte Carlo'!$B$27,IF('Monte Carlo'!$E$27='Monte Carlo'!$C$27,'Monte Carlo'!$C$27,BETAINV(RAND(),'Monte Carlo'!$G$27,'Monte Carlo'!$H$27,'Monte Carlo'!$C$27,'Monte Carlo'!$E$27)),0))</f>
        <v>0</v>
      </c>
      <c r="S349" s="0" t="n">
        <f aca="true">IF(OR('Monte Carlo'!$B$28="",'Monte Carlo'!$C$28=""),0,IF(RAND()&lt;'Monte Carlo'!$B$28,IF('Monte Carlo'!$E$28='Monte Carlo'!$C$28,'Monte Carlo'!$C$28,BETAINV(RAND(),'Monte Carlo'!$G$28,'Monte Carlo'!$H$28,'Monte Carlo'!$C$28,'Monte Carlo'!$E$28)),0))</f>
        <v>0</v>
      </c>
      <c r="T349" s="0" t="n">
        <f aca="true">IF(OR('Monte Carlo'!$B$29="",'Monte Carlo'!$C$29=""),0,IF(RAND()&lt;'Monte Carlo'!$B$29,IF('Monte Carlo'!$E$29='Monte Carlo'!$C$29,'Monte Carlo'!$C$29,BETAINV(RAND(),'Monte Carlo'!$G$29,'Monte Carlo'!$H$29,'Monte Carlo'!$C$29,'Monte Carlo'!$E$29)),0))</f>
        <v>0</v>
      </c>
      <c r="U349" s="0" t="n">
        <f aca="true">IF(OR('Monte Carlo'!$B$30="",'Monte Carlo'!$C$30=""),0,IF(RAND()&lt;'Monte Carlo'!$B$30,IF('Monte Carlo'!$E$30='Monte Carlo'!$C$30,'Monte Carlo'!$C$30,BETAINV(RAND(),'Monte Carlo'!$G$30,'Monte Carlo'!$H$30,'Monte Carlo'!$C$30,'Monte Carlo'!$E$30)),0))</f>
        <v>0</v>
      </c>
      <c r="V349" s="0" t="n">
        <f aca="true">IF(OR('Monte Carlo'!$B$31="",'Monte Carlo'!$C$31=""),0,IF(RAND()&lt;'Monte Carlo'!$B$31,IF('Monte Carlo'!$E$31='Monte Carlo'!$C$31,'Monte Carlo'!$C$31,BETAINV(RAND(),'Monte Carlo'!$G$31,'Monte Carlo'!$H$31,'Monte Carlo'!$C$31,'Monte Carlo'!$E$31)),0))</f>
        <v>0</v>
      </c>
      <c r="W349" s="0" t="n">
        <f aca="true">IF(OR('Monte Carlo'!$B$32="",'Monte Carlo'!$C$32=""),0,IF(RAND()&lt;'Monte Carlo'!$B$32,IF('Monte Carlo'!$E$32='Monte Carlo'!$C$32,'Monte Carlo'!$C$32,BETAINV(RAND(),'Monte Carlo'!$G$32,'Monte Carlo'!$H$32,'Monte Carlo'!$C$32,'Monte Carlo'!$E$32)),0))</f>
        <v>0</v>
      </c>
      <c r="X349" s="0" t="n">
        <f aca="true">IF(OR('Monte Carlo'!$B$33="",'Monte Carlo'!$C$33=""),0,IF(RAND()&lt;'Monte Carlo'!$B$33,IF('Monte Carlo'!$E$33='Monte Carlo'!$C$33,'Monte Carlo'!$C$33,BETAINV(RAND(),'Monte Carlo'!$G$33,'Monte Carlo'!$H$33,'Monte Carlo'!$C$33,'Monte Carlo'!$E$33)),0))</f>
        <v>0</v>
      </c>
      <c r="Y349" s="0" t="n">
        <f aca="false">SUM(A349:X349)</f>
        <v>2233.57020357676</v>
      </c>
    </row>
    <row r="350" customFormat="false" ht="15" hidden="false" customHeight="false" outlineLevel="0" collapsed="false">
      <c r="A350" s="0" t="n">
        <f aca="true">IF('Monte Carlo'!$B$7="",0,IF('Monte Carlo'!$D$7='Monte Carlo'!$B$7,'Monte Carlo'!$B$7,BETAINV(RAND(),'Monte Carlo'!$F$7,'Monte Carlo'!$G$7,'Monte Carlo'!$B$7,'Monte Carlo'!$D$7)))</f>
        <v>142.682567406134</v>
      </c>
      <c r="B350" s="0" t="n">
        <f aca="true">IF('Monte Carlo'!$B$8="",0,IF('Monte Carlo'!$D$8='Monte Carlo'!$B$8,'Monte Carlo'!$B$8,BETAINV(RAND(),'Monte Carlo'!$F$8,'Monte Carlo'!$G$8,'Monte Carlo'!$B$8,'Monte Carlo'!$D$8)))</f>
        <v>1017.34024749167</v>
      </c>
      <c r="C350" s="0" t="n">
        <f aca="true">IF('Monte Carlo'!$B$9="",0,IF('Monte Carlo'!$D$9='Monte Carlo'!$B$9,'Monte Carlo'!$B$9,BETAINV(RAND(),'Monte Carlo'!$F$9,'Monte Carlo'!$G$9,'Monte Carlo'!$B$9,'Monte Carlo'!$D$9)))</f>
        <v>412.545332144334</v>
      </c>
      <c r="D350" s="0" t="n">
        <f aca="true">IF('Monte Carlo'!$B$10="",0,IF('Monte Carlo'!$D$10='Monte Carlo'!$B$10,'Monte Carlo'!$B$10,BETAINV(RAND(),'Monte Carlo'!$F$10,'Monte Carlo'!$G$10,'Monte Carlo'!$B$10,'Monte Carlo'!$D$10)))</f>
        <v>334.84495372572</v>
      </c>
      <c r="E350" s="0" t="n">
        <f aca="true">IF('Monte Carlo'!$B$11="",0,IF('Monte Carlo'!$D$11='Monte Carlo'!$B$11,'Monte Carlo'!$B$11,BETAINV(RAND(),'Monte Carlo'!$F$11,'Monte Carlo'!$G$11,'Monte Carlo'!$B$11,'Monte Carlo'!$D$11)))</f>
        <v>112.453387899897</v>
      </c>
      <c r="F350" s="0" t="n">
        <f aca="true">IF('Monte Carlo'!$B$12="",0,IF('Monte Carlo'!$D$12='Monte Carlo'!$B$12,'Monte Carlo'!$B$12,BETAINV(RAND(),'Monte Carlo'!$F$12,'Monte Carlo'!$G$12,'Monte Carlo'!$B$12,'Monte Carlo'!$D$12)))</f>
        <v>103.859701848843</v>
      </c>
      <c r="G350" s="0" t="n">
        <f aca="true">IF('Monte Carlo'!$B$13="",0,IF('Monte Carlo'!$D$13='Monte Carlo'!$B$13,'Monte Carlo'!$B$13,BETAINV(RAND(),'Monte Carlo'!$F$13,'Monte Carlo'!$G$13,'Monte Carlo'!$B$13,'Monte Carlo'!$D$13)))</f>
        <v>0</v>
      </c>
      <c r="H350" s="0" t="n">
        <f aca="true">IF('Monte Carlo'!$B$14="",0,IF('Monte Carlo'!$D$14='Monte Carlo'!$B$14,'Monte Carlo'!$B$14,BETAINV(RAND(),'Monte Carlo'!$F$14,'Monte Carlo'!$G$14,'Monte Carlo'!$B$14,'Monte Carlo'!$D$14)))</f>
        <v>0</v>
      </c>
      <c r="I350" s="0" t="n">
        <f aca="true">IF('Monte Carlo'!$B$15="",0,IF('Monte Carlo'!$D$15='Monte Carlo'!$B$15,'Monte Carlo'!$B$15,BETAINV(RAND(),'Monte Carlo'!$F$15,'Monte Carlo'!$G$15,'Monte Carlo'!$B$15,'Monte Carlo'!$D$15)))</f>
        <v>0</v>
      </c>
      <c r="J350" s="0" t="n">
        <f aca="true">IF('Monte Carlo'!$B$16="",0,IF('Monte Carlo'!$D$16='Monte Carlo'!$B$16,'Monte Carlo'!$B$16,BETAINV(RAND(),'Monte Carlo'!$F$16,'Monte Carlo'!$G$16,'Monte Carlo'!$B$16,'Monte Carlo'!$D$16)))</f>
        <v>0</v>
      </c>
      <c r="K350" s="0" t="n">
        <f aca="true">IF('Monte Carlo'!$B$17="",0,IF('Monte Carlo'!$D$17='Monte Carlo'!$B$17,'Monte Carlo'!$B$17,BETAINV(RAND(),'Monte Carlo'!$F$17,'Monte Carlo'!$G$17,'Monte Carlo'!$B$17,'Monte Carlo'!$D$17)))</f>
        <v>0</v>
      </c>
      <c r="L350" s="0" t="n">
        <f aca="true">IF('Monte Carlo'!$B$18="",0,IF('Monte Carlo'!$D$18='Monte Carlo'!$B$18,'Monte Carlo'!$B$18,BETAINV(RAND(),'Monte Carlo'!$F$18,'Monte Carlo'!$G$18,'Monte Carlo'!$B$18,'Monte Carlo'!$D$18)))</f>
        <v>0</v>
      </c>
      <c r="M350" s="0" t="n">
        <f aca="true">IF(OR('Monte Carlo'!$B$22="",'Monte Carlo'!$C$22=""),0,IF(RAND()&lt;'Monte Carlo'!$B$22,IF('Monte Carlo'!$E$22='Monte Carlo'!$C$22,'Monte Carlo'!$C$22,BETAINV(RAND(),'Monte Carlo'!$G$22,'Monte Carlo'!$H$22,'Monte Carlo'!$C$22,'Monte Carlo'!$E$22)),0))</f>
        <v>0</v>
      </c>
      <c r="N350" s="0" t="n">
        <f aca="true">IF(OR('Monte Carlo'!$B$23="",'Monte Carlo'!$C$23=""),0,IF(RAND()&lt;'Monte Carlo'!$B$23,IF('Monte Carlo'!$E$23='Monte Carlo'!$C$23,'Monte Carlo'!$C$23,BETAINV(RAND(),'Monte Carlo'!$G$23,'Monte Carlo'!$H$23,'Monte Carlo'!$C$23,'Monte Carlo'!$E$23)),0))</f>
        <v>0</v>
      </c>
      <c r="O350" s="0" t="n">
        <f aca="true">IF(OR('Monte Carlo'!$B$24="",'Monte Carlo'!$C$24=""),0,IF(RAND()&lt;'Monte Carlo'!$B$24,IF('Monte Carlo'!$E$24='Monte Carlo'!$C$24,'Monte Carlo'!$C$24,BETAINV(RAND(),'Monte Carlo'!$G$24,'Monte Carlo'!$H$24,'Monte Carlo'!$C$24,'Monte Carlo'!$E$24)),0))</f>
        <v>0</v>
      </c>
      <c r="P350" s="0" t="n">
        <f aca="true">IF(OR('Monte Carlo'!$B$25="",'Monte Carlo'!$C$25=""),0,IF(RAND()&lt;'Monte Carlo'!$B$25,IF('Monte Carlo'!$E$25='Monte Carlo'!$C$25,'Monte Carlo'!$C$25,BETAINV(RAND(),'Monte Carlo'!$G$25,'Monte Carlo'!$H$25,'Monte Carlo'!$C$25,'Monte Carlo'!$E$25)),0))</f>
        <v>0</v>
      </c>
      <c r="Q350" s="0" t="n">
        <f aca="true">IF(OR('Monte Carlo'!$B$26="",'Monte Carlo'!$C$26=""),0,IF(RAND()&lt;'Monte Carlo'!$B$26,IF('Monte Carlo'!$E$26='Monte Carlo'!$C$26,'Monte Carlo'!$C$26,BETAINV(RAND(),'Monte Carlo'!$G$26,'Monte Carlo'!$H$26,'Monte Carlo'!$C$26,'Monte Carlo'!$E$26)),0))</f>
        <v>0</v>
      </c>
      <c r="R350" s="0" t="n">
        <f aca="true">IF(OR('Monte Carlo'!$B$27="",'Monte Carlo'!$C$27=""),0,IF(RAND()&lt;'Monte Carlo'!$B$27,IF('Monte Carlo'!$E$27='Monte Carlo'!$C$27,'Monte Carlo'!$C$27,BETAINV(RAND(),'Monte Carlo'!$G$27,'Monte Carlo'!$H$27,'Monte Carlo'!$C$27,'Monte Carlo'!$E$27)),0))</f>
        <v>0</v>
      </c>
      <c r="S350" s="0" t="n">
        <f aca="true">IF(OR('Monte Carlo'!$B$28="",'Monte Carlo'!$C$28=""),0,IF(RAND()&lt;'Monte Carlo'!$B$28,IF('Monte Carlo'!$E$28='Monte Carlo'!$C$28,'Monte Carlo'!$C$28,BETAINV(RAND(),'Monte Carlo'!$G$28,'Monte Carlo'!$H$28,'Monte Carlo'!$C$28,'Monte Carlo'!$E$28)),0))</f>
        <v>0</v>
      </c>
      <c r="T350" s="0" t="n">
        <f aca="true">IF(OR('Monte Carlo'!$B$29="",'Monte Carlo'!$C$29=""),0,IF(RAND()&lt;'Monte Carlo'!$B$29,IF('Monte Carlo'!$E$29='Monte Carlo'!$C$29,'Monte Carlo'!$C$29,BETAINV(RAND(),'Monte Carlo'!$G$29,'Monte Carlo'!$H$29,'Monte Carlo'!$C$29,'Monte Carlo'!$E$29)),0))</f>
        <v>0</v>
      </c>
      <c r="U350" s="0" t="n">
        <f aca="true">IF(OR('Monte Carlo'!$B$30="",'Monte Carlo'!$C$30=""),0,IF(RAND()&lt;'Monte Carlo'!$B$30,IF('Monte Carlo'!$E$30='Monte Carlo'!$C$30,'Monte Carlo'!$C$30,BETAINV(RAND(),'Monte Carlo'!$G$30,'Monte Carlo'!$H$30,'Monte Carlo'!$C$30,'Monte Carlo'!$E$30)),0))</f>
        <v>0</v>
      </c>
      <c r="V350" s="0" t="n">
        <f aca="true">IF(OR('Monte Carlo'!$B$31="",'Monte Carlo'!$C$31=""),0,IF(RAND()&lt;'Monte Carlo'!$B$31,IF('Monte Carlo'!$E$31='Monte Carlo'!$C$31,'Monte Carlo'!$C$31,BETAINV(RAND(),'Monte Carlo'!$G$31,'Monte Carlo'!$H$31,'Monte Carlo'!$C$31,'Monte Carlo'!$E$31)),0))</f>
        <v>0</v>
      </c>
      <c r="W350" s="0" t="n">
        <f aca="true">IF(OR('Monte Carlo'!$B$32="",'Monte Carlo'!$C$32=""),0,IF(RAND()&lt;'Monte Carlo'!$B$32,IF('Monte Carlo'!$E$32='Monte Carlo'!$C$32,'Monte Carlo'!$C$32,BETAINV(RAND(),'Monte Carlo'!$G$32,'Monte Carlo'!$H$32,'Monte Carlo'!$C$32,'Monte Carlo'!$E$32)),0))</f>
        <v>0</v>
      </c>
      <c r="X350" s="0" t="n">
        <f aca="true">IF(OR('Monte Carlo'!$B$33="",'Monte Carlo'!$C$33=""),0,IF(RAND()&lt;'Monte Carlo'!$B$33,IF('Monte Carlo'!$E$33='Monte Carlo'!$C$33,'Monte Carlo'!$C$33,BETAINV(RAND(),'Monte Carlo'!$G$33,'Monte Carlo'!$H$33,'Monte Carlo'!$C$33,'Monte Carlo'!$E$33)),0))</f>
        <v>0</v>
      </c>
      <c r="Y350" s="0" t="n">
        <f aca="false">SUM(A350:X350)</f>
        <v>2123.72619051659</v>
      </c>
    </row>
    <row r="351" customFormat="false" ht="15" hidden="false" customHeight="false" outlineLevel="0" collapsed="false">
      <c r="A351" s="0" t="n">
        <f aca="true">IF('Monte Carlo'!$B$7="",0,IF('Monte Carlo'!$D$7='Monte Carlo'!$B$7,'Monte Carlo'!$B$7,BETAINV(RAND(),'Monte Carlo'!$F$7,'Monte Carlo'!$G$7,'Monte Carlo'!$B$7,'Monte Carlo'!$D$7)))</f>
        <v>135.064656200926</v>
      </c>
      <c r="B351" s="0" t="n">
        <f aca="true">IF('Monte Carlo'!$B$8="",0,IF('Monte Carlo'!$D$8='Monte Carlo'!$B$8,'Monte Carlo'!$B$8,BETAINV(RAND(),'Monte Carlo'!$F$8,'Monte Carlo'!$G$8,'Monte Carlo'!$B$8,'Monte Carlo'!$D$8)))</f>
        <v>1133.38932759536</v>
      </c>
      <c r="C351" s="0" t="n">
        <f aca="true">IF('Monte Carlo'!$B$9="",0,IF('Monte Carlo'!$D$9='Monte Carlo'!$B$9,'Monte Carlo'!$B$9,BETAINV(RAND(),'Monte Carlo'!$F$9,'Monte Carlo'!$G$9,'Monte Carlo'!$B$9,'Monte Carlo'!$D$9)))</f>
        <v>457.385591512277</v>
      </c>
      <c r="D351" s="0" t="n">
        <f aca="true">IF('Monte Carlo'!$B$10="",0,IF('Monte Carlo'!$D$10='Monte Carlo'!$B$10,'Monte Carlo'!$B$10,BETAINV(RAND(),'Monte Carlo'!$F$10,'Monte Carlo'!$G$10,'Monte Carlo'!$B$10,'Monte Carlo'!$D$10)))</f>
        <v>309.723880413202</v>
      </c>
      <c r="E351" s="0" t="n">
        <f aca="true">IF('Monte Carlo'!$B$11="",0,IF('Monte Carlo'!$D$11='Monte Carlo'!$B$11,'Monte Carlo'!$B$11,BETAINV(RAND(),'Monte Carlo'!$F$11,'Monte Carlo'!$G$11,'Monte Carlo'!$B$11,'Monte Carlo'!$D$11)))</f>
        <v>119.039076512913</v>
      </c>
      <c r="F351" s="0" t="n">
        <f aca="true">IF('Monte Carlo'!$B$12="",0,IF('Monte Carlo'!$D$12='Monte Carlo'!$B$12,'Monte Carlo'!$B$12,BETAINV(RAND(),'Monte Carlo'!$F$12,'Monte Carlo'!$G$12,'Monte Carlo'!$B$12,'Monte Carlo'!$D$12)))</f>
        <v>91.2911615837208</v>
      </c>
      <c r="G351" s="0" t="n">
        <f aca="true">IF('Monte Carlo'!$B$13="",0,IF('Monte Carlo'!$D$13='Monte Carlo'!$B$13,'Monte Carlo'!$B$13,BETAINV(RAND(),'Monte Carlo'!$F$13,'Monte Carlo'!$G$13,'Monte Carlo'!$B$13,'Monte Carlo'!$D$13)))</f>
        <v>0</v>
      </c>
      <c r="H351" s="0" t="n">
        <f aca="true">IF('Monte Carlo'!$B$14="",0,IF('Monte Carlo'!$D$14='Monte Carlo'!$B$14,'Monte Carlo'!$B$14,BETAINV(RAND(),'Monte Carlo'!$F$14,'Monte Carlo'!$G$14,'Monte Carlo'!$B$14,'Monte Carlo'!$D$14)))</f>
        <v>0</v>
      </c>
      <c r="I351" s="0" t="n">
        <f aca="true">IF('Monte Carlo'!$B$15="",0,IF('Monte Carlo'!$D$15='Monte Carlo'!$B$15,'Monte Carlo'!$B$15,BETAINV(RAND(),'Monte Carlo'!$F$15,'Monte Carlo'!$G$15,'Monte Carlo'!$B$15,'Monte Carlo'!$D$15)))</f>
        <v>0</v>
      </c>
      <c r="J351" s="0" t="n">
        <f aca="true">IF('Monte Carlo'!$B$16="",0,IF('Monte Carlo'!$D$16='Monte Carlo'!$B$16,'Monte Carlo'!$B$16,BETAINV(RAND(),'Monte Carlo'!$F$16,'Monte Carlo'!$G$16,'Monte Carlo'!$B$16,'Monte Carlo'!$D$16)))</f>
        <v>0</v>
      </c>
      <c r="K351" s="0" t="n">
        <f aca="true">IF('Monte Carlo'!$B$17="",0,IF('Monte Carlo'!$D$17='Monte Carlo'!$B$17,'Monte Carlo'!$B$17,BETAINV(RAND(),'Monte Carlo'!$F$17,'Monte Carlo'!$G$17,'Monte Carlo'!$B$17,'Monte Carlo'!$D$17)))</f>
        <v>0</v>
      </c>
      <c r="L351" s="0" t="n">
        <f aca="true">IF('Monte Carlo'!$B$18="",0,IF('Monte Carlo'!$D$18='Monte Carlo'!$B$18,'Monte Carlo'!$B$18,BETAINV(RAND(),'Monte Carlo'!$F$18,'Monte Carlo'!$G$18,'Monte Carlo'!$B$18,'Monte Carlo'!$D$18)))</f>
        <v>0</v>
      </c>
      <c r="M351" s="0" t="n">
        <f aca="true">IF(OR('Monte Carlo'!$B$22="",'Monte Carlo'!$C$22=""),0,IF(RAND()&lt;'Monte Carlo'!$B$22,IF('Monte Carlo'!$E$22='Monte Carlo'!$C$22,'Monte Carlo'!$C$22,BETAINV(RAND(),'Monte Carlo'!$G$22,'Monte Carlo'!$H$22,'Monte Carlo'!$C$22,'Monte Carlo'!$E$22)),0))</f>
        <v>0</v>
      </c>
      <c r="N351" s="0" t="n">
        <f aca="true">IF(OR('Monte Carlo'!$B$23="",'Monte Carlo'!$C$23=""),0,IF(RAND()&lt;'Monte Carlo'!$B$23,IF('Monte Carlo'!$E$23='Monte Carlo'!$C$23,'Monte Carlo'!$C$23,BETAINV(RAND(),'Monte Carlo'!$G$23,'Monte Carlo'!$H$23,'Monte Carlo'!$C$23,'Monte Carlo'!$E$23)),0))</f>
        <v>0</v>
      </c>
      <c r="O351" s="0" t="n">
        <f aca="true">IF(OR('Monte Carlo'!$B$24="",'Monte Carlo'!$C$24=""),0,IF(RAND()&lt;'Monte Carlo'!$B$24,IF('Monte Carlo'!$E$24='Monte Carlo'!$C$24,'Monte Carlo'!$C$24,BETAINV(RAND(),'Monte Carlo'!$G$24,'Monte Carlo'!$H$24,'Monte Carlo'!$C$24,'Monte Carlo'!$E$24)),0))</f>
        <v>0</v>
      </c>
      <c r="P351" s="0" t="n">
        <f aca="true">IF(OR('Monte Carlo'!$B$25="",'Monte Carlo'!$C$25=""),0,IF(RAND()&lt;'Monte Carlo'!$B$25,IF('Monte Carlo'!$E$25='Monte Carlo'!$C$25,'Monte Carlo'!$C$25,BETAINV(RAND(),'Monte Carlo'!$G$25,'Monte Carlo'!$H$25,'Monte Carlo'!$C$25,'Monte Carlo'!$E$25)),0))</f>
        <v>0</v>
      </c>
      <c r="Q351" s="0" t="n">
        <f aca="true">IF(OR('Monte Carlo'!$B$26="",'Monte Carlo'!$C$26=""),0,IF(RAND()&lt;'Monte Carlo'!$B$26,IF('Monte Carlo'!$E$26='Monte Carlo'!$C$26,'Monte Carlo'!$C$26,BETAINV(RAND(),'Monte Carlo'!$G$26,'Monte Carlo'!$H$26,'Monte Carlo'!$C$26,'Monte Carlo'!$E$26)),0))</f>
        <v>0</v>
      </c>
      <c r="R351" s="0" t="n">
        <f aca="true">IF(OR('Monte Carlo'!$B$27="",'Monte Carlo'!$C$27=""),0,IF(RAND()&lt;'Monte Carlo'!$B$27,IF('Monte Carlo'!$E$27='Monte Carlo'!$C$27,'Monte Carlo'!$C$27,BETAINV(RAND(),'Monte Carlo'!$G$27,'Monte Carlo'!$H$27,'Monte Carlo'!$C$27,'Monte Carlo'!$E$27)),0))</f>
        <v>0</v>
      </c>
      <c r="S351" s="0" t="n">
        <f aca="true">IF(OR('Monte Carlo'!$B$28="",'Monte Carlo'!$C$28=""),0,IF(RAND()&lt;'Monte Carlo'!$B$28,IF('Monte Carlo'!$E$28='Monte Carlo'!$C$28,'Monte Carlo'!$C$28,BETAINV(RAND(),'Monte Carlo'!$G$28,'Monte Carlo'!$H$28,'Monte Carlo'!$C$28,'Monte Carlo'!$E$28)),0))</f>
        <v>0</v>
      </c>
      <c r="T351" s="0" t="n">
        <f aca="true">IF(OR('Monte Carlo'!$B$29="",'Monte Carlo'!$C$29=""),0,IF(RAND()&lt;'Monte Carlo'!$B$29,IF('Monte Carlo'!$E$29='Monte Carlo'!$C$29,'Monte Carlo'!$C$29,BETAINV(RAND(),'Monte Carlo'!$G$29,'Monte Carlo'!$H$29,'Monte Carlo'!$C$29,'Monte Carlo'!$E$29)),0))</f>
        <v>0</v>
      </c>
      <c r="U351" s="0" t="n">
        <f aca="true">IF(OR('Monte Carlo'!$B$30="",'Monte Carlo'!$C$30=""),0,IF(RAND()&lt;'Monte Carlo'!$B$30,IF('Monte Carlo'!$E$30='Monte Carlo'!$C$30,'Monte Carlo'!$C$30,BETAINV(RAND(),'Monte Carlo'!$G$30,'Monte Carlo'!$H$30,'Monte Carlo'!$C$30,'Monte Carlo'!$E$30)),0))</f>
        <v>0</v>
      </c>
      <c r="V351" s="0" t="n">
        <f aca="true">IF(OR('Monte Carlo'!$B$31="",'Monte Carlo'!$C$31=""),0,IF(RAND()&lt;'Monte Carlo'!$B$31,IF('Monte Carlo'!$E$31='Monte Carlo'!$C$31,'Monte Carlo'!$C$31,BETAINV(RAND(),'Monte Carlo'!$G$31,'Monte Carlo'!$H$31,'Monte Carlo'!$C$31,'Monte Carlo'!$E$31)),0))</f>
        <v>0</v>
      </c>
      <c r="W351" s="0" t="n">
        <f aca="true">IF(OR('Monte Carlo'!$B$32="",'Monte Carlo'!$C$32=""),0,IF(RAND()&lt;'Monte Carlo'!$B$32,IF('Monte Carlo'!$E$32='Monte Carlo'!$C$32,'Monte Carlo'!$C$32,BETAINV(RAND(),'Monte Carlo'!$G$32,'Monte Carlo'!$H$32,'Monte Carlo'!$C$32,'Monte Carlo'!$E$32)),0))</f>
        <v>0</v>
      </c>
      <c r="X351" s="0" t="n">
        <f aca="true">IF(OR('Monte Carlo'!$B$33="",'Monte Carlo'!$C$33=""),0,IF(RAND()&lt;'Monte Carlo'!$B$33,IF('Monte Carlo'!$E$33='Monte Carlo'!$C$33,'Monte Carlo'!$C$33,BETAINV(RAND(),'Monte Carlo'!$G$33,'Monte Carlo'!$H$33,'Monte Carlo'!$C$33,'Monte Carlo'!$E$33)),0))</f>
        <v>0</v>
      </c>
      <c r="Y351" s="0" t="n">
        <f aca="false">SUM(A351:X351)</f>
        <v>2245.8936938184</v>
      </c>
    </row>
    <row r="352" customFormat="false" ht="15" hidden="false" customHeight="false" outlineLevel="0" collapsed="false">
      <c r="A352" s="0" t="n">
        <f aca="true">IF('Monte Carlo'!$B$7="",0,IF('Monte Carlo'!$D$7='Monte Carlo'!$B$7,'Monte Carlo'!$B$7,BETAINV(RAND(),'Monte Carlo'!$F$7,'Monte Carlo'!$G$7,'Monte Carlo'!$B$7,'Monte Carlo'!$D$7)))</f>
        <v>151.876466283942</v>
      </c>
      <c r="B352" s="0" t="n">
        <f aca="true">IF('Monte Carlo'!$B$8="",0,IF('Monte Carlo'!$D$8='Monte Carlo'!$B$8,'Monte Carlo'!$B$8,BETAINV(RAND(),'Monte Carlo'!$F$8,'Monte Carlo'!$G$8,'Monte Carlo'!$B$8,'Monte Carlo'!$D$8)))</f>
        <v>1040.57399088051</v>
      </c>
      <c r="C352" s="0" t="n">
        <f aca="true">IF('Monte Carlo'!$B$9="",0,IF('Monte Carlo'!$D$9='Monte Carlo'!$B$9,'Monte Carlo'!$B$9,BETAINV(RAND(),'Monte Carlo'!$F$9,'Monte Carlo'!$G$9,'Monte Carlo'!$B$9,'Monte Carlo'!$D$9)))</f>
        <v>448.117370137194</v>
      </c>
      <c r="D352" s="0" t="n">
        <f aca="true">IF('Monte Carlo'!$B$10="",0,IF('Monte Carlo'!$D$10='Monte Carlo'!$B$10,'Monte Carlo'!$B$10,BETAINV(RAND(),'Monte Carlo'!$F$10,'Monte Carlo'!$G$10,'Monte Carlo'!$B$10,'Monte Carlo'!$D$10)))</f>
        <v>312.649515312505</v>
      </c>
      <c r="E352" s="0" t="n">
        <f aca="true">IF('Monte Carlo'!$B$11="",0,IF('Monte Carlo'!$D$11='Monte Carlo'!$B$11,'Monte Carlo'!$B$11,BETAINV(RAND(),'Monte Carlo'!$F$11,'Monte Carlo'!$G$11,'Monte Carlo'!$B$11,'Monte Carlo'!$D$11)))</f>
        <v>92.765060955081</v>
      </c>
      <c r="F352" s="0" t="n">
        <f aca="true">IF('Monte Carlo'!$B$12="",0,IF('Monte Carlo'!$D$12='Monte Carlo'!$B$12,'Monte Carlo'!$B$12,BETAINV(RAND(),'Monte Carlo'!$F$12,'Monte Carlo'!$G$12,'Monte Carlo'!$B$12,'Monte Carlo'!$D$12)))</f>
        <v>106.176350839107</v>
      </c>
      <c r="G352" s="0" t="n">
        <f aca="true">IF('Monte Carlo'!$B$13="",0,IF('Monte Carlo'!$D$13='Monte Carlo'!$B$13,'Monte Carlo'!$B$13,BETAINV(RAND(),'Monte Carlo'!$F$13,'Monte Carlo'!$G$13,'Monte Carlo'!$B$13,'Monte Carlo'!$D$13)))</f>
        <v>0</v>
      </c>
      <c r="H352" s="0" t="n">
        <f aca="true">IF('Monte Carlo'!$B$14="",0,IF('Monte Carlo'!$D$14='Monte Carlo'!$B$14,'Monte Carlo'!$B$14,BETAINV(RAND(),'Monte Carlo'!$F$14,'Monte Carlo'!$G$14,'Monte Carlo'!$B$14,'Monte Carlo'!$D$14)))</f>
        <v>0</v>
      </c>
      <c r="I352" s="0" t="n">
        <f aca="true">IF('Monte Carlo'!$B$15="",0,IF('Monte Carlo'!$D$15='Monte Carlo'!$B$15,'Monte Carlo'!$B$15,BETAINV(RAND(),'Monte Carlo'!$F$15,'Monte Carlo'!$G$15,'Monte Carlo'!$B$15,'Monte Carlo'!$D$15)))</f>
        <v>0</v>
      </c>
      <c r="J352" s="0" t="n">
        <f aca="true">IF('Monte Carlo'!$B$16="",0,IF('Monte Carlo'!$D$16='Monte Carlo'!$B$16,'Monte Carlo'!$B$16,BETAINV(RAND(),'Monte Carlo'!$F$16,'Monte Carlo'!$G$16,'Monte Carlo'!$B$16,'Monte Carlo'!$D$16)))</f>
        <v>0</v>
      </c>
      <c r="K352" s="0" t="n">
        <f aca="true">IF('Monte Carlo'!$B$17="",0,IF('Monte Carlo'!$D$17='Monte Carlo'!$B$17,'Monte Carlo'!$B$17,BETAINV(RAND(),'Monte Carlo'!$F$17,'Monte Carlo'!$G$17,'Monte Carlo'!$B$17,'Monte Carlo'!$D$17)))</f>
        <v>0</v>
      </c>
      <c r="L352" s="0" t="n">
        <f aca="true">IF('Monte Carlo'!$B$18="",0,IF('Monte Carlo'!$D$18='Monte Carlo'!$B$18,'Monte Carlo'!$B$18,BETAINV(RAND(),'Monte Carlo'!$F$18,'Monte Carlo'!$G$18,'Monte Carlo'!$B$18,'Monte Carlo'!$D$18)))</f>
        <v>0</v>
      </c>
      <c r="M352" s="0" t="n">
        <f aca="true">IF(OR('Monte Carlo'!$B$22="",'Monte Carlo'!$C$22=""),0,IF(RAND()&lt;'Monte Carlo'!$B$22,IF('Monte Carlo'!$E$22='Monte Carlo'!$C$22,'Monte Carlo'!$C$22,BETAINV(RAND(),'Monte Carlo'!$G$22,'Monte Carlo'!$H$22,'Monte Carlo'!$C$22,'Monte Carlo'!$E$22)),0))</f>
        <v>0</v>
      </c>
      <c r="N352" s="0" t="n">
        <f aca="true">IF(OR('Monte Carlo'!$B$23="",'Monte Carlo'!$C$23=""),0,IF(RAND()&lt;'Monte Carlo'!$B$23,IF('Monte Carlo'!$E$23='Monte Carlo'!$C$23,'Monte Carlo'!$C$23,BETAINV(RAND(),'Monte Carlo'!$G$23,'Monte Carlo'!$H$23,'Monte Carlo'!$C$23,'Monte Carlo'!$E$23)),0))</f>
        <v>63.3784639128911</v>
      </c>
      <c r="O352" s="0" t="n">
        <f aca="true">IF(OR('Monte Carlo'!$B$24="",'Monte Carlo'!$C$24=""),0,IF(RAND()&lt;'Monte Carlo'!$B$24,IF('Monte Carlo'!$E$24='Monte Carlo'!$C$24,'Monte Carlo'!$C$24,BETAINV(RAND(),'Monte Carlo'!$G$24,'Monte Carlo'!$H$24,'Monte Carlo'!$C$24,'Monte Carlo'!$E$24)),0))</f>
        <v>0</v>
      </c>
      <c r="P352" s="0" t="n">
        <f aca="true">IF(OR('Monte Carlo'!$B$25="",'Monte Carlo'!$C$25=""),0,IF(RAND()&lt;'Monte Carlo'!$B$25,IF('Monte Carlo'!$E$25='Monte Carlo'!$C$25,'Monte Carlo'!$C$25,BETAINV(RAND(),'Monte Carlo'!$G$25,'Monte Carlo'!$H$25,'Monte Carlo'!$C$25,'Monte Carlo'!$E$25)),0))</f>
        <v>0</v>
      </c>
      <c r="Q352" s="0" t="n">
        <f aca="true">IF(OR('Monte Carlo'!$B$26="",'Monte Carlo'!$C$26=""),0,IF(RAND()&lt;'Monte Carlo'!$B$26,IF('Monte Carlo'!$E$26='Monte Carlo'!$C$26,'Monte Carlo'!$C$26,BETAINV(RAND(),'Monte Carlo'!$G$26,'Monte Carlo'!$H$26,'Monte Carlo'!$C$26,'Monte Carlo'!$E$26)),0))</f>
        <v>0</v>
      </c>
      <c r="R352" s="0" t="n">
        <f aca="true">IF(OR('Monte Carlo'!$B$27="",'Monte Carlo'!$C$27=""),0,IF(RAND()&lt;'Monte Carlo'!$B$27,IF('Monte Carlo'!$E$27='Monte Carlo'!$C$27,'Monte Carlo'!$C$27,BETAINV(RAND(),'Monte Carlo'!$G$27,'Monte Carlo'!$H$27,'Monte Carlo'!$C$27,'Monte Carlo'!$E$27)),0))</f>
        <v>0</v>
      </c>
      <c r="S352" s="0" t="n">
        <f aca="true">IF(OR('Monte Carlo'!$B$28="",'Monte Carlo'!$C$28=""),0,IF(RAND()&lt;'Monte Carlo'!$B$28,IF('Monte Carlo'!$E$28='Monte Carlo'!$C$28,'Monte Carlo'!$C$28,BETAINV(RAND(),'Monte Carlo'!$G$28,'Monte Carlo'!$H$28,'Monte Carlo'!$C$28,'Monte Carlo'!$E$28)),0))</f>
        <v>0</v>
      </c>
      <c r="T352" s="0" t="n">
        <f aca="true">IF(OR('Monte Carlo'!$B$29="",'Monte Carlo'!$C$29=""),0,IF(RAND()&lt;'Monte Carlo'!$B$29,IF('Monte Carlo'!$E$29='Monte Carlo'!$C$29,'Monte Carlo'!$C$29,BETAINV(RAND(),'Monte Carlo'!$G$29,'Monte Carlo'!$H$29,'Monte Carlo'!$C$29,'Monte Carlo'!$E$29)),0))</f>
        <v>0</v>
      </c>
      <c r="U352" s="0" t="n">
        <f aca="true">IF(OR('Monte Carlo'!$B$30="",'Monte Carlo'!$C$30=""),0,IF(RAND()&lt;'Monte Carlo'!$B$30,IF('Monte Carlo'!$E$30='Monte Carlo'!$C$30,'Monte Carlo'!$C$30,BETAINV(RAND(),'Monte Carlo'!$G$30,'Monte Carlo'!$H$30,'Monte Carlo'!$C$30,'Monte Carlo'!$E$30)),0))</f>
        <v>0</v>
      </c>
      <c r="V352" s="0" t="n">
        <f aca="true">IF(OR('Monte Carlo'!$B$31="",'Monte Carlo'!$C$31=""),0,IF(RAND()&lt;'Monte Carlo'!$B$31,IF('Monte Carlo'!$E$31='Monte Carlo'!$C$31,'Monte Carlo'!$C$31,BETAINV(RAND(),'Monte Carlo'!$G$31,'Monte Carlo'!$H$31,'Monte Carlo'!$C$31,'Monte Carlo'!$E$31)),0))</f>
        <v>0</v>
      </c>
      <c r="W352" s="0" t="n">
        <f aca="true">IF(OR('Monte Carlo'!$B$32="",'Monte Carlo'!$C$32=""),0,IF(RAND()&lt;'Monte Carlo'!$B$32,IF('Monte Carlo'!$E$32='Monte Carlo'!$C$32,'Monte Carlo'!$C$32,BETAINV(RAND(),'Monte Carlo'!$G$32,'Monte Carlo'!$H$32,'Monte Carlo'!$C$32,'Monte Carlo'!$E$32)),0))</f>
        <v>0</v>
      </c>
      <c r="X352" s="0" t="n">
        <f aca="true">IF(OR('Monte Carlo'!$B$33="",'Monte Carlo'!$C$33=""),0,IF(RAND()&lt;'Monte Carlo'!$B$33,IF('Monte Carlo'!$E$33='Monte Carlo'!$C$33,'Monte Carlo'!$C$33,BETAINV(RAND(),'Monte Carlo'!$G$33,'Monte Carlo'!$H$33,'Monte Carlo'!$C$33,'Monte Carlo'!$E$33)),0))</f>
        <v>0</v>
      </c>
      <c r="Y352" s="0" t="n">
        <f aca="false">SUM(A352:X352)</f>
        <v>2215.53721832123</v>
      </c>
    </row>
    <row r="353" customFormat="false" ht="15" hidden="false" customHeight="false" outlineLevel="0" collapsed="false">
      <c r="A353" s="0" t="n">
        <f aca="true">IF('Monte Carlo'!$B$7="",0,IF('Monte Carlo'!$D$7='Monte Carlo'!$B$7,'Monte Carlo'!$B$7,BETAINV(RAND(),'Monte Carlo'!$F$7,'Monte Carlo'!$G$7,'Monte Carlo'!$B$7,'Monte Carlo'!$D$7)))</f>
        <v>146.15530524213</v>
      </c>
      <c r="B353" s="0" t="n">
        <f aca="true">IF('Monte Carlo'!$B$8="",0,IF('Monte Carlo'!$D$8='Monte Carlo'!$B$8,'Monte Carlo'!$B$8,BETAINV(RAND(),'Monte Carlo'!$F$8,'Monte Carlo'!$G$8,'Monte Carlo'!$B$8,'Monte Carlo'!$D$8)))</f>
        <v>1043.38976896051</v>
      </c>
      <c r="C353" s="0" t="n">
        <f aca="true">IF('Monte Carlo'!$B$9="",0,IF('Monte Carlo'!$D$9='Monte Carlo'!$B$9,'Monte Carlo'!$B$9,BETAINV(RAND(),'Monte Carlo'!$F$9,'Monte Carlo'!$G$9,'Monte Carlo'!$B$9,'Monte Carlo'!$D$9)))</f>
        <v>527.906177032451</v>
      </c>
      <c r="D353" s="0" t="n">
        <f aca="true">IF('Monte Carlo'!$B$10="",0,IF('Monte Carlo'!$D$10='Monte Carlo'!$B$10,'Monte Carlo'!$B$10,BETAINV(RAND(),'Monte Carlo'!$F$10,'Monte Carlo'!$G$10,'Monte Carlo'!$B$10,'Monte Carlo'!$D$10)))</f>
        <v>350.386356244579</v>
      </c>
      <c r="E353" s="0" t="n">
        <f aca="true">IF('Monte Carlo'!$B$11="",0,IF('Monte Carlo'!$D$11='Monte Carlo'!$B$11,'Monte Carlo'!$B$11,BETAINV(RAND(),'Monte Carlo'!$F$11,'Monte Carlo'!$G$11,'Monte Carlo'!$B$11,'Monte Carlo'!$D$11)))</f>
        <v>94.3064690914857</v>
      </c>
      <c r="F353" s="0" t="n">
        <f aca="true">IF('Monte Carlo'!$B$12="",0,IF('Monte Carlo'!$D$12='Monte Carlo'!$B$12,'Monte Carlo'!$B$12,BETAINV(RAND(),'Monte Carlo'!$F$12,'Monte Carlo'!$G$12,'Monte Carlo'!$B$12,'Monte Carlo'!$D$12)))</f>
        <v>105.804794189367</v>
      </c>
      <c r="G353" s="0" t="n">
        <f aca="true">IF('Monte Carlo'!$B$13="",0,IF('Monte Carlo'!$D$13='Monte Carlo'!$B$13,'Monte Carlo'!$B$13,BETAINV(RAND(),'Monte Carlo'!$F$13,'Monte Carlo'!$G$13,'Monte Carlo'!$B$13,'Monte Carlo'!$D$13)))</f>
        <v>0</v>
      </c>
      <c r="H353" s="0" t="n">
        <f aca="true">IF('Monte Carlo'!$B$14="",0,IF('Monte Carlo'!$D$14='Monte Carlo'!$B$14,'Monte Carlo'!$B$14,BETAINV(RAND(),'Monte Carlo'!$F$14,'Monte Carlo'!$G$14,'Monte Carlo'!$B$14,'Monte Carlo'!$D$14)))</f>
        <v>0</v>
      </c>
      <c r="I353" s="0" t="n">
        <f aca="true">IF('Monte Carlo'!$B$15="",0,IF('Monte Carlo'!$D$15='Monte Carlo'!$B$15,'Monte Carlo'!$B$15,BETAINV(RAND(),'Monte Carlo'!$F$15,'Monte Carlo'!$G$15,'Monte Carlo'!$B$15,'Monte Carlo'!$D$15)))</f>
        <v>0</v>
      </c>
      <c r="J353" s="0" t="n">
        <f aca="true">IF('Monte Carlo'!$B$16="",0,IF('Monte Carlo'!$D$16='Monte Carlo'!$B$16,'Monte Carlo'!$B$16,BETAINV(RAND(),'Monte Carlo'!$F$16,'Monte Carlo'!$G$16,'Monte Carlo'!$B$16,'Monte Carlo'!$D$16)))</f>
        <v>0</v>
      </c>
      <c r="K353" s="0" t="n">
        <f aca="true">IF('Monte Carlo'!$B$17="",0,IF('Monte Carlo'!$D$17='Monte Carlo'!$B$17,'Monte Carlo'!$B$17,BETAINV(RAND(),'Monte Carlo'!$F$17,'Monte Carlo'!$G$17,'Monte Carlo'!$B$17,'Monte Carlo'!$D$17)))</f>
        <v>0</v>
      </c>
      <c r="L353" s="0" t="n">
        <f aca="true">IF('Monte Carlo'!$B$18="",0,IF('Monte Carlo'!$D$18='Monte Carlo'!$B$18,'Monte Carlo'!$B$18,BETAINV(RAND(),'Monte Carlo'!$F$18,'Monte Carlo'!$G$18,'Monte Carlo'!$B$18,'Monte Carlo'!$D$18)))</f>
        <v>0</v>
      </c>
      <c r="M353" s="0" t="n">
        <f aca="true">IF(OR('Monte Carlo'!$B$22="",'Monte Carlo'!$C$22=""),0,IF(RAND()&lt;'Monte Carlo'!$B$22,IF('Monte Carlo'!$E$22='Monte Carlo'!$C$22,'Monte Carlo'!$C$22,BETAINV(RAND(),'Monte Carlo'!$G$22,'Monte Carlo'!$H$22,'Monte Carlo'!$C$22,'Monte Carlo'!$E$22)),0))</f>
        <v>171.587382012636</v>
      </c>
      <c r="N353" s="0" t="n">
        <f aca="true">IF(OR('Monte Carlo'!$B$23="",'Monte Carlo'!$C$23=""),0,IF(RAND()&lt;'Monte Carlo'!$B$23,IF('Monte Carlo'!$E$23='Monte Carlo'!$C$23,'Monte Carlo'!$C$23,BETAINV(RAND(),'Monte Carlo'!$G$23,'Monte Carlo'!$H$23,'Monte Carlo'!$C$23,'Monte Carlo'!$E$23)),0))</f>
        <v>0</v>
      </c>
      <c r="O353" s="0" t="n">
        <f aca="true">IF(OR('Monte Carlo'!$B$24="",'Monte Carlo'!$C$24=""),0,IF(RAND()&lt;'Monte Carlo'!$B$24,IF('Monte Carlo'!$E$24='Monte Carlo'!$C$24,'Monte Carlo'!$C$24,BETAINV(RAND(),'Monte Carlo'!$G$24,'Monte Carlo'!$H$24,'Monte Carlo'!$C$24,'Monte Carlo'!$E$24)),0))</f>
        <v>0</v>
      </c>
      <c r="P353" s="0" t="n">
        <f aca="true">IF(OR('Monte Carlo'!$B$25="",'Monte Carlo'!$C$25=""),0,IF(RAND()&lt;'Monte Carlo'!$B$25,IF('Monte Carlo'!$E$25='Monte Carlo'!$C$25,'Monte Carlo'!$C$25,BETAINV(RAND(),'Monte Carlo'!$G$25,'Monte Carlo'!$H$25,'Monte Carlo'!$C$25,'Monte Carlo'!$E$25)),0))</f>
        <v>0</v>
      </c>
      <c r="Q353" s="0" t="n">
        <f aca="true">IF(OR('Monte Carlo'!$B$26="",'Monte Carlo'!$C$26=""),0,IF(RAND()&lt;'Monte Carlo'!$B$26,IF('Monte Carlo'!$E$26='Monte Carlo'!$C$26,'Monte Carlo'!$C$26,BETAINV(RAND(),'Monte Carlo'!$G$26,'Monte Carlo'!$H$26,'Monte Carlo'!$C$26,'Monte Carlo'!$E$26)),0))</f>
        <v>0</v>
      </c>
      <c r="R353" s="0" t="n">
        <f aca="true">IF(OR('Monte Carlo'!$B$27="",'Monte Carlo'!$C$27=""),0,IF(RAND()&lt;'Monte Carlo'!$B$27,IF('Monte Carlo'!$E$27='Monte Carlo'!$C$27,'Monte Carlo'!$C$27,BETAINV(RAND(),'Monte Carlo'!$G$27,'Monte Carlo'!$H$27,'Monte Carlo'!$C$27,'Monte Carlo'!$E$27)),0))</f>
        <v>0</v>
      </c>
      <c r="S353" s="0" t="n">
        <f aca="true">IF(OR('Monte Carlo'!$B$28="",'Monte Carlo'!$C$28=""),0,IF(RAND()&lt;'Monte Carlo'!$B$28,IF('Monte Carlo'!$E$28='Monte Carlo'!$C$28,'Monte Carlo'!$C$28,BETAINV(RAND(),'Monte Carlo'!$G$28,'Monte Carlo'!$H$28,'Monte Carlo'!$C$28,'Monte Carlo'!$E$28)),0))</f>
        <v>0</v>
      </c>
      <c r="T353" s="0" t="n">
        <f aca="true">IF(OR('Monte Carlo'!$B$29="",'Monte Carlo'!$C$29=""),0,IF(RAND()&lt;'Monte Carlo'!$B$29,IF('Monte Carlo'!$E$29='Monte Carlo'!$C$29,'Monte Carlo'!$C$29,BETAINV(RAND(),'Monte Carlo'!$G$29,'Monte Carlo'!$H$29,'Monte Carlo'!$C$29,'Monte Carlo'!$E$29)),0))</f>
        <v>0</v>
      </c>
      <c r="U353" s="0" t="n">
        <f aca="true">IF(OR('Monte Carlo'!$B$30="",'Monte Carlo'!$C$30=""),0,IF(RAND()&lt;'Monte Carlo'!$B$30,IF('Monte Carlo'!$E$30='Monte Carlo'!$C$30,'Monte Carlo'!$C$30,BETAINV(RAND(),'Monte Carlo'!$G$30,'Monte Carlo'!$H$30,'Monte Carlo'!$C$30,'Monte Carlo'!$E$30)),0))</f>
        <v>0</v>
      </c>
      <c r="V353" s="0" t="n">
        <f aca="true">IF(OR('Monte Carlo'!$B$31="",'Monte Carlo'!$C$31=""),0,IF(RAND()&lt;'Monte Carlo'!$B$31,IF('Monte Carlo'!$E$31='Monte Carlo'!$C$31,'Monte Carlo'!$C$31,BETAINV(RAND(),'Monte Carlo'!$G$31,'Monte Carlo'!$H$31,'Monte Carlo'!$C$31,'Monte Carlo'!$E$31)),0))</f>
        <v>0</v>
      </c>
      <c r="W353" s="0" t="n">
        <f aca="true">IF(OR('Monte Carlo'!$B$32="",'Monte Carlo'!$C$32=""),0,IF(RAND()&lt;'Monte Carlo'!$B$32,IF('Monte Carlo'!$E$32='Monte Carlo'!$C$32,'Monte Carlo'!$C$32,BETAINV(RAND(),'Monte Carlo'!$G$32,'Monte Carlo'!$H$32,'Monte Carlo'!$C$32,'Monte Carlo'!$E$32)),0))</f>
        <v>0</v>
      </c>
      <c r="X353" s="0" t="n">
        <f aca="true">IF(OR('Monte Carlo'!$B$33="",'Monte Carlo'!$C$33=""),0,IF(RAND()&lt;'Monte Carlo'!$B$33,IF('Monte Carlo'!$E$33='Monte Carlo'!$C$33,'Monte Carlo'!$C$33,BETAINV(RAND(),'Monte Carlo'!$G$33,'Monte Carlo'!$H$33,'Monte Carlo'!$C$33,'Monte Carlo'!$E$33)),0))</f>
        <v>0</v>
      </c>
      <c r="Y353" s="0" t="n">
        <f aca="false">SUM(A353:X353)</f>
        <v>2439.53625277316</v>
      </c>
    </row>
    <row r="354" customFormat="false" ht="15" hidden="false" customHeight="false" outlineLevel="0" collapsed="false">
      <c r="A354" s="0" t="n">
        <f aca="true">IF('Monte Carlo'!$B$7="",0,IF('Monte Carlo'!$D$7='Monte Carlo'!$B$7,'Monte Carlo'!$B$7,BETAINV(RAND(),'Monte Carlo'!$F$7,'Monte Carlo'!$G$7,'Monte Carlo'!$B$7,'Monte Carlo'!$D$7)))</f>
        <v>144.817200608849</v>
      </c>
      <c r="B354" s="0" t="n">
        <f aca="true">IF('Monte Carlo'!$B$8="",0,IF('Monte Carlo'!$D$8='Monte Carlo'!$B$8,'Monte Carlo'!$B$8,BETAINV(RAND(),'Monte Carlo'!$F$8,'Monte Carlo'!$G$8,'Monte Carlo'!$B$8,'Monte Carlo'!$D$8)))</f>
        <v>1001.23405750132</v>
      </c>
      <c r="C354" s="0" t="n">
        <f aca="true">IF('Monte Carlo'!$B$9="",0,IF('Monte Carlo'!$D$9='Monte Carlo'!$B$9,'Monte Carlo'!$B$9,BETAINV(RAND(),'Monte Carlo'!$F$9,'Monte Carlo'!$G$9,'Monte Carlo'!$B$9,'Monte Carlo'!$D$9)))</f>
        <v>519.60142602248</v>
      </c>
      <c r="D354" s="0" t="n">
        <f aca="true">IF('Monte Carlo'!$B$10="",0,IF('Monte Carlo'!$D$10='Monte Carlo'!$B$10,'Monte Carlo'!$B$10,BETAINV(RAND(),'Monte Carlo'!$F$10,'Monte Carlo'!$G$10,'Monte Carlo'!$B$10,'Monte Carlo'!$D$10)))</f>
        <v>320.651223559161</v>
      </c>
      <c r="E354" s="0" t="n">
        <f aca="true">IF('Monte Carlo'!$B$11="",0,IF('Monte Carlo'!$D$11='Monte Carlo'!$B$11,'Monte Carlo'!$B$11,BETAINV(RAND(),'Monte Carlo'!$F$11,'Monte Carlo'!$G$11,'Monte Carlo'!$B$11,'Monte Carlo'!$D$11)))</f>
        <v>119.811888760392</v>
      </c>
      <c r="F354" s="0" t="n">
        <f aca="true">IF('Monte Carlo'!$B$12="",0,IF('Monte Carlo'!$D$12='Monte Carlo'!$B$12,'Monte Carlo'!$B$12,BETAINV(RAND(),'Monte Carlo'!$F$12,'Monte Carlo'!$G$12,'Monte Carlo'!$B$12,'Monte Carlo'!$D$12)))</f>
        <v>104.486898369946</v>
      </c>
      <c r="G354" s="0" t="n">
        <f aca="true">IF('Monte Carlo'!$B$13="",0,IF('Monte Carlo'!$D$13='Monte Carlo'!$B$13,'Monte Carlo'!$B$13,BETAINV(RAND(),'Monte Carlo'!$F$13,'Monte Carlo'!$G$13,'Monte Carlo'!$B$13,'Monte Carlo'!$D$13)))</f>
        <v>0</v>
      </c>
      <c r="H354" s="0" t="n">
        <f aca="true">IF('Monte Carlo'!$B$14="",0,IF('Monte Carlo'!$D$14='Monte Carlo'!$B$14,'Monte Carlo'!$B$14,BETAINV(RAND(),'Monte Carlo'!$F$14,'Monte Carlo'!$G$14,'Monte Carlo'!$B$14,'Monte Carlo'!$D$14)))</f>
        <v>0</v>
      </c>
      <c r="I354" s="0" t="n">
        <f aca="true">IF('Monte Carlo'!$B$15="",0,IF('Monte Carlo'!$D$15='Monte Carlo'!$B$15,'Monte Carlo'!$B$15,BETAINV(RAND(),'Monte Carlo'!$F$15,'Monte Carlo'!$G$15,'Monte Carlo'!$B$15,'Monte Carlo'!$D$15)))</f>
        <v>0</v>
      </c>
      <c r="J354" s="0" t="n">
        <f aca="true">IF('Monte Carlo'!$B$16="",0,IF('Monte Carlo'!$D$16='Monte Carlo'!$B$16,'Monte Carlo'!$B$16,BETAINV(RAND(),'Monte Carlo'!$F$16,'Monte Carlo'!$G$16,'Monte Carlo'!$B$16,'Monte Carlo'!$D$16)))</f>
        <v>0</v>
      </c>
      <c r="K354" s="0" t="n">
        <f aca="true">IF('Monte Carlo'!$B$17="",0,IF('Monte Carlo'!$D$17='Monte Carlo'!$B$17,'Monte Carlo'!$B$17,BETAINV(RAND(),'Monte Carlo'!$F$17,'Monte Carlo'!$G$17,'Monte Carlo'!$B$17,'Monte Carlo'!$D$17)))</f>
        <v>0</v>
      </c>
      <c r="L354" s="0" t="n">
        <f aca="true">IF('Monte Carlo'!$B$18="",0,IF('Monte Carlo'!$D$18='Monte Carlo'!$B$18,'Monte Carlo'!$B$18,BETAINV(RAND(),'Monte Carlo'!$F$18,'Monte Carlo'!$G$18,'Monte Carlo'!$B$18,'Monte Carlo'!$D$18)))</f>
        <v>0</v>
      </c>
      <c r="M354" s="0" t="n">
        <f aca="true">IF(OR('Monte Carlo'!$B$22="",'Monte Carlo'!$C$22=""),0,IF(RAND()&lt;'Monte Carlo'!$B$22,IF('Monte Carlo'!$E$22='Monte Carlo'!$C$22,'Monte Carlo'!$C$22,BETAINV(RAND(),'Monte Carlo'!$G$22,'Monte Carlo'!$H$22,'Monte Carlo'!$C$22,'Monte Carlo'!$E$22)),0))</f>
        <v>0</v>
      </c>
      <c r="N354" s="0" t="n">
        <f aca="true">IF(OR('Monte Carlo'!$B$23="",'Monte Carlo'!$C$23=""),0,IF(RAND()&lt;'Monte Carlo'!$B$23,IF('Monte Carlo'!$E$23='Monte Carlo'!$C$23,'Monte Carlo'!$C$23,BETAINV(RAND(),'Monte Carlo'!$G$23,'Monte Carlo'!$H$23,'Monte Carlo'!$C$23,'Monte Carlo'!$E$23)),0))</f>
        <v>38.6976308857657</v>
      </c>
      <c r="O354" s="0" t="n">
        <f aca="true">IF(OR('Monte Carlo'!$B$24="",'Monte Carlo'!$C$24=""),0,IF(RAND()&lt;'Monte Carlo'!$B$24,IF('Monte Carlo'!$E$24='Monte Carlo'!$C$24,'Monte Carlo'!$C$24,BETAINV(RAND(),'Monte Carlo'!$G$24,'Monte Carlo'!$H$24,'Monte Carlo'!$C$24,'Monte Carlo'!$E$24)),0))</f>
        <v>140.908210402221</v>
      </c>
      <c r="P354" s="0" t="n">
        <f aca="true">IF(OR('Monte Carlo'!$B$25="",'Monte Carlo'!$C$25=""),0,IF(RAND()&lt;'Monte Carlo'!$B$25,IF('Monte Carlo'!$E$25='Monte Carlo'!$C$25,'Monte Carlo'!$C$25,BETAINV(RAND(),'Monte Carlo'!$G$25,'Monte Carlo'!$H$25,'Monte Carlo'!$C$25,'Monte Carlo'!$E$25)),0))</f>
        <v>0</v>
      </c>
      <c r="Q354" s="0" t="n">
        <f aca="true">IF(OR('Monte Carlo'!$B$26="",'Monte Carlo'!$C$26=""),0,IF(RAND()&lt;'Monte Carlo'!$B$26,IF('Monte Carlo'!$E$26='Monte Carlo'!$C$26,'Monte Carlo'!$C$26,BETAINV(RAND(),'Monte Carlo'!$G$26,'Monte Carlo'!$H$26,'Monte Carlo'!$C$26,'Monte Carlo'!$E$26)),0))</f>
        <v>0</v>
      </c>
      <c r="R354" s="0" t="n">
        <f aca="true">IF(OR('Monte Carlo'!$B$27="",'Monte Carlo'!$C$27=""),0,IF(RAND()&lt;'Monte Carlo'!$B$27,IF('Monte Carlo'!$E$27='Monte Carlo'!$C$27,'Monte Carlo'!$C$27,BETAINV(RAND(),'Monte Carlo'!$G$27,'Monte Carlo'!$H$27,'Monte Carlo'!$C$27,'Monte Carlo'!$E$27)),0))</f>
        <v>0</v>
      </c>
      <c r="S354" s="0" t="n">
        <f aca="true">IF(OR('Monte Carlo'!$B$28="",'Monte Carlo'!$C$28=""),0,IF(RAND()&lt;'Monte Carlo'!$B$28,IF('Monte Carlo'!$E$28='Monte Carlo'!$C$28,'Monte Carlo'!$C$28,BETAINV(RAND(),'Monte Carlo'!$G$28,'Monte Carlo'!$H$28,'Monte Carlo'!$C$28,'Monte Carlo'!$E$28)),0))</f>
        <v>0</v>
      </c>
      <c r="T354" s="0" t="n">
        <f aca="true">IF(OR('Monte Carlo'!$B$29="",'Monte Carlo'!$C$29=""),0,IF(RAND()&lt;'Monte Carlo'!$B$29,IF('Monte Carlo'!$E$29='Monte Carlo'!$C$29,'Monte Carlo'!$C$29,BETAINV(RAND(),'Monte Carlo'!$G$29,'Monte Carlo'!$H$29,'Monte Carlo'!$C$29,'Monte Carlo'!$E$29)),0))</f>
        <v>0</v>
      </c>
      <c r="U354" s="0" t="n">
        <f aca="true">IF(OR('Monte Carlo'!$B$30="",'Monte Carlo'!$C$30=""),0,IF(RAND()&lt;'Monte Carlo'!$B$30,IF('Monte Carlo'!$E$30='Monte Carlo'!$C$30,'Monte Carlo'!$C$30,BETAINV(RAND(),'Monte Carlo'!$G$30,'Monte Carlo'!$H$30,'Monte Carlo'!$C$30,'Monte Carlo'!$E$30)),0))</f>
        <v>0</v>
      </c>
      <c r="V354" s="0" t="n">
        <f aca="true">IF(OR('Monte Carlo'!$B$31="",'Monte Carlo'!$C$31=""),0,IF(RAND()&lt;'Monte Carlo'!$B$31,IF('Monte Carlo'!$E$31='Monte Carlo'!$C$31,'Monte Carlo'!$C$31,BETAINV(RAND(),'Monte Carlo'!$G$31,'Monte Carlo'!$H$31,'Monte Carlo'!$C$31,'Monte Carlo'!$E$31)),0))</f>
        <v>0</v>
      </c>
      <c r="W354" s="0" t="n">
        <f aca="true">IF(OR('Monte Carlo'!$B$32="",'Monte Carlo'!$C$32=""),0,IF(RAND()&lt;'Monte Carlo'!$B$32,IF('Monte Carlo'!$E$32='Monte Carlo'!$C$32,'Monte Carlo'!$C$32,BETAINV(RAND(),'Monte Carlo'!$G$32,'Monte Carlo'!$H$32,'Monte Carlo'!$C$32,'Monte Carlo'!$E$32)),0))</f>
        <v>0</v>
      </c>
      <c r="X354" s="0" t="n">
        <f aca="true">IF(OR('Monte Carlo'!$B$33="",'Monte Carlo'!$C$33=""),0,IF(RAND()&lt;'Monte Carlo'!$B$33,IF('Monte Carlo'!$E$33='Monte Carlo'!$C$33,'Monte Carlo'!$C$33,BETAINV(RAND(),'Monte Carlo'!$G$33,'Monte Carlo'!$H$33,'Monte Carlo'!$C$33,'Monte Carlo'!$E$33)),0))</f>
        <v>0</v>
      </c>
      <c r="Y354" s="0" t="n">
        <f aca="false">SUM(A354:X354)</f>
        <v>2390.20853611014</v>
      </c>
    </row>
    <row r="355" customFormat="false" ht="15" hidden="false" customHeight="false" outlineLevel="0" collapsed="false">
      <c r="A355" s="0" t="n">
        <f aca="true">IF('Monte Carlo'!$B$7="",0,IF('Monte Carlo'!$D$7='Monte Carlo'!$B$7,'Monte Carlo'!$B$7,BETAINV(RAND(),'Monte Carlo'!$F$7,'Monte Carlo'!$G$7,'Monte Carlo'!$B$7,'Monte Carlo'!$D$7)))</f>
        <v>128.878038553538</v>
      </c>
      <c r="B355" s="0" t="n">
        <f aca="true">IF('Monte Carlo'!$B$8="",0,IF('Monte Carlo'!$D$8='Monte Carlo'!$B$8,'Monte Carlo'!$B$8,BETAINV(RAND(),'Monte Carlo'!$F$8,'Monte Carlo'!$G$8,'Monte Carlo'!$B$8,'Monte Carlo'!$D$8)))</f>
        <v>959.726680716268</v>
      </c>
      <c r="C355" s="0" t="n">
        <f aca="true">IF('Monte Carlo'!$B$9="",0,IF('Monte Carlo'!$D$9='Monte Carlo'!$B$9,'Monte Carlo'!$B$9,BETAINV(RAND(),'Monte Carlo'!$F$9,'Monte Carlo'!$G$9,'Monte Carlo'!$B$9,'Monte Carlo'!$D$9)))</f>
        <v>534.039207038589</v>
      </c>
      <c r="D355" s="0" t="n">
        <f aca="true">IF('Monte Carlo'!$B$10="",0,IF('Monte Carlo'!$D$10='Monte Carlo'!$B$10,'Monte Carlo'!$B$10,BETAINV(RAND(),'Monte Carlo'!$F$10,'Monte Carlo'!$G$10,'Monte Carlo'!$B$10,'Monte Carlo'!$D$10)))</f>
        <v>329.958739626373</v>
      </c>
      <c r="E355" s="0" t="n">
        <f aca="true">IF('Monte Carlo'!$B$11="",0,IF('Monte Carlo'!$D$11='Monte Carlo'!$B$11,'Monte Carlo'!$B$11,BETAINV(RAND(),'Monte Carlo'!$F$11,'Monte Carlo'!$G$11,'Monte Carlo'!$B$11,'Monte Carlo'!$D$11)))</f>
        <v>138.735779757591</v>
      </c>
      <c r="F355" s="0" t="n">
        <f aca="true">IF('Monte Carlo'!$B$12="",0,IF('Monte Carlo'!$D$12='Monte Carlo'!$B$12,'Monte Carlo'!$B$12,BETAINV(RAND(),'Monte Carlo'!$F$12,'Monte Carlo'!$G$12,'Monte Carlo'!$B$12,'Monte Carlo'!$D$12)))</f>
        <v>101.869851761573</v>
      </c>
      <c r="G355" s="0" t="n">
        <f aca="true">IF('Monte Carlo'!$B$13="",0,IF('Monte Carlo'!$D$13='Monte Carlo'!$B$13,'Monte Carlo'!$B$13,BETAINV(RAND(),'Monte Carlo'!$F$13,'Monte Carlo'!$G$13,'Monte Carlo'!$B$13,'Monte Carlo'!$D$13)))</f>
        <v>0</v>
      </c>
      <c r="H355" s="0" t="n">
        <f aca="true">IF('Monte Carlo'!$B$14="",0,IF('Monte Carlo'!$D$14='Monte Carlo'!$B$14,'Monte Carlo'!$B$14,BETAINV(RAND(),'Monte Carlo'!$F$14,'Monte Carlo'!$G$14,'Monte Carlo'!$B$14,'Monte Carlo'!$D$14)))</f>
        <v>0</v>
      </c>
      <c r="I355" s="0" t="n">
        <f aca="true">IF('Monte Carlo'!$B$15="",0,IF('Monte Carlo'!$D$15='Monte Carlo'!$B$15,'Monte Carlo'!$B$15,BETAINV(RAND(),'Monte Carlo'!$F$15,'Monte Carlo'!$G$15,'Monte Carlo'!$B$15,'Monte Carlo'!$D$15)))</f>
        <v>0</v>
      </c>
      <c r="J355" s="0" t="n">
        <f aca="true">IF('Monte Carlo'!$B$16="",0,IF('Monte Carlo'!$D$16='Monte Carlo'!$B$16,'Monte Carlo'!$B$16,BETAINV(RAND(),'Monte Carlo'!$F$16,'Monte Carlo'!$G$16,'Monte Carlo'!$B$16,'Monte Carlo'!$D$16)))</f>
        <v>0</v>
      </c>
      <c r="K355" s="0" t="n">
        <f aca="true">IF('Monte Carlo'!$B$17="",0,IF('Monte Carlo'!$D$17='Monte Carlo'!$B$17,'Monte Carlo'!$B$17,BETAINV(RAND(),'Monte Carlo'!$F$17,'Monte Carlo'!$G$17,'Monte Carlo'!$B$17,'Monte Carlo'!$D$17)))</f>
        <v>0</v>
      </c>
      <c r="L355" s="0" t="n">
        <f aca="true">IF('Monte Carlo'!$B$18="",0,IF('Monte Carlo'!$D$18='Monte Carlo'!$B$18,'Monte Carlo'!$B$18,BETAINV(RAND(),'Monte Carlo'!$F$18,'Monte Carlo'!$G$18,'Monte Carlo'!$B$18,'Monte Carlo'!$D$18)))</f>
        <v>0</v>
      </c>
      <c r="M355" s="0" t="n">
        <f aca="true">IF(OR('Monte Carlo'!$B$22="",'Monte Carlo'!$C$22=""),0,IF(RAND()&lt;'Monte Carlo'!$B$22,IF('Monte Carlo'!$E$22='Monte Carlo'!$C$22,'Monte Carlo'!$C$22,BETAINV(RAND(),'Monte Carlo'!$G$22,'Monte Carlo'!$H$22,'Monte Carlo'!$C$22,'Monte Carlo'!$E$22)),0))</f>
        <v>0</v>
      </c>
      <c r="N355" s="0" t="n">
        <f aca="true">IF(OR('Monte Carlo'!$B$23="",'Monte Carlo'!$C$23=""),0,IF(RAND()&lt;'Monte Carlo'!$B$23,IF('Monte Carlo'!$E$23='Monte Carlo'!$C$23,'Monte Carlo'!$C$23,BETAINV(RAND(),'Monte Carlo'!$G$23,'Monte Carlo'!$H$23,'Monte Carlo'!$C$23,'Monte Carlo'!$E$23)),0))</f>
        <v>37.6515635385741</v>
      </c>
      <c r="O355" s="0" t="n">
        <f aca="true">IF(OR('Monte Carlo'!$B$24="",'Monte Carlo'!$C$24=""),0,IF(RAND()&lt;'Monte Carlo'!$B$24,IF('Monte Carlo'!$E$24='Monte Carlo'!$C$24,'Monte Carlo'!$C$24,BETAINV(RAND(),'Monte Carlo'!$G$24,'Monte Carlo'!$H$24,'Monte Carlo'!$C$24,'Monte Carlo'!$E$24)),0))</f>
        <v>0</v>
      </c>
      <c r="P355" s="0" t="n">
        <f aca="true">IF(OR('Monte Carlo'!$B$25="",'Monte Carlo'!$C$25=""),0,IF(RAND()&lt;'Monte Carlo'!$B$25,IF('Monte Carlo'!$E$25='Monte Carlo'!$C$25,'Monte Carlo'!$C$25,BETAINV(RAND(),'Monte Carlo'!$G$25,'Monte Carlo'!$H$25,'Monte Carlo'!$C$25,'Monte Carlo'!$E$25)),0))</f>
        <v>0</v>
      </c>
      <c r="Q355" s="0" t="n">
        <f aca="true">IF(OR('Monte Carlo'!$B$26="",'Monte Carlo'!$C$26=""),0,IF(RAND()&lt;'Monte Carlo'!$B$26,IF('Monte Carlo'!$E$26='Monte Carlo'!$C$26,'Monte Carlo'!$C$26,BETAINV(RAND(),'Monte Carlo'!$G$26,'Monte Carlo'!$H$26,'Monte Carlo'!$C$26,'Monte Carlo'!$E$26)),0))</f>
        <v>0</v>
      </c>
      <c r="R355" s="0" t="n">
        <f aca="true">IF(OR('Monte Carlo'!$B$27="",'Monte Carlo'!$C$27=""),0,IF(RAND()&lt;'Monte Carlo'!$B$27,IF('Monte Carlo'!$E$27='Monte Carlo'!$C$27,'Monte Carlo'!$C$27,BETAINV(RAND(),'Monte Carlo'!$G$27,'Monte Carlo'!$H$27,'Monte Carlo'!$C$27,'Monte Carlo'!$E$27)),0))</f>
        <v>0</v>
      </c>
      <c r="S355" s="0" t="n">
        <f aca="true">IF(OR('Monte Carlo'!$B$28="",'Monte Carlo'!$C$28=""),0,IF(RAND()&lt;'Monte Carlo'!$B$28,IF('Monte Carlo'!$E$28='Monte Carlo'!$C$28,'Monte Carlo'!$C$28,BETAINV(RAND(),'Monte Carlo'!$G$28,'Monte Carlo'!$H$28,'Monte Carlo'!$C$28,'Monte Carlo'!$E$28)),0))</f>
        <v>0</v>
      </c>
      <c r="T355" s="0" t="n">
        <f aca="true">IF(OR('Monte Carlo'!$B$29="",'Monte Carlo'!$C$29=""),0,IF(RAND()&lt;'Monte Carlo'!$B$29,IF('Monte Carlo'!$E$29='Monte Carlo'!$C$29,'Monte Carlo'!$C$29,BETAINV(RAND(),'Monte Carlo'!$G$29,'Monte Carlo'!$H$29,'Monte Carlo'!$C$29,'Monte Carlo'!$E$29)),0))</f>
        <v>0</v>
      </c>
      <c r="U355" s="0" t="n">
        <f aca="true">IF(OR('Monte Carlo'!$B$30="",'Monte Carlo'!$C$30=""),0,IF(RAND()&lt;'Monte Carlo'!$B$30,IF('Monte Carlo'!$E$30='Monte Carlo'!$C$30,'Monte Carlo'!$C$30,BETAINV(RAND(),'Monte Carlo'!$G$30,'Monte Carlo'!$H$30,'Monte Carlo'!$C$30,'Monte Carlo'!$E$30)),0))</f>
        <v>0</v>
      </c>
      <c r="V355" s="0" t="n">
        <f aca="true">IF(OR('Monte Carlo'!$B$31="",'Monte Carlo'!$C$31=""),0,IF(RAND()&lt;'Monte Carlo'!$B$31,IF('Monte Carlo'!$E$31='Monte Carlo'!$C$31,'Monte Carlo'!$C$31,BETAINV(RAND(),'Monte Carlo'!$G$31,'Monte Carlo'!$H$31,'Monte Carlo'!$C$31,'Monte Carlo'!$E$31)),0))</f>
        <v>0</v>
      </c>
      <c r="W355" s="0" t="n">
        <f aca="true">IF(OR('Monte Carlo'!$B$32="",'Monte Carlo'!$C$32=""),0,IF(RAND()&lt;'Monte Carlo'!$B$32,IF('Monte Carlo'!$E$32='Monte Carlo'!$C$32,'Monte Carlo'!$C$32,BETAINV(RAND(),'Monte Carlo'!$G$32,'Monte Carlo'!$H$32,'Monte Carlo'!$C$32,'Monte Carlo'!$E$32)),0))</f>
        <v>0</v>
      </c>
      <c r="X355" s="0" t="n">
        <f aca="true">IF(OR('Monte Carlo'!$B$33="",'Monte Carlo'!$C$33=""),0,IF(RAND()&lt;'Monte Carlo'!$B$33,IF('Monte Carlo'!$E$33='Monte Carlo'!$C$33,'Monte Carlo'!$C$33,BETAINV(RAND(),'Monte Carlo'!$G$33,'Monte Carlo'!$H$33,'Monte Carlo'!$C$33,'Monte Carlo'!$E$33)),0))</f>
        <v>0</v>
      </c>
      <c r="Y355" s="0" t="n">
        <f aca="false">SUM(A355:X355)</f>
        <v>2230.85986099251</v>
      </c>
    </row>
    <row r="356" customFormat="false" ht="15" hidden="false" customHeight="false" outlineLevel="0" collapsed="false">
      <c r="A356" s="0" t="n">
        <f aca="true">IF('Monte Carlo'!$B$7="",0,IF('Monte Carlo'!$D$7='Monte Carlo'!$B$7,'Monte Carlo'!$B$7,BETAINV(RAND(),'Monte Carlo'!$F$7,'Monte Carlo'!$G$7,'Monte Carlo'!$B$7,'Monte Carlo'!$D$7)))</f>
        <v>146.433190259964</v>
      </c>
      <c r="B356" s="0" t="n">
        <f aca="true">IF('Monte Carlo'!$B$8="",0,IF('Monte Carlo'!$D$8='Monte Carlo'!$B$8,'Monte Carlo'!$B$8,BETAINV(RAND(),'Monte Carlo'!$F$8,'Monte Carlo'!$G$8,'Monte Carlo'!$B$8,'Monte Carlo'!$D$8)))</f>
        <v>995.741401747649</v>
      </c>
      <c r="C356" s="0" t="n">
        <f aca="true">IF('Monte Carlo'!$B$9="",0,IF('Monte Carlo'!$D$9='Monte Carlo'!$B$9,'Monte Carlo'!$B$9,BETAINV(RAND(),'Monte Carlo'!$F$9,'Monte Carlo'!$G$9,'Monte Carlo'!$B$9,'Monte Carlo'!$D$9)))</f>
        <v>437.162191313527</v>
      </c>
      <c r="D356" s="0" t="n">
        <f aca="true">IF('Monte Carlo'!$B$10="",0,IF('Monte Carlo'!$D$10='Monte Carlo'!$B$10,'Monte Carlo'!$B$10,BETAINV(RAND(),'Monte Carlo'!$F$10,'Monte Carlo'!$G$10,'Monte Carlo'!$B$10,'Monte Carlo'!$D$10)))</f>
        <v>327.153745387293</v>
      </c>
      <c r="E356" s="0" t="n">
        <f aca="true">IF('Monte Carlo'!$B$11="",0,IF('Monte Carlo'!$D$11='Monte Carlo'!$B$11,'Monte Carlo'!$B$11,BETAINV(RAND(),'Monte Carlo'!$F$11,'Monte Carlo'!$G$11,'Monte Carlo'!$B$11,'Monte Carlo'!$D$11)))</f>
        <v>131.10075994668</v>
      </c>
      <c r="F356" s="0" t="n">
        <f aca="true">IF('Monte Carlo'!$B$12="",0,IF('Monte Carlo'!$D$12='Monte Carlo'!$B$12,'Monte Carlo'!$B$12,BETAINV(RAND(),'Monte Carlo'!$F$12,'Monte Carlo'!$G$12,'Monte Carlo'!$B$12,'Monte Carlo'!$D$12)))</f>
        <v>108.395632615671</v>
      </c>
      <c r="G356" s="0" t="n">
        <f aca="true">IF('Monte Carlo'!$B$13="",0,IF('Monte Carlo'!$D$13='Monte Carlo'!$B$13,'Monte Carlo'!$B$13,BETAINV(RAND(),'Monte Carlo'!$F$13,'Monte Carlo'!$G$13,'Monte Carlo'!$B$13,'Monte Carlo'!$D$13)))</f>
        <v>0</v>
      </c>
      <c r="H356" s="0" t="n">
        <f aca="true">IF('Monte Carlo'!$B$14="",0,IF('Monte Carlo'!$D$14='Monte Carlo'!$B$14,'Monte Carlo'!$B$14,BETAINV(RAND(),'Monte Carlo'!$F$14,'Monte Carlo'!$G$14,'Monte Carlo'!$B$14,'Monte Carlo'!$D$14)))</f>
        <v>0</v>
      </c>
      <c r="I356" s="0" t="n">
        <f aca="true">IF('Monte Carlo'!$B$15="",0,IF('Monte Carlo'!$D$15='Monte Carlo'!$B$15,'Monte Carlo'!$B$15,BETAINV(RAND(),'Monte Carlo'!$F$15,'Monte Carlo'!$G$15,'Monte Carlo'!$B$15,'Monte Carlo'!$D$15)))</f>
        <v>0</v>
      </c>
      <c r="J356" s="0" t="n">
        <f aca="true">IF('Monte Carlo'!$B$16="",0,IF('Monte Carlo'!$D$16='Monte Carlo'!$B$16,'Monte Carlo'!$B$16,BETAINV(RAND(),'Monte Carlo'!$F$16,'Monte Carlo'!$G$16,'Monte Carlo'!$B$16,'Monte Carlo'!$D$16)))</f>
        <v>0</v>
      </c>
      <c r="K356" s="0" t="n">
        <f aca="true">IF('Monte Carlo'!$B$17="",0,IF('Monte Carlo'!$D$17='Monte Carlo'!$B$17,'Monte Carlo'!$B$17,BETAINV(RAND(),'Monte Carlo'!$F$17,'Monte Carlo'!$G$17,'Monte Carlo'!$B$17,'Monte Carlo'!$D$17)))</f>
        <v>0</v>
      </c>
      <c r="L356" s="0" t="n">
        <f aca="true">IF('Monte Carlo'!$B$18="",0,IF('Monte Carlo'!$D$18='Monte Carlo'!$B$18,'Monte Carlo'!$B$18,BETAINV(RAND(),'Monte Carlo'!$F$18,'Monte Carlo'!$G$18,'Monte Carlo'!$B$18,'Monte Carlo'!$D$18)))</f>
        <v>0</v>
      </c>
      <c r="M356" s="0" t="n">
        <f aca="true">IF(OR('Monte Carlo'!$B$22="",'Monte Carlo'!$C$22=""),0,IF(RAND()&lt;'Monte Carlo'!$B$22,IF('Monte Carlo'!$E$22='Monte Carlo'!$C$22,'Monte Carlo'!$C$22,BETAINV(RAND(),'Monte Carlo'!$G$22,'Monte Carlo'!$H$22,'Monte Carlo'!$C$22,'Monte Carlo'!$E$22)),0))</f>
        <v>0</v>
      </c>
      <c r="N356" s="0" t="n">
        <f aca="true">IF(OR('Monte Carlo'!$B$23="",'Monte Carlo'!$C$23=""),0,IF(RAND()&lt;'Monte Carlo'!$B$23,IF('Monte Carlo'!$E$23='Monte Carlo'!$C$23,'Monte Carlo'!$C$23,BETAINV(RAND(),'Monte Carlo'!$G$23,'Monte Carlo'!$H$23,'Monte Carlo'!$C$23,'Monte Carlo'!$E$23)),0))</f>
        <v>0</v>
      </c>
      <c r="O356" s="0" t="n">
        <f aca="true">IF(OR('Monte Carlo'!$B$24="",'Monte Carlo'!$C$24=""),0,IF(RAND()&lt;'Monte Carlo'!$B$24,IF('Monte Carlo'!$E$24='Monte Carlo'!$C$24,'Monte Carlo'!$C$24,BETAINV(RAND(),'Monte Carlo'!$G$24,'Monte Carlo'!$H$24,'Monte Carlo'!$C$24,'Monte Carlo'!$E$24)),0))</f>
        <v>0</v>
      </c>
      <c r="P356" s="0" t="n">
        <f aca="true">IF(OR('Monte Carlo'!$B$25="",'Monte Carlo'!$C$25=""),0,IF(RAND()&lt;'Monte Carlo'!$B$25,IF('Monte Carlo'!$E$25='Monte Carlo'!$C$25,'Monte Carlo'!$C$25,BETAINV(RAND(),'Monte Carlo'!$G$25,'Monte Carlo'!$H$25,'Monte Carlo'!$C$25,'Monte Carlo'!$E$25)),0))</f>
        <v>0</v>
      </c>
      <c r="Q356" s="0" t="n">
        <f aca="true">IF(OR('Monte Carlo'!$B$26="",'Monte Carlo'!$C$26=""),0,IF(RAND()&lt;'Monte Carlo'!$B$26,IF('Monte Carlo'!$E$26='Monte Carlo'!$C$26,'Monte Carlo'!$C$26,BETAINV(RAND(),'Monte Carlo'!$G$26,'Monte Carlo'!$H$26,'Monte Carlo'!$C$26,'Monte Carlo'!$E$26)),0))</f>
        <v>0</v>
      </c>
      <c r="R356" s="0" t="n">
        <f aca="true">IF(OR('Monte Carlo'!$B$27="",'Monte Carlo'!$C$27=""),0,IF(RAND()&lt;'Monte Carlo'!$B$27,IF('Monte Carlo'!$E$27='Monte Carlo'!$C$27,'Monte Carlo'!$C$27,BETAINV(RAND(),'Monte Carlo'!$G$27,'Monte Carlo'!$H$27,'Monte Carlo'!$C$27,'Monte Carlo'!$E$27)),0))</f>
        <v>0</v>
      </c>
      <c r="S356" s="0" t="n">
        <f aca="true">IF(OR('Monte Carlo'!$B$28="",'Monte Carlo'!$C$28=""),0,IF(RAND()&lt;'Monte Carlo'!$B$28,IF('Monte Carlo'!$E$28='Monte Carlo'!$C$28,'Monte Carlo'!$C$28,BETAINV(RAND(),'Monte Carlo'!$G$28,'Monte Carlo'!$H$28,'Monte Carlo'!$C$28,'Monte Carlo'!$E$28)),0))</f>
        <v>0</v>
      </c>
      <c r="T356" s="0" t="n">
        <f aca="true">IF(OR('Monte Carlo'!$B$29="",'Monte Carlo'!$C$29=""),0,IF(RAND()&lt;'Monte Carlo'!$B$29,IF('Monte Carlo'!$E$29='Monte Carlo'!$C$29,'Monte Carlo'!$C$29,BETAINV(RAND(),'Monte Carlo'!$G$29,'Monte Carlo'!$H$29,'Monte Carlo'!$C$29,'Monte Carlo'!$E$29)),0))</f>
        <v>0</v>
      </c>
      <c r="U356" s="0" t="n">
        <f aca="true">IF(OR('Monte Carlo'!$B$30="",'Monte Carlo'!$C$30=""),0,IF(RAND()&lt;'Monte Carlo'!$B$30,IF('Monte Carlo'!$E$30='Monte Carlo'!$C$30,'Monte Carlo'!$C$30,BETAINV(RAND(),'Monte Carlo'!$G$30,'Monte Carlo'!$H$30,'Monte Carlo'!$C$30,'Monte Carlo'!$E$30)),0))</f>
        <v>0</v>
      </c>
      <c r="V356" s="0" t="n">
        <f aca="true">IF(OR('Monte Carlo'!$B$31="",'Monte Carlo'!$C$31=""),0,IF(RAND()&lt;'Monte Carlo'!$B$31,IF('Monte Carlo'!$E$31='Monte Carlo'!$C$31,'Monte Carlo'!$C$31,BETAINV(RAND(),'Monte Carlo'!$G$31,'Monte Carlo'!$H$31,'Monte Carlo'!$C$31,'Monte Carlo'!$E$31)),0))</f>
        <v>0</v>
      </c>
      <c r="W356" s="0" t="n">
        <f aca="true">IF(OR('Monte Carlo'!$B$32="",'Monte Carlo'!$C$32=""),0,IF(RAND()&lt;'Monte Carlo'!$B$32,IF('Monte Carlo'!$E$32='Monte Carlo'!$C$32,'Monte Carlo'!$C$32,BETAINV(RAND(),'Monte Carlo'!$G$32,'Monte Carlo'!$H$32,'Monte Carlo'!$C$32,'Monte Carlo'!$E$32)),0))</f>
        <v>0</v>
      </c>
      <c r="X356" s="0" t="n">
        <f aca="true">IF(OR('Monte Carlo'!$B$33="",'Monte Carlo'!$C$33=""),0,IF(RAND()&lt;'Monte Carlo'!$B$33,IF('Monte Carlo'!$E$33='Monte Carlo'!$C$33,'Monte Carlo'!$C$33,BETAINV(RAND(),'Monte Carlo'!$G$33,'Monte Carlo'!$H$33,'Monte Carlo'!$C$33,'Monte Carlo'!$E$33)),0))</f>
        <v>0</v>
      </c>
      <c r="Y356" s="0" t="n">
        <f aca="false">SUM(A356:X356)</f>
        <v>2145.98692127078</v>
      </c>
    </row>
    <row r="357" customFormat="false" ht="15" hidden="false" customHeight="false" outlineLevel="0" collapsed="false">
      <c r="A357" s="0" t="n">
        <f aca="true">IF('Monte Carlo'!$B$7="",0,IF('Monte Carlo'!$D$7='Monte Carlo'!$B$7,'Monte Carlo'!$B$7,BETAINV(RAND(),'Monte Carlo'!$F$7,'Monte Carlo'!$G$7,'Monte Carlo'!$B$7,'Monte Carlo'!$D$7)))</f>
        <v>154.930578324951</v>
      </c>
      <c r="B357" s="0" t="n">
        <f aca="true">IF('Monte Carlo'!$B$8="",0,IF('Monte Carlo'!$D$8='Monte Carlo'!$B$8,'Monte Carlo'!$B$8,BETAINV(RAND(),'Monte Carlo'!$F$8,'Monte Carlo'!$G$8,'Monte Carlo'!$B$8,'Monte Carlo'!$D$8)))</f>
        <v>1048.04738642063</v>
      </c>
      <c r="C357" s="0" t="n">
        <f aca="true">IF('Monte Carlo'!$B$9="",0,IF('Monte Carlo'!$D$9='Monte Carlo'!$B$9,'Monte Carlo'!$B$9,BETAINV(RAND(),'Monte Carlo'!$F$9,'Monte Carlo'!$G$9,'Monte Carlo'!$B$9,'Monte Carlo'!$D$9)))</f>
        <v>430.269018518161</v>
      </c>
      <c r="D357" s="0" t="n">
        <f aca="true">IF('Monte Carlo'!$B$10="",0,IF('Monte Carlo'!$D$10='Monte Carlo'!$B$10,'Monte Carlo'!$B$10,BETAINV(RAND(),'Monte Carlo'!$F$10,'Monte Carlo'!$G$10,'Monte Carlo'!$B$10,'Monte Carlo'!$D$10)))</f>
        <v>316.269433468706</v>
      </c>
      <c r="E357" s="0" t="n">
        <f aca="true">IF('Monte Carlo'!$B$11="",0,IF('Monte Carlo'!$D$11='Monte Carlo'!$B$11,'Monte Carlo'!$B$11,BETAINV(RAND(),'Monte Carlo'!$F$11,'Monte Carlo'!$G$11,'Monte Carlo'!$B$11,'Monte Carlo'!$D$11)))</f>
        <v>133.640993147962</v>
      </c>
      <c r="F357" s="0" t="n">
        <f aca="true">IF('Monte Carlo'!$B$12="",0,IF('Monte Carlo'!$D$12='Monte Carlo'!$B$12,'Monte Carlo'!$B$12,BETAINV(RAND(),'Monte Carlo'!$F$12,'Monte Carlo'!$G$12,'Monte Carlo'!$B$12,'Monte Carlo'!$D$12)))</f>
        <v>107.388037279499</v>
      </c>
      <c r="G357" s="0" t="n">
        <f aca="true">IF('Monte Carlo'!$B$13="",0,IF('Monte Carlo'!$D$13='Monte Carlo'!$B$13,'Monte Carlo'!$B$13,BETAINV(RAND(),'Monte Carlo'!$F$13,'Monte Carlo'!$G$13,'Monte Carlo'!$B$13,'Monte Carlo'!$D$13)))</f>
        <v>0</v>
      </c>
      <c r="H357" s="0" t="n">
        <f aca="true">IF('Monte Carlo'!$B$14="",0,IF('Monte Carlo'!$D$14='Monte Carlo'!$B$14,'Monte Carlo'!$B$14,BETAINV(RAND(),'Monte Carlo'!$F$14,'Monte Carlo'!$G$14,'Monte Carlo'!$B$14,'Monte Carlo'!$D$14)))</f>
        <v>0</v>
      </c>
      <c r="I357" s="0" t="n">
        <f aca="true">IF('Monte Carlo'!$B$15="",0,IF('Monte Carlo'!$D$15='Monte Carlo'!$B$15,'Monte Carlo'!$B$15,BETAINV(RAND(),'Monte Carlo'!$F$15,'Monte Carlo'!$G$15,'Monte Carlo'!$B$15,'Monte Carlo'!$D$15)))</f>
        <v>0</v>
      </c>
      <c r="J357" s="0" t="n">
        <f aca="true">IF('Monte Carlo'!$B$16="",0,IF('Monte Carlo'!$D$16='Monte Carlo'!$B$16,'Monte Carlo'!$B$16,BETAINV(RAND(),'Monte Carlo'!$F$16,'Monte Carlo'!$G$16,'Monte Carlo'!$B$16,'Monte Carlo'!$D$16)))</f>
        <v>0</v>
      </c>
      <c r="K357" s="0" t="n">
        <f aca="true">IF('Monte Carlo'!$B$17="",0,IF('Monte Carlo'!$D$17='Monte Carlo'!$B$17,'Monte Carlo'!$B$17,BETAINV(RAND(),'Monte Carlo'!$F$17,'Monte Carlo'!$G$17,'Monte Carlo'!$B$17,'Monte Carlo'!$D$17)))</f>
        <v>0</v>
      </c>
      <c r="L357" s="0" t="n">
        <f aca="true">IF('Monte Carlo'!$B$18="",0,IF('Monte Carlo'!$D$18='Monte Carlo'!$B$18,'Monte Carlo'!$B$18,BETAINV(RAND(),'Monte Carlo'!$F$18,'Monte Carlo'!$G$18,'Monte Carlo'!$B$18,'Monte Carlo'!$D$18)))</f>
        <v>0</v>
      </c>
      <c r="M357" s="0" t="n">
        <f aca="true">IF(OR('Monte Carlo'!$B$22="",'Monte Carlo'!$C$22=""),0,IF(RAND()&lt;'Monte Carlo'!$B$22,IF('Monte Carlo'!$E$22='Monte Carlo'!$C$22,'Monte Carlo'!$C$22,BETAINV(RAND(),'Monte Carlo'!$G$22,'Monte Carlo'!$H$22,'Monte Carlo'!$C$22,'Monte Carlo'!$E$22)),0))</f>
        <v>0</v>
      </c>
      <c r="N357" s="0" t="n">
        <f aca="true">IF(OR('Monte Carlo'!$B$23="",'Monte Carlo'!$C$23=""),0,IF(RAND()&lt;'Monte Carlo'!$B$23,IF('Monte Carlo'!$E$23='Monte Carlo'!$C$23,'Monte Carlo'!$C$23,BETAINV(RAND(),'Monte Carlo'!$G$23,'Monte Carlo'!$H$23,'Monte Carlo'!$C$23,'Monte Carlo'!$E$23)),0))</f>
        <v>0</v>
      </c>
      <c r="O357" s="0" t="n">
        <f aca="true">IF(OR('Monte Carlo'!$B$24="",'Monte Carlo'!$C$24=""),0,IF(RAND()&lt;'Monte Carlo'!$B$24,IF('Monte Carlo'!$E$24='Monte Carlo'!$C$24,'Monte Carlo'!$C$24,BETAINV(RAND(),'Monte Carlo'!$G$24,'Monte Carlo'!$H$24,'Monte Carlo'!$C$24,'Monte Carlo'!$E$24)),0))</f>
        <v>152.89034223016</v>
      </c>
      <c r="P357" s="0" t="n">
        <f aca="true">IF(OR('Monte Carlo'!$B$25="",'Monte Carlo'!$C$25=""),0,IF(RAND()&lt;'Monte Carlo'!$B$25,IF('Monte Carlo'!$E$25='Monte Carlo'!$C$25,'Monte Carlo'!$C$25,BETAINV(RAND(),'Monte Carlo'!$G$25,'Monte Carlo'!$H$25,'Monte Carlo'!$C$25,'Monte Carlo'!$E$25)),0))</f>
        <v>0</v>
      </c>
      <c r="Q357" s="0" t="n">
        <f aca="true">IF(OR('Monte Carlo'!$B$26="",'Monte Carlo'!$C$26=""),0,IF(RAND()&lt;'Monte Carlo'!$B$26,IF('Monte Carlo'!$E$26='Monte Carlo'!$C$26,'Monte Carlo'!$C$26,BETAINV(RAND(),'Monte Carlo'!$G$26,'Monte Carlo'!$H$26,'Monte Carlo'!$C$26,'Monte Carlo'!$E$26)),0))</f>
        <v>0</v>
      </c>
      <c r="R357" s="0" t="n">
        <f aca="true">IF(OR('Monte Carlo'!$B$27="",'Monte Carlo'!$C$27=""),0,IF(RAND()&lt;'Monte Carlo'!$B$27,IF('Monte Carlo'!$E$27='Monte Carlo'!$C$27,'Monte Carlo'!$C$27,BETAINV(RAND(),'Monte Carlo'!$G$27,'Monte Carlo'!$H$27,'Monte Carlo'!$C$27,'Monte Carlo'!$E$27)),0))</f>
        <v>0</v>
      </c>
      <c r="S357" s="0" t="n">
        <f aca="true">IF(OR('Monte Carlo'!$B$28="",'Monte Carlo'!$C$28=""),0,IF(RAND()&lt;'Monte Carlo'!$B$28,IF('Monte Carlo'!$E$28='Monte Carlo'!$C$28,'Monte Carlo'!$C$28,BETAINV(RAND(),'Monte Carlo'!$G$28,'Monte Carlo'!$H$28,'Monte Carlo'!$C$28,'Monte Carlo'!$E$28)),0))</f>
        <v>0</v>
      </c>
      <c r="T357" s="0" t="n">
        <f aca="true">IF(OR('Monte Carlo'!$B$29="",'Monte Carlo'!$C$29=""),0,IF(RAND()&lt;'Monte Carlo'!$B$29,IF('Monte Carlo'!$E$29='Monte Carlo'!$C$29,'Monte Carlo'!$C$29,BETAINV(RAND(),'Monte Carlo'!$G$29,'Monte Carlo'!$H$29,'Monte Carlo'!$C$29,'Monte Carlo'!$E$29)),0))</f>
        <v>0</v>
      </c>
      <c r="U357" s="0" t="n">
        <f aca="true">IF(OR('Monte Carlo'!$B$30="",'Monte Carlo'!$C$30=""),0,IF(RAND()&lt;'Monte Carlo'!$B$30,IF('Monte Carlo'!$E$30='Monte Carlo'!$C$30,'Monte Carlo'!$C$30,BETAINV(RAND(),'Monte Carlo'!$G$30,'Monte Carlo'!$H$30,'Monte Carlo'!$C$30,'Monte Carlo'!$E$30)),0))</f>
        <v>0</v>
      </c>
      <c r="V357" s="0" t="n">
        <f aca="true">IF(OR('Monte Carlo'!$B$31="",'Monte Carlo'!$C$31=""),0,IF(RAND()&lt;'Monte Carlo'!$B$31,IF('Monte Carlo'!$E$31='Monte Carlo'!$C$31,'Monte Carlo'!$C$31,BETAINV(RAND(),'Monte Carlo'!$G$31,'Monte Carlo'!$H$31,'Monte Carlo'!$C$31,'Monte Carlo'!$E$31)),0))</f>
        <v>0</v>
      </c>
      <c r="W357" s="0" t="n">
        <f aca="true">IF(OR('Monte Carlo'!$B$32="",'Monte Carlo'!$C$32=""),0,IF(RAND()&lt;'Monte Carlo'!$B$32,IF('Monte Carlo'!$E$32='Monte Carlo'!$C$32,'Monte Carlo'!$C$32,BETAINV(RAND(),'Monte Carlo'!$G$32,'Monte Carlo'!$H$32,'Monte Carlo'!$C$32,'Monte Carlo'!$E$32)),0))</f>
        <v>0</v>
      </c>
      <c r="X357" s="0" t="n">
        <f aca="true">IF(OR('Monte Carlo'!$B$33="",'Monte Carlo'!$C$33=""),0,IF(RAND()&lt;'Monte Carlo'!$B$33,IF('Monte Carlo'!$E$33='Monte Carlo'!$C$33,'Monte Carlo'!$C$33,BETAINV(RAND(),'Monte Carlo'!$G$33,'Monte Carlo'!$H$33,'Monte Carlo'!$C$33,'Monte Carlo'!$E$33)),0))</f>
        <v>0</v>
      </c>
      <c r="Y357" s="0" t="n">
        <f aca="false">SUM(A357:X357)</f>
        <v>2343.43578939007</v>
      </c>
    </row>
    <row r="358" customFormat="false" ht="15" hidden="false" customHeight="false" outlineLevel="0" collapsed="false">
      <c r="A358" s="0" t="n">
        <f aca="true">IF('Monte Carlo'!$B$7="",0,IF('Monte Carlo'!$D$7='Monte Carlo'!$B$7,'Monte Carlo'!$B$7,BETAINV(RAND(),'Monte Carlo'!$F$7,'Monte Carlo'!$G$7,'Monte Carlo'!$B$7,'Monte Carlo'!$D$7)))</f>
        <v>130.59917578017</v>
      </c>
      <c r="B358" s="0" t="n">
        <f aca="true">IF('Monte Carlo'!$B$8="",0,IF('Monte Carlo'!$D$8='Monte Carlo'!$B$8,'Monte Carlo'!$B$8,BETAINV(RAND(),'Monte Carlo'!$F$8,'Monte Carlo'!$G$8,'Monte Carlo'!$B$8,'Monte Carlo'!$D$8)))</f>
        <v>1003.18245735429</v>
      </c>
      <c r="C358" s="0" t="n">
        <f aca="true">IF('Monte Carlo'!$B$9="",0,IF('Monte Carlo'!$D$9='Monte Carlo'!$B$9,'Monte Carlo'!$B$9,BETAINV(RAND(),'Monte Carlo'!$F$9,'Monte Carlo'!$G$9,'Monte Carlo'!$B$9,'Monte Carlo'!$D$9)))</f>
        <v>437.741992427503</v>
      </c>
      <c r="D358" s="0" t="n">
        <f aca="true">IF('Monte Carlo'!$B$10="",0,IF('Monte Carlo'!$D$10='Monte Carlo'!$B$10,'Monte Carlo'!$B$10,BETAINV(RAND(),'Monte Carlo'!$F$10,'Monte Carlo'!$G$10,'Monte Carlo'!$B$10,'Monte Carlo'!$D$10)))</f>
        <v>300.261739207823</v>
      </c>
      <c r="E358" s="0" t="n">
        <f aca="true">IF('Monte Carlo'!$B$11="",0,IF('Monte Carlo'!$D$11='Monte Carlo'!$B$11,'Monte Carlo'!$B$11,BETAINV(RAND(),'Monte Carlo'!$F$11,'Monte Carlo'!$G$11,'Monte Carlo'!$B$11,'Monte Carlo'!$D$11)))</f>
        <v>116.192783602081</v>
      </c>
      <c r="F358" s="0" t="n">
        <f aca="true">IF('Monte Carlo'!$B$12="",0,IF('Monte Carlo'!$D$12='Monte Carlo'!$B$12,'Monte Carlo'!$B$12,BETAINV(RAND(),'Monte Carlo'!$F$12,'Monte Carlo'!$G$12,'Monte Carlo'!$B$12,'Monte Carlo'!$D$12)))</f>
        <v>96.6749900843497</v>
      </c>
      <c r="G358" s="0" t="n">
        <f aca="true">IF('Monte Carlo'!$B$13="",0,IF('Monte Carlo'!$D$13='Monte Carlo'!$B$13,'Monte Carlo'!$B$13,BETAINV(RAND(),'Monte Carlo'!$F$13,'Monte Carlo'!$G$13,'Monte Carlo'!$B$13,'Monte Carlo'!$D$13)))</f>
        <v>0</v>
      </c>
      <c r="H358" s="0" t="n">
        <f aca="true">IF('Monte Carlo'!$B$14="",0,IF('Monte Carlo'!$D$14='Monte Carlo'!$B$14,'Monte Carlo'!$B$14,BETAINV(RAND(),'Monte Carlo'!$F$14,'Monte Carlo'!$G$14,'Monte Carlo'!$B$14,'Monte Carlo'!$D$14)))</f>
        <v>0</v>
      </c>
      <c r="I358" s="0" t="n">
        <f aca="true">IF('Monte Carlo'!$B$15="",0,IF('Monte Carlo'!$D$15='Monte Carlo'!$B$15,'Monte Carlo'!$B$15,BETAINV(RAND(),'Monte Carlo'!$F$15,'Monte Carlo'!$G$15,'Monte Carlo'!$B$15,'Monte Carlo'!$D$15)))</f>
        <v>0</v>
      </c>
      <c r="J358" s="0" t="n">
        <f aca="true">IF('Monte Carlo'!$B$16="",0,IF('Monte Carlo'!$D$16='Monte Carlo'!$B$16,'Monte Carlo'!$B$16,BETAINV(RAND(),'Monte Carlo'!$F$16,'Monte Carlo'!$G$16,'Monte Carlo'!$B$16,'Monte Carlo'!$D$16)))</f>
        <v>0</v>
      </c>
      <c r="K358" s="0" t="n">
        <f aca="true">IF('Monte Carlo'!$B$17="",0,IF('Monte Carlo'!$D$17='Monte Carlo'!$B$17,'Monte Carlo'!$B$17,BETAINV(RAND(),'Monte Carlo'!$F$17,'Monte Carlo'!$G$17,'Monte Carlo'!$B$17,'Monte Carlo'!$D$17)))</f>
        <v>0</v>
      </c>
      <c r="L358" s="0" t="n">
        <f aca="true">IF('Monte Carlo'!$B$18="",0,IF('Monte Carlo'!$D$18='Monte Carlo'!$B$18,'Monte Carlo'!$B$18,BETAINV(RAND(),'Monte Carlo'!$F$18,'Monte Carlo'!$G$18,'Monte Carlo'!$B$18,'Monte Carlo'!$D$18)))</f>
        <v>0</v>
      </c>
      <c r="M358" s="0" t="n">
        <f aca="true">IF(OR('Monte Carlo'!$B$22="",'Monte Carlo'!$C$22=""),0,IF(RAND()&lt;'Monte Carlo'!$B$22,IF('Monte Carlo'!$E$22='Monte Carlo'!$C$22,'Monte Carlo'!$C$22,BETAINV(RAND(),'Monte Carlo'!$G$22,'Monte Carlo'!$H$22,'Monte Carlo'!$C$22,'Monte Carlo'!$E$22)),0))</f>
        <v>0</v>
      </c>
      <c r="N358" s="0" t="n">
        <f aca="true">IF(OR('Monte Carlo'!$B$23="",'Monte Carlo'!$C$23=""),0,IF(RAND()&lt;'Monte Carlo'!$B$23,IF('Monte Carlo'!$E$23='Monte Carlo'!$C$23,'Monte Carlo'!$C$23,BETAINV(RAND(),'Monte Carlo'!$G$23,'Monte Carlo'!$H$23,'Monte Carlo'!$C$23,'Monte Carlo'!$E$23)),0))</f>
        <v>65.184473565865</v>
      </c>
      <c r="O358" s="0" t="n">
        <f aca="true">IF(OR('Monte Carlo'!$B$24="",'Monte Carlo'!$C$24=""),0,IF(RAND()&lt;'Monte Carlo'!$B$24,IF('Monte Carlo'!$E$24='Monte Carlo'!$C$24,'Monte Carlo'!$C$24,BETAINV(RAND(),'Monte Carlo'!$G$24,'Monte Carlo'!$H$24,'Monte Carlo'!$C$24,'Monte Carlo'!$E$24)),0))</f>
        <v>98.0456307262879</v>
      </c>
      <c r="P358" s="0" t="n">
        <f aca="true">IF(OR('Monte Carlo'!$B$25="",'Monte Carlo'!$C$25=""),0,IF(RAND()&lt;'Monte Carlo'!$B$25,IF('Monte Carlo'!$E$25='Monte Carlo'!$C$25,'Monte Carlo'!$C$25,BETAINV(RAND(),'Monte Carlo'!$G$25,'Monte Carlo'!$H$25,'Monte Carlo'!$C$25,'Monte Carlo'!$E$25)),0))</f>
        <v>0</v>
      </c>
      <c r="Q358" s="0" t="n">
        <f aca="true">IF(OR('Monte Carlo'!$B$26="",'Monte Carlo'!$C$26=""),0,IF(RAND()&lt;'Monte Carlo'!$B$26,IF('Monte Carlo'!$E$26='Monte Carlo'!$C$26,'Monte Carlo'!$C$26,BETAINV(RAND(),'Monte Carlo'!$G$26,'Monte Carlo'!$H$26,'Monte Carlo'!$C$26,'Monte Carlo'!$E$26)),0))</f>
        <v>0</v>
      </c>
      <c r="R358" s="0" t="n">
        <f aca="true">IF(OR('Monte Carlo'!$B$27="",'Monte Carlo'!$C$27=""),0,IF(RAND()&lt;'Monte Carlo'!$B$27,IF('Monte Carlo'!$E$27='Monte Carlo'!$C$27,'Monte Carlo'!$C$27,BETAINV(RAND(),'Monte Carlo'!$G$27,'Monte Carlo'!$H$27,'Monte Carlo'!$C$27,'Monte Carlo'!$E$27)),0))</f>
        <v>0</v>
      </c>
      <c r="S358" s="0" t="n">
        <f aca="true">IF(OR('Monte Carlo'!$B$28="",'Monte Carlo'!$C$28=""),0,IF(RAND()&lt;'Monte Carlo'!$B$28,IF('Monte Carlo'!$E$28='Monte Carlo'!$C$28,'Monte Carlo'!$C$28,BETAINV(RAND(),'Monte Carlo'!$G$28,'Monte Carlo'!$H$28,'Monte Carlo'!$C$28,'Monte Carlo'!$E$28)),0))</f>
        <v>0</v>
      </c>
      <c r="T358" s="0" t="n">
        <f aca="true">IF(OR('Monte Carlo'!$B$29="",'Monte Carlo'!$C$29=""),0,IF(RAND()&lt;'Monte Carlo'!$B$29,IF('Monte Carlo'!$E$29='Monte Carlo'!$C$29,'Monte Carlo'!$C$29,BETAINV(RAND(),'Monte Carlo'!$G$29,'Monte Carlo'!$H$29,'Monte Carlo'!$C$29,'Monte Carlo'!$E$29)),0))</f>
        <v>0</v>
      </c>
      <c r="U358" s="0" t="n">
        <f aca="true">IF(OR('Monte Carlo'!$B$30="",'Monte Carlo'!$C$30=""),0,IF(RAND()&lt;'Monte Carlo'!$B$30,IF('Monte Carlo'!$E$30='Monte Carlo'!$C$30,'Monte Carlo'!$C$30,BETAINV(RAND(),'Monte Carlo'!$G$30,'Monte Carlo'!$H$30,'Monte Carlo'!$C$30,'Monte Carlo'!$E$30)),0))</f>
        <v>0</v>
      </c>
      <c r="V358" s="0" t="n">
        <f aca="true">IF(OR('Monte Carlo'!$B$31="",'Monte Carlo'!$C$31=""),0,IF(RAND()&lt;'Monte Carlo'!$B$31,IF('Monte Carlo'!$E$31='Monte Carlo'!$C$31,'Monte Carlo'!$C$31,BETAINV(RAND(),'Monte Carlo'!$G$31,'Monte Carlo'!$H$31,'Monte Carlo'!$C$31,'Monte Carlo'!$E$31)),0))</f>
        <v>0</v>
      </c>
      <c r="W358" s="0" t="n">
        <f aca="true">IF(OR('Monte Carlo'!$B$32="",'Monte Carlo'!$C$32=""),0,IF(RAND()&lt;'Monte Carlo'!$B$32,IF('Monte Carlo'!$E$32='Monte Carlo'!$C$32,'Monte Carlo'!$C$32,BETAINV(RAND(),'Monte Carlo'!$G$32,'Monte Carlo'!$H$32,'Monte Carlo'!$C$32,'Monte Carlo'!$E$32)),0))</f>
        <v>0</v>
      </c>
      <c r="X358" s="0" t="n">
        <f aca="true">IF(OR('Monte Carlo'!$B$33="",'Monte Carlo'!$C$33=""),0,IF(RAND()&lt;'Monte Carlo'!$B$33,IF('Monte Carlo'!$E$33='Monte Carlo'!$C$33,'Monte Carlo'!$C$33,BETAINV(RAND(),'Monte Carlo'!$G$33,'Monte Carlo'!$H$33,'Monte Carlo'!$C$33,'Monte Carlo'!$E$33)),0))</f>
        <v>0</v>
      </c>
      <c r="Y358" s="0" t="n">
        <f aca="false">SUM(A358:X358)</f>
        <v>2247.88324274837</v>
      </c>
    </row>
    <row r="359" customFormat="false" ht="15" hidden="false" customHeight="false" outlineLevel="0" collapsed="false">
      <c r="A359" s="0" t="n">
        <f aca="true">IF('Monte Carlo'!$B$7="",0,IF('Monte Carlo'!$D$7='Monte Carlo'!$B$7,'Monte Carlo'!$B$7,BETAINV(RAND(),'Monte Carlo'!$F$7,'Monte Carlo'!$G$7,'Monte Carlo'!$B$7,'Monte Carlo'!$D$7)))</f>
        <v>164.51797488021</v>
      </c>
      <c r="B359" s="0" t="n">
        <f aca="true">IF('Monte Carlo'!$B$8="",0,IF('Monte Carlo'!$D$8='Monte Carlo'!$B$8,'Monte Carlo'!$B$8,BETAINV(RAND(),'Monte Carlo'!$F$8,'Monte Carlo'!$G$8,'Monte Carlo'!$B$8,'Monte Carlo'!$D$8)))</f>
        <v>1009.33364564422</v>
      </c>
      <c r="C359" s="0" t="n">
        <f aca="true">IF('Monte Carlo'!$B$9="",0,IF('Monte Carlo'!$D$9='Monte Carlo'!$B$9,'Monte Carlo'!$B$9,BETAINV(RAND(),'Monte Carlo'!$F$9,'Monte Carlo'!$G$9,'Monte Carlo'!$B$9,'Monte Carlo'!$D$9)))</f>
        <v>410.527030571605</v>
      </c>
      <c r="D359" s="0" t="n">
        <f aca="true">IF('Monte Carlo'!$B$10="",0,IF('Monte Carlo'!$D$10='Monte Carlo'!$B$10,'Monte Carlo'!$B$10,BETAINV(RAND(),'Monte Carlo'!$F$10,'Monte Carlo'!$G$10,'Monte Carlo'!$B$10,'Monte Carlo'!$D$10)))</f>
        <v>293.829044241386</v>
      </c>
      <c r="E359" s="0" t="n">
        <f aca="true">IF('Monte Carlo'!$B$11="",0,IF('Monte Carlo'!$D$11='Monte Carlo'!$B$11,'Monte Carlo'!$B$11,BETAINV(RAND(),'Monte Carlo'!$F$11,'Monte Carlo'!$G$11,'Monte Carlo'!$B$11,'Monte Carlo'!$D$11)))</f>
        <v>101.625626092134</v>
      </c>
      <c r="F359" s="0" t="n">
        <f aca="true">IF('Monte Carlo'!$B$12="",0,IF('Monte Carlo'!$D$12='Monte Carlo'!$B$12,'Monte Carlo'!$B$12,BETAINV(RAND(),'Monte Carlo'!$F$12,'Monte Carlo'!$G$12,'Monte Carlo'!$B$12,'Monte Carlo'!$D$12)))</f>
        <v>99.9963175645634</v>
      </c>
      <c r="G359" s="0" t="n">
        <f aca="true">IF('Monte Carlo'!$B$13="",0,IF('Monte Carlo'!$D$13='Monte Carlo'!$B$13,'Monte Carlo'!$B$13,BETAINV(RAND(),'Monte Carlo'!$F$13,'Monte Carlo'!$G$13,'Monte Carlo'!$B$13,'Monte Carlo'!$D$13)))</f>
        <v>0</v>
      </c>
      <c r="H359" s="0" t="n">
        <f aca="true">IF('Monte Carlo'!$B$14="",0,IF('Monte Carlo'!$D$14='Monte Carlo'!$B$14,'Monte Carlo'!$B$14,BETAINV(RAND(),'Monte Carlo'!$F$14,'Monte Carlo'!$G$14,'Monte Carlo'!$B$14,'Monte Carlo'!$D$14)))</f>
        <v>0</v>
      </c>
      <c r="I359" s="0" t="n">
        <f aca="true">IF('Monte Carlo'!$B$15="",0,IF('Monte Carlo'!$D$15='Monte Carlo'!$B$15,'Monte Carlo'!$B$15,BETAINV(RAND(),'Monte Carlo'!$F$15,'Monte Carlo'!$G$15,'Monte Carlo'!$B$15,'Monte Carlo'!$D$15)))</f>
        <v>0</v>
      </c>
      <c r="J359" s="0" t="n">
        <f aca="true">IF('Monte Carlo'!$B$16="",0,IF('Monte Carlo'!$D$16='Monte Carlo'!$B$16,'Monte Carlo'!$B$16,BETAINV(RAND(),'Monte Carlo'!$F$16,'Monte Carlo'!$G$16,'Monte Carlo'!$B$16,'Monte Carlo'!$D$16)))</f>
        <v>0</v>
      </c>
      <c r="K359" s="0" t="n">
        <f aca="true">IF('Monte Carlo'!$B$17="",0,IF('Monte Carlo'!$D$17='Monte Carlo'!$B$17,'Monte Carlo'!$B$17,BETAINV(RAND(),'Monte Carlo'!$F$17,'Monte Carlo'!$G$17,'Monte Carlo'!$B$17,'Monte Carlo'!$D$17)))</f>
        <v>0</v>
      </c>
      <c r="L359" s="0" t="n">
        <f aca="true">IF('Monte Carlo'!$B$18="",0,IF('Monte Carlo'!$D$18='Monte Carlo'!$B$18,'Monte Carlo'!$B$18,BETAINV(RAND(),'Monte Carlo'!$F$18,'Monte Carlo'!$G$18,'Monte Carlo'!$B$18,'Monte Carlo'!$D$18)))</f>
        <v>0</v>
      </c>
      <c r="M359" s="0" t="n">
        <f aca="true">IF(OR('Monte Carlo'!$B$22="",'Monte Carlo'!$C$22=""),0,IF(RAND()&lt;'Monte Carlo'!$B$22,IF('Monte Carlo'!$E$22='Monte Carlo'!$C$22,'Monte Carlo'!$C$22,BETAINV(RAND(),'Monte Carlo'!$G$22,'Monte Carlo'!$H$22,'Monte Carlo'!$C$22,'Monte Carlo'!$E$22)),0))</f>
        <v>0</v>
      </c>
      <c r="N359" s="0" t="n">
        <f aca="true">IF(OR('Monte Carlo'!$B$23="",'Monte Carlo'!$C$23=""),0,IF(RAND()&lt;'Monte Carlo'!$B$23,IF('Monte Carlo'!$E$23='Monte Carlo'!$C$23,'Monte Carlo'!$C$23,BETAINV(RAND(),'Monte Carlo'!$G$23,'Monte Carlo'!$H$23,'Monte Carlo'!$C$23,'Monte Carlo'!$E$23)),0))</f>
        <v>31.5131308687181</v>
      </c>
      <c r="O359" s="0" t="n">
        <f aca="true">IF(OR('Monte Carlo'!$B$24="",'Monte Carlo'!$C$24=""),0,IF(RAND()&lt;'Monte Carlo'!$B$24,IF('Monte Carlo'!$E$24='Monte Carlo'!$C$24,'Monte Carlo'!$C$24,BETAINV(RAND(),'Monte Carlo'!$G$24,'Monte Carlo'!$H$24,'Monte Carlo'!$C$24,'Monte Carlo'!$E$24)),0))</f>
        <v>129.803003499294</v>
      </c>
      <c r="P359" s="0" t="n">
        <f aca="true">IF(OR('Monte Carlo'!$B$25="",'Monte Carlo'!$C$25=""),0,IF(RAND()&lt;'Monte Carlo'!$B$25,IF('Monte Carlo'!$E$25='Monte Carlo'!$C$25,'Monte Carlo'!$C$25,BETAINV(RAND(),'Monte Carlo'!$G$25,'Monte Carlo'!$H$25,'Monte Carlo'!$C$25,'Monte Carlo'!$E$25)),0))</f>
        <v>0</v>
      </c>
      <c r="Q359" s="0" t="n">
        <f aca="true">IF(OR('Monte Carlo'!$B$26="",'Monte Carlo'!$C$26=""),0,IF(RAND()&lt;'Monte Carlo'!$B$26,IF('Monte Carlo'!$E$26='Monte Carlo'!$C$26,'Monte Carlo'!$C$26,BETAINV(RAND(),'Monte Carlo'!$G$26,'Monte Carlo'!$H$26,'Monte Carlo'!$C$26,'Monte Carlo'!$E$26)),0))</f>
        <v>0</v>
      </c>
      <c r="R359" s="0" t="n">
        <f aca="true">IF(OR('Monte Carlo'!$B$27="",'Monte Carlo'!$C$27=""),0,IF(RAND()&lt;'Monte Carlo'!$B$27,IF('Monte Carlo'!$E$27='Monte Carlo'!$C$27,'Monte Carlo'!$C$27,BETAINV(RAND(),'Monte Carlo'!$G$27,'Monte Carlo'!$H$27,'Monte Carlo'!$C$27,'Monte Carlo'!$E$27)),0))</f>
        <v>0</v>
      </c>
      <c r="S359" s="0" t="n">
        <f aca="true">IF(OR('Monte Carlo'!$B$28="",'Monte Carlo'!$C$28=""),0,IF(RAND()&lt;'Monte Carlo'!$B$28,IF('Monte Carlo'!$E$28='Monte Carlo'!$C$28,'Monte Carlo'!$C$28,BETAINV(RAND(),'Monte Carlo'!$G$28,'Monte Carlo'!$H$28,'Monte Carlo'!$C$28,'Monte Carlo'!$E$28)),0))</f>
        <v>0</v>
      </c>
      <c r="T359" s="0" t="n">
        <f aca="true">IF(OR('Monte Carlo'!$B$29="",'Monte Carlo'!$C$29=""),0,IF(RAND()&lt;'Monte Carlo'!$B$29,IF('Monte Carlo'!$E$29='Monte Carlo'!$C$29,'Monte Carlo'!$C$29,BETAINV(RAND(),'Monte Carlo'!$G$29,'Monte Carlo'!$H$29,'Monte Carlo'!$C$29,'Monte Carlo'!$E$29)),0))</f>
        <v>0</v>
      </c>
      <c r="U359" s="0" t="n">
        <f aca="true">IF(OR('Monte Carlo'!$B$30="",'Monte Carlo'!$C$30=""),0,IF(RAND()&lt;'Monte Carlo'!$B$30,IF('Monte Carlo'!$E$30='Monte Carlo'!$C$30,'Monte Carlo'!$C$30,BETAINV(RAND(),'Monte Carlo'!$G$30,'Monte Carlo'!$H$30,'Monte Carlo'!$C$30,'Monte Carlo'!$E$30)),0))</f>
        <v>0</v>
      </c>
      <c r="V359" s="0" t="n">
        <f aca="true">IF(OR('Monte Carlo'!$B$31="",'Monte Carlo'!$C$31=""),0,IF(RAND()&lt;'Monte Carlo'!$B$31,IF('Monte Carlo'!$E$31='Monte Carlo'!$C$31,'Monte Carlo'!$C$31,BETAINV(RAND(),'Monte Carlo'!$G$31,'Monte Carlo'!$H$31,'Monte Carlo'!$C$31,'Monte Carlo'!$E$31)),0))</f>
        <v>0</v>
      </c>
      <c r="W359" s="0" t="n">
        <f aca="true">IF(OR('Monte Carlo'!$B$32="",'Monte Carlo'!$C$32=""),0,IF(RAND()&lt;'Monte Carlo'!$B$32,IF('Monte Carlo'!$E$32='Monte Carlo'!$C$32,'Monte Carlo'!$C$32,BETAINV(RAND(),'Monte Carlo'!$G$32,'Monte Carlo'!$H$32,'Monte Carlo'!$C$32,'Monte Carlo'!$E$32)),0))</f>
        <v>0</v>
      </c>
      <c r="X359" s="0" t="n">
        <f aca="true">IF(OR('Monte Carlo'!$B$33="",'Monte Carlo'!$C$33=""),0,IF(RAND()&lt;'Monte Carlo'!$B$33,IF('Monte Carlo'!$E$33='Monte Carlo'!$C$33,'Monte Carlo'!$C$33,BETAINV(RAND(),'Monte Carlo'!$G$33,'Monte Carlo'!$H$33,'Monte Carlo'!$C$33,'Monte Carlo'!$E$33)),0))</f>
        <v>0</v>
      </c>
      <c r="Y359" s="0" t="n">
        <f aca="false">SUM(A359:X359)</f>
        <v>2241.14577336213</v>
      </c>
    </row>
    <row r="360" customFormat="false" ht="15" hidden="false" customHeight="false" outlineLevel="0" collapsed="false">
      <c r="A360" s="0" t="n">
        <f aca="true">IF('Monte Carlo'!$B$7="",0,IF('Monte Carlo'!$D$7='Monte Carlo'!$B$7,'Monte Carlo'!$B$7,BETAINV(RAND(),'Monte Carlo'!$F$7,'Monte Carlo'!$G$7,'Monte Carlo'!$B$7,'Monte Carlo'!$D$7)))</f>
        <v>127.464541366816</v>
      </c>
      <c r="B360" s="0" t="n">
        <f aca="true">IF('Monte Carlo'!$B$8="",0,IF('Monte Carlo'!$D$8='Monte Carlo'!$B$8,'Monte Carlo'!$B$8,BETAINV(RAND(),'Monte Carlo'!$F$8,'Monte Carlo'!$G$8,'Monte Carlo'!$B$8,'Monte Carlo'!$D$8)))</f>
        <v>1024.9920688631</v>
      </c>
      <c r="C360" s="0" t="n">
        <f aca="true">IF('Monte Carlo'!$B$9="",0,IF('Monte Carlo'!$D$9='Monte Carlo'!$B$9,'Monte Carlo'!$B$9,BETAINV(RAND(),'Monte Carlo'!$F$9,'Monte Carlo'!$G$9,'Monte Carlo'!$B$9,'Monte Carlo'!$D$9)))</f>
        <v>521.711825758932</v>
      </c>
      <c r="D360" s="0" t="n">
        <f aca="true">IF('Monte Carlo'!$B$10="",0,IF('Monte Carlo'!$D$10='Monte Carlo'!$B$10,'Monte Carlo'!$B$10,BETAINV(RAND(),'Monte Carlo'!$F$10,'Monte Carlo'!$G$10,'Monte Carlo'!$B$10,'Monte Carlo'!$D$10)))</f>
        <v>355.108219484982</v>
      </c>
      <c r="E360" s="0" t="n">
        <f aca="true">IF('Monte Carlo'!$B$11="",0,IF('Monte Carlo'!$D$11='Monte Carlo'!$B$11,'Monte Carlo'!$B$11,BETAINV(RAND(),'Monte Carlo'!$F$11,'Monte Carlo'!$G$11,'Monte Carlo'!$B$11,'Monte Carlo'!$D$11)))</f>
        <v>107.70175626484</v>
      </c>
      <c r="F360" s="0" t="n">
        <f aca="true">IF('Monte Carlo'!$B$12="",0,IF('Monte Carlo'!$D$12='Monte Carlo'!$B$12,'Monte Carlo'!$B$12,BETAINV(RAND(),'Monte Carlo'!$F$12,'Monte Carlo'!$G$12,'Monte Carlo'!$B$12,'Monte Carlo'!$D$12)))</f>
        <v>112.918129119449</v>
      </c>
      <c r="G360" s="0" t="n">
        <f aca="true">IF('Monte Carlo'!$B$13="",0,IF('Monte Carlo'!$D$13='Monte Carlo'!$B$13,'Monte Carlo'!$B$13,BETAINV(RAND(),'Monte Carlo'!$F$13,'Monte Carlo'!$G$13,'Monte Carlo'!$B$13,'Monte Carlo'!$D$13)))</f>
        <v>0</v>
      </c>
      <c r="H360" s="0" t="n">
        <f aca="true">IF('Monte Carlo'!$B$14="",0,IF('Monte Carlo'!$D$14='Monte Carlo'!$B$14,'Monte Carlo'!$B$14,BETAINV(RAND(),'Monte Carlo'!$F$14,'Monte Carlo'!$G$14,'Monte Carlo'!$B$14,'Monte Carlo'!$D$14)))</f>
        <v>0</v>
      </c>
      <c r="I360" s="0" t="n">
        <f aca="true">IF('Monte Carlo'!$B$15="",0,IF('Monte Carlo'!$D$15='Monte Carlo'!$B$15,'Monte Carlo'!$B$15,BETAINV(RAND(),'Monte Carlo'!$F$15,'Monte Carlo'!$G$15,'Monte Carlo'!$B$15,'Monte Carlo'!$D$15)))</f>
        <v>0</v>
      </c>
      <c r="J360" s="0" t="n">
        <f aca="true">IF('Monte Carlo'!$B$16="",0,IF('Monte Carlo'!$D$16='Monte Carlo'!$B$16,'Monte Carlo'!$B$16,BETAINV(RAND(),'Monte Carlo'!$F$16,'Monte Carlo'!$G$16,'Monte Carlo'!$B$16,'Monte Carlo'!$D$16)))</f>
        <v>0</v>
      </c>
      <c r="K360" s="0" t="n">
        <f aca="true">IF('Monte Carlo'!$B$17="",0,IF('Monte Carlo'!$D$17='Monte Carlo'!$B$17,'Monte Carlo'!$B$17,BETAINV(RAND(),'Monte Carlo'!$F$17,'Monte Carlo'!$G$17,'Monte Carlo'!$B$17,'Monte Carlo'!$D$17)))</f>
        <v>0</v>
      </c>
      <c r="L360" s="0" t="n">
        <f aca="true">IF('Monte Carlo'!$B$18="",0,IF('Monte Carlo'!$D$18='Monte Carlo'!$B$18,'Monte Carlo'!$B$18,BETAINV(RAND(),'Monte Carlo'!$F$18,'Monte Carlo'!$G$18,'Monte Carlo'!$B$18,'Monte Carlo'!$D$18)))</f>
        <v>0</v>
      </c>
      <c r="M360" s="0" t="n">
        <f aca="true">IF(OR('Monte Carlo'!$B$22="",'Monte Carlo'!$C$22=""),0,IF(RAND()&lt;'Monte Carlo'!$B$22,IF('Monte Carlo'!$E$22='Monte Carlo'!$C$22,'Monte Carlo'!$C$22,BETAINV(RAND(),'Monte Carlo'!$G$22,'Monte Carlo'!$H$22,'Monte Carlo'!$C$22,'Monte Carlo'!$E$22)),0))</f>
        <v>0</v>
      </c>
      <c r="N360" s="0" t="n">
        <f aca="true">IF(OR('Monte Carlo'!$B$23="",'Monte Carlo'!$C$23=""),0,IF(RAND()&lt;'Monte Carlo'!$B$23,IF('Monte Carlo'!$E$23='Monte Carlo'!$C$23,'Monte Carlo'!$C$23,BETAINV(RAND(),'Monte Carlo'!$G$23,'Monte Carlo'!$H$23,'Monte Carlo'!$C$23,'Monte Carlo'!$E$23)),0))</f>
        <v>29.3144959873249</v>
      </c>
      <c r="O360" s="0" t="n">
        <f aca="true">IF(OR('Monte Carlo'!$B$24="",'Monte Carlo'!$C$24=""),0,IF(RAND()&lt;'Monte Carlo'!$B$24,IF('Monte Carlo'!$E$24='Monte Carlo'!$C$24,'Monte Carlo'!$C$24,BETAINV(RAND(),'Monte Carlo'!$G$24,'Monte Carlo'!$H$24,'Monte Carlo'!$C$24,'Monte Carlo'!$E$24)),0))</f>
        <v>0</v>
      </c>
      <c r="P360" s="0" t="n">
        <f aca="true">IF(OR('Monte Carlo'!$B$25="",'Monte Carlo'!$C$25=""),0,IF(RAND()&lt;'Monte Carlo'!$B$25,IF('Monte Carlo'!$E$25='Monte Carlo'!$C$25,'Monte Carlo'!$C$25,BETAINV(RAND(),'Monte Carlo'!$G$25,'Monte Carlo'!$H$25,'Monte Carlo'!$C$25,'Monte Carlo'!$E$25)),0))</f>
        <v>0</v>
      </c>
      <c r="Q360" s="0" t="n">
        <f aca="true">IF(OR('Monte Carlo'!$B$26="",'Monte Carlo'!$C$26=""),0,IF(RAND()&lt;'Monte Carlo'!$B$26,IF('Monte Carlo'!$E$26='Monte Carlo'!$C$26,'Monte Carlo'!$C$26,BETAINV(RAND(),'Monte Carlo'!$G$26,'Monte Carlo'!$H$26,'Monte Carlo'!$C$26,'Monte Carlo'!$E$26)),0))</f>
        <v>0</v>
      </c>
      <c r="R360" s="0" t="n">
        <f aca="true">IF(OR('Monte Carlo'!$B$27="",'Monte Carlo'!$C$27=""),0,IF(RAND()&lt;'Monte Carlo'!$B$27,IF('Monte Carlo'!$E$27='Monte Carlo'!$C$27,'Monte Carlo'!$C$27,BETAINV(RAND(),'Monte Carlo'!$G$27,'Monte Carlo'!$H$27,'Monte Carlo'!$C$27,'Monte Carlo'!$E$27)),0))</f>
        <v>0</v>
      </c>
      <c r="S360" s="0" t="n">
        <f aca="true">IF(OR('Monte Carlo'!$B$28="",'Monte Carlo'!$C$28=""),0,IF(RAND()&lt;'Monte Carlo'!$B$28,IF('Monte Carlo'!$E$28='Monte Carlo'!$C$28,'Monte Carlo'!$C$28,BETAINV(RAND(),'Monte Carlo'!$G$28,'Monte Carlo'!$H$28,'Monte Carlo'!$C$28,'Monte Carlo'!$E$28)),0))</f>
        <v>0</v>
      </c>
      <c r="T360" s="0" t="n">
        <f aca="true">IF(OR('Monte Carlo'!$B$29="",'Monte Carlo'!$C$29=""),0,IF(RAND()&lt;'Monte Carlo'!$B$29,IF('Monte Carlo'!$E$29='Monte Carlo'!$C$29,'Monte Carlo'!$C$29,BETAINV(RAND(),'Monte Carlo'!$G$29,'Monte Carlo'!$H$29,'Monte Carlo'!$C$29,'Monte Carlo'!$E$29)),0))</f>
        <v>0</v>
      </c>
      <c r="U360" s="0" t="n">
        <f aca="true">IF(OR('Monte Carlo'!$B$30="",'Monte Carlo'!$C$30=""),0,IF(RAND()&lt;'Monte Carlo'!$B$30,IF('Monte Carlo'!$E$30='Monte Carlo'!$C$30,'Monte Carlo'!$C$30,BETAINV(RAND(),'Monte Carlo'!$G$30,'Monte Carlo'!$H$30,'Monte Carlo'!$C$30,'Monte Carlo'!$E$30)),0))</f>
        <v>0</v>
      </c>
      <c r="V360" s="0" t="n">
        <f aca="true">IF(OR('Monte Carlo'!$B$31="",'Monte Carlo'!$C$31=""),0,IF(RAND()&lt;'Monte Carlo'!$B$31,IF('Monte Carlo'!$E$31='Monte Carlo'!$C$31,'Monte Carlo'!$C$31,BETAINV(RAND(),'Monte Carlo'!$G$31,'Monte Carlo'!$H$31,'Monte Carlo'!$C$31,'Monte Carlo'!$E$31)),0))</f>
        <v>0</v>
      </c>
      <c r="W360" s="0" t="n">
        <f aca="true">IF(OR('Monte Carlo'!$B$32="",'Monte Carlo'!$C$32=""),0,IF(RAND()&lt;'Monte Carlo'!$B$32,IF('Monte Carlo'!$E$32='Monte Carlo'!$C$32,'Monte Carlo'!$C$32,BETAINV(RAND(),'Monte Carlo'!$G$32,'Monte Carlo'!$H$32,'Monte Carlo'!$C$32,'Monte Carlo'!$E$32)),0))</f>
        <v>0</v>
      </c>
      <c r="X360" s="0" t="n">
        <f aca="true">IF(OR('Monte Carlo'!$B$33="",'Monte Carlo'!$C$33=""),0,IF(RAND()&lt;'Monte Carlo'!$B$33,IF('Monte Carlo'!$E$33='Monte Carlo'!$C$33,'Monte Carlo'!$C$33,BETAINV(RAND(),'Monte Carlo'!$G$33,'Monte Carlo'!$H$33,'Monte Carlo'!$C$33,'Monte Carlo'!$E$33)),0))</f>
        <v>0</v>
      </c>
      <c r="Y360" s="0" t="n">
        <f aca="false">SUM(A360:X360)</f>
        <v>2279.21103684544</v>
      </c>
    </row>
    <row r="361" customFormat="false" ht="15" hidden="false" customHeight="false" outlineLevel="0" collapsed="false">
      <c r="A361" s="0" t="n">
        <f aca="true">IF('Monte Carlo'!$B$7="",0,IF('Monte Carlo'!$D$7='Monte Carlo'!$B$7,'Monte Carlo'!$B$7,BETAINV(RAND(),'Monte Carlo'!$F$7,'Monte Carlo'!$G$7,'Monte Carlo'!$B$7,'Monte Carlo'!$D$7)))</f>
        <v>138.065960273937</v>
      </c>
      <c r="B361" s="0" t="n">
        <f aca="true">IF('Monte Carlo'!$B$8="",0,IF('Monte Carlo'!$D$8='Monte Carlo'!$B$8,'Monte Carlo'!$B$8,BETAINV(RAND(),'Monte Carlo'!$F$8,'Monte Carlo'!$G$8,'Monte Carlo'!$B$8,'Monte Carlo'!$D$8)))</f>
        <v>960.407934027987</v>
      </c>
      <c r="C361" s="0" t="n">
        <f aca="true">IF('Monte Carlo'!$B$9="",0,IF('Monte Carlo'!$D$9='Monte Carlo'!$B$9,'Monte Carlo'!$B$9,BETAINV(RAND(),'Monte Carlo'!$F$9,'Monte Carlo'!$G$9,'Monte Carlo'!$B$9,'Monte Carlo'!$D$9)))</f>
        <v>419.425012454682</v>
      </c>
      <c r="D361" s="0" t="n">
        <f aca="true">IF('Monte Carlo'!$B$10="",0,IF('Monte Carlo'!$D$10='Monte Carlo'!$B$10,'Monte Carlo'!$B$10,BETAINV(RAND(),'Monte Carlo'!$F$10,'Monte Carlo'!$G$10,'Monte Carlo'!$B$10,'Monte Carlo'!$D$10)))</f>
        <v>312.305004835535</v>
      </c>
      <c r="E361" s="0" t="n">
        <f aca="true">IF('Monte Carlo'!$B$11="",0,IF('Monte Carlo'!$D$11='Monte Carlo'!$B$11,'Monte Carlo'!$B$11,BETAINV(RAND(),'Monte Carlo'!$F$11,'Monte Carlo'!$G$11,'Monte Carlo'!$B$11,'Monte Carlo'!$D$11)))</f>
        <v>98.0951095320605</v>
      </c>
      <c r="F361" s="0" t="n">
        <f aca="true">IF('Monte Carlo'!$B$12="",0,IF('Monte Carlo'!$D$12='Monte Carlo'!$B$12,'Monte Carlo'!$B$12,BETAINV(RAND(),'Monte Carlo'!$F$12,'Monte Carlo'!$G$12,'Monte Carlo'!$B$12,'Monte Carlo'!$D$12)))</f>
        <v>123.211064720341</v>
      </c>
      <c r="G361" s="0" t="n">
        <f aca="true">IF('Monte Carlo'!$B$13="",0,IF('Monte Carlo'!$D$13='Monte Carlo'!$B$13,'Monte Carlo'!$B$13,BETAINV(RAND(),'Monte Carlo'!$F$13,'Monte Carlo'!$G$13,'Monte Carlo'!$B$13,'Monte Carlo'!$D$13)))</f>
        <v>0</v>
      </c>
      <c r="H361" s="0" t="n">
        <f aca="true">IF('Monte Carlo'!$B$14="",0,IF('Monte Carlo'!$D$14='Monte Carlo'!$B$14,'Monte Carlo'!$B$14,BETAINV(RAND(),'Monte Carlo'!$F$14,'Monte Carlo'!$G$14,'Monte Carlo'!$B$14,'Monte Carlo'!$D$14)))</f>
        <v>0</v>
      </c>
      <c r="I361" s="0" t="n">
        <f aca="true">IF('Monte Carlo'!$B$15="",0,IF('Monte Carlo'!$D$15='Monte Carlo'!$B$15,'Monte Carlo'!$B$15,BETAINV(RAND(),'Monte Carlo'!$F$15,'Monte Carlo'!$G$15,'Monte Carlo'!$B$15,'Monte Carlo'!$D$15)))</f>
        <v>0</v>
      </c>
      <c r="J361" s="0" t="n">
        <f aca="true">IF('Monte Carlo'!$B$16="",0,IF('Monte Carlo'!$D$16='Monte Carlo'!$B$16,'Monte Carlo'!$B$16,BETAINV(RAND(),'Monte Carlo'!$F$16,'Monte Carlo'!$G$16,'Monte Carlo'!$B$16,'Monte Carlo'!$D$16)))</f>
        <v>0</v>
      </c>
      <c r="K361" s="0" t="n">
        <f aca="true">IF('Monte Carlo'!$B$17="",0,IF('Monte Carlo'!$D$17='Monte Carlo'!$B$17,'Monte Carlo'!$B$17,BETAINV(RAND(),'Monte Carlo'!$F$17,'Monte Carlo'!$G$17,'Monte Carlo'!$B$17,'Monte Carlo'!$D$17)))</f>
        <v>0</v>
      </c>
      <c r="L361" s="0" t="n">
        <f aca="true">IF('Monte Carlo'!$B$18="",0,IF('Monte Carlo'!$D$18='Monte Carlo'!$B$18,'Monte Carlo'!$B$18,BETAINV(RAND(),'Monte Carlo'!$F$18,'Monte Carlo'!$G$18,'Monte Carlo'!$B$18,'Monte Carlo'!$D$18)))</f>
        <v>0</v>
      </c>
      <c r="M361" s="0" t="n">
        <f aca="true">IF(OR('Monte Carlo'!$B$22="",'Monte Carlo'!$C$22=""),0,IF(RAND()&lt;'Monte Carlo'!$B$22,IF('Monte Carlo'!$E$22='Monte Carlo'!$C$22,'Monte Carlo'!$C$22,BETAINV(RAND(),'Monte Carlo'!$G$22,'Monte Carlo'!$H$22,'Monte Carlo'!$C$22,'Monte Carlo'!$E$22)),0))</f>
        <v>78.053337358237</v>
      </c>
      <c r="N361" s="0" t="n">
        <f aca="true">IF(OR('Monte Carlo'!$B$23="",'Monte Carlo'!$C$23=""),0,IF(RAND()&lt;'Monte Carlo'!$B$23,IF('Monte Carlo'!$E$23='Monte Carlo'!$C$23,'Monte Carlo'!$C$23,BETAINV(RAND(),'Monte Carlo'!$G$23,'Monte Carlo'!$H$23,'Monte Carlo'!$C$23,'Monte Carlo'!$E$23)),0))</f>
        <v>0</v>
      </c>
      <c r="O361" s="0" t="n">
        <f aca="true">IF(OR('Monte Carlo'!$B$24="",'Monte Carlo'!$C$24=""),0,IF(RAND()&lt;'Monte Carlo'!$B$24,IF('Monte Carlo'!$E$24='Monte Carlo'!$C$24,'Monte Carlo'!$C$24,BETAINV(RAND(),'Monte Carlo'!$G$24,'Monte Carlo'!$H$24,'Monte Carlo'!$C$24,'Monte Carlo'!$E$24)),0))</f>
        <v>0</v>
      </c>
      <c r="P361" s="0" t="n">
        <f aca="true">IF(OR('Monte Carlo'!$B$25="",'Monte Carlo'!$C$25=""),0,IF(RAND()&lt;'Monte Carlo'!$B$25,IF('Monte Carlo'!$E$25='Monte Carlo'!$C$25,'Monte Carlo'!$C$25,BETAINV(RAND(),'Monte Carlo'!$G$25,'Monte Carlo'!$H$25,'Monte Carlo'!$C$25,'Monte Carlo'!$E$25)),0))</f>
        <v>0</v>
      </c>
      <c r="Q361" s="0" t="n">
        <f aca="true">IF(OR('Monte Carlo'!$B$26="",'Monte Carlo'!$C$26=""),0,IF(RAND()&lt;'Monte Carlo'!$B$26,IF('Monte Carlo'!$E$26='Monte Carlo'!$C$26,'Monte Carlo'!$C$26,BETAINV(RAND(),'Monte Carlo'!$G$26,'Monte Carlo'!$H$26,'Monte Carlo'!$C$26,'Monte Carlo'!$E$26)),0))</f>
        <v>0</v>
      </c>
      <c r="R361" s="0" t="n">
        <f aca="true">IF(OR('Monte Carlo'!$B$27="",'Monte Carlo'!$C$27=""),0,IF(RAND()&lt;'Monte Carlo'!$B$27,IF('Monte Carlo'!$E$27='Monte Carlo'!$C$27,'Monte Carlo'!$C$27,BETAINV(RAND(),'Monte Carlo'!$G$27,'Monte Carlo'!$H$27,'Monte Carlo'!$C$27,'Monte Carlo'!$E$27)),0))</f>
        <v>0</v>
      </c>
      <c r="S361" s="0" t="n">
        <f aca="true">IF(OR('Monte Carlo'!$B$28="",'Monte Carlo'!$C$28=""),0,IF(RAND()&lt;'Monte Carlo'!$B$28,IF('Monte Carlo'!$E$28='Monte Carlo'!$C$28,'Monte Carlo'!$C$28,BETAINV(RAND(),'Monte Carlo'!$G$28,'Monte Carlo'!$H$28,'Monte Carlo'!$C$28,'Monte Carlo'!$E$28)),0))</f>
        <v>0</v>
      </c>
      <c r="T361" s="0" t="n">
        <f aca="true">IF(OR('Monte Carlo'!$B$29="",'Monte Carlo'!$C$29=""),0,IF(RAND()&lt;'Monte Carlo'!$B$29,IF('Monte Carlo'!$E$29='Monte Carlo'!$C$29,'Monte Carlo'!$C$29,BETAINV(RAND(),'Monte Carlo'!$G$29,'Monte Carlo'!$H$29,'Monte Carlo'!$C$29,'Monte Carlo'!$E$29)),0))</f>
        <v>0</v>
      </c>
      <c r="U361" s="0" t="n">
        <f aca="true">IF(OR('Monte Carlo'!$B$30="",'Monte Carlo'!$C$30=""),0,IF(RAND()&lt;'Monte Carlo'!$B$30,IF('Monte Carlo'!$E$30='Monte Carlo'!$C$30,'Monte Carlo'!$C$30,BETAINV(RAND(),'Monte Carlo'!$G$30,'Monte Carlo'!$H$30,'Monte Carlo'!$C$30,'Monte Carlo'!$E$30)),0))</f>
        <v>0</v>
      </c>
      <c r="V361" s="0" t="n">
        <f aca="true">IF(OR('Monte Carlo'!$B$31="",'Monte Carlo'!$C$31=""),0,IF(RAND()&lt;'Monte Carlo'!$B$31,IF('Monte Carlo'!$E$31='Monte Carlo'!$C$31,'Monte Carlo'!$C$31,BETAINV(RAND(),'Monte Carlo'!$G$31,'Monte Carlo'!$H$31,'Monte Carlo'!$C$31,'Monte Carlo'!$E$31)),0))</f>
        <v>0</v>
      </c>
      <c r="W361" s="0" t="n">
        <f aca="true">IF(OR('Monte Carlo'!$B$32="",'Monte Carlo'!$C$32=""),0,IF(RAND()&lt;'Monte Carlo'!$B$32,IF('Monte Carlo'!$E$32='Monte Carlo'!$C$32,'Monte Carlo'!$C$32,BETAINV(RAND(),'Monte Carlo'!$G$32,'Monte Carlo'!$H$32,'Monte Carlo'!$C$32,'Monte Carlo'!$E$32)),0))</f>
        <v>0</v>
      </c>
      <c r="X361" s="0" t="n">
        <f aca="true">IF(OR('Monte Carlo'!$B$33="",'Monte Carlo'!$C$33=""),0,IF(RAND()&lt;'Monte Carlo'!$B$33,IF('Monte Carlo'!$E$33='Monte Carlo'!$C$33,'Monte Carlo'!$C$33,BETAINV(RAND(),'Monte Carlo'!$G$33,'Monte Carlo'!$H$33,'Monte Carlo'!$C$33,'Monte Carlo'!$E$33)),0))</f>
        <v>0</v>
      </c>
      <c r="Y361" s="0" t="n">
        <f aca="false">SUM(A361:X361)</f>
        <v>2129.56342320278</v>
      </c>
    </row>
    <row r="362" customFormat="false" ht="15" hidden="false" customHeight="false" outlineLevel="0" collapsed="false">
      <c r="A362" s="0" t="n">
        <f aca="true">IF('Monte Carlo'!$B$7="",0,IF('Monte Carlo'!$D$7='Monte Carlo'!$B$7,'Monte Carlo'!$B$7,BETAINV(RAND(),'Monte Carlo'!$F$7,'Monte Carlo'!$G$7,'Monte Carlo'!$B$7,'Monte Carlo'!$D$7)))</f>
        <v>127.361084806965</v>
      </c>
      <c r="B362" s="0" t="n">
        <f aca="true">IF('Monte Carlo'!$B$8="",0,IF('Monte Carlo'!$D$8='Monte Carlo'!$B$8,'Monte Carlo'!$B$8,BETAINV(RAND(),'Monte Carlo'!$F$8,'Monte Carlo'!$G$8,'Monte Carlo'!$B$8,'Monte Carlo'!$D$8)))</f>
        <v>1075.93099300253</v>
      </c>
      <c r="C362" s="0" t="n">
        <f aca="true">IF('Monte Carlo'!$B$9="",0,IF('Monte Carlo'!$D$9='Monte Carlo'!$B$9,'Monte Carlo'!$B$9,BETAINV(RAND(),'Monte Carlo'!$F$9,'Monte Carlo'!$G$9,'Monte Carlo'!$B$9,'Monte Carlo'!$D$9)))</f>
        <v>535.820239088145</v>
      </c>
      <c r="D362" s="0" t="n">
        <f aca="true">IF('Monte Carlo'!$B$10="",0,IF('Monte Carlo'!$D$10='Monte Carlo'!$B$10,'Monte Carlo'!$B$10,BETAINV(RAND(),'Monte Carlo'!$F$10,'Monte Carlo'!$G$10,'Monte Carlo'!$B$10,'Monte Carlo'!$D$10)))</f>
        <v>335.341489671812</v>
      </c>
      <c r="E362" s="0" t="n">
        <f aca="true">IF('Monte Carlo'!$B$11="",0,IF('Monte Carlo'!$D$11='Monte Carlo'!$B$11,'Monte Carlo'!$B$11,BETAINV(RAND(),'Monte Carlo'!$F$11,'Monte Carlo'!$G$11,'Monte Carlo'!$B$11,'Monte Carlo'!$D$11)))</f>
        <v>117.802305328841</v>
      </c>
      <c r="F362" s="0" t="n">
        <f aca="true">IF('Monte Carlo'!$B$12="",0,IF('Monte Carlo'!$D$12='Monte Carlo'!$B$12,'Monte Carlo'!$B$12,BETAINV(RAND(),'Monte Carlo'!$F$12,'Monte Carlo'!$G$12,'Monte Carlo'!$B$12,'Monte Carlo'!$D$12)))</f>
        <v>105.306624661846</v>
      </c>
      <c r="G362" s="0" t="n">
        <f aca="true">IF('Monte Carlo'!$B$13="",0,IF('Monte Carlo'!$D$13='Monte Carlo'!$B$13,'Monte Carlo'!$B$13,BETAINV(RAND(),'Monte Carlo'!$F$13,'Monte Carlo'!$G$13,'Monte Carlo'!$B$13,'Monte Carlo'!$D$13)))</f>
        <v>0</v>
      </c>
      <c r="H362" s="0" t="n">
        <f aca="true">IF('Monte Carlo'!$B$14="",0,IF('Monte Carlo'!$D$14='Monte Carlo'!$B$14,'Monte Carlo'!$B$14,BETAINV(RAND(),'Monte Carlo'!$F$14,'Monte Carlo'!$G$14,'Monte Carlo'!$B$14,'Monte Carlo'!$D$14)))</f>
        <v>0</v>
      </c>
      <c r="I362" s="0" t="n">
        <f aca="true">IF('Monte Carlo'!$B$15="",0,IF('Monte Carlo'!$D$15='Monte Carlo'!$B$15,'Monte Carlo'!$B$15,BETAINV(RAND(),'Monte Carlo'!$F$15,'Monte Carlo'!$G$15,'Monte Carlo'!$B$15,'Monte Carlo'!$D$15)))</f>
        <v>0</v>
      </c>
      <c r="J362" s="0" t="n">
        <f aca="true">IF('Monte Carlo'!$B$16="",0,IF('Monte Carlo'!$D$16='Monte Carlo'!$B$16,'Monte Carlo'!$B$16,BETAINV(RAND(),'Monte Carlo'!$F$16,'Monte Carlo'!$G$16,'Monte Carlo'!$B$16,'Monte Carlo'!$D$16)))</f>
        <v>0</v>
      </c>
      <c r="K362" s="0" t="n">
        <f aca="true">IF('Monte Carlo'!$B$17="",0,IF('Monte Carlo'!$D$17='Monte Carlo'!$B$17,'Monte Carlo'!$B$17,BETAINV(RAND(),'Monte Carlo'!$F$17,'Monte Carlo'!$G$17,'Monte Carlo'!$B$17,'Monte Carlo'!$D$17)))</f>
        <v>0</v>
      </c>
      <c r="L362" s="0" t="n">
        <f aca="true">IF('Monte Carlo'!$B$18="",0,IF('Monte Carlo'!$D$18='Monte Carlo'!$B$18,'Monte Carlo'!$B$18,BETAINV(RAND(),'Monte Carlo'!$F$18,'Monte Carlo'!$G$18,'Monte Carlo'!$B$18,'Monte Carlo'!$D$18)))</f>
        <v>0</v>
      </c>
      <c r="M362" s="0" t="n">
        <f aca="true">IF(OR('Monte Carlo'!$B$22="",'Monte Carlo'!$C$22=""),0,IF(RAND()&lt;'Monte Carlo'!$B$22,IF('Monte Carlo'!$E$22='Monte Carlo'!$C$22,'Monte Carlo'!$C$22,BETAINV(RAND(),'Monte Carlo'!$G$22,'Monte Carlo'!$H$22,'Monte Carlo'!$C$22,'Monte Carlo'!$E$22)),0))</f>
        <v>0</v>
      </c>
      <c r="N362" s="0" t="n">
        <f aca="true">IF(OR('Monte Carlo'!$B$23="",'Monte Carlo'!$C$23=""),0,IF(RAND()&lt;'Monte Carlo'!$B$23,IF('Monte Carlo'!$E$23='Monte Carlo'!$C$23,'Monte Carlo'!$C$23,BETAINV(RAND(),'Monte Carlo'!$G$23,'Monte Carlo'!$H$23,'Monte Carlo'!$C$23,'Monte Carlo'!$E$23)),0))</f>
        <v>40.0157586832947</v>
      </c>
      <c r="O362" s="0" t="n">
        <f aca="true">IF(OR('Monte Carlo'!$B$24="",'Monte Carlo'!$C$24=""),0,IF(RAND()&lt;'Monte Carlo'!$B$24,IF('Monte Carlo'!$E$24='Monte Carlo'!$C$24,'Monte Carlo'!$C$24,BETAINV(RAND(),'Monte Carlo'!$G$24,'Monte Carlo'!$H$24,'Monte Carlo'!$C$24,'Monte Carlo'!$E$24)),0))</f>
        <v>0</v>
      </c>
      <c r="P362" s="0" t="n">
        <f aca="true">IF(OR('Monte Carlo'!$B$25="",'Monte Carlo'!$C$25=""),0,IF(RAND()&lt;'Monte Carlo'!$B$25,IF('Monte Carlo'!$E$25='Monte Carlo'!$C$25,'Monte Carlo'!$C$25,BETAINV(RAND(),'Monte Carlo'!$G$25,'Monte Carlo'!$H$25,'Monte Carlo'!$C$25,'Monte Carlo'!$E$25)),0))</f>
        <v>0</v>
      </c>
      <c r="Q362" s="0" t="n">
        <f aca="true">IF(OR('Monte Carlo'!$B$26="",'Monte Carlo'!$C$26=""),0,IF(RAND()&lt;'Monte Carlo'!$B$26,IF('Monte Carlo'!$E$26='Monte Carlo'!$C$26,'Monte Carlo'!$C$26,BETAINV(RAND(),'Monte Carlo'!$G$26,'Monte Carlo'!$H$26,'Monte Carlo'!$C$26,'Monte Carlo'!$E$26)),0))</f>
        <v>0</v>
      </c>
      <c r="R362" s="0" t="n">
        <f aca="true">IF(OR('Monte Carlo'!$B$27="",'Monte Carlo'!$C$27=""),0,IF(RAND()&lt;'Monte Carlo'!$B$27,IF('Monte Carlo'!$E$27='Monte Carlo'!$C$27,'Monte Carlo'!$C$27,BETAINV(RAND(),'Monte Carlo'!$G$27,'Monte Carlo'!$H$27,'Monte Carlo'!$C$27,'Monte Carlo'!$E$27)),0))</f>
        <v>0</v>
      </c>
      <c r="S362" s="0" t="n">
        <f aca="true">IF(OR('Monte Carlo'!$B$28="",'Monte Carlo'!$C$28=""),0,IF(RAND()&lt;'Monte Carlo'!$B$28,IF('Monte Carlo'!$E$28='Monte Carlo'!$C$28,'Monte Carlo'!$C$28,BETAINV(RAND(),'Monte Carlo'!$G$28,'Monte Carlo'!$H$28,'Monte Carlo'!$C$28,'Monte Carlo'!$E$28)),0))</f>
        <v>0</v>
      </c>
      <c r="T362" s="0" t="n">
        <f aca="true">IF(OR('Monte Carlo'!$B$29="",'Monte Carlo'!$C$29=""),0,IF(RAND()&lt;'Monte Carlo'!$B$29,IF('Monte Carlo'!$E$29='Monte Carlo'!$C$29,'Monte Carlo'!$C$29,BETAINV(RAND(),'Monte Carlo'!$G$29,'Monte Carlo'!$H$29,'Monte Carlo'!$C$29,'Monte Carlo'!$E$29)),0))</f>
        <v>0</v>
      </c>
      <c r="U362" s="0" t="n">
        <f aca="true">IF(OR('Monte Carlo'!$B$30="",'Monte Carlo'!$C$30=""),0,IF(RAND()&lt;'Monte Carlo'!$B$30,IF('Monte Carlo'!$E$30='Monte Carlo'!$C$30,'Monte Carlo'!$C$30,BETAINV(RAND(),'Monte Carlo'!$G$30,'Monte Carlo'!$H$30,'Monte Carlo'!$C$30,'Monte Carlo'!$E$30)),0))</f>
        <v>0</v>
      </c>
      <c r="V362" s="0" t="n">
        <f aca="true">IF(OR('Monte Carlo'!$B$31="",'Monte Carlo'!$C$31=""),0,IF(RAND()&lt;'Monte Carlo'!$B$31,IF('Monte Carlo'!$E$31='Monte Carlo'!$C$31,'Monte Carlo'!$C$31,BETAINV(RAND(),'Monte Carlo'!$G$31,'Monte Carlo'!$H$31,'Monte Carlo'!$C$31,'Monte Carlo'!$E$31)),0))</f>
        <v>0</v>
      </c>
      <c r="W362" s="0" t="n">
        <f aca="true">IF(OR('Monte Carlo'!$B$32="",'Monte Carlo'!$C$32=""),0,IF(RAND()&lt;'Monte Carlo'!$B$32,IF('Monte Carlo'!$E$32='Monte Carlo'!$C$32,'Monte Carlo'!$C$32,BETAINV(RAND(),'Monte Carlo'!$G$32,'Monte Carlo'!$H$32,'Monte Carlo'!$C$32,'Monte Carlo'!$E$32)),0))</f>
        <v>0</v>
      </c>
      <c r="X362" s="0" t="n">
        <f aca="true">IF(OR('Monte Carlo'!$B$33="",'Monte Carlo'!$C$33=""),0,IF(RAND()&lt;'Monte Carlo'!$B$33,IF('Monte Carlo'!$E$33='Monte Carlo'!$C$33,'Monte Carlo'!$C$33,BETAINV(RAND(),'Monte Carlo'!$G$33,'Monte Carlo'!$H$33,'Monte Carlo'!$C$33,'Monte Carlo'!$E$33)),0))</f>
        <v>0</v>
      </c>
      <c r="Y362" s="0" t="n">
        <f aca="false">SUM(A362:X362)</f>
        <v>2337.57849524343</v>
      </c>
    </row>
    <row r="363" customFormat="false" ht="15" hidden="false" customHeight="false" outlineLevel="0" collapsed="false">
      <c r="A363" s="0" t="n">
        <f aca="true">IF('Monte Carlo'!$B$7="",0,IF('Monte Carlo'!$D$7='Monte Carlo'!$B$7,'Monte Carlo'!$B$7,BETAINV(RAND(),'Monte Carlo'!$F$7,'Monte Carlo'!$G$7,'Monte Carlo'!$B$7,'Monte Carlo'!$D$7)))</f>
        <v>175.893005417239</v>
      </c>
      <c r="B363" s="0" t="n">
        <f aca="true">IF('Monte Carlo'!$B$8="",0,IF('Monte Carlo'!$D$8='Monte Carlo'!$B$8,'Monte Carlo'!$B$8,BETAINV(RAND(),'Monte Carlo'!$F$8,'Monte Carlo'!$G$8,'Monte Carlo'!$B$8,'Monte Carlo'!$D$8)))</f>
        <v>1127.19879480482</v>
      </c>
      <c r="C363" s="0" t="n">
        <f aca="true">IF('Monte Carlo'!$B$9="",0,IF('Monte Carlo'!$D$9='Monte Carlo'!$B$9,'Monte Carlo'!$B$9,BETAINV(RAND(),'Monte Carlo'!$F$9,'Monte Carlo'!$G$9,'Monte Carlo'!$B$9,'Monte Carlo'!$D$9)))</f>
        <v>441.151998971756</v>
      </c>
      <c r="D363" s="0" t="n">
        <f aca="true">IF('Monte Carlo'!$B$10="",0,IF('Monte Carlo'!$D$10='Monte Carlo'!$B$10,'Monte Carlo'!$B$10,BETAINV(RAND(),'Monte Carlo'!$F$10,'Monte Carlo'!$G$10,'Monte Carlo'!$B$10,'Monte Carlo'!$D$10)))</f>
        <v>266.459045732994</v>
      </c>
      <c r="E363" s="0" t="n">
        <f aca="true">IF('Monte Carlo'!$B$11="",0,IF('Monte Carlo'!$D$11='Monte Carlo'!$B$11,'Monte Carlo'!$B$11,BETAINV(RAND(),'Monte Carlo'!$F$11,'Monte Carlo'!$G$11,'Monte Carlo'!$B$11,'Monte Carlo'!$D$11)))</f>
        <v>85.1518690467566</v>
      </c>
      <c r="F363" s="0" t="n">
        <f aca="true">IF('Monte Carlo'!$B$12="",0,IF('Monte Carlo'!$D$12='Monte Carlo'!$B$12,'Monte Carlo'!$B$12,BETAINV(RAND(),'Monte Carlo'!$F$12,'Monte Carlo'!$G$12,'Monte Carlo'!$B$12,'Monte Carlo'!$D$12)))</f>
        <v>95.0091579747592</v>
      </c>
      <c r="G363" s="0" t="n">
        <f aca="true">IF('Monte Carlo'!$B$13="",0,IF('Monte Carlo'!$D$13='Monte Carlo'!$B$13,'Monte Carlo'!$B$13,BETAINV(RAND(),'Monte Carlo'!$F$13,'Monte Carlo'!$G$13,'Monte Carlo'!$B$13,'Monte Carlo'!$D$13)))</f>
        <v>0</v>
      </c>
      <c r="H363" s="0" t="n">
        <f aca="true">IF('Monte Carlo'!$B$14="",0,IF('Monte Carlo'!$D$14='Monte Carlo'!$B$14,'Monte Carlo'!$B$14,BETAINV(RAND(),'Monte Carlo'!$F$14,'Monte Carlo'!$G$14,'Monte Carlo'!$B$14,'Monte Carlo'!$D$14)))</f>
        <v>0</v>
      </c>
      <c r="I363" s="0" t="n">
        <f aca="true">IF('Monte Carlo'!$B$15="",0,IF('Monte Carlo'!$D$15='Monte Carlo'!$B$15,'Monte Carlo'!$B$15,BETAINV(RAND(),'Monte Carlo'!$F$15,'Monte Carlo'!$G$15,'Monte Carlo'!$B$15,'Monte Carlo'!$D$15)))</f>
        <v>0</v>
      </c>
      <c r="J363" s="0" t="n">
        <f aca="true">IF('Monte Carlo'!$B$16="",0,IF('Monte Carlo'!$D$16='Monte Carlo'!$B$16,'Monte Carlo'!$B$16,BETAINV(RAND(),'Monte Carlo'!$F$16,'Monte Carlo'!$G$16,'Monte Carlo'!$B$16,'Monte Carlo'!$D$16)))</f>
        <v>0</v>
      </c>
      <c r="K363" s="0" t="n">
        <f aca="true">IF('Monte Carlo'!$B$17="",0,IF('Monte Carlo'!$D$17='Monte Carlo'!$B$17,'Monte Carlo'!$B$17,BETAINV(RAND(),'Monte Carlo'!$F$17,'Monte Carlo'!$G$17,'Monte Carlo'!$B$17,'Monte Carlo'!$D$17)))</f>
        <v>0</v>
      </c>
      <c r="L363" s="0" t="n">
        <f aca="true">IF('Monte Carlo'!$B$18="",0,IF('Monte Carlo'!$D$18='Monte Carlo'!$B$18,'Monte Carlo'!$B$18,BETAINV(RAND(),'Monte Carlo'!$F$18,'Monte Carlo'!$G$18,'Monte Carlo'!$B$18,'Monte Carlo'!$D$18)))</f>
        <v>0</v>
      </c>
      <c r="M363" s="0" t="n">
        <f aca="true">IF(OR('Monte Carlo'!$B$22="",'Monte Carlo'!$C$22=""),0,IF(RAND()&lt;'Monte Carlo'!$B$22,IF('Monte Carlo'!$E$22='Monte Carlo'!$C$22,'Monte Carlo'!$C$22,BETAINV(RAND(),'Monte Carlo'!$G$22,'Monte Carlo'!$H$22,'Monte Carlo'!$C$22,'Monte Carlo'!$E$22)),0))</f>
        <v>85.553372078336</v>
      </c>
      <c r="N363" s="0" t="n">
        <f aca="true">IF(OR('Monte Carlo'!$B$23="",'Monte Carlo'!$C$23=""),0,IF(RAND()&lt;'Monte Carlo'!$B$23,IF('Monte Carlo'!$E$23='Monte Carlo'!$C$23,'Monte Carlo'!$C$23,BETAINV(RAND(),'Monte Carlo'!$G$23,'Monte Carlo'!$H$23,'Monte Carlo'!$C$23,'Monte Carlo'!$E$23)),0))</f>
        <v>0</v>
      </c>
      <c r="O363" s="0" t="n">
        <f aca="true">IF(OR('Monte Carlo'!$B$24="",'Monte Carlo'!$C$24=""),0,IF(RAND()&lt;'Monte Carlo'!$B$24,IF('Monte Carlo'!$E$24='Monte Carlo'!$C$24,'Monte Carlo'!$C$24,BETAINV(RAND(),'Monte Carlo'!$G$24,'Monte Carlo'!$H$24,'Monte Carlo'!$C$24,'Monte Carlo'!$E$24)),0))</f>
        <v>0</v>
      </c>
      <c r="P363" s="0" t="n">
        <f aca="true">IF(OR('Monte Carlo'!$B$25="",'Monte Carlo'!$C$25=""),0,IF(RAND()&lt;'Monte Carlo'!$B$25,IF('Monte Carlo'!$E$25='Monte Carlo'!$C$25,'Monte Carlo'!$C$25,BETAINV(RAND(),'Monte Carlo'!$G$25,'Monte Carlo'!$H$25,'Monte Carlo'!$C$25,'Monte Carlo'!$E$25)),0))</f>
        <v>0</v>
      </c>
      <c r="Q363" s="0" t="n">
        <f aca="true">IF(OR('Monte Carlo'!$B$26="",'Monte Carlo'!$C$26=""),0,IF(RAND()&lt;'Monte Carlo'!$B$26,IF('Monte Carlo'!$E$26='Monte Carlo'!$C$26,'Monte Carlo'!$C$26,BETAINV(RAND(),'Monte Carlo'!$G$26,'Monte Carlo'!$H$26,'Monte Carlo'!$C$26,'Monte Carlo'!$E$26)),0))</f>
        <v>268.255211479347</v>
      </c>
      <c r="R363" s="0" t="n">
        <f aca="true">IF(OR('Monte Carlo'!$B$27="",'Monte Carlo'!$C$27=""),0,IF(RAND()&lt;'Monte Carlo'!$B$27,IF('Monte Carlo'!$E$27='Monte Carlo'!$C$27,'Monte Carlo'!$C$27,BETAINV(RAND(),'Monte Carlo'!$G$27,'Monte Carlo'!$H$27,'Monte Carlo'!$C$27,'Monte Carlo'!$E$27)),0))</f>
        <v>0</v>
      </c>
      <c r="S363" s="0" t="n">
        <f aca="true">IF(OR('Monte Carlo'!$B$28="",'Monte Carlo'!$C$28=""),0,IF(RAND()&lt;'Monte Carlo'!$B$28,IF('Monte Carlo'!$E$28='Monte Carlo'!$C$28,'Monte Carlo'!$C$28,BETAINV(RAND(),'Monte Carlo'!$G$28,'Monte Carlo'!$H$28,'Monte Carlo'!$C$28,'Monte Carlo'!$E$28)),0))</f>
        <v>0</v>
      </c>
      <c r="T363" s="0" t="n">
        <f aca="true">IF(OR('Monte Carlo'!$B$29="",'Monte Carlo'!$C$29=""),0,IF(RAND()&lt;'Monte Carlo'!$B$29,IF('Monte Carlo'!$E$29='Monte Carlo'!$C$29,'Monte Carlo'!$C$29,BETAINV(RAND(),'Monte Carlo'!$G$29,'Monte Carlo'!$H$29,'Monte Carlo'!$C$29,'Monte Carlo'!$E$29)),0))</f>
        <v>0</v>
      </c>
      <c r="U363" s="0" t="n">
        <f aca="true">IF(OR('Monte Carlo'!$B$30="",'Monte Carlo'!$C$30=""),0,IF(RAND()&lt;'Monte Carlo'!$B$30,IF('Monte Carlo'!$E$30='Monte Carlo'!$C$30,'Monte Carlo'!$C$30,BETAINV(RAND(),'Monte Carlo'!$G$30,'Monte Carlo'!$H$30,'Monte Carlo'!$C$30,'Monte Carlo'!$E$30)),0))</f>
        <v>0</v>
      </c>
      <c r="V363" s="0" t="n">
        <f aca="true">IF(OR('Monte Carlo'!$B$31="",'Monte Carlo'!$C$31=""),0,IF(RAND()&lt;'Monte Carlo'!$B$31,IF('Monte Carlo'!$E$31='Monte Carlo'!$C$31,'Monte Carlo'!$C$31,BETAINV(RAND(),'Monte Carlo'!$G$31,'Monte Carlo'!$H$31,'Monte Carlo'!$C$31,'Monte Carlo'!$E$31)),0))</f>
        <v>0</v>
      </c>
      <c r="W363" s="0" t="n">
        <f aca="true">IF(OR('Monte Carlo'!$B$32="",'Monte Carlo'!$C$32=""),0,IF(RAND()&lt;'Monte Carlo'!$B$32,IF('Monte Carlo'!$E$32='Monte Carlo'!$C$32,'Monte Carlo'!$C$32,BETAINV(RAND(),'Monte Carlo'!$G$32,'Monte Carlo'!$H$32,'Monte Carlo'!$C$32,'Monte Carlo'!$E$32)),0))</f>
        <v>0</v>
      </c>
      <c r="X363" s="0" t="n">
        <f aca="true">IF(OR('Monte Carlo'!$B$33="",'Monte Carlo'!$C$33=""),0,IF(RAND()&lt;'Monte Carlo'!$B$33,IF('Monte Carlo'!$E$33='Monte Carlo'!$C$33,'Monte Carlo'!$C$33,BETAINV(RAND(),'Monte Carlo'!$G$33,'Monte Carlo'!$H$33,'Monte Carlo'!$C$33,'Monte Carlo'!$E$33)),0))</f>
        <v>0</v>
      </c>
      <c r="Y363" s="0" t="n">
        <f aca="false">SUM(A363:X363)</f>
        <v>2544.67245550601</v>
      </c>
    </row>
    <row r="364" customFormat="false" ht="15" hidden="false" customHeight="false" outlineLevel="0" collapsed="false">
      <c r="A364" s="0" t="n">
        <f aca="true">IF('Monte Carlo'!$B$7="",0,IF('Monte Carlo'!$D$7='Monte Carlo'!$B$7,'Monte Carlo'!$B$7,BETAINV(RAND(),'Monte Carlo'!$F$7,'Monte Carlo'!$G$7,'Monte Carlo'!$B$7,'Monte Carlo'!$D$7)))</f>
        <v>165.628282423354</v>
      </c>
      <c r="B364" s="0" t="n">
        <f aca="true">IF('Monte Carlo'!$B$8="",0,IF('Monte Carlo'!$D$8='Monte Carlo'!$B$8,'Monte Carlo'!$B$8,BETAINV(RAND(),'Monte Carlo'!$F$8,'Monte Carlo'!$G$8,'Monte Carlo'!$B$8,'Monte Carlo'!$D$8)))</f>
        <v>1021.82240268516</v>
      </c>
      <c r="C364" s="0" t="n">
        <f aca="true">IF('Monte Carlo'!$B$9="",0,IF('Monte Carlo'!$D$9='Monte Carlo'!$B$9,'Monte Carlo'!$B$9,BETAINV(RAND(),'Monte Carlo'!$F$9,'Monte Carlo'!$G$9,'Monte Carlo'!$B$9,'Monte Carlo'!$D$9)))</f>
        <v>471.466687903395</v>
      </c>
      <c r="D364" s="0" t="n">
        <f aca="true">IF('Monte Carlo'!$B$10="",0,IF('Monte Carlo'!$D$10='Monte Carlo'!$B$10,'Monte Carlo'!$B$10,BETAINV(RAND(),'Monte Carlo'!$F$10,'Monte Carlo'!$G$10,'Monte Carlo'!$B$10,'Monte Carlo'!$D$10)))</f>
        <v>353.188928738799</v>
      </c>
      <c r="E364" s="0" t="n">
        <f aca="true">IF('Monte Carlo'!$B$11="",0,IF('Monte Carlo'!$D$11='Monte Carlo'!$B$11,'Monte Carlo'!$B$11,BETAINV(RAND(),'Monte Carlo'!$F$11,'Monte Carlo'!$G$11,'Monte Carlo'!$B$11,'Monte Carlo'!$D$11)))</f>
        <v>109.094864029566</v>
      </c>
      <c r="F364" s="0" t="n">
        <f aca="true">IF('Monte Carlo'!$B$12="",0,IF('Monte Carlo'!$D$12='Monte Carlo'!$B$12,'Monte Carlo'!$B$12,BETAINV(RAND(),'Monte Carlo'!$F$12,'Monte Carlo'!$G$12,'Monte Carlo'!$B$12,'Monte Carlo'!$D$12)))</f>
        <v>103.299007180462</v>
      </c>
      <c r="G364" s="0" t="n">
        <f aca="true">IF('Monte Carlo'!$B$13="",0,IF('Monte Carlo'!$D$13='Monte Carlo'!$B$13,'Monte Carlo'!$B$13,BETAINV(RAND(),'Monte Carlo'!$F$13,'Monte Carlo'!$G$13,'Monte Carlo'!$B$13,'Monte Carlo'!$D$13)))</f>
        <v>0</v>
      </c>
      <c r="H364" s="0" t="n">
        <f aca="true">IF('Monte Carlo'!$B$14="",0,IF('Monte Carlo'!$D$14='Monte Carlo'!$B$14,'Monte Carlo'!$B$14,BETAINV(RAND(),'Monte Carlo'!$F$14,'Monte Carlo'!$G$14,'Monte Carlo'!$B$14,'Monte Carlo'!$D$14)))</f>
        <v>0</v>
      </c>
      <c r="I364" s="0" t="n">
        <f aca="true">IF('Monte Carlo'!$B$15="",0,IF('Monte Carlo'!$D$15='Monte Carlo'!$B$15,'Monte Carlo'!$B$15,BETAINV(RAND(),'Monte Carlo'!$F$15,'Monte Carlo'!$G$15,'Monte Carlo'!$B$15,'Monte Carlo'!$D$15)))</f>
        <v>0</v>
      </c>
      <c r="J364" s="0" t="n">
        <f aca="true">IF('Monte Carlo'!$B$16="",0,IF('Monte Carlo'!$D$16='Monte Carlo'!$B$16,'Monte Carlo'!$B$16,BETAINV(RAND(),'Monte Carlo'!$F$16,'Monte Carlo'!$G$16,'Monte Carlo'!$B$16,'Monte Carlo'!$D$16)))</f>
        <v>0</v>
      </c>
      <c r="K364" s="0" t="n">
        <f aca="true">IF('Monte Carlo'!$B$17="",0,IF('Monte Carlo'!$D$17='Monte Carlo'!$B$17,'Monte Carlo'!$B$17,BETAINV(RAND(),'Monte Carlo'!$F$17,'Monte Carlo'!$G$17,'Monte Carlo'!$B$17,'Monte Carlo'!$D$17)))</f>
        <v>0</v>
      </c>
      <c r="L364" s="0" t="n">
        <f aca="true">IF('Monte Carlo'!$B$18="",0,IF('Monte Carlo'!$D$18='Monte Carlo'!$B$18,'Monte Carlo'!$B$18,BETAINV(RAND(),'Monte Carlo'!$F$18,'Monte Carlo'!$G$18,'Monte Carlo'!$B$18,'Monte Carlo'!$D$18)))</f>
        <v>0</v>
      </c>
      <c r="M364" s="0" t="n">
        <f aca="true">IF(OR('Monte Carlo'!$B$22="",'Monte Carlo'!$C$22=""),0,IF(RAND()&lt;'Monte Carlo'!$B$22,IF('Monte Carlo'!$E$22='Monte Carlo'!$C$22,'Monte Carlo'!$C$22,BETAINV(RAND(),'Monte Carlo'!$G$22,'Monte Carlo'!$H$22,'Monte Carlo'!$C$22,'Monte Carlo'!$E$22)),0))</f>
        <v>0</v>
      </c>
      <c r="N364" s="0" t="n">
        <f aca="true">IF(OR('Monte Carlo'!$B$23="",'Monte Carlo'!$C$23=""),0,IF(RAND()&lt;'Monte Carlo'!$B$23,IF('Monte Carlo'!$E$23='Monte Carlo'!$C$23,'Monte Carlo'!$C$23,BETAINV(RAND(),'Monte Carlo'!$G$23,'Monte Carlo'!$H$23,'Monte Carlo'!$C$23,'Monte Carlo'!$E$23)),0))</f>
        <v>24.6749391429658</v>
      </c>
      <c r="O364" s="0" t="n">
        <f aca="true">IF(OR('Monte Carlo'!$B$24="",'Monte Carlo'!$C$24=""),0,IF(RAND()&lt;'Monte Carlo'!$B$24,IF('Monte Carlo'!$E$24='Monte Carlo'!$C$24,'Monte Carlo'!$C$24,BETAINV(RAND(),'Monte Carlo'!$G$24,'Monte Carlo'!$H$24,'Monte Carlo'!$C$24,'Monte Carlo'!$E$24)),0))</f>
        <v>0</v>
      </c>
      <c r="P364" s="0" t="n">
        <f aca="true">IF(OR('Monte Carlo'!$B$25="",'Monte Carlo'!$C$25=""),0,IF(RAND()&lt;'Monte Carlo'!$B$25,IF('Monte Carlo'!$E$25='Monte Carlo'!$C$25,'Monte Carlo'!$C$25,BETAINV(RAND(),'Monte Carlo'!$G$25,'Monte Carlo'!$H$25,'Monte Carlo'!$C$25,'Monte Carlo'!$E$25)),0))</f>
        <v>0</v>
      </c>
      <c r="Q364" s="0" t="n">
        <f aca="true">IF(OR('Monte Carlo'!$B$26="",'Monte Carlo'!$C$26=""),0,IF(RAND()&lt;'Monte Carlo'!$B$26,IF('Monte Carlo'!$E$26='Monte Carlo'!$C$26,'Monte Carlo'!$C$26,BETAINV(RAND(),'Monte Carlo'!$G$26,'Monte Carlo'!$H$26,'Monte Carlo'!$C$26,'Monte Carlo'!$E$26)),0))</f>
        <v>0</v>
      </c>
      <c r="R364" s="0" t="n">
        <f aca="true">IF(OR('Monte Carlo'!$B$27="",'Monte Carlo'!$C$27=""),0,IF(RAND()&lt;'Monte Carlo'!$B$27,IF('Monte Carlo'!$E$27='Monte Carlo'!$C$27,'Monte Carlo'!$C$27,BETAINV(RAND(),'Monte Carlo'!$G$27,'Monte Carlo'!$H$27,'Monte Carlo'!$C$27,'Monte Carlo'!$E$27)),0))</f>
        <v>0</v>
      </c>
      <c r="S364" s="0" t="n">
        <f aca="true">IF(OR('Monte Carlo'!$B$28="",'Monte Carlo'!$C$28=""),0,IF(RAND()&lt;'Monte Carlo'!$B$28,IF('Monte Carlo'!$E$28='Monte Carlo'!$C$28,'Monte Carlo'!$C$28,BETAINV(RAND(),'Monte Carlo'!$G$28,'Monte Carlo'!$H$28,'Monte Carlo'!$C$28,'Monte Carlo'!$E$28)),0))</f>
        <v>0</v>
      </c>
      <c r="T364" s="0" t="n">
        <f aca="true">IF(OR('Monte Carlo'!$B$29="",'Monte Carlo'!$C$29=""),0,IF(RAND()&lt;'Monte Carlo'!$B$29,IF('Monte Carlo'!$E$29='Monte Carlo'!$C$29,'Monte Carlo'!$C$29,BETAINV(RAND(),'Monte Carlo'!$G$29,'Monte Carlo'!$H$29,'Monte Carlo'!$C$29,'Monte Carlo'!$E$29)),0))</f>
        <v>0</v>
      </c>
      <c r="U364" s="0" t="n">
        <f aca="true">IF(OR('Monte Carlo'!$B$30="",'Monte Carlo'!$C$30=""),0,IF(RAND()&lt;'Monte Carlo'!$B$30,IF('Monte Carlo'!$E$30='Monte Carlo'!$C$30,'Monte Carlo'!$C$30,BETAINV(RAND(),'Monte Carlo'!$G$30,'Monte Carlo'!$H$30,'Monte Carlo'!$C$30,'Monte Carlo'!$E$30)),0))</f>
        <v>0</v>
      </c>
      <c r="V364" s="0" t="n">
        <f aca="true">IF(OR('Monte Carlo'!$B$31="",'Monte Carlo'!$C$31=""),0,IF(RAND()&lt;'Monte Carlo'!$B$31,IF('Monte Carlo'!$E$31='Monte Carlo'!$C$31,'Monte Carlo'!$C$31,BETAINV(RAND(),'Monte Carlo'!$G$31,'Monte Carlo'!$H$31,'Monte Carlo'!$C$31,'Monte Carlo'!$E$31)),0))</f>
        <v>0</v>
      </c>
      <c r="W364" s="0" t="n">
        <f aca="true">IF(OR('Monte Carlo'!$B$32="",'Monte Carlo'!$C$32=""),0,IF(RAND()&lt;'Monte Carlo'!$B$32,IF('Monte Carlo'!$E$32='Monte Carlo'!$C$32,'Monte Carlo'!$C$32,BETAINV(RAND(),'Monte Carlo'!$G$32,'Monte Carlo'!$H$32,'Monte Carlo'!$C$32,'Monte Carlo'!$E$32)),0))</f>
        <v>0</v>
      </c>
      <c r="X364" s="0" t="n">
        <f aca="true">IF(OR('Monte Carlo'!$B$33="",'Monte Carlo'!$C$33=""),0,IF(RAND()&lt;'Monte Carlo'!$B$33,IF('Monte Carlo'!$E$33='Monte Carlo'!$C$33,'Monte Carlo'!$C$33,BETAINV(RAND(),'Monte Carlo'!$G$33,'Monte Carlo'!$H$33,'Monte Carlo'!$C$33,'Monte Carlo'!$E$33)),0))</f>
        <v>0</v>
      </c>
      <c r="Y364" s="0" t="n">
        <f aca="false">SUM(A364:X364)</f>
        <v>2249.17511210371</v>
      </c>
    </row>
    <row r="365" customFormat="false" ht="15" hidden="false" customHeight="false" outlineLevel="0" collapsed="false">
      <c r="A365" s="0" t="n">
        <f aca="true">IF('Monte Carlo'!$B$7="",0,IF('Monte Carlo'!$D$7='Monte Carlo'!$B$7,'Monte Carlo'!$B$7,BETAINV(RAND(),'Monte Carlo'!$F$7,'Monte Carlo'!$G$7,'Monte Carlo'!$B$7,'Monte Carlo'!$D$7)))</f>
        <v>142.744515218312</v>
      </c>
      <c r="B365" s="0" t="n">
        <f aca="true">IF('Monte Carlo'!$B$8="",0,IF('Monte Carlo'!$D$8='Monte Carlo'!$B$8,'Monte Carlo'!$B$8,BETAINV(RAND(),'Monte Carlo'!$F$8,'Monte Carlo'!$G$8,'Monte Carlo'!$B$8,'Monte Carlo'!$D$8)))</f>
        <v>1107.56562733165</v>
      </c>
      <c r="C365" s="0" t="n">
        <f aca="true">IF('Monte Carlo'!$B$9="",0,IF('Monte Carlo'!$D$9='Monte Carlo'!$B$9,'Monte Carlo'!$B$9,BETAINV(RAND(),'Monte Carlo'!$F$9,'Monte Carlo'!$G$9,'Monte Carlo'!$B$9,'Monte Carlo'!$D$9)))</f>
        <v>473.477247256437</v>
      </c>
      <c r="D365" s="0" t="n">
        <f aca="true">IF('Monte Carlo'!$B$10="",0,IF('Monte Carlo'!$D$10='Monte Carlo'!$B$10,'Monte Carlo'!$B$10,BETAINV(RAND(),'Monte Carlo'!$F$10,'Monte Carlo'!$G$10,'Monte Carlo'!$B$10,'Monte Carlo'!$D$10)))</f>
        <v>287.868457014499</v>
      </c>
      <c r="E365" s="0" t="n">
        <f aca="true">IF('Monte Carlo'!$B$11="",0,IF('Monte Carlo'!$D$11='Monte Carlo'!$B$11,'Monte Carlo'!$B$11,BETAINV(RAND(),'Monte Carlo'!$F$11,'Monte Carlo'!$G$11,'Monte Carlo'!$B$11,'Monte Carlo'!$D$11)))</f>
        <v>119.484316376231</v>
      </c>
      <c r="F365" s="0" t="n">
        <f aca="true">IF('Monte Carlo'!$B$12="",0,IF('Monte Carlo'!$D$12='Monte Carlo'!$B$12,'Monte Carlo'!$B$12,BETAINV(RAND(),'Monte Carlo'!$F$12,'Monte Carlo'!$G$12,'Monte Carlo'!$B$12,'Monte Carlo'!$D$12)))</f>
        <v>102.322934444986</v>
      </c>
      <c r="G365" s="0" t="n">
        <f aca="true">IF('Monte Carlo'!$B$13="",0,IF('Monte Carlo'!$D$13='Monte Carlo'!$B$13,'Monte Carlo'!$B$13,BETAINV(RAND(),'Monte Carlo'!$F$13,'Monte Carlo'!$G$13,'Monte Carlo'!$B$13,'Monte Carlo'!$D$13)))</f>
        <v>0</v>
      </c>
      <c r="H365" s="0" t="n">
        <f aca="true">IF('Monte Carlo'!$B$14="",0,IF('Monte Carlo'!$D$14='Monte Carlo'!$B$14,'Monte Carlo'!$B$14,BETAINV(RAND(),'Monte Carlo'!$F$14,'Monte Carlo'!$G$14,'Monte Carlo'!$B$14,'Monte Carlo'!$D$14)))</f>
        <v>0</v>
      </c>
      <c r="I365" s="0" t="n">
        <f aca="true">IF('Monte Carlo'!$B$15="",0,IF('Monte Carlo'!$D$15='Monte Carlo'!$B$15,'Monte Carlo'!$B$15,BETAINV(RAND(),'Monte Carlo'!$F$15,'Monte Carlo'!$G$15,'Monte Carlo'!$B$15,'Monte Carlo'!$D$15)))</f>
        <v>0</v>
      </c>
      <c r="J365" s="0" t="n">
        <f aca="true">IF('Monte Carlo'!$B$16="",0,IF('Monte Carlo'!$D$16='Monte Carlo'!$B$16,'Monte Carlo'!$B$16,BETAINV(RAND(),'Monte Carlo'!$F$16,'Monte Carlo'!$G$16,'Monte Carlo'!$B$16,'Monte Carlo'!$D$16)))</f>
        <v>0</v>
      </c>
      <c r="K365" s="0" t="n">
        <f aca="true">IF('Monte Carlo'!$B$17="",0,IF('Monte Carlo'!$D$17='Monte Carlo'!$B$17,'Monte Carlo'!$B$17,BETAINV(RAND(),'Monte Carlo'!$F$17,'Monte Carlo'!$G$17,'Monte Carlo'!$B$17,'Monte Carlo'!$D$17)))</f>
        <v>0</v>
      </c>
      <c r="L365" s="0" t="n">
        <f aca="true">IF('Monte Carlo'!$B$18="",0,IF('Monte Carlo'!$D$18='Monte Carlo'!$B$18,'Monte Carlo'!$B$18,BETAINV(RAND(),'Monte Carlo'!$F$18,'Monte Carlo'!$G$18,'Monte Carlo'!$B$18,'Monte Carlo'!$D$18)))</f>
        <v>0</v>
      </c>
      <c r="M365" s="0" t="n">
        <f aca="true">IF(OR('Monte Carlo'!$B$22="",'Monte Carlo'!$C$22=""),0,IF(RAND()&lt;'Monte Carlo'!$B$22,IF('Monte Carlo'!$E$22='Monte Carlo'!$C$22,'Monte Carlo'!$C$22,BETAINV(RAND(),'Monte Carlo'!$G$22,'Monte Carlo'!$H$22,'Monte Carlo'!$C$22,'Monte Carlo'!$E$22)),0))</f>
        <v>170.377012408367</v>
      </c>
      <c r="N365" s="0" t="n">
        <f aca="true">IF(OR('Monte Carlo'!$B$23="",'Monte Carlo'!$C$23=""),0,IF(RAND()&lt;'Monte Carlo'!$B$23,IF('Monte Carlo'!$E$23='Monte Carlo'!$C$23,'Monte Carlo'!$C$23,BETAINV(RAND(),'Monte Carlo'!$G$23,'Monte Carlo'!$H$23,'Monte Carlo'!$C$23,'Monte Carlo'!$E$23)),0))</f>
        <v>0</v>
      </c>
      <c r="O365" s="0" t="n">
        <f aca="true">IF(OR('Monte Carlo'!$B$24="",'Monte Carlo'!$C$24=""),0,IF(RAND()&lt;'Monte Carlo'!$B$24,IF('Monte Carlo'!$E$24='Monte Carlo'!$C$24,'Monte Carlo'!$C$24,BETAINV(RAND(),'Monte Carlo'!$G$24,'Monte Carlo'!$H$24,'Monte Carlo'!$C$24,'Monte Carlo'!$E$24)),0))</f>
        <v>0</v>
      </c>
      <c r="P365" s="0" t="n">
        <f aca="true">IF(OR('Monte Carlo'!$B$25="",'Monte Carlo'!$C$25=""),0,IF(RAND()&lt;'Monte Carlo'!$B$25,IF('Monte Carlo'!$E$25='Monte Carlo'!$C$25,'Monte Carlo'!$C$25,BETAINV(RAND(),'Monte Carlo'!$G$25,'Monte Carlo'!$H$25,'Monte Carlo'!$C$25,'Monte Carlo'!$E$25)),0))</f>
        <v>0</v>
      </c>
      <c r="Q365" s="0" t="n">
        <f aca="true">IF(OR('Monte Carlo'!$B$26="",'Monte Carlo'!$C$26=""),0,IF(RAND()&lt;'Monte Carlo'!$B$26,IF('Monte Carlo'!$E$26='Monte Carlo'!$C$26,'Monte Carlo'!$C$26,BETAINV(RAND(),'Monte Carlo'!$G$26,'Monte Carlo'!$H$26,'Monte Carlo'!$C$26,'Monte Carlo'!$E$26)),0))</f>
        <v>0</v>
      </c>
      <c r="R365" s="0" t="n">
        <f aca="true">IF(OR('Monte Carlo'!$B$27="",'Monte Carlo'!$C$27=""),0,IF(RAND()&lt;'Monte Carlo'!$B$27,IF('Monte Carlo'!$E$27='Monte Carlo'!$C$27,'Monte Carlo'!$C$27,BETAINV(RAND(),'Monte Carlo'!$G$27,'Monte Carlo'!$H$27,'Monte Carlo'!$C$27,'Monte Carlo'!$E$27)),0))</f>
        <v>0</v>
      </c>
      <c r="S365" s="0" t="n">
        <f aca="true">IF(OR('Monte Carlo'!$B$28="",'Monte Carlo'!$C$28=""),0,IF(RAND()&lt;'Monte Carlo'!$B$28,IF('Monte Carlo'!$E$28='Monte Carlo'!$C$28,'Monte Carlo'!$C$28,BETAINV(RAND(),'Monte Carlo'!$G$28,'Monte Carlo'!$H$28,'Monte Carlo'!$C$28,'Monte Carlo'!$E$28)),0))</f>
        <v>0</v>
      </c>
      <c r="T365" s="0" t="n">
        <f aca="true">IF(OR('Monte Carlo'!$B$29="",'Monte Carlo'!$C$29=""),0,IF(RAND()&lt;'Monte Carlo'!$B$29,IF('Monte Carlo'!$E$29='Monte Carlo'!$C$29,'Monte Carlo'!$C$29,BETAINV(RAND(),'Monte Carlo'!$G$29,'Monte Carlo'!$H$29,'Monte Carlo'!$C$29,'Monte Carlo'!$E$29)),0))</f>
        <v>0</v>
      </c>
      <c r="U365" s="0" t="n">
        <f aca="true">IF(OR('Monte Carlo'!$B$30="",'Monte Carlo'!$C$30=""),0,IF(RAND()&lt;'Monte Carlo'!$B$30,IF('Monte Carlo'!$E$30='Monte Carlo'!$C$30,'Monte Carlo'!$C$30,BETAINV(RAND(),'Monte Carlo'!$G$30,'Monte Carlo'!$H$30,'Monte Carlo'!$C$30,'Monte Carlo'!$E$30)),0))</f>
        <v>0</v>
      </c>
      <c r="V365" s="0" t="n">
        <f aca="true">IF(OR('Monte Carlo'!$B$31="",'Monte Carlo'!$C$31=""),0,IF(RAND()&lt;'Monte Carlo'!$B$31,IF('Monte Carlo'!$E$31='Monte Carlo'!$C$31,'Monte Carlo'!$C$31,BETAINV(RAND(),'Monte Carlo'!$G$31,'Monte Carlo'!$H$31,'Monte Carlo'!$C$31,'Monte Carlo'!$E$31)),0))</f>
        <v>0</v>
      </c>
      <c r="W365" s="0" t="n">
        <f aca="true">IF(OR('Monte Carlo'!$B$32="",'Monte Carlo'!$C$32=""),0,IF(RAND()&lt;'Monte Carlo'!$B$32,IF('Monte Carlo'!$E$32='Monte Carlo'!$C$32,'Monte Carlo'!$C$32,BETAINV(RAND(),'Monte Carlo'!$G$32,'Monte Carlo'!$H$32,'Monte Carlo'!$C$32,'Monte Carlo'!$E$32)),0))</f>
        <v>0</v>
      </c>
      <c r="X365" s="0" t="n">
        <f aca="true">IF(OR('Monte Carlo'!$B$33="",'Monte Carlo'!$C$33=""),0,IF(RAND()&lt;'Monte Carlo'!$B$33,IF('Monte Carlo'!$E$33='Monte Carlo'!$C$33,'Monte Carlo'!$C$33,BETAINV(RAND(),'Monte Carlo'!$G$33,'Monte Carlo'!$H$33,'Monte Carlo'!$C$33,'Monte Carlo'!$E$33)),0))</f>
        <v>0</v>
      </c>
      <c r="Y365" s="0" t="n">
        <f aca="false">SUM(A365:X365)</f>
        <v>2403.84011005049</v>
      </c>
    </row>
    <row r="366" customFormat="false" ht="15" hidden="false" customHeight="false" outlineLevel="0" collapsed="false">
      <c r="A366" s="0" t="n">
        <f aca="true">IF('Monte Carlo'!$B$7="",0,IF('Monte Carlo'!$D$7='Monte Carlo'!$B$7,'Monte Carlo'!$B$7,BETAINV(RAND(),'Monte Carlo'!$F$7,'Monte Carlo'!$G$7,'Monte Carlo'!$B$7,'Monte Carlo'!$D$7)))</f>
        <v>158.86317829669</v>
      </c>
      <c r="B366" s="0" t="n">
        <f aca="true">IF('Monte Carlo'!$B$8="",0,IF('Monte Carlo'!$D$8='Monte Carlo'!$B$8,'Monte Carlo'!$B$8,BETAINV(RAND(),'Monte Carlo'!$F$8,'Monte Carlo'!$G$8,'Monte Carlo'!$B$8,'Monte Carlo'!$D$8)))</f>
        <v>978.257016683494</v>
      </c>
      <c r="C366" s="0" t="n">
        <f aca="true">IF('Monte Carlo'!$B$9="",0,IF('Monte Carlo'!$D$9='Monte Carlo'!$B$9,'Monte Carlo'!$B$9,BETAINV(RAND(),'Monte Carlo'!$F$9,'Monte Carlo'!$G$9,'Monte Carlo'!$B$9,'Monte Carlo'!$D$9)))</f>
        <v>425.33811226165</v>
      </c>
      <c r="D366" s="0" t="n">
        <f aca="true">IF('Monte Carlo'!$B$10="",0,IF('Monte Carlo'!$D$10='Monte Carlo'!$B$10,'Monte Carlo'!$B$10,BETAINV(RAND(),'Monte Carlo'!$F$10,'Monte Carlo'!$G$10,'Monte Carlo'!$B$10,'Monte Carlo'!$D$10)))</f>
        <v>285.184914650483</v>
      </c>
      <c r="E366" s="0" t="n">
        <f aca="true">IF('Monte Carlo'!$B$11="",0,IF('Monte Carlo'!$D$11='Monte Carlo'!$B$11,'Monte Carlo'!$B$11,BETAINV(RAND(),'Monte Carlo'!$F$11,'Monte Carlo'!$G$11,'Monte Carlo'!$B$11,'Monte Carlo'!$D$11)))</f>
        <v>94.0740109123315</v>
      </c>
      <c r="F366" s="0" t="n">
        <f aca="true">IF('Monte Carlo'!$B$12="",0,IF('Monte Carlo'!$D$12='Monte Carlo'!$B$12,'Monte Carlo'!$B$12,BETAINV(RAND(),'Monte Carlo'!$F$12,'Monte Carlo'!$G$12,'Monte Carlo'!$B$12,'Monte Carlo'!$D$12)))</f>
        <v>113.140972927724</v>
      </c>
      <c r="G366" s="0" t="n">
        <f aca="true">IF('Monte Carlo'!$B$13="",0,IF('Monte Carlo'!$D$13='Monte Carlo'!$B$13,'Monte Carlo'!$B$13,BETAINV(RAND(),'Monte Carlo'!$F$13,'Monte Carlo'!$G$13,'Monte Carlo'!$B$13,'Monte Carlo'!$D$13)))</f>
        <v>0</v>
      </c>
      <c r="H366" s="0" t="n">
        <f aca="true">IF('Monte Carlo'!$B$14="",0,IF('Monte Carlo'!$D$14='Monte Carlo'!$B$14,'Monte Carlo'!$B$14,BETAINV(RAND(),'Monte Carlo'!$F$14,'Monte Carlo'!$G$14,'Monte Carlo'!$B$14,'Monte Carlo'!$D$14)))</f>
        <v>0</v>
      </c>
      <c r="I366" s="0" t="n">
        <f aca="true">IF('Monte Carlo'!$B$15="",0,IF('Monte Carlo'!$D$15='Monte Carlo'!$B$15,'Monte Carlo'!$B$15,BETAINV(RAND(),'Monte Carlo'!$F$15,'Monte Carlo'!$G$15,'Monte Carlo'!$B$15,'Monte Carlo'!$D$15)))</f>
        <v>0</v>
      </c>
      <c r="J366" s="0" t="n">
        <f aca="true">IF('Monte Carlo'!$B$16="",0,IF('Monte Carlo'!$D$16='Monte Carlo'!$B$16,'Monte Carlo'!$B$16,BETAINV(RAND(),'Monte Carlo'!$F$16,'Monte Carlo'!$G$16,'Monte Carlo'!$B$16,'Monte Carlo'!$D$16)))</f>
        <v>0</v>
      </c>
      <c r="K366" s="0" t="n">
        <f aca="true">IF('Monte Carlo'!$B$17="",0,IF('Monte Carlo'!$D$17='Monte Carlo'!$B$17,'Monte Carlo'!$B$17,BETAINV(RAND(),'Monte Carlo'!$F$17,'Monte Carlo'!$G$17,'Monte Carlo'!$B$17,'Monte Carlo'!$D$17)))</f>
        <v>0</v>
      </c>
      <c r="L366" s="0" t="n">
        <f aca="true">IF('Monte Carlo'!$B$18="",0,IF('Monte Carlo'!$D$18='Monte Carlo'!$B$18,'Monte Carlo'!$B$18,BETAINV(RAND(),'Monte Carlo'!$F$18,'Monte Carlo'!$G$18,'Monte Carlo'!$B$18,'Monte Carlo'!$D$18)))</f>
        <v>0</v>
      </c>
      <c r="M366" s="0" t="n">
        <f aca="true">IF(OR('Monte Carlo'!$B$22="",'Monte Carlo'!$C$22=""),0,IF(RAND()&lt;'Monte Carlo'!$B$22,IF('Monte Carlo'!$E$22='Monte Carlo'!$C$22,'Monte Carlo'!$C$22,BETAINV(RAND(),'Monte Carlo'!$G$22,'Monte Carlo'!$H$22,'Monte Carlo'!$C$22,'Monte Carlo'!$E$22)),0))</f>
        <v>0</v>
      </c>
      <c r="N366" s="0" t="n">
        <f aca="true">IF(OR('Monte Carlo'!$B$23="",'Monte Carlo'!$C$23=""),0,IF(RAND()&lt;'Monte Carlo'!$B$23,IF('Monte Carlo'!$E$23='Monte Carlo'!$C$23,'Monte Carlo'!$C$23,BETAINV(RAND(),'Monte Carlo'!$G$23,'Monte Carlo'!$H$23,'Monte Carlo'!$C$23,'Monte Carlo'!$E$23)),0))</f>
        <v>51.1432151994619</v>
      </c>
      <c r="O366" s="0" t="n">
        <f aca="true">IF(OR('Monte Carlo'!$B$24="",'Monte Carlo'!$C$24=""),0,IF(RAND()&lt;'Monte Carlo'!$B$24,IF('Monte Carlo'!$E$24='Monte Carlo'!$C$24,'Monte Carlo'!$C$24,BETAINV(RAND(),'Monte Carlo'!$G$24,'Monte Carlo'!$H$24,'Monte Carlo'!$C$24,'Monte Carlo'!$E$24)),0))</f>
        <v>0</v>
      </c>
      <c r="P366" s="0" t="n">
        <f aca="true">IF(OR('Monte Carlo'!$B$25="",'Monte Carlo'!$C$25=""),0,IF(RAND()&lt;'Monte Carlo'!$B$25,IF('Monte Carlo'!$E$25='Monte Carlo'!$C$25,'Monte Carlo'!$C$25,BETAINV(RAND(),'Monte Carlo'!$G$25,'Monte Carlo'!$H$25,'Monte Carlo'!$C$25,'Monte Carlo'!$E$25)),0))</f>
        <v>0</v>
      </c>
      <c r="Q366" s="0" t="n">
        <f aca="true">IF(OR('Monte Carlo'!$B$26="",'Monte Carlo'!$C$26=""),0,IF(RAND()&lt;'Monte Carlo'!$B$26,IF('Monte Carlo'!$E$26='Monte Carlo'!$C$26,'Monte Carlo'!$C$26,BETAINV(RAND(),'Monte Carlo'!$G$26,'Monte Carlo'!$H$26,'Monte Carlo'!$C$26,'Monte Carlo'!$E$26)),0))</f>
        <v>0</v>
      </c>
      <c r="R366" s="0" t="n">
        <f aca="true">IF(OR('Monte Carlo'!$B$27="",'Monte Carlo'!$C$27=""),0,IF(RAND()&lt;'Monte Carlo'!$B$27,IF('Monte Carlo'!$E$27='Monte Carlo'!$C$27,'Monte Carlo'!$C$27,BETAINV(RAND(),'Monte Carlo'!$G$27,'Monte Carlo'!$H$27,'Monte Carlo'!$C$27,'Monte Carlo'!$E$27)),0))</f>
        <v>0</v>
      </c>
      <c r="S366" s="0" t="n">
        <f aca="true">IF(OR('Monte Carlo'!$B$28="",'Monte Carlo'!$C$28=""),0,IF(RAND()&lt;'Monte Carlo'!$B$28,IF('Monte Carlo'!$E$28='Monte Carlo'!$C$28,'Monte Carlo'!$C$28,BETAINV(RAND(),'Monte Carlo'!$G$28,'Monte Carlo'!$H$28,'Monte Carlo'!$C$28,'Monte Carlo'!$E$28)),0))</f>
        <v>0</v>
      </c>
      <c r="T366" s="0" t="n">
        <f aca="true">IF(OR('Monte Carlo'!$B$29="",'Monte Carlo'!$C$29=""),0,IF(RAND()&lt;'Monte Carlo'!$B$29,IF('Monte Carlo'!$E$29='Monte Carlo'!$C$29,'Monte Carlo'!$C$29,BETAINV(RAND(),'Monte Carlo'!$G$29,'Monte Carlo'!$H$29,'Monte Carlo'!$C$29,'Monte Carlo'!$E$29)),0))</f>
        <v>0</v>
      </c>
      <c r="U366" s="0" t="n">
        <f aca="true">IF(OR('Monte Carlo'!$B$30="",'Monte Carlo'!$C$30=""),0,IF(RAND()&lt;'Monte Carlo'!$B$30,IF('Monte Carlo'!$E$30='Monte Carlo'!$C$30,'Monte Carlo'!$C$30,BETAINV(RAND(),'Monte Carlo'!$G$30,'Monte Carlo'!$H$30,'Monte Carlo'!$C$30,'Monte Carlo'!$E$30)),0))</f>
        <v>0</v>
      </c>
      <c r="V366" s="0" t="n">
        <f aca="true">IF(OR('Monte Carlo'!$B$31="",'Monte Carlo'!$C$31=""),0,IF(RAND()&lt;'Monte Carlo'!$B$31,IF('Monte Carlo'!$E$31='Monte Carlo'!$C$31,'Monte Carlo'!$C$31,BETAINV(RAND(),'Monte Carlo'!$G$31,'Monte Carlo'!$H$31,'Monte Carlo'!$C$31,'Monte Carlo'!$E$31)),0))</f>
        <v>0</v>
      </c>
      <c r="W366" s="0" t="n">
        <f aca="true">IF(OR('Monte Carlo'!$B$32="",'Monte Carlo'!$C$32=""),0,IF(RAND()&lt;'Monte Carlo'!$B$32,IF('Monte Carlo'!$E$32='Monte Carlo'!$C$32,'Monte Carlo'!$C$32,BETAINV(RAND(),'Monte Carlo'!$G$32,'Monte Carlo'!$H$32,'Monte Carlo'!$C$32,'Monte Carlo'!$E$32)),0))</f>
        <v>0</v>
      </c>
      <c r="X366" s="0" t="n">
        <f aca="true">IF(OR('Monte Carlo'!$B$33="",'Monte Carlo'!$C$33=""),0,IF(RAND()&lt;'Monte Carlo'!$B$33,IF('Monte Carlo'!$E$33='Monte Carlo'!$C$33,'Monte Carlo'!$C$33,BETAINV(RAND(),'Monte Carlo'!$G$33,'Monte Carlo'!$H$33,'Monte Carlo'!$C$33,'Monte Carlo'!$E$33)),0))</f>
        <v>0</v>
      </c>
      <c r="Y366" s="0" t="n">
        <f aca="false">SUM(A366:X366)</f>
        <v>2106.00142093183</v>
      </c>
    </row>
    <row r="367" customFormat="false" ht="15" hidden="false" customHeight="false" outlineLevel="0" collapsed="false">
      <c r="A367" s="0" t="n">
        <f aca="true">IF('Monte Carlo'!$B$7="",0,IF('Monte Carlo'!$D$7='Monte Carlo'!$B$7,'Monte Carlo'!$B$7,BETAINV(RAND(),'Monte Carlo'!$F$7,'Monte Carlo'!$G$7,'Monte Carlo'!$B$7,'Monte Carlo'!$D$7)))</f>
        <v>174.795010539806</v>
      </c>
      <c r="B367" s="0" t="n">
        <f aca="true">IF('Monte Carlo'!$B$8="",0,IF('Monte Carlo'!$D$8='Monte Carlo'!$B$8,'Monte Carlo'!$B$8,BETAINV(RAND(),'Monte Carlo'!$F$8,'Monte Carlo'!$G$8,'Monte Carlo'!$B$8,'Monte Carlo'!$D$8)))</f>
        <v>1006.5136664044</v>
      </c>
      <c r="C367" s="0" t="n">
        <f aca="true">IF('Monte Carlo'!$B$9="",0,IF('Monte Carlo'!$D$9='Monte Carlo'!$B$9,'Monte Carlo'!$B$9,BETAINV(RAND(),'Monte Carlo'!$F$9,'Monte Carlo'!$G$9,'Monte Carlo'!$B$9,'Monte Carlo'!$D$9)))</f>
        <v>448.810557452874</v>
      </c>
      <c r="D367" s="0" t="n">
        <f aca="true">IF('Monte Carlo'!$B$10="",0,IF('Monte Carlo'!$D$10='Monte Carlo'!$B$10,'Monte Carlo'!$B$10,BETAINV(RAND(),'Monte Carlo'!$F$10,'Monte Carlo'!$G$10,'Monte Carlo'!$B$10,'Monte Carlo'!$D$10)))</f>
        <v>324.144716848946</v>
      </c>
      <c r="E367" s="0" t="n">
        <f aca="true">IF('Monte Carlo'!$B$11="",0,IF('Monte Carlo'!$D$11='Monte Carlo'!$B$11,'Monte Carlo'!$B$11,BETAINV(RAND(),'Monte Carlo'!$F$11,'Monte Carlo'!$G$11,'Monte Carlo'!$B$11,'Monte Carlo'!$D$11)))</f>
        <v>114.872901466331</v>
      </c>
      <c r="F367" s="0" t="n">
        <f aca="true">IF('Monte Carlo'!$B$12="",0,IF('Monte Carlo'!$D$12='Monte Carlo'!$B$12,'Monte Carlo'!$B$12,BETAINV(RAND(),'Monte Carlo'!$F$12,'Monte Carlo'!$G$12,'Monte Carlo'!$B$12,'Monte Carlo'!$D$12)))</f>
        <v>94.1041522447447</v>
      </c>
      <c r="G367" s="0" t="n">
        <f aca="true">IF('Monte Carlo'!$B$13="",0,IF('Monte Carlo'!$D$13='Monte Carlo'!$B$13,'Monte Carlo'!$B$13,BETAINV(RAND(),'Monte Carlo'!$F$13,'Monte Carlo'!$G$13,'Monte Carlo'!$B$13,'Monte Carlo'!$D$13)))</f>
        <v>0</v>
      </c>
      <c r="H367" s="0" t="n">
        <f aca="true">IF('Monte Carlo'!$B$14="",0,IF('Monte Carlo'!$D$14='Monte Carlo'!$B$14,'Monte Carlo'!$B$14,BETAINV(RAND(),'Monte Carlo'!$F$14,'Monte Carlo'!$G$14,'Monte Carlo'!$B$14,'Monte Carlo'!$D$14)))</f>
        <v>0</v>
      </c>
      <c r="I367" s="0" t="n">
        <f aca="true">IF('Monte Carlo'!$B$15="",0,IF('Monte Carlo'!$D$15='Monte Carlo'!$B$15,'Monte Carlo'!$B$15,BETAINV(RAND(),'Monte Carlo'!$F$15,'Monte Carlo'!$G$15,'Monte Carlo'!$B$15,'Monte Carlo'!$D$15)))</f>
        <v>0</v>
      </c>
      <c r="J367" s="0" t="n">
        <f aca="true">IF('Monte Carlo'!$B$16="",0,IF('Monte Carlo'!$D$16='Monte Carlo'!$B$16,'Monte Carlo'!$B$16,BETAINV(RAND(),'Monte Carlo'!$F$16,'Monte Carlo'!$G$16,'Monte Carlo'!$B$16,'Monte Carlo'!$D$16)))</f>
        <v>0</v>
      </c>
      <c r="K367" s="0" t="n">
        <f aca="true">IF('Monte Carlo'!$B$17="",0,IF('Monte Carlo'!$D$17='Monte Carlo'!$B$17,'Monte Carlo'!$B$17,BETAINV(RAND(),'Monte Carlo'!$F$17,'Monte Carlo'!$G$17,'Monte Carlo'!$B$17,'Monte Carlo'!$D$17)))</f>
        <v>0</v>
      </c>
      <c r="L367" s="0" t="n">
        <f aca="true">IF('Monte Carlo'!$B$18="",0,IF('Monte Carlo'!$D$18='Monte Carlo'!$B$18,'Monte Carlo'!$B$18,BETAINV(RAND(),'Monte Carlo'!$F$18,'Monte Carlo'!$G$18,'Monte Carlo'!$B$18,'Monte Carlo'!$D$18)))</f>
        <v>0</v>
      </c>
      <c r="M367" s="0" t="n">
        <f aca="true">IF(OR('Monte Carlo'!$B$22="",'Monte Carlo'!$C$22=""),0,IF(RAND()&lt;'Monte Carlo'!$B$22,IF('Monte Carlo'!$E$22='Monte Carlo'!$C$22,'Monte Carlo'!$C$22,BETAINV(RAND(),'Monte Carlo'!$G$22,'Monte Carlo'!$H$22,'Monte Carlo'!$C$22,'Monte Carlo'!$E$22)),0))</f>
        <v>0</v>
      </c>
      <c r="N367" s="0" t="n">
        <f aca="true">IF(OR('Monte Carlo'!$B$23="",'Monte Carlo'!$C$23=""),0,IF(RAND()&lt;'Monte Carlo'!$B$23,IF('Monte Carlo'!$E$23='Monte Carlo'!$C$23,'Monte Carlo'!$C$23,BETAINV(RAND(),'Monte Carlo'!$G$23,'Monte Carlo'!$H$23,'Monte Carlo'!$C$23,'Monte Carlo'!$E$23)),0))</f>
        <v>41.3685093874507</v>
      </c>
      <c r="O367" s="0" t="n">
        <f aca="true">IF(OR('Monte Carlo'!$B$24="",'Monte Carlo'!$C$24=""),0,IF(RAND()&lt;'Monte Carlo'!$B$24,IF('Monte Carlo'!$E$24='Monte Carlo'!$C$24,'Monte Carlo'!$C$24,BETAINV(RAND(),'Monte Carlo'!$G$24,'Monte Carlo'!$H$24,'Monte Carlo'!$C$24,'Monte Carlo'!$E$24)),0))</f>
        <v>0</v>
      </c>
      <c r="P367" s="0" t="n">
        <f aca="true">IF(OR('Monte Carlo'!$B$25="",'Monte Carlo'!$C$25=""),0,IF(RAND()&lt;'Monte Carlo'!$B$25,IF('Monte Carlo'!$E$25='Monte Carlo'!$C$25,'Monte Carlo'!$C$25,BETAINV(RAND(),'Monte Carlo'!$G$25,'Monte Carlo'!$H$25,'Monte Carlo'!$C$25,'Monte Carlo'!$E$25)),0))</f>
        <v>0</v>
      </c>
      <c r="Q367" s="0" t="n">
        <f aca="true">IF(OR('Monte Carlo'!$B$26="",'Monte Carlo'!$C$26=""),0,IF(RAND()&lt;'Monte Carlo'!$B$26,IF('Monte Carlo'!$E$26='Monte Carlo'!$C$26,'Monte Carlo'!$C$26,BETAINV(RAND(),'Monte Carlo'!$G$26,'Monte Carlo'!$H$26,'Monte Carlo'!$C$26,'Monte Carlo'!$E$26)),0))</f>
        <v>0</v>
      </c>
      <c r="R367" s="0" t="n">
        <f aca="true">IF(OR('Monte Carlo'!$B$27="",'Monte Carlo'!$C$27=""),0,IF(RAND()&lt;'Monte Carlo'!$B$27,IF('Monte Carlo'!$E$27='Monte Carlo'!$C$27,'Monte Carlo'!$C$27,BETAINV(RAND(),'Monte Carlo'!$G$27,'Monte Carlo'!$H$27,'Monte Carlo'!$C$27,'Monte Carlo'!$E$27)),0))</f>
        <v>0</v>
      </c>
      <c r="S367" s="0" t="n">
        <f aca="true">IF(OR('Monte Carlo'!$B$28="",'Monte Carlo'!$C$28=""),0,IF(RAND()&lt;'Monte Carlo'!$B$28,IF('Monte Carlo'!$E$28='Monte Carlo'!$C$28,'Monte Carlo'!$C$28,BETAINV(RAND(),'Monte Carlo'!$G$28,'Monte Carlo'!$H$28,'Monte Carlo'!$C$28,'Monte Carlo'!$E$28)),0))</f>
        <v>0</v>
      </c>
      <c r="T367" s="0" t="n">
        <f aca="true">IF(OR('Monte Carlo'!$B$29="",'Monte Carlo'!$C$29=""),0,IF(RAND()&lt;'Monte Carlo'!$B$29,IF('Monte Carlo'!$E$29='Monte Carlo'!$C$29,'Monte Carlo'!$C$29,BETAINV(RAND(),'Monte Carlo'!$G$29,'Monte Carlo'!$H$29,'Monte Carlo'!$C$29,'Monte Carlo'!$E$29)),0))</f>
        <v>0</v>
      </c>
      <c r="U367" s="0" t="n">
        <f aca="true">IF(OR('Monte Carlo'!$B$30="",'Monte Carlo'!$C$30=""),0,IF(RAND()&lt;'Monte Carlo'!$B$30,IF('Monte Carlo'!$E$30='Monte Carlo'!$C$30,'Monte Carlo'!$C$30,BETAINV(RAND(),'Monte Carlo'!$G$30,'Monte Carlo'!$H$30,'Monte Carlo'!$C$30,'Monte Carlo'!$E$30)),0))</f>
        <v>0</v>
      </c>
      <c r="V367" s="0" t="n">
        <f aca="true">IF(OR('Monte Carlo'!$B$31="",'Monte Carlo'!$C$31=""),0,IF(RAND()&lt;'Monte Carlo'!$B$31,IF('Monte Carlo'!$E$31='Monte Carlo'!$C$31,'Monte Carlo'!$C$31,BETAINV(RAND(),'Monte Carlo'!$G$31,'Monte Carlo'!$H$31,'Monte Carlo'!$C$31,'Monte Carlo'!$E$31)),0))</f>
        <v>0</v>
      </c>
      <c r="W367" s="0" t="n">
        <f aca="true">IF(OR('Monte Carlo'!$B$32="",'Monte Carlo'!$C$32=""),0,IF(RAND()&lt;'Monte Carlo'!$B$32,IF('Monte Carlo'!$E$32='Monte Carlo'!$C$32,'Monte Carlo'!$C$32,BETAINV(RAND(),'Monte Carlo'!$G$32,'Monte Carlo'!$H$32,'Monte Carlo'!$C$32,'Monte Carlo'!$E$32)),0))</f>
        <v>0</v>
      </c>
      <c r="X367" s="0" t="n">
        <f aca="true">IF(OR('Monte Carlo'!$B$33="",'Monte Carlo'!$C$33=""),0,IF(RAND()&lt;'Monte Carlo'!$B$33,IF('Monte Carlo'!$E$33='Monte Carlo'!$C$33,'Monte Carlo'!$C$33,BETAINV(RAND(),'Monte Carlo'!$G$33,'Monte Carlo'!$H$33,'Monte Carlo'!$C$33,'Monte Carlo'!$E$33)),0))</f>
        <v>0</v>
      </c>
      <c r="Y367" s="0" t="n">
        <f aca="false">SUM(A367:X367)</f>
        <v>2204.60951434456</v>
      </c>
    </row>
    <row r="368" customFormat="false" ht="15" hidden="false" customHeight="false" outlineLevel="0" collapsed="false">
      <c r="A368" s="0" t="n">
        <f aca="true">IF('Monte Carlo'!$B$7="",0,IF('Monte Carlo'!$D$7='Monte Carlo'!$B$7,'Monte Carlo'!$B$7,BETAINV(RAND(),'Monte Carlo'!$F$7,'Monte Carlo'!$G$7,'Monte Carlo'!$B$7,'Monte Carlo'!$D$7)))</f>
        <v>170.86449431473</v>
      </c>
      <c r="B368" s="0" t="n">
        <f aca="true">IF('Monte Carlo'!$B$8="",0,IF('Monte Carlo'!$D$8='Monte Carlo'!$B$8,'Monte Carlo'!$B$8,BETAINV(RAND(),'Monte Carlo'!$F$8,'Monte Carlo'!$G$8,'Monte Carlo'!$B$8,'Monte Carlo'!$D$8)))</f>
        <v>958.942791500802</v>
      </c>
      <c r="C368" s="0" t="n">
        <f aca="true">IF('Monte Carlo'!$B$9="",0,IF('Monte Carlo'!$D$9='Monte Carlo'!$B$9,'Monte Carlo'!$B$9,BETAINV(RAND(),'Monte Carlo'!$F$9,'Monte Carlo'!$G$9,'Monte Carlo'!$B$9,'Monte Carlo'!$D$9)))</f>
        <v>418.579175043363</v>
      </c>
      <c r="D368" s="0" t="n">
        <f aca="true">IF('Monte Carlo'!$B$10="",0,IF('Monte Carlo'!$D$10='Monte Carlo'!$B$10,'Monte Carlo'!$B$10,BETAINV(RAND(),'Monte Carlo'!$F$10,'Monte Carlo'!$G$10,'Monte Carlo'!$B$10,'Monte Carlo'!$D$10)))</f>
        <v>337.143159192137</v>
      </c>
      <c r="E368" s="0" t="n">
        <f aca="true">IF('Monte Carlo'!$B$11="",0,IF('Monte Carlo'!$D$11='Monte Carlo'!$B$11,'Monte Carlo'!$B$11,BETAINV(RAND(),'Monte Carlo'!$F$11,'Monte Carlo'!$G$11,'Monte Carlo'!$B$11,'Monte Carlo'!$D$11)))</f>
        <v>101.813857615319</v>
      </c>
      <c r="F368" s="0" t="n">
        <f aca="true">IF('Monte Carlo'!$B$12="",0,IF('Monte Carlo'!$D$12='Monte Carlo'!$B$12,'Monte Carlo'!$B$12,BETAINV(RAND(),'Monte Carlo'!$F$12,'Monte Carlo'!$G$12,'Monte Carlo'!$B$12,'Monte Carlo'!$D$12)))</f>
        <v>91.7142571308473</v>
      </c>
      <c r="G368" s="0" t="n">
        <f aca="true">IF('Monte Carlo'!$B$13="",0,IF('Monte Carlo'!$D$13='Monte Carlo'!$B$13,'Monte Carlo'!$B$13,BETAINV(RAND(),'Monte Carlo'!$F$13,'Monte Carlo'!$G$13,'Monte Carlo'!$B$13,'Monte Carlo'!$D$13)))</f>
        <v>0</v>
      </c>
      <c r="H368" s="0" t="n">
        <f aca="true">IF('Monte Carlo'!$B$14="",0,IF('Monte Carlo'!$D$14='Monte Carlo'!$B$14,'Monte Carlo'!$B$14,BETAINV(RAND(),'Monte Carlo'!$F$14,'Monte Carlo'!$G$14,'Monte Carlo'!$B$14,'Monte Carlo'!$D$14)))</f>
        <v>0</v>
      </c>
      <c r="I368" s="0" t="n">
        <f aca="true">IF('Monte Carlo'!$B$15="",0,IF('Monte Carlo'!$D$15='Monte Carlo'!$B$15,'Monte Carlo'!$B$15,BETAINV(RAND(),'Monte Carlo'!$F$15,'Monte Carlo'!$G$15,'Monte Carlo'!$B$15,'Monte Carlo'!$D$15)))</f>
        <v>0</v>
      </c>
      <c r="J368" s="0" t="n">
        <f aca="true">IF('Monte Carlo'!$B$16="",0,IF('Monte Carlo'!$D$16='Monte Carlo'!$B$16,'Monte Carlo'!$B$16,BETAINV(RAND(),'Monte Carlo'!$F$16,'Monte Carlo'!$G$16,'Monte Carlo'!$B$16,'Monte Carlo'!$D$16)))</f>
        <v>0</v>
      </c>
      <c r="K368" s="0" t="n">
        <f aca="true">IF('Monte Carlo'!$B$17="",0,IF('Monte Carlo'!$D$17='Monte Carlo'!$B$17,'Monte Carlo'!$B$17,BETAINV(RAND(),'Monte Carlo'!$F$17,'Monte Carlo'!$G$17,'Monte Carlo'!$B$17,'Monte Carlo'!$D$17)))</f>
        <v>0</v>
      </c>
      <c r="L368" s="0" t="n">
        <f aca="true">IF('Monte Carlo'!$B$18="",0,IF('Monte Carlo'!$D$18='Monte Carlo'!$B$18,'Monte Carlo'!$B$18,BETAINV(RAND(),'Monte Carlo'!$F$18,'Monte Carlo'!$G$18,'Monte Carlo'!$B$18,'Monte Carlo'!$D$18)))</f>
        <v>0</v>
      </c>
      <c r="M368" s="0" t="n">
        <f aca="true">IF(OR('Monte Carlo'!$B$22="",'Monte Carlo'!$C$22=""),0,IF(RAND()&lt;'Monte Carlo'!$B$22,IF('Monte Carlo'!$E$22='Monte Carlo'!$C$22,'Monte Carlo'!$C$22,BETAINV(RAND(),'Monte Carlo'!$G$22,'Monte Carlo'!$H$22,'Monte Carlo'!$C$22,'Monte Carlo'!$E$22)),0))</f>
        <v>0</v>
      </c>
      <c r="N368" s="0" t="n">
        <f aca="true">IF(OR('Monte Carlo'!$B$23="",'Monte Carlo'!$C$23=""),0,IF(RAND()&lt;'Monte Carlo'!$B$23,IF('Monte Carlo'!$E$23='Monte Carlo'!$C$23,'Monte Carlo'!$C$23,BETAINV(RAND(),'Monte Carlo'!$G$23,'Monte Carlo'!$H$23,'Monte Carlo'!$C$23,'Monte Carlo'!$E$23)),0))</f>
        <v>50.7636406827261</v>
      </c>
      <c r="O368" s="0" t="n">
        <f aca="true">IF(OR('Monte Carlo'!$B$24="",'Monte Carlo'!$C$24=""),0,IF(RAND()&lt;'Monte Carlo'!$B$24,IF('Monte Carlo'!$E$24='Monte Carlo'!$C$24,'Monte Carlo'!$C$24,BETAINV(RAND(),'Monte Carlo'!$G$24,'Monte Carlo'!$H$24,'Monte Carlo'!$C$24,'Monte Carlo'!$E$24)),0))</f>
        <v>0</v>
      </c>
      <c r="P368" s="0" t="n">
        <f aca="true">IF(OR('Monte Carlo'!$B$25="",'Monte Carlo'!$C$25=""),0,IF(RAND()&lt;'Monte Carlo'!$B$25,IF('Monte Carlo'!$E$25='Monte Carlo'!$C$25,'Monte Carlo'!$C$25,BETAINV(RAND(),'Monte Carlo'!$G$25,'Monte Carlo'!$H$25,'Monte Carlo'!$C$25,'Monte Carlo'!$E$25)),0))</f>
        <v>96.2659065046683</v>
      </c>
      <c r="Q368" s="0" t="n">
        <f aca="true">IF(OR('Monte Carlo'!$B$26="",'Monte Carlo'!$C$26=""),0,IF(RAND()&lt;'Monte Carlo'!$B$26,IF('Monte Carlo'!$E$26='Monte Carlo'!$C$26,'Monte Carlo'!$C$26,BETAINV(RAND(),'Monte Carlo'!$G$26,'Monte Carlo'!$H$26,'Monte Carlo'!$C$26,'Monte Carlo'!$E$26)),0))</f>
        <v>0</v>
      </c>
      <c r="R368" s="0" t="n">
        <f aca="true">IF(OR('Monte Carlo'!$B$27="",'Monte Carlo'!$C$27=""),0,IF(RAND()&lt;'Monte Carlo'!$B$27,IF('Monte Carlo'!$E$27='Monte Carlo'!$C$27,'Monte Carlo'!$C$27,BETAINV(RAND(),'Monte Carlo'!$G$27,'Monte Carlo'!$H$27,'Monte Carlo'!$C$27,'Monte Carlo'!$E$27)),0))</f>
        <v>0</v>
      </c>
      <c r="S368" s="0" t="n">
        <f aca="true">IF(OR('Monte Carlo'!$B$28="",'Monte Carlo'!$C$28=""),0,IF(RAND()&lt;'Monte Carlo'!$B$28,IF('Monte Carlo'!$E$28='Monte Carlo'!$C$28,'Monte Carlo'!$C$28,BETAINV(RAND(),'Monte Carlo'!$G$28,'Monte Carlo'!$H$28,'Monte Carlo'!$C$28,'Monte Carlo'!$E$28)),0))</f>
        <v>0</v>
      </c>
      <c r="T368" s="0" t="n">
        <f aca="true">IF(OR('Monte Carlo'!$B$29="",'Monte Carlo'!$C$29=""),0,IF(RAND()&lt;'Monte Carlo'!$B$29,IF('Monte Carlo'!$E$29='Monte Carlo'!$C$29,'Monte Carlo'!$C$29,BETAINV(RAND(),'Monte Carlo'!$G$29,'Monte Carlo'!$H$29,'Monte Carlo'!$C$29,'Monte Carlo'!$E$29)),0))</f>
        <v>0</v>
      </c>
      <c r="U368" s="0" t="n">
        <f aca="true">IF(OR('Monte Carlo'!$B$30="",'Monte Carlo'!$C$30=""),0,IF(RAND()&lt;'Monte Carlo'!$B$30,IF('Monte Carlo'!$E$30='Monte Carlo'!$C$30,'Monte Carlo'!$C$30,BETAINV(RAND(),'Monte Carlo'!$G$30,'Monte Carlo'!$H$30,'Monte Carlo'!$C$30,'Monte Carlo'!$E$30)),0))</f>
        <v>0</v>
      </c>
      <c r="V368" s="0" t="n">
        <f aca="true">IF(OR('Monte Carlo'!$B$31="",'Monte Carlo'!$C$31=""),0,IF(RAND()&lt;'Monte Carlo'!$B$31,IF('Monte Carlo'!$E$31='Monte Carlo'!$C$31,'Monte Carlo'!$C$31,BETAINV(RAND(),'Monte Carlo'!$G$31,'Monte Carlo'!$H$31,'Monte Carlo'!$C$31,'Monte Carlo'!$E$31)),0))</f>
        <v>0</v>
      </c>
      <c r="W368" s="0" t="n">
        <f aca="true">IF(OR('Monte Carlo'!$B$32="",'Monte Carlo'!$C$32=""),0,IF(RAND()&lt;'Monte Carlo'!$B$32,IF('Monte Carlo'!$E$32='Monte Carlo'!$C$32,'Monte Carlo'!$C$32,BETAINV(RAND(),'Monte Carlo'!$G$32,'Monte Carlo'!$H$32,'Monte Carlo'!$C$32,'Monte Carlo'!$E$32)),0))</f>
        <v>0</v>
      </c>
      <c r="X368" s="0" t="n">
        <f aca="true">IF(OR('Monte Carlo'!$B$33="",'Monte Carlo'!$C$33=""),0,IF(RAND()&lt;'Monte Carlo'!$B$33,IF('Monte Carlo'!$E$33='Monte Carlo'!$C$33,'Monte Carlo'!$C$33,BETAINV(RAND(),'Monte Carlo'!$G$33,'Monte Carlo'!$H$33,'Monte Carlo'!$C$33,'Monte Carlo'!$E$33)),0))</f>
        <v>0</v>
      </c>
      <c r="Y368" s="0" t="n">
        <f aca="false">SUM(A368:X368)</f>
        <v>2226.08728198459</v>
      </c>
    </row>
    <row r="369" customFormat="false" ht="15" hidden="false" customHeight="false" outlineLevel="0" collapsed="false">
      <c r="A369" s="0" t="n">
        <f aca="true">IF('Monte Carlo'!$B$7="",0,IF('Monte Carlo'!$D$7='Monte Carlo'!$B$7,'Monte Carlo'!$B$7,BETAINV(RAND(),'Monte Carlo'!$F$7,'Monte Carlo'!$G$7,'Monte Carlo'!$B$7,'Monte Carlo'!$D$7)))</f>
        <v>162.743241613045</v>
      </c>
      <c r="B369" s="0" t="n">
        <f aca="true">IF('Monte Carlo'!$B$8="",0,IF('Monte Carlo'!$D$8='Monte Carlo'!$B$8,'Monte Carlo'!$B$8,BETAINV(RAND(),'Monte Carlo'!$F$8,'Monte Carlo'!$G$8,'Monte Carlo'!$B$8,'Monte Carlo'!$D$8)))</f>
        <v>1014.5906591401</v>
      </c>
      <c r="C369" s="0" t="n">
        <f aca="true">IF('Monte Carlo'!$B$9="",0,IF('Monte Carlo'!$D$9='Monte Carlo'!$B$9,'Monte Carlo'!$B$9,BETAINV(RAND(),'Monte Carlo'!$F$9,'Monte Carlo'!$G$9,'Monte Carlo'!$B$9,'Monte Carlo'!$D$9)))</f>
        <v>467.308385818534</v>
      </c>
      <c r="D369" s="0" t="n">
        <f aca="true">IF('Monte Carlo'!$B$10="",0,IF('Monte Carlo'!$D$10='Monte Carlo'!$B$10,'Monte Carlo'!$B$10,BETAINV(RAND(),'Monte Carlo'!$F$10,'Monte Carlo'!$G$10,'Monte Carlo'!$B$10,'Monte Carlo'!$D$10)))</f>
        <v>346.904385711177</v>
      </c>
      <c r="E369" s="0" t="n">
        <f aca="true">IF('Monte Carlo'!$B$11="",0,IF('Monte Carlo'!$D$11='Monte Carlo'!$B$11,'Monte Carlo'!$B$11,BETAINV(RAND(),'Monte Carlo'!$F$11,'Monte Carlo'!$G$11,'Monte Carlo'!$B$11,'Monte Carlo'!$D$11)))</f>
        <v>141.823323395929</v>
      </c>
      <c r="F369" s="0" t="n">
        <f aca="true">IF('Monte Carlo'!$B$12="",0,IF('Monte Carlo'!$D$12='Monte Carlo'!$B$12,'Monte Carlo'!$B$12,BETAINV(RAND(),'Monte Carlo'!$F$12,'Monte Carlo'!$G$12,'Monte Carlo'!$B$12,'Monte Carlo'!$D$12)))</f>
        <v>95.9105356573533</v>
      </c>
      <c r="G369" s="0" t="n">
        <f aca="true">IF('Monte Carlo'!$B$13="",0,IF('Monte Carlo'!$D$13='Monte Carlo'!$B$13,'Monte Carlo'!$B$13,BETAINV(RAND(),'Monte Carlo'!$F$13,'Monte Carlo'!$G$13,'Monte Carlo'!$B$13,'Monte Carlo'!$D$13)))</f>
        <v>0</v>
      </c>
      <c r="H369" s="0" t="n">
        <f aca="true">IF('Monte Carlo'!$B$14="",0,IF('Monte Carlo'!$D$14='Monte Carlo'!$B$14,'Monte Carlo'!$B$14,BETAINV(RAND(),'Monte Carlo'!$F$14,'Monte Carlo'!$G$14,'Monte Carlo'!$B$14,'Monte Carlo'!$D$14)))</f>
        <v>0</v>
      </c>
      <c r="I369" s="0" t="n">
        <f aca="true">IF('Monte Carlo'!$B$15="",0,IF('Monte Carlo'!$D$15='Monte Carlo'!$B$15,'Monte Carlo'!$B$15,BETAINV(RAND(),'Monte Carlo'!$F$15,'Monte Carlo'!$G$15,'Monte Carlo'!$B$15,'Monte Carlo'!$D$15)))</f>
        <v>0</v>
      </c>
      <c r="J369" s="0" t="n">
        <f aca="true">IF('Monte Carlo'!$B$16="",0,IF('Monte Carlo'!$D$16='Monte Carlo'!$B$16,'Monte Carlo'!$B$16,BETAINV(RAND(),'Monte Carlo'!$F$16,'Monte Carlo'!$G$16,'Monte Carlo'!$B$16,'Monte Carlo'!$D$16)))</f>
        <v>0</v>
      </c>
      <c r="K369" s="0" t="n">
        <f aca="true">IF('Monte Carlo'!$B$17="",0,IF('Monte Carlo'!$D$17='Monte Carlo'!$B$17,'Monte Carlo'!$B$17,BETAINV(RAND(),'Monte Carlo'!$F$17,'Monte Carlo'!$G$17,'Monte Carlo'!$B$17,'Monte Carlo'!$D$17)))</f>
        <v>0</v>
      </c>
      <c r="L369" s="0" t="n">
        <f aca="true">IF('Monte Carlo'!$B$18="",0,IF('Monte Carlo'!$D$18='Monte Carlo'!$B$18,'Monte Carlo'!$B$18,BETAINV(RAND(),'Monte Carlo'!$F$18,'Monte Carlo'!$G$18,'Monte Carlo'!$B$18,'Monte Carlo'!$D$18)))</f>
        <v>0</v>
      </c>
      <c r="M369" s="0" t="n">
        <f aca="true">IF(OR('Monte Carlo'!$B$22="",'Monte Carlo'!$C$22=""),0,IF(RAND()&lt;'Monte Carlo'!$B$22,IF('Monte Carlo'!$E$22='Monte Carlo'!$C$22,'Monte Carlo'!$C$22,BETAINV(RAND(),'Monte Carlo'!$G$22,'Monte Carlo'!$H$22,'Monte Carlo'!$C$22,'Monte Carlo'!$E$22)),0))</f>
        <v>0</v>
      </c>
      <c r="N369" s="0" t="n">
        <f aca="true">IF(OR('Monte Carlo'!$B$23="",'Monte Carlo'!$C$23=""),0,IF(RAND()&lt;'Monte Carlo'!$B$23,IF('Monte Carlo'!$E$23='Monte Carlo'!$C$23,'Monte Carlo'!$C$23,BETAINV(RAND(),'Monte Carlo'!$G$23,'Monte Carlo'!$H$23,'Monte Carlo'!$C$23,'Monte Carlo'!$E$23)),0))</f>
        <v>0</v>
      </c>
      <c r="O369" s="0" t="n">
        <f aca="true">IF(OR('Monte Carlo'!$B$24="",'Monte Carlo'!$C$24=""),0,IF(RAND()&lt;'Monte Carlo'!$B$24,IF('Monte Carlo'!$E$24='Monte Carlo'!$C$24,'Monte Carlo'!$C$24,BETAINV(RAND(),'Monte Carlo'!$G$24,'Monte Carlo'!$H$24,'Monte Carlo'!$C$24,'Monte Carlo'!$E$24)),0))</f>
        <v>0</v>
      </c>
      <c r="P369" s="0" t="n">
        <f aca="true">IF(OR('Monte Carlo'!$B$25="",'Monte Carlo'!$C$25=""),0,IF(RAND()&lt;'Monte Carlo'!$B$25,IF('Monte Carlo'!$E$25='Monte Carlo'!$C$25,'Monte Carlo'!$C$25,BETAINV(RAND(),'Monte Carlo'!$G$25,'Monte Carlo'!$H$25,'Monte Carlo'!$C$25,'Monte Carlo'!$E$25)),0))</f>
        <v>0</v>
      </c>
      <c r="Q369" s="0" t="n">
        <f aca="true">IF(OR('Monte Carlo'!$B$26="",'Monte Carlo'!$C$26=""),0,IF(RAND()&lt;'Monte Carlo'!$B$26,IF('Monte Carlo'!$E$26='Monte Carlo'!$C$26,'Monte Carlo'!$C$26,BETAINV(RAND(),'Monte Carlo'!$G$26,'Monte Carlo'!$H$26,'Monte Carlo'!$C$26,'Monte Carlo'!$E$26)),0))</f>
        <v>120.627365160648</v>
      </c>
      <c r="R369" s="0" t="n">
        <f aca="true">IF(OR('Monte Carlo'!$B$27="",'Monte Carlo'!$C$27=""),0,IF(RAND()&lt;'Monte Carlo'!$B$27,IF('Monte Carlo'!$E$27='Monte Carlo'!$C$27,'Monte Carlo'!$C$27,BETAINV(RAND(),'Monte Carlo'!$G$27,'Monte Carlo'!$H$27,'Monte Carlo'!$C$27,'Monte Carlo'!$E$27)),0))</f>
        <v>0</v>
      </c>
      <c r="S369" s="0" t="n">
        <f aca="true">IF(OR('Monte Carlo'!$B$28="",'Monte Carlo'!$C$28=""),0,IF(RAND()&lt;'Monte Carlo'!$B$28,IF('Monte Carlo'!$E$28='Monte Carlo'!$C$28,'Monte Carlo'!$C$28,BETAINV(RAND(),'Monte Carlo'!$G$28,'Monte Carlo'!$H$28,'Monte Carlo'!$C$28,'Monte Carlo'!$E$28)),0))</f>
        <v>0</v>
      </c>
      <c r="T369" s="0" t="n">
        <f aca="true">IF(OR('Monte Carlo'!$B$29="",'Monte Carlo'!$C$29=""),0,IF(RAND()&lt;'Monte Carlo'!$B$29,IF('Monte Carlo'!$E$29='Monte Carlo'!$C$29,'Monte Carlo'!$C$29,BETAINV(RAND(),'Monte Carlo'!$G$29,'Monte Carlo'!$H$29,'Monte Carlo'!$C$29,'Monte Carlo'!$E$29)),0))</f>
        <v>0</v>
      </c>
      <c r="U369" s="0" t="n">
        <f aca="true">IF(OR('Monte Carlo'!$B$30="",'Monte Carlo'!$C$30=""),0,IF(RAND()&lt;'Monte Carlo'!$B$30,IF('Monte Carlo'!$E$30='Monte Carlo'!$C$30,'Monte Carlo'!$C$30,BETAINV(RAND(),'Monte Carlo'!$G$30,'Monte Carlo'!$H$30,'Monte Carlo'!$C$30,'Monte Carlo'!$E$30)),0))</f>
        <v>0</v>
      </c>
      <c r="V369" s="0" t="n">
        <f aca="true">IF(OR('Monte Carlo'!$B$31="",'Monte Carlo'!$C$31=""),0,IF(RAND()&lt;'Monte Carlo'!$B$31,IF('Monte Carlo'!$E$31='Monte Carlo'!$C$31,'Monte Carlo'!$C$31,BETAINV(RAND(),'Monte Carlo'!$G$31,'Monte Carlo'!$H$31,'Monte Carlo'!$C$31,'Monte Carlo'!$E$31)),0))</f>
        <v>0</v>
      </c>
      <c r="W369" s="0" t="n">
        <f aca="true">IF(OR('Monte Carlo'!$B$32="",'Monte Carlo'!$C$32=""),0,IF(RAND()&lt;'Monte Carlo'!$B$32,IF('Monte Carlo'!$E$32='Monte Carlo'!$C$32,'Monte Carlo'!$C$32,BETAINV(RAND(),'Monte Carlo'!$G$32,'Monte Carlo'!$H$32,'Monte Carlo'!$C$32,'Monte Carlo'!$E$32)),0))</f>
        <v>0</v>
      </c>
      <c r="X369" s="0" t="n">
        <f aca="true">IF(OR('Monte Carlo'!$B$33="",'Monte Carlo'!$C$33=""),0,IF(RAND()&lt;'Monte Carlo'!$B$33,IF('Monte Carlo'!$E$33='Monte Carlo'!$C$33,'Monte Carlo'!$C$33,BETAINV(RAND(),'Monte Carlo'!$G$33,'Monte Carlo'!$H$33,'Monte Carlo'!$C$33,'Monte Carlo'!$E$33)),0))</f>
        <v>0</v>
      </c>
      <c r="Y369" s="0" t="n">
        <f aca="false">SUM(A369:X369)</f>
        <v>2349.90789649678</v>
      </c>
    </row>
    <row r="370" customFormat="false" ht="15" hidden="false" customHeight="false" outlineLevel="0" collapsed="false">
      <c r="A370" s="0" t="n">
        <f aca="true">IF('Monte Carlo'!$B$7="",0,IF('Monte Carlo'!$D$7='Monte Carlo'!$B$7,'Monte Carlo'!$B$7,BETAINV(RAND(),'Monte Carlo'!$F$7,'Monte Carlo'!$G$7,'Monte Carlo'!$B$7,'Monte Carlo'!$D$7)))</f>
        <v>175.705452352562</v>
      </c>
      <c r="B370" s="0" t="n">
        <f aca="true">IF('Monte Carlo'!$B$8="",0,IF('Monte Carlo'!$D$8='Monte Carlo'!$B$8,'Monte Carlo'!$B$8,BETAINV(RAND(),'Monte Carlo'!$F$8,'Monte Carlo'!$G$8,'Monte Carlo'!$B$8,'Monte Carlo'!$D$8)))</f>
        <v>967.642743198219</v>
      </c>
      <c r="C370" s="0" t="n">
        <f aca="true">IF('Monte Carlo'!$B$9="",0,IF('Monte Carlo'!$D$9='Monte Carlo'!$B$9,'Monte Carlo'!$B$9,BETAINV(RAND(),'Monte Carlo'!$F$9,'Monte Carlo'!$G$9,'Monte Carlo'!$B$9,'Monte Carlo'!$D$9)))</f>
        <v>463.339935191975</v>
      </c>
      <c r="D370" s="0" t="n">
        <f aca="true">IF('Monte Carlo'!$B$10="",0,IF('Monte Carlo'!$D$10='Monte Carlo'!$B$10,'Monte Carlo'!$B$10,BETAINV(RAND(),'Monte Carlo'!$F$10,'Monte Carlo'!$G$10,'Monte Carlo'!$B$10,'Monte Carlo'!$D$10)))</f>
        <v>343.512734576155</v>
      </c>
      <c r="E370" s="0" t="n">
        <f aca="true">IF('Monte Carlo'!$B$11="",0,IF('Monte Carlo'!$D$11='Monte Carlo'!$B$11,'Monte Carlo'!$B$11,BETAINV(RAND(),'Monte Carlo'!$F$11,'Monte Carlo'!$G$11,'Monte Carlo'!$B$11,'Monte Carlo'!$D$11)))</f>
        <v>124.347607515498</v>
      </c>
      <c r="F370" s="0" t="n">
        <f aca="true">IF('Monte Carlo'!$B$12="",0,IF('Monte Carlo'!$D$12='Monte Carlo'!$B$12,'Monte Carlo'!$B$12,BETAINV(RAND(),'Monte Carlo'!$F$12,'Monte Carlo'!$G$12,'Monte Carlo'!$B$12,'Monte Carlo'!$D$12)))</f>
        <v>116.331092353955</v>
      </c>
      <c r="G370" s="0" t="n">
        <f aca="true">IF('Monte Carlo'!$B$13="",0,IF('Monte Carlo'!$D$13='Monte Carlo'!$B$13,'Monte Carlo'!$B$13,BETAINV(RAND(),'Monte Carlo'!$F$13,'Monte Carlo'!$G$13,'Monte Carlo'!$B$13,'Monte Carlo'!$D$13)))</f>
        <v>0</v>
      </c>
      <c r="H370" s="0" t="n">
        <f aca="true">IF('Monte Carlo'!$B$14="",0,IF('Monte Carlo'!$D$14='Monte Carlo'!$B$14,'Monte Carlo'!$B$14,BETAINV(RAND(),'Monte Carlo'!$F$14,'Monte Carlo'!$G$14,'Monte Carlo'!$B$14,'Monte Carlo'!$D$14)))</f>
        <v>0</v>
      </c>
      <c r="I370" s="0" t="n">
        <f aca="true">IF('Monte Carlo'!$B$15="",0,IF('Monte Carlo'!$D$15='Monte Carlo'!$B$15,'Monte Carlo'!$B$15,BETAINV(RAND(),'Monte Carlo'!$F$15,'Monte Carlo'!$G$15,'Monte Carlo'!$B$15,'Monte Carlo'!$D$15)))</f>
        <v>0</v>
      </c>
      <c r="J370" s="0" t="n">
        <f aca="true">IF('Monte Carlo'!$B$16="",0,IF('Monte Carlo'!$D$16='Monte Carlo'!$B$16,'Monte Carlo'!$B$16,BETAINV(RAND(),'Monte Carlo'!$F$16,'Monte Carlo'!$G$16,'Monte Carlo'!$B$16,'Monte Carlo'!$D$16)))</f>
        <v>0</v>
      </c>
      <c r="K370" s="0" t="n">
        <f aca="true">IF('Monte Carlo'!$B$17="",0,IF('Monte Carlo'!$D$17='Monte Carlo'!$B$17,'Monte Carlo'!$B$17,BETAINV(RAND(),'Monte Carlo'!$F$17,'Monte Carlo'!$G$17,'Monte Carlo'!$B$17,'Monte Carlo'!$D$17)))</f>
        <v>0</v>
      </c>
      <c r="L370" s="0" t="n">
        <f aca="true">IF('Monte Carlo'!$B$18="",0,IF('Monte Carlo'!$D$18='Monte Carlo'!$B$18,'Monte Carlo'!$B$18,BETAINV(RAND(),'Monte Carlo'!$F$18,'Monte Carlo'!$G$18,'Monte Carlo'!$B$18,'Monte Carlo'!$D$18)))</f>
        <v>0</v>
      </c>
      <c r="M370" s="0" t="n">
        <f aca="true">IF(OR('Monte Carlo'!$B$22="",'Monte Carlo'!$C$22=""),0,IF(RAND()&lt;'Monte Carlo'!$B$22,IF('Monte Carlo'!$E$22='Monte Carlo'!$C$22,'Monte Carlo'!$C$22,BETAINV(RAND(),'Monte Carlo'!$G$22,'Monte Carlo'!$H$22,'Monte Carlo'!$C$22,'Monte Carlo'!$E$22)),0))</f>
        <v>131.047449615998</v>
      </c>
      <c r="N370" s="0" t="n">
        <f aca="true">IF(OR('Monte Carlo'!$B$23="",'Monte Carlo'!$C$23=""),0,IF(RAND()&lt;'Monte Carlo'!$B$23,IF('Monte Carlo'!$E$23='Monte Carlo'!$C$23,'Monte Carlo'!$C$23,BETAINV(RAND(),'Monte Carlo'!$G$23,'Monte Carlo'!$H$23,'Monte Carlo'!$C$23,'Monte Carlo'!$E$23)),0))</f>
        <v>42.6030125248005</v>
      </c>
      <c r="O370" s="0" t="n">
        <f aca="true">IF(OR('Monte Carlo'!$B$24="",'Monte Carlo'!$C$24=""),0,IF(RAND()&lt;'Monte Carlo'!$B$24,IF('Monte Carlo'!$E$24='Monte Carlo'!$C$24,'Monte Carlo'!$C$24,BETAINV(RAND(),'Monte Carlo'!$G$24,'Monte Carlo'!$H$24,'Monte Carlo'!$C$24,'Monte Carlo'!$E$24)),0))</f>
        <v>0</v>
      </c>
      <c r="P370" s="0" t="n">
        <f aca="true">IF(OR('Monte Carlo'!$B$25="",'Monte Carlo'!$C$25=""),0,IF(RAND()&lt;'Monte Carlo'!$B$25,IF('Monte Carlo'!$E$25='Monte Carlo'!$C$25,'Monte Carlo'!$C$25,BETAINV(RAND(),'Monte Carlo'!$G$25,'Monte Carlo'!$H$25,'Monte Carlo'!$C$25,'Monte Carlo'!$E$25)),0))</f>
        <v>0</v>
      </c>
      <c r="Q370" s="0" t="n">
        <f aca="true">IF(OR('Monte Carlo'!$B$26="",'Monte Carlo'!$C$26=""),0,IF(RAND()&lt;'Monte Carlo'!$B$26,IF('Monte Carlo'!$E$26='Monte Carlo'!$C$26,'Monte Carlo'!$C$26,BETAINV(RAND(),'Monte Carlo'!$G$26,'Monte Carlo'!$H$26,'Monte Carlo'!$C$26,'Monte Carlo'!$E$26)),0))</f>
        <v>0</v>
      </c>
      <c r="R370" s="0" t="n">
        <f aca="true">IF(OR('Monte Carlo'!$B$27="",'Monte Carlo'!$C$27=""),0,IF(RAND()&lt;'Monte Carlo'!$B$27,IF('Monte Carlo'!$E$27='Monte Carlo'!$C$27,'Monte Carlo'!$C$27,BETAINV(RAND(),'Monte Carlo'!$G$27,'Monte Carlo'!$H$27,'Monte Carlo'!$C$27,'Monte Carlo'!$E$27)),0))</f>
        <v>0</v>
      </c>
      <c r="S370" s="0" t="n">
        <f aca="true">IF(OR('Monte Carlo'!$B$28="",'Monte Carlo'!$C$28=""),0,IF(RAND()&lt;'Monte Carlo'!$B$28,IF('Monte Carlo'!$E$28='Monte Carlo'!$C$28,'Monte Carlo'!$C$28,BETAINV(RAND(),'Monte Carlo'!$G$28,'Monte Carlo'!$H$28,'Monte Carlo'!$C$28,'Monte Carlo'!$E$28)),0))</f>
        <v>0</v>
      </c>
      <c r="T370" s="0" t="n">
        <f aca="true">IF(OR('Monte Carlo'!$B$29="",'Monte Carlo'!$C$29=""),0,IF(RAND()&lt;'Monte Carlo'!$B$29,IF('Monte Carlo'!$E$29='Monte Carlo'!$C$29,'Monte Carlo'!$C$29,BETAINV(RAND(),'Monte Carlo'!$G$29,'Monte Carlo'!$H$29,'Monte Carlo'!$C$29,'Monte Carlo'!$E$29)),0))</f>
        <v>0</v>
      </c>
      <c r="U370" s="0" t="n">
        <f aca="true">IF(OR('Monte Carlo'!$B$30="",'Monte Carlo'!$C$30=""),0,IF(RAND()&lt;'Monte Carlo'!$B$30,IF('Monte Carlo'!$E$30='Monte Carlo'!$C$30,'Monte Carlo'!$C$30,BETAINV(RAND(),'Monte Carlo'!$G$30,'Monte Carlo'!$H$30,'Monte Carlo'!$C$30,'Monte Carlo'!$E$30)),0))</f>
        <v>0</v>
      </c>
      <c r="V370" s="0" t="n">
        <f aca="true">IF(OR('Monte Carlo'!$B$31="",'Monte Carlo'!$C$31=""),0,IF(RAND()&lt;'Monte Carlo'!$B$31,IF('Monte Carlo'!$E$31='Monte Carlo'!$C$31,'Monte Carlo'!$C$31,BETAINV(RAND(),'Monte Carlo'!$G$31,'Monte Carlo'!$H$31,'Monte Carlo'!$C$31,'Monte Carlo'!$E$31)),0))</f>
        <v>0</v>
      </c>
      <c r="W370" s="0" t="n">
        <f aca="true">IF(OR('Monte Carlo'!$B$32="",'Monte Carlo'!$C$32=""),0,IF(RAND()&lt;'Monte Carlo'!$B$32,IF('Monte Carlo'!$E$32='Monte Carlo'!$C$32,'Monte Carlo'!$C$32,BETAINV(RAND(),'Monte Carlo'!$G$32,'Monte Carlo'!$H$32,'Monte Carlo'!$C$32,'Monte Carlo'!$E$32)),0))</f>
        <v>0</v>
      </c>
      <c r="X370" s="0" t="n">
        <f aca="true">IF(OR('Monte Carlo'!$B$33="",'Monte Carlo'!$C$33=""),0,IF(RAND()&lt;'Monte Carlo'!$B$33,IF('Monte Carlo'!$E$33='Monte Carlo'!$C$33,'Monte Carlo'!$C$33,BETAINV(RAND(),'Monte Carlo'!$G$33,'Monte Carlo'!$H$33,'Monte Carlo'!$C$33,'Monte Carlo'!$E$33)),0))</f>
        <v>0</v>
      </c>
      <c r="Y370" s="0" t="n">
        <f aca="false">SUM(A370:X370)</f>
        <v>2364.53002732916</v>
      </c>
    </row>
    <row r="371" customFormat="false" ht="15" hidden="false" customHeight="false" outlineLevel="0" collapsed="false">
      <c r="A371" s="0" t="n">
        <f aca="true">IF('Monte Carlo'!$B$7="",0,IF('Monte Carlo'!$D$7='Monte Carlo'!$B$7,'Monte Carlo'!$B$7,BETAINV(RAND(),'Monte Carlo'!$F$7,'Monte Carlo'!$G$7,'Monte Carlo'!$B$7,'Monte Carlo'!$D$7)))</f>
        <v>149.521605931769</v>
      </c>
      <c r="B371" s="0" t="n">
        <f aca="true">IF('Monte Carlo'!$B$8="",0,IF('Monte Carlo'!$D$8='Monte Carlo'!$B$8,'Monte Carlo'!$B$8,BETAINV(RAND(),'Monte Carlo'!$F$8,'Monte Carlo'!$G$8,'Monte Carlo'!$B$8,'Monte Carlo'!$D$8)))</f>
        <v>1083.26826408048</v>
      </c>
      <c r="C371" s="0" t="n">
        <f aca="true">IF('Monte Carlo'!$B$9="",0,IF('Monte Carlo'!$D$9='Monte Carlo'!$B$9,'Monte Carlo'!$B$9,BETAINV(RAND(),'Monte Carlo'!$F$9,'Monte Carlo'!$G$9,'Monte Carlo'!$B$9,'Monte Carlo'!$D$9)))</f>
        <v>472.74156084507</v>
      </c>
      <c r="D371" s="0" t="n">
        <f aca="true">IF('Monte Carlo'!$B$10="",0,IF('Monte Carlo'!$D$10='Monte Carlo'!$B$10,'Monte Carlo'!$B$10,BETAINV(RAND(),'Monte Carlo'!$F$10,'Monte Carlo'!$G$10,'Monte Carlo'!$B$10,'Monte Carlo'!$D$10)))</f>
        <v>273.702171012324</v>
      </c>
      <c r="E371" s="0" t="n">
        <f aca="true">IF('Monte Carlo'!$B$11="",0,IF('Monte Carlo'!$D$11='Monte Carlo'!$B$11,'Monte Carlo'!$B$11,BETAINV(RAND(),'Monte Carlo'!$F$11,'Monte Carlo'!$G$11,'Monte Carlo'!$B$11,'Monte Carlo'!$D$11)))</f>
        <v>87.4860356084426</v>
      </c>
      <c r="F371" s="0" t="n">
        <f aca="true">IF('Monte Carlo'!$B$12="",0,IF('Monte Carlo'!$D$12='Monte Carlo'!$B$12,'Monte Carlo'!$B$12,BETAINV(RAND(),'Monte Carlo'!$F$12,'Monte Carlo'!$G$12,'Monte Carlo'!$B$12,'Monte Carlo'!$D$12)))</f>
        <v>96.687495254733</v>
      </c>
      <c r="G371" s="0" t="n">
        <f aca="true">IF('Monte Carlo'!$B$13="",0,IF('Monte Carlo'!$D$13='Monte Carlo'!$B$13,'Monte Carlo'!$B$13,BETAINV(RAND(),'Monte Carlo'!$F$13,'Monte Carlo'!$G$13,'Monte Carlo'!$B$13,'Monte Carlo'!$D$13)))</f>
        <v>0</v>
      </c>
      <c r="H371" s="0" t="n">
        <f aca="true">IF('Monte Carlo'!$B$14="",0,IF('Monte Carlo'!$D$14='Monte Carlo'!$B$14,'Monte Carlo'!$B$14,BETAINV(RAND(),'Monte Carlo'!$F$14,'Monte Carlo'!$G$14,'Monte Carlo'!$B$14,'Monte Carlo'!$D$14)))</f>
        <v>0</v>
      </c>
      <c r="I371" s="0" t="n">
        <f aca="true">IF('Monte Carlo'!$B$15="",0,IF('Monte Carlo'!$D$15='Monte Carlo'!$B$15,'Monte Carlo'!$B$15,BETAINV(RAND(),'Monte Carlo'!$F$15,'Monte Carlo'!$G$15,'Monte Carlo'!$B$15,'Monte Carlo'!$D$15)))</f>
        <v>0</v>
      </c>
      <c r="J371" s="0" t="n">
        <f aca="true">IF('Monte Carlo'!$B$16="",0,IF('Monte Carlo'!$D$16='Monte Carlo'!$B$16,'Monte Carlo'!$B$16,BETAINV(RAND(),'Monte Carlo'!$F$16,'Monte Carlo'!$G$16,'Monte Carlo'!$B$16,'Monte Carlo'!$D$16)))</f>
        <v>0</v>
      </c>
      <c r="K371" s="0" t="n">
        <f aca="true">IF('Monte Carlo'!$B$17="",0,IF('Monte Carlo'!$D$17='Monte Carlo'!$B$17,'Monte Carlo'!$B$17,BETAINV(RAND(),'Monte Carlo'!$F$17,'Monte Carlo'!$G$17,'Monte Carlo'!$B$17,'Monte Carlo'!$D$17)))</f>
        <v>0</v>
      </c>
      <c r="L371" s="0" t="n">
        <f aca="true">IF('Monte Carlo'!$B$18="",0,IF('Monte Carlo'!$D$18='Monte Carlo'!$B$18,'Monte Carlo'!$B$18,BETAINV(RAND(),'Monte Carlo'!$F$18,'Monte Carlo'!$G$18,'Monte Carlo'!$B$18,'Monte Carlo'!$D$18)))</f>
        <v>0</v>
      </c>
      <c r="M371" s="0" t="n">
        <f aca="true">IF(OR('Monte Carlo'!$B$22="",'Monte Carlo'!$C$22=""),0,IF(RAND()&lt;'Monte Carlo'!$B$22,IF('Monte Carlo'!$E$22='Monte Carlo'!$C$22,'Monte Carlo'!$C$22,BETAINV(RAND(),'Monte Carlo'!$G$22,'Monte Carlo'!$H$22,'Monte Carlo'!$C$22,'Monte Carlo'!$E$22)),0))</f>
        <v>0</v>
      </c>
      <c r="N371" s="0" t="n">
        <f aca="true">IF(OR('Monte Carlo'!$B$23="",'Monte Carlo'!$C$23=""),0,IF(RAND()&lt;'Monte Carlo'!$B$23,IF('Monte Carlo'!$E$23='Monte Carlo'!$C$23,'Monte Carlo'!$C$23,BETAINV(RAND(),'Monte Carlo'!$G$23,'Monte Carlo'!$H$23,'Monte Carlo'!$C$23,'Monte Carlo'!$E$23)),0))</f>
        <v>0</v>
      </c>
      <c r="O371" s="0" t="n">
        <f aca="true">IF(OR('Monte Carlo'!$B$24="",'Monte Carlo'!$C$24=""),0,IF(RAND()&lt;'Monte Carlo'!$B$24,IF('Monte Carlo'!$E$24='Monte Carlo'!$C$24,'Monte Carlo'!$C$24,BETAINV(RAND(),'Monte Carlo'!$G$24,'Monte Carlo'!$H$24,'Monte Carlo'!$C$24,'Monte Carlo'!$E$24)),0))</f>
        <v>0</v>
      </c>
      <c r="P371" s="0" t="n">
        <f aca="true">IF(OR('Monte Carlo'!$B$25="",'Monte Carlo'!$C$25=""),0,IF(RAND()&lt;'Monte Carlo'!$B$25,IF('Monte Carlo'!$E$25='Monte Carlo'!$C$25,'Monte Carlo'!$C$25,BETAINV(RAND(),'Monte Carlo'!$G$25,'Monte Carlo'!$H$25,'Monte Carlo'!$C$25,'Monte Carlo'!$E$25)),0))</f>
        <v>291.548359443816</v>
      </c>
      <c r="Q371" s="0" t="n">
        <f aca="true">IF(OR('Monte Carlo'!$B$26="",'Monte Carlo'!$C$26=""),0,IF(RAND()&lt;'Monte Carlo'!$B$26,IF('Monte Carlo'!$E$26='Monte Carlo'!$C$26,'Monte Carlo'!$C$26,BETAINV(RAND(),'Monte Carlo'!$G$26,'Monte Carlo'!$H$26,'Monte Carlo'!$C$26,'Monte Carlo'!$E$26)),0))</f>
        <v>0</v>
      </c>
      <c r="R371" s="0" t="n">
        <f aca="true">IF(OR('Monte Carlo'!$B$27="",'Monte Carlo'!$C$27=""),0,IF(RAND()&lt;'Monte Carlo'!$B$27,IF('Monte Carlo'!$E$27='Monte Carlo'!$C$27,'Monte Carlo'!$C$27,BETAINV(RAND(),'Monte Carlo'!$G$27,'Monte Carlo'!$H$27,'Monte Carlo'!$C$27,'Monte Carlo'!$E$27)),0))</f>
        <v>0</v>
      </c>
      <c r="S371" s="0" t="n">
        <f aca="true">IF(OR('Monte Carlo'!$B$28="",'Monte Carlo'!$C$28=""),0,IF(RAND()&lt;'Monte Carlo'!$B$28,IF('Monte Carlo'!$E$28='Monte Carlo'!$C$28,'Monte Carlo'!$C$28,BETAINV(RAND(),'Monte Carlo'!$G$28,'Monte Carlo'!$H$28,'Monte Carlo'!$C$28,'Monte Carlo'!$E$28)),0))</f>
        <v>0</v>
      </c>
      <c r="T371" s="0" t="n">
        <f aca="true">IF(OR('Monte Carlo'!$B$29="",'Monte Carlo'!$C$29=""),0,IF(RAND()&lt;'Monte Carlo'!$B$29,IF('Monte Carlo'!$E$29='Monte Carlo'!$C$29,'Monte Carlo'!$C$29,BETAINV(RAND(),'Monte Carlo'!$G$29,'Monte Carlo'!$H$29,'Monte Carlo'!$C$29,'Monte Carlo'!$E$29)),0))</f>
        <v>0</v>
      </c>
      <c r="U371" s="0" t="n">
        <f aca="true">IF(OR('Monte Carlo'!$B$30="",'Monte Carlo'!$C$30=""),0,IF(RAND()&lt;'Monte Carlo'!$B$30,IF('Monte Carlo'!$E$30='Monte Carlo'!$C$30,'Monte Carlo'!$C$30,BETAINV(RAND(),'Monte Carlo'!$G$30,'Monte Carlo'!$H$30,'Monte Carlo'!$C$30,'Monte Carlo'!$E$30)),0))</f>
        <v>0</v>
      </c>
      <c r="V371" s="0" t="n">
        <f aca="true">IF(OR('Monte Carlo'!$B$31="",'Monte Carlo'!$C$31=""),0,IF(RAND()&lt;'Monte Carlo'!$B$31,IF('Monte Carlo'!$E$31='Monte Carlo'!$C$31,'Monte Carlo'!$C$31,BETAINV(RAND(),'Monte Carlo'!$G$31,'Monte Carlo'!$H$31,'Monte Carlo'!$C$31,'Monte Carlo'!$E$31)),0))</f>
        <v>0</v>
      </c>
      <c r="W371" s="0" t="n">
        <f aca="true">IF(OR('Monte Carlo'!$B$32="",'Monte Carlo'!$C$32=""),0,IF(RAND()&lt;'Monte Carlo'!$B$32,IF('Monte Carlo'!$E$32='Monte Carlo'!$C$32,'Monte Carlo'!$C$32,BETAINV(RAND(),'Monte Carlo'!$G$32,'Monte Carlo'!$H$32,'Monte Carlo'!$C$32,'Monte Carlo'!$E$32)),0))</f>
        <v>0</v>
      </c>
      <c r="X371" s="0" t="n">
        <f aca="true">IF(OR('Monte Carlo'!$B$33="",'Monte Carlo'!$C$33=""),0,IF(RAND()&lt;'Monte Carlo'!$B$33,IF('Monte Carlo'!$E$33='Monte Carlo'!$C$33,'Monte Carlo'!$C$33,BETAINV(RAND(),'Monte Carlo'!$G$33,'Monte Carlo'!$H$33,'Monte Carlo'!$C$33,'Monte Carlo'!$E$33)),0))</f>
        <v>0</v>
      </c>
      <c r="Y371" s="0" t="n">
        <f aca="false">SUM(A371:X371)</f>
        <v>2454.95549217664</v>
      </c>
    </row>
    <row r="372" customFormat="false" ht="15" hidden="false" customHeight="false" outlineLevel="0" collapsed="false">
      <c r="A372" s="0" t="n">
        <f aca="true">IF('Monte Carlo'!$B$7="",0,IF('Monte Carlo'!$D$7='Monte Carlo'!$B$7,'Monte Carlo'!$B$7,BETAINV(RAND(),'Monte Carlo'!$F$7,'Monte Carlo'!$G$7,'Monte Carlo'!$B$7,'Monte Carlo'!$D$7)))</f>
        <v>152.034673002412</v>
      </c>
      <c r="B372" s="0" t="n">
        <f aca="true">IF('Monte Carlo'!$B$8="",0,IF('Monte Carlo'!$D$8='Monte Carlo'!$B$8,'Monte Carlo'!$B$8,BETAINV(RAND(),'Monte Carlo'!$F$8,'Monte Carlo'!$G$8,'Monte Carlo'!$B$8,'Monte Carlo'!$D$8)))</f>
        <v>1104.91368380419</v>
      </c>
      <c r="C372" s="0" t="n">
        <f aca="true">IF('Monte Carlo'!$B$9="",0,IF('Monte Carlo'!$D$9='Monte Carlo'!$B$9,'Monte Carlo'!$B$9,BETAINV(RAND(),'Monte Carlo'!$F$9,'Monte Carlo'!$G$9,'Monte Carlo'!$B$9,'Monte Carlo'!$D$9)))</f>
        <v>453.396394209516</v>
      </c>
      <c r="D372" s="0" t="n">
        <f aca="true">IF('Monte Carlo'!$B$10="",0,IF('Monte Carlo'!$D$10='Monte Carlo'!$B$10,'Monte Carlo'!$B$10,BETAINV(RAND(),'Monte Carlo'!$F$10,'Monte Carlo'!$G$10,'Monte Carlo'!$B$10,'Monte Carlo'!$D$10)))</f>
        <v>301.622625717195</v>
      </c>
      <c r="E372" s="0" t="n">
        <f aca="true">IF('Monte Carlo'!$B$11="",0,IF('Monte Carlo'!$D$11='Monte Carlo'!$B$11,'Monte Carlo'!$B$11,BETAINV(RAND(),'Monte Carlo'!$F$11,'Monte Carlo'!$G$11,'Monte Carlo'!$B$11,'Monte Carlo'!$D$11)))</f>
        <v>104.659440701313</v>
      </c>
      <c r="F372" s="0" t="n">
        <f aca="true">IF('Monte Carlo'!$B$12="",0,IF('Monte Carlo'!$D$12='Monte Carlo'!$B$12,'Monte Carlo'!$B$12,BETAINV(RAND(),'Monte Carlo'!$F$12,'Monte Carlo'!$G$12,'Monte Carlo'!$B$12,'Monte Carlo'!$D$12)))</f>
        <v>94.1571714779979</v>
      </c>
      <c r="G372" s="0" t="n">
        <f aca="true">IF('Monte Carlo'!$B$13="",0,IF('Monte Carlo'!$D$13='Monte Carlo'!$B$13,'Monte Carlo'!$B$13,BETAINV(RAND(),'Monte Carlo'!$F$13,'Monte Carlo'!$G$13,'Monte Carlo'!$B$13,'Monte Carlo'!$D$13)))</f>
        <v>0</v>
      </c>
      <c r="H372" s="0" t="n">
        <f aca="true">IF('Monte Carlo'!$B$14="",0,IF('Monte Carlo'!$D$14='Monte Carlo'!$B$14,'Monte Carlo'!$B$14,BETAINV(RAND(),'Monte Carlo'!$F$14,'Monte Carlo'!$G$14,'Monte Carlo'!$B$14,'Monte Carlo'!$D$14)))</f>
        <v>0</v>
      </c>
      <c r="I372" s="0" t="n">
        <f aca="true">IF('Monte Carlo'!$B$15="",0,IF('Monte Carlo'!$D$15='Monte Carlo'!$B$15,'Monte Carlo'!$B$15,BETAINV(RAND(),'Monte Carlo'!$F$15,'Monte Carlo'!$G$15,'Monte Carlo'!$B$15,'Monte Carlo'!$D$15)))</f>
        <v>0</v>
      </c>
      <c r="J372" s="0" t="n">
        <f aca="true">IF('Monte Carlo'!$B$16="",0,IF('Monte Carlo'!$D$16='Monte Carlo'!$B$16,'Monte Carlo'!$B$16,BETAINV(RAND(),'Monte Carlo'!$F$16,'Monte Carlo'!$G$16,'Monte Carlo'!$B$16,'Monte Carlo'!$D$16)))</f>
        <v>0</v>
      </c>
      <c r="K372" s="0" t="n">
        <f aca="true">IF('Monte Carlo'!$B$17="",0,IF('Monte Carlo'!$D$17='Monte Carlo'!$B$17,'Monte Carlo'!$B$17,BETAINV(RAND(),'Monte Carlo'!$F$17,'Monte Carlo'!$G$17,'Monte Carlo'!$B$17,'Monte Carlo'!$D$17)))</f>
        <v>0</v>
      </c>
      <c r="L372" s="0" t="n">
        <f aca="true">IF('Monte Carlo'!$B$18="",0,IF('Monte Carlo'!$D$18='Monte Carlo'!$B$18,'Monte Carlo'!$B$18,BETAINV(RAND(),'Monte Carlo'!$F$18,'Monte Carlo'!$G$18,'Monte Carlo'!$B$18,'Monte Carlo'!$D$18)))</f>
        <v>0</v>
      </c>
      <c r="M372" s="0" t="n">
        <f aca="true">IF(OR('Monte Carlo'!$B$22="",'Monte Carlo'!$C$22=""),0,IF(RAND()&lt;'Monte Carlo'!$B$22,IF('Monte Carlo'!$E$22='Monte Carlo'!$C$22,'Monte Carlo'!$C$22,BETAINV(RAND(),'Monte Carlo'!$G$22,'Monte Carlo'!$H$22,'Monte Carlo'!$C$22,'Monte Carlo'!$E$22)),0))</f>
        <v>112.267497516277</v>
      </c>
      <c r="N372" s="0" t="n">
        <f aca="true">IF(OR('Monte Carlo'!$B$23="",'Monte Carlo'!$C$23=""),0,IF(RAND()&lt;'Monte Carlo'!$B$23,IF('Monte Carlo'!$E$23='Monte Carlo'!$C$23,'Monte Carlo'!$C$23,BETAINV(RAND(),'Monte Carlo'!$G$23,'Monte Carlo'!$H$23,'Monte Carlo'!$C$23,'Monte Carlo'!$E$23)),0))</f>
        <v>44.7959180740775</v>
      </c>
      <c r="O372" s="0" t="n">
        <f aca="true">IF(OR('Monte Carlo'!$B$24="",'Monte Carlo'!$C$24=""),0,IF(RAND()&lt;'Monte Carlo'!$B$24,IF('Monte Carlo'!$E$24='Monte Carlo'!$C$24,'Monte Carlo'!$C$24,BETAINV(RAND(),'Monte Carlo'!$G$24,'Monte Carlo'!$H$24,'Monte Carlo'!$C$24,'Monte Carlo'!$E$24)),0))</f>
        <v>0</v>
      </c>
      <c r="P372" s="0" t="n">
        <f aca="true">IF(OR('Monte Carlo'!$B$25="",'Monte Carlo'!$C$25=""),0,IF(RAND()&lt;'Monte Carlo'!$B$25,IF('Monte Carlo'!$E$25='Monte Carlo'!$C$25,'Monte Carlo'!$C$25,BETAINV(RAND(),'Monte Carlo'!$G$25,'Monte Carlo'!$H$25,'Monte Carlo'!$C$25,'Monte Carlo'!$E$25)),0))</f>
        <v>0</v>
      </c>
      <c r="Q372" s="0" t="n">
        <f aca="true">IF(OR('Monte Carlo'!$B$26="",'Monte Carlo'!$C$26=""),0,IF(RAND()&lt;'Monte Carlo'!$B$26,IF('Monte Carlo'!$E$26='Monte Carlo'!$C$26,'Monte Carlo'!$C$26,BETAINV(RAND(),'Monte Carlo'!$G$26,'Monte Carlo'!$H$26,'Monte Carlo'!$C$26,'Monte Carlo'!$E$26)),0))</f>
        <v>0</v>
      </c>
      <c r="R372" s="0" t="n">
        <f aca="true">IF(OR('Monte Carlo'!$B$27="",'Monte Carlo'!$C$27=""),0,IF(RAND()&lt;'Monte Carlo'!$B$27,IF('Monte Carlo'!$E$27='Monte Carlo'!$C$27,'Monte Carlo'!$C$27,BETAINV(RAND(),'Monte Carlo'!$G$27,'Monte Carlo'!$H$27,'Monte Carlo'!$C$27,'Monte Carlo'!$E$27)),0))</f>
        <v>0</v>
      </c>
      <c r="S372" s="0" t="n">
        <f aca="true">IF(OR('Monte Carlo'!$B$28="",'Monte Carlo'!$C$28=""),0,IF(RAND()&lt;'Monte Carlo'!$B$28,IF('Monte Carlo'!$E$28='Monte Carlo'!$C$28,'Monte Carlo'!$C$28,BETAINV(RAND(),'Monte Carlo'!$G$28,'Monte Carlo'!$H$28,'Monte Carlo'!$C$28,'Monte Carlo'!$E$28)),0))</f>
        <v>0</v>
      </c>
      <c r="T372" s="0" t="n">
        <f aca="true">IF(OR('Monte Carlo'!$B$29="",'Monte Carlo'!$C$29=""),0,IF(RAND()&lt;'Monte Carlo'!$B$29,IF('Monte Carlo'!$E$29='Monte Carlo'!$C$29,'Monte Carlo'!$C$29,BETAINV(RAND(),'Monte Carlo'!$G$29,'Monte Carlo'!$H$29,'Monte Carlo'!$C$29,'Monte Carlo'!$E$29)),0))</f>
        <v>0</v>
      </c>
      <c r="U372" s="0" t="n">
        <f aca="true">IF(OR('Monte Carlo'!$B$30="",'Monte Carlo'!$C$30=""),0,IF(RAND()&lt;'Monte Carlo'!$B$30,IF('Monte Carlo'!$E$30='Monte Carlo'!$C$30,'Monte Carlo'!$C$30,BETAINV(RAND(),'Monte Carlo'!$G$30,'Monte Carlo'!$H$30,'Monte Carlo'!$C$30,'Monte Carlo'!$E$30)),0))</f>
        <v>0</v>
      </c>
      <c r="V372" s="0" t="n">
        <f aca="true">IF(OR('Monte Carlo'!$B$31="",'Monte Carlo'!$C$31=""),0,IF(RAND()&lt;'Monte Carlo'!$B$31,IF('Monte Carlo'!$E$31='Monte Carlo'!$C$31,'Monte Carlo'!$C$31,BETAINV(RAND(),'Monte Carlo'!$G$31,'Monte Carlo'!$H$31,'Monte Carlo'!$C$31,'Monte Carlo'!$E$31)),0))</f>
        <v>0</v>
      </c>
      <c r="W372" s="0" t="n">
        <f aca="true">IF(OR('Monte Carlo'!$B$32="",'Monte Carlo'!$C$32=""),0,IF(RAND()&lt;'Monte Carlo'!$B$32,IF('Monte Carlo'!$E$32='Monte Carlo'!$C$32,'Monte Carlo'!$C$32,BETAINV(RAND(),'Monte Carlo'!$G$32,'Monte Carlo'!$H$32,'Monte Carlo'!$C$32,'Monte Carlo'!$E$32)),0))</f>
        <v>0</v>
      </c>
      <c r="X372" s="0" t="n">
        <f aca="true">IF(OR('Monte Carlo'!$B$33="",'Monte Carlo'!$C$33=""),0,IF(RAND()&lt;'Monte Carlo'!$B$33,IF('Monte Carlo'!$E$33='Monte Carlo'!$C$33,'Monte Carlo'!$C$33,BETAINV(RAND(),'Monte Carlo'!$G$33,'Monte Carlo'!$H$33,'Monte Carlo'!$C$33,'Monte Carlo'!$E$33)),0))</f>
        <v>0</v>
      </c>
      <c r="Y372" s="0" t="n">
        <f aca="false">SUM(A372:X372)</f>
        <v>2367.84740450298</v>
      </c>
    </row>
    <row r="373" customFormat="false" ht="15" hidden="false" customHeight="false" outlineLevel="0" collapsed="false">
      <c r="A373" s="0" t="n">
        <f aca="true">IF('Monte Carlo'!$B$7="",0,IF('Monte Carlo'!$D$7='Monte Carlo'!$B$7,'Monte Carlo'!$B$7,BETAINV(RAND(),'Monte Carlo'!$F$7,'Monte Carlo'!$G$7,'Monte Carlo'!$B$7,'Monte Carlo'!$D$7)))</f>
        <v>143.420632613675</v>
      </c>
      <c r="B373" s="0" t="n">
        <f aca="true">IF('Monte Carlo'!$B$8="",0,IF('Monte Carlo'!$D$8='Monte Carlo'!$B$8,'Monte Carlo'!$B$8,BETAINV(RAND(),'Monte Carlo'!$F$8,'Monte Carlo'!$G$8,'Monte Carlo'!$B$8,'Monte Carlo'!$D$8)))</f>
        <v>964.067717915646</v>
      </c>
      <c r="C373" s="0" t="n">
        <f aca="true">IF('Monte Carlo'!$B$9="",0,IF('Monte Carlo'!$D$9='Monte Carlo'!$B$9,'Monte Carlo'!$B$9,BETAINV(RAND(),'Monte Carlo'!$F$9,'Monte Carlo'!$G$9,'Monte Carlo'!$B$9,'Monte Carlo'!$D$9)))</f>
        <v>538.712726640377</v>
      </c>
      <c r="D373" s="0" t="n">
        <f aca="true">IF('Monte Carlo'!$B$10="",0,IF('Monte Carlo'!$D$10='Monte Carlo'!$B$10,'Monte Carlo'!$B$10,BETAINV(RAND(),'Monte Carlo'!$F$10,'Monte Carlo'!$G$10,'Monte Carlo'!$B$10,'Monte Carlo'!$D$10)))</f>
        <v>300.278811045459</v>
      </c>
      <c r="E373" s="0" t="n">
        <f aca="true">IF('Monte Carlo'!$B$11="",0,IF('Monte Carlo'!$D$11='Monte Carlo'!$B$11,'Monte Carlo'!$B$11,BETAINV(RAND(),'Monte Carlo'!$F$11,'Monte Carlo'!$G$11,'Monte Carlo'!$B$11,'Monte Carlo'!$D$11)))</f>
        <v>93.862777416517</v>
      </c>
      <c r="F373" s="0" t="n">
        <f aca="true">IF('Monte Carlo'!$B$12="",0,IF('Monte Carlo'!$D$12='Monte Carlo'!$B$12,'Monte Carlo'!$B$12,BETAINV(RAND(),'Monte Carlo'!$F$12,'Monte Carlo'!$G$12,'Monte Carlo'!$B$12,'Monte Carlo'!$D$12)))</f>
        <v>96.3635232639677</v>
      </c>
      <c r="G373" s="0" t="n">
        <f aca="true">IF('Monte Carlo'!$B$13="",0,IF('Monte Carlo'!$D$13='Monte Carlo'!$B$13,'Monte Carlo'!$B$13,BETAINV(RAND(),'Monte Carlo'!$F$13,'Monte Carlo'!$G$13,'Monte Carlo'!$B$13,'Monte Carlo'!$D$13)))</f>
        <v>0</v>
      </c>
      <c r="H373" s="0" t="n">
        <f aca="true">IF('Monte Carlo'!$B$14="",0,IF('Monte Carlo'!$D$14='Monte Carlo'!$B$14,'Monte Carlo'!$B$14,BETAINV(RAND(),'Monte Carlo'!$F$14,'Monte Carlo'!$G$14,'Monte Carlo'!$B$14,'Monte Carlo'!$D$14)))</f>
        <v>0</v>
      </c>
      <c r="I373" s="0" t="n">
        <f aca="true">IF('Monte Carlo'!$B$15="",0,IF('Monte Carlo'!$D$15='Monte Carlo'!$B$15,'Monte Carlo'!$B$15,BETAINV(RAND(),'Monte Carlo'!$F$15,'Monte Carlo'!$G$15,'Monte Carlo'!$B$15,'Monte Carlo'!$D$15)))</f>
        <v>0</v>
      </c>
      <c r="J373" s="0" t="n">
        <f aca="true">IF('Monte Carlo'!$B$16="",0,IF('Monte Carlo'!$D$16='Monte Carlo'!$B$16,'Monte Carlo'!$B$16,BETAINV(RAND(),'Monte Carlo'!$F$16,'Monte Carlo'!$G$16,'Monte Carlo'!$B$16,'Monte Carlo'!$D$16)))</f>
        <v>0</v>
      </c>
      <c r="K373" s="0" t="n">
        <f aca="true">IF('Monte Carlo'!$B$17="",0,IF('Monte Carlo'!$D$17='Monte Carlo'!$B$17,'Monte Carlo'!$B$17,BETAINV(RAND(),'Monte Carlo'!$F$17,'Monte Carlo'!$G$17,'Monte Carlo'!$B$17,'Monte Carlo'!$D$17)))</f>
        <v>0</v>
      </c>
      <c r="L373" s="0" t="n">
        <f aca="true">IF('Monte Carlo'!$B$18="",0,IF('Monte Carlo'!$D$18='Monte Carlo'!$B$18,'Monte Carlo'!$B$18,BETAINV(RAND(),'Monte Carlo'!$F$18,'Monte Carlo'!$G$18,'Monte Carlo'!$B$18,'Monte Carlo'!$D$18)))</f>
        <v>0</v>
      </c>
      <c r="M373" s="0" t="n">
        <f aca="true">IF(OR('Monte Carlo'!$B$22="",'Monte Carlo'!$C$22=""),0,IF(RAND()&lt;'Monte Carlo'!$B$22,IF('Monte Carlo'!$E$22='Monte Carlo'!$C$22,'Monte Carlo'!$C$22,BETAINV(RAND(),'Monte Carlo'!$G$22,'Monte Carlo'!$H$22,'Monte Carlo'!$C$22,'Monte Carlo'!$E$22)),0))</f>
        <v>0</v>
      </c>
      <c r="N373" s="0" t="n">
        <f aca="true">IF(OR('Monte Carlo'!$B$23="",'Monte Carlo'!$C$23=""),0,IF(RAND()&lt;'Monte Carlo'!$B$23,IF('Monte Carlo'!$E$23='Monte Carlo'!$C$23,'Monte Carlo'!$C$23,BETAINV(RAND(),'Monte Carlo'!$G$23,'Monte Carlo'!$H$23,'Monte Carlo'!$C$23,'Monte Carlo'!$E$23)),0))</f>
        <v>43.3392850655963</v>
      </c>
      <c r="O373" s="0" t="n">
        <f aca="true">IF(OR('Monte Carlo'!$B$24="",'Monte Carlo'!$C$24=""),0,IF(RAND()&lt;'Monte Carlo'!$B$24,IF('Monte Carlo'!$E$24='Monte Carlo'!$C$24,'Monte Carlo'!$C$24,BETAINV(RAND(),'Monte Carlo'!$G$24,'Monte Carlo'!$H$24,'Monte Carlo'!$C$24,'Monte Carlo'!$E$24)),0))</f>
        <v>0</v>
      </c>
      <c r="P373" s="0" t="n">
        <f aca="true">IF(OR('Monte Carlo'!$B$25="",'Monte Carlo'!$C$25=""),0,IF(RAND()&lt;'Monte Carlo'!$B$25,IF('Monte Carlo'!$E$25='Monte Carlo'!$C$25,'Monte Carlo'!$C$25,BETAINV(RAND(),'Monte Carlo'!$G$25,'Monte Carlo'!$H$25,'Monte Carlo'!$C$25,'Monte Carlo'!$E$25)),0))</f>
        <v>0</v>
      </c>
      <c r="Q373" s="0" t="n">
        <f aca="true">IF(OR('Monte Carlo'!$B$26="",'Monte Carlo'!$C$26=""),0,IF(RAND()&lt;'Monte Carlo'!$B$26,IF('Monte Carlo'!$E$26='Monte Carlo'!$C$26,'Monte Carlo'!$C$26,BETAINV(RAND(),'Monte Carlo'!$G$26,'Monte Carlo'!$H$26,'Monte Carlo'!$C$26,'Monte Carlo'!$E$26)),0))</f>
        <v>0</v>
      </c>
      <c r="R373" s="0" t="n">
        <f aca="true">IF(OR('Monte Carlo'!$B$27="",'Monte Carlo'!$C$27=""),0,IF(RAND()&lt;'Monte Carlo'!$B$27,IF('Monte Carlo'!$E$27='Monte Carlo'!$C$27,'Monte Carlo'!$C$27,BETAINV(RAND(),'Monte Carlo'!$G$27,'Monte Carlo'!$H$27,'Monte Carlo'!$C$27,'Monte Carlo'!$E$27)),0))</f>
        <v>0</v>
      </c>
      <c r="S373" s="0" t="n">
        <f aca="true">IF(OR('Monte Carlo'!$B$28="",'Monte Carlo'!$C$28=""),0,IF(RAND()&lt;'Monte Carlo'!$B$28,IF('Monte Carlo'!$E$28='Monte Carlo'!$C$28,'Monte Carlo'!$C$28,BETAINV(RAND(),'Monte Carlo'!$G$28,'Monte Carlo'!$H$28,'Monte Carlo'!$C$28,'Monte Carlo'!$E$28)),0))</f>
        <v>0</v>
      </c>
      <c r="T373" s="0" t="n">
        <f aca="true">IF(OR('Monte Carlo'!$B$29="",'Monte Carlo'!$C$29=""),0,IF(RAND()&lt;'Monte Carlo'!$B$29,IF('Monte Carlo'!$E$29='Monte Carlo'!$C$29,'Monte Carlo'!$C$29,BETAINV(RAND(),'Monte Carlo'!$G$29,'Monte Carlo'!$H$29,'Monte Carlo'!$C$29,'Monte Carlo'!$E$29)),0))</f>
        <v>0</v>
      </c>
      <c r="U373" s="0" t="n">
        <f aca="true">IF(OR('Monte Carlo'!$B$30="",'Monte Carlo'!$C$30=""),0,IF(RAND()&lt;'Monte Carlo'!$B$30,IF('Monte Carlo'!$E$30='Monte Carlo'!$C$30,'Monte Carlo'!$C$30,BETAINV(RAND(),'Monte Carlo'!$G$30,'Monte Carlo'!$H$30,'Monte Carlo'!$C$30,'Monte Carlo'!$E$30)),0))</f>
        <v>0</v>
      </c>
      <c r="V373" s="0" t="n">
        <f aca="true">IF(OR('Monte Carlo'!$B$31="",'Monte Carlo'!$C$31=""),0,IF(RAND()&lt;'Monte Carlo'!$B$31,IF('Monte Carlo'!$E$31='Monte Carlo'!$C$31,'Monte Carlo'!$C$31,BETAINV(RAND(),'Monte Carlo'!$G$31,'Monte Carlo'!$H$31,'Monte Carlo'!$C$31,'Monte Carlo'!$E$31)),0))</f>
        <v>0</v>
      </c>
      <c r="W373" s="0" t="n">
        <f aca="true">IF(OR('Monte Carlo'!$B$32="",'Monte Carlo'!$C$32=""),0,IF(RAND()&lt;'Monte Carlo'!$B$32,IF('Monte Carlo'!$E$32='Monte Carlo'!$C$32,'Monte Carlo'!$C$32,BETAINV(RAND(),'Monte Carlo'!$G$32,'Monte Carlo'!$H$32,'Monte Carlo'!$C$32,'Monte Carlo'!$E$32)),0))</f>
        <v>0</v>
      </c>
      <c r="X373" s="0" t="n">
        <f aca="true">IF(OR('Monte Carlo'!$B$33="",'Monte Carlo'!$C$33=""),0,IF(RAND()&lt;'Monte Carlo'!$B$33,IF('Monte Carlo'!$E$33='Monte Carlo'!$C$33,'Monte Carlo'!$C$33,BETAINV(RAND(),'Monte Carlo'!$G$33,'Monte Carlo'!$H$33,'Monte Carlo'!$C$33,'Monte Carlo'!$E$33)),0))</f>
        <v>0</v>
      </c>
      <c r="Y373" s="0" t="n">
        <f aca="false">SUM(A373:X373)</f>
        <v>2180.04547396124</v>
      </c>
    </row>
    <row r="374" customFormat="false" ht="15" hidden="false" customHeight="false" outlineLevel="0" collapsed="false">
      <c r="A374" s="0" t="n">
        <f aca="true">IF('Monte Carlo'!$B$7="",0,IF('Monte Carlo'!$D$7='Monte Carlo'!$B$7,'Monte Carlo'!$B$7,BETAINV(RAND(),'Monte Carlo'!$F$7,'Monte Carlo'!$G$7,'Monte Carlo'!$B$7,'Monte Carlo'!$D$7)))</f>
        <v>155.297568076108</v>
      </c>
      <c r="B374" s="0" t="n">
        <f aca="true">IF('Monte Carlo'!$B$8="",0,IF('Monte Carlo'!$D$8='Monte Carlo'!$B$8,'Monte Carlo'!$B$8,BETAINV(RAND(),'Monte Carlo'!$F$8,'Monte Carlo'!$G$8,'Monte Carlo'!$B$8,'Monte Carlo'!$D$8)))</f>
        <v>903.724317296464</v>
      </c>
      <c r="C374" s="0" t="n">
        <f aca="true">IF('Monte Carlo'!$B$9="",0,IF('Monte Carlo'!$D$9='Monte Carlo'!$B$9,'Monte Carlo'!$B$9,BETAINV(RAND(),'Monte Carlo'!$F$9,'Monte Carlo'!$G$9,'Monte Carlo'!$B$9,'Monte Carlo'!$D$9)))</f>
        <v>465.635367069084</v>
      </c>
      <c r="D374" s="0" t="n">
        <f aca="true">IF('Monte Carlo'!$B$10="",0,IF('Monte Carlo'!$D$10='Monte Carlo'!$B$10,'Monte Carlo'!$B$10,BETAINV(RAND(),'Monte Carlo'!$F$10,'Monte Carlo'!$G$10,'Monte Carlo'!$B$10,'Monte Carlo'!$D$10)))</f>
        <v>325.102641272596</v>
      </c>
      <c r="E374" s="0" t="n">
        <f aca="true">IF('Monte Carlo'!$B$11="",0,IF('Monte Carlo'!$D$11='Monte Carlo'!$B$11,'Monte Carlo'!$B$11,BETAINV(RAND(),'Monte Carlo'!$F$11,'Monte Carlo'!$G$11,'Monte Carlo'!$B$11,'Monte Carlo'!$D$11)))</f>
        <v>117.76103044864</v>
      </c>
      <c r="F374" s="0" t="n">
        <f aca="true">IF('Monte Carlo'!$B$12="",0,IF('Monte Carlo'!$D$12='Monte Carlo'!$B$12,'Monte Carlo'!$B$12,BETAINV(RAND(),'Monte Carlo'!$F$12,'Monte Carlo'!$G$12,'Monte Carlo'!$B$12,'Monte Carlo'!$D$12)))</f>
        <v>101.801620255042</v>
      </c>
      <c r="G374" s="0" t="n">
        <f aca="true">IF('Monte Carlo'!$B$13="",0,IF('Monte Carlo'!$D$13='Monte Carlo'!$B$13,'Monte Carlo'!$B$13,BETAINV(RAND(),'Monte Carlo'!$F$13,'Monte Carlo'!$G$13,'Monte Carlo'!$B$13,'Monte Carlo'!$D$13)))</f>
        <v>0</v>
      </c>
      <c r="H374" s="0" t="n">
        <f aca="true">IF('Monte Carlo'!$B$14="",0,IF('Monte Carlo'!$D$14='Monte Carlo'!$B$14,'Monte Carlo'!$B$14,BETAINV(RAND(),'Monte Carlo'!$F$14,'Monte Carlo'!$G$14,'Monte Carlo'!$B$14,'Monte Carlo'!$D$14)))</f>
        <v>0</v>
      </c>
      <c r="I374" s="0" t="n">
        <f aca="true">IF('Monte Carlo'!$B$15="",0,IF('Monte Carlo'!$D$15='Monte Carlo'!$B$15,'Monte Carlo'!$B$15,BETAINV(RAND(),'Monte Carlo'!$F$15,'Monte Carlo'!$G$15,'Monte Carlo'!$B$15,'Monte Carlo'!$D$15)))</f>
        <v>0</v>
      </c>
      <c r="J374" s="0" t="n">
        <f aca="true">IF('Monte Carlo'!$B$16="",0,IF('Monte Carlo'!$D$16='Monte Carlo'!$B$16,'Monte Carlo'!$B$16,BETAINV(RAND(),'Monte Carlo'!$F$16,'Monte Carlo'!$G$16,'Monte Carlo'!$B$16,'Monte Carlo'!$D$16)))</f>
        <v>0</v>
      </c>
      <c r="K374" s="0" t="n">
        <f aca="true">IF('Monte Carlo'!$B$17="",0,IF('Monte Carlo'!$D$17='Monte Carlo'!$B$17,'Monte Carlo'!$B$17,BETAINV(RAND(),'Monte Carlo'!$F$17,'Monte Carlo'!$G$17,'Monte Carlo'!$B$17,'Monte Carlo'!$D$17)))</f>
        <v>0</v>
      </c>
      <c r="L374" s="0" t="n">
        <f aca="true">IF('Monte Carlo'!$B$18="",0,IF('Monte Carlo'!$D$18='Monte Carlo'!$B$18,'Monte Carlo'!$B$18,BETAINV(RAND(),'Monte Carlo'!$F$18,'Monte Carlo'!$G$18,'Monte Carlo'!$B$18,'Monte Carlo'!$D$18)))</f>
        <v>0</v>
      </c>
      <c r="M374" s="0" t="n">
        <f aca="true">IF(OR('Monte Carlo'!$B$22="",'Monte Carlo'!$C$22=""),0,IF(RAND()&lt;'Monte Carlo'!$B$22,IF('Monte Carlo'!$E$22='Monte Carlo'!$C$22,'Monte Carlo'!$C$22,BETAINV(RAND(),'Monte Carlo'!$G$22,'Monte Carlo'!$H$22,'Monte Carlo'!$C$22,'Monte Carlo'!$E$22)),0))</f>
        <v>0</v>
      </c>
      <c r="N374" s="0" t="n">
        <f aca="true">IF(OR('Monte Carlo'!$B$23="",'Monte Carlo'!$C$23=""),0,IF(RAND()&lt;'Monte Carlo'!$B$23,IF('Monte Carlo'!$E$23='Monte Carlo'!$C$23,'Monte Carlo'!$C$23,BETAINV(RAND(),'Monte Carlo'!$G$23,'Monte Carlo'!$H$23,'Monte Carlo'!$C$23,'Monte Carlo'!$E$23)),0))</f>
        <v>41.0776917306057</v>
      </c>
      <c r="O374" s="0" t="n">
        <f aca="true">IF(OR('Monte Carlo'!$B$24="",'Monte Carlo'!$C$24=""),0,IF(RAND()&lt;'Monte Carlo'!$B$24,IF('Monte Carlo'!$E$24='Monte Carlo'!$C$24,'Monte Carlo'!$C$24,BETAINV(RAND(),'Monte Carlo'!$G$24,'Monte Carlo'!$H$24,'Monte Carlo'!$C$24,'Monte Carlo'!$E$24)),0))</f>
        <v>0</v>
      </c>
      <c r="P374" s="0" t="n">
        <f aca="true">IF(OR('Monte Carlo'!$B$25="",'Monte Carlo'!$C$25=""),0,IF(RAND()&lt;'Monte Carlo'!$B$25,IF('Monte Carlo'!$E$25='Monte Carlo'!$C$25,'Monte Carlo'!$C$25,BETAINV(RAND(),'Monte Carlo'!$G$25,'Monte Carlo'!$H$25,'Monte Carlo'!$C$25,'Monte Carlo'!$E$25)),0))</f>
        <v>0</v>
      </c>
      <c r="Q374" s="0" t="n">
        <f aca="true">IF(OR('Monte Carlo'!$B$26="",'Monte Carlo'!$C$26=""),0,IF(RAND()&lt;'Monte Carlo'!$B$26,IF('Monte Carlo'!$E$26='Monte Carlo'!$C$26,'Monte Carlo'!$C$26,BETAINV(RAND(),'Monte Carlo'!$G$26,'Monte Carlo'!$H$26,'Monte Carlo'!$C$26,'Monte Carlo'!$E$26)),0))</f>
        <v>0</v>
      </c>
      <c r="R374" s="0" t="n">
        <f aca="true">IF(OR('Monte Carlo'!$B$27="",'Monte Carlo'!$C$27=""),0,IF(RAND()&lt;'Monte Carlo'!$B$27,IF('Monte Carlo'!$E$27='Monte Carlo'!$C$27,'Monte Carlo'!$C$27,BETAINV(RAND(),'Monte Carlo'!$G$27,'Monte Carlo'!$H$27,'Monte Carlo'!$C$27,'Monte Carlo'!$E$27)),0))</f>
        <v>0</v>
      </c>
      <c r="S374" s="0" t="n">
        <f aca="true">IF(OR('Monte Carlo'!$B$28="",'Monte Carlo'!$C$28=""),0,IF(RAND()&lt;'Monte Carlo'!$B$28,IF('Monte Carlo'!$E$28='Monte Carlo'!$C$28,'Monte Carlo'!$C$28,BETAINV(RAND(),'Monte Carlo'!$G$28,'Monte Carlo'!$H$28,'Monte Carlo'!$C$28,'Monte Carlo'!$E$28)),0))</f>
        <v>0</v>
      </c>
      <c r="T374" s="0" t="n">
        <f aca="true">IF(OR('Monte Carlo'!$B$29="",'Monte Carlo'!$C$29=""),0,IF(RAND()&lt;'Monte Carlo'!$B$29,IF('Monte Carlo'!$E$29='Monte Carlo'!$C$29,'Monte Carlo'!$C$29,BETAINV(RAND(),'Monte Carlo'!$G$29,'Monte Carlo'!$H$29,'Monte Carlo'!$C$29,'Monte Carlo'!$E$29)),0))</f>
        <v>0</v>
      </c>
      <c r="U374" s="0" t="n">
        <f aca="true">IF(OR('Monte Carlo'!$B$30="",'Monte Carlo'!$C$30=""),0,IF(RAND()&lt;'Monte Carlo'!$B$30,IF('Monte Carlo'!$E$30='Monte Carlo'!$C$30,'Monte Carlo'!$C$30,BETAINV(RAND(),'Monte Carlo'!$G$30,'Monte Carlo'!$H$30,'Monte Carlo'!$C$30,'Monte Carlo'!$E$30)),0))</f>
        <v>0</v>
      </c>
      <c r="V374" s="0" t="n">
        <f aca="true">IF(OR('Monte Carlo'!$B$31="",'Monte Carlo'!$C$31=""),0,IF(RAND()&lt;'Monte Carlo'!$B$31,IF('Monte Carlo'!$E$31='Monte Carlo'!$C$31,'Monte Carlo'!$C$31,BETAINV(RAND(),'Monte Carlo'!$G$31,'Monte Carlo'!$H$31,'Monte Carlo'!$C$31,'Monte Carlo'!$E$31)),0))</f>
        <v>0</v>
      </c>
      <c r="W374" s="0" t="n">
        <f aca="true">IF(OR('Monte Carlo'!$B$32="",'Monte Carlo'!$C$32=""),0,IF(RAND()&lt;'Monte Carlo'!$B$32,IF('Monte Carlo'!$E$32='Monte Carlo'!$C$32,'Monte Carlo'!$C$32,BETAINV(RAND(),'Monte Carlo'!$G$32,'Monte Carlo'!$H$32,'Monte Carlo'!$C$32,'Monte Carlo'!$E$32)),0))</f>
        <v>0</v>
      </c>
      <c r="X374" s="0" t="n">
        <f aca="true">IF(OR('Monte Carlo'!$B$33="",'Monte Carlo'!$C$33=""),0,IF(RAND()&lt;'Monte Carlo'!$B$33,IF('Monte Carlo'!$E$33='Monte Carlo'!$C$33,'Monte Carlo'!$C$33,BETAINV(RAND(),'Monte Carlo'!$G$33,'Monte Carlo'!$H$33,'Monte Carlo'!$C$33,'Monte Carlo'!$E$33)),0))</f>
        <v>0</v>
      </c>
      <c r="Y374" s="0" t="n">
        <f aca="false">SUM(A374:X374)</f>
        <v>2110.40023614854</v>
      </c>
    </row>
    <row r="375" customFormat="false" ht="15" hidden="false" customHeight="false" outlineLevel="0" collapsed="false">
      <c r="A375" s="0" t="n">
        <f aca="true">IF('Monte Carlo'!$B$7="",0,IF('Monte Carlo'!$D$7='Monte Carlo'!$B$7,'Monte Carlo'!$B$7,BETAINV(RAND(),'Monte Carlo'!$F$7,'Monte Carlo'!$G$7,'Monte Carlo'!$B$7,'Monte Carlo'!$D$7)))</f>
        <v>162.420131334254</v>
      </c>
      <c r="B375" s="0" t="n">
        <f aca="true">IF('Monte Carlo'!$B$8="",0,IF('Monte Carlo'!$D$8='Monte Carlo'!$B$8,'Monte Carlo'!$B$8,BETAINV(RAND(),'Monte Carlo'!$F$8,'Monte Carlo'!$G$8,'Monte Carlo'!$B$8,'Monte Carlo'!$D$8)))</f>
        <v>960.412079821153</v>
      </c>
      <c r="C375" s="0" t="n">
        <f aca="true">IF('Monte Carlo'!$B$9="",0,IF('Monte Carlo'!$D$9='Monte Carlo'!$B$9,'Monte Carlo'!$B$9,BETAINV(RAND(),'Monte Carlo'!$F$9,'Monte Carlo'!$G$9,'Monte Carlo'!$B$9,'Monte Carlo'!$D$9)))</f>
        <v>479.308016291216</v>
      </c>
      <c r="D375" s="0" t="n">
        <f aca="true">IF('Monte Carlo'!$B$10="",0,IF('Monte Carlo'!$D$10='Monte Carlo'!$B$10,'Monte Carlo'!$B$10,BETAINV(RAND(),'Monte Carlo'!$F$10,'Monte Carlo'!$G$10,'Monte Carlo'!$B$10,'Monte Carlo'!$D$10)))</f>
        <v>296.098168959217</v>
      </c>
      <c r="E375" s="0" t="n">
        <f aca="true">IF('Monte Carlo'!$B$11="",0,IF('Monte Carlo'!$D$11='Monte Carlo'!$B$11,'Monte Carlo'!$B$11,BETAINV(RAND(),'Monte Carlo'!$F$11,'Monte Carlo'!$G$11,'Monte Carlo'!$B$11,'Monte Carlo'!$D$11)))</f>
        <v>123.61910471224</v>
      </c>
      <c r="F375" s="0" t="n">
        <f aca="true">IF('Monte Carlo'!$B$12="",0,IF('Monte Carlo'!$D$12='Monte Carlo'!$B$12,'Monte Carlo'!$B$12,BETAINV(RAND(),'Monte Carlo'!$F$12,'Monte Carlo'!$G$12,'Monte Carlo'!$B$12,'Monte Carlo'!$D$12)))</f>
        <v>106.669950797005</v>
      </c>
      <c r="G375" s="0" t="n">
        <f aca="true">IF('Monte Carlo'!$B$13="",0,IF('Monte Carlo'!$D$13='Monte Carlo'!$B$13,'Monte Carlo'!$B$13,BETAINV(RAND(),'Monte Carlo'!$F$13,'Monte Carlo'!$G$13,'Monte Carlo'!$B$13,'Monte Carlo'!$D$13)))</f>
        <v>0</v>
      </c>
      <c r="H375" s="0" t="n">
        <f aca="true">IF('Monte Carlo'!$B$14="",0,IF('Monte Carlo'!$D$14='Monte Carlo'!$B$14,'Monte Carlo'!$B$14,BETAINV(RAND(),'Monte Carlo'!$F$14,'Monte Carlo'!$G$14,'Monte Carlo'!$B$14,'Monte Carlo'!$D$14)))</f>
        <v>0</v>
      </c>
      <c r="I375" s="0" t="n">
        <f aca="true">IF('Monte Carlo'!$B$15="",0,IF('Monte Carlo'!$D$15='Monte Carlo'!$B$15,'Monte Carlo'!$B$15,BETAINV(RAND(),'Monte Carlo'!$F$15,'Monte Carlo'!$G$15,'Monte Carlo'!$B$15,'Monte Carlo'!$D$15)))</f>
        <v>0</v>
      </c>
      <c r="J375" s="0" t="n">
        <f aca="true">IF('Monte Carlo'!$B$16="",0,IF('Monte Carlo'!$D$16='Monte Carlo'!$B$16,'Monte Carlo'!$B$16,BETAINV(RAND(),'Monte Carlo'!$F$16,'Monte Carlo'!$G$16,'Monte Carlo'!$B$16,'Monte Carlo'!$D$16)))</f>
        <v>0</v>
      </c>
      <c r="K375" s="0" t="n">
        <f aca="true">IF('Monte Carlo'!$B$17="",0,IF('Monte Carlo'!$D$17='Monte Carlo'!$B$17,'Monte Carlo'!$B$17,BETAINV(RAND(),'Monte Carlo'!$F$17,'Monte Carlo'!$G$17,'Monte Carlo'!$B$17,'Monte Carlo'!$D$17)))</f>
        <v>0</v>
      </c>
      <c r="L375" s="0" t="n">
        <f aca="true">IF('Monte Carlo'!$B$18="",0,IF('Monte Carlo'!$D$18='Monte Carlo'!$B$18,'Monte Carlo'!$B$18,BETAINV(RAND(),'Monte Carlo'!$F$18,'Monte Carlo'!$G$18,'Monte Carlo'!$B$18,'Monte Carlo'!$D$18)))</f>
        <v>0</v>
      </c>
      <c r="M375" s="0" t="n">
        <f aca="true">IF(OR('Monte Carlo'!$B$22="",'Monte Carlo'!$C$22=""),0,IF(RAND()&lt;'Monte Carlo'!$B$22,IF('Monte Carlo'!$E$22='Monte Carlo'!$C$22,'Monte Carlo'!$C$22,BETAINV(RAND(),'Monte Carlo'!$G$22,'Monte Carlo'!$H$22,'Monte Carlo'!$C$22,'Monte Carlo'!$E$22)),0))</f>
        <v>76.0825382298986</v>
      </c>
      <c r="N375" s="0" t="n">
        <f aca="true">IF(OR('Monte Carlo'!$B$23="",'Monte Carlo'!$C$23=""),0,IF(RAND()&lt;'Monte Carlo'!$B$23,IF('Monte Carlo'!$E$23='Monte Carlo'!$C$23,'Monte Carlo'!$C$23,BETAINV(RAND(),'Monte Carlo'!$G$23,'Monte Carlo'!$H$23,'Monte Carlo'!$C$23,'Monte Carlo'!$E$23)),0))</f>
        <v>52.5751113122139</v>
      </c>
      <c r="O375" s="0" t="n">
        <f aca="true">IF(OR('Monte Carlo'!$B$24="",'Monte Carlo'!$C$24=""),0,IF(RAND()&lt;'Monte Carlo'!$B$24,IF('Monte Carlo'!$E$24='Monte Carlo'!$C$24,'Monte Carlo'!$C$24,BETAINV(RAND(),'Monte Carlo'!$G$24,'Monte Carlo'!$H$24,'Monte Carlo'!$C$24,'Monte Carlo'!$E$24)),0))</f>
        <v>132.108292789469</v>
      </c>
      <c r="P375" s="0" t="n">
        <f aca="true">IF(OR('Monte Carlo'!$B$25="",'Monte Carlo'!$C$25=""),0,IF(RAND()&lt;'Monte Carlo'!$B$25,IF('Monte Carlo'!$E$25='Monte Carlo'!$C$25,'Monte Carlo'!$C$25,BETAINV(RAND(),'Monte Carlo'!$G$25,'Monte Carlo'!$H$25,'Monte Carlo'!$C$25,'Monte Carlo'!$E$25)),0))</f>
        <v>0</v>
      </c>
      <c r="Q375" s="0" t="n">
        <f aca="true">IF(OR('Monte Carlo'!$B$26="",'Monte Carlo'!$C$26=""),0,IF(RAND()&lt;'Monte Carlo'!$B$26,IF('Monte Carlo'!$E$26='Monte Carlo'!$C$26,'Monte Carlo'!$C$26,BETAINV(RAND(),'Monte Carlo'!$G$26,'Monte Carlo'!$H$26,'Monte Carlo'!$C$26,'Monte Carlo'!$E$26)),0))</f>
        <v>0</v>
      </c>
      <c r="R375" s="0" t="n">
        <f aca="true">IF(OR('Monte Carlo'!$B$27="",'Monte Carlo'!$C$27=""),0,IF(RAND()&lt;'Monte Carlo'!$B$27,IF('Monte Carlo'!$E$27='Monte Carlo'!$C$27,'Monte Carlo'!$C$27,BETAINV(RAND(),'Monte Carlo'!$G$27,'Monte Carlo'!$H$27,'Monte Carlo'!$C$27,'Monte Carlo'!$E$27)),0))</f>
        <v>0</v>
      </c>
      <c r="S375" s="0" t="n">
        <f aca="true">IF(OR('Monte Carlo'!$B$28="",'Monte Carlo'!$C$28=""),0,IF(RAND()&lt;'Monte Carlo'!$B$28,IF('Monte Carlo'!$E$28='Monte Carlo'!$C$28,'Monte Carlo'!$C$28,BETAINV(RAND(),'Monte Carlo'!$G$28,'Monte Carlo'!$H$28,'Monte Carlo'!$C$28,'Monte Carlo'!$E$28)),0))</f>
        <v>0</v>
      </c>
      <c r="T375" s="0" t="n">
        <f aca="true">IF(OR('Monte Carlo'!$B$29="",'Monte Carlo'!$C$29=""),0,IF(RAND()&lt;'Monte Carlo'!$B$29,IF('Monte Carlo'!$E$29='Monte Carlo'!$C$29,'Monte Carlo'!$C$29,BETAINV(RAND(),'Monte Carlo'!$G$29,'Monte Carlo'!$H$29,'Monte Carlo'!$C$29,'Monte Carlo'!$E$29)),0))</f>
        <v>0</v>
      </c>
      <c r="U375" s="0" t="n">
        <f aca="true">IF(OR('Monte Carlo'!$B$30="",'Monte Carlo'!$C$30=""),0,IF(RAND()&lt;'Monte Carlo'!$B$30,IF('Monte Carlo'!$E$30='Monte Carlo'!$C$30,'Monte Carlo'!$C$30,BETAINV(RAND(),'Monte Carlo'!$G$30,'Monte Carlo'!$H$30,'Monte Carlo'!$C$30,'Monte Carlo'!$E$30)),0))</f>
        <v>0</v>
      </c>
      <c r="V375" s="0" t="n">
        <f aca="true">IF(OR('Monte Carlo'!$B$31="",'Monte Carlo'!$C$31=""),0,IF(RAND()&lt;'Monte Carlo'!$B$31,IF('Monte Carlo'!$E$31='Monte Carlo'!$C$31,'Monte Carlo'!$C$31,BETAINV(RAND(),'Monte Carlo'!$G$31,'Monte Carlo'!$H$31,'Monte Carlo'!$C$31,'Monte Carlo'!$E$31)),0))</f>
        <v>0</v>
      </c>
      <c r="W375" s="0" t="n">
        <f aca="true">IF(OR('Monte Carlo'!$B$32="",'Monte Carlo'!$C$32=""),0,IF(RAND()&lt;'Monte Carlo'!$B$32,IF('Monte Carlo'!$E$32='Monte Carlo'!$C$32,'Monte Carlo'!$C$32,BETAINV(RAND(),'Monte Carlo'!$G$32,'Monte Carlo'!$H$32,'Monte Carlo'!$C$32,'Monte Carlo'!$E$32)),0))</f>
        <v>0</v>
      </c>
      <c r="X375" s="0" t="n">
        <f aca="true">IF(OR('Monte Carlo'!$B$33="",'Monte Carlo'!$C$33=""),0,IF(RAND()&lt;'Monte Carlo'!$B$33,IF('Monte Carlo'!$E$33='Monte Carlo'!$C$33,'Monte Carlo'!$C$33,BETAINV(RAND(),'Monte Carlo'!$G$33,'Monte Carlo'!$H$33,'Monte Carlo'!$C$33,'Monte Carlo'!$E$33)),0))</f>
        <v>0</v>
      </c>
      <c r="Y375" s="0" t="n">
        <f aca="false">SUM(A375:X375)</f>
        <v>2389.29339424667</v>
      </c>
    </row>
    <row r="376" customFormat="false" ht="15" hidden="false" customHeight="false" outlineLevel="0" collapsed="false">
      <c r="A376" s="0" t="n">
        <f aca="true">IF('Monte Carlo'!$B$7="",0,IF('Monte Carlo'!$D$7='Monte Carlo'!$B$7,'Monte Carlo'!$B$7,BETAINV(RAND(),'Monte Carlo'!$F$7,'Monte Carlo'!$G$7,'Monte Carlo'!$B$7,'Monte Carlo'!$D$7)))</f>
        <v>134.229761379944</v>
      </c>
      <c r="B376" s="0" t="n">
        <f aca="true">IF('Monte Carlo'!$B$8="",0,IF('Monte Carlo'!$D$8='Monte Carlo'!$B$8,'Monte Carlo'!$B$8,BETAINV(RAND(),'Monte Carlo'!$F$8,'Monte Carlo'!$G$8,'Monte Carlo'!$B$8,'Monte Carlo'!$D$8)))</f>
        <v>1181.62198624352</v>
      </c>
      <c r="C376" s="0" t="n">
        <f aca="true">IF('Monte Carlo'!$B$9="",0,IF('Monte Carlo'!$D$9='Monte Carlo'!$B$9,'Monte Carlo'!$B$9,BETAINV(RAND(),'Monte Carlo'!$F$9,'Monte Carlo'!$G$9,'Monte Carlo'!$B$9,'Monte Carlo'!$D$9)))</f>
        <v>497.109393227333</v>
      </c>
      <c r="D376" s="0" t="n">
        <f aca="true">IF('Monte Carlo'!$B$10="",0,IF('Monte Carlo'!$D$10='Monte Carlo'!$B$10,'Monte Carlo'!$B$10,BETAINV(RAND(),'Monte Carlo'!$F$10,'Monte Carlo'!$G$10,'Monte Carlo'!$B$10,'Monte Carlo'!$D$10)))</f>
        <v>336.072048061711</v>
      </c>
      <c r="E376" s="0" t="n">
        <f aca="true">IF('Monte Carlo'!$B$11="",0,IF('Monte Carlo'!$D$11='Monte Carlo'!$B$11,'Monte Carlo'!$B$11,BETAINV(RAND(),'Monte Carlo'!$F$11,'Monte Carlo'!$G$11,'Monte Carlo'!$B$11,'Monte Carlo'!$D$11)))</f>
        <v>121.712954297451</v>
      </c>
      <c r="F376" s="0" t="n">
        <f aca="true">IF('Monte Carlo'!$B$12="",0,IF('Monte Carlo'!$D$12='Monte Carlo'!$B$12,'Monte Carlo'!$B$12,BETAINV(RAND(),'Monte Carlo'!$F$12,'Monte Carlo'!$G$12,'Monte Carlo'!$B$12,'Monte Carlo'!$D$12)))</f>
        <v>102.992952621608</v>
      </c>
      <c r="G376" s="0" t="n">
        <f aca="true">IF('Monte Carlo'!$B$13="",0,IF('Monte Carlo'!$D$13='Monte Carlo'!$B$13,'Monte Carlo'!$B$13,BETAINV(RAND(),'Monte Carlo'!$F$13,'Monte Carlo'!$G$13,'Monte Carlo'!$B$13,'Monte Carlo'!$D$13)))</f>
        <v>0</v>
      </c>
      <c r="H376" s="0" t="n">
        <f aca="true">IF('Monte Carlo'!$B$14="",0,IF('Monte Carlo'!$D$14='Monte Carlo'!$B$14,'Monte Carlo'!$B$14,BETAINV(RAND(),'Monte Carlo'!$F$14,'Monte Carlo'!$G$14,'Monte Carlo'!$B$14,'Monte Carlo'!$D$14)))</f>
        <v>0</v>
      </c>
      <c r="I376" s="0" t="n">
        <f aca="true">IF('Monte Carlo'!$B$15="",0,IF('Monte Carlo'!$D$15='Monte Carlo'!$B$15,'Monte Carlo'!$B$15,BETAINV(RAND(),'Monte Carlo'!$F$15,'Monte Carlo'!$G$15,'Monte Carlo'!$B$15,'Monte Carlo'!$D$15)))</f>
        <v>0</v>
      </c>
      <c r="J376" s="0" t="n">
        <f aca="true">IF('Monte Carlo'!$B$16="",0,IF('Monte Carlo'!$D$16='Monte Carlo'!$B$16,'Monte Carlo'!$B$16,BETAINV(RAND(),'Monte Carlo'!$F$16,'Monte Carlo'!$G$16,'Monte Carlo'!$B$16,'Monte Carlo'!$D$16)))</f>
        <v>0</v>
      </c>
      <c r="K376" s="0" t="n">
        <f aca="true">IF('Monte Carlo'!$B$17="",0,IF('Monte Carlo'!$D$17='Monte Carlo'!$B$17,'Monte Carlo'!$B$17,BETAINV(RAND(),'Monte Carlo'!$F$17,'Monte Carlo'!$G$17,'Monte Carlo'!$B$17,'Monte Carlo'!$D$17)))</f>
        <v>0</v>
      </c>
      <c r="L376" s="0" t="n">
        <f aca="true">IF('Monte Carlo'!$B$18="",0,IF('Monte Carlo'!$D$18='Monte Carlo'!$B$18,'Monte Carlo'!$B$18,BETAINV(RAND(),'Monte Carlo'!$F$18,'Monte Carlo'!$G$18,'Monte Carlo'!$B$18,'Monte Carlo'!$D$18)))</f>
        <v>0</v>
      </c>
      <c r="M376" s="0" t="n">
        <f aca="true">IF(OR('Monte Carlo'!$B$22="",'Monte Carlo'!$C$22=""),0,IF(RAND()&lt;'Monte Carlo'!$B$22,IF('Monte Carlo'!$E$22='Monte Carlo'!$C$22,'Monte Carlo'!$C$22,BETAINV(RAND(),'Monte Carlo'!$G$22,'Monte Carlo'!$H$22,'Monte Carlo'!$C$22,'Monte Carlo'!$E$22)),0))</f>
        <v>182.893863861522</v>
      </c>
      <c r="N376" s="0" t="n">
        <f aca="true">IF(OR('Monte Carlo'!$B$23="",'Monte Carlo'!$C$23=""),0,IF(RAND()&lt;'Monte Carlo'!$B$23,IF('Monte Carlo'!$E$23='Monte Carlo'!$C$23,'Monte Carlo'!$C$23,BETAINV(RAND(),'Monte Carlo'!$G$23,'Monte Carlo'!$H$23,'Monte Carlo'!$C$23,'Monte Carlo'!$E$23)),0))</f>
        <v>0</v>
      </c>
      <c r="O376" s="0" t="n">
        <f aca="true">IF(OR('Monte Carlo'!$B$24="",'Monte Carlo'!$C$24=""),0,IF(RAND()&lt;'Monte Carlo'!$B$24,IF('Monte Carlo'!$E$24='Monte Carlo'!$C$24,'Monte Carlo'!$C$24,BETAINV(RAND(),'Monte Carlo'!$G$24,'Monte Carlo'!$H$24,'Monte Carlo'!$C$24,'Monte Carlo'!$E$24)),0))</f>
        <v>0</v>
      </c>
      <c r="P376" s="0" t="n">
        <f aca="true">IF(OR('Monte Carlo'!$B$25="",'Monte Carlo'!$C$25=""),0,IF(RAND()&lt;'Monte Carlo'!$B$25,IF('Monte Carlo'!$E$25='Monte Carlo'!$C$25,'Monte Carlo'!$C$25,BETAINV(RAND(),'Monte Carlo'!$G$25,'Monte Carlo'!$H$25,'Monte Carlo'!$C$25,'Monte Carlo'!$E$25)),0))</f>
        <v>0</v>
      </c>
      <c r="Q376" s="0" t="n">
        <f aca="true">IF(OR('Monte Carlo'!$B$26="",'Monte Carlo'!$C$26=""),0,IF(RAND()&lt;'Monte Carlo'!$B$26,IF('Monte Carlo'!$E$26='Monte Carlo'!$C$26,'Monte Carlo'!$C$26,BETAINV(RAND(),'Monte Carlo'!$G$26,'Monte Carlo'!$H$26,'Monte Carlo'!$C$26,'Monte Carlo'!$E$26)),0))</f>
        <v>0</v>
      </c>
      <c r="R376" s="0" t="n">
        <f aca="true">IF(OR('Monte Carlo'!$B$27="",'Monte Carlo'!$C$27=""),0,IF(RAND()&lt;'Monte Carlo'!$B$27,IF('Monte Carlo'!$E$27='Monte Carlo'!$C$27,'Monte Carlo'!$C$27,BETAINV(RAND(),'Monte Carlo'!$G$27,'Monte Carlo'!$H$27,'Monte Carlo'!$C$27,'Monte Carlo'!$E$27)),0))</f>
        <v>0</v>
      </c>
      <c r="S376" s="0" t="n">
        <f aca="true">IF(OR('Monte Carlo'!$B$28="",'Monte Carlo'!$C$28=""),0,IF(RAND()&lt;'Monte Carlo'!$B$28,IF('Monte Carlo'!$E$28='Monte Carlo'!$C$28,'Monte Carlo'!$C$28,BETAINV(RAND(),'Monte Carlo'!$G$28,'Monte Carlo'!$H$28,'Monte Carlo'!$C$28,'Monte Carlo'!$E$28)),0))</f>
        <v>0</v>
      </c>
      <c r="T376" s="0" t="n">
        <f aca="true">IF(OR('Monte Carlo'!$B$29="",'Monte Carlo'!$C$29=""),0,IF(RAND()&lt;'Monte Carlo'!$B$29,IF('Monte Carlo'!$E$29='Monte Carlo'!$C$29,'Monte Carlo'!$C$29,BETAINV(RAND(),'Monte Carlo'!$G$29,'Monte Carlo'!$H$29,'Monte Carlo'!$C$29,'Monte Carlo'!$E$29)),0))</f>
        <v>0</v>
      </c>
      <c r="U376" s="0" t="n">
        <f aca="true">IF(OR('Monte Carlo'!$B$30="",'Monte Carlo'!$C$30=""),0,IF(RAND()&lt;'Monte Carlo'!$B$30,IF('Monte Carlo'!$E$30='Monte Carlo'!$C$30,'Monte Carlo'!$C$30,BETAINV(RAND(),'Monte Carlo'!$G$30,'Monte Carlo'!$H$30,'Monte Carlo'!$C$30,'Monte Carlo'!$E$30)),0))</f>
        <v>0</v>
      </c>
      <c r="V376" s="0" t="n">
        <f aca="true">IF(OR('Monte Carlo'!$B$31="",'Monte Carlo'!$C$31=""),0,IF(RAND()&lt;'Monte Carlo'!$B$31,IF('Monte Carlo'!$E$31='Monte Carlo'!$C$31,'Monte Carlo'!$C$31,BETAINV(RAND(),'Monte Carlo'!$G$31,'Monte Carlo'!$H$31,'Monte Carlo'!$C$31,'Monte Carlo'!$E$31)),0))</f>
        <v>0</v>
      </c>
      <c r="W376" s="0" t="n">
        <f aca="true">IF(OR('Monte Carlo'!$B$32="",'Monte Carlo'!$C$32=""),0,IF(RAND()&lt;'Monte Carlo'!$B$32,IF('Monte Carlo'!$E$32='Monte Carlo'!$C$32,'Monte Carlo'!$C$32,BETAINV(RAND(),'Monte Carlo'!$G$32,'Monte Carlo'!$H$32,'Monte Carlo'!$C$32,'Monte Carlo'!$E$32)),0))</f>
        <v>0</v>
      </c>
      <c r="X376" s="0" t="n">
        <f aca="true">IF(OR('Monte Carlo'!$B$33="",'Monte Carlo'!$C$33=""),0,IF(RAND()&lt;'Monte Carlo'!$B$33,IF('Monte Carlo'!$E$33='Monte Carlo'!$C$33,'Monte Carlo'!$C$33,BETAINV(RAND(),'Monte Carlo'!$G$33,'Monte Carlo'!$H$33,'Monte Carlo'!$C$33,'Monte Carlo'!$E$33)),0))</f>
        <v>0</v>
      </c>
      <c r="Y376" s="0" t="n">
        <f aca="false">SUM(A376:X376)</f>
        <v>2556.63295969309</v>
      </c>
    </row>
    <row r="377" customFormat="false" ht="15" hidden="false" customHeight="false" outlineLevel="0" collapsed="false">
      <c r="A377" s="0" t="n">
        <f aca="true">IF('Monte Carlo'!$B$7="",0,IF('Monte Carlo'!$D$7='Monte Carlo'!$B$7,'Monte Carlo'!$B$7,BETAINV(RAND(),'Monte Carlo'!$F$7,'Monte Carlo'!$G$7,'Monte Carlo'!$B$7,'Monte Carlo'!$D$7)))</f>
        <v>162.226988802182</v>
      </c>
      <c r="B377" s="0" t="n">
        <f aca="true">IF('Monte Carlo'!$B$8="",0,IF('Monte Carlo'!$D$8='Monte Carlo'!$B$8,'Monte Carlo'!$B$8,BETAINV(RAND(),'Monte Carlo'!$F$8,'Monte Carlo'!$G$8,'Monte Carlo'!$B$8,'Monte Carlo'!$D$8)))</f>
        <v>932.134463088433</v>
      </c>
      <c r="C377" s="0" t="n">
        <f aca="true">IF('Monte Carlo'!$B$9="",0,IF('Monte Carlo'!$D$9='Monte Carlo'!$B$9,'Monte Carlo'!$B$9,BETAINV(RAND(),'Monte Carlo'!$F$9,'Monte Carlo'!$G$9,'Monte Carlo'!$B$9,'Monte Carlo'!$D$9)))</f>
        <v>447.889396894605</v>
      </c>
      <c r="D377" s="0" t="n">
        <f aca="true">IF('Monte Carlo'!$B$10="",0,IF('Monte Carlo'!$D$10='Monte Carlo'!$B$10,'Monte Carlo'!$B$10,BETAINV(RAND(),'Monte Carlo'!$F$10,'Monte Carlo'!$G$10,'Monte Carlo'!$B$10,'Monte Carlo'!$D$10)))</f>
        <v>295.985845214356</v>
      </c>
      <c r="E377" s="0" t="n">
        <f aca="true">IF('Monte Carlo'!$B$11="",0,IF('Monte Carlo'!$D$11='Monte Carlo'!$B$11,'Monte Carlo'!$B$11,BETAINV(RAND(),'Monte Carlo'!$F$11,'Monte Carlo'!$G$11,'Monte Carlo'!$B$11,'Monte Carlo'!$D$11)))</f>
        <v>118.935583406946</v>
      </c>
      <c r="F377" s="0" t="n">
        <f aca="true">IF('Monte Carlo'!$B$12="",0,IF('Monte Carlo'!$D$12='Monte Carlo'!$B$12,'Monte Carlo'!$B$12,BETAINV(RAND(),'Monte Carlo'!$F$12,'Monte Carlo'!$G$12,'Monte Carlo'!$B$12,'Monte Carlo'!$D$12)))</f>
        <v>105.801224998699</v>
      </c>
      <c r="G377" s="0" t="n">
        <f aca="true">IF('Monte Carlo'!$B$13="",0,IF('Monte Carlo'!$D$13='Monte Carlo'!$B$13,'Monte Carlo'!$B$13,BETAINV(RAND(),'Monte Carlo'!$F$13,'Monte Carlo'!$G$13,'Monte Carlo'!$B$13,'Monte Carlo'!$D$13)))</f>
        <v>0</v>
      </c>
      <c r="H377" s="0" t="n">
        <f aca="true">IF('Monte Carlo'!$B$14="",0,IF('Monte Carlo'!$D$14='Monte Carlo'!$B$14,'Monte Carlo'!$B$14,BETAINV(RAND(),'Monte Carlo'!$F$14,'Monte Carlo'!$G$14,'Monte Carlo'!$B$14,'Monte Carlo'!$D$14)))</f>
        <v>0</v>
      </c>
      <c r="I377" s="0" t="n">
        <f aca="true">IF('Monte Carlo'!$B$15="",0,IF('Monte Carlo'!$D$15='Monte Carlo'!$B$15,'Monte Carlo'!$B$15,BETAINV(RAND(),'Monte Carlo'!$F$15,'Monte Carlo'!$G$15,'Monte Carlo'!$B$15,'Monte Carlo'!$D$15)))</f>
        <v>0</v>
      </c>
      <c r="J377" s="0" t="n">
        <f aca="true">IF('Monte Carlo'!$B$16="",0,IF('Monte Carlo'!$D$16='Monte Carlo'!$B$16,'Monte Carlo'!$B$16,BETAINV(RAND(),'Monte Carlo'!$F$16,'Monte Carlo'!$G$16,'Monte Carlo'!$B$16,'Monte Carlo'!$D$16)))</f>
        <v>0</v>
      </c>
      <c r="K377" s="0" t="n">
        <f aca="true">IF('Monte Carlo'!$B$17="",0,IF('Monte Carlo'!$D$17='Monte Carlo'!$B$17,'Monte Carlo'!$B$17,BETAINV(RAND(),'Monte Carlo'!$F$17,'Monte Carlo'!$G$17,'Monte Carlo'!$B$17,'Monte Carlo'!$D$17)))</f>
        <v>0</v>
      </c>
      <c r="L377" s="0" t="n">
        <f aca="true">IF('Monte Carlo'!$B$18="",0,IF('Monte Carlo'!$D$18='Monte Carlo'!$B$18,'Monte Carlo'!$B$18,BETAINV(RAND(),'Monte Carlo'!$F$18,'Monte Carlo'!$G$18,'Monte Carlo'!$B$18,'Monte Carlo'!$D$18)))</f>
        <v>0</v>
      </c>
      <c r="M377" s="0" t="n">
        <f aca="true">IF(OR('Monte Carlo'!$B$22="",'Monte Carlo'!$C$22=""),0,IF(RAND()&lt;'Monte Carlo'!$B$22,IF('Monte Carlo'!$E$22='Monte Carlo'!$C$22,'Monte Carlo'!$C$22,BETAINV(RAND(),'Monte Carlo'!$G$22,'Monte Carlo'!$H$22,'Monte Carlo'!$C$22,'Monte Carlo'!$E$22)),0))</f>
        <v>0</v>
      </c>
      <c r="N377" s="0" t="n">
        <f aca="true">IF(OR('Monte Carlo'!$B$23="",'Monte Carlo'!$C$23=""),0,IF(RAND()&lt;'Monte Carlo'!$B$23,IF('Monte Carlo'!$E$23='Monte Carlo'!$C$23,'Monte Carlo'!$C$23,BETAINV(RAND(),'Monte Carlo'!$G$23,'Monte Carlo'!$H$23,'Monte Carlo'!$C$23,'Monte Carlo'!$E$23)),0))</f>
        <v>44.6072489726689</v>
      </c>
      <c r="O377" s="0" t="n">
        <f aca="true">IF(OR('Monte Carlo'!$B$24="",'Monte Carlo'!$C$24=""),0,IF(RAND()&lt;'Monte Carlo'!$B$24,IF('Monte Carlo'!$E$24='Monte Carlo'!$C$24,'Monte Carlo'!$C$24,BETAINV(RAND(),'Monte Carlo'!$G$24,'Monte Carlo'!$H$24,'Monte Carlo'!$C$24,'Monte Carlo'!$E$24)),0))</f>
        <v>132.826924615805</v>
      </c>
      <c r="P377" s="0" t="n">
        <f aca="true">IF(OR('Monte Carlo'!$B$25="",'Monte Carlo'!$C$25=""),0,IF(RAND()&lt;'Monte Carlo'!$B$25,IF('Monte Carlo'!$E$25='Monte Carlo'!$C$25,'Monte Carlo'!$C$25,BETAINV(RAND(),'Monte Carlo'!$G$25,'Monte Carlo'!$H$25,'Monte Carlo'!$C$25,'Monte Carlo'!$E$25)),0))</f>
        <v>0</v>
      </c>
      <c r="Q377" s="0" t="n">
        <f aca="true">IF(OR('Monte Carlo'!$B$26="",'Monte Carlo'!$C$26=""),0,IF(RAND()&lt;'Monte Carlo'!$B$26,IF('Monte Carlo'!$E$26='Monte Carlo'!$C$26,'Monte Carlo'!$C$26,BETAINV(RAND(),'Monte Carlo'!$G$26,'Monte Carlo'!$H$26,'Monte Carlo'!$C$26,'Monte Carlo'!$E$26)),0))</f>
        <v>0</v>
      </c>
      <c r="R377" s="0" t="n">
        <f aca="true">IF(OR('Monte Carlo'!$B$27="",'Monte Carlo'!$C$27=""),0,IF(RAND()&lt;'Monte Carlo'!$B$27,IF('Monte Carlo'!$E$27='Monte Carlo'!$C$27,'Monte Carlo'!$C$27,BETAINV(RAND(),'Monte Carlo'!$G$27,'Monte Carlo'!$H$27,'Monte Carlo'!$C$27,'Monte Carlo'!$E$27)),0))</f>
        <v>0</v>
      </c>
      <c r="S377" s="0" t="n">
        <f aca="true">IF(OR('Monte Carlo'!$B$28="",'Monte Carlo'!$C$28=""),0,IF(RAND()&lt;'Monte Carlo'!$B$28,IF('Monte Carlo'!$E$28='Monte Carlo'!$C$28,'Monte Carlo'!$C$28,BETAINV(RAND(),'Monte Carlo'!$G$28,'Monte Carlo'!$H$28,'Monte Carlo'!$C$28,'Monte Carlo'!$E$28)),0))</f>
        <v>0</v>
      </c>
      <c r="T377" s="0" t="n">
        <f aca="true">IF(OR('Monte Carlo'!$B$29="",'Monte Carlo'!$C$29=""),0,IF(RAND()&lt;'Monte Carlo'!$B$29,IF('Monte Carlo'!$E$29='Monte Carlo'!$C$29,'Monte Carlo'!$C$29,BETAINV(RAND(),'Monte Carlo'!$G$29,'Monte Carlo'!$H$29,'Monte Carlo'!$C$29,'Monte Carlo'!$E$29)),0))</f>
        <v>0</v>
      </c>
      <c r="U377" s="0" t="n">
        <f aca="true">IF(OR('Monte Carlo'!$B$30="",'Monte Carlo'!$C$30=""),0,IF(RAND()&lt;'Monte Carlo'!$B$30,IF('Monte Carlo'!$E$30='Monte Carlo'!$C$30,'Monte Carlo'!$C$30,BETAINV(RAND(),'Monte Carlo'!$G$30,'Monte Carlo'!$H$30,'Monte Carlo'!$C$30,'Monte Carlo'!$E$30)),0))</f>
        <v>0</v>
      </c>
      <c r="V377" s="0" t="n">
        <f aca="true">IF(OR('Monte Carlo'!$B$31="",'Monte Carlo'!$C$31=""),0,IF(RAND()&lt;'Monte Carlo'!$B$31,IF('Monte Carlo'!$E$31='Monte Carlo'!$C$31,'Monte Carlo'!$C$31,BETAINV(RAND(),'Monte Carlo'!$G$31,'Monte Carlo'!$H$31,'Monte Carlo'!$C$31,'Monte Carlo'!$E$31)),0))</f>
        <v>0</v>
      </c>
      <c r="W377" s="0" t="n">
        <f aca="true">IF(OR('Monte Carlo'!$B$32="",'Monte Carlo'!$C$32=""),0,IF(RAND()&lt;'Monte Carlo'!$B$32,IF('Monte Carlo'!$E$32='Monte Carlo'!$C$32,'Monte Carlo'!$C$32,BETAINV(RAND(),'Monte Carlo'!$G$32,'Monte Carlo'!$H$32,'Monte Carlo'!$C$32,'Monte Carlo'!$E$32)),0))</f>
        <v>0</v>
      </c>
      <c r="X377" s="0" t="n">
        <f aca="true">IF(OR('Monte Carlo'!$B$33="",'Monte Carlo'!$C$33=""),0,IF(RAND()&lt;'Monte Carlo'!$B$33,IF('Monte Carlo'!$E$33='Monte Carlo'!$C$33,'Monte Carlo'!$C$33,BETAINV(RAND(),'Monte Carlo'!$G$33,'Monte Carlo'!$H$33,'Monte Carlo'!$C$33,'Monte Carlo'!$E$33)),0))</f>
        <v>0</v>
      </c>
      <c r="Y377" s="0" t="n">
        <f aca="false">SUM(A377:X377)</f>
        <v>2240.40767599369</v>
      </c>
    </row>
    <row r="378" customFormat="false" ht="15" hidden="false" customHeight="false" outlineLevel="0" collapsed="false">
      <c r="A378" s="0" t="n">
        <f aca="true">IF('Monte Carlo'!$B$7="",0,IF('Monte Carlo'!$D$7='Monte Carlo'!$B$7,'Monte Carlo'!$B$7,BETAINV(RAND(),'Monte Carlo'!$F$7,'Monte Carlo'!$G$7,'Monte Carlo'!$B$7,'Monte Carlo'!$D$7)))</f>
        <v>176.284432385331</v>
      </c>
      <c r="B378" s="0" t="n">
        <f aca="true">IF('Monte Carlo'!$B$8="",0,IF('Monte Carlo'!$D$8='Monte Carlo'!$B$8,'Monte Carlo'!$B$8,BETAINV(RAND(),'Monte Carlo'!$F$8,'Monte Carlo'!$G$8,'Monte Carlo'!$B$8,'Monte Carlo'!$D$8)))</f>
        <v>1030.2132567388</v>
      </c>
      <c r="C378" s="0" t="n">
        <f aca="true">IF('Monte Carlo'!$B$9="",0,IF('Monte Carlo'!$D$9='Monte Carlo'!$B$9,'Monte Carlo'!$B$9,BETAINV(RAND(),'Monte Carlo'!$F$9,'Monte Carlo'!$G$9,'Monte Carlo'!$B$9,'Monte Carlo'!$D$9)))</f>
        <v>455.376754412188</v>
      </c>
      <c r="D378" s="0" t="n">
        <f aca="true">IF('Monte Carlo'!$B$10="",0,IF('Monte Carlo'!$D$10='Monte Carlo'!$B$10,'Monte Carlo'!$B$10,BETAINV(RAND(),'Monte Carlo'!$F$10,'Monte Carlo'!$G$10,'Monte Carlo'!$B$10,'Monte Carlo'!$D$10)))</f>
        <v>334.838822016716</v>
      </c>
      <c r="E378" s="0" t="n">
        <f aca="true">IF('Monte Carlo'!$B$11="",0,IF('Monte Carlo'!$D$11='Monte Carlo'!$B$11,'Monte Carlo'!$B$11,BETAINV(RAND(),'Monte Carlo'!$F$11,'Monte Carlo'!$G$11,'Monte Carlo'!$B$11,'Monte Carlo'!$D$11)))</f>
        <v>103.496009192538</v>
      </c>
      <c r="F378" s="0" t="n">
        <f aca="true">IF('Monte Carlo'!$B$12="",0,IF('Monte Carlo'!$D$12='Monte Carlo'!$B$12,'Monte Carlo'!$B$12,BETAINV(RAND(),'Monte Carlo'!$F$12,'Monte Carlo'!$G$12,'Monte Carlo'!$B$12,'Monte Carlo'!$D$12)))</f>
        <v>95.2565557482445</v>
      </c>
      <c r="G378" s="0" t="n">
        <f aca="true">IF('Monte Carlo'!$B$13="",0,IF('Monte Carlo'!$D$13='Monte Carlo'!$B$13,'Monte Carlo'!$B$13,BETAINV(RAND(),'Monte Carlo'!$F$13,'Monte Carlo'!$G$13,'Monte Carlo'!$B$13,'Monte Carlo'!$D$13)))</f>
        <v>0</v>
      </c>
      <c r="H378" s="0" t="n">
        <f aca="true">IF('Monte Carlo'!$B$14="",0,IF('Monte Carlo'!$D$14='Monte Carlo'!$B$14,'Monte Carlo'!$B$14,BETAINV(RAND(),'Monte Carlo'!$F$14,'Monte Carlo'!$G$14,'Monte Carlo'!$B$14,'Monte Carlo'!$D$14)))</f>
        <v>0</v>
      </c>
      <c r="I378" s="0" t="n">
        <f aca="true">IF('Monte Carlo'!$B$15="",0,IF('Monte Carlo'!$D$15='Monte Carlo'!$B$15,'Monte Carlo'!$B$15,BETAINV(RAND(),'Monte Carlo'!$F$15,'Monte Carlo'!$G$15,'Monte Carlo'!$B$15,'Monte Carlo'!$D$15)))</f>
        <v>0</v>
      </c>
      <c r="J378" s="0" t="n">
        <f aca="true">IF('Monte Carlo'!$B$16="",0,IF('Monte Carlo'!$D$16='Monte Carlo'!$B$16,'Monte Carlo'!$B$16,BETAINV(RAND(),'Monte Carlo'!$F$16,'Monte Carlo'!$G$16,'Monte Carlo'!$B$16,'Monte Carlo'!$D$16)))</f>
        <v>0</v>
      </c>
      <c r="K378" s="0" t="n">
        <f aca="true">IF('Monte Carlo'!$B$17="",0,IF('Monte Carlo'!$D$17='Monte Carlo'!$B$17,'Monte Carlo'!$B$17,BETAINV(RAND(),'Monte Carlo'!$F$17,'Monte Carlo'!$G$17,'Monte Carlo'!$B$17,'Monte Carlo'!$D$17)))</f>
        <v>0</v>
      </c>
      <c r="L378" s="0" t="n">
        <f aca="true">IF('Monte Carlo'!$B$18="",0,IF('Monte Carlo'!$D$18='Monte Carlo'!$B$18,'Monte Carlo'!$B$18,BETAINV(RAND(),'Monte Carlo'!$F$18,'Monte Carlo'!$G$18,'Monte Carlo'!$B$18,'Monte Carlo'!$D$18)))</f>
        <v>0</v>
      </c>
      <c r="M378" s="0" t="n">
        <f aca="true">IF(OR('Monte Carlo'!$B$22="",'Monte Carlo'!$C$22=""),0,IF(RAND()&lt;'Monte Carlo'!$B$22,IF('Monte Carlo'!$E$22='Monte Carlo'!$C$22,'Monte Carlo'!$C$22,BETAINV(RAND(),'Monte Carlo'!$G$22,'Monte Carlo'!$H$22,'Monte Carlo'!$C$22,'Monte Carlo'!$E$22)),0))</f>
        <v>0</v>
      </c>
      <c r="N378" s="0" t="n">
        <f aca="true">IF(OR('Monte Carlo'!$B$23="",'Monte Carlo'!$C$23=""),0,IF(RAND()&lt;'Monte Carlo'!$B$23,IF('Monte Carlo'!$E$23='Monte Carlo'!$C$23,'Monte Carlo'!$C$23,BETAINV(RAND(),'Monte Carlo'!$G$23,'Monte Carlo'!$H$23,'Monte Carlo'!$C$23,'Monte Carlo'!$E$23)),0))</f>
        <v>0</v>
      </c>
      <c r="O378" s="0" t="n">
        <f aca="true">IF(OR('Monte Carlo'!$B$24="",'Monte Carlo'!$C$24=""),0,IF(RAND()&lt;'Monte Carlo'!$B$24,IF('Monte Carlo'!$E$24='Monte Carlo'!$C$24,'Monte Carlo'!$C$24,BETAINV(RAND(),'Monte Carlo'!$G$24,'Monte Carlo'!$H$24,'Monte Carlo'!$C$24,'Monte Carlo'!$E$24)),0))</f>
        <v>0</v>
      </c>
      <c r="P378" s="0" t="n">
        <f aca="true">IF(OR('Monte Carlo'!$B$25="",'Monte Carlo'!$C$25=""),0,IF(RAND()&lt;'Monte Carlo'!$B$25,IF('Monte Carlo'!$E$25='Monte Carlo'!$C$25,'Monte Carlo'!$C$25,BETAINV(RAND(),'Monte Carlo'!$G$25,'Monte Carlo'!$H$25,'Monte Carlo'!$C$25,'Monte Carlo'!$E$25)),0))</f>
        <v>0</v>
      </c>
      <c r="Q378" s="0" t="n">
        <f aca="true">IF(OR('Monte Carlo'!$B$26="",'Monte Carlo'!$C$26=""),0,IF(RAND()&lt;'Monte Carlo'!$B$26,IF('Monte Carlo'!$E$26='Monte Carlo'!$C$26,'Monte Carlo'!$C$26,BETAINV(RAND(),'Monte Carlo'!$G$26,'Monte Carlo'!$H$26,'Monte Carlo'!$C$26,'Monte Carlo'!$E$26)),0))</f>
        <v>0</v>
      </c>
      <c r="R378" s="0" t="n">
        <f aca="true">IF(OR('Monte Carlo'!$B$27="",'Monte Carlo'!$C$27=""),0,IF(RAND()&lt;'Monte Carlo'!$B$27,IF('Monte Carlo'!$E$27='Monte Carlo'!$C$27,'Monte Carlo'!$C$27,BETAINV(RAND(),'Monte Carlo'!$G$27,'Monte Carlo'!$H$27,'Monte Carlo'!$C$27,'Monte Carlo'!$E$27)),0))</f>
        <v>0</v>
      </c>
      <c r="S378" s="0" t="n">
        <f aca="true">IF(OR('Monte Carlo'!$B$28="",'Monte Carlo'!$C$28=""),0,IF(RAND()&lt;'Monte Carlo'!$B$28,IF('Monte Carlo'!$E$28='Monte Carlo'!$C$28,'Monte Carlo'!$C$28,BETAINV(RAND(),'Monte Carlo'!$G$28,'Monte Carlo'!$H$28,'Monte Carlo'!$C$28,'Monte Carlo'!$E$28)),0))</f>
        <v>0</v>
      </c>
      <c r="T378" s="0" t="n">
        <f aca="true">IF(OR('Monte Carlo'!$B$29="",'Monte Carlo'!$C$29=""),0,IF(RAND()&lt;'Monte Carlo'!$B$29,IF('Monte Carlo'!$E$29='Monte Carlo'!$C$29,'Monte Carlo'!$C$29,BETAINV(RAND(),'Monte Carlo'!$G$29,'Monte Carlo'!$H$29,'Monte Carlo'!$C$29,'Monte Carlo'!$E$29)),0))</f>
        <v>0</v>
      </c>
      <c r="U378" s="0" t="n">
        <f aca="true">IF(OR('Monte Carlo'!$B$30="",'Monte Carlo'!$C$30=""),0,IF(RAND()&lt;'Monte Carlo'!$B$30,IF('Monte Carlo'!$E$30='Monte Carlo'!$C$30,'Monte Carlo'!$C$30,BETAINV(RAND(),'Monte Carlo'!$G$30,'Monte Carlo'!$H$30,'Monte Carlo'!$C$30,'Monte Carlo'!$E$30)),0))</f>
        <v>0</v>
      </c>
      <c r="V378" s="0" t="n">
        <f aca="true">IF(OR('Monte Carlo'!$B$31="",'Monte Carlo'!$C$31=""),0,IF(RAND()&lt;'Monte Carlo'!$B$31,IF('Monte Carlo'!$E$31='Monte Carlo'!$C$31,'Monte Carlo'!$C$31,BETAINV(RAND(),'Monte Carlo'!$G$31,'Monte Carlo'!$H$31,'Monte Carlo'!$C$31,'Monte Carlo'!$E$31)),0))</f>
        <v>0</v>
      </c>
      <c r="W378" s="0" t="n">
        <f aca="true">IF(OR('Monte Carlo'!$B$32="",'Monte Carlo'!$C$32=""),0,IF(RAND()&lt;'Monte Carlo'!$B$32,IF('Monte Carlo'!$E$32='Monte Carlo'!$C$32,'Monte Carlo'!$C$32,BETAINV(RAND(),'Monte Carlo'!$G$32,'Monte Carlo'!$H$32,'Monte Carlo'!$C$32,'Monte Carlo'!$E$32)),0))</f>
        <v>0</v>
      </c>
      <c r="X378" s="0" t="n">
        <f aca="true">IF(OR('Monte Carlo'!$B$33="",'Monte Carlo'!$C$33=""),0,IF(RAND()&lt;'Monte Carlo'!$B$33,IF('Monte Carlo'!$E$33='Monte Carlo'!$C$33,'Monte Carlo'!$C$33,BETAINV(RAND(),'Monte Carlo'!$G$33,'Monte Carlo'!$H$33,'Monte Carlo'!$C$33,'Monte Carlo'!$E$33)),0))</f>
        <v>0</v>
      </c>
      <c r="Y378" s="0" t="n">
        <f aca="false">SUM(A378:X378)</f>
        <v>2195.46583049382</v>
      </c>
    </row>
    <row r="379" customFormat="false" ht="15" hidden="false" customHeight="false" outlineLevel="0" collapsed="false">
      <c r="A379" s="0" t="n">
        <f aca="true">IF('Monte Carlo'!$B$7="",0,IF('Monte Carlo'!$D$7='Monte Carlo'!$B$7,'Monte Carlo'!$B$7,BETAINV(RAND(),'Monte Carlo'!$F$7,'Monte Carlo'!$G$7,'Monte Carlo'!$B$7,'Monte Carlo'!$D$7)))</f>
        <v>196.705322920388</v>
      </c>
      <c r="B379" s="0" t="n">
        <f aca="true">IF('Monte Carlo'!$B$8="",0,IF('Monte Carlo'!$D$8='Monte Carlo'!$B$8,'Monte Carlo'!$B$8,BETAINV(RAND(),'Monte Carlo'!$F$8,'Monte Carlo'!$G$8,'Monte Carlo'!$B$8,'Monte Carlo'!$D$8)))</f>
        <v>974.632178689548</v>
      </c>
      <c r="C379" s="0" t="n">
        <f aca="true">IF('Monte Carlo'!$B$9="",0,IF('Monte Carlo'!$D$9='Monte Carlo'!$B$9,'Monte Carlo'!$B$9,BETAINV(RAND(),'Monte Carlo'!$F$9,'Monte Carlo'!$G$9,'Monte Carlo'!$B$9,'Monte Carlo'!$D$9)))</f>
        <v>435.180232365765</v>
      </c>
      <c r="D379" s="0" t="n">
        <f aca="true">IF('Monte Carlo'!$B$10="",0,IF('Monte Carlo'!$D$10='Monte Carlo'!$B$10,'Monte Carlo'!$B$10,BETAINV(RAND(),'Monte Carlo'!$F$10,'Monte Carlo'!$G$10,'Monte Carlo'!$B$10,'Monte Carlo'!$D$10)))</f>
        <v>327.815790445073</v>
      </c>
      <c r="E379" s="0" t="n">
        <f aca="true">IF('Monte Carlo'!$B$11="",0,IF('Monte Carlo'!$D$11='Monte Carlo'!$B$11,'Monte Carlo'!$B$11,BETAINV(RAND(),'Monte Carlo'!$F$11,'Monte Carlo'!$G$11,'Monte Carlo'!$B$11,'Monte Carlo'!$D$11)))</f>
        <v>90.3025761975577</v>
      </c>
      <c r="F379" s="0" t="n">
        <f aca="true">IF('Monte Carlo'!$B$12="",0,IF('Monte Carlo'!$D$12='Monte Carlo'!$B$12,'Monte Carlo'!$B$12,BETAINV(RAND(),'Monte Carlo'!$F$12,'Monte Carlo'!$G$12,'Monte Carlo'!$B$12,'Monte Carlo'!$D$12)))</f>
        <v>103.125754954428</v>
      </c>
      <c r="G379" s="0" t="n">
        <f aca="true">IF('Monte Carlo'!$B$13="",0,IF('Monte Carlo'!$D$13='Monte Carlo'!$B$13,'Monte Carlo'!$B$13,BETAINV(RAND(),'Monte Carlo'!$F$13,'Monte Carlo'!$G$13,'Monte Carlo'!$B$13,'Monte Carlo'!$D$13)))</f>
        <v>0</v>
      </c>
      <c r="H379" s="0" t="n">
        <f aca="true">IF('Monte Carlo'!$B$14="",0,IF('Monte Carlo'!$D$14='Monte Carlo'!$B$14,'Monte Carlo'!$B$14,BETAINV(RAND(),'Monte Carlo'!$F$14,'Monte Carlo'!$G$14,'Monte Carlo'!$B$14,'Monte Carlo'!$D$14)))</f>
        <v>0</v>
      </c>
      <c r="I379" s="0" t="n">
        <f aca="true">IF('Monte Carlo'!$B$15="",0,IF('Monte Carlo'!$D$15='Monte Carlo'!$B$15,'Monte Carlo'!$B$15,BETAINV(RAND(),'Monte Carlo'!$F$15,'Monte Carlo'!$G$15,'Monte Carlo'!$B$15,'Monte Carlo'!$D$15)))</f>
        <v>0</v>
      </c>
      <c r="J379" s="0" t="n">
        <f aca="true">IF('Monte Carlo'!$B$16="",0,IF('Monte Carlo'!$D$16='Monte Carlo'!$B$16,'Monte Carlo'!$B$16,BETAINV(RAND(),'Monte Carlo'!$F$16,'Monte Carlo'!$G$16,'Monte Carlo'!$B$16,'Monte Carlo'!$D$16)))</f>
        <v>0</v>
      </c>
      <c r="K379" s="0" t="n">
        <f aca="true">IF('Monte Carlo'!$B$17="",0,IF('Monte Carlo'!$D$17='Monte Carlo'!$B$17,'Monte Carlo'!$B$17,BETAINV(RAND(),'Monte Carlo'!$F$17,'Monte Carlo'!$G$17,'Monte Carlo'!$B$17,'Monte Carlo'!$D$17)))</f>
        <v>0</v>
      </c>
      <c r="L379" s="0" t="n">
        <f aca="true">IF('Monte Carlo'!$B$18="",0,IF('Monte Carlo'!$D$18='Monte Carlo'!$B$18,'Monte Carlo'!$B$18,BETAINV(RAND(),'Monte Carlo'!$F$18,'Monte Carlo'!$G$18,'Monte Carlo'!$B$18,'Monte Carlo'!$D$18)))</f>
        <v>0</v>
      </c>
      <c r="M379" s="0" t="n">
        <f aca="true">IF(OR('Monte Carlo'!$B$22="",'Monte Carlo'!$C$22=""),0,IF(RAND()&lt;'Monte Carlo'!$B$22,IF('Monte Carlo'!$E$22='Monte Carlo'!$C$22,'Monte Carlo'!$C$22,BETAINV(RAND(),'Monte Carlo'!$G$22,'Monte Carlo'!$H$22,'Monte Carlo'!$C$22,'Monte Carlo'!$E$22)),0))</f>
        <v>118.796813225705</v>
      </c>
      <c r="N379" s="0" t="n">
        <f aca="true">IF(OR('Monte Carlo'!$B$23="",'Monte Carlo'!$C$23=""),0,IF(RAND()&lt;'Monte Carlo'!$B$23,IF('Monte Carlo'!$E$23='Monte Carlo'!$C$23,'Monte Carlo'!$C$23,BETAINV(RAND(),'Monte Carlo'!$G$23,'Monte Carlo'!$H$23,'Monte Carlo'!$C$23,'Monte Carlo'!$E$23)),0))</f>
        <v>39.496535011039</v>
      </c>
      <c r="O379" s="0" t="n">
        <f aca="true">IF(OR('Monte Carlo'!$B$24="",'Monte Carlo'!$C$24=""),0,IF(RAND()&lt;'Monte Carlo'!$B$24,IF('Monte Carlo'!$E$24='Monte Carlo'!$C$24,'Monte Carlo'!$C$24,BETAINV(RAND(),'Monte Carlo'!$G$24,'Monte Carlo'!$H$24,'Monte Carlo'!$C$24,'Monte Carlo'!$E$24)),0))</f>
        <v>0</v>
      </c>
      <c r="P379" s="0" t="n">
        <f aca="true">IF(OR('Monte Carlo'!$B$25="",'Monte Carlo'!$C$25=""),0,IF(RAND()&lt;'Monte Carlo'!$B$25,IF('Monte Carlo'!$E$25='Monte Carlo'!$C$25,'Monte Carlo'!$C$25,BETAINV(RAND(),'Monte Carlo'!$G$25,'Monte Carlo'!$H$25,'Monte Carlo'!$C$25,'Monte Carlo'!$E$25)),0))</f>
        <v>0</v>
      </c>
      <c r="Q379" s="0" t="n">
        <f aca="true">IF(OR('Monte Carlo'!$B$26="",'Monte Carlo'!$C$26=""),0,IF(RAND()&lt;'Monte Carlo'!$B$26,IF('Monte Carlo'!$E$26='Monte Carlo'!$C$26,'Monte Carlo'!$C$26,BETAINV(RAND(),'Monte Carlo'!$G$26,'Monte Carlo'!$H$26,'Monte Carlo'!$C$26,'Monte Carlo'!$E$26)),0))</f>
        <v>0</v>
      </c>
      <c r="R379" s="0" t="n">
        <f aca="true">IF(OR('Monte Carlo'!$B$27="",'Monte Carlo'!$C$27=""),0,IF(RAND()&lt;'Monte Carlo'!$B$27,IF('Monte Carlo'!$E$27='Monte Carlo'!$C$27,'Monte Carlo'!$C$27,BETAINV(RAND(),'Monte Carlo'!$G$27,'Monte Carlo'!$H$27,'Monte Carlo'!$C$27,'Monte Carlo'!$E$27)),0))</f>
        <v>0</v>
      </c>
      <c r="S379" s="0" t="n">
        <f aca="true">IF(OR('Monte Carlo'!$B$28="",'Monte Carlo'!$C$28=""),0,IF(RAND()&lt;'Monte Carlo'!$B$28,IF('Monte Carlo'!$E$28='Monte Carlo'!$C$28,'Monte Carlo'!$C$28,BETAINV(RAND(),'Monte Carlo'!$G$28,'Monte Carlo'!$H$28,'Monte Carlo'!$C$28,'Monte Carlo'!$E$28)),0))</f>
        <v>0</v>
      </c>
      <c r="T379" s="0" t="n">
        <f aca="true">IF(OR('Monte Carlo'!$B$29="",'Monte Carlo'!$C$29=""),0,IF(RAND()&lt;'Monte Carlo'!$B$29,IF('Monte Carlo'!$E$29='Monte Carlo'!$C$29,'Monte Carlo'!$C$29,BETAINV(RAND(),'Monte Carlo'!$G$29,'Monte Carlo'!$H$29,'Monte Carlo'!$C$29,'Monte Carlo'!$E$29)),0))</f>
        <v>0</v>
      </c>
      <c r="U379" s="0" t="n">
        <f aca="true">IF(OR('Monte Carlo'!$B$30="",'Monte Carlo'!$C$30=""),0,IF(RAND()&lt;'Monte Carlo'!$B$30,IF('Monte Carlo'!$E$30='Monte Carlo'!$C$30,'Monte Carlo'!$C$30,BETAINV(RAND(),'Monte Carlo'!$G$30,'Monte Carlo'!$H$30,'Monte Carlo'!$C$30,'Monte Carlo'!$E$30)),0))</f>
        <v>0</v>
      </c>
      <c r="V379" s="0" t="n">
        <f aca="true">IF(OR('Monte Carlo'!$B$31="",'Monte Carlo'!$C$31=""),0,IF(RAND()&lt;'Monte Carlo'!$B$31,IF('Monte Carlo'!$E$31='Monte Carlo'!$C$31,'Monte Carlo'!$C$31,BETAINV(RAND(),'Monte Carlo'!$G$31,'Monte Carlo'!$H$31,'Monte Carlo'!$C$31,'Monte Carlo'!$E$31)),0))</f>
        <v>0</v>
      </c>
      <c r="W379" s="0" t="n">
        <f aca="true">IF(OR('Monte Carlo'!$B$32="",'Monte Carlo'!$C$32=""),0,IF(RAND()&lt;'Monte Carlo'!$B$32,IF('Monte Carlo'!$E$32='Monte Carlo'!$C$32,'Monte Carlo'!$C$32,BETAINV(RAND(),'Monte Carlo'!$G$32,'Monte Carlo'!$H$32,'Monte Carlo'!$C$32,'Monte Carlo'!$E$32)),0))</f>
        <v>0</v>
      </c>
      <c r="X379" s="0" t="n">
        <f aca="true">IF(OR('Monte Carlo'!$B$33="",'Monte Carlo'!$C$33=""),0,IF(RAND()&lt;'Monte Carlo'!$B$33,IF('Monte Carlo'!$E$33='Monte Carlo'!$C$33,'Monte Carlo'!$C$33,BETAINV(RAND(),'Monte Carlo'!$G$33,'Monte Carlo'!$H$33,'Monte Carlo'!$C$33,'Monte Carlo'!$E$33)),0))</f>
        <v>0</v>
      </c>
      <c r="Y379" s="0" t="n">
        <f aca="false">SUM(A379:X379)</f>
        <v>2286.0552038095</v>
      </c>
    </row>
    <row r="380" customFormat="false" ht="15" hidden="false" customHeight="false" outlineLevel="0" collapsed="false">
      <c r="A380" s="0" t="n">
        <f aca="true">IF('Monte Carlo'!$B$7="",0,IF('Monte Carlo'!$D$7='Monte Carlo'!$B$7,'Monte Carlo'!$B$7,BETAINV(RAND(),'Monte Carlo'!$F$7,'Monte Carlo'!$G$7,'Monte Carlo'!$B$7,'Monte Carlo'!$D$7)))</f>
        <v>155.91713389969</v>
      </c>
      <c r="B380" s="0" t="n">
        <f aca="true">IF('Monte Carlo'!$B$8="",0,IF('Monte Carlo'!$D$8='Monte Carlo'!$B$8,'Monte Carlo'!$B$8,BETAINV(RAND(),'Monte Carlo'!$F$8,'Monte Carlo'!$G$8,'Monte Carlo'!$B$8,'Monte Carlo'!$D$8)))</f>
        <v>961.701542207078</v>
      </c>
      <c r="C380" s="0" t="n">
        <f aca="true">IF('Monte Carlo'!$B$9="",0,IF('Monte Carlo'!$D$9='Monte Carlo'!$B$9,'Monte Carlo'!$B$9,BETAINV(RAND(),'Monte Carlo'!$F$9,'Monte Carlo'!$G$9,'Monte Carlo'!$B$9,'Monte Carlo'!$D$9)))</f>
        <v>478.661703413088</v>
      </c>
      <c r="D380" s="0" t="n">
        <f aca="true">IF('Monte Carlo'!$B$10="",0,IF('Monte Carlo'!$D$10='Monte Carlo'!$B$10,'Monte Carlo'!$B$10,BETAINV(RAND(),'Monte Carlo'!$F$10,'Monte Carlo'!$G$10,'Monte Carlo'!$B$10,'Monte Carlo'!$D$10)))</f>
        <v>273.226407624863</v>
      </c>
      <c r="E380" s="0" t="n">
        <f aca="true">IF('Monte Carlo'!$B$11="",0,IF('Monte Carlo'!$D$11='Monte Carlo'!$B$11,'Monte Carlo'!$B$11,BETAINV(RAND(),'Monte Carlo'!$F$11,'Monte Carlo'!$G$11,'Monte Carlo'!$B$11,'Monte Carlo'!$D$11)))</f>
        <v>99.1265201403679</v>
      </c>
      <c r="F380" s="0" t="n">
        <f aca="true">IF('Monte Carlo'!$B$12="",0,IF('Monte Carlo'!$D$12='Monte Carlo'!$B$12,'Monte Carlo'!$B$12,BETAINV(RAND(),'Monte Carlo'!$F$12,'Monte Carlo'!$G$12,'Monte Carlo'!$B$12,'Monte Carlo'!$D$12)))</f>
        <v>111.109506764547</v>
      </c>
      <c r="G380" s="0" t="n">
        <f aca="true">IF('Monte Carlo'!$B$13="",0,IF('Monte Carlo'!$D$13='Monte Carlo'!$B$13,'Monte Carlo'!$B$13,BETAINV(RAND(),'Monte Carlo'!$F$13,'Monte Carlo'!$G$13,'Monte Carlo'!$B$13,'Monte Carlo'!$D$13)))</f>
        <v>0</v>
      </c>
      <c r="H380" s="0" t="n">
        <f aca="true">IF('Monte Carlo'!$B$14="",0,IF('Monte Carlo'!$D$14='Monte Carlo'!$B$14,'Monte Carlo'!$B$14,BETAINV(RAND(),'Monte Carlo'!$F$14,'Monte Carlo'!$G$14,'Monte Carlo'!$B$14,'Monte Carlo'!$D$14)))</f>
        <v>0</v>
      </c>
      <c r="I380" s="0" t="n">
        <f aca="true">IF('Monte Carlo'!$B$15="",0,IF('Monte Carlo'!$D$15='Monte Carlo'!$B$15,'Monte Carlo'!$B$15,BETAINV(RAND(),'Monte Carlo'!$F$15,'Monte Carlo'!$G$15,'Monte Carlo'!$B$15,'Monte Carlo'!$D$15)))</f>
        <v>0</v>
      </c>
      <c r="J380" s="0" t="n">
        <f aca="true">IF('Monte Carlo'!$B$16="",0,IF('Monte Carlo'!$D$16='Monte Carlo'!$B$16,'Monte Carlo'!$B$16,BETAINV(RAND(),'Monte Carlo'!$F$16,'Monte Carlo'!$G$16,'Monte Carlo'!$B$16,'Monte Carlo'!$D$16)))</f>
        <v>0</v>
      </c>
      <c r="K380" s="0" t="n">
        <f aca="true">IF('Monte Carlo'!$B$17="",0,IF('Monte Carlo'!$D$17='Monte Carlo'!$B$17,'Monte Carlo'!$B$17,BETAINV(RAND(),'Monte Carlo'!$F$17,'Monte Carlo'!$G$17,'Monte Carlo'!$B$17,'Monte Carlo'!$D$17)))</f>
        <v>0</v>
      </c>
      <c r="L380" s="0" t="n">
        <f aca="true">IF('Monte Carlo'!$B$18="",0,IF('Monte Carlo'!$D$18='Monte Carlo'!$B$18,'Monte Carlo'!$B$18,BETAINV(RAND(),'Monte Carlo'!$F$18,'Monte Carlo'!$G$18,'Monte Carlo'!$B$18,'Monte Carlo'!$D$18)))</f>
        <v>0</v>
      </c>
      <c r="M380" s="0" t="n">
        <f aca="true">IF(OR('Monte Carlo'!$B$22="",'Monte Carlo'!$C$22=""),0,IF(RAND()&lt;'Monte Carlo'!$B$22,IF('Monte Carlo'!$E$22='Monte Carlo'!$C$22,'Monte Carlo'!$C$22,BETAINV(RAND(),'Monte Carlo'!$G$22,'Monte Carlo'!$H$22,'Monte Carlo'!$C$22,'Monte Carlo'!$E$22)),0))</f>
        <v>0</v>
      </c>
      <c r="N380" s="0" t="n">
        <f aca="true">IF(OR('Monte Carlo'!$B$23="",'Monte Carlo'!$C$23=""),0,IF(RAND()&lt;'Monte Carlo'!$B$23,IF('Monte Carlo'!$E$23='Monte Carlo'!$C$23,'Monte Carlo'!$C$23,BETAINV(RAND(),'Monte Carlo'!$G$23,'Monte Carlo'!$H$23,'Monte Carlo'!$C$23,'Monte Carlo'!$E$23)),0))</f>
        <v>56.830491573034</v>
      </c>
      <c r="O380" s="0" t="n">
        <f aca="true">IF(OR('Monte Carlo'!$B$24="",'Monte Carlo'!$C$24=""),0,IF(RAND()&lt;'Monte Carlo'!$B$24,IF('Monte Carlo'!$E$24='Monte Carlo'!$C$24,'Monte Carlo'!$C$24,BETAINV(RAND(),'Monte Carlo'!$G$24,'Monte Carlo'!$H$24,'Monte Carlo'!$C$24,'Monte Carlo'!$E$24)),0))</f>
        <v>0</v>
      </c>
      <c r="P380" s="0" t="n">
        <f aca="true">IF(OR('Monte Carlo'!$B$25="",'Monte Carlo'!$C$25=""),0,IF(RAND()&lt;'Monte Carlo'!$B$25,IF('Monte Carlo'!$E$25='Monte Carlo'!$C$25,'Monte Carlo'!$C$25,BETAINV(RAND(),'Monte Carlo'!$G$25,'Monte Carlo'!$H$25,'Monte Carlo'!$C$25,'Monte Carlo'!$E$25)),0))</f>
        <v>97.995402534963</v>
      </c>
      <c r="Q380" s="0" t="n">
        <f aca="true">IF(OR('Monte Carlo'!$B$26="",'Monte Carlo'!$C$26=""),0,IF(RAND()&lt;'Monte Carlo'!$B$26,IF('Monte Carlo'!$E$26='Monte Carlo'!$C$26,'Monte Carlo'!$C$26,BETAINV(RAND(),'Monte Carlo'!$G$26,'Monte Carlo'!$H$26,'Monte Carlo'!$C$26,'Monte Carlo'!$E$26)),0))</f>
        <v>0</v>
      </c>
      <c r="R380" s="0" t="n">
        <f aca="true">IF(OR('Monte Carlo'!$B$27="",'Monte Carlo'!$C$27=""),0,IF(RAND()&lt;'Monte Carlo'!$B$27,IF('Monte Carlo'!$E$27='Monte Carlo'!$C$27,'Monte Carlo'!$C$27,BETAINV(RAND(),'Monte Carlo'!$G$27,'Monte Carlo'!$H$27,'Monte Carlo'!$C$27,'Monte Carlo'!$E$27)),0))</f>
        <v>0</v>
      </c>
      <c r="S380" s="0" t="n">
        <f aca="true">IF(OR('Monte Carlo'!$B$28="",'Monte Carlo'!$C$28=""),0,IF(RAND()&lt;'Monte Carlo'!$B$28,IF('Monte Carlo'!$E$28='Monte Carlo'!$C$28,'Monte Carlo'!$C$28,BETAINV(RAND(),'Monte Carlo'!$G$28,'Monte Carlo'!$H$28,'Monte Carlo'!$C$28,'Monte Carlo'!$E$28)),0))</f>
        <v>0</v>
      </c>
      <c r="T380" s="0" t="n">
        <f aca="true">IF(OR('Monte Carlo'!$B$29="",'Monte Carlo'!$C$29=""),0,IF(RAND()&lt;'Monte Carlo'!$B$29,IF('Monte Carlo'!$E$29='Monte Carlo'!$C$29,'Monte Carlo'!$C$29,BETAINV(RAND(),'Monte Carlo'!$G$29,'Monte Carlo'!$H$29,'Monte Carlo'!$C$29,'Monte Carlo'!$E$29)),0))</f>
        <v>0</v>
      </c>
      <c r="U380" s="0" t="n">
        <f aca="true">IF(OR('Monte Carlo'!$B$30="",'Monte Carlo'!$C$30=""),0,IF(RAND()&lt;'Monte Carlo'!$B$30,IF('Monte Carlo'!$E$30='Monte Carlo'!$C$30,'Monte Carlo'!$C$30,BETAINV(RAND(),'Monte Carlo'!$G$30,'Monte Carlo'!$H$30,'Monte Carlo'!$C$30,'Monte Carlo'!$E$30)),0))</f>
        <v>0</v>
      </c>
      <c r="V380" s="0" t="n">
        <f aca="true">IF(OR('Monte Carlo'!$B$31="",'Monte Carlo'!$C$31=""),0,IF(RAND()&lt;'Monte Carlo'!$B$31,IF('Monte Carlo'!$E$31='Monte Carlo'!$C$31,'Monte Carlo'!$C$31,BETAINV(RAND(),'Monte Carlo'!$G$31,'Monte Carlo'!$H$31,'Monte Carlo'!$C$31,'Monte Carlo'!$E$31)),0))</f>
        <v>0</v>
      </c>
      <c r="W380" s="0" t="n">
        <f aca="true">IF(OR('Monte Carlo'!$B$32="",'Monte Carlo'!$C$32=""),0,IF(RAND()&lt;'Monte Carlo'!$B$32,IF('Monte Carlo'!$E$32='Monte Carlo'!$C$32,'Monte Carlo'!$C$32,BETAINV(RAND(),'Monte Carlo'!$G$32,'Monte Carlo'!$H$32,'Monte Carlo'!$C$32,'Monte Carlo'!$E$32)),0))</f>
        <v>0</v>
      </c>
      <c r="X380" s="0" t="n">
        <f aca="true">IF(OR('Monte Carlo'!$B$33="",'Monte Carlo'!$C$33=""),0,IF(RAND()&lt;'Monte Carlo'!$B$33,IF('Monte Carlo'!$E$33='Monte Carlo'!$C$33,'Monte Carlo'!$C$33,BETAINV(RAND(),'Monte Carlo'!$G$33,'Monte Carlo'!$H$33,'Monte Carlo'!$C$33,'Monte Carlo'!$E$33)),0))</f>
        <v>0</v>
      </c>
      <c r="Y380" s="0" t="n">
        <f aca="false">SUM(A380:X380)</f>
        <v>2234.56870815763</v>
      </c>
    </row>
    <row r="381" customFormat="false" ht="15" hidden="false" customHeight="false" outlineLevel="0" collapsed="false">
      <c r="A381" s="0" t="n">
        <f aca="true">IF('Monte Carlo'!$B$7="",0,IF('Monte Carlo'!$D$7='Monte Carlo'!$B$7,'Monte Carlo'!$B$7,BETAINV(RAND(),'Monte Carlo'!$F$7,'Monte Carlo'!$G$7,'Monte Carlo'!$B$7,'Monte Carlo'!$D$7)))</f>
        <v>159.65362148868</v>
      </c>
      <c r="B381" s="0" t="n">
        <f aca="true">IF('Monte Carlo'!$B$8="",0,IF('Monte Carlo'!$D$8='Monte Carlo'!$B$8,'Monte Carlo'!$B$8,BETAINV(RAND(),'Monte Carlo'!$F$8,'Monte Carlo'!$G$8,'Monte Carlo'!$B$8,'Monte Carlo'!$D$8)))</f>
        <v>977.46120174142</v>
      </c>
      <c r="C381" s="0" t="n">
        <f aca="true">IF('Monte Carlo'!$B$9="",0,IF('Monte Carlo'!$D$9='Monte Carlo'!$B$9,'Monte Carlo'!$B$9,BETAINV(RAND(),'Monte Carlo'!$F$9,'Monte Carlo'!$G$9,'Monte Carlo'!$B$9,'Monte Carlo'!$D$9)))</f>
        <v>484.426338993444</v>
      </c>
      <c r="D381" s="0" t="n">
        <f aca="true">IF('Monte Carlo'!$B$10="",0,IF('Monte Carlo'!$D$10='Monte Carlo'!$B$10,'Monte Carlo'!$B$10,BETAINV(RAND(),'Monte Carlo'!$F$10,'Monte Carlo'!$G$10,'Monte Carlo'!$B$10,'Monte Carlo'!$D$10)))</f>
        <v>326.336885662917</v>
      </c>
      <c r="E381" s="0" t="n">
        <f aca="true">IF('Monte Carlo'!$B$11="",0,IF('Monte Carlo'!$D$11='Monte Carlo'!$B$11,'Monte Carlo'!$B$11,BETAINV(RAND(),'Monte Carlo'!$F$11,'Monte Carlo'!$G$11,'Monte Carlo'!$B$11,'Monte Carlo'!$D$11)))</f>
        <v>92.0750549307198</v>
      </c>
      <c r="F381" s="0" t="n">
        <f aca="true">IF('Monte Carlo'!$B$12="",0,IF('Monte Carlo'!$D$12='Monte Carlo'!$B$12,'Monte Carlo'!$B$12,BETAINV(RAND(),'Monte Carlo'!$F$12,'Monte Carlo'!$G$12,'Monte Carlo'!$B$12,'Monte Carlo'!$D$12)))</f>
        <v>102.257443263938</v>
      </c>
      <c r="G381" s="0" t="n">
        <f aca="true">IF('Monte Carlo'!$B$13="",0,IF('Monte Carlo'!$D$13='Monte Carlo'!$B$13,'Monte Carlo'!$B$13,BETAINV(RAND(),'Monte Carlo'!$F$13,'Monte Carlo'!$G$13,'Monte Carlo'!$B$13,'Monte Carlo'!$D$13)))</f>
        <v>0</v>
      </c>
      <c r="H381" s="0" t="n">
        <f aca="true">IF('Monte Carlo'!$B$14="",0,IF('Monte Carlo'!$D$14='Monte Carlo'!$B$14,'Monte Carlo'!$B$14,BETAINV(RAND(),'Monte Carlo'!$F$14,'Monte Carlo'!$G$14,'Monte Carlo'!$B$14,'Monte Carlo'!$D$14)))</f>
        <v>0</v>
      </c>
      <c r="I381" s="0" t="n">
        <f aca="true">IF('Monte Carlo'!$B$15="",0,IF('Monte Carlo'!$D$15='Monte Carlo'!$B$15,'Monte Carlo'!$B$15,BETAINV(RAND(),'Monte Carlo'!$F$15,'Monte Carlo'!$G$15,'Monte Carlo'!$B$15,'Monte Carlo'!$D$15)))</f>
        <v>0</v>
      </c>
      <c r="J381" s="0" t="n">
        <f aca="true">IF('Monte Carlo'!$B$16="",0,IF('Monte Carlo'!$D$16='Monte Carlo'!$B$16,'Monte Carlo'!$B$16,BETAINV(RAND(),'Monte Carlo'!$F$16,'Monte Carlo'!$G$16,'Monte Carlo'!$B$16,'Monte Carlo'!$D$16)))</f>
        <v>0</v>
      </c>
      <c r="K381" s="0" t="n">
        <f aca="true">IF('Monte Carlo'!$B$17="",0,IF('Monte Carlo'!$D$17='Monte Carlo'!$B$17,'Monte Carlo'!$B$17,BETAINV(RAND(),'Monte Carlo'!$F$17,'Monte Carlo'!$G$17,'Monte Carlo'!$B$17,'Monte Carlo'!$D$17)))</f>
        <v>0</v>
      </c>
      <c r="L381" s="0" t="n">
        <f aca="true">IF('Monte Carlo'!$B$18="",0,IF('Monte Carlo'!$D$18='Monte Carlo'!$B$18,'Monte Carlo'!$B$18,BETAINV(RAND(),'Monte Carlo'!$F$18,'Monte Carlo'!$G$18,'Monte Carlo'!$B$18,'Monte Carlo'!$D$18)))</f>
        <v>0</v>
      </c>
      <c r="M381" s="0" t="n">
        <f aca="true">IF(OR('Monte Carlo'!$B$22="",'Monte Carlo'!$C$22=""),0,IF(RAND()&lt;'Monte Carlo'!$B$22,IF('Monte Carlo'!$E$22='Monte Carlo'!$C$22,'Monte Carlo'!$C$22,BETAINV(RAND(),'Monte Carlo'!$G$22,'Monte Carlo'!$H$22,'Monte Carlo'!$C$22,'Monte Carlo'!$E$22)),0))</f>
        <v>0</v>
      </c>
      <c r="N381" s="0" t="n">
        <f aca="true">IF(OR('Monte Carlo'!$B$23="",'Monte Carlo'!$C$23=""),0,IF(RAND()&lt;'Monte Carlo'!$B$23,IF('Monte Carlo'!$E$23='Monte Carlo'!$C$23,'Monte Carlo'!$C$23,BETAINV(RAND(),'Monte Carlo'!$G$23,'Monte Carlo'!$H$23,'Monte Carlo'!$C$23,'Monte Carlo'!$E$23)),0))</f>
        <v>0</v>
      </c>
      <c r="O381" s="0" t="n">
        <f aca="true">IF(OR('Monte Carlo'!$B$24="",'Monte Carlo'!$C$24=""),0,IF(RAND()&lt;'Monte Carlo'!$B$24,IF('Monte Carlo'!$E$24='Monte Carlo'!$C$24,'Monte Carlo'!$C$24,BETAINV(RAND(),'Monte Carlo'!$G$24,'Monte Carlo'!$H$24,'Monte Carlo'!$C$24,'Monte Carlo'!$E$24)),0))</f>
        <v>155.892571842811</v>
      </c>
      <c r="P381" s="0" t="n">
        <f aca="true">IF(OR('Monte Carlo'!$B$25="",'Monte Carlo'!$C$25=""),0,IF(RAND()&lt;'Monte Carlo'!$B$25,IF('Monte Carlo'!$E$25='Monte Carlo'!$C$25,'Monte Carlo'!$C$25,BETAINV(RAND(),'Monte Carlo'!$G$25,'Monte Carlo'!$H$25,'Monte Carlo'!$C$25,'Monte Carlo'!$E$25)),0))</f>
        <v>0</v>
      </c>
      <c r="Q381" s="0" t="n">
        <f aca="true">IF(OR('Monte Carlo'!$B$26="",'Monte Carlo'!$C$26=""),0,IF(RAND()&lt;'Monte Carlo'!$B$26,IF('Monte Carlo'!$E$26='Monte Carlo'!$C$26,'Monte Carlo'!$C$26,BETAINV(RAND(),'Monte Carlo'!$G$26,'Monte Carlo'!$H$26,'Monte Carlo'!$C$26,'Monte Carlo'!$E$26)),0))</f>
        <v>0</v>
      </c>
      <c r="R381" s="0" t="n">
        <f aca="true">IF(OR('Monte Carlo'!$B$27="",'Monte Carlo'!$C$27=""),0,IF(RAND()&lt;'Monte Carlo'!$B$27,IF('Monte Carlo'!$E$27='Monte Carlo'!$C$27,'Monte Carlo'!$C$27,BETAINV(RAND(),'Monte Carlo'!$G$27,'Monte Carlo'!$H$27,'Monte Carlo'!$C$27,'Monte Carlo'!$E$27)),0))</f>
        <v>0</v>
      </c>
      <c r="S381" s="0" t="n">
        <f aca="true">IF(OR('Monte Carlo'!$B$28="",'Monte Carlo'!$C$28=""),0,IF(RAND()&lt;'Monte Carlo'!$B$28,IF('Monte Carlo'!$E$28='Monte Carlo'!$C$28,'Monte Carlo'!$C$28,BETAINV(RAND(),'Monte Carlo'!$G$28,'Monte Carlo'!$H$28,'Monte Carlo'!$C$28,'Monte Carlo'!$E$28)),0))</f>
        <v>0</v>
      </c>
      <c r="T381" s="0" t="n">
        <f aca="true">IF(OR('Monte Carlo'!$B$29="",'Monte Carlo'!$C$29=""),0,IF(RAND()&lt;'Monte Carlo'!$B$29,IF('Monte Carlo'!$E$29='Monte Carlo'!$C$29,'Monte Carlo'!$C$29,BETAINV(RAND(),'Monte Carlo'!$G$29,'Monte Carlo'!$H$29,'Monte Carlo'!$C$29,'Monte Carlo'!$E$29)),0))</f>
        <v>0</v>
      </c>
      <c r="U381" s="0" t="n">
        <f aca="true">IF(OR('Monte Carlo'!$B$30="",'Monte Carlo'!$C$30=""),0,IF(RAND()&lt;'Monte Carlo'!$B$30,IF('Monte Carlo'!$E$30='Monte Carlo'!$C$30,'Monte Carlo'!$C$30,BETAINV(RAND(),'Monte Carlo'!$G$30,'Monte Carlo'!$H$30,'Monte Carlo'!$C$30,'Monte Carlo'!$E$30)),0))</f>
        <v>0</v>
      </c>
      <c r="V381" s="0" t="n">
        <f aca="true">IF(OR('Monte Carlo'!$B$31="",'Monte Carlo'!$C$31=""),0,IF(RAND()&lt;'Monte Carlo'!$B$31,IF('Monte Carlo'!$E$31='Monte Carlo'!$C$31,'Monte Carlo'!$C$31,BETAINV(RAND(),'Monte Carlo'!$G$31,'Monte Carlo'!$H$31,'Monte Carlo'!$C$31,'Monte Carlo'!$E$31)),0))</f>
        <v>0</v>
      </c>
      <c r="W381" s="0" t="n">
        <f aca="true">IF(OR('Monte Carlo'!$B$32="",'Monte Carlo'!$C$32=""),0,IF(RAND()&lt;'Monte Carlo'!$B$32,IF('Monte Carlo'!$E$32='Monte Carlo'!$C$32,'Monte Carlo'!$C$32,BETAINV(RAND(),'Monte Carlo'!$G$32,'Monte Carlo'!$H$32,'Monte Carlo'!$C$32,'Monte Carlo'!$E$32)),0))</f>
        <v>0</v>
      </c>
      <c r="X381" s="0" t="n">
        <f aca="true">IF(OR('Monte Carlo'!$B$33="",'Monte Carlo'!$C$33=""),0,IF(RAND()&lt;'Monte Carlo'!$B$33,IF('Monte Carlo'!$E$33='Monte Carlo'!$C$33,'Monte Carlo'!$C$33,BETAINV(RAND(),'Monte Carlo'!$G$33,'Monte Carlo'!$H$33,'Monte Carlo'!$C$33,'Monte Carlo'!$E$33)),0))</f>
        <v>0</v>
      </c>
      <c r="Y381" s="0" t="n">
        <f aca="false">SUM(A381:X381)</f>
        <v>2298.10311792393</v>
      </c>
    </row>
    <row r="382" customFormat="false" ht="15" hidden="false" customHeight="false" outlineLevel="0" collapsed="false">
      <c r="A382" s="0" t="n">
        <f aca="true">IF('Monte Carlo'!$B$7="",0,IF('Monte Carlo'!$D$7='Monte Carlo'!$B$7,'Monte Carlo'!$B$7,BETAINV(RAND(),'Monte Carlo'!$F$7,'Monte Carlo'!$G$7,'Monte Carlo'!$B$7,'Monte Carlo'!$D$7)))</f>
        <v>146.453704697493</v>
      </c>
      <c r="B382" s="0" t="n">
        <f aca="true">IF('Monte Carlo'!$B$8="",0,IF('Monte Carlo'!$D$8='Monte Carlo'!$B$8,'Monte Carlo'!$B$8,BETAINV(RAND(),'Monte Carlo'!$F$8,'Monte Carlo'!$G$8,'Monte Carlo'!$B$8,'Monte Carlo'!$D$8)))</f>
        <v>1097.16131922685</v>
      </c>
      <c r="C382" s="0" t="n">
        <f aca="true">IF('Monte Carlo'!$B$9="",0,IF('Monte Carlo'!$D$9='Monte Carlo'!$B$9,'Monte Carlo'!$B$9,BETAINV(RAND(),'Monte Carlo'!$F$9,'Monte Carlo'!$G$9,'Monte Carlo'!$B$9,'Monte Carlo'!$D$9)))</f>
        <v>433.424049165494</v>
      </c>
      <c r="D382" s="0" t="n">
        <f aca="true">IF('Monte Carlo'!$B$10="",0,IF('Monte Carlo'!$D$10='Monte Carlo'!$B$10,'Monte Carlo'!$B$10,BETAINV(RAND(),'Monte Carlo'!$F$10,'Monte Carlo'!$G$10,'Monte Carlo'!$B$10,'Monte Carlo'!$D$10)))</f>
        <v>282.993253789875</v>
      </c>
      <c r="E382" s="0" t="n">
        <f aca="true">IF('Monte Carlo'!$B$11="",0,IF('Monte Carlo'!$D$11='Monte Carlo'!$B$11,'Monte Carlo'!$B$11,BETAINV(RAND(),'Monte Carlo'!$F$11,'Monte Carlo'!$G$11,'Monte Carlo'!$B$11,'Monte Carlo'!$D$11)))</f>
        <v>94.1934135499073</v>
      </c>
      <c r="F382" s="0" t="n">
        <f aca="true">IF('Monte Carlo'!$B$12="",0,IF('Monte Carlo'!$D$12='Monte Carlo'!$B$12,'Monte Carlo'!$B$12,BETAINV(RAND(),'Monte Carlo'!$F$12,'Monte Carlo'!$G$12,'Monte Carlo'!$B$12,'Monte Carlo'!$D$12)))</f>
        <v>106.582130232281</v>
      </c>
      <c r="G382" s="0" t="n">
        <f aca="true">IF('Monte Carlo'!$B$13="",0,IF('Monte Carlo'!$D$13='Monte Carlo'!$B$13,'Monte Carlo'!$B$13,BETAINV(RAND(),'Monte Carlo'!$F$13,'Monte Carlo'!$G$13,'Monte Carlo'!$B$13,'Monte Carlo'!$D$13)))</f>
        <v>0</v>
      </c>
      <c r="H382" s="0" t="n">
        <f aca="true">IF('Monte Carlo'!$B$14="",0,IF('Monte Carlo'!$D$14='Monte Carlo'!$B$14,'Monte Carlo'!$B$14,BETAINV(RAND(),'Monte Carlo'!$F$14,'Monte Carlo'!$G$14,'Monte Carlo'!$B$14,'Monte Carlo'!$D$14)))</f>
        <v>0</v>
      </c>
      <c r="I382" s="0" t="n">
        <f aca="true">IF('Monte Carlo'!$B$15="",0,IF('Monte Carlo'!$D$15='Monte Carlo'!$B$15,'Monte Carlo'!$B$15,BETAINV(RAND(),'Monte Carlo'!$F$15,'Monte Carlo'!$G$15,'Monte Carlo'!$B$15,'Monte Carlo'!$D$15)))</f>
        <v>0</v>
      </c>
      <c r="J382" s="0" t="n">
        <f aca="true">IF('Monte Carlo'!$B$16="",0,IF('Monte Carlo'!$D$16='Monte Carlo'!$B$16,'Monte Carlo'!$B$16,BETAINV(RAND(),'Monte Carlo'!$F$16,'Monte Carlo'!$G$16,'Monte Carlo'!$B$16,'Monte Carlo'!$D$16)))</f>
        <v>0</v>
      </c>
      <c r="K382" s="0" t="n">
        <f aca="true">IF('Monte Carlo'!$B$17="",0,IF('Monte Carlo'!$D$17='Monte Carlo'!$B$17,'Monte Carlo'!$B$17,BETAINV(RAND(),'Monte Carlo'!$F$17,'Monte Carlo'!$G$17,'Monte Carlo'!$B$17,'Monte Carlo'!$D$17)))</f>
        <v>0</v>
      </c>
      <c r="L382" s="0" t="n">
        <f aca="true">IF('Monte Carlo'!$B$18="",0,IF('Monte Carlo'!$D$18='Monte Carlo'!$B$18,'Monte Carlo'!$B$18,BETAINV(RAND(),'Monte Carlo'!$F$18,'Monte Carlo'!$G$18,'Monte Carlo'!$B$18,'Monte Carlo'!$D$18)))</f>
        <v>0</v>
      </c>
      <c r="M382" s="0" t="n">
        <f aca="true">IF(OR('Monte Carlo'!$B$22="",'Monte Carlo'!$C$22=""),0,IF(RAND()&lt;'Monte Carlo'!$B$22,IF('Monte Carlo'!$E$22='Monte Carlo'!$C$22,'Monte Carlo'!$C$22,BETAINV(RAND(),'Monte Carlo'!$G$22,'Monte Carlo'!$H$22,'Monte Carlo'!$C$22,'Monte Carlo'!$E$22)),0))</f>
        <v>0</v>
      </c>
      <c r="N382" s="0" t="n">
        <f aca="true">IF(OR('Monte Carlo'!$B$23="",'Monte Carlo'!$C$23=""),0,IF(RAND()&lt;'Monte Carlo'!$B$23,IF('Monte Carlo'!$E$23='Monte Carlo'!$C$23,'Monte Carlo'!$C$23,BETAINV(RAND(),'Monte Carlo'!$G$23,'Monte Carlo'!$H$23,'Monte Carlo'!$C$23,'Monte Carlo'!$E$23)),0))</f>
        <v>49.4783293706773</v>
      </c>
      <c r="O382" s="0" t="n">
        <f aca="true">IF(OR('Monte Carlo'!$B$24="",'Monte Carlo'!$C$24=""),0,IF(RAND()&lt;'Monte Carlo'!$B$24,IF('Monte Carlo'!$E$24='Monte Carlo'!$C$24,'Monte Carlo'!$C$24,BETAINV(RAND(),'Monte Carlo'!$G$24,'Monte Carlo'!$H$24,'Monte Carlo'!$C$24,'Monte Carlo'!$E$24)),0))</f>
        <v>0</v>
      </c>
      <c r="P382" s="0" t="n">
        <f aca="true">IF(OR('Monte Carlo'!$B$25="",'Monte Carlo'!$C$25=""),0,IF(RAND()&lt;'Monte Carlo'!$B$25,IF('Monte Carlo'!$E$25='Monte Carlo'!$C$25,'Monte Carlo'!$C$25,BETAINV(RAND(),'Monte Carlo'!$G$25,'Monte Carlo'!$H$25,'Monte Carlo'!$C$25,'Monte Carlo'!$E$25)),0))</f>
        <v>278.745835338538</v>
      </c>
      <c r="Q382" s="0" t="n">
        <f aca="true">IF(OR('Monte Carlo'!$B$26="",'Monte Carlo'!$C$26=""),0,IF(RAND()&lt;'Monte Carlo'!$B$26,IF('Monte Carlo'!$E$26='Monte Carlo'!$C$26,'Monte Carlo'!$C$26,BETAINV(RAND(),'Monte Carlo'!$G$26,'Monte Carlo'!$H$26,'Monte Carlo'!$C$26,'Monte Carlo'!$E$26)),0))</f>
        <v>0</v>
      </c>
      <c r="R382" s="0" t="n">
        <f aca="true">IF(OR('Monte Carlo'!$B$27="",'Monte Carlo'!$C$27=""),0,IF(RAND()&lt;'Monte Carlo'!$B$27,IF('Monte Carlo'!$E$27='Monte Carlo'!$C$27,'Monte Carlo'!$C$27,BETAINV(RAND(),'Monte Carlo'!$G$27,'Monte Carlo'!$H$27,'Monte Carlo'!$C$27,'Monte Carlo'!$E$27)),0))</f>
        <v>0</v>
      </c>
      <c r="S382" s="0" t="n">
        <f aca="true">IF(OR('Monte Carlo'!$B$28="",'Monte Carlo'!$C$28=""),0,IF(RAND()&lt;'Monte Carlo'!$B$28,IF('Monte Carlo'!$E$28='Monte Carlo'!$C$28,'Monte Carlo'!$C$28,BETAINV(RAND(),'Monte Carlo'!$G$28,'Monte Carlo'!$H$28,'Monte Carlo'!$C$28,'Monte Carlo'!$E$28)),0))</f>
        <v>0</v>
      </c>
      <c r="T382" s="0" t="n">
        <f aca="true">IF(OR('Monte Carlo'!$B$29="",'Monte Carlo'!$C$29=""),0,IF(RAND()&lt;'Monte Carlo'!$B$29,IF('Monte Carlo'!$E$29='Monte Carlo'!$C$29,'Monte Carlo'!$C$29,BETAINV(RAND(),'Monte Carlo'!$G$29,'Monte Carlo'!$H$29,'Monte Carlo'!$C$29,'Monte Carlo'!$E$29)),0))</f>
        <v>0</v>
      </c>
      <c r="U382" s="0" t="n">
        <f aca="true">IF(OR('Monte Carlo'!$B$30="",'Monte Carlo'!$C$30=""),0,IF(RAND()&lt;'Monte Carlo'!$B$30,IF('Monte Carlo'!$E$30='Monte Carlo'!$C$30,'Monte Carlo'!$C$30,BETAINV(RAND(),'Monte Carlo'!$G$30,'Monte Carlo'!$H$30,'Monte Carlo'!$C$30,'Monte Carlo'!$E$30)),0))</f>
        <v>0</v>
      </c>
      <c r="V382" s="0" t="n">
        <f aca="true">IF(OR('Monte Carlo'!$B$31="",'Monte Carlo'!$C$31=""),0,IF(RAND()&lt;'Monte Carlo'!$B$31,IF('Monte Carlo'!$E$31='Monte Carlo'!$C$31,'Monte Carlo'!$C$31,BETAINV(RAND(),'Monte Carlo'!$G$31,'Monte Carlo'!$H$31,'Monte Carlo'!$C$31,'Monte Carlo'!$E$31)),0))</f>
        <v>0</v>
      </c>
      <c r="W382" s="0" t="n">
        <f aca="true">IF(OR('Monte Carlo'!$B$32="",'Monte Carlo'!$C$32=""),0,IF(RAND()&lt;'Monte Carlo'!$B$32,IF('Monte Carlo'!$E$32='Monte Carlo'!$C$32,'Monte Carlo'!$C$32,BETAINV(RAND(),'Monte Carlo'!$G$32,'Monte Carlo'!$H$32,'Monte Carlo'!$C$32,'Monte Carlo'!$E$32)),0))</f>
        <v>0</v>
      </c>
      <c r="X382" s="0" t="n">
        <f aca="true">IF(OR('Monte Carlo'!$B$33="",'Monte Carlo'!$C$33=""),0,IF(RAND()&lt;'Monte Carlo'!$B$33,IF('Monte Carlo'!$E$33='Monte Carlo'!$C$33,'Monte Carlo'!$C$33,BETAINV(RAND(),'Monte Carlo'!$G$33,'Monte Carlo'!$H$33,'Monte Carlo'!$C$33,'Monte Carlo'!$E$33)),0))</f>
        <v>0</v>
      </c>
      <c r="Y382" s="0" t="n">
        <f aca="false">SUM(A382:X382)</f>
        <v>2489.03203537111</v>
      </c>
    </row>
    <row r="383" customFormat="false" ht="15" hidden="false" customHeight="false" outlineLevel="0" collapsed="false">
      <c r="A383" s="0" t="n">
        <f aca="true">IF('Monte Carlo'!$B$7="",0,IF('Monte Carlo'!$D$7='Monte Carlo'!$B$7,'Monte Carlo'!$B$7,BETAINV(RAND(),'Monte Carlo'!$F$7,'Monte Carlo'!$G$7,'Monte Carlo'!$B$7,'Monte Carlo'!$D$7)))</f>
        <v>148.007978522828</v>
      </c>
      <c r="B383" s="0" t="n">
        <f aca="true">IF('Monte Carlo'!$B$8="",0,IF('Monte Carlo'!$D$8='Monte Carlo'!$B$8,'Monte Carlo'!$B$8,BETAINV(RAND(),'Monte Carlo'!$F$8,'Monte Carlo'!$G$8,'Monte Carlo'!$B$8,'Monte Carlo'!$D$8)))</f>
        <v>969.811501874406</v>
      </c>
      <c r="C383" s="0" t="n">
        <f aca="true">IF('Monte Carlo'!$B$9="",0,IF('Monte Carlo'!$D$9='Monte Carlo'!$B$9,'Monte Carlo'!$B$9,BETAINV(RAND(),'Monte Carlo'!$F$9,'Monte Carlo'!$G$9,'Monte Carlo'!$B$9,'Monte Carlo'!$D$9)))</f>
        <v>436.433365404627</v>
      </c>
      <c r="D383" s="0" t="n">
        <f aca="true">IF('Monte Carlo'!$B$10="",0,IF('Monte Carlo'!$D$10='Monte Carlo'!$B$10,'Monte Carlo'!$B$10,BETAINV(RAND(),'Monte Carlo'!$F$10,'Monte Carlo'!$G$10,'Monte Carlo'!$B$10,'Monte Carlo'!$D$10)))</f>
        <v>306.50461025895</v>
      </c>
      <c r="E383" s="0" t="n">
        <f aca="true">IF('Monte Carlo'!$B$11="",0,IF('Monte Carlo'!$D$11='Monte Carlo'!$B$11,'Monte Carlo'!$B$11,BETAINV(RAND(),'Monte Carlo'!$F$11,'Monte Carlo'!$G$11,'Monte Carlo'!$B$11,'Monte Carlo'!$D$11)))</f>
        <v>94.7654264836183</v>
      </c>
      <c r="F383" s="0" t="n">
        <f aca="true">IF('Monte Carlo'!$B$12="",0,IF('Monte Carlo'!$D$12='Monte Carlo'!$B$12,'Monte Carlo'!$B$12,BETAINV(RAND(),'Monte Carlo'!$F$12,'Monte Carlo'!$G$12,'Monte Carlo'!$B$12,'Monte Carlo'!$D$12)))</f>
        <v>101.853155091647</v>
      </c>
      <c r="G383" s="0" t="n">
        <f aca="true">IF('Monte Carlo'!$B$13="",0,IF('Monte Carlo'!$D$13='Monte Carlo'!$B$13,'Monte Carlo'!$B$13,BETAINV(RAND(),'Monte Carlo'!$F$13,'Monte Carlo'!$G$13,'Monte Carlo'!$B$13,'Monte Carlo'!$D$13)))</f>
        <v>0</v>
      </c>
      <c r="H383" s="0" t="n">
        <f aca="true">IF('Monte Carlo'!$B$14="",0,IF('Monte Carlo'!$D$14='Monte Carlo'!$B$14,'Monte Carlo'!$B$14,BETAINV(RAND(),'Monte Carlo'!$F$14,'Monte Carlo'!$G$14,'Monte Carlo'!$B$14,'Monte Carlo'!$D$14)))</f>
        <v>0</v>
      </c>
      <c r="I383" s="0" t="n">
        <f aca="true">IF('Monte Carlo'!$B$15="",0,IF('Monte Carlo'!$D$15='Monte Carlo'!$B$15,'Monte Carlo'!$B$15,BETAINV(RAND(),'Monte Carlo'!$F$15,'Monte Carlo'!$G$15,'Monte Carlo'!$B$15,'Monte Carlo'!$D$15)))</f>
        <v>0</v>
      </c>
      <c r="J383" s="0" t="n">
        <f aca="true">IF('Monte Carlo'!$B$16="",0,IF('Monte Carlo'!$D$16='Monte Carlo'!$B$16,'Monte Carlo'!$B$16,BETAINV(RAND(),'Monte Carlo'!$F$16,'Monte Carlo'!$G$16,'Monte Carlo'!$B$16,'Monte Carlo'!$D$16)))</f>
        <v>0</v>
      </c>
      <c r="K383" s="0" t="n">
        <f aca="true">IF('Monte Carlo'!$B$17="",0,IF('Monte Carlo'!$D$17='Monte Carlo'!$B$17,'Monte Carlo'!$B$17,BETAINV(RAND(),'Monte Carlo'!$F$17,'Monte Carlo'!$G$17,'Monte Carlo'!$B$17,'Monte Carlo'!$D$17)))</f>
        <v>0</v>
      </c>
      <c r="L383" s="0" t="n">
        <f aca="true">IF('Monte Carlo'!$B$18="",0,IF('Monte Carlo'!$D$18='Monte Carlo'!$B$18,'Monte Carlo'!$B$18,BETAINV(RAND(),'Monte Carlo'!$F$18,'Monte Carlo'!$G$18,'Monte Carlo'!$B$18,'Monte Carlo'!$D$18)))</f>
        <v>0</v>
      </c>
      <c r="M383" s="0" t="n">
        <f aca="true">IF(OR('Monte Carlo'!$B$22="",'Monte Carlo'!$C$22=""),0,IF(RAND()&lt;'Monte Carlo'!$B$22,IF('Monte Carlo'!$E$22='Monte Carlo'!$C$22,'Monte Carlo'!$C$22,BETAINV(RAND(),'Monte Carlo'!$G$22,'Monte Carlo'!$H$22,'Monte Carlo'!$C$22,'Monte Carlo'!$E$22)),0))</f>
        <v>0</v>
      </c>
      <c r="N383" s="0" t="n">
        <f aca="true">IF(OR('Monte Carlo'!$B$23="",'Monte Carlo'!$C$23=""),0,IF(RAND()&lt;'Monte Carlo'!$B$23,IF('Monte Carlo'!$E$23='Monte Carlo'!$C$23,'Monte Carlo'!$C$23,BETAINV(RAND(),'Monte Carlo'!$G$23,'Monte Carlo'!$H$23,'Monte Carlo'!$C$23,'Monte Carlo'!$E$23)),0))</f>
        <v>0</v>
      </c>
      <c r="O383" s="0" t="n">
        <f aca="true">IF(OR('Monte Carlo'!$B$24="",'Monte Carlo'!$C$24=""),0,IF(RAND()&lt;'Monte Carlo'!$B$24,IF('Monte Carlo'!$E$24='Monte Carlo'!$C$24,'Monte Carlo'!$C$24,BETAINV(RAND(),'Monte Carlo'!$G$24,'Monte Carlo'!$H$24,'Monte Carlo'!$C$24,'Monte Carlo'!$E$24)),0))</f>
        <v>0</v>
      </c>
      <c r="P383" s="0" t="n">
        <f aca="true">IF(OR('Monte Carlo'!$B$25="",'Monte Carlo'!$C$25=""),0,IF(RAND()&lt;'Monte Carlo'!$B$25,IF('Monte Carlo'!$E$25='Monte Carlo'!$C$25,'Monte Carlo'!$C$25,BETAINV(RAND(),'Monte Carlo'!$G$25,'Monte Carlo'!$H$25,'Monte Carlo'!$C$25,'Monte Carlo'!$E$25)),0))</f>
        <v>0</v>
      </c>
      <c r="Q383" s="0" t="n">
        <f aca="true">IF(OR('Monte Carlo'!$B$26="",'Monte Carlo'!$C$26=""),0,IF(RAND()&lt;'Monte Carlo'!$B$26,IF('Monte Carlo'!$E$26='Monte Carlo'!$C$26,'Monte Carlo'!$C$26,BETAINV(RAND(),'Monte Carlo'!$G$26,'Monte Carlo'!$H$26,'Monte Carlo'!$C$26,'Monte Carlo'!$E$26)),0))</f>
        <v>0</v>
      </c>
      <c r="R383" s="0" t="n">
        <f aca="true">IF(OR('Monte Carlo'!$B$27="",'Monte Carlo'!$C$27=""),0,IF(RAND()&lt;'Monte Carlo'!$B$27,IF('Monte Carlo'!$E$27='Monte Carlo'!$C$27,'Monte Carlo'!$C$27,BETAINV(RAND(),'Monte Carlo'!$G$27,'Monte Carlo'!$H$27,'Monte Carlo'!$C$27,'Monte Carlo'!$E$27)),0))</f>
        <v>0</v>
      </c>
      <c r="S383" s="0" t="n">
        <f aca="true">IF(OR('Monte Carlo'!$B$28="",'Monte Carlo'!$C$28=""),0,IF(RAND()&lt;'Monte Carlo'!$B$28,IF('Monte Carlo'!$E$28='Monte Carlo'!$C$28,'Monte Carlo'!$C$28,BETAINV(RAND(),'Monte Carlo'!$G$28,'Monte Carlo'!$H$28,'Monte Carlo'!$C$28,'Monte Carlo'!$E$28)),0))</f>
        <v>0</v>
      </c>
      <c r="T383" s="0" t="n">
        <f aca="true">IF(OR('Monte Carlo'!$B$29="",'Monte Carlo'!$C$29=""),0,IF(RAND()&lt;'Monte Carlo'!$B$29,IF('Monte Carlo'!$E$29='Monte Carlo'!$C$29,'Monte Carlo'!$C$29,BETAINV(RAND(),'Monte Carlo'!$G$29,'Monte Carlo'!$H$29,'Monte Carlo'!$C$29,'Monte Carlo'!$E$29)),0))</f>
        <v>0</v>
      </c>
      <c r="U383" s="0" t="n">
        <f aca="true">IF(OR('Monte Carlo'!$B$30="",'Monte Carlo'!$C$30=""),0,IF(RAND()&lt;'Monte Carlo'!$B$30,IF('Monte Carlo'!$E$30='Monte Carlo'!$C$30,'Monte Carlo'!$C$30,BETAINV(RAND(),'Monte Carlo'!$G$30,'Monte Carlo'!$H$30,'Monte Carlo'!$C$30,'Monte Carlo'!$E$30)),0))</f>
        <v>0</v>
      </c>
      <c r="V383" s="0" t="n">
        <f aca="true">IF(OR('Monte Carlo'!$B$31="",'Monte Carlo'!$C$31=""),0,IF(RAND()&lt;'Monte Carlo'!$B$31,IF('Monte Carlo'!$E$31='Monte Carlo'!$C$31,'Monte Carlo'!$C$31,BETAINV(RAND(),'Monte Carlo'!$G$31,'Monte Carlo'!$H$31,'Monte Carlo'!$C$31,'Monte Carlo'!$E$31)),0))</f>
        <v>0</v>
      </c>
      <c r="W383" s="0" t="n">
        <f aca="true">IF(OR('Monte Carlo'!$B$32="",'Monte Carlo'!$C$32=""),0,IF(RAND()&lt;'Monte Carlo'!$B$32,IF('Monte Carlo'!$E$32='Monte Carlo'!$C$32,'Monte Carlo'!$C$32,BETAINV(RAND(),'Monte Carlo'!$G$32,'Monte Carlo'!$H$32,'Monte Carlo'!$C$32,'Monte Carlo'!$E$32)),0))</f>
        <v>0</v>
      </c>
      <c r="X383" s="0" t="n">
        <f aca="true">IF(OR('Monte Carlo'!$B$33="",'Monte Carlo'!$C$33=""),0,IF(RAND()&lt;'Monte Carlo'!$B$33,IF('Monte Carlo'!$E$33='Monte Carlo'!$C$33,'Monte Carlo'!$C$33,BETAINV(RAND(),'Monte Carlo'!$G$33,'Monte Carlo'!$H$33,'Monte Carlo'!$C$33,'Monte Carlo'!$E$33)),0))</f>
        <v>0</v>
      </c>
      <c r="Y383" s="0" t="n">
        <f aca="false">SUM(A383:X383)</f>
        <v>2057.37603763608</v>
      </c>
    </row>
    <row r="384" customFormat="false" ht="15" hidden="false" customHeight="false" outlineLevel="0" collapsed="false">
      <c r="A384" s="0" t="n">
        <f aca="true">IF('Monte Carlo'!$B$7="",0,IF('Monte Carlo'!$D$7='Monte Carlo'!$B$7,'Monte Carlo'!$B$7,BETAINV(RAND(),'Monte Carlo'!$F$7,'Monte Carlo'!$G$7,'Monte Carlo'!$B$7,'Monte Carlo'!$D$7)))</f>
        <v>169.904185138436</v>
      </c>
      <c r="B384" s="0" t="n">
        <f aca="true">IF('Monte Carlo'!$B$8="",0,IF('Monte Carlo'!$D$8='Monte Carlo'!$B$8,'Monte Carlo'!$B$8,BETAINV(RAND(),'Monte Carlo'!$F$8,'Monte Carlo'!$G$8,'Monte Carlo'!$B$8,'Monte Carlo'!$D$8)))</f>
        <v>1007.83305094983</v>
      </c>
      <c r="C384" s="0" t="n">
        <f aca="true">IF('Monte Carlo'!$B$9="",0,IF('Monte Carlo'!$D$9='Monte Carlo'!$B$9,'Monte Carlo'!$B$9,BETAINV(RAND(),'Monte Carlo'!$F$9,'Monte Carlo'!$G$9,'Monte Carlo'!$B$9,'Monte Carlo'!$D$9)))</f>
        <v>489.177177461634</v>
      </c>
      <c r="D384" s="0" t="n">
        <f aca="true">IF('Monte Carlo'!$B$10="",0,IF('Monte Carlo'!$D$10='Monte Carlo'!$B$10,'Monte Carlo'!$B$10,BETAINV(RAND(),'Monte Carlo'!$F$10,'Monte Carlo'!$G$10,'Monte Carlo'!$B$10,'Monte Carlo'!$D$10)))</f>
        <v>271.301466694798</v>
      </c>
      <c r="E384" s="0" t="n">
        <f aca="true">IF('Monte Carlo'!$B$11="",0,IF('Monte Carlo'!$D$11='Monte Carlo'!$B$11,'Monte Carlo'!$B$11,BETAINV(RAND(),'Monte Carlo'!$F$11,'Monte Carlo'!$G$11,'Monte Carlo'!$B$11,'Monte Carlo'!$D$11)))</f>
        <v>128.209663234227</v>
      </c>
      <c r="F384" s="0" t="n">
        <f aca="true">IF('Monte Carlo'!$B$12="",0,IF('Monte Carlo'!$D$12='Monte Carlo'!$B$12,'Monte Carlo'!$B$12,BETAINV(RAND(),'Monte Carlo'!$F$12,'Monte Carlo'!$G$12,'Monte Carlo'!$B$12,'Monte Carlo'!$D$12)))</f>
        <v>109.655158726727</v>
      </c>
      <c r="G384" s="0" t="n">
        <f aca="true">IF('Monte Carlo'!$B$13="",0,IF('Monte Carlo'!$D$13='Monte Carlo'!$B$13,'Monte Carlo'!$B$13,BETAINV(RAND(),'Monte Carlo'!$F$13,'Monte Carlo'!$G$13,'Monte Carlo'!$B$13,'Monte Carlo'!$D$13)))</f>
        <v>0</v>
      </c>
      <c r="H384" s="0" t="n">
        <f aca="true">IF('Monte Carlo'!$B$14="",0,IF('Monte Carlo'!$D$14='Monte Carlo'!$B$14,'Monte Carlo'!$B$14,BETAINV(RAND(),'Monte Carlo'!$F$14,'Monte Carlo'!$G$14,'Monte Carlo'!$B$14,'Monte Carlo'!$D$14)))</f>
        <v>0</v>
      </c>
      <c r="I384" s="0" t="n">
        <f aca="true">IF('Monte Carlo'!$B$15="",0,IF('Monte Carlo'!$D$15='Monte Carlo'!$B$15,'Monte Carlo'!$B$15,BETAINV(RAND(),'Monte Carlo'!$F$15,'Monte Carlo'!$G$15,'Monte Carlo'!$B$15,'Monte Carlo'!$D$15)))</f>
        <v>0</v>
      </c>
      <c r="J384" s="0" t="n">
        <f aca="true">IF('Monte Carlo'!$B$16="",0,IF('Monte Carlo'!$D$16='Monte Carlo'!$B$16,'Monte Carlo'!$B$16,BETAINV(RAND(),'Monte Carlo'!$F$16,'Monte Carlo'!$G$16,'Monte Carlo'!$B$16,'Monte Carlo'!$D$16)))</f>
        <v>0</v>
      </c>
      <c r="K384" s="0" t="n">
        <f aca="true">IF('Monte Carlo'!$B$17="",0,IF('Monte Carlo'!$D$17='Monte Carlo'!$B$17,'Monte Carlo'!$B$17,BETAINV(RAND(),'Monte Carlo'!$F$17,'Monte Carlo'!$G$17,'Monte Carlo'!$B$17,'Monte Carlo'!$D$17)))</f>
        <v>0</v>
      </c>
      <c r="L384" s="0" t="n">
        <f aca="true">IF('Monte Carlo'!$B$18="",0,IF('Monte Carlo'!$D$18='Monte Carlo'!$B$18,'Monte Carlo'!$B$18,BETAINV(RAND(),'Monte Carlo'!$F$18,'Monte Carlo'!$G$18,'Monte Carlo'!$B$18,'Monte Carlo'!$D$18)))</f>
        <v>0</v>
      </c>
      <c r="M384" s="0" t="n">
        <f aca="true">IF(OR('Monte Carlo'!$B$22="",'Monte Carlo'!$C$22=""),0,IF(RAND()&lt;'Monte Carlo'!$B$22,IF('Monte Carlo'!$E$22='Monte Carlo'!$C$22,'Monte Carlo'!$C$22,BETAINV(RAND(),'Monte Carlo'!$G$22,'Monte Carlo'!$H$22,'Monte Carlo'!$C$22,'Monte Carlo'!$E$22)),0))</f>
        <v>0</v>
      </c>
      <c r="N384" s="0" t="n">
        <f aca="true">IF(OR('Monte Carlo'!$B$23="",'Monte Carlo'!$C$23=""),0,IF(RAND()&lt;'Monte Carlo'!$B$23,IF('Monte Carlo'!$E$23='Monte Carlo'!$C$23,'Monte Carlo'!$C$23,BETAINV(RAND(),'Monte Carlo'!$G$23,'Monte Carlo'!$H$23,'Monte Carlo'!$C$23,'Monte Carlo'!$E$23)),0))</f>
        <v>0</v>
      </c>
      <c r="O384" s="0" t="n">
        <f aca="true">IF(OR('Monte Carlo'!$B$24="",'Monte Carlo'!$C$24=""),0,IF(RAND()&lt;'Monte Carlo'!$B$24,IF('Monte Carlo'!$E$24='Monte Carlo'!$C$24,'Monte Carlo'!$C$24,BETAINV(RAND(),'Monte Carlo'!$G$24,'Monte Carlo'!$H$24,'Monte Carlo'!$C$24,'Monte Carlo'!$E$24)),0))</f>
        <v>0</v>
      </c>
      <c r="P384" s="0" t="n">
        <f aca="true">IF(OR('Monte Carlo'!$B$25="",'Monte Carlo'!$C$25=""),0,IF(RAND()&lt;'Monte Carlo'!$B$25,IF('Monte Carlo'!$E$25='Monte Carlo'!$C$25,'Monte Carlo'!$C$25,BETAINV(RAND(),'Monte Carlo'!$G$25,'Monte Carlo'!$H$25,'Monte Carlo'!$C$25,'Monte Carlo'!$E$25)),0))</f>
        <v>0</v>
      </c>
      <c r="Q384" s="0" t="n">
        <f aca="true">IF(OR('Monte Carlo'!$B$26="",'Monte Carlo'!$C$26=""),0,IF(RAND()&lt;'Monte Carlo'!$B$26,IF('Monte Carlo'!$E$26='Monte Carlo'!$C$26,'Monte Carlo'!$C$26,BETAINV(RAND(),'Monte Carlo'!$G$26,'Monte Carlo'!$H$26,'Monte Carlo'!$C$26,'Monte Carlo'!$E$26)),0))</f>
        <v>0</v>
      </c>
      <c r="R384" s="0" t="n">
        <f aca="true">IF(OR('Monte Carlo'!$B$27="",'Monte Carlo'!$C$27=""),0,IF(RAND()&lt;'Monte Carlo'!$B$27,IF('Monte Carlo'!$E$27='Monte Carlo'!$C$27,'Monte Carlo'!$C$27,BETAINV(RAND(),'Monte Carlo'!$G$27,'Monte Carlo'!$H$27,'Monte Carlo'!$C$27,'Monte Carlo'!$E$27)),0))</f>
        <v>0</v>
      </c>
      <c r="S384" s="0" t="n">
        <f aca="true">IF(OR('Monte Carlo'!$B$28="",'Monte Carlo'!$C$28=""),0,IF(RAND()&lt;'Monte Carlo'!$B$28,IF('Monte Carlo'!$E$28='Monte Carlo'!$C$28,'Monte Carlo'!$C$28,BETAINV(RAND(),'Monte Carlo'!$G$28,'Monte Carlo'!$H$28,'Monte Carlo'!$C$28,'Monte Carlo'!$E$28)),0))</f>
        <v>0</v>
      </c>
      <c r="T384" s="0" t="n">
        <f aca="true">IF(OR('Monte Carlo'!$B$29="",'Monte Carlo'!$C$29=""),0,IF(RAND()&lt;'Monte Carlo'!$B$29,IF('Monte Carlo'!$E$29='Monte Carlo'!$C$29,'Monte Carlo'!$C$29,BETAINV(RAND(),'Monte Carlo'!$G$29,'Monte Carlo'!$H$29,'Monte Carlo'!$C$29,'Monte Carlo'!$E$29)),0))</f>
        <v>0</v>
      </c>
      <c r="U384" s="0" t="n">
        <f aca="true">IF(OR('Monte Carlo'!$B$30="",'Monte Carlo'!$C$30=""),0,IF(RAND()&lt;'Monte Carlo'!$B$30,IF('Monte Carlo'!$E$30='Monte Carlo'!$C$30,'Monte Carlo'!$C$30,BETAINV(RAND(),'Monte Carlo'!$G$30,'Monte Carlo'!$H$30,'Monte Carlo'!$C$30,'Monte Carlo'!$E$30)),0))</f>
        <v>0</v>
      </c>
      <c r="V384" s="0" t="n">
        <f aca="true">IF(OR('Monte Carlo'!$B$31="",'Monte Carlo'!$C$31=""),0,IF(RAND()&lt;'Monte Carlo'!$B$31,IF('Monte Carlo'!$E$31='Monte Carlo'!$C$31,'Monte Carlo'!$C$31,BETAINV(RAND(),'Monte Carlo'!$G$31,'Monte Carlo'!$H$31,'Monte Carlo'!$C$31,'Monte Carlo'!$E$31)),0))</f>
        <v>0</v>
      </c>
      <c r="W384" s="0" t="n">
        <f aca="true">IF(OR('Monte Carlo'!$B$32="",'Monte Carlo'!$C$32=""),0,IF(RAND()&lt;'Monte Carlo'!$B$32,IF('Monte Carlo'!$E$32='Monte Carlo'!$C$32,'Monte Carlo'!$C$32,BETAINV(RAND(),'Monte Carlo'!$G$32,'Monte Carlo'!$H$32,'Monte Carlo'!$C$32,'Monte Carlo'!$E$32)),0))</f>
        <v>0</v>
      </c>
      <c r="X384" s="0" t="n">
        <f aca="true">IF(OR('Monte Carlo'!$B$33="",'Monte Carlo'!$C$33=""),0,IF(RAND()&lt;'Monte Carlo'!$B$33,IF('Monte Carlo'!$E$33='Monte Carlo'!$C$33,'Monte Carlo'!$C$33,BETAINV(RAND(),'Monte Carlo'!$G$33,'Monte Carlo'!$H$33,'Monte Carlo'!$C$33,'Monte Carlo'!$E$33)),0))</f>
        <v>0</v>
      </c>
      <c r="Y384" s="0" t="n">
        <f aca="false">SUM(A384:X384)</f>
        <v>2176.08070220566</v>
      </c>
    </row>
    <row r="385" customFormat="false" ht="15" hidden="false" customHeight="false" outlineLevel="0" collapsed="false">
      <c r="A385" s="0" t="n">
        <f aca="true">IF('Monte Carlo'!$B$7="",0,IF('Monte Carlo'!$D$7='Monte Carlo'!$B$7,'Monte Carlo'!$B$7,BETAINV(RAND(),'Monte Carlo'!$F$7,'Monte Carlo'!$G$7,'Monte Carlo'!$B$7,'Monte Carlo'!$D$7)))</f>
        <v>166.276919489363</v>
      </c>
      <c r="B385" s="0" t="n">
        <f aca="true">IF('Monte Carlo'!$B$8="",0,IF('Monte Carlo'!$D$8='Monte Carlo'!$B$8,'Monte Carlo'!$B$8,BETAINV(RAND(),'Monte Carlo'!$F$8,'Monte Carlo'!$G$8,'Monte Carlo'!$B$8,'Monte Carlo'!$D$8)))</f>
        <v>925.805952851218</v>
      </c>
      <c r="C385" s="0" t="n">
        <f aca="true">IF('Monte Carlo'!$B$9="",0,IF('Monte Carlo'!$D$9='Monte Carlo'!$B$9,'Monte Carlo'!$B$9,BETAINV(RAND(),'Monte Carlo'!$F$9,'Monte Carlo'!$G$9,'Monte Carlo'!$B$9,'Monte Carlo'!$D$9)))</f>
        <v>509.951744479656</v>
      </c>
      <c r="D385" s="0" t="n">
        <f aca="true">IF('Monte Carlo'!$B$10="",0,IF('Monte Carlo'!$D$10='Monte Carlo'!$B$10,'Monte Carlo'!$B$10,BETAINV(RAND(),'Monte Carlo'!$F$10,'Monte Carlo'!$G$10,'Monte Carlo'!$B$10,'Monte Carlo'!$D$10)))</f>
        <v>296.441489200399</v>
      </c>
      <c r="E385" s="0" t="n">
        <f aca="true">IF('Monte Carlo'!$B$11="",0,IF('Monte Carlo'!$D$11='Monte Carlo'!$B$11,'Monte Carlo'!$B$11,BETAINV(RAND(),'Monte Carlo'!$F$11,'Monte Carlo'!$G$11,'Monte Carlo'!$B$11,'Monte Carlo'!$D$11)))</f>
        <v>107.650579490991</v>
      </c>
      <c r="F385" s="0" t="n">
        <f aca="true">IF('Monte Carlo'!$B$12="",0,IF('Monte Carlo'!$D$12='Monte Carlo'!$B$12,'Monte Carlo'!$B$12,BETAINV(RAND(),'Monte Carlo'!$F$12,'Monte Carlo'!$G$12,'Monte Carlo'!$B$12,'Monte Carlo'!$D$12)))</f>
        <v>98.2046903484157</v>
      </c>
      <c r="G385" s="0" t="n">
        <f aca="true">IF('Monte Carlo'!$B$13="",0,IF('Monte Carlo'!$D$13='Monte Carlo'!$B$13,'Monte Carlo'!$B$13,BETAINV(RAND(),'Monte Carlo'!$F$13,'Monte Carlo'!$G$13,'Monte Carlo'!$B$13,'Monte Carlo'!$D$13)))</f>
        <v>0</v>
      </c>
      <c r="H385" s="0" t="n">
        <f aca="true">IF('Monte Carlo'!$B$14="",0,IF('Monte Carlo'!$D$14='Monte Carlo'!$B$14,'Monte Carlo'!$B$14,BETAINV(RAND(),'Monte Carlo'!$F$14,'Monte Carlo'!$G$14,'Monte Carlo'!$B$14,'Monte Carlo'!$D$14)))</f>
        <v>0</v>
      </c>
      <c r="I385" s="0" t="n">
        <f aca="true">IF('Monte Carlo'!$B$15="",0,IF('Monte Carlo'!$D$15='Monte Carlo'!$B$15,'Monte Carlo'!$B$15,BETAINV(RAND(),'Monte Carlo'!$F$15,'Monte Carlo'!$G$15,'Monte Carlo'!$B$15,'Monte Carlo'!$D$15)))</f>
        <v>0</v>
      </c>
      <c r="J385" s="0" t="n">
        <f aca="true">IF('Monte Carlo'!$B$16="",0,IF('Monte Carlo'!$D$16='Monte Carlo'!$B$16,'Monte Carlo'!$B$16,BETAINV(RAND(),'Monte Carlo'!$F$16,'Monte Carlo'!$G$16,'Monte Carlo'!$B$16,'Monte Carlo'!$D$16)))</f>
        <v>0</v>
      </c>
      <c r="K385" s="0" t="n">
        <f aca="true">IF('Monte Carlo'!$B$17="",0,IF('Monte Carlo'!$D$17='Monte Carlo'!$B$17,'Monte Carlo'!$B$17,BETAINV(RAND(),'Monte Carlo'!$F$17,'Monte Carlo'!$G$17,'Monte Carlo'!$B$17,'Monte Carlo'!$D$17)))</f>
        <v>0</v>
      </c>
      <c r="L385" s="0" t="n">
        <f aca="true">IF('Monte Carlo'!$B$18="",0,IF('Monte Carlo'!$D$18='Monte Carlo'!$B$18,'Monte Carlo'!$B$18,BETAINV(RAND(),'Monte Carlo'!$F$18,'Monte Carlo'!$G$18,'Monte Carlo'!$B$18,'Monte Carlo'!$D$18)))</f>
        <v>0</v>
      </c>
      <c r="M385" s="0" t="n">
        <f aca="true">IF(OR('Monte Carlo'!$B$22="",'Monte Carlo'!$C$22=""),0,IF(RAND()&lt;'Monte Carlo'!$B$22,IF('Monte Carlo'!$E$22='Monte Carlo'!$C$22,'Monte Carlo'!$C$22,BETAINV(RAND(),'Monte Carlo'!$G$22,'Monte Carlo'!$H$22,'Monte Carlo'!$C$22,'Monte Carlo'!$E$22)),0))</f>
        <v>0</v>
      </c>
      <c r="N385" s="0" t="n">
        <f aca="true">IF(OR('Monte Carlo'!$B$23="",'Monte Carlo'!$C$23=""),0,IF(RAND()&lt;'Monte Carlo'!$B$23,IF('Monte Carlo'!$E$23='Monte Carlo'!$C$23,'Monte Carlo'!$C$23,BETAINV(RAND(),'Monte Carlo'!$G$23,'Monte Carlo'!$H$23,'Monte Carlo'!$C$23,'Monte Carlo'!$E$23)),0))</f>
        <v>0</v>
      </c>
      <c r="O385" s="0" t="n">
        <f aca="true">IF(OR('Monte Carlo'!$B$24="",'Monte Carlo'!$C$24=""),0,IF(RAND()&lt;'Monte Carlo'!$B$24,IF('Monte Carlo'!$E$24='Monte Carlo'!$C$24,'Monte Carlo'!$C$24,BETAINV(RAND(),'Monte Carlo'!$G$24,'Monte Carlo'!$H$24,'Monte Carlo'!$C$24,'Monte Carlo'!$E$24)),0))</f>
        <v>0</v>
      </c>
      <c r="P385" s="0" t="n">
        <f aca="true">IF(OR('Monte Carlo'!$B$25="",'Monte Carlo'!$C$25=""),0,IF(RAND()&lt;'Monte Carlo'!$B$25,IF('Monte Carlo'!$E$25='Monte Carlo'!$C$25,'Monte Carlo'!$C$25,BETAINV(RAND(),'Monte Carlo'!$G$25,'Monte Carlo'!$H$25,'Monte Carlo'!$C$25,'Monte Carlo'!$E$25)),0))</f>
        <v>0</v>
      </c>
      <c r="Q385" s="0" t="n">
        <f aca="true">IF(OR('Monte Carlo'!$B$26="",'Monte Carlo'!$C$26=""),0,IF(RAND()&lt;'Monte Carlo'!$B$26,IF('Monte Carlo'!$E$26='Monte Carlo'!$C$26,'Monte Carlo'!$C$26,BETAINV(RAND(),'Monte Carlo'!$G$26,'Monte Carlo'!$H$26,'Monte Carlo'!$C$26,'Monte Carlo'!$E$26)),0))</f>
        <v>0</v>
      </c>
      <c r="R385" s="0" t="n">
        <f aca="true">IF(OR('Monte Carlo'!$B$27="",'Monte Carlo'!$C$27=""),0,IF(RAND()&lt;'Monte Carlo'!$B$27,IF('Monte Carlo'!$E$27='Monte Carlo'!$C$27,'Monte Carlo'!$C$27,BETAINV(RAND(),'Monte Carlo'!$G$27,'Monte Carlo'!$H$27,'Monte Carlo'!$C$27,'Monte Carlo'!$E$27)),0))</f>
        <v>0</v>
      </c>
      <c r="S385" s="0" t="n">
        <f aca="true">IF(OR('Monte Carlo'!$B$28="",'Monte Carlo'!$C$28=""),0,IF(RAND()&lt;'Monte Carlo'!$B$28,IF('Monte Carlo'!$E$28='Monte Carlo'!$C$28,'Monte Carlo'!$C$28,BETAINV(RAND(),'Monte Carlo'!$G$28,'Monte Carlo'!$H$28,'Monte Carlo'!$C$28,'Monte Carlo'!$E$28)),0))</f>
        <v>0</v>
      </c>
      <c r="T385" s="0" t="n">
        <f aca="true">IF(OR('Monte Carlo'!$B$29="",'Monte Carlo'!$C$29=""),0,IF(RAND()&lt;'Monte Carlo'!$B$29,IF('Monte Carlo'!$E$29='Monte Carlo'!$C$29,'Monte Carlo'!$C$29,BETAINV(RAND(),'Monte Carlo'!$G$29,'Monte Carlo'!$H$29,'Monte Carlo'!$C$29,'Monte Carlo'!$E$29)),0))</f>
        <v>0</v>
      </c>
      <c r="U385" s="0" t="n">
        <f aca="true">IF(OR('Monte Carlo'!$B$30="",'Monte Carlo'!$C$30=""),0,IF(RAND()&lt;'Monte Carlo'!$B$30,IF('Monte Carlo'!$E$30='Monte Carlo'!$C$30,'Monte Carlo'!$C$30,BETAINV(RAND(),'Monte Carlo'!$G$30,'Monte Carlo'!$H$30,'Monte Carlo'!$C$30,'Monte Carlo'!$E$30)),0))</f>
        <v>0</v>
      </c>
      <c r="V385" s="0" t="n">
        <f aca="true">IF(OR('Monte Carlo'!$B$31="",'Monte Carlo'!$C$31=""),0,IF(RAND()&lt;'Monte Carlo'!$B$31,IF('Monte Carlo'!$E$31='Monte Carlo'!$C$31,'Monte Carlo'!$C$31,BETAINV(RAND(),'Monte Carlo'!$G$31,'Monte Carlo'!$H$31,'Monte Carlo'!$C$31,'Monte Carlo'!$E$31)),0))</f>
        <v>0</v>
      </c>
      <c r="W385" s="0" t="n">
        <f aca="true">IF(OR('Monte Carlo'!$B$32="",'Monte Carlo'!$C$32=""),0,IF(RAND()&lt;'Monte Carlo'!$B$32,IF('Monte Carlo'!$E$32='Monte Carlo'!$C$32,'Monte Carlo'!$C$32,BETAINV(RAND(),'Monte Carlo'!$G$32,'Monte Carlo'!$H$32,'Monte Carlo'!$C$32,'Monte Carlo'!$E$32)),0))</f>
        <v>0</v>
      </c>
      <c r="X385" s="0" t="n">
        <f aca="true">IF(OR('Monte Carlo'!$B$33="",'Monte Carlo'!$C$33=""),0,IF(RAND()&lt;'Monte Carlo'!$B$33,IF('Monte Carlo'!$E$33='Monte Carlo'!$C$33,'Monte Carlo'!$C$33,BETAINV(RAND(),'Monte Carlo'!$G$33,'Monte Carlo'!$H$33,'Monte Carlo'!$C$33,'Monte Carlo'!$E$33)),0))</f>
        <v>0</v>
      </c>
      <c r="Y385" s="0" t="n">
        <f aca="false">SUM(A385:X385)</f>
        <v>2104.33137586004</v>
      </c>
    </row>
    <row r="386" customFormat="false" ht="15" hidden="false" customHeight="false" outlineLevel="0" collapsed="false">
      <c r="A386" s="0" t="n">
        <f aca="true">IF('Monte Carlo'!$B$7="",0,IF('Monte Carlo'!$D$7='Monte Carlo'!$B$7,'Monte Carlo'!$B$7,BETAINV(RAND(),'Monte Carlo'!$F$7,'Monte Carlo'!$G$7,'Monte Carlo'!$B$7,'Monte Carlo'!$D$7)))</f>
        <v>176.961532143119</v>
      </c>
      <c r="B386" s="0" t="n">
        <f aca="true">IF('Monte Carlo'!$B$8="",0,IF('Monte Carlo'!$D$8='Monte Carlo'!$B$8,'Monte Carlo'!$B$8,BETAINV(RAND(),'Monte Carlo'!$F$8,'Monte Carlo'!$G$8,'Monte Carlo'!$B$8,'Monte Carlo'!$D$8)))</f>
        <v>961.606112260746</v>
      </c>
      <c r="C386" s="0" t="n">
        <f aca="true">IF('Monte Carlo'!$B$9="",0,IF('Monte Carlo'!$D$9='Monte Carlo'!$B$9,'Monte Carlo'!$B$9,BETAINV(RAND(),'Monte Carlo'!$F$9,'Monte Carlo'!$G$9,'Monte Carlo'!$B$9,'Monte Carlo'!$D$9)))</f>
        <v>499.55487686625</v>
      </c>
      <c r="D386" s="0" t="n">
        <f aca="true">IF('Monte Carlo'!$B$10="",0,IF('Monte Carlo'!$D$10='Monte Carlo'!$B$10,'Monte Carlo'!$B$10,BETAINV(RAND(),'Monte Carlo'!$F$10,'Monte Carlo'!$G$10,'Monte Carlo'!$B$10,'Monte Carlo'!$D$10)))</f>
        <v>332.149111709795</v>
      </c>
      <c r="E386" s="0" t="n">
        <f aca="true">IF('Monte Carlo'!$B$11="",0,IF('Monte Carlo'!$D$11='Monte Carlo'!$B$11,'Monte Carlo'!$B$11,BETAINV(RAND(),'Monte Carlo'!$F$11,'Monte Carlo'!$G$11,'Monte Carlo'!$B$11,'Monte Carlo'!$D$11)))</f>
        <v>93.6311977612466</v>
      </c>
      <c r="F386" s="0" t="n">
        <f aca="true">IF('Monte Carlo'!$B$12="",0,IF('Monte Carlo'!$D$12='Monte Carlo'!$B$12,'Monte Carlo'!$B$12,BETAINV(RAND(),'Monte Carlo'!$F$12,'Monte Carlo'!$G$12,'Monte Carlo'!$B$12,'Monte Carlo'!$D$12)))</f>
        <v>92.4352231637452</v>
      </c>
      <c r="G386" s="0" t="n">
        <f aca="true">IF('Monte Carlo'!$B$13="",0,IF('Monte Carlo'!$D$13='Monte Carlo'!$B$13,'Monte Carlo'!$B$13,BETAINV(RAND(),'Monte Carlo'!$F$13,'Monte Carlo'!$G$13,'Monte Carlo'!$B$13,'Monte Carlo'!$D$13)))</f>
        <v>0</v>
      </c>
      <c r="H386" s="0" t="n">
        <f aca="true">IF('Monte Carlo'!$B$14="",0,IF('Monte Carlo'!$D$14='Monte Carlo'!$B$14,'Monte Carlo'!$B$14,BETAINV(RAND(),'Monte Carlo'!$F$14,'Monte Carlo'!$G$14,'Monte Carlo'!$B$14,'Monte Carlo'!$D$14)))</f>
        <v>0</v>
      </c>
      <c r="I386" s="0" t="n">
        <f aca="true">IF('Monte Carlo'!$B$15="",0,IF('Monte Carlo'!$D$15='Monte Carlo'!$B$15,'Monte Carlo'!$B$15,BETAINV(RAND(),'Monte Carlo'!$F$15,'Monte Carlo'!$G$15,'Monte Carlo'!$B$15,'Monte Carlo'!$D$15)))</f>
        <v>0</v>
      </c>
      <c r="J386" s="0" t="n">
        <f aca="true">IF('Monte Carlo'!$B$16="",0,IF('Monte Carlo'!$D$16='Monte Carlo'!$B$16,'Monte Carlo'!$B$16,BETAINV(RAND(),'Monte Carlo'!$F$16,'Monte Carlo'!$G$16,'Monte Carlo'!$B$16,'Monte Carlo'!$D$16)))</f>
        <v>0</v>
      </c>
      <c r="K386" s="0" t="n">
        <f aca="true">IF('Monte Carlo'!$B$17="",0,IF('Monte Carlo'!$D$17='Monte Carlo'!$B$17,'Monte Carlo'!$B$17,BETAINV(RAND(),'Monte Carlo'!$F$17,'Monte Carlo'!$G$17,'Monte Carlo'!$B$17,'Monte Carlo'!$D$17)))</f>
        <v>0</v>
      </c>
      <c r="L386" s="0" t="n">
        <f aca="true">IF('Monte Carlo'!$B$18="",0,IF('Monte Carlo'!$D$18='Monte Carlo'!$B$18,'Monte Carlo'!$B$18,BETAINV(RAND(),'Monte Carlo'!$F$18,'Monte Carlo'!$G$18,'Monte Carlo'!$B$18,'Monte Carlo'!$D$18)))</f>
        <v>0</v>
      </c>
      <c r="M386" s="0" t="n">
        <f aca="true">IF(OR('Monte Carlo'!$B$22="",'Monte Carlo'!$C$22=""),0,IF(RAND()&lt;'Monte Carlo'!$B$22,IF('Monte Carlo'!$E$22='Monte Carlo'!$C$22,'Monte Carlo'!$C$22,BETAINV(RAND(),'Monte Carlo'!$G$22,'Monte Carlo'!$H$22,'Monte Carlo'!$C$22,'Monte Carlo'!$E$22)),0))</f>
        <v>0</v>
      </c>
      <c r="N386" s="0" t="n">
        <f aca="true">IF(OR('Monte Carlo'!$B$23="",'Monte Carlo'!$C$23=""),0,IF(RAND()&lt;'Monte Carlo'!$B$23,IF('Monte Carlo'!$E$23='Monte Carlo'!$C$23,'Monte Carlo'!$C$23,BETAINV(RAND(),'Monte Carlo'!$G$23,'Monte Carlo'!$H$23,'Monte Carlo'!$C$23,'Monte Carlo'!$E$23)),0))</f>
        <v>0</v>
      </c>
      <c r="O386" s="0" t="n">
        <f aca="true">IF(OR('Monte Carlo'!$B$24="",'Monte Carlo'!$C$24=""),0,IF(RAND()&lt;'Monte Carlo'!$B$24,IF('Monte Carlo'!$E$24='Monte Carlo'!$C$24,'Monte Carlo'!$C$24,BETAINV(RAND(),'Monte Carlo'!$G$24,'Monte Carlo'!$H$24,'Monte Carlo'!$C$24,'Monte Carlo'!$E$24)),0))</f>
        <v>0</v>
      </c>
      <c r="P386" s="0" t="n">
        <f aca="true">IF(OR('Monte Carlo'!$B$25="",'Monte Carlo'!$C$25=""),0,IF(RAND()&lt;'Monte Carlo'!$B$25,IF('Monte Carlo'!$E$25='Monte Carlo'!$C$25,'Monte Carlo'!$C$25,BETAINV(RAND(),'Monte Carlo'!$G$25,'Monte Carlo'!$H$25,'Monte Carlo'!$C$25,'Monte Carlo'!$E$25)),0))</f>
        <v>0</v>
      </c>
      <c r="Q386" s="0" t="n">
        <f aca="true">IF(OR('Monte Carlo'!$B$26="",'Monte Carlo'!$C$26=""),0,IF(RAND()&lt;'Monte Carlo'!$B$26,IF('Monte Carlo'!$E$26='Monte Carlo'!$C$26,'Monte Carlo'!$C$26,BETAINV(RAND(),'Monte Carlo'!$G$26,'Monte Carlo'!$H$26,'Monte Carlo'!$C$26,'Monte Carlo'!$E$26)),0))</f>
        <v>0</v>
      </c>
      <c r="R386" s="0" t="n">
        <f aca="true">IF(OR('Monte Carlo'!$B$27="",'Monte Carlo'!$C$27=""),0,IF(RAND()&lt;'Monte Carlo'!$B$27,IF('Monte Carlo'!$E$27='Monte Carlo'!$C$27,'Monte Carlo'!$C$27,BETAINV(RAND(),'Monte Carlo'!$G$27,'Monte Carlo'!$H$27,'Monte Carlo'!$C$27,'Monte Carlo'!$E$27)),0))</f>
        <v>0</v>
      </c>
      <c r="S386" s="0" t="n">
        <f aca="true">IF(OR('Monte Carlo'!$B$28="",'Monte Carlo'!$C$28=""),0,IF(RAND()&lt;'Monte Carlo'!$B$28,IF('Monte Carlo'!$E$28='Monte Carlo'!$C$28,'Monte Carlo'!$C$28,BETAINV(RAND(),'Monte Carlo'!$G$28,'Monte Carlo'!$H$28,'Monte Carlo'!$C$28,'Monte Carlo'!$E$28)),0))</f>
        <v>0</v>
      </c>
      <c r="T386" s="0" t="n">
        <f aca="true">IF(OR('Monte Carlo'!$B$29="",'Monte Carlo'!$C$29=""),0,IF(RAND()&lt;'Monte Carlo'!$B$29,IF('Monte Carlo'!$E$29='Monte Carlo'!$C$29,'Monte Carlo'!$C$29,BETAINV(RAND(),'Monte Carlo'!$G$29,'Monte Carlo'!$H$29,'Monte Carlo'!$C$29,'Monte Carlo'!$E$29)),0))</f>
        <v>0</v>
      </c>
      <c r="U386" s="0" t="n">
        <f aca="true">IF(OR('Monte Carlo'!$B$30="",'Monte Carlo'!$C$30=""),0,IF(RAND()&lt;'Monte Carlo'!$B$30,IF('Monte Carlo'!$E$30='Monte Carlo'!$C$30,'Monte Carlo'!$C$30,BETAINV(RAND(),'Monte Carlo'!$G$30,'Monte Carlo'!$H$30,'Monte Carlo'!$C$30,'Monte Carlo'!$E$30)),0))</f>
        <v>0</v>
      </c>
      <c r="V386" s="0" t="n">
        <f aca="true">IF(OR('Monte Carlo'!$B$31="",'Monte Carlo'!$C$31=""),0,IF(RAND()&lt;'Monte Carlo'!$B$31,IF('Monte Carlo'!$E$31='Monte Carlo'!$C$31,'Monte Carlo'!$C$31,BETAINV(RAND(),'Monte Carlo'!$G$31,'Monte Carlo'!$H$31,'Monte Carlo'!$C$31,'Monte Carlo'!$E$31)),0))</f>
        <v>0</v>
      </c>
      <c r="W386" s="0" t="n">
        <f aca="true">IF(OR('Monte Carlo'!$B$32="",'Monte Carlo'!$C$32=""),0,IF(RAND()&lt;'Monte Carlo'!$B$32,IF('Monte Carlo'!$E$32='Monte Carlo'!$C$32,'Monte Carlo'!$C$32,BETAINV(RAND(),'Monte Carlo'!$G$32,'Monte Carlo'!$H$32,'Monte Carlo'!$C$32,'Monte Carlo'!$E$32)),0))</f>
        <v>0</v>
      </c>
      <c r="X386" s="0" t="n">
        <f aca="true">IF(OR('Monte Carlo'!$B$33="",'Monte Carlo'!$C$33=""),0,IF(RAND()&lt;'Monte Carlo'!$B$33,IF('Monte Carlo'!$E$33='Monte Carlo'!$C$33,'Monte Carlo'!$C$33,BETAINV(RAND(),'Monte Carlo'!$G$33,'Monte Carlo'!$H$33,'Monte Carlo'!$C$33,'Monte Carlo'!$E$33)),0))</f>
        <v>0</v>
      </c>
      <c r="Y386" s="0" t="n">
        <f aca="false">SUM(A386:X386)</f>
        <v>2156.3380539049</v>
      </c>
    </row>
    <row r="387" customFormat="false" ht="15" hidden="false" customHeight="false" outlineLevel="0" collapsed="false">
      <c r="A387" s="0" t="n">
        <f aca="true">IF('Monte Carlo'!$B$7="",0,IF('Monte Carlo'!$D$7='Monte Carlo'!$B$7,'Monte Carlo'!$B$7,BETAINV(RAND(),'Monte Carlo'!$F$7,'Monte Carlo'!$G$7,'Monte Carlo'!$B$7,'Monte Carlo'!$D$7)))</f>
        <v>150.35945533838</v>
      </c>
      <c r="B387" s="0" t="n">
        <f aca="true">IF('Monte Carlo'!$B$8="",0,IF('Monte Carlo'!$D$8='Monte Carlo'!$B$8,'Monte Carlo'!$B$8,BETAINV(RAND(),'Monte Carlo'!$F$8,'Monte Carlo'!$G$8,'Monte Carlo'!$B$8,'Monte Carlo'!$D$8)))</f>
        <v>1110.20601429023</v>
      </c>
      <c r="C387" s="0" t="n">
        <f aca="true">IF('Monte Carlo'!$B$9="",0,IF('Monte Carlo'!$D$9='Monte Carlo'!$B$9,'Monte Carlo'!$B$9,BETAINV(RAND(),'Monte Carlo'!$F$9,'Monte Carlo'!$G$9,'Monte Carlo'!$B$9,'Monte Carlo'!$D$9)))</f>
        <v>521.233680296878</v>
      </c>
      <c r="D387" s="0" t="n">
        <f aca="true">IF('Monte Carlo'!$B$10="",0,IF('Monte Carlo'!$D$10='Monte Carlo'!$B$10,'Monte Carlo'!$B$10,BETAINV(RAND(),'Monte Carlo'!$F$10,'Monte Carlo'!$G$10,'Monte Carlo'!$B$10,'Monte Carlo'!$D$10)))</f>
        <v>349.407023646727</v>
      </c>
      <c r="E387" s="0" t="n">
        <f aca="true">IF('Monte Carlo'!$B$11="",0,IF('Monte Carlo'!$D$11='Monte Carlo'!$B$11,'Monte Carlo'!$B$11,BETAINV(RAND(),'Monte Carlo'!$F$11,'Monte Carlo'!$G$11,'Monte Carlo'!$B$11,'Monte Carlo'!$D$11)))</f>
        <v>108.568392366949</v>
      </c>
      <c r="F387" s="0" t="n">
        <f aca="true">IF('Monte Carlo'!$B$12="",0,IF('Monte Carlo'!$D$12='Monte Carlo'!$B$12,'Monte Carlo'!$B$12,BETAINV(RAND(),'Monte Carlo'!$F$12,'Monte Carlo'!$G$12,'Monte Carlo'!$B$12,'Monte Carlo'!$D$12)))</f>
        <v>95.3733204839822</v>
      </c>
      <c r="G387" s="0" t="n">
        <f aca="true">IF('Monte Carlo'!$B$13="",0,IF('Monte Carlo'!$D$13='Monte Carlo'!$B$13,'Monte Carlo'!$B$13,BETAINV(RAND(),'Monte Carlo'!$F$13,'Monte Carlo'!$G$13,'Monte Carlo'!$B$13,'Monte Carlo'!$D$13)))</f>
        <v>0</v>
      </c>
      <c r="H387" s="0" t="n">
        <f aca="true">IF('Monte Carlo'!$B$14="",0,IF('Monte Carlo'!$D$14='Monte Carlo'!$B$14,'Monte Carlo'!$B$14,BETAINV(RAND(),'Monte Carlo'!$F$14,'Monte Carlo'!$G$14,'Monte Carlo'!$B$14,'Monte Carlo'!$D$14)))</f>
        <v>0</v>
      </c>
      <c r="I387" s="0" t="n">
        <f aca="true">IF('Monte Carlo'!$B$15="",0,IF('Monte Carlo'!$D$15='Monte Carlo'!$B$15,'Monte Carlo'!$B$15,BETAINV(RAND(),'Monte Carlo'!$F$15,'Monte Carlo'!$G$15,'Monte Carlo'!$B$15,'Monte Carlo'!$D$15)))</f>
        <v>0</v>
      </c>
      <c r="J387" s="0" t="n">
        <f aca="true">IF('Monte Carlo'!$B$16="",0,IF('Monte Carlo'!$D$16='Monte Carlo'!$B$16,'Monte Carlo'!$B$16,BETAINV(RAND(),'Monte Carlo'!$F$16,'Monte Carlo'!$G$16,'Monte Carlo'!$B$16,'Monte Carlo'!$D$16)))</f>
        <v>0</v>
      </c>
      <c r="K387" s="0" t="n">
        <f aca="true">IF('Monte Carlo'!$B$17="",0,IF('Monte Carlo'!$D$17='Monte Carlo'!$B$17,'Monte Carlo'!$B$17,BETAINV(RAND(),'Monte Carlo'!$F$17,'Monte Carlo'!$G$17,'Monte Carlo'!$B$17,'Monte Carlo'!$D$17)))</f>
        <v>0</v>
      </c>
      <c r="L387" s="0" t="n">
        <f aca="true">IF('Monte Carlo'!$B$18="",0,IF('Monte Carlo'!$D$18='Monte Carlo'!$B$18,'Monte Carlo'!$B$18,BETAINV(RAND(),'Monte Carlo'!$F$18,'Monte Carlo'!$G$18,'Monte Carlo'!$B$18,'Monte Carlo'!$D$18)))</f>
        <v>0</v>
      </c>
      <c r="M387" s="0" t="n">
        <f aca="true">IF(OR('Monte Carlo'!$B$22="",'Monte Carlo'!$C$22=""),0,IF(RAND()&lt;'Monte Carlo'!$B$22,IF('Monte Carlo'!$E$22='Monte Carlo'!$C$22,'Monte Carlo'!$C$22,BETAINV(RAND(),'Monte Carlo'!$G$22,'Monte Carlo'!$H$22,'Monte Carlo'!$C$22,'Monte Carlo'!$E$22)),0))</f>
        <v>92.7245308969422</v>
      </c>
      <c r="N387" s="0" t="n">
        <f aca="true">IF(OR('Monte Carlo'!$B$23="",'Monte Carlo'!$C$23=""),0,IF(RAND()&lt;'Monte Carlo'!$B$23,IF('Monte Carlo'!$E$23='Monte Carlo'!$C$23,'Monte Carlo'!$C$23,BETAINV(RAND(),'Monte Carlo'!$G$23,'Monte Carlo'!$H$23,'Monte Carlo'!$C$23,'Monte Carlo'!$E$23)),0))</f>
        <v>0</v>
      </c>
      <c r="O387" s="0" t="n">
        <f aca="true">IF(OR('Monte Carlo'!$B$24="",'Monte Carlo'!$C$24=""),0,IF(RAND()&lt;'Monte Carlo'!$B$24,IF('Monte Carlo'!$E$24='Monte Carlo'!$C$24,'Monte Carlo'!$C$24,BETAINV(RAND(),'Monte Carlo'!$G$24,'Monte Carlo'!$H$24,'Monte Carlo'!$C$24,'Monte Carlo'!$E$24)),0))</f>
        <v>0</v>
      </c>
      <c r="P387" s="0" t="n">
        <f aca="true">IF(OR('Monte Carlo'!$B$25="",'Monte Carlo'!$C$25=""),0,IF(RAND()&lt;'Monte Carlo'!$B$25,IF('Monte Carlo'!$E$25='Monte Carlo'!$C$25,'Monte Carlo'!$C$25,BETAINV(RAND(),'Monte Carlo'!$G$25,'Monte Carlo'!$H$25,'Monte Carlo'!$C$25,'Monte Carlo'!$E$25)),0))</f>
        <v>144.021244458496</v>
      </c>
      <c r="Q387" s="0" t="n">
        <f aca="true">IF(OR('Monte Carlo'!$B$26="",'Monte Carlo'!$C$26=""),0,IF(RAND()&lt;'Monte Carlo'!$B$26,IF('Monte Carlo'!$E$26='Monte Carlo'!$C$26,'Monte Carlo'!$C$26,BETAINV(RAND(),'Monte Carlo'!$G$26,'Monte Carlo'!$H$26,'Monte Carlo'!$C$26,'Monte Carlo'!$E$26)),0))</f>
        <v>0</v>
      </c>
      <c r="R387" s="0" t="n">
        <f aca="true">IF(OR('Monte Carlo'!$B$27="",'Monte Carlo'!$C$27=""),0,IF(RAND()&lt;'Monte Carlo'!$B$27,IF('Monte Carlo'!$E$27='Monte Carlo'!$C$27,'Monte Carlo'!$C$27,BETAINV(RAND(),'Monte Carlo'!$G$27,'Monte Carlo'!$H$27,'Monte Carlo'!$C$27,'Monte Carlo'!$E$27)),0))</f>
        <v>0</v>
      </c>
      <c r="S387" s="0" t="n">
        <f aca="true">IF(OR('Monte Carlo'!$B$28="",'Monte Carlo'!$C$28=""),0,IF(RAND()&lt;'Monte Carlo'!$B$28,IF('Monte Carlo'!$E$28='Monte Carlo'!$C$28,'Monte Carlo'!$C$28,BETAINV(RAND(),'Monte Carlo'!$G$28,'Monte Carlo'!$H$28,'Monte Carlo'!$C$28,'Monte Carlo'!$E$28)),0))</f>
        <v>0</v>
      </c>
      <c r="T387" s="0" t="n">
        <f aca="true">IF(OR('Monte Carlo'!$B$29="",'Monte Carlo'!$C$29=""),0,IF(RAND()&lt;'Monte Carlo'!$B$29,IF('Monte Carlo'!$E$29='Monte Carlo'!$C$29,'Monte Carlo'!$C$29,BETAINV(RAND(),'Monte Carlo'!$G$29,'Monte Carlo'!$H$29,'Monte Carlo'!$C$29,'Monte Carlo'!$E$29)),0))</f>
        <v>0</v>
      </c>
      <c r="U387" s="0" t="n">
        <f aca="true">IF(OR('Monte Carlo'!$B$30="",'Monte Carlo'!$C$30=""),0,IF(RAND()&lt;'Monte Carlo'!$B$30,IF('Monte Carlo'!$E$30='Monte Carlo'!$C$30,'Monte Carlo'!$C$30,BETAINV(RAND(),'Monte Carlo'!$G$30,'Monte Carlo'!$H$30,'Monte Carlo'!$C$30,'Monte Carlo'!$E$30)),0))</f>
        <v>0</v>
      </c>
      <c r="V387" s="0" t="n">
        <f aca="true">IF(OR('Monte Carlo'!$B$31="",'Monte Carlo'!$C$31=""),0,IF(RAND()&lt;'Monte Carlo'!$B$31,IF('Monte Carlo'!$E$31='Monte Carlo'!$C$31,'Monte Carlo'!$C$31,BETAINV(RAND(),'Monte Carlo'!$G$31,'Monte Carlo'!$H$31,'Monte Carlo'!$C$31,'Monte Carlo'!$E$31)),0))</f>
        <v>0</v>
      </c>
      <c r="W387" s="0" t="n">
        <f aca="true">IF(OR('Monte Carlo'!$B$32="",'Monte Carlo'!$C$32=""),0,IF(RAND()&lt;'Monte Carlo'!$B$32,IF('Monte Carlo'!$E$32='Monte Carlo'!$C$32,'Monte Carlo'!$C$32,BETAINV(RAND(),'Monte Carlo'!$G$32,'Monte Carlo'!$H$32,'Monte Carlo'!$C$32,'Monte Carlo'!$E$32)),0))</f>
        <v>0</v>
      </c>
      <c r="X387" s="0" t="n">
        <f aca="true">IF(OR('Monte Carlo'!$B$33="",'Monte Carlo'!$C$33=""),0,IF(RAND()&lt;'Monte Carlo'!$B$33,IF('Monte Carlo'!$E$33='Monte Carlo'!$C$33,'Monte Carlo'!$C$33,BETAINV(RAND(),'Monte Carlo'!$G$33,'Monte Carlo'!$H$33,'Monte Carlo'!$C$33,'Monte Carlo'!$E$33)),0))</f>
        <v>0</v>
      </c>
      <c r="Y387" s="0" t="n">
        <f aca="false">SUM(A387:X387)</f>
        <v>2571.89366177858</v>
      </c>
    </row>
    <row r="388" customFormat="false" ht="15" hidden="false" customHeight="false" outlineLevel="0" collapsed="false">
      <c r="A388" s="0" t="n">
        <f aca="true">IF('Monte Carlo'!$B$7="",0,IF('Monte Carlo'!$D$7='Monte Carlo'!$B$7,'Monte Carlo'!$B$7,BETAINV(RAND(),'Monte Carlo'!$F$7,'Monte Carlo'!$G$7,'Monte Carlo'!$B$7,'Monte Carlo'!$D$7)))</f>
        <v>152.805144022877</v>
      </c>
      <c r="B388" s="0" t="n">
        <f aca="true">IF('Monte Carlo'!$B$8="",0,IF('Monte Carlo'!$D$8='Monte Carlo'!$B$8,'Monte Carlo'!$B$8,BETAINV(RAND(),'Monte Carlo'!$F$8,'Monte Carlo'!$G$8,'Monte Carlo'!$B$8,'Monte Carlo'!$D$8)))</f>
        <v>955.264770380134</v>
      </c>
      <c r="C388" s="0" t="n">
        <f aca="true">IF('Monte Carlo'!$B$9="",0,IF('Monte Carlo'!$D$9='Monte Carlo'!$B$9,'Monte Carlo'!$B$9,BETAINV(RAND(),'Monte Carlo'!$F$9,'Monte Carlo'!$G$9,'Monte Carlo'!$B$9,'Monte Carlo'!$D$9)))</f>
        <v>428.43563589683</v>
      </c>
      <c r="D388" s="0" t="n">
        <f aca="true">IF('Monte Carlo'!$B$10="",0,IF('Monte Carlo'!$D$10='Monte Carlo'!$B$10,'Monte Carlo'!$B$10,BETAINV(RAND(),'Monte Carlo'!$F$10,'Monte Carlo'!$G$10,'Monte Carlo'!$B$10,'Monte Carlo'!$D$10)))</f>
        <v>314.776635853813</v>
      </c>
      <c r="E388" s="0" t="n">
        <f aca="true">IF('Monte Carlo'!$B$11="",0,IF('Monte Carlo'!$D$11='Monte Carlo'!$B$11,'Monte Carlo'!$B$11,BETAINV(RAND(),'Monte Carlo'!$F$11,'Monte Carlo'!$G$11,'Monte Carlo'!$B$11,'Monte Carlo'!$D$11)))</f>
        <v>116.145569006512</v>
      </c>
      <c r="F388" s="0" t="n">
        <f aca="true">IF('Monte Carlo'!$B$12="",0,IF('Monte Carlo'!$D$12='Monte Carlo'!$B$12,'Monte Carlo'!$B$12,BETAINV(RAND(),'Monte Carlo'!$F$12,'Monte Carlo'!$G$12,'Monte Carlo'!$B$12,'Monte Carlo'!$D$12)))</f>
        <v>99.5682323063681</v>
      </c>
      <c r="G388" s="0" t="n">
        <f aca="true">IF('Monte Carlo'!$B$13="",0,IF('Monte Carlo'!$D$13='Monte Carlo'!$B$13,'Monte Carlo'!$B$13,BETAINV(RAND(),'Monte Carlo'!$F$13,'Monte Carlo'!$G$13,'Monte Carlo'!$B$13,'Monte Carlo'!$D$13)))</f>
        <v>0</v>
      </c>
      <c r="H388" s="0" t="n">
        <f aca="true">IF('Monte Carlo'!$B$14="",0,IF('Monte Carlo'!$D$14='Monte Carlo'!$B$14,'Monte Carlo'!$B$14,BETAINV(RAND(),'Monte Carlo'!$F$14,'Monte Carlo'!$G$14,'Monte Carlo'!$B$14,'Monte Carlo'!$D$14)))</f>
        <v>0</v>
      </c>
      <c r="I388" s="0" t="n">
        <f aca="true">IF('Monte Carlo'!$B$15="",0,IF('Monte Carlo'!$D$15='Monte Carlo'!$B$15,'Monte Carlo'!$B$15,BETAINV(RAND(),'Monte Carlo'!$F$15,'Monte Carlo'!$G$15,'Monte Carlo'!$B$15,'Monte Carlo'!$D$15)))</f>
        <v>0</v>
      </c>
      <c r="J388" s="0" t="n">
        <f aca="true">IF('Monte Carlo'!$B$16="",0,IF('Monte Carlo'!$D$16='Monte Carlo'!$B$16,'Monte Carlo'!$B$16,BETAINV(RAND(),'Monte Carlo'!$F$16,'Monte Carlo'!$G$16,'Monte Carlo'!$B$16,'Monte Carlo'!$D$16)))</f>
        <v>0</v>
      </c>
      <c r="K388" s="0" t="n">
        <f aca="true">IF('Monte Carlo'!$B$17="",0,IF('Monte Carlo'!$D$17='Monte Carlo'!$B$17,'Monte Carlo'!$B$17,BETAINV(RAND(),'Monte Carlo'!$F$17,'Monte Carlo'!$G$17,'Monte Carlo'!$B$17,'Monte Carlo'!$D$17)))</f>
        <v>0</v>
      </c>
      <c r="L388" s="0" t="n">
        <f aca="true">IF('Monte Carlo'!$B$18="",0,IF('Monte Carlo'!$D$18='Monte Carlo'!$B$18,'Monte Carlo'!$B$18,BETAINV(RAND(),'Monte Carlo'!$F$18,'Monte Carlo'!$G$18,'Monte Carlo'!$B$18,'Monte Carlo'!$D$18)))</f>
        <v>0</v>
      </c>
      <c r="M388" s="0" t="n">
        <f aca="true">IF(OR('Monte Carlo'!$B$22="",'Monte Carlo'!$C$22=""),0,IF(RAND()&lt;'Monte Carlo'!$B$22,IF('Monte Carlo'!$E$22='Monte Carlo'!$C$22,'Monte Carlo'!$C$22,BETAINV(RAND(),'Monte Carlo'!$G$22,'Monte Carlo'!$H$22,'Monte Carlo'!$C$22,'Monte Carlo'!$E$22)),0))</f>
        <v>169.374931337824</v>
      </c>
      <c r="N388" s="0" t="n">
        <f aca="true">IF(OR('Monte Carlo'!$B$23="",'Monte Carlo'!$C$23=""),0,IF(RAND()&lt;'Monte Carlo'!$B$23,IF('Monte Carlo'!$E$23='Monte Carlo'!$C$23,'Monte Carlo'!$C$23,BETAINV(RAND(),'Monte Carlo'!$G$23,'Monte Carlo'!$H$23,'Monte Carlo'!$C$23,'Monte Carlo'!$E$23)),0))</f>
        <v>0</v>
      </c>
      <c r="O388" s="0" t="n">
        <f aca="true">IF(OR('Monte Carlo'!$B$24="",'Monte Carlo'!$C$24=""),0,IF(RAND()&lt;'Monte Carlo'!$B$24,IF('Monte Carlo'!$E$24='Monte Carlo'!$C$24,'Monte Carlo'!$C$24,BETAINV(RAND(),'Monte Carlo'!$G$24,'Monte Carlo'!$H$24,'Monte Carlo'!$C$24,'Monte Carlo'!$E$24)),0))</f>
        <v>0</v>
      </c>
      <c r="P388" s="0" t="n">
        <f aca="true">IF(OR('Monte Carlo'!$B$25="",'Monte Carlo'!$C$25=""),0,IF(RAND()&lt;'Monte Carlo'!$B$25,IF('Monte Carlo'!$E$25='Monte Carlo'!$C$25,'Monte Carlo'!$C$25,BETAINV(RAND(),'Monte Carlo'!$G$25,'Monte Carlo'!$H$25,'Monte Carlo'!$C$25,'Monte Carlo'!$E$25)),0))</f>
        <v>0</v>
      </c>
      <c r="Q388" s="0" t="n">
        <f aca="true">IF(OR('Monte Carlo'!$B$26="",'Monte Carlo'!$C$26=""),0,IF(RAND()&lt;'Monte Carlo'!$B$26,IF('Monte Carlo'!$E$26='Monte Carlo'!$C$26,'Monte Carlo'!$C$26,BETAINV(RAND(),'Monte Carlo'!$G$26,'Monte Carlo'!$H$26,'Monte Carlo'!$C$26,'Monte Carlo'!$E$26)),0))</f>
        <v>0</v>
      </c>
      <c r="R388" s="0" t="n">
        <f aca="true">IF(OR('Monte Carlo'!$B$27="",'Monte Carlo'!$C$27=""),0,IF(RAND()&lt;'Monte Carlo'!$B$27,IF('Monte Carlo'!$E$27='Monte Carlo'!$C$27,'Monte Carlo'!$C$27,BETAINV(RAND(),'Monte Carlo'!$G$27,'Monte Carlo'!$H$27,'Monte Carlo'!$C$27,'Monte Carlo'!$E$27)),0))</f>
        <v>0</v>
      </c>
      <c r="S388" s="0" t="n">
        <f aca="true">IF(OR('Monte Carlo'!$B$28="",'Monte Carlo'!$C$28=""),0,IF(RAND()&lt;'Monte Carlo'!$B$28,IF('Monte Carlo'!$E$28='Monte Carlo'!$C$28,'Monte Carlo'!$C$28,BETAINV(RAND(),'Monte Carlo'!$G$28,'Monte Carlo'!$H$28,'Monte Carlo'!$C$28,'Monte Carlo'!$E$28)),0))</f>
        <v>0</v>
      </c>
      <c r="T388" s="0" t="n">
        <f aca="true">IF(OR('Monte Carlo'!$B$29="",'Monte Carlo'!$C$29=""),0,IF(RAND()&lt;'Monte Carlo'!$B$29,IF('Monte Carlo'!$E$29='Monte Carlo'!$C$29,'Monte Carlo'!$C$29,BETAINV(RAND(),'Monte Carlo'!$G$29,'Monte Carlo'!$H$29,'Monte Carlo'!$C$29,'Monte Carlo'!$E$29)),0))</f>
        <v>0</v>
      </c>
      <c r="U388" s="0" t="n">
        <f aca="true">IF(OR('Monte Carlo'!$B$30="",'Monte Carlo'!$C$30=""),0,IF(RAND()&lt;'Monte Carlo'!$B$30,IF('Monte Carlo'!$E$30='Monte Carlo'!$C$30,'Monte Carlo'!$C$30,BETAINV(RAND(),'Monte Carlo'!$G$30,'Monte Carlo'!$H$30,'Monte Carlo'!$C$30,'Monte Carlo'!$E$30)),0))</f>
        <v>0</v>
      </c>
      <c r="V388" s="0" t="n">
        <f aca="true">IF(OR('Monte Carlo'!$B$31="",'Monte Carlo'!$C$31=""),0,IF(RAND()&lt;'Monte Carlo'!$B$31,IF('Monte Carlo'!$E$31='Monte Carlo'!$C$31,'Monte Carlo'!$C$31,BETAINV(RAND(),'Monte Carlo'!$G$31,'Monte Carlo'!$H$31,'Monte Carlo'!$C$31,'Monte Carlo'!$E$31)),0))</f>
        <v>0</v>
      </c>
      <c r="W388" s="0" t="n">
        <f aca="true">IF(OR('Monte Carlo'!$B$32="",'Monte Carlo'!$C$32=""),0,IF(RAND()&lt;'Monte Carlo'!$B$32,IF('Monte Carlo'!$E$32='Monte Carlo'!$C$32,'Monte Carlo'!$C$32,BETAINV(RAND(),'Monte Carlo'!$G$32,'Monte Carlo'!$H$32,'Monte Carlo'!$C$32,'Monte Carlo'!$E$32)),0))</f>
        <v>0</v>
      </c>
      <c r="X388" s="0" t="n">
        <f aca="true">IF(OR('Monte Carlo'!$B$33="",'Monte Carlo'!$C$33=""),0,IF(RAND()&lt;'Monte Carlo'!$B$33,IF('Monte Carlo'!$E$33='Monte Carlo'!$C$33,'Monte Carlo'!$C$33,BETAINV(RAND(),'Monte Carlo'!$G$33,'Monte Carlo'!$H$33,'Monte Carlo'!$C$33,'Monte Carlo'!$E$33)),0))</f>
        <v>0</v>
      </c>
      <c r="Y388" s="0" t="n">
        <f aca="false">SUM(A388:X388)</f>
        <v>2236.37091880436</v>
      </c>
    </row>
    <row r="389" customFormat="false" ht="15" hidden="false" customHeight="false" outlineLevel="0" collapsed="false">
      <c r="A389" s="0" t="n">
        <f aca="true">IF('Monte Carlo'!$B$7="",0,IF('Monte Carlo'!$D$7='Monte Carlo'!$B$7,'Monte Carlo'!$B$7,BETAINV(RAND(),'Monte Carlo'!$F$7,'Monte Carlo'!$G$7,'Monte Carlo'!$B$7,'Monte Carlo'!$D$7)))</f>
        <v>152.401457067151</v>
      </c>
      <c r="B389" s="0" t="n">
        <f aca="true">IF('Monte Carlo'!$B$8="",0,IF('Monte Carlo'!$D$8='Monte Carlo'!$B$8,'Monte Carlo'!$B$8,BETAINV(RAND(),'Monte Carlo'!$F$8,'Monte Carlo'!$G$8,'Monte Carlo'!$B$8,'Monte Carlo'!$D$8)))</f>
        <v>1021.4307451766</v>
      </c>
      <c r="C389" s="0" t="n">
        <f aca="true">IF('Monte Carlo'!$B$9="",0,IF('Monte Carlo'!$D$9='Monte Carlo'!$B$9,'Monte Carlo'!$B$9,BETAINV(RAND(),'Monte Carlo'!$F$9,'Monte Carlo'!$G$9,'Monte Carlo'!$B$9,'Monte Carlo'!$D$9)))</f>
        <v>491.996700347654</v>
      </c>
      <c r="D389" s="0" t="n">
        <f aca="true">IF('Monte Carlo'!$B$10="",0,IF('Monte Carlo'!$D$10='Monte Carlo'!$B$10,'Monte Carlo'!$B$10,BETAINV(RAND(),'Monte Carlo'!$F$10,'Monte Carlo'!$G$10,'Monte Carlo'!$B$10,'Monte Carlo'!$D$10)))</f>
        <v>350.345036713001</v>
      </c>
      <c r="E389" s="0" t="n">
        <f aca="true">IF('Monte Carlo'!$B$11="",0,IF('Monte Carlo'!$D$11='Monte Carlo'!$B$11,'Monte Carlo'!$B$11,BETAINV(RAND(),'Monte Carlo'!$F$11,'Monte Carlo'!$G$11,'Monte Carlo'!$B$11,'Monte Carlo'!$D$11)))</f>
        <v>95.712506730435</v>
      </c>
      <c r="F389" s="0" t="n">
        <f aca="true">IF('Monte Carlo'!$B$12="",0,IF('Monte Carlo'!$D$12='Monte Carlo'!$B$12,'Monte Carlo'!$B$12,BETAINV(RAND(),'Monte Carlo'!$F$12,'Monte Carlo'!$G$12,'Monte Carlo'!$B$12,'Monte Carlo'!$D$12)))</f>
        <v>103.85992171537</v>
      </c>
      <c r="G389" s="0" t="n">
        <f aca="true">IF('Monte Carlo'!$B$13="",0,IF('Monte Carlo'!$D$13='Monte Carlo'!$B$13,'Monte Carlo'!$B$13,BETAINV(RAND(),'Monte Carlo'!$F$13,'Monte Carlo'!$G$13,'Monte Carlo'!$B$13,'Monte Carlo'!$D$13)))</f>
        <v>0</v>
      </c>
      <c r="H389" s="0" t="n">
        <f aca="true">IF('Monte Carlo'!$B$14="",0,IF('Monte Carlo'!$D$14='Monte Carlo'!$B$14,'Monte Carlo'!$B$14,BETAINV(RAND(),'Monte Carlo'!$F$14,'Monte Carlo'!$G$14,'Monte Carlo'!$B$14,'Monte Carlo'!$D$14)))</f>
        <v>0</v>
      </c>
      <c r="I389" s="0" t="n">
        <f aca="true">IF('Monte Carlo'!$B$15="",0,IF('Monte Carlo'!$D$15='Monte Carlo'!$B$15,'Monte Carlo'!$B$15,BETAINV(RAND(),'Monte Carlo'!$F$15,'Monte Carlo'!$G$15,'Monte Carlo'!$B$15,'Monte Carlo'!$D$15)))</f>
        <v>0</v>
      </c>
      <c r="J389" s="0" t="n">
        <f aca="true">IF('Monte Carlo'!$B$16="",0,IF('Monte Carlo'!$D$16='Monte Carlo'!$B$16,'Monte Carlo'!$B$16,BETAINV(RAND(),'Monte Carlo'!$F$16,'Monte Carlo'!$G$16,'Monte Carlo'!$B$16,'Monte Carlo'!$D$16)))</f>
        <v>0</v>
      </c>
      <c r="K389" s="0" t="n">
        <f aca="true">IF('Monte Carlo'!$B$17="",0,IF('Monte Carlo'!$D$17='Monte Carlo'!$B$17,'Monte Carlo'!$B$17,BETAINV(RAND(),'Monte Carlo'!$F$17,'Monte Carlo'!$G$17,'Monte Carlo'!$B$17,'Monte Carlo'!$D$17)))</f>
        <v>0</v>
      </c>
      <c r="L389" s="0" t="n">
        <f aca="true">IF('Monte Carlo'!$B$18="",0,IF('Monte Carlo'!$D$18='Monte Carlo'!$B$18,'Monte Carlo'!$B$18,BETAINV(RAND(),'Monte Carlo'!$F$18,'Monte Carlo'!$G$18,'Monte Carlo'!$B$18,'Monte Carlo'!$D$18)))</f>
        <v>0</v>
      </c>
      <c r="M389" s="0" t="n">
        <f aca="true">IF(OR('Monte Carlo'!$B$22="",'Monte Carlo'!$C$22=""),0,IF(RAND()&lt;'Monte Carlo'!$B$22,IF('Monte Carlo'!$E$22='Monte Carlo'!$C$22,'Monte Carlo'!$C$22,BETAINV(RAND(),'Monte Carlo'!$G$22,'Monte Carlo'!$H$22,'Monte Carlo'!$C$22,'Monte Carlo'!$E$22)),0))</f>
        <v>0</v>
      </c>
      <c r="N389" s="0" t="n">
        <f aca="true">IF(OR('Monte Carlo'!$B$23="",'Monte Carlo'!$C$23=""),0,IF(RAND()&lt;'Monte Carlo'!$B$23,IF('Monte Carlo'!$E$23='Monte Carlo'!$C$23,'Monte Carlo'!$C$23,BETAINV(RAND(),'Monte Carlo'!$G$23,'Monte Carlo'!$H$23,'Monte Carlo'!$C$23,'Monte Carlo'!$E$23)),0))</f>
        <v>0</v>
      </c>
      <c r="O389" s="0" t="n">
        <f aca="true">IF(OR('Monte Carlo'!$B$24="",'Monte Carlo'!$C$24=""),0,IF(RAND()&lt;'Monte Carlo'!$B$24,IF('Monte Carlo'!$E$24='Monte Carlo'!$C$24,'Monte Carlo'!$C$24,BETAINV(RAND(),'Monte Carlo'!$G$24,'Monte Carlo'!$H$24,'Monte Carlo'!$C$24,'Monte Carlo'!$E$24)),0))</f>
        <v>0</v>
      </c>
      <c r="P389" s="0" t="n">
        <f aca="true">IF(OR('Monte Carlo'!$B$25="",'Monte Carlo'!$C$25=""),0,IF(RAND()&lt;'Monte Carlo'!$B$25,IF('Monte Carlo'!$E$25='Monte Carlo'!$C$25,'Monte Carlo'!$C$25,BETAINV(RAND(),'Monte Carlo'!$G$25,'Monte Carlo'!$H$25,'Monte Carlo'!$C$25,'Monte Carlo'!$E$25)),0))</f>
        <v>205.043633031102</v>
      </c>
      <c r="Q389" s="0" t="n">
        <f aca="true">IF(OR('Monte Carlo'!$B$26="",'Monte Carlo'!$C$26=""),0,IF(RAND()&lt;'Monte Carlo'!$B$26,IF('Monte Carlo'!$E$26='Monte Carlo'!$C$26,'Monte Carlo'!$C$26,BETAINV(RAND(),'Monte Carlo'!$G$26,'Monte Carlo'!$H$26,'Monte Carlo'!$C$26,'Monte Carlo'!$E$26)),0))</f>
        <v>0</v>
      </c>
      <c r="R389" s="0" t="n">
        <f aca="true">IF(OR('Monte Carlo'!$B$27="",'Monte Carlo'!$C$27=""),0,IF(RAND()&lt;'Monte Carlo'!$B$27,IF('Monte Carlo'!$E$27='Monte Carlo'!$C$27,'Monte Carlo'!$C$27,BETAINV(RAND(),'Monte Carlo'!$G$27,'Monte Carlo'!$H$27,'Monte Carlo'!$C$27,'Monte Carlo'!$E$27)),0))</f>
        <v>0</v>
      </c>
      <c r="S389" s="0" t="n">
        <f aca="true">IF(OR('Monte Carlo'!$B$28="",'Monte Carlo'!$C$28=""),0,IF(RAND()&lt;'Monte Carlo'!$B$28,IF('Monte Carlo'!$E$28='Monte Carlo'!$C$28,'Monte Carlo'!$C$28,BETAINV(RAND(),'Monte Carlo'!$G$28,'Monte Carlo'!$H$28,'Monte Carlo'!$C$28,'Monte Carlo'!$E$28)),0))</f>
        <v>0</v>
      </c>
      <c r="T389" s="0" t="n">
        <f aca="true">IF(OR('Monte Carlo'!$B$29="",'Monte Carlo'!$C$29=""),0,IF(RAND()&lt;'Monte Carlo'!$B$29,IF('Monte Carlo'!$E$29='Monte Carlo'!$C$29,'Monte Carlo'!$C$29,BETAINV(RAND(),'Monte Carlo'!$G$29,'Monte Carlo'!$H$29,'Monte Carlo'!$C$29,'Monte Carlo'!$E$29)),0))</f>
        <v>0</v>
      </c>
      <c r="U389" s="0" t="n">
        <f aca="true">IF(OR('Monte Carlo'!$B$30="",'Monte Carlo'!$C$30=""),0,IF(RAND()&lt;'Monte Carlo'!$B$30,IF('Monte Carlo'!$E$30='Monte Carlo'!$C$30,'Monte Carlo'!$C$30,BETAINV(RAND(),'Monte Carlo'!$G$30,'Monte Carlo'!$H$30,'Monte Carlo'!$C$30,'Monte Carlo'!$E$30)),0))</f>
        <v>0</v>
      </c>
      <c r="V389" s="0" t="n">
        <f aca="true">IF(OR('Monte Carlo'!$B$31="",'Monte Carlo'!$C$31=""),0,IF(RAND()&lt;'Monte Carlo'!$B$31,IF('Monte Carlo'!$E$31='Monte Carlo'!$C$31,'Monte Carlo'!$C$31,BETAINV(RAND(),'Monte Carlo'!$G$31,'Monte Carlo'!$H$31,'Monte Carlo'!$C$31,'Monte Carlo'!$E$31)),0))</f>
        <v>0</v>
      </c>
      <c r="W389" s="0" t="n">
        <f aca="true">IF(OR('Monte Carlo'!$B$32="",'Monte Carlo'!$C$32=""),0,IF(RAND()&lt;'Monte Carlo'!$B$32,IF('Monte Carlo'!$E$32='Monte Carlo'!$C$32,'Monte Carlo'!$C$32,BETAINV(RAND(),'Monte Carlo'!$G$32,'Monte Carlo'!$H$32,'Monte Carlo'!$C$32,'Monte Carlo'!$E$32)),0))</f>
        <v>0</v>
      </c>
      <c r="X389" s="0" t="n">
        <f aca="true">IF(OR('Monte Carlo'!$B$33="",'Monte Carlo'!$C$33=""),0,IF(RAND()&lt;'Monte Carlo'!$B$33,IF('Monte Carlo'!$E$33='Monte Carlo'!$C$33,'Monte Carlo'!$C$33,BETAINV(RAND(),'Monte Carlo'!$G$33,'Monte Carlo'!$H$33,'Monte Carlo'!$C$33,'Monte Carlo'!$E$33)),0))</f>
        <v>0</v>
      </c>
      <c r="Y389" s="0" t="n">
        <f aca="false">SUM(A389:X389)</f>
        <v>2420.79000078132</v>
      </c>
    </row>
    <row r="390" customFormat="false" ht="15" hidden="false" customHeight="false" outlineLevel="0" collapsed="false">
      <c r="A390" s="0" t="n">
        <f aca="true">IF('Monte Carlo'!$B$7="",0,IF('Monte Carlo'!$D$7='Monte Carlo'!$B$7,'Monte Carlo'!$B$7,BETAINV(RAND(),'Monte Carlo'!$F$7,'Monte Carlo'!$G$7,'Monte Carlo'!$B$7,'Monte Carlo'!$D$7)))</f>
        <v>150.957248211444</v>
      </c>
      <c r="B390" s="0" t="n">
        <f aca="true">IF('Monte Carlo'!$B$8="",0,IF('Monte Carlo'!$D$8='Monte Carlo'!$B$8,'Monte Carlo'!$B$8,BETAINV(RAND(),'Monte Carlo'!$F$8,'Monte Carlo'!$G$8,'Monte Carlo'!$B$8,'Monte Carlo'!$D$8)))</f>
        <v>959.243301566351</v>
      </c>
      <c r="C390" s="0" t="n">
        <f aca="true">IF('Monte Carlo'!$B$9="",0,IF('Monte Carlo'!$D$9='Monte Carlo'!$B$9,'Monte Carlo'!$B$9,BETAINV(RAND(),'Monte Carlo'!$F$9,'Monte Carlo'!$G$9,'Monte Carlo'!$B$9,'Monte Carlo'!$D$9)))</f>
        <v>445.559983832738</v>
      </c>
      <c r="D390" s="0" t="n">
        <f aca="true">IF('Monte Carlo'!$B$10="",0,IF('Monte Carlo'!$D$10='Monte Carlo'!$B$10,'Monte Carlo'!$B$10,BETAINV(RAND(),'Monte Carlo'!$F$10,'Monte Carlo'!$G$10,'Monte Carlo'!$B$10,'Monte Carlo'!$D$10)))</f>
        <v>301.136965925709</v>
      </c>
      <c r="E390" s="0" t="n">
        <f aca="true">IF('Monte Carlo'!$B$11="",0,IF('Monte Carlo'!$D$11='Monte Carlo'!$B$11,'Monte Carlo'!$B$11,BETAINV(RAND(),'Monte Carlo'!$F$11,'Monte Carlo'!$G$11,'Monte Carlo'!$B$11,'Monte Carlo'!$D$11)))</f>
        <v>97.6480191460688</v>
      </c>
      <c r="F390" s="0" t="n">
        <f aca="true">IF('Monte Carlo'!$B$12="",0,IF('Monte Carlo'!$D$12='Monte Carlo'!$B$12,'Monte Carlo'!$B$12,BETAINV(RAND(),'Monte Carlo'!$F$12,'Monte Carlo'!$G$12,'Monte Carlo'!$B$12,'Monte Carlo'!$D$12)))</f>
        <v>107.529181244872</v>
      </c>
      <c r="G390" s="0" t="n">
        <f aca="true">IF('Monte Carlo'!$B$13="",0,IF('Monte Carlo'!$D$13='Monte Carlo'!$B$13,'Monte Carlo'!$B$13,BETAINV(RAND(),'Monte Carlo'!$F$13,'Monte Carlo'!$G$13,'Monte Carlo'!$B$13,'Monte Carlo'!$D$13)))</f>
        <v>0</v>
      </c>
      <c r="H390" s="0" t="n">
        <f aca="true">IF('Monte Carlo'!$B$14="",0,IF('Monte Carlo'!$D$14='Monte Carlo'!$B$14,'Monte Carlo'!$B$14,BETAINV(RAND(),'Monte Carlo'!$F$14,'Monte Carlo'!$G$14,'Monte Carlo'!$B$14,'Monte Carlo'!$D$14)))</f>
        <v>0</v>
      </c>
      <c r="I390" s="0" t="n">
        <f aca="true">IF('Monte Carlo'!$B$15="",0,IF('Monte Carlo'!$D$15='Monte Carlo'!$B$15,'Monte Carlo'!$B$15,BETAINV(RAND(),'Monte Carlo'!$F$15,'Monte Carlo'!$G$15,'Monte Carlo'!$B$15,'Monte Carlo'!$D$15)))</f>
        <v>0</v>
      </c>
      <c r="J390" s="0" t="n">
        <f aca="true">IF('Monte Carlo'!$B$16="",0,IF('Monte Carlo'!$D$16='Monte Carlo'!$B$16,'Monte Carlo'!$B$16,BETAINV(RAND(),'Monte Carlo'!$F$16,'Monte Carlo'!$G$16,'Monte Carlo'!$B$16,'Monte Carlo'!$D$16)))</f>
        <v>0</v>
      </c>
      <c r="K390" s="0" t="n">
        <f aca="true">IF('Monte Carlo'!$B$17="",0,IF('Monte Carlo'!$D$17='Monte Carlo'!$B$17,'Monte Carlo'!$B$17,BETAINV(RAND(),'Monte Carlo'!$F$17,'Monte Carlo'!$G$17,'Monte Carlo'!$B$17,'Monte Carlo'!$D$17)))</f>
        <v>0</v>
      </c>
      <c r="L390" s="0" t="n">
        <f aca="true">IF('Monte Carlo'!$B$18="",0,IF('Monte Carlo'!$D$18='Monte Carlo'!$B$18,'Monte Carlo'!$B$18,BETAINV(RAND(),'Monte Carlo'!$F$18,'Monte Carlo'!$G$18,'Monte Carlo'!$B$18,'Monte Carlo'!$D$18)))</f>
        <v>0</v>
      </c>
      <c r="M390" s="0" t="n">
        <f aca="true">IF(OR('Monte Carlo'!$B$22="",'Monte Carlo'!$C$22=""),0,IF(RAND()&lt;'Monte Carlo'!$B$22,IF('Monte Carlo'!$E$22='Monte Carlo'!$C$22,'Monte Carlo'!$C$22,BETAINV(RAND(),'Monte Carlo'!$G$22,'Monte Carlo'!$H$22,'Monte Carlo'!$C$22,'Monte Carlo'!$E$22)),0))</f>
        <v>0</v>
      </c>
      <c r="N390" s="0" t="n">
        <f aca="true">IF(OR('Monte Carlo'!$B$23="",'Monte Carlo'!$C$23=""),0,IF(RAND()&lt;'Monte Carlo'!$B$23,IF('Monte Carlo'!$E$23='Monte Carlo'!$C$23,'Monte Carlo'!$C$23,BETAINV(RAND(),'Monte Carlo'!$G$23,'Monte Carlo'!$H$23,'Monte Carlo'!$C$23,'Monte Carlo'!$E$23)),0))</f>
        <v>0</v>
      </c>
      <c r="O390" s="0" t="n">
        <f aca="true">IF(OR('Monte Carlo'!$B$24="",'Monte Carlo'!$C$24=""),0,IF(RAND()&lt;'Monte Carlo'!$B$24,IF('Monte Carlo'!$E$24='Monte Carlo'!$C$24,'Monte Carlo'!$C$24,BETAINV(RAND(),'Monte Carlo'!$G$24,'Monte Carlo'!$H$24,'Monte Carlo'!$C$24,'Monte Carlo'!$E$24)),0))</f>
        <v>0</v>
      </c>
      <c r="P390" s="0" t="n">
        <f aca="true">IF(OR('Monte Carlo'!$B$25="",'Monte Carlo'!$C$25=""),0,IF(RAND()&lt;'Monte Carlo'!$B$25,IF('Monte Carlo'!$E$25='Monte Carlo'!$C$25,'Monte Carlo'!$C$25,BETAINV(RAND(),'Monte Carlo'!$G$25,'Monte Carlo'!$H$25,'Monte Carlo'!$C$25,'Monte Carlo'!$E$25)),0))</f>
        <v>0</v>
      </c>
      <c r="Q390" s="0" t="n">
        <f aca="true">IF(OR('Monte Carlo'!$B$26="",'Monte Carlo'!$C$26=""),0,IF(RAND()&lt;'Monte Carlo'!$B$26,IF('Monte Carlo'!$E$26='Monte Carlo'!$C$26,'Monte Carlo'!$C$26,BETAINV(RAND(),'Monte Carlo'!$G$26,'Monte Carlo'!$H$26,'Monte Carlo'!$C$26,'Monte Carlo'!$E$26)),0))</f>
        <v>0</v>
      </c>
      <c r="R390" s="0" t="n">
        <f aca="true">IF(OR('Monte Carlo'!$B$27="",'Monte Carlo'!$C$27=""),0,IF(RAND()&lt;'Monte Carlo'!$B$27,IF('Monte Carlo'!$E$27='Monte Carlo'!$C$27,'Monte Carlo'!$C$27,BETAINV(RAND(),'Monte Carlo'!$G$27,'Monte Carlo'!$H$27,'Monte Carlo'!$C$27,'Monte Carlo'!$E$27)),0))</f>
        <v>0</v>
      </c>
      <c r="S390" s="0" t="n">
        <f aca="true">IF(OR('Monte Carlo'!$B$28="",'Monte Carlo'!$C$28=""),0,IF(RAND()&lt;'Monte Carlo'!$B$28,IF('Monte Carlo'!$E$28='Monte Carlo'!$C$28,'Monte Carlo'!$C$28,BETAINV(RAND(),'Monte Carlo'!$G$28,'Monte Carlo'!$H$28,'Monte Carlo'!$C$28,'Monte Carlo'!$E$28)),0))</f>
        <v>0</v>
      </c>
      <c r="T390" s="0" t="n">
        <f aca="true">IF(OR('Monte Carlo'!$B$29="",'Monte Carlo'!$C$29=""),0,IF(RAND()&lt;'Monte Carlo'!$B$29,IF('Monte Carlo'!$E$29='Monte Carlo'!$C$29,'Monte Carlo'!$C$29,BETAINV(RAND(),'Monte Carlo'!$G$29,'Monte Carlo'!$H$29,'Monte Carlo'!$C$29,'Monte Carlo'!$E$29)),0))</f>
        <v>0</v>
      </c>
      <c r="U390" s="0" t="n">
        <f aca="true">IF(OR('Monte Carlo'!$B$30="",'Monte Carlo'!$C$30=""),0,IF(RAND()&lt;'Monte Carlo'!$B$30,IF('Monte Carlo'!$E$30='Monte Carlo'!$C$30,'Monte Carlo'!$C$30,BETAINV(RAND(),'Monte Carlo'!$G$30,'Monte Carlo'!$H$30,'Monte Carlo'!$C$30,'Monte Carlo'!$E$30)),0))</f>
        <v>0</v>
      </c>
      <c r="V390" s="0" t="n">
        <f aca="true">IF(OR('Monte Carlo'!$B$31="",'Monte Carlo'!$C$31=""),0,IF(RAND()&lt;'Monte Carlo'!$B$31,IF('Monte Carlo'!$E$31='Monte Carlo'!$C$31,'Monte Carlo'!$C$31,BETAINV(RAND(),'Monte Carlo'!$G$31,'Monte Carlo'!$H$31,'Monte Carlo'!$C$31,'Monte Carlo'!$E$31)),0))</f>
        <v>0</v>
      </c>
      <c r="W390" s="0" t="n">
        <f aca="true">IF(OR('Monte Carlo'!$B$32="",'Monte Carlo'!$C$32=""),0,IF(RAND()&lt;'Monte Carlo'!$B$32,IF('Monte Carlo'!$E$32='Monte Carlo'!$C$32,'Monte Carlo'!$C$32,BETAINV(RAND(),'Monte Carlo'!$G$32,'Monte Carlo'!$H$32,'Monte Carlo'!$C$32,'Monte Carlo'!$E$32)),0))</f>
        <v>0</v>
      </c>
      <c r="X390" s="0" t="n">
        <f aca="true">IF(OR('Monte Carlo'!$B$33="",'Monte Carlo'!$C$33=""),0,IF(RAND()&lt;'Monte Carlo'!$B$33,IF('Monte Carlo'!$E$33='Monte Carlo'!$C$33,'Monte Carlo'!$C$33,BETAINV(RAND(),'Monte Carlo'!$G$33,'Monte Carlo'!$H$33,'Monte Carlo'!$C$33,'Monte Carlo'!$E$33)),0))</f>
        <v>0</v>
      </c>
      <c r="Y390" s="0" t="n">
        <f aca="false">SUM(A390:X390)</f>
        <v>2062.07469992718</v>
      </c>
    </row>
    <row r="391" customFormat="false" ht="15" hidden="false" customHeight="false" outlineLevel="0" collapsed="false">
      <c r="A391" s="0" t="n">
        <f aca="true">IF('Monte Carlo'!$B$7="",0,IF('Monte Carlo'!$D$7='Monte Carlo'!$B$7,'Monte Carlo'!$B$7,BETAINV(RAND(),'Monte Carlo'!$F$7,'Monte Carlo'!$G$7,'Monte Carlo'!$B$7,'Monte Carlo'!$D$7)))</f>
        <v>129.811670102794</v>
      </c>
      <c r="B391" s="0" t="n">
        <f aca="true">IF('Monte Carlo'!$B$8="",0,IF('Monte Carlo'!$D$8='Monte Carlo'!$B$8,'Monte Carlo'!$B$8,BETAINV(RAND(),'Monte Carlo'!$F$8,'Monte Carlo'!$G$8,'Monte Carlo'!$B$8,'Monte Carlo'!$D$8)))</f>
        <v>986.129559774032</v>
      </c>
      <c r="C391" s="0" t="n">
        <f aca="true">IF('Monte Carlo'!$B$9="",0,IF('Monte Carlo'!$D$9='Monte Carlo'!$B$9,'Monte Carlo'!$B$9,BETAINV(RAND(),'Monte Carlo'!$F$9,'Monte Carlo'!$G$9,'Monte Carlo'!$B$9,'Monte Carlo'!$D$9)))</f>
        <v>413.712711777724</v>
      </c>
      <c r="D391" s="0" t="n">
        <f aca="true">IF('Monte Carlo'!$B$10="",0,IF('Monte Carlo'!$D$10='Monte Carlo'!$B$10,'Monte Carlo'!$B$10,BETAINV(RAND(),'Monte Carlo'!$F$10,'Monte Carlo'!$G$10,'Monte Carlo'!$B$10,'Monte Carlo'!$D$10)))</f>
        <v>267.716614708776</v>
      </c>
      <c r="E391" s="0" t="n">
        <f aca="true">IF('Monte Carlo'!$B$11="",0,IF('Monte Carlo'!$D$11='Monte Carlo'!$B$11,'Monte Carlo'!$B$11,BETAINV(RAND(),'Monte Carlo'!$F$11,'Monte Carlo'!$G$11,'Monte Carlo'!$B$11,'Monte Carlo'!$D$11)))</f>
        <v>82.094131578832</v>
      </c>
      <c r="F391" s="0" t="n">
        <f aca="true">IF('Monte Carlo'!$B$12="",0,IF('Monte Carlo'!$D$12='Monte Carlo'!$B$12,'Monte Carlo'!$B$12,BETAINV(RAND(),'Monte Carlo'!$F$12,'Monte Carlo'!$G$12,'Monte Carlo'!$B$12,'Monte Carlo'!$D$12)))</f>
        <v>108.204778972003</v>
      </c>
      <c r="G391" s="0" t="n">
        <f aca="true">IF('Monte Carlo'!$B$13="",0,IF('Monte Carlo'!$D$13='Monte Carlo'!$B$13,'Monte Carlo'!$B$13,BETAINV(RAND(),'Monte Carlo'!$F$13,'Monte Carlo'!$G$13,'Monte Carlo'!$B$13,'Monte Carlo'!$D$13)))</f>
        <v>0</v>
      </c>
      <c r="H391" s="0" t="n">
        <f aca="true">IF('Monte Carlo'!$B$14="",0,IF('Monte Carlo'!$D$14='Monte Carlo'!$B$14,'Monte Carlo'!$B$14,BETAINV(RAND(),'Monte Carlo'!$F$14,'Monte Carlo'!$G$14,'Monte Carlo'!$B$14,'Monte Carlo'!$D$14)))</f>
        <v>0</v>
      </c>
      <c r="I391" s="0" t="n">
        <f aca="true">IF('Monte Carlo'!$B$15="",0,IF('Monte Carlo'!$D$15='Monte Carlo'!$B$15,'Monte Carlo'!$B$15,BETAINV(RAND(),'Monte Carlo'!$F$15,'Monte Carlo'!$G$15,'Monte Carlo'!$B$15,'Monte Carlo'!$D$15)))</f>
        <v>0</v>
      </c>
      <c r="J391" s="0" t="n">
        <f aca="true">IF('Monte Carlo'!$B$16="",0,IF('Monte Carlo'!$D$16='Monte Carlo'!$B$16,'Monte Carlo'!$B$16,BETAINV(RAND(),'Monte Carlo'!$F$16,'Monte Carlo'!$G$16,'Monte Carlo'!$B$16,'Monte Carlo'!$D$16)))</f>
        <v>0</v>
      </c>
      <c r="K391" s="0" t="n">
        <f aca="true">IF('Monte Carlo'!$B$17="",0,IF('Monte Carlo'!$D$17='Monte Carlo'!$B$17,'Monte Carlo'!$B$17,BETAINV(RAND(),'Monte Carlo'!$F$17,'Monte Carlo'!$G$17,'Monte Carlo'!$B$17,'Monte Carlo'!$D$17)))</f>
        <v>0</v>
      </c>
      <c r="L391" s="0" t="n">
        <f aca="true">IF('Monte Carlo'!$B$18="",0,IF('Monte Carlo'!$D$18='Monte Carlo'!$B$18,'Monte Carlo'!$B$18,BETAINV(RAND(),'Monte Carlo'!$F$18,'Monte Carlo'!$G$18,'Monte Carlo'!$B$18,'Monte Carlo'!$D$18)))</f>
        <v>0</v>
      </c>
      <c r="M391" s="0" t="n">
        <f aca="true">IF(OR('Monte Carlo'!$B$22="",'Monte Carlo'!$C$22=""),0,IF(RAND()&lt;'Monte Carlo'!$B$22,IF('Monte Carlo'!$E$22='Monte Carlo'!$C$22,'Monte Carlo'!$C$22,BETAINV(RAND(),'Monte Carlo'!$G$22,'Monte Carlo'!$H$22,'Monte Carlo'!$C$22,'Monte Carlo'!$E$22)),0))</f>
        <v>136.152221952359</v>
      </c>
      <c r="N391" s="0" t="n">
        <f aca="true">IF(OR('Monte Carlo'!$B$23="",'Monte Carlo'!$C$23=""),0,IF(RAND()&lt;'Monte Carlo'!$B$23,IF('Monte Carlo'!$E$23='Monte Carlo'!$C$23,'Monte Carlo'!$C$23,BETAINV(RAND(),'Monte Carlo'!$G$23,'Monte Carlo'!$H$23,'Monte Carlo'!$C$23,'Monte Carlo'!$E$23)),0))</f>
        <v>0</v>
      </c>
      <c r="O391" s="0" t="n">
        <f aca="true">IF(OR('Monte Carlo'!$B$24="",'Monte Carlo'!$C$24=""),0,IF(RAND()&lt;'Monte Carlo'!$B$24,IF('Monte Carlo'!$E$24='Monte Carlo'!$C$24,'Monte Carlo'!$C$24,BETAINV(RAND(),'Monte Carlo'!$G$24,'Monte Carlo'!$H$24,'Monte Carlo'!$C$24,'Monte Carlo'!$E$24)),0))</f>
        <v>0</v>
      </c>
      <c r="P391" s="0" t="n">
        <f aca="true">IF(OR('Monte Carlo'!$B$25="",'Monte Carlo'!$C$25=""),0,IF(RAND()&lt;'Monte Carlo'!$B$25,IF('Monte Carlo'!$E$25='Monte Carlo'!$C$25,'Monte Carlo'!$C$25,BETAINV(RAND(),'Monte Carlo'!$G$25,'Monte Carlo'!$H$25,'Monte Carlo'!$C$25,'Monte Carlo'!$E$25)),0))</f>
        <v>0</v>
      </c>
      <c r="Q391" s="0" t="n">
        <f aca="true">IF(OR('Monte Carlo'!$B$26="",'Monte Carlo'!$C$26=""),0,IF(RAND()&lt;'Monte Carlo'!$B$26,IF('Monte Carlo'!$E$26='Monte Carlo'!$C$26,'Monte Carlo'!$C$26,BETAINV(RAND(),'Monte Carlo'!$G$26,'Monte Carlo'!$H$26,'Monte Carlo'!$C$26,'Monte Carlo'!$E$26)),0))</f>
        <v>320.548537948703</v>
      </c>
      <c r="R391" s="0" t="n">
        <f aca="true">IF(OR('Monte Carlo'!$B$27="",'Monte Carlo'!$C$27=""),0,IF(RAND()&lt;'Monte Carlo'!$B$27,IF('Monte Carlo'!$E$27='Monte Carlo'!$C$27,'Monte Carlo'!$C$27,BETAINV(RAND(),'Monte Carlo'!$G$27,'Monte Carlo'!$H$27,'Monte Carlo'!$C$27,'Monte Carlo'!$E$27)),0))</f>
        <v>0</v>
      </c>
      <c r="S391" s="0" t="n">
        <f aca="true">IF(OR('Monte Carlo'!$B$28="",'Monte Carlo'!$C$28=""),0,IF(RAND()&lt;'Monte Carlo'!$B$28,IF('Monte Carlo'!$E$28='Monte Carlo'!$C$28,'Monte Carlo'!$C$28,BETAINV(RAND(),'Monte Carlo'!$G$28,'Monte Carlo'!$H$28,'Monte Carlo'!$C$28,'Monte Carlo'!$E$28)),0))</f>
        <v>0</v>
      </c>
      <c r="T391" s="0" t="n">
        <f aca="true">IF(OR('Monte Carlo'!$B$29="",'Monte Carlo'!$C$29=""),0,IF(RAND()&lt;'Monte Carlo'!$B$29,IF('Monte Carlo'!$E$29='Monte Carlo'!$C$29,'Monte Carlo'!$C$29,BETAINV(RAND(),'Monte Carlo'!$G$29,'Monte Carlo'!$H$29,'Monte Carlo'!$C$29,'Monte Carlo'!$E$29)),0))</f>
        <v>0</v>
      </c>
      <c r="U391" s="0" t="n">
        <f aca="true">IF(OR('Monte Carlo'!$B$30="",'Monte Carlo'!$C$30=""),0,IF(RAND()&lt;'Monte Carlo'!$B$30,IF('Monte Carlo'!$E$30='Monte Carlo'!$C$30,'Monte Carlo'!$C$30,BETAINV(RAND(),'Monte Carlo'!$G$30,'Monte Carlo'!$H$30,'Monte Carlo'!$C$30,'Monte Carlo'!$E$30)),0))</f>
        <v>0</v>
      </c>
      <c r="V391" s="0" t="n">
        <f aca="true">IF(OR('Monte Carlo'!$B$31="",'Monte Carlo'!$C$31=""),0,IF(RAND()&lt;'Monte Carlo'!$B$31,IF('Monte Carlo'!$E$31='Monte Carlo'!$C$31,'Monte Carlo'!$C$31,BETAINV(RAND(),'Monte Carlo'!$G$31,'Monte Carlo'!$H$31,'Monte Carlo'!$C$31,'Monte Carlo'!$E$31)),0))</f>
        <v>0</v>
      </c>
      <c r="W391" s="0" t="n">
        <f aca="true">IF(OR('Monte Carlo'!$B$32="",'Monte Carlo'!$C$32=""),0,IF(RAND()&lt;'Monte Carlo'!$B$32,IF('Monte Carlo'!$E$32='Monte Carlo'!$C$32,'Monte Carlo'!$C$32,BETAINV(RAND(),'Monte Carlo'!$G$32,'Monte Carlo'!$H$32,'Monte Carlo'!$C$32,'Monte Carlo'!$E$32)),0))</f>
        <v>0</v>
      </c>
      <c r="X391" s="0" t="n">
        <f aca="true">IF(OR('Monte Carlo'!$B$33="",'Monte Carlo'!$C$33=""),0,IF(RAND()&lt;'Monte Carlo'!$B$33,IF('Monte Carlo'!$E$33='Monte Carlo'!$C$33,'Monte Carlo'!$C$33,BETAINV(RAND(),'Monte Carlo'!$G$33,'Monte Carlo'!$H$33,'Monte Carlo'!$C$33,'Monte Carlo'!$E$33)),0))</f>
        <v>0</v>
      </c>
      <c r="Y391" s="0" t="n">
        <f aca="false">SUM(A391:X391)</f>
        <v>2444.37022681522</v>
      </c>
    </row>
    <row r="392" customFormat="false" ht="15" hidden="false" customHeight="false" outlineLevel="0" collapsed="false">
      <c r="A392" s="0" t="n">
        <f aca="true">IF('Monte Carlo'!$B$7="",0,IF('Monte Carlo'!$D$7='Monte Carlo'!$B$7,'Monte Carlo'!$B$7,BETAINV(RAND(),'Monte Carlo'!$F$7,'Monte Carlo'!$G$7,'Monte Carlo'!$B$7,'Monte Carlo'!$D$7)))</f>
        <v>159.900692217112</v>
      </c>
      <c r="B392" s="0" t="n">
        <f aca="true">IF('Monte Carlo'!$B$8="",0,IF('Monte Carlo'!$D$8='Monte Carlo'!$B$8,'Monte Carlo'!$B$8,BETAINV(RAND(),'Monte Carlo'!$F$8,'Monte Carlo'!$G$8,'Monte Carlo'!$B$8,'Monte Carlo'!$D$8)))</f>
        <v>995.222081007265</v>
      </c>
      <c r="C392" s="0" t="n">
        <f aca="true">IF('Monte Carlo'!$B$9="",0,IF('Monte Carlo'!$D$9='Monte Carlo'!$B$9,'Monte Carlo'!$B$9,BETAINV(RAND(),'Monte Carlo'!$F$9,'Monte Carlo'!$G$9,'Monte Carlo'!$B$9,'Monte Carlo'!$D$9)))</f>
        <v>466.06732218735</v>
      </c>
      <c r="D392" s="0" t="n">
        <f aca="true">IF('Monte Carlo'!$B$10="",0,IF('Monte Carlo'!$D$10='Monte Carlo'!$B$10,'Monte Carlo'!$B$10,BETAINV(RAND(),'Monte Carlo'!$F$10,'Monte Carlo'!$G$10,'Monte Carlo'!$B$10,'Monte Carlo'!$D$10)))</f>
        <v>307.737738985046</v>
      </c>
      <c r="E392" s="0" t="n">
        <f aca="true">IF('Monte Carlo'!$B$11="",0,IF('Monte Carlo'!$D$11='Monte Carlo'!$B$11,'Monte Carlo'!$B$11,BETAINV(RAND(),'Monte Carlo'!$F$11,'Monte Carlo'!$G$11,'Monte Carlo'!$B$11,'Monte Carlo'!$D$11)))</f>
        <v>97.3118443658771</v>
      </c>
      <c r="F392" s="0" t="n">
        <f aca="true">IF('Monte Carlo'!$B$12="",0,IF('Monte Carlo'!$D$12='Monte Carlo'!$B$12,'Monte Carlo'!$B$12,BETAINV(RAND(),'Monte Carlo'!$F$12,'Monte Carlo'!$G$12,'Monte Carlo'!$B$12,'Monte Carlo'!$D$12)))</f>
        <v>91.1176552385049</v>
      </c>
      <c r="G392" s="0" t="n">
        <f aca="true">IF('Monte Carlo'!$B$13="",0,IF('Monte Carlo'!$D$13='Monte Carlo'!$B$13,'Monte Carlo'!$B$13,BETAINV(RAND(),'Monte Carlo'!$F$13,'Monte Carlo'!$G$13,'Monte Carlo'!$B$13,'Monte Carlo'!$D$13)))</f>
        <v>0</v>
      </c>
      <c r="H392" s="0" t="n">
        <f aca="true">IF('Monte Carlo'!$B$14="",0,IF('Monte Carlo'!$D$14='Monte Carlo'!$B$14,'Monte Carlo'!$B$14,BETAINV(RAND(),'Monte Carlo'!$F$14,'Monte Carlo'!$G$14,'Monte Carlo'!$B$14,'Monte Carlo'!$D$14)))</f>
        <v>0</v>
      </c>
      <c r="I392" s="0" t="n">
        <f aca="true">IF('Monte Carlo'!$B$15="",0,IF('Monte Carlo'!$D$15='Monte Carlo'!$B$15,'Monte Carlo'!$B$15,BETAINV(RAND(),'Monte Carlo'!$F$15,'Monte Carlo'!$G$15,'Monte Carlo'!$B$15,'Monte Carlo'!$D$15)))</f>
        <v>0</v>
      </c>
      <c r="J392" s="0" t="n">
        <f aca="true">IF('Monte Carlo'!$B$16="",0,IF('Monte Carlo'!$D$16='Monte Carlo'!$B$16,'Monte Carlo'!$B$16,BETAINV(RAND(),'Monte Carlo'!$F$16,'Monte Carlo'!$G$16,'Monte Carlo'!$B$16,'Monte Carlo'!$D$16)))</f>
        <v>0</v>
      </c>
      <c r="K392" s="0" t="n">
        <f aca="true">IF('Monte Carlo'!$B$17="",0,IF('Monte Carlo'!$D$17='Monte Carlo'!$B$17,'Monte Carlo'!$B$17,BETAINV(RAND(),'Monte Carlo'!$F$17,'Monte Carlo'!$G$17,'Monte Carlo'!$B$17,'Monte Carlo'!$D$17)))</f>
        <v>0</v>
      </c>
      <c r="L392" s="0" t="n">
        <f aca="true">IF('Monte Carlo'!$B$18="",0,IF('Monte Carlo'!$D$18='Monte Carlo'!$B$18,'Monte Carlo'!$B$18,BETAINV(RAND(),'Monte Carlo'!$F$18,'Monte Carlo'!$G$18,'Monte Carlo'!$B$18,'Monte Carlo'!$D$18)))</f>
        <v>0</v>
      </c>
      <c r="M392" s="0" t="n">
        <f aca="true">IF(OR('Monte Carlo'!$B$22="",'Monte Carlo'!$C$22=""),0,IF(RAND()&lt;'Monte Carlo'!$B$22,IF('Monte Carlo'!$E$22='Monte Carlo'!$C$22,'Monte Carlo'!$C$22,BETAINV(RAND(),'Monte Carlo'!$G$22,'Monte Carlo'!$H$22,'Monte Carlo'!$C$22,'Monte Carlo'!$E$22)),0))</f>
        <v>0</v>
      </c>
      <c r="N392" s="0" t="n">
        <f aca="true">IF(OR('Monte Carlo'!$B$23="",'Monte Carlo'!$C$23=""),0,IF(RAND()&lt;'Monte Carlo'!$B$23,IF('Monte Carlo'!$E$23='Monte Carlo'!$C$23,'Monte Carlo'!$C$23,BETAINV(RAND(),'Monte Carlo'!$G$23,'Monte Carlo'!$H$23,'Monte Carlo'!$C$23,'Monte Carlo'!$E$23)),0))</f>
        <v>27.5003172778209</v>
      </c>
      <c r="O392" s="0" t="n">
        <f aca="true">IF(OR('Monte Carlo'!$B$24="",'Monte Carlo'!$C$24=""),0,IF(RAND()&lt;'Monte Carlo'!$B$24,IF('Monte Carlo'!$E$24='Monte Carlo'!$C$24,'Monte Carlo'!$C$24,BETAINV(RAND(),'Monte Carlo'!$G$24,'Monte Carlo'!$H$24,'Monte Carlo'!$C$24,'Monte Carlo'!$E$24)),0))</f>
        <v>147.275733369079</v>
      </c>
      <c r="P392" s="0" t="n">
        <f aca="true">IF(OR('Monte Carlo'!$B$25="",'Monte Carlo'!$C$25=""),0,IF(RAND()&lt;'Monte Carlo'!$B$25,IF('Monte Carlo'!$E$25='Monte Carlo'!$C$25,'Monte Carlo'!$C$25,BETAINV(RAND(),'Monte Carlo'!$G$25,'Monte Carlo'!$H$25,'Monte Carlo'!$C$25,'Monte Carlo'!$E$25)),0))</f>
        <v>0</v>
      </c>
      <c r="Q392" s="0" t="n">
        <f aca="true">IF(OR('Monte Carlo'!$B$26="",'Monte Carlo'!$C$26=""),0,IF(RAND()&lt;'Monte Carlo'!$B$26,IF('Monte Carlo'!$E$26='Monte Carlo'!$C$26,'Monte Carlo'!$C$26,BETAINV(RAND(),'Monte Carlo'!$G$26,'Monte Carlo'!$H$26,'Monte Carlo'!$C$26,'Monte Carlo'!$E$26)),0))</f>
        <v>0</v>
      </c>
      <c r="R392" s="0" t="n">
        <f aca="true">IF(OR('Monte Carlo'!$B$27="",'Monte Carlo'!$C$27=""),0,IF(RAND()&lt;'Monte Carlo'!$B$27,IF('Monte Carlo'!$E$27='Monte Carlo'!$C$27,'Monte Carlo'!$C$27,BETAINV(RAND(),'Monte Carlo'!$G$27,'Monte Carlo'!$H$27,'Monte Carlo'!$C$27,'Monte Carlo'!$E$27)),0))</f>
        <v>0</v>
      </c>
      <c r="S392" s="0" t="n">
        <f aca="true">IF(OR('Monte Carlo'!$B$28="",'Monte Carlo'!$C$28=""),0,IF(RAND()&lt;'Monte Carlo'!$B$28,IF('Monte Carlo'!$E$28='Monte Carlo'!$C$28,'Monte Carlo'!$C$28,BETAINV(RAND(),'Monte Carlo'!$G$28,'Monte Carlo'!$H$28,'Monte Carlo'!$C$28,'Monte Carlo'!$E$28)),0))</f>
        <v>0</v>
      </c>
      <c r="T392" s="0" t="n">
        <f aca="true">IF(OR('Monte Carlo'!$B$29="",'Monte Carlo'!$C$29=""),0,IF(RAND()&lt;'Monte Carlo'!$B$29,IF('Monte Carlo'!$E$29='Monte Carlo'!$C$29,'Monte Carlo'!$C$29,BETAINV(RAND(),'Monte Carlo'!$G$29,'Monte Carlo'!$H$29,'Monte Carlo'!$C$29,'Monte Carlo'!$E$29)),0))</f>
        <v>0</v>
      </c>
      <c r="U392" s="0" t="n">
        <f aca="true">IF(OR('Monte Carlo'!$B$30="",'Monte Carlo'!$C$30=""),0,IF(RAND()&lt;'Monte Carlo'!$B$30,IF('Monte Carlo'!$E$30='Monte Carlo'!$C$30,'Monte Carlo'!$C$30,BETAINV(RAND(),'Monte Carlo'!$G$30,'Monte Carlo'!$H$30,'Monte Carlo'!$C$30,'Monte Carlo'!$E$30)),0))</f>
        <v>0</v>
      </c>
      <c r="V392" s="0" t="n">
        <f aca="true">IF(OR('Monte Carlo'!$B$31="",'Monte Carlo'!$C$31=""),0,IF(RAND()&lt;'Monte Carlo'!$B$31,IF('Monte Carlo'!$E$31='Monte Carlo'!$C$31,'Monte Carlo'!$C$31,BETAINV(RAND(),'Monte Carlo'!$G$31,'Monte Carlo'!$H$31,'Monte Carlo'!$C$31,'Monte Carlo'!$E$31)),0))</f>
        <v>0</v>
      </c>
      <c r="W392" s="0" t="n">
        <f aca="true">IF(OR('Monte Carlo'!$B$32="",'Monte Carlo'!$C$32=""),0,IF(RAND()&lt;'Monte Carlo'!$B$32,IF('Monte Carlo'!$E$32='Monte Carlo'!$C$32,'Monte Carlo'!$C$32,BETAINV(RAND(),'Monte Carlo'!$G$32,'Monte Carlo'!$H$32,'Monte Carlo'!$C$32,'Monte Carlo'!$E$32)),0))</f>
        <v>0</v>
      </c>
      <c r="X392" s="0" t="n">
        <f aca="true">IF(OR('Monte Carlo'!$B$33="",'Monte Carlo'!$C$33=""),0,IF(RAND()&lt;'Monte Carlo'!$B$33,IF('Monte Carlo'!$E$33='Monte Carlo'!$C$33,'Monte Carlo'!$C$33,BETAINV(RAND(),'Monte Carlo'!$G$33,'Monte Carlo'!$H$33,'Monte Carlo'!$C$33,'Monte Carlo'!$E$33)),0))</f>
        <v>0</v>
      </c>
      <c r="Y392" s="0" t="n">
        <f aca="false">SUM(A392:X392)</f>
        <v>2292.13338464805</v>
      </c>
    </row>
    <row r="393" customFormat="false" ht="15" hidden="false" customHeight="false" outlineLevel="0" collapsed="false">
      <c r="A393" s="0" t="n">
        <f aca="true">IF('Monte Carlo'!$B$7="",0,IF('Monte Carlo'!$D$7='Monte Carlo'!$B$7,'Monte Carlo'!$B$7,BETAINV(RAND(),'Monte Carlo'!$F$7,'Monte Carlo'!$G$7,'Monte Carlo'!$B$7,'Monte Carlo'!$D$7)))</f>
        <v>179.094556165725</v>
      </c>
      <c r="B393" s="0" t="n">
        <f aca="true">IF('Monte Carlo'!$B$8="",0,IF('Monte Carlo'!$D$8='Monte Carlo'!$B$8,'Monte Carlo'!$B$8,BETAINV(RAND(),'Monte Carlo'!$F$8,'Monte Carlo'!$G$8,'Monte Carlo'!$B$8,'Monte Carlo'!$D$8)))</f>
        <v>1039.34408393185</v>
      </c>
      <c r="C393" s="0" t="n">
        <f aca="true">IF('Monte Carlo'!$B$9="",0,IF('Monte Carlo'!$D$9='Monte Carlo'!$B$9,'Monte Carlo'!$B$9,BETAINV(RAND(),'Monte Carlo'!$F$9,'Monte Carlo'!$G$9,'Monte Carlo'!$B$9,'Monte Carlo'!$D$9)))</f>
        <v>464.935669573109</v>
      </c>
      <c r="D393" s="0" t="n">
        <f aca="true">IF('Monte Carlo'!$B$10="",0,IF('Monte Carlo'!$D$10='Monte Carlo'!$B$10,'Monte Carlo'!$B$10,BETAINV(RAND(),'Monte Carlo'!$F$10,'Monte Carlo'!$G$10,'Monte Carlo'!$B$10,'Monte Carlo'!$D$10)))</f>
        <v>318.323073689746</v>
      </c>
      <c r="E393" s="0" t="n">
        <f aca="true">IF('Monte Carlo'!$B$11="",0,IF('Monte Carlo'!$D$11='Monte Carlo'!$B$11,'Monte Carlo'!$B$11,BETAINV(RAND(),'Monte Carlo'!$F$11,'Monte Carlo'!$G$11,'Monte Carlo'!$B$11,'Monte Carlo'!$D$11)))</f>
        <v>102.200714121926</v>
      </c>
      <c r="F393" s="0" t="n">
        <f aca="true">IF('Monte Carlo'!$B$12="",0,IF('Monte Carlo'!$D$12='Monte Carlo'!$B$12,'Monte Carlo'!$B$12,BETAINV(RAND(),'Monte Carlo'!$F$12,'Monte Carlo'!$G$12,'Monte Carlo'!$B$12,'Monte Carlo'!$D$12)))</f>
        <v>101.467465604888</v>
      </c>
      <c r="G393" s="0" t="n">
        <f aca="true">IF('Monte Carlo'!$B$13="",0,IF('Monte Carlo'!$D$13='Monte Carlo'!$B$13,'Monte Carlo'!$B$13,BETAINV(RAND(),'Monte Carlo'!$F$13,'Monte Carlo'!$G$13,'Monte Carlo'!$B$13,'Monte Carlo'!$D$13)))</f>
        <v>0</v>
      </c>
      <c r="H393" s="0" t="n">
        <f aca="true">IF('Monte Carlo'!$B$14="",0,IF('Monte Carlo'!$D$14='Monte Carlo'!$B$14,'Monte Carlo'!$B$14,BETAINV(RAND(),'Monte Carlo'!$F$14,'Monte Carlo'!$G$14,'Monte Carlo'!$B$14,'Monte Carlo'!$D$14)))</f>
        <v>0</v>
      </c>
      <c r="I393" s="0" t="n">
        <f aca="true">IF('Monte Carlo'!$B$15="",0,IF('Monte Carlo'!$D$15='Monte Carlo'!$B$15,'Monte Carlo'!$B$15,BETAINV(RAND(),'Monte Carlo'!$F$15,'Monte Carlo'!$G$15,'Monte Carlo'!$B$15,'Monte Carlo'!$D$15)))</f>
        <v>0</v>
      </c>
      <c r="J393" s="0" t="n">
        <f aca="true">IF('Monte Carlo'!$B$16="",0,IF('Monte Carlo'!$D$16='Monte Carlo'!$B$16,'Monte Carlo'!$B$16,BETAINV(RAND(),'Monte Carlo'!$F$16,'Monte Carlo'!$G$16,'Monte Carlo'!$B$16,'Monte Carlo'!$D$16)))</f>
        <v>0</v>
      </c>
      <c r="K393" s="0" t="n">
        <f aca="true">IF('Monte Carlo'!$B$17="",0,IF('Monte Carlo'!$D$17='Monte Carlo'!$B$17,'Monte Carlo'!$B$17,BETAINV(RAND(),'Monte Carlo'!$F$17,'Monte Carlo'!$G$17,'Monte Carlo'!$B$17,'Monte Carlo'!$D$17)))</f>
        <v>0</v>
      </c>
      <c r="L393" s="0" t="n">
        <f aca="true">IF('Monte Carlo'!$B$18="",0,IF('Monte Carlo'!$D$18='Monte Carlo'!$B$18,'Monte Carlo'!$B$18,BETAINV(RAND(),'Monte Carlo'!$F$18,'Monte Carlo'!$G$18,'Monte Carlo'!$B$18,'Monte Carlo'!$D$18)))</f>
        <v>0</v>
      </c>
      <c r="M393" s="0" t="n">
        <f aca="true">IF(OR('Monte Carlo'!$B$22="",'Monte Carlo'!$C$22=""),0,IF(RAND()&lt;'Monte Carlo'!$B$22,IF('Monte Carlo'!$E$22='Monte Carlo'!$C$22,'Monte Carlo'!$C$22,BETAINV(RAND(),'Monte Carlo'!$G$22,'Monte Carlo'!$H$22,'Monte Carlo'!$C$22,'Monte Carlo'!$E$22)),0))</f>
        <v>0</v>
      </c>
      <c r="N393" s="0" t="n">
        <f aca="true">IF(OR('Monte Carlo'!$B$23="",'Monte Carlo'!$C$23=""),0,IF(RAND()&lt;'Monte Carlo'!$B$23,IF('Monte Carlo'!$E$23='Monte Carlo'!$C$23,'Monte Carlo'!$C$23,BETAINV(RAND(),'Monte Carlo'!$G$23,'Monte Carlo'!$H$23,'Monte Carlo'!$C$23,'Monte Carlo'!$E$23)),0))</f>
        <v>0</v>
      </c>
      <c r="O393" s="0" t="n">
        <f aca="true">IF(OR('Monte Carlo'!$B$24="",'Monte Carlo'!$C$24=""),0,IF(RAND()&lt;'Monte Carlo'!$B$24,IF('Monte Carlo'!$E$24='Monte Carlo'!$C$24,'Monte Carlo'!$C$24,BETAINV(RAND(),'Monte Carlo'!$G$24,'Monte Carlo'!$H$24,'Monte Carlo'!$C$24,'Monte Carlo'!$E$24)),0))</f>
        <v>0</v>
      </c>
      <c r="P393" s="0" t="n">
        <f aca="true">IF(OR('Monte Carlo'!$B$25="",'Monte Carlo'!$C$25=""),0,IF(RAND()&lt;'Monte Carlo'!$B$25,IF('Monte Carlo'!$E$25='Monte Carlo'!$C$25,'Monte Carlo'!$C$25,BETAINV(RAND(),'Monte Carlo'!$G$25,'Monte Carlo'!$H$25,'Monte Carlo'!$C$25,'Monte Carlo'!$E$25)),0))</f>
        <v>0</v>
      </c>
      <c r="Q393" s="0" t="n">
        <f aca="true">IF(OR('Monte Carlo'!$B$26="",'Monte Carlo'!$C$26=""),0,IF(RAND()&lt;'Monte Carlo'!$B$26,IF('Monte Carlo'!$E$26='Monte Carlo'!$C$26,'Monte Carlo'!$C$26,BETAINV(RAND(),'Monte Carlo'!$G$26,'Monte Carlo'!$H$26,'Monte Carlo'!$C$26,'Monte Carlo'!$E$26)),0))</f>
        <v>0</v>
      </c>
      <c r="R393" s="0" t="n">
        <f aca="true">IF(OR('Monte Carlo'!$B$27="",'Monte Carlo'!$C$27=""),0,IF(RAND()&lt;'Monte Carlo'!$B$27,IF('Monte Carlo'!$E$27='Monte Carlo'!$C$27,'Monte Carlo'!$C$27,BETAINV(RAND(),'Monte Carlo'!$G$27,'Monte Carlo'!$H$27,'Monte Carlo'!$C$27,'Monte Carlo'!$E$27)),0))</f>
        <v>0</v>
      </c>
      <c r="S393" s="0" t="n">
        <f aca="true">IF(OR('Monte Carlo'!$B$28="",'Monte Carlo'!$C$28=""),0,IF(RAND()&lt;'Monte Carlo'!$B$28,IF('Monte Carlo'!$E$28='Monte Carlo'!$C$28,'Monte Carlo'!$C$28,BETAINV(RAND(),'Monte Carlo'!$G$28,'Monte Carlo'!$H$28,'Monte Carlo'!$C$28,'Monte Carlo'!$E$28)),0))</f>
        <v>0</v>
      </c>
      <c r="T393" s="0" t="n">
        <f aca="true">IF(OR('Monte Carlo'!$B$29="",'Monte Carlo'!$C$29=""),0,IF(RAND()&lt;'Monte Carlo'!$B$29,IF('Monte Carlo'!$E$29='Monte Carlo'!$C$29,'Monte Carlo'!$C$29,BETAINV(RAND(),'Monte Carlo'!$G$29,'Monte Carlo'!$H$29,'Monte Carlo'!$C$29,'Monte Carlo'!$E$29)),0))</f>
        <v>0</v>
      </c>
      <c r="U393" s="0" t="n">
        <f aca="true">IF(OR('Monte Carlo'!$B$30="",'Monte Carlo'!$C$30=""),0,IF(RAND()&lt;'Monte Carlo'!$B$30,IF('Monte Carlo'!$E$30='Monte Carlo'!$C$30,'Monte Carlo'!$C$30,BETAINV(RAND(),'Monte Carlo'!$G$30,'Monte Carlo'!$H$30,'Monte Carlo'!$C$30,'Monte Carlo'!$E$30)),0))</f>
        <v>0</v>
      </c>
      <c r="V393" s="0" t="n">
        <f aca="true">IF(OR('Monte Carlo'!$B$31="",'Monte Carlo'!$C$31=""),0,IF(RAND()&lt;'Monte Carlo'!$B$31,IF('Monte Carlo'!$E$31='Monte Carlo'!$C$31,'Monte Carlo'!$C$31,BETAINV(RAND(),'Monte Carlo'!$G$31,'Monte Carlo'!$H$31,'Monte Carlo'!$C$31,'Monte Carlo'!$E$31)),0))</f>
        <v>0</v>
      </c>
      <c r="W393" s="0" t="n">
        <f aca="true">IF(OR('Monte Carlo'!$B$32="",'Monte Carlo'!$C$32=""),0,IF(RAND()&lt;'Monte Carlo'!$B$32,IF('Monte Carlo'!$E$32='Monte Carlo'!$C$32,'Monte Carlo'!$C$32,BETAINV(RAND(),'Monte Carlo'!$G$32,'Monte Carlo'!$H$32,'Monte Carlo'!$C$32,'Monte Carlo'!$E$32)),0))</f>
        <v>0</v>
      </c>
      <c r="X393" s="0" t="n">
        <f aca="true">IF(OR('Monte Carlo'!$B$33="",'Monte Carlo'!$C$33=""),0,IF(RAND()&lt;'Monte Carlo'!$B$33,IF('Monte Carlo'!$E$33='Monte Carlo'!$C$33,'Monte Carlo'!$C$33,BETAINV(RAND(),'Monte Carlo'!$G$33,'Monte Carlo'!$H$33,'Monte Carlo'!$C$33,'Monte Carlo'!$E$33)),0))</f>
        <v>0</v>
      </c>
      <c r="Y393" s="0" t="n">
        <f aca="false">SUM(A393:X393)</f>
        <v>2205.36556308724</v>
      </c>
    </row>
    <row r="394" customFormat="false" ht="15" hidden="false" customHeight="false" outlineLevel="0" collapsed="false">
      <c r="A394" s="0" t="n">
        <f aca="true">IF('Monte Carlo'!$B$7="",0,IF('Monte Carlo'!$D$7='Monte Carlo'!$B$7,'Monte Carlo'!$B$7,BETAINV(RAND(),'Monte Carlo'!$F$7,'Monte Carlo'!$G$7,'Monte Carlo'!$B$7,'Monte Carlo'!$D$7)))</f>
        <v>157.883302629446</v>
      </c>
      <c r="B394" s="0" t="n">
        <f aca="true">IF('Monte Carlo'!$B$8="",0,IF('Monte Carlo'!$D$8='Monte Carlo'!$B$8,'Monte Carlo'!$B$8,BETAINV(RAND(),'Monte Carlo'!$F$8,'Monte Carlo'!$G$8,'Monte Carlo'!$B$8,'Monte Carlo'!$D$8)))</f>
        <v>1028.95888209531</v>
      </c>
      <c r="C394" s="0" t="n">
        <f aca="true">IF('Monte Carlo'!$B$9="",0,IF('Monte Carlo'!$D$9='Monte Carlo'!$B$9,'Monte Carlo'!$B$9,BETAINV(RAND(),'Monte Carlo'!$F$9,'Monte Carlo'!$G$9,'Monte Carlo'!$B$9,'Monte Carlo'!$D$9)))</f>
        <v>417.421686796718</v>
      </c>
      <c r="D394" s="0" t="n">
        <f aca="true">IF('Monte Carlo'!$B$10="",0,IF('Monte Carlo'!$D$10='Monte Carlo'!$B$10,'Monte Carlo'!$B$10,BETAINV(RAND(),'Monte Carlo'!$F$10,'Monte Carlo'!$G$10,'Monte Carlo'!$B$10,'Monte Carlo'!$D$10)))</f>
        <v>294.787453972974</v>
      </c>
      <c r="E394" s="0" t="n">
        <f aca="true">IF('Monte Carlo'!$B$11="",0,IF('Monte Carlo'!$D$11='Monte Carlo'!$B$11,'Monte Carlo'!$B$11,BETAINV(RAND(),'Monte Carlo'!$F$11,'Monte Carlo'!$G$11,'Monte Carlo'!$B$11,'Monte Carlo'!$D$11)))</f>
        <v>119.062137232496</v>
      </c>
      <c r="F394" s="0" t="n">
        <f aca="true">IF('Monte Carlo'!$B$12="",0,IF('Monte Carlo'!$D$12='Monte Carlo'!$B$12,'Monte Carlo'!$B$12,BETAINV(RAND(),'Monte Carlo'!$F$12,'Monte Carlo'!$G$12,'Monte Carlo'!$B$12,'Monte Carlo'!$D$12)))</f>
        <v>117.569736740756</v>
      </c>
      <c r="G394" s="0" t="n">
        <f aca="true">IF('Monte Carlo'!$B$13="",0,IF('Monte Carlo'!$D$13='Monte Carlo'!$B$13,'Monte Carlo'!$B$13,BETAINV(RAND(),'Monte Carlo'!$F$13,'Monte Carlo'!$G$13,'Monte Carlo'!$B$13,'Monte Carlo'!$D$13)))</f>
        <v>0</v>
      </c>
      <c r="H394" s="0" t="n">
        <f aca="true">IF('Monte Carlo'!$B$14="",0,IF('Monte Carlo'!$D$14='Monte Carlo'!$B$14,'Monte Carlo'!$B$14,BETAINV(RAND(),'Monte Carlo'!$F$14,'Monte Carlo'!$G$14,'Monte Carlo'!$B$14,'Monte Carlo'!$D$14)))</f>
        <v>0</v>
      </c>
      <c r="I394" s="0" t="n">
        <f aca="true">IF('Monte Carlo'!$B$15="",0,IF('Monte Carlo'!$D$15='Monte Carlo'!$B$15,'Monte Carlo'!$B$15,BETAINV(RAND(),'Monte Carlo'!$F$15,'Monte Carlo'!$G$15,'Monte Carlo'!$B$15,'Monte Carlo'!$D$15)))</f>
        <v>0</v>
      </c>
      <c r="J394" s="0" t="n">
        <f aca="true">IF('Monte Carlo'!$B$16="",0,IF('Monte Carlo'!$D$16='Monte Carlo'!$B$16,'Monte Carlo'!$B$16,BETAINV(RAND(),'Monte Carlo'!$F$16,'Monte Carlo'!$G$16,'Monte Carlo'!$B$16,'Monte Carlo'!$D$16)))</f>
        <v>0</v>
      </c>
      <c r="K394" s="0" t="n">
        <f aca="true">IF('Monte Carlo'!$B$17="",0,IF('Monte Carlo'!$D$17='Monte Carlo'!$B$17,'Monte Carlo'!$B$17,BETAINV(RAND(),'Monte Carlo'!$F$17,'Monte Carlo'!$G$17,'Monte Carlo'!$B$17,'Monte Carlo'!$D$17)))</f>
        <v>0</v>
      </c>
      <c r="L394" s="0" t="n">
        <f aca="true">IF('Monte Carlo'!$B$18="",0,IF('Monte Carlo'!$D$18='Monte Carlo'!$B$18,'Monte Carlo'!$B$18,BETAINV(RAND(),'Monte Carlo'!$F$18,'Monte Carlo'!$G$18,'Monte Carlo'!$B$18,'Monte Carlo'!$D$18)))</f>
        <v>0</v>
      </c>
      <c r="M394" s="0" t="n">
        <f aca="true">IF(OR('Monte Carlo'!$B$22="",'Monte Carlo'!$C$22=""),0,IF(RAND()&lt;'Monte Carlo'!$B$22,IF('Monte Carlo'!$E$22='Monte Carlo'!$C$22,'Monte Carlo'!$C$22,BETAINV(RAND(),'Monte Carlo'!$G$22,'Monte Carlo'!$H$22,'Monte Carlo'!$C$22,'Monte Carlo'!$E$22)),0))</f>
        <v>0</v>
      </c>
      <c r="N394" s="0" t="n">
        <f aca="true">IF(OR('Monte Carlo'!$B$23="",'Monte Carlo'!$C$23=""),0,IF(RAND()&lt;'Monte Carlo'!$B$23,IF('Monte Carlo'!$E$23='Monte Carlo'!$C$23,'Monte Carlo'!$C$23,BETAINV(RAND(),'Monte Carlo'!$G$23,'Monte Carlo'!$H$23,'Monte Carlo'!$C$23,'Monte Carlo'!$E$23)),0))</f>
        <v>0</v>
      </c>
      <c r="O394" s="0" t="n">
        <f aca="true">IF(OR('Monte Carlo'!$B$24="",'Monte Carlo'!$C$24=""),0,IF(RAND()&lt;'Monte Carlo'!$B$24,IF('Monte Carlo'!$E$24='Monte Carlo'!$C$24,'Monte Carlo'!$C$24,BETAINV(RAND(),'Monte Carlo'!$G$24,'Monte Carlo'!$H$24,'Monte Carlo'!$C$24,'Monte Carlo'!$E$24)),0))</f>
        <v>99.0355428187141</v>
      </c>
      <c r="P394" s="0" t="n">
        <f aca="true">IF(OR('Monte Carlo'!$B$25="",'Monte Carlo'!$C$25=""),0,IF(RAND()&lt;'Monte Carlo'!$B$25,IF('Monte Carlo'!$E$25='Monte Carlo'!$C$25,'Monte Carlo'!$C$25,BETAINV(RAND(),'Monte Carlo'!$G$25,'Monte Carlo'!$H$25,'Monte Carlo'!$C$25,'Monte Carlo'!$E$25)),0))</f>
        <v>0</v>
      </c>
      <c r="Q394" s="0" t="n">
        <f aca="true">IF(OR('Monte Carlo'!$B$26="",'Monte Carlo'!$C$26=""),0,IF(RAND()&lt;'Monte Carlo'!$B$26,IF('Monte Carlo'!$E$26='Monte Carlo'!$C$26,'Monte Carlo'!$C$26,BETAINV(RAND(),'Monte Carlo'!$G$26,'Monte Carlo'!$H$26,'Monte Carlo'!$C$26,'Monte Carlo'!$E$26)),0))</f>
        <v>0</v>
      </c>
      <c r="R394" s="0" t="n">
        <f aca="true">IF(OR('Monte Carlo'!$B$27="",'Monte Carlo'!$C$27=""),0,IF(RAND()&lt;'Monte Carlo'!$B$27,IF('Monte Carlo'!$E$27='Monte Carlo'!$C$27,'Monte Carlo'!$C$27,BETAINV(RAND(),'Monte Carlo'!$G$27,'Monte Carlo'!$H$27,'Monte Carlo'!$C$27,'Monte Carlo'!$E$27)),0))</f>
        <v>0</v>
      </c>
      <c r="S394" s="0" t="n">
        <f aca="true">IF(OR('Monte Carlo'!$B$28="",'Monte Carlo'!$C$28=""),0,IF(RAND()&lt;'Monte Carlo'!$B$28,IF('Monte Carlo'!$E$28='Monte Carlo'!$C$28,'Monte Carlo'!$C$28,BETAINV(RAND(),'Monte Carlo'!$G$28,'Monte Carlo'!$H$28,'Monte Carlo'!$C$28,'Monte Carlo'!$E$28)),0))</f>
        <v>0</v>
      </c>
      <c r="T394" s="0" t="n">
        <f aca="true">IF(OR('Monte Carlo'!$B$29="",'Monte Carlo'!$C$29=""),0,IF(RAND()&lt;'Monte Carlo'!$B$29,IF('Monte Carlo'!$E$29='Monte Carlo'!$C$29,'Monte Carlo'!$C$29,BETAINV(RAND(),'Monte Carlo'!$G$29,'Monte Carlo'!$H$29,'Monte Carlo'!$C$29,'Monte Carlo'!$E$29)),0))</f>
        <v>0</v>
      </c>
      <c r="U394" s="0" t="n">
        <f aca="true">IF(OR('Monte Carlo'!$B$30="",'Monte Carlo'!$C$30=""),0,IF(RAND()&lt;'Monte Carlo'!$B$30,IF('Monte Carlo'!$E$30='Monte Carlo'!$C$30,'Monte Carlo'!$C$30,BETAINV(RAND(),'Monte Carlo'!$G$30,'Monte Carlo'!$H$30,'Monte Carlo'!$C$30,'Monte Carlo'!$E$30)),0))</f>
        <v>0</v>
      </c>
      <c r="V394" s="0" t="n">
        <f aca="true">IF(OR('Monte Carlo'!$B$31="",'Monte Carlo'!$C$31=""),0,IF(RAND()&lt;'Monte Carlo'!$B$31,IF('Monte Carlo'!$E$31='Monte Carlo'!$C$31,'Monte Carlo'!$C$31,BETAINV(RAND(),'Monte Carlo'!$G$31,'Monte Carlo'!$H$31,'Monte Carlo'!$C$31,'Monte Carlo'!$E$31)),0))</f>
        <v>0</v>
      </c>
      <c r="W394" s="0" t="n">
        <f aca="true">IF(OR('Monte Carlo'!$B$32="",'Monte Carlo'!$C$32=""),0,IF(RAND()&lt;'Monte Carlo'!$B$32,IF('Monte Carlo'!$E$32='Monte Carlo'!$C$32,'Monte Carlo'!$C$32,BETAINV(RAND(),'Monte Carlo'!$G$32,'Monte Carlo'!$H$32,'Monte Carlo'!$C$32,'Monte Carlo'!$E$32)),0))</f>
        <v>0</v>
      </c>
      <c r="X394" s="0" t="n">
        <f aca="true">IF(OR('Monte Carlo'!$B$33="",'Monte Carlo'!$C$33=""),0,IF(RAND()&lt;'Monte Carlo'!$B$33,IF('Monte Carlo'!$E$33='Monte Carlo'!$C$33,'Monte Carlo'!$C$33,BETAINV(RAND(),'Monte Carlo'!$G$33,'Monte Carlo'!$H$33,'Monte Carlo'!$C$33,'Monte Carlo'!$E$33)),0))</f>
        <v>0</v>
      </c>
      <c r="Y394" s="0" t="n">
        <f aca="false">SUM(A394:X394)</f>
        <v>2234.71874228641</v>
      </c>
    </row>
    <row r="395" customFormat="false" ht="15" hidden="false" customHeight="false" outlineLevel="0" collapsed="false">
      <c r="A395" s="0" t="n">
        <f aca="true">IF('Monte Carlo'!$B$7="",0,IF('Monte Carlo'!$D$7='Monte Carlo'!$B$7,'Monte Carlo'!$B$7,BETAINV(RAND(),'Monte Carlo'!$F$7,'Monte Carlo'!$G$7,'Monte Carlo'!$B$7,'Monte Carlo'!$D$7)))</f>
        <v>175.872768844772</v>
      </c>
      <c r="B395" s="0" t="n">
        <f aca="true">IF('Monte Carlo'!$B$8="",0,IF('Monte Carlo'!$D$8='Monte Carlo'!$B$8,'Monte Carlo'!$B$8,BETAINV(RAND(),'Monte Carlo'!$F$8,'Monte Carlo'!$G$8,'Monte Carlo'!$B$8,'Monte Carlo'!$D$8)))</f>
        <v>929.151892536458</v>
      </c>
      <c r="C395" s="0" t="n">
        <f aca="true">IF('Monte Carlo'!$B$9="",0,IF('Monte Carlo'!$D$9='Monte Carlo'!$B$9,'Monte Carlo'!$B$9,BETAINV(RAND(),'Monte Carlo'!$F$9,'Monte Carlo'!$G$9,'Monte Carlo'!$B$9,'Monte Carlo'!$D$9)))</f>
        <v>435.631466724363</v>
      </c>
      <c r="D395" s="0" t="n">
        <f aca="true">IF('Monte Carlo'!$B$10="",0,IF('Monte Carlo'!$D$10='Monte Carlo'!$B$10,'Monte Carlo'!$B$10,BETAINV(RAND(),'Monte Carlo'!$F$10,'Monte Carlo'!$G$10,'Monte Carlo'!$B$10,'Monte Carlo'!$D$10)))</f>
        <v>307.48682528698</v>
      </c>
      <c r="E395" s="0" t="n">
        <f aca="true">IF('Monte Carlo'!$B$11="",0,IF('Monte Carlo'!$D$11='Monte Carlo'!$B$11,'Monte Carlo'!$B$11,BETAINV(RAND(),'Monte Carlo'!$F$11,'Monte Carlo'!$G$11,'Monte Carlo'!$B$11,'Monte Carlo'!$D$11)))</f>
        <v>98.0451142280901</v>
      </c>
      <c r="F395" s="0" t="n">
        <f aca="true">IF('Monte Carlo'!$B$12="",0,IF('Monte Carlo'!$D$12='Monte Carlo'!$B$12,'Monte Carlo'!$B$12,BETAINV(RAND(),'Monte Carlo'!$F$12,'Monte Carlo'!$G$12,'Monte Carlo'!$B$12,'Monte Carlo'!$D$12)))</f>
        <v>97.7239926706261</v>
      </c>
      <c r="G395" s="0" t="n">
        <f aca="true">IF('Monte Carlo'!$B$13="",0,IF('Monte Carlo'!$D$13='Monte Carlo'!$B$13,'Monte Carlo'!$B$13,BETAINV(RAND(),'Monte Carlo'!$F$13,'Monte Carlo'!$G$13,'Monte Carlo'!$B$13,'Monte Carlo'!$D$13)))</f>
        <v>0</v>
      </c>
      <c r="H395" s="0" t="n">
        <f aca="true">IF('Monte Carlo'!$B$14="",0,IF('Monte Carlo'!$D$14='Monte Carlo'!$B$14,'Monte Carlo'!$B$14,BETAINV(RAND(),'Monte Carlo'!$F$14,'Monte Carlo'!$G$14,'Monte Carlo'!$B$14,'Monte Carlo'!$D$14)))</f>
        <v>0</v>
      </c>
      <c r="I395" s="0" t="n">
        <f aca="true">IF('Monte Carlo'!$B$15="",0,IF('Monte Carlo'!$D$15='Monte Carlo'!$B$15,'Monte Carlo'!$B$15,BETAINV(RAND(),'Monte Carlo'!$F$15,'Monte Carlo'!$G$15,'Monte Carlo'!$B$15,'Monte Carlo'!$D$15)))</f>
        <v>0</v>
      </c>
      <c r="J395" s="0" t="n">
        <f aca="true">IF('Monte Carlo'!$B$16="",0,IF('Monte Carlo'!$D$16='Monte Carlo'!$B$16,'Monte Carlo'!$B$16,BETAINV(RAND(),'Monte Carlo'!$F$16,'Monte Carlo'!$G$16,'Monte Carlo'!$B$16,'Monte Carlo'!$D$16)))</f>
        <v>0</v>
      </c>
      <c r="K395" s="0" t="n">
        <f aca="true">IF('Monte Carlo'!$B$17="",0,IF('Monte Carlo'!$D$17='Monte Carlo'!$B$17,'Monte Carlo'!$B$17,BETAINV(RAND(),'Monte Carlo'!$F$17,'Monte Carlo'!$G$17,'Monte Carlo'!$B$17,'Monte Carlo'!$D$17)))</f>
        <v>0</v>
      </c>
      <c r="L395" s="0" t="n">
        <f aca="true">IF('Monte Carlo'!$B$18="",0,IF('Monte Carlo'!$D$18='Monte Carlo'!$B$18,'Monte Carlo'!$B$18,BETAINV(RAND(),'Monte Carlo'!$F$18,'Monte Carlo'!$G$18,'Monte Carlo'!$B$18,'Monte Carlo'!$D$18)))</f>
        <v>0</v>
      </c>
      <c r="M395" s="0" t="n">
        <f aca="true">IF(OR('Monte Carlo'!$B$22="",'Monte Carlo'!$C$22=""),0,IF(RAND()&lt;'Monte Carlo'!$B$22,IF('Monte Carlo'!$E$22='Monte Carlo'!$C$22,'Monte Carlo'!$C$22,BETAINV(RAND(),'Monte Carlo'!$G$22,'Monte Carlo'!$H$22,'Monte Carlo'!$C$22,'Monte Carlo'!$E$22)),0))</f>
        <v>0</v>
      </c>
      <c r="N395" s="0" t="n">
        <f aca="true">IF(OR('Monte Carlo'!$B$23="",'Monte Carlo'!$C$23=""),0,IF(RAND()&lt;'Monte Carlo'!$B$23,IF('Monte Carlo'!$E$23='Monte Carlo'!$C$23,'Monte Carlo'!$C$23,BETAINV(RAND(),'Monte Carlo'!$G$23,'Monte Carlo'!$H$23,'Monte Carlo'!$C$23,'Monte Carlo'!$E$23)),0))</f>
        <v>0</v>
      </c>
      <c r="O395" s="0" t="n">
        <f aca="true">IF(OR('Monte Carlo'!$B$24="",'Monte Carlo'!$C$24=""),0,IF(RAND()&lt;'Monte Carlo'!$B$24,IF('Monte Carlo'!$E$24='Monte Carlo'!$C$24,'Monte Carlo'!$C$24,BETAINV(RAND(),'Monte Carlo'!$G$24,'Monte Carlo'!$H$24,'Monte Carlo'!$C$24,'Monte Carlo'!$E$24)),0))</f>
        <v>0</v>
      </c>
      <c r="P395" s="0" t="n">
        <f aca="true">IF(OR('Monte Carlo'!$B$25="",'Monte Carlo'!$C$25=""),0,IF(RAND()&lt;'Monte Carlo'!$B$25,IF('Monte Carlo'!$E$25='Monte Carlo'!$C$25,'Monte Carlo'!$C$25,BETAINV(RAND(),'Monte Carlo'!$G$25,'Monte Carlo'!$H$25,'Monte Carlo'!$C$25,'Monte Carlo'!$E$25)),0))</f>
        <v>0</v>
      </c>
      <c r="Q395" s="0" t="n">
        <f aca="true">IF(OR('Monte Carlo'!$B$26="",'Monte Carlo'!$C$26=""),0,IF(RAND()&lt;'Monte Carlo'!$B$26,IF('Monte Carlo'!$E$26='Monte Carlo'!$C$26,'Monte Carlo'!$C$26,BETAINV(RAND(),'Monte Carlo'!$G$26,'Monte Carlo'!$H$26,'Monte Carlo'!$C$26,'Monte Carlo'!$E$26)),0))</f>
        <v>0</v>
      </c>
      <c r="R395" s="0" t="n">
        <f aca="true">IF(OR('Monte Carlo'!$B$27="",'Monte Carlo'!$C$27=""),0,IF(RAND()&lt;'Monte Carlo'!$B$27,IF('Monte Carlo'!$E$27='Monte Carlo'!$C$27,'Monte Carlo'!$C$27,BETAINV(RAND(),'Monte Carlo'!$G$27,'Monte Carlo'!$H$27,'Monte Carlo'!$C$27,'Monte Carlo'!$E$27)),0))</f>
        <v>0</v>
      </c>
      <c r="S395" s="0" t="n">
        <f aca="true">IF(OR('Monte Carlo'!$B$28="",'Monte Carlo'!$C$28=""),0,IF(RAND()&lt;'Monte Carlo'!$B$28,IF('Monte Carlo'!$E$28='Monte Carlo'!$C$28,'Monte Carlo'!$C$28,BETAINV(RAND(),'Monte Carlo'!$G$28,'Monte Carlo'!$H$28,'Monte Carlo'!$C$28,'Monte Carlo'!$E$28)),0))</f>
        <v>0</v>
      </c>
      <c r="T395" s="0" t="n">
        <f aca="true">IF(OR('Monte Carlo'!$B$29="",'Monte Carlo'!$C$29=""),0,IF(RAND()&lt;'Monte Carlo'!$B$29,IF('Monte Carlo'!$E$29='Monte Carlo'!$C$29,'Monte Carlo'!$C$29,BETAINV(RAND(),'Monte Carlo'!$G$29,'Monte Carlo'!$H$29,'Monte Carlo'!$C$29,'Monte Carlo'!$E$29)),0))</f>
        <v>0</v>
      </c>
      <c r="U395" s="0" t="n">
        <f aca="true">IF(OR('Monte Carlo'!$B$30="",'Monte Carlo'!$C$30=""),0,IF(RAND()&lt;'Monte Carlo'!$B$30,IF('Monte Carlo'!$E$30='Monte Carlo'!$C$30,'Monte Carlo'!$C$30,BETAINV(RAND(),'Monte Carlo'!$G$30,'Monte Carlo'!$H$30,'Monte Carlo'!$C$30,'Monte Carlo'!$E$30)),0))</f>
        <v>0</v>
      </c>
      <c r="V395" s="0" t="n">
        <f aca="true">IF(OR('Monte Carlo'!$B$31="",'Monte Carlo'!$C$31=""),0,IF(RAND()&lt;'Monte Carlo'!$B$31,IF('Monte Carlo'!$E$31='Monte Carlo'!$C$31,'Monte Carlo'!$C$31,BETAINV(RAND(),'Monte Carlo'!$G$31,'Monte Carlo'!$H$31,'Monte Carlo'!$C$31,'Monte Carlo'!$E$31)),0))</f>
        <v>0</v>
      </c>
      <c r="W395" s="0" t="n">
        <f aca="true">IF(OR('Monte Carlo'!$B$32="",'Monte Carlo'!$C$32=""),0,IF(RAND()&lt;'Monte Carlo'!$B$32,IF('Monte Carlo'!$E$32='Monte Carlo'!$C$32,'Monte Carlo'!$C$32,BETAINV(RAND(),'Monte Carlo'!$G$32,'Monte Carlo'!$H$32,'Monte Carlo'!$C$32,'Monte Carlo'!$E$32)),0))</f>
        <v>0</v>
      </c>
      <c r="X395" s="0" t="n">
        <f aca="true">IF(OR('Monte Carlo'!$B$33="",'Monte Carlo'!$C$33=""),0,IF(RAND()&lt;'Monte Carlo'!$B$33,IF('Monte Carlo'!$E$33='Monte Carlo'!$C$33,'Monte Carlo'!$C$33,BETAINV(RAND(),'Monte Carlo'!$G$33,'Monte Carlo'!$H$33,'Monte Carlo'!$C$33,'Monte Carlo'!$E$33)),0))</f>
        <v>0</v>
      </c>
      <c r="Y395" s="0" t="n">
        <f aca="false">SUM(A395:X395)</f>
        <v>2043.91206029129</v>
      </c>
    </row>
    <row r="396" customFormat="false" ht="15" hidden="false" customHeight="false" outlineLevel="0" collapsed="false">
      <c r="A396" s="0" t="n">
        <f aca="true">IF('Monte Carlo'!$B$7="",0,IF('Monte Carlo'!$D$7='Monte Carlo'!$B$7,'Monte Carlo'!$B$7,BETAINV(RAND(),'Monte Carlo'!$F$7,'Monte Carlo'!$G$7,'Monte Carlo'!$B$7,'Monte Carlo'!$D$7)))</f>
        <v>151.593329355508</v>
      </c>
      <c r="B396" s="0" t="n">
        <f aca="true">IF('Monte Carlo'!$B$8="",0,IF('Monte Carlo'!$D$8='Monte Carlo'!$B$8,'Monte Carlo'!$B$8,BETAINV(RAND(),'Monte Carlo'!$F$8,'Monte Carlo'!$G$8,'Monte Carlo'!$B$8,'Monte Carlo'!$D$8)))</f>
        <v>1068.84011898438</v>
      </c>
      <c r="C396" s="0" t="n">
        <f aca="true">IF('Monte Carlo'!$B$9="",0,IF('Monte Carlo'!$D$9='Monte Carlo'!$B$9,'Monte Carlo'!$B$9,BETAINV(RAND(),'Monte Carlo'!$F$9,'Monte Carlo'!$G$9,'Monte Carlo'!$B$9,'Monte Carlo'!$D$9)))</f>
        <v>436.551264885828</v>
      </c>
      <c r="D396" s="0" t="n">
        <f aca="true">IF('Monte Carlo'!$B$10="",0,IF('Monte Carlo'!$D$10='Monte Carlo'!$B$10,'Monte Carlo'!$B$10,BETAINV(RAND(),'Monte Carlo'!$F$10,'Monte Carlo'!$G$10,'Monte Carlo'!$B$10,'Monte Carlo'!$D$10)))</f>
        <v>295.374079020661</v>
      </c>
      <c r="E396" s="0" t="n">
        <f aca="true">IF('Monte Carlo'!$B$11="",0,IF('Monte Carlo'!$D$11='Monte Carlo'!$B$11,'Monte Carlo'!$B$11,BETAINV(RAND(),'Monte Carlo'!$F$11,'Monte Carlo'!$G$11,'Monte Carlo'!$B$11,'Monte Carlo'!$D$11)))</f>
        <v>102.695188677801</v>
      </c>
      <c r="F396" s="0" t="n">
        <f aca="true">IF('Monte Carlo'!$B$12="",0,IF('Monte Carlo'!$D$12='Monte Carlo'!$B$12,'Monte Carlo'!$B$12,BETAINV(RAND(),'Monte Carlo'!$F$12,'Monte Carlo'!$G$12,'Monte Carlo'!$B$12,'Monte Carlo'!$D$12)))</f>
        <v>104.104101032479</v>
      </c>
      <c r="G396" s="0" t="n">
        <f aca="true">IF('Monte Carlo'!$B$13="",0,IF('Monte Carlo'!$D$13='Monte Carlo'!$B$13,'Monte Carlo'!$B$13,BETAINV(RAND(),'Monte Carlo'!$F$13,'Monte Carlo'!$G$13,'Monte Carlo'!$B$13,'Monte Carlo'!$D$13)))</f>
        <v>0</v>
      </c>
      <c r="H396" s="0" t="n">
        <f aca="true">IF('Monte Carlo'!$B$14="",0,IF('Monte Carlo'!$D$14='Monte Carlo'!$B$14,'Monte Carlo'!$B$14,BETAINV(RAND(),'Monte Carlo'!$F$14,'Monte Carlo'!$G$14,'Monte Carlo'!$B$14,'Monte Carlo'!$D$14)))</f>
        <v>0</v>
      </c>
      <c r="I396" s="0" t="n">
        <f aca="true">IF('Monte Carlo'!$B$15="",0,IF('Monte Carlo'!$D$15='Monte Carlo'!$B$15,'Monte Carlo'!$B$15,BETAINV(RAND(),'Monte Carlo'!$F$15,'Monte Carlo'!$G$15,'Monte Carlo'!$B$15,'Monte Carlo'!$D$15)))</f>
        <v>0</v>
      </c>
      <c r="J396" s="0" t="n">
        <f aca="true">IF('Monte Carlo'!$B$16="",0,IF('Monte Carlo'!$D$16='Monte Carlo'!$B$16,'Monte Carlo'!$B$16,BETAINV(RAND(),'Monte Carlo'!$F$16,'Monte Carlo'!$G$16,'Monte Carlo'!$B$16,'Monte Carlo'!$D$16)))</f>
        <v>0</v>
      </c>
      <c r="K396" s="0" t="n">
        <f aca="true">IF('Monte Carlo'!$B$17="",0,IF('Monte Carlo'!$D$17='Monte Carlo'!$B$17,'Monte Carlo'!$B$17,BETAINV(RAND(),'Monte Carlo'!$F$17,'Monte Carlo'!$G$17,'Monte Carlo'!$B$17,'Monte Carlo'!$D$17)))</f>
        <v>0</v>
      </c>
      <c r="L396" s="0" t="n">
        <f aca="true">IF('Monte Carlo'!$B$18="",0,IF('Monte Carlo'!$D$18='Monte Carlo'!$B$18,'Monte Carlo'!$B$18,BETAINV(RAND(),'Monte Carlo'!$F$18,'Monte Carlo'!$G$18,'Monte Carlo'!$B$18,'Monte Carlo'!$D$18)))</f>
        <v>0</v>
      </c>
      <c r="M396" s="0" t="n">
        <f aca="true">IF(OR('Monte Carlo'!$B$22="",'Monte Carlo'!$C$22=""),0,IF(RAND()&lt;'Monte Carlo'!$B$22,IF('Monte Carlo'!$E$22='Monte Carlo'!$C$22,'Monte Carlo'!$C$22,BETAINV(RAND(),'Monte Carlo'!$G$22,'Monte Carlo'!$H$22,'Monte Carlo'!$C$22,'Monte Carlo'!$E$22)),0))</f>
        <v>0</v>
      </c>
      <c r="N396" s="0" t="n">
        <f aca="true">IF(OR('Monte Carlo'!$B$23="",'Monte Carlo'!$C$23=""),0,IF(RAND()&lt;'Monte Carlo'!$B$23,IF('Monte Carlo'!$E$23='Monte Carlo'!$C$23,'Monte Carlo'!$C$23,BETAINV(RAND(),'Monte Carlo'!$G$23,'Monte Carlo'!$H$23,'Monte Carlo'!$C$23,'Monte Carlo'!$E$23)),0))</f>
        <v>0</v>
      </c>
      <c r="O396" s="0" t="n">
        <f aca="true">IF(OR('Monte Carlo'!$B$24="",'Monte Carlo'!$C$24=""),0,IF(RAND()&lt;'Monte Carlo'!$B$24,IF('Monte Carlo'!$E$24='Monte Carlo'!$C$24,'Monte Carlo'!$C$24,BETAINV(RAND(),'Monte Carlo'!$G$24,'Monte Carlo'!$H$24,'Monte Carlo'!$C$24,'Monte Carlo'!$E$24)),0))</f>
        <v>126.35382245633</v>
      </c>
      <c r="P396" s="0" t="n">
        <f aca="true">IF(OR('Monte Carlo'!$B$25="",'Monte Carlo'!$C$25=""),0,IF(RAND()&lt;'Monte Carlo'!$B$25,IF('Monte Carlo'!$E$25='Monte Carlo'!$C$25,'Monte Carlo'!$C$25,BETAINV(RAND(),'Monte Carlo'!$G$25,'Monte Carlo'!$H$25,'Monte Carlo'!$C$25,'Monte Carlo'!$E$25)),0))</f>
        <v>294.324539453409</v>
      </c>
      <c r="Q396" s="0" t="n">
        <f aca="true">IF(OR('Monte Carlo'!$B$26="",'Monte Carlo'!$C$26=""),0,IF(RAND()&lt;'Monte Carlo'!$B$26,IF('Monte Carlo'!$E$26='Monte Carlo'!$C$26,'Monte Carlo'!$C$26,BETAINV(RAND(),'Monte Carlo'!$G$26,'Monte Carlo'!$H$26,'Monte Carlo'!$C$26,'Monte Carlo'!$E$26)),0))</f>
        <v>0</v>
      </c>
      <c r="R396" s="0" t="n">
        <f aca="true">IF(OR('Monte Carlo'!$B$27="",'Monte Carlo'!$C$27=""),0,IF(RAND()&lt;'Monte Carlo'!$B$27,IF('Monte Carlo'!$E$27='Monte Carlo'!$C$27,'Monte Carlo'!$C$27,BETAINV(RAND(),'Monte Carlo'!$G$27,'Monte Carlo'!$H$27,'Monte Carlo'!$C$27,'Monte Carlo'!$E$27)),0))</f>
        <v>0</v>
      </c>
      <c r="S396" s="0" t="n">
        <f aca="true">IF(OR('Monte Carlo'!$B$28="",'Monte Carlo'!$C$28=""),0,IF(RAND()&lt;'Monte Carlo'!$B$28,IF('Monte Carlo'!$E$28='Monte Carlo'!$C$28,'Monte Carlo'!$C$28,BETAINV(RAND(),'Monte Carlo'!$G$28,'Monte Carlo'!$H$28,'Monte Carlo'!$C$28,'Monte Carlo'!$E$28)),0))</f>
        <v>0</v>
      </c>
      <c r="T396" s="0" t="n">
        <f aca="true">IF(OR('Monte Carlo'!$B$29="",'Monte Carlo'!$C$29=""),0,IF(RAND()&lt;'Monte Carlo'!$B$29,IF('Monte Carlo'!$E$29='Monte Carlo'!$C$29,'Monte Carlo'!$C$29,BETAINV(RAND(),'Monte Carlo'!$G$29,'Monte Carlo'!$H$29,'Monte Carlo'!$C$29,'Monte Carlo'!$E$29)),0))</f>
        <v>0</v>
      </c>
      <c r="U396" s="0" t="n">
        <f aca="true">IF(OR('Monte Carlo'!$B$30="",'Monte Carlo'!$C$30=""),0,IF(RAND()&lt;'Monte Carlo'!$B$30,IF('Monte Carlo'!$E$30='Monte Carlo'!$C$30,'Monte Carlo'!$C$30,BETAINV(RAND(),'Monte Carlo'!$G$30,'Monte Carlo'!$H$30,'Monte Carlo'!$C$30,'Monte Carlo'!$E$30)),0))</f>
        <v>0</v>
      </c>
      <c r="V396" s="0" t="n">
        <f aca="true">IF(OR('Monte Carlo'!$B$31="",'Monte Carlo'!$C$31=""),0,IF(RAND()&lt;'Monte Carlo'!$B$31,IF('Monte Carlo'!$E$31='Monte Carlo'!$C$31,'Monte Carlo'!$C$31,BETAINV(RAND(),'Monte Carlo'!$G$31,'Monte Carlo'!$H$31,'Monte Carlo'!$C$31,'Monte Carlo'!$E$31)),0))</f>
        <v>0</v>
      </c>
      <c r="W396" s="0" t="n">
        <f aca="true">IF(OR('Monte Carlo'!$B$32="",'Monte Carlo'!$C$32=""),0,IF(RAND()&lt;'Monte Carlo'!$B$32,IF('Monte Carlo'!$E$32='Monte Carlo'!$C$32,'Monte Carlo'!$C$32,BETAINV(RAND(),'Monte Carlo'!$G$32,'Monte Carlo'!$H$32,'Monte Carlo'!$C$32,'Monte Carlo'!$E$32)),0))</f>
        <v>0</v>
      </c>
      <c r="X396" s="0" t="n">
        <f aca="true">IF(OR('Monte Carlo'!$B$33="",'Monte Carlo'!$C$33=""),0,IF(RAND()&lt;'Monte Carlo'!$B$33,IF('Monte Carlo'!$E$33='Monte Carlo'!$C$33,'Monte Carlo'!$C$33,BETAINV(RAND(),'Monte Carlo'!$G$33,'Monte Carlo'!$H$33,'Monte Carlo'!$C$33,'Monte Carlo'!$E$33)),0))</f>
        <v>0</v>
      </c>
      <c r="Y396" s="0" t="n">
        <f aca="false">SUM(A396:X396)</f>
        <v>2579.8364438664</v>
      </c>
    </row>
    <row r="397" customFormat="false" ht="15" hidden="false" customHeight="false" outlineLevel="0" collapsed="false">
      <c r="A397" s="0" t="n">
        <f aca="true">IF('Monte Carlo'!$B$7="",0,IF('Monte Carlo'!$D$7='Monte Carlo'!$B$7,'Monte Carlo'!$B$7,BETAINV(RAND(),'Monte Carlo'!$F$7,'Monte Carlo'!$G$7,'Monte Carlo'!$B$7,'Monte Carlo'!$D$7)))</f>
        <v>148.763087398446</v>
      </c>
      <c r="B397" s="0" t="n">
        <f aca="true">IF('Monte Carlo'!$B$8="",0,IF('Monte Carlo'!$D$8='Monte Carlo'!$B$8,'Monte Carlo'!$B$8,BETAINV(RAND(),'Monte Carlo'!$F$8,'Monte Carlo'!$G$8,'Monte Carlo'!$B$8,'Monte Carlo'!$D$8)))</f>
        <v>1058.24817664354</v>
      </c>
      <c r="C397" s="0" t="n">
        <f aca="true">IF('Monte Carlo'!$B$9="",0,IF('Monte Carlo'!$D$9='Monte Carlo'!$B$9,'Monte Carlo'!$B$9,BETAINV(RAND(),'Monte Carlo'!$F$9,'Monte Carlo'!$G$9,'Monte Carlo'!$B$9,'Monte Carlo'!$D$9)))</f>
        <v>436.181240777625</v>
      </c>
      <c r="D397" s="0" t="n">
        <f aca="true">IF('Monte Carlo'!$B$10="",0,IF('Monte Carlo'!$D$10='Monte Carlo'!$B$10,'Monte Carlo'!$B$10,BETAINV(RAND(),'Monte Carlo'!$F$10,'Monte Carlo'!$G$10,'Monte Carlo'!$B$10,'Monte Carlo'!$D$10)))</f>
        <v>267.250188260526</v>
      </c>
      <c r="E397" s="0" t="n">
        <f aca="true">IF('Monte Carlo'!$B$11="",0,IF('Monte Carlo'!$D$11='Monte Carlo'!$B$11,'Monte Carlo'!$B$11,BETAINV(RAND(),'Monte Carlo'!$F$11,'Monte Carlo'!$G$11,'Monte Carlo'!$B$11,'Monte Carlo'!$D$11)))</f>
        <v>97.4586179235254</v>
      </c>
      <c r="F397" s="0" t="n">
        <f aca="true">IF('Monte Carlo'!$B$12="",0,IF('Monte Carlo'!$D$12='Monte Carlo'!$B$12,'Monte Carlo'!$B$12,BETAINV(RAND(),'Monte Carlo'!$F$12,'Monte Carlo'!$G$12,'Monte Carlo'!$B$12,'Monte Carlo'!$D$12)))</f>
        <v>111.257265316584</v>
      </c>
      <c r="G397" s="0" t="n">
        <f aca="true">IF('Monte Carlo'!$B$13="",0,IF('Monte Carlo'!$D$13='Monte Carlo'!$B$13,'Monte Carlo'!$B$13,BETAINV(RAND(),'Monte Carlo'!$F$13,'Monte Carlo'!$G$13,'Monte Carlo'!$B$13,'Monte Carlo'!$D$13)))</f>
        <v>0</v>
      </c>
      <c r="H397" s="0" t="n">
        <f aca="true">IF('Monte Carlo'!$B$14="",0,IF('Monte Carlo'!$D$14='Monte Carlo'!$B$14,'Monte Carlo'!$B$14,BETAINV(RAND(),'Monte Carlo'!$F$14,'Monte Carlo'!$G$14,'Monte Carlo'!$B$14,'Monte Carlo'!$D$14)))</f>
        <v>0</v>
      </c>
      <c r="I397" s="0" t="n">
        <f aca="true">IF('Monte Carlo'!$B$15="",0,IF('Monte Carlo'!$D$15='Monte Carlo'!$B$15,'Monte Carlo'!$B$15,BETAINV(RAND(),'Monte Carlo'!$F$15,'Monte Carlo'!$G$15,'Monte Carlo'!$B$15,'Monte Carlo'!$D$15)))</f>
        <v>0</v>
      </c>
      <c r="J397" s="0" t="n">
        <f aca="true">IF('Monte Carlo'!$B$16="",0,IF('Monte Carlo'!$D$16='Monte Carlo'!$B$16,'Monte Carlo'!$B$16,BETAINV(RAND(),'Monte Carlo'!$F$16,'Monte Carlo'!$G$16,'Monte Carlo'!$B$16,'Monte Carlo'!$D$16)))</f>
        <v>0</v>
      </c>
      <c r="K397" s="0" t="n">
        <f aca="true">IF('Monte Carlo'!$B$17="",0,IF('Monte Carlo'!$D$17='Monte Carlo'!$B$17,'Monte Carlo'!$B$17,BETAINV(RAND(),'Monte Carlo'!$F$17,'Monte Carlo'!$G$17,'Monte Carlo'!$B$17,'Monte Carlo'!$D$17)))</f>
        <v>0</v>
      </c>
      <c r="L397" s="0" t="n">
        <f aca="true">IF('Monte Carlo'!$B$18="",0,IF('Monte Carlo'!$D$18='Monte Carlo'!$B$18,'Monte Carlo'!$B$18,BETAINV(RAND(),'Monte Carlo'!$F$18,'Monte Carlo'!$G$18,'Monte Carlo'!$B$18,'Monte Carlo'!$D$18)))</f>
        <v>0</v>
      </c>
      <c r="M397" s="0" t="n">
        <f aca="true">IF(OR('Monte Carlo'!$B$22="",'Monte Carlo'!$C$22=""),0,IF(RAND()&lt;'Monte Carlo'!$B$22,IF('Monte Carlo'!$E$22='Monte Carlo'!$C$22,'Monte Carlo'!$C$22,BETAINV(RAND(),'Monte Carlo'!$G$22,'Monte Carlo'!$H$22,'Monte Carlo'!$C$22,'Monte Carlo'!$E$22)),0))</f>
        <v>0</v>
      </c>
      <c r="N397" s="0" t="n">
        <f aca="true">IF(OR('Monte Carlo'!$B$23="",'Monte Carlo'!$C$23=""),0,IF(RAND()&lt;'Monte Carlo'!$B$23,IF('Monte Carlo'!$E$23='Monte Carlo'!$C$23,'Monte Carlo'!$C$23,BETAINV(RAND(),'Monte Carlo'!$G$23,'Monte Carlo'!$H$23,'Monte Carlo'!$C$23,'Monte Carlo'!$E$23)),0))</f>
        <v>0</v>
      </c>
      <c r="O397" s="0" t="n">
        <f aca="true">IF(OR('Monte Carlo'!$B$24="",'Monte Carlo'!$C$24=""),0,IF(RAND()&lt;'Monte Carlo'!$B$24,IF('Monte Carlo'!$E$24='Monte Carlo'!$C$24,'Monte Carlo'!$C$24,BETAINV(RAND(),'Monte Carlo'!$G$24,'Monte Carlo'!$H$24,'Monte Carlo'!$C$24,'Monte Carlo'!$E$24)),0))</f>
        <v>0</v>
      </c>
      <c r="P397" s="0" t="n">
        <f aca="true">IF(OR('Monte Carlo'!$B$25="",'Monte Carlo'!$C$25=""),0,IF(RAND()&lt;'Monte Carlo'!$B$25,IF('Monte Carlo'!$E$25='Monte Carlo'!$C$25,'Monte Carlo'!$C$25,BETAINV(RAND(),'Monte Carlo'!$G$25,'Monte Carlo'!$H$25,'Monte Carlo'!$C$25,'Monte Carlo'!$E$25)),0))</f>
        <v>0</v>
      </c>
      <c r="Q397" s="0" t="n">
        <f aca="true">IF(OR('Monte Carlo'!$B$26="",'Monte Carlo'!$C$26=""),0,IF(RAND()&lt;'Monte Carlo'!$B$26,IF('Monte Carlo'!$E$26='Monte Carlo'!$C$26,'Monte Carlo'!$C$26,BETAINV(RAND(),'Monte Carlo'!$G$26,'Monte Carlo'!$H$26,'Monte Carlo'!$C$26,'Monte Carlo'!$E$26)),0))</f>
        <v>0</v>
      </c>
      <c r="R397" s="0" t="n">
        <f aca="true">IF(OR('Monte Carlo'!$B$27="",'Monte Carlo'!$C$27=""),0,IF(RAND()&lt;'Monte Carlo'!$B$27,IF('Monte Carlo'!$E$27='Monte Carlo'!$C$27,'Monte Carlo'!$C$27,BETAINV(RAND(),'Monte Carlo'!$G$27,'Monte Carlo'!$H$27,'Monte Carlo'!$C$27,'Monte Carlo'!$E$27)),0))</f>
        <v>0</v>
      </c>
      <c r="S397" s="0" t="n">
        <f aca="true">IF(OR('Monte Carlo'!$B$28="",'Monte Carlo'!$C$28=""),0,IF(RAND()&lt;'Monte Carlo'!$B$28,IF('Monte Carlo'!$E$28='Monte Carlo'!$C$28,'Monte Carlo'!$C$28,BETAINV(RAND(),'Monte Carlo'!$G$28,'Monte Carlo'!$H$28,'Monte Carlo'!$C$28,'Monte Carlo'!$E$28)),0))</f>
        <v>0</v>
      </c>
      <c r="T397" s="0" t="n">
        <f aca="true">IF(OR('Monte Carlo'!$B$29="",'Monte Carlo'!$C$29=""),0,IF(RAND()&lt;'Monte Carlo'!$B$29,IF('Monte Carlo'!$E$29='Monte Carlo'!$C$29,'Monte Carlo'!$C$29,BETAINV(RAND(),'Monte Carlo'!$G$29,'Monte Carlo'!$H$29,'Monte Carlo'!$C$29,'Monte Carlo'!$E$29)),0))</f>
        <v>0</v>
      </c>
      <c r="U397" s="0" t="n">
        <f aca="true">IF(OR('Monte Carlo'!$B$30="",'Monte Carlo'!$C$30=""),0,IF(RAND()&lt;'Monte Carlo'!$B$30,IF('Monte Carlo'!$E$30='Monte Carlo'!$C$30,'Monte Carlo'!$C$30,BETAINV(RAND(),'Monte Carlo'!$G$30,'Monte Carlo'!$H$30,'Monte Carlo'!$C$30,'Monte Carlo'!$E$30)),0))</f>
        <v>0</v>
      </c>
      <c r="V397" s="0" t="n">
        <f aca="true">IF(OR('Monte Carlo'!$B$31="",'Monte Carlo'!$C$31=""),0,IF(RAND()&lt;'Monte Carlo'!$B$31,IF('Monte Carlo'!$E$31='Monte Carlo'!$C$31,'Monte Carlo'!$C$31,BETAINV(RAND(),'Monte Carlo'!$G$31,'Monte Carlo'!$H$31,'Monte Carlo'!$C$31,'Monte Carlo'!$E$31)),0))</f>
        <v>0</v>
      </c>
      <c r="W397" s="0" t="n">
        <f aca="true">IF(OR('Monte Carlo'!$B$32="",'Monte Carlo'!$C$32=""),0,IF(RAND()&lt;'Monte Carlo'!$B$32,IF('Monte Carlo'!$E$32='Monte Carlo'!$C$32,'Monte Carlo'!$C$32,BETAINV(RAND(),'Monte Carlo'!$G$32,'Monte Carlo'!$H$32,'Monte Carlo'!$C$32,'Monte Carlo'!$E$32)),0))</f>
        <v>0</v>
      </c>
      <c r="X397" s="0" t="n">
        <f aca="true">IF(OR('Monte Carlo'!$B$33="",'Monte Carlo'!$C$33=""),0,IF(RAND()&lt;'Monte Carlo'!$B$33,IF('Monte Carlo'!$E$33='Monte Carlo'!$C$33,'Monte Carlo'!$C$33,BETAINV(RAND(),'Monte Carlo'!$G$33,'Monte Carlo'!$H$33,'Monte Carlo'!$C$33,'Monte Carlo'!$E$33)),0))</f>
        <v>0</v>
      </c>
      <c r="Y397" s="0" t="n">
        <f aca="false">SUM(A397:X397)</f>
        <v>2119.15857632025</v>
      </c>
    </row>
    <row r="398" customFormat="false" ht="15" hidden="false" customHeight="false" outlineLevel="0" collapsed="false">
      <c r="A398" s="0" t="n">
        <f aca="true">IF('Monte Carlo'!$B$7="",0,IF('Monte Carlo'!$D$7='Monte Carlo'!$B$7,'Monte Carlo'!$B$7,BETAINV(RAND(),'Monte Carlo'!$F$7,'Monte Carlo'!$G$7,'Monte Carlo'!$B$7,'Monte Carlo'!$D$7)))</f>
        <v>163.993793301384</v>
      </c>
      <c r="B398" s="0" t="n">
        <f aca="true">IF('Monte Carlo'!$B$8="",0,IF('Monte Carlo'!$D$8='Monte Carlo'!$B$8,'Monte Carlo'!$B$8,BETAINV(RAND(),'Monte Carlo'!$F$8,'Monte Carlo'!$G$8,'Monte Carlo'!$B$8,'Monte Carlo'!$D$8)))</f>
        <v>1065.9442742884</v>
      </c>
      <c r="C398" s="0" t="n">
        <f aca="true">IF('Monte Carlo'!$B$9="",0,IF('Monte Carlo'!$D$9='Monte Carlo'!$B$9,'Monte Carlo'!$B$9,BETAINV(RAND(),'Monte Carlo'!$F$9,'Monte Carlo'!$G$9,'Monte Carlo'!$B$9,'Monte Carlo'!$D$9)))</f>
        <v>496.182488549864</v>
      </c>
      <c r="D398" s="0" t="n">
        <f aca="true">IF('Monte Carlo'!$B$10="",0,IF('Monte Carlo'!$D$10='Monte Carlo'!$B$10,'Monte Carlo'!$B$10,BETAINV(RAND(),'Monte Carlo'!$F$10,'Monte Carlo'!$G$10,'Monte Carlo'!$B$10,'Monte Carlo'!$D$10)))</f>
        <v>298.889508555417</v>
      </c>
      <c r="E398" s="0" t="n">
        <f aca="true">IF('Monte Carlo'!$B$11="",0,IF('Monte Carlo'!$D$11='Monte Carlo'!$B$11,'Monte Carlo'!$B$11,BETAINV(RAND(),'Monte Carlo'!$F$11,'Monte Carlo'!$G$11,'Monte Carlo'!$B$11,'Monte Carlo'!$D$11)))</f>
        <v>124.230948414045</v>
      </c>
      <c r="F398" s="0" t="n">
        <f aca="true">IF('Monte Carlo'!$B$12="",0,IF('Monte Carlo'!$D$12='Monte Carlo'!$B$12,'Monte Carlo'!$B$12,BETAINV(RAND(),'Monte Carlo'!$F$12,'Monte Carlo'!$G$12,'Monte Carlo'!$B$12,'Monte Carlo'!$D$12)))</f>
        <v>105.857285200432</v>
      </c>
      <c r="G398" s="0" t="n">
        <f aca="true">IF('Monte Carlo'!$B$13="",0,IF('Monte Carlo'!$D$13='Monte Carlo'!$B$13,'Monte Carlo'!$B$13,BETAINV(RAND(),'Monte Carlo'!$F$13,'Monte Carlo'!$G$13,'Monte Carlo'!$B$13,'Monte Carlo'!$D$13)))</f>
        <v>0</v>
      </c>
      <c r="H398" s="0" t="n">
        <f aca="true">IF('Monte Carlo'!$B$14="",0,IF('Monte Carlo'!$D$14='Monte Carlo'!$B$14,'Monte Carlo'!$B$14,BETAINV(RAND(),'Monte Carlo'!$F$14,'Monte Carlo'!$G$14,'Monte Carlo'!$B$14,'Monte Carlo'!$D$14)))</f>
        <v>0</v>
      </c>
      <c r="I398" s="0" t="n">
        <f aca="true">IF('Monte Carlo'!$B$15="",0,IF('Monte Carlo'!$D$15='Monte Carlo'!$B$15,'Monte Carlo'!$B$15,BETAINV(RAND(),'Monte Carlo'!$F$15,'Monte Carlo'!$G$15,'Monte Carlo'!$B$15,'Monte Carlo'!$D$15)))</f>
        <v>0</v>
      </c>
      <c r="J398" s="0" t="n">
        <f aca="true">IF('Monte Carlo'!$B$16="",0,IF('Monte Carlo'!$D$16='Monte Carlo'!$B$16,'Monte Carlo'!$B$16,BETAINV(RAND(),'Monte Carlo'!$F$16,'Monte Carlo'!$G$16,'Monte Carlo'!$B$16,'Monte Carlo'!$D$16)))</f>
        <v>0</v>
      </c>
      <c r="K398" s="0" t="n">
        <f aca="true">IF('Monte Carlo'!$B$17="",0,IF('Monte Carlo'!$D$17='Monte Carlo'!$B$17,'Monte Carlo'!$B$17,BETAINV(RAND(),'Monte Carlo'!$F$17,'Monte Carlo'!$G$17,'Monte Carlo'!$B$17,'Monte Carlo'!$D$17)))</f>
        <v>0</v>
      </c>
      <c r="L398" s="0" t="n">
        <f aca="true">IF('Monte Carlo'!$B$18="",0,IF('Monte Carlo'!$D$18='Monte Carlo'!$B$18,'Monte Carlo'!$B$18,BETAINV(RAND(),'Monte Carlo'!$F$18,'Monte Carlo'!$G$18,'Monte Carlo'!$B$18,'Monte Carlo'!$D$18)))</f>
        <v>0</v>
      </c>
      <c r="M398" s="0" t="n">
        <f aca="true">IF(OR('Monte Carlo'!$B$22="",'Monte Carlo'!$C$22=""),0,IF(RAND()&lt;'Monte Carlo'!$B$22,IF('Monte Carlo'!$E$22='Monte Carlo'!$C$22,'Monte Carlo'!$C$22,BETAINV(RAND(),'Monte Carlo'!$G$22,'Monte Carlo'!$H$22,'Monte Carlo'!$C$22,'Monte Carlo'!$E$22)),0))</f>
        <v>0</v>
      </c>
      <c r="N398" s="0" t="n">
        <f aca="true">IF(OR('Monte Carlo'!$B$23="",'Monte Carlo'!$C$23=""),0,IF(RAND()&lt;'Monte Carlo'!$B$23,IF('Monte Carlo'!$E$23='Monte Carlo'!$C$23,'Monte Carlo'!$C$23,BETAINV(RAND(),'Monte Carlo'!$G$23,'Monte Carlo'!$H$23,'Monte Carlo'!$C$23,'Monte Carlo'!$E$23)),0))</f>
        <v>36.4324444083053</v>
      </c>
      <c r="O398" s="0" t="n">
        <f aca="true">IF(OR('Monte Carlo'!$B$24="",'Monte Carlo'!$C$24=""),0,IF(RAND()&lt;'Monte Carlo'!$B$24,IF('Monte Carlo'!$E$24='Monte Carlo'!$C$24,'Monte Carlo'!$C$24,BETAINV(RAND(),'Monte Carlo'!$G$24,'Monte Carlo'!$H$24,'Monte Carlo'!$C$24,'Monte Carlo'!$E$24)),0))</f>
        <v>0</v>
      </c>
      <c r="P398" s="0" t="n">
        <f aca="true">IF(OR('Monte Carlo'!$B$25="",'Monte Carlo'!$C$25=""),0,IF(RAND()&lt;'Monte Carlo'!$B$25,IF('Monte Carlo'!$E$25='Monte Carlo'!$C$25,'Monte Carlo'!$C$25,BETAINV(RAND(),'Monte Carlo'!$G$25,'Monte Carlo'!$H$25,'Monte Carlo'!$C$25,'Monte Carlo'!$E$25)),0))</f>
        <v>0</v>
      </c>
      <c r="Q398" s="0" t="n">
        <f aca="true">IF(OR('Monte Carlo'!$B$26="",'Monte Carlo'!$C$26=""),0,IF(RAND()&lt;'Monte Carlo'!$B$26,IF('Monte Carlo'!$E$26='Monte Carlo'!$C$26,'Monte Carlo'!$C$26,BETAINV(RAND(),'Monte Carlo'!$G$26,'Monte Carlo'!$H$26,'Monte Carlo'!$C$26,'Monte Carlo'!$E$26)),0))</f>
        <v>0</v>
      </c>
      <c r="R398" s="0" t="n">
        <f aca="true">IF(OR('Monte Carlo'!$B$27="",'Monte Carlo'!$C$27=""),0,IF(RAND()&lt;'Monte Carlo'!$B$27,IF('Monte Carlo'!$E$27='Monte Carlo'!$C$27,'Monte Carlo'!$C$27,BETAINV(RAND(),'Monte Carlo'!$G$27,'Monte Carlo'!$H$27,'Monte Carlo'!$C$27,'Monte Carlo'!$E$27)),0))</f>
        <v>0</v>
      </c>
      <c r="S398" s="0" t="n">
        <f aca="true">IF(OR('Monte Carlo'!$B$28="",'Monte Carlo'!$C$28=""),0,IF(RAND()&lt;'Monte Carlo'!$B$28,IF('Monte Carlo'!$E$28='Monte Carlo'!$C$28,'Monte Carlo'!$C$28,BETAINV(RAND(),'Monte Carlo'!$G$28,'Monte Carlo'!$H$28,'Monte Carlo'!$C$28,'Monte Carlo'!$E$28)),0))</f>
        <v>0</v>
      </c>
      <c r="T398" s="0" t="n">
        <f aca="true">IF(OR('Monte Carlo'!$B$29="",'Monte Carlo'!$C$29=""),0,IF(RAND()&lt;'Monte Carlo'!$B$29,IF('Monte Carlo'!$E$29='Monte Carlo'!$C$29,'Monte Carlo'!$C$29,BETAINV(RAND(),'Monte Carlo'!$G$29,'Monte Carlo'!$H$29,'Monte Carlo'!$C$29,'Monte Carlo'!$E$29)),0))</f>
        <v>0</v>
      </c>
      <c r="U398" s="0" t="n">
        <f aca="true">IF(OR('Monte Carlo'!$B$30="",'Monte Carlo'!$C$30=""),0,IF(RAND()&lt;'Monte Carlo'!$B$30,IF('Monte Carlo'!$E$30='Monte Carlo'!$C$30,'Monte Carlo'!$C$30,BETAINV(RAND(),'Monte Carlo'!$G$30,'Monte Carlo'!$H$30,'Monte Carlo'!$C$30,'Monte Carlo'!$E$30)),0))</f>
        <v>0</v>
      </c>
      <c r="V398" s="0" t="n">
        <f aca="true">IF(OR('Monte Carlo'!$B$31="",'Monte Carlo'!$C$31=""),0,IF(RAND()&lt;'Monte Carlo'!$B$31,IF('Monte Carlo'!$E$31='Monte Carlo'!$C$31,'Monte Carlo'!$C$31,BETAINV(RAND(),'Monte Carlo'!$G$31,'Monte Carlo'!$H$31,'Monte Carlo'!$C$31,'Monte Carlo'!$E$31)),0))</f>
        <v>0</v>
      </c>
      <c r="W398" s="0" t="n">
        <f aca="true">IF(OR('Monte Carlo'!$B$32="",'Monte Carlo'!$C$32=""),0,IF(RAND()&lt;'Monte Carlo'!$B$32,IF('Monte Carlo'!$E$32='Monte Carlo'!$C$32,'Monte Carlo'!$C$32,BETAINV(RAND(),'Monte Carlo'!$G$32,'Monte Carlo'!$H$32,'Monte Carlo'!$C$32,'Monte Carlo'!$E$32)),0))</f>
        <v>0</v>
      </c>
      <c r="X398" s="0" t="n">
        <f aca="true">IF(OR('Monte Carlo'!$B$33="",'Monte Carlo'!$C$33=""),0,IF(RAND()&lt;'Monte Carlo'!$B$33,IF('Monte Carlo'!$E$33='Monte Carlo'!$C$33,'Monte Carlo'!$C$33,BETAINV(RAND(),'Monte Carlo'!$G$33,'Monte Carlo'!$H$33,'Monte Carlo'!$C$33,'Monte Carlo'!$E$33)),0))</f>
        <v>0</v>
      </c>
      <c r="Y398" s="0" t="n">
        <f aca="false">SUM(A398:X398)</f>
        <v>2291.53074271785</v>
      </c>
    </row>
    <row r="399" customFormat="false" ht="15" hidden="false" customHeight="false" outlineLevel="0" collapsed="false">
      <c r="A399" s="0" t="n">
        <f aca="true">IF('Monte Carlo'!$B$7="",0,IF('Monte Carlo'!$D$7='Monte Carlo'!$B$7,'Monte Carlo'!$B$7,BETAINV(RAND(),'Monte Carlo'!$F$7,'Monte Carlo'!$G$7,'Monte Carlo'!$B$7,'Monte Carlo'!$D$7)))</f>
        <v>128.45190933698</v>
      </c>
      <c r="B399" s="0" t="n">
        <f aca="true">IF('Monte Carlo'!$B$8="",0,IF('Monte Carlo'!$D$8='Monte Carlo'!$B$8,'Monte Carlo'!$B$8,BETAINV(RAND(),'Monte Carlo'!$F$8,'Monte Carlo'!$G$8,'Monte Carlo'!$B$8,'Monte Carlo'!$D$8)))</f>
        <v>945.503503438046</v>
      </c>
      <c r="C399" s="0" t="n">
        <f aca="true">IF('Monte Carlo'!$B$9="",0,IF('Monte Carlo'!$D$9='Monte Carlo'!$B$9,'Monte Carlo'!$B$9,BETAINV(RAND(),'Monte Carlo'!$F$9,'Monte Carlo'!$G$9,'Monte Carlo'!$B$9,'Monte Carlo'!$D$9)))</f>
        <v>514.409459914048</v>
      </c>
      <c r="D399" s="0" t="n">
        <f aca="true">IF('Monte Carlo'!$B$10="",0,IF('Monte Carlo'!$D$10='Monte Carlo'!$B$10,'Monte Carlo'!$B$10,BETAINV(RAND(),'Monte Carlo'!$F$10,'Monte Carlo'!$G$10,'Monte Carlo'!$B$10,'Monte Carlo'!$D$10)))</f>
        <v>336.891349363668</v>
      </c>
      <c r="E399" s="0" t="n">
        <f aca="true">IF('Monte Carlo'!$B$11="",0,IF('Monte Carlo'!$D$11='Monte Carlo'!$B$11,'Monte Carlo'!$B$11,BETAINV(RAND(),'Monte Carlo'!$F$11,'Monte Carlo'!$G$11,'Monte Carlo'!$B$11,'Monte Carlo'!$D$11)))</f>
        <v>115.312734376533</v>
      </c>
      <c r="F399" s="0" t="n">
        <f aca="true">IF('Monte Carlo'!$B$12="",0,IF('Monte Carlo'!$D$12='Monte Carlo'!$B$12,'Monte Carlo'!$B$12,BETAINV(RAND(),'Monte Carlo'!$F$12,'Monte Carlo'!$G$12,'Monte Carlo'!$B$12,'Monte Carlo'!$D$12)))</f>
        <v>104.434143427572</v>
      </c>
      <c r="G399" s="0" t="n">
        <f aca="true">IF('Monte Carlo'!$B$13="",0,IF('Monte Carlo'!$D$13='Monte Carlo'!$B$13,'Monte Carlo'!$B$13,BETAINV(RAND(),'Monte Carlo'!$F$13,'Monte Carlo'!$G$13,'Monte Carlo'!$B$13,'Monte Carlo'!$D$13)))</f>
        <v>0</v>
      </c>
      <c r="H399" s="0" t="n">
        <f aca="true">IF('Monte Carlo'!$B$14="",0,IF('Monte Carlo'!$D$14='Monte Carlo'!$B$14,'Monte Carlo'!$B$14,BETAINV(RAND(),'Monte Carlo'!$F$14,'Monte Carlo'!$G$14,'Monte Carlo'!$B$14,'Monte Carlo'!$D$14)))</f>
        <v>0</v>
      </c>
      <c r="I399" s="0" t="n">
        <f aca="true">IF('Monte Carlo'!$B$15="",0,IF('Monte Carlo'!$D$15='Monte Carlo'!$B$15,'Monte Carlo'!$B$15,BETAINV(RAND(),'Monte Carlo'!$F$15,'Monte Carlo'!$G$15,'Monte Carlo'!$B$15,'Monte Carlo'!$D$15)))</f>
        <v>0</v>
      </c>
      <c r="J399" s="0" t="n">
        <f aca="true">IF('Monte Carlo'!$B$16="",0,IF('Monte Carlo'!$D$16='Monte Carlo'!$B$16,'Monte Carlo'!$B$16,BETAINV(RAND(),'Monte Carlo'!$F$16,'Monte Carlo'!$G$16,'Monte Carlo'!$B$16,'Monte Carlo'!$D$16)))</f>
        <v>0</v>
      </c>
      <c r="K399" s="0" t="n">
        <f aca="true">IF('Monte Carlo'!$B$17="",0,IF('Monte Carlo'!$D$17='Monte Carlo'!$B$17,'Monte Carlo'!$B$17,BETAINV(RAND(),'Monte Carlo'!$F$17,'Monte Carlo'!$G$17,'Monte Carlo'!$B$17,'Monte Carlo'!$D$17)))</f>
        <v>0</v>
      </c>
      <c r="L399" s="0" t="n">
        <f aca="true">IF('Monte Carlo'!$B$18="",0,IF('Monte Carlo'!$D$18='Monte Carlo'!$B$18,'Monte Carlo'!$B$18,BETAINV(RAND(),'Monte Carlo'!$F$18,'Monte Carlo'!$G$18,'Monte Carlo'!$B$18,'Monte Carlo'!$D$18)))</f>
        <v>0</v>
      </c>
      <c r="M399" s="0" t="n">
        <f aca="true">IF(OR('Monte Carlo'!$B$22="",'Monte Carlo'!$C$22=""),0,IF(RAND()&lt;'Monte Carlo'!$B$22,IF('Monte Carlo'!$E$22='Monte Carlo'!$C$22,'Monte Carlo'!$C$22,BETAINV(RAND(),'Monte Carlo'!$G$22,'Monte Carlo'!$H$22,'Monte Carlo'!$C$22,'Monte Carlo'!$E$22)),0))</f>
        <v>147.508387146131</v>
      </c>
      <c r="N399" s="0" t="n">
        <f aca="true">IF(OR('Monte Carlo'!$B$23="",'Monte Carlo'!$C$23=""),0,IF(RAND()&lt;'Monte Carlo'!$B$23,IF('Monte Carlo'!$E$23='Monte Carlo'!$C$23,'Monte Carlo'!$C$23,BETAINV(RAND(),'Monte Carlo'!$G$23,'Monte Carlo'!$H$23,'Monte Carlo'!$C$23,'Monte Carlo'!$E$23)),0))</f>
        <v>24.2561415690475</v>
      </c>
      <c r="O399" s="0" t="n">
        <f aca="true">IF(OR('Monte Carlo'!$B$24="",'Monte Carlo'!$C$24=""),0,IF(RAND()&lt;'Monte Carlo'!$B$24,IF('Monte Carlo'!$E$24='Monte Carlo'!$C$24,'Monte Carlo'!$C$24,BETAINV(RAND(),'Monte Carlo'!$G$24,'Monte Carlo'!$H$24,'Monte Carlo'!$C$24,'Monte Carlo'!$E$24)),0))</f>
        <v>0</v>
      </c>
      <c r="P399" s="0" t="n">
        <f aca="true">IF(OR('Monte Carlo'!$B$25="",'Monte Carlo'!$C$25=""),0,IF(RAND()&lt;'Monte Carlo'!$B$25,IF('Monte Carlo'!$E$25='Monte Carlo'!$C$25,'Monte Carlo'!$C$25,BETAINV(RAND(),'Monte Carlo'!$G$25,'Monte Carlo'!$H$25,'Monte Carlo'!$C$25,'Monte Carlo'!$E$25)),0))</f>
        <v>0</v>
      </c>
      <c r="Q399" s="0" t="n">
        <f aca="true">IF(OR('Monte Carlo'!$B$26="",'Monte Carlo'!$C$26=""),0,IF(RAND()&lt;'Monte Carlo'!$B$26,IF('Monte Carlo'!$E$26='Monte Carlo'!$C$26,'Monte Carlo'!$C$26,BETAINV(RAND(),'Monte Carlo'!$G$26,'Monte Carlo'!$H$26,'Monte Carlo'!$C$26,'Monte Carlo'!$E$26)),0))</f>
        <v>0</v>
      </c>
      <c r="R399" s="0" t="n">
        <f aca="true">IF(OR('Monte Carlo'!$B$27="",'Monte Carlo'!$C$27=""),0,IF(RAND()&lt;'Monte Carlo'!$B$27,IF('Monte Carlo'!$E$27='Monte Carlo'!$C$27,'Monte Carlo'!$C$27,BETAINV(RAND(),'Monte Carlo'!$G$27,'Monte Carlo'!$H$27,'Monte Carlo'!$C$27,'Monte Carlo'!$E$27)),0))</f>
        <v>0</v>
      </c>
      <c r="S399" s="0" t="n">
        <f aca="true">IF(OR('Monte Carlo'!$B$28="",'Monte Carlo'!$C$28=""),0,IF(RAND()&lt;'Monte Carlo'!$B$28,IF('Monte Carlo'!$E$28='Monte Carlo'!$C$28,'Monte Carlo'!$C$28,BETAINV(RAND(),'Monte Carlo'!$G$28,'Monte Carlo'!$H$28,'Monte Carlo'!$C$28,'Monte Carlo'!$E$28)),0))</f>
        <v>0</v>
      </c>
      <c r="T399" s="0" t="n">
        <f aca="true">IF(OR('Monte Carlo'!$B$29="",'Monte Carlo'!$C$29=""),0,IF(RAND()&lt;'Monte Carlo'!$B$29,IF('Monte Carlo'!$E$29='Monte Carlo'!$C$29,'Monte Carlo'!$C$29,BETAINV(RAND(),'Monte Carlo'!$G$29,'Monte Carlo'!$H$29,'Monte Carlo'!$C$29,'Monte Carlo'!$E$29)),0))</f>
        <v>0</v>
      </c>
      <c r="U399" s="0" t="n">
        <f aca="true">IF(OR('Monte Carlo'!$B$30="",'Monte Carlo'!$C$30=""),0,IF(RAND()&lt;'Monte Carlo'!$B$30,IF('Monte Carlo'!$E$30='Monte Carlo'!$C$30,'Monte Carlo'!$C$30,BETAINV(RAND(),'Monte Carlo'!$G$30,'Monte Carlo'!$H$30,'Monte Carlo'!$C$30,'Monte Carlo'!$E$30)),0))</f>
        <v>0</v>
      </c>
      <c r="V399" s="0" t="n">
        <f aca="true">IF(OR('Monte Carlo'!$B$31="",'Monte Carlo'!$C$31=""),0,IF(RAND()&lt;'Monte Carlo'!$B$31,IF('Monte Carlo'!$E$31='Monte Carlo'!$C$31,'Monte Carlo'!$C$31,BETAINV(RAND(),'Monte Carlo'!$G$31,'Monte Carlo'!$H$31,'Monte Carlo'!$C$31,'Monte Carlo'!$E$31)),0))</f>
        <v>0</v>
      </c>
      <c r="W399" s="0" t="n">
        <f aca="true">IF(OR('Monte Carlo'!$B$32="",'Monte Carlo'!$C$32=""),0,IF(RAND()&lt;'Monte Carlo'!$B$32,IF('Monte Carlo'!$E$32='Monte Carlo'!$C$32,'Monte Carlo'!$C$32,BETAINV(RAND(),'Monte Carlo'!$G$32,'Monte Carlo'!$H$32,'Monte Carlo'!$C$32,'Monte Carlo'!$E$32)),0))</f>
        <v>0</v>
      </c>
      <c r="X399" s="0" t="n">
        <f aca="true">IF(OR('Monte Carlo'!$B$33="",'Monte Carlo'!$C$33=""),0,IF(RAND()&lt;'Monte Carlo'!$B$33,IF('Monte Carlo'!$E$33='Monte Carlo'!$C$33,'Monte Carlo'!$C$33,BETAINV(RAND(),'Monte Carlo'!$G$33,'Monte Carlo'!$H$33,'Monte Carlo'!$C$33,'Monte Carlo'!$E$33)),0))</f>
        <v>0</v>
      </c>
      <c r="Y399" s="0" t="n">
        <f aca="false">SUM(A399:X399)</f>
        <v>2316.76762857203</v>
      </c>
    </row>
    <row r="400" customFormat="false" ht="15" hidden="false" customHeight="false" outlineLevel="0" collapsed="false">
      <c r="A400" s="0" t="n">
        <f aca="true">IF('Monte Carlo'!$B$7="",0,IF('Monte Carlo'!$D$7='Monte Carlo'!$B$7,'Monte Carlo'!$B$7,BETAINV(RAND(),'Monte Carlo'!$F$7,'Monte Carlo'!$G$7,'Monte Carlo'!$B$7,'Monte Carlo'!$D$7)))</f>
        <v>192.167407398944</v>
      </c>
      <c r="B400" s="0" t="n">
        <f aca="true">IF('Monte Carlo'!$B$8="",0,IF('Monte Carlo'!$D$8='Monte Carlo'!$B$8,'Monte Carlo'!$B$8,BETAINV(RAND(),'Monte Carlo'!$F$8,'Monte Carlo'!$G$8,'Monte Carlo'!$B$8,'Monte Carlo'!$D$8)))</f>
        <v>1049.70145594709</v>
      </c>
      <c r="C400" s="0" t="n">
        <f aca="true">IF('Monte Carlo'!$B$9="",0,IF('Monte Carlo'!$D$9='Monte Carlo'!$B$9,'Monte Carlo'!$B$9,BETAINV(RAND(),'Monte Carlo'!$F$9,'Monte Carlo'!$G$9,'Monte Carlo'!$B$9,'Monte Carlo'!$D$9)))</f>
        <v>488.234160261311</v>
      </c>
      <c r="D400" s="0" t="n">
        <f aca="true">IF('Monte Carlo'!$B$10="",0,IF('Monte Carlo'!$D$10='Monte Carlo'!$B$10,'Monte Carlo'!$B$10,BETAINV(RAND(),'Monte Carlo'!$F$10,'Monte Carlo'!$G$10,'Monte Carlo'!$B$10,'Monte Carlo'!$D$10)))</f>
        <v>319.862263043709</v>
      </c>
      <c r="E400" s="0" t="n">
        <f aca="true">IF('Monte Carlo'!$B$11="",0,IF('Monte Carlo'!$D$11='Monte Carlo'!$B$11,'Monte Carlo'!$B$11,BETAINV(RAND(),'Monte Carlo'!$F$11,'Monte Carlo'!$G$11,'Monte Carlo'!$B$11,'Monte Carlo'!$D$11)))</f>
        <v>110.133334419827</v>
      </c>
      <c r="F400" s="0" t="n">
        <f aca="true">IF('Monte Carlo'!$B$12="",0,IF('Monte Carlo'!$D$12='Monte Carlo'!$B$12,'Monte Carlo'!$B$12,BETAINV(RAND(),'Monte Carlo'!$F$12,'Monte Carlo'!$G$12,'Monte Carlo'!$B$12,'Monte Carlo'!$D$12)))</f>
        <v>104.257672429071</v>
      </c>
      <c r="G400" s="0" t="n">
        <f aca="true">IF('Monte Carlo'!$B$13="",0,IF('Monte Carlo'!$D$13='Monte Carlo'!$B$13,'Monte Carlo'!$B$13,BETAINV(RAND(),'Monte Carlo'!$F$13,'Monte Carlo'!$G$13,'Monte Carlo'!$B$13,'Monte Carlo'!$D$13)))</f>
        <v>0</v>
      </c>
      <c r="H400" s="0" t="n">
        <f aca="true">IF('Monte Carlo'!$B$14="",0,IF('Monte Carlo'!$D$14='Monte Carlo'!$B$14,'Monte Carlo'!$B$14,BETAINV(RAND(),'Monte Carlo'!$F$14,'Monte Carlo'!$G$14,'Monte Carlo'!$B$14,'Monte Carlo'!$D$14)))</f>
        <v>0</v>
      </c>
      <c r="I400" s="0" t="n">
        <f aca="true">IF('Monte Carlo'!$B$15="",0,IF('Monte Carlo'!$D$15='Monte Carlo'!$B$15,'Monte Carlo'!$B$15,BETAINV(RAND(),'Monte Carlo'!$F$15,'Monte Carlo'!$G$15,'Monte Carlo'!$B$15,'Monte Carlo'!$D$15)))</f>
        <v>0</v>
      </c>
      <c r="J400" s="0" t="n">
        <f aca="true">IF('Monte Carlo'!$B$16="",0,IF('Monte Carlo'!$D$16='Monte Carlo'!$B$16,'Monte Carlo'!$B$16,BETAINV(RAND(),'Monte Carlo'!$F$16,'Monte Carlo'!$G$16,'Monte Carlo'!$B$16,'Monte Carlo'!$D$16)))</f>
        <v>0</v>
      </c>
      <c r="K400" s="0" t="n">
        <f aca="true">IF('Monte Carlo'!$B$17="",0,IF('Monte Carlo'!$D$17='Monte Carlo'!$B$17,'Monte Carlo'!$B$17,BETAINV(RAND(),'Monte Carlo'!$F$17,'Monte Carlo'!$G$17,'Monte Carlo'!$B$17,'Monte Carlo'!$D$17)))</f>
        <v>0</v>
      </c>
      <c r="L400" s="0" t="n">
        <f aca="true">IF('Monte Carlo'!$B$18="",0,IF('Monte Carlo'!$D$18='Monte Carlo'!$B$18,'Monte Carlo'!$B$18,BETAINV(RAND(),'Monte Carlo'!$F$18,'Monte Carlo'!$G$18,'Monte Carlo'!$B$18,'Monte Carlo'!$D$18)))</f>
        <v>0</v>
      </c>
      <c r="M400" s="0" t="n">
        <f aca="true">IF(OR('Monte Carlo'!$B$22="",'Monte Carlo'!$C$22=""),0,IF(RAND()&lt;'Monte Carlo'!$B$22,IF('Monte Carlo'!$E$22='Monte Carlo'!$C$22,'Monte Carlo'!$C$22,BETAINV(RAND(),'Monte Carlo'!$G$22,'Monte Carlo'!$H$22,'Monte Carlo'!$C$22,'Monte Carlo'!$E$22)),0))</f>
        <v>0</v>
      </c>
      <c r="N400" s="0" t="n">
        <f aca="true">IF(OR('Monte Carlo'!$B$23="",'Monte Carlo'!$C$23=""),0,IF(RAND()&lt;'Monte Carlo'!$B$23,IF('Monte Carlo'!$E$23='Monte Carlo'!$C$23,'Monte Carlo'!$C$23,BETAINV(RAND(),'Monte Carlo'!$G$23,'Monte Carlo'!$H$23,'Monte Carlo'!$C$23,'Monte Carlo'!$E$23)),0))</f>
        <v>0</v>
      </c>
      <c r="O400" s="0" t="n">
        <f aca="true">IF(OR('Monte Carlo'!$B$24="",'Monte Carlo'!$C$24=""),0,IF(RAND()&lt;'Monte Carlo'!$B$24,IF('Monte Carlo'!$E$24='Monte Carlo'!$C$24,'Monte Carlo'!$C$24,BETAINV(RAND(),'Monte Carlo'!$G$24,'Monte Carlo'!$H$24,'Monte Carlo'!$C$24,'Monte Carlo'!$E$24)),0))</f>
        <v>0</v>
      </c>
      <c r="P400" s="0" t="n">
        <f aca="true">IF(OR('Monte Carlo'!$B$25="",'Monte Carlo'!$C$25=""),0,IF(RAND()&lt;'Monte Carlo'!$B$25,IF('Monte Carlo'!$E$25='Monte Carlo'!$C$25,'Monte Carlo'!$C$25,BETAINV(RAND(),'Monte Carlo'!$G$25,'Monte Carlo'!$H$25,'Monte Carlo'!$C$25,'Monte Carlo'!$E$25)),0))</f>
        <v>0</v>
      </c>
      <c r="Q400" s="0" t="n">
        <f aca="true">IF(OR('Monte Carlo'!$B$26="",'Monte Carlo'!$C$26=""),0,IF(RAND()&lt;'Monte Carlo'!$B$26,IF('Monte Carlo'!$E$26='Monte Carlo'!$C$26,'Monte Carlo'!$C$26,BETAINV(RAND(),'Monte Carlo'!$G$26,'Monte Carlo'!$H$26,'Monte Carlo'!$C$26,'Monte Carlo'!$E$26)),0))</f>
        <v>0</v>
      </c>
      <c r="R400" s="0" t="n">
        <f aca="true">IF(OR('Monte Carlo'!$B$27="",'Monte Carlo'!$C$27=""),0,IF(RAND()&lt;'Monte Carlo'!$B$27,IF('Monte Carlo'!$E$27='Monte Carlo'!$C$27,'Monte Carlo'!$C$27,BETAINV(RAND(),'Monte Carlo'!$G$27,'Monte Carlo'!$H$27,'Monte Carlo'!$C$27,'Monte Carlo'!$E$27)),0))</f>
        <v>0</v>
      </c>
      <c r="S400" s="0" t="n">
        <f aca="true">IF(OR('Monte Carlo'!$B$28="",'Monte Carlo'!$C$28=""),0,IF(RAND()&lt;'Monte Carlo'!$B$28,IF('Monte Carlo'!$E$28='Monte Carlo'!$C$28,'Monte Carlo'!$C$28,BETAINV(RAND(),'Monte Carlo'!$G$28,'Monte Carlo'!$H$28,'Monte Carlo'!$C$28,'Monte Carlo'!$E$28)),0))</f>
        <v>0</v>
      </c>
      <c r="T400" s="0" t="n">
        <f aca="true">IF(OR('Monte Carlo'!$B$29="",'Monte Carlo'!$C$29=""),0,IF(RAND()&lt;'Monte Carlo'!$B$29,IF('Monte Carlo'!$E$29='Monte Carlo'!$C$29,'Monte Carlo'!$C$29,BETAINV(RAND(),'Monte Carlo'!$G$29,'Monte Carlo'!$H$29,'Monte Carlo'!$C$29,'Monte Carlo'!$E$29)),0))</f>
        <v>0</v>
      </c>
      <c r="U400" s="0" t="n">
        <f aca="true">IF(OR('Monte Carlo'!$B$30="",'Monte Carlo'!$C$30=""),0,IF(RAND()&lt;'Monte Carlo'!$B$30,IF('Monte Carlo'!$E$30='Monte Carlo'!$C$30,'Monte Carlo'!$C$30,BETAINV(RAND(),'Monte Carlo'!$G$30,'Monte Carlo'!$H$30,'Monte Carlo'!$C$30,'Monte Carlo'!$E$30)),0))</f>
        <v>0</v>
      </c>
      <c r="V400" s="0" t="n">
        <f aca="true">IF(OR('Monte Carlo'!$B$31="",'Monte Carlo'!$C$31=""),0,IF(RAND()&lt;'Monte Carlo'!$B$31,IF('Monte Carlo'!$E$31='Monte Carlo'!$C$31,'Monte Carlo'!$C$31,BETAINV(RAND(),'Monte Carlo'!$G$31,'Monte Carlo'!$H$31,'Monte Carlo'!$C$31,'Monte Carlo'!$E$31)),0))</f>
        <v>0</v>
      </c>
      <c r="W400" s="0" t="n">
        <f aca="true">IF(OR('Monte Carlo'!$B$32="",'Monte Carlo'!$C$32=""),0,IF(RAND()&lt;'Monte Carlo'!$B$32,IF('Monte Carlo'!$E$32='Monte Carlo'!$C$32,'Monte Carlo'!$C$32,BETAINV(RAND(),'Monte Carlo'!$G$32,'Monte Carlo'!$H$32,'Monte Carlo'!$C$32,'Monte Carlo'!$E$32)),0))</f>
        <v>0</v>
      </c>
      <c r="X400" s="0" t="n">
        <f aca="true">IF(OR('Monte Carlo'!$B$33="",'Monte Carlo'!$C$33=""),0,IF(RAND()&lt;'Monte Carlo'!$B$33,IF('Monte Carlo'!$E$33='Monte Carlo'!$C$33,'Monte Carlo'!$C$33,BETAINV(RAND(),'Monte Carlo'!$G$33,'Monte Carlo'!$H$33,'Monte Carlo'!$C$33,'Monte Carlo'!$E$33)),0))</f>
        <v>0</v>
      </c>
      <c r="Y400" s="0" t="n">
        <f aca="false">SUM(A400:X400)</f>
        <v>2264.35629349995</v>
      </c>
    </row>
    <row r="401" customFormat="false" ht="15" hidden="false" customHeight="false" outlineLevel="0" collapsed="false">
      <c r="A401" s="0" t="n">
        <f aca="true">IF('Monte Carlo'!$B$7="",0,IF('Monte Carlo'!$D$7='Monte Carlo'!$B$7,'Monte Carlo'!$B$7,BETAINV(RAND(),'Monte Carlo'!$F$7,'Monte Carlo'!$G$7,'Monte Carlo'!$B$7,'Monte Carlo'!$D$7)))</f>
        <v>142.366613177763</v>
      </c>
      <c r="B401" s="0" t="n">
        <f aca="true">IF('Monte Carlo'!$B$8="",0,IF('Monte Carlo'!$D$8='Monte Carlo'!$B$8,'Monte Carlo'!$B$8,BETAINV(RAND(),'Monte Carlo'!$F$8,'Monte Carlo'!$G$8,'Monte Carlo'!$B$8,'Monte Carlo'!$D$8)))</f>
        <v>977.218545117738</v>
      </c>
      <c r="C401" s="0" t="n">
        <f aca="true">IF('Monte Carlo'!$B$9="",0,IF('Monte Carlo'!$D$9='Monte Carlo'!$B$9,'Monte Carlo'!$B$9,BETAINV(RAND(),'Monte Carlo'!$F$9,'Monte Carlo'!$G$9,'Monte Carlo'!$B$9,'Monte Carlo'!$D$9)))</f>
        <v>465.08992524844</v>
      </c>
      <c r="D401" s="0" t="n">
        <f aca="true">IF('Monte Carlo'!$B$10="",0,IF('Monte Carlo'!$D$10='Monte Carlo'!$B$10,'Monte Carlo'!$B$10,BETAINV(RAND(),'Monte Carlo'!$F$10,'Monte Carlo'!$G$10,'Monte Carlo'!$B$10,'Monte Carlo'!$D$10)))</f>
        <v>315.932193513067</v>
      </c>
      <c r="E401" s="0" t="n">
        <f aca="true">IF('Monte Carlo'!$B$11="",0,IF('Monte Carlo'!$D$11='Monte Carlo'!$B$11,'Monte Carlo'!$B$11,BETAINV(RAND(),'Monte Carlo'!$F$11,'Monte Carlo'!$G$11,'Monte Carlo'!$B$11,'Monte Carlo'!$D$11)))</f>
        <v>117.1763053976</v>
      </c>
      <c r="F401" s="0" t="n">
        <f aca="true">IF('Monte Carlo'!$B$12="",0,IF('Monte Carlo'!$D$12='Monte Carlo'!$B$12,'Monte Carlo'!$B$12,BETAINV(RAND(),'Monte Carlo'!$F$12,'Monte Carlo'!$G$12,'Monte Carlo'!$B$12,'Monte Carlo'!$D$12)))</f>
        <v>106.877022921216</v>
      </c>
      <c r="G401" s="0" t="n">
        <f aca="true">IF('Monte Carlo'!$B$13="",0,IF('Monte Carlo'!$D$13='Monte Carlo'!$B$13,'Monte Carlo'!$B$13,BETAINV(RAND(),'Monte Carlo'!$F$13,'Monte Carlo'!$G$13,'Monte Carlo'!$B$13,'Monte Carlo'!$D$13)))</f>
        <v>0</v>
      </c>
      <c r="H401" s="0" t="n">
        <f aca="true">IF('Monte Carlo'!$B$14="",0,IF('Monte Carlo'!$D$14='Monte Carlo'!$B$14,'Monte Carlo'!$B$14,BETAINV(RAND(),'Monte Carlo'!$F$14,'Monte Carlo'!$G$14,'Monte Carlo'!$B$14,'Monte Carlo'!$D$14)))</f>
        <v>0</v>
      </c>
      <c r="I401" s="0" t="n">
        <f aca="true">IF('Monte Carlo'!$B$15="",0,IF('Monte Carlo'!$D$15='Monte Carlo'!$B$15,'Monte Carlo'!$B$15,BETAINV(RAND(),'Monte Carlo'!$F$15,'Monte Carlo'!$G$15,'Monte Carlo'!$B$15,'Monte Carlo'!$D$15)))</f>
        <v>0</v>
      </c>
      <c r="J401" s="0" t="n">
        <f aca="true">IF('Monte Carlo'!$B$16="",0,IF('Monte Carlo'!$D$16='Monte Carlo'!$B$16,'Monte Carlo'!$B$16,BETAINV(RAND(),'Monte Carlo'!$F$16,'Monte Carlo'!$G$16,'Monte Carlo'!$B$16,'Monte Carlo'!$D$16)))</f>
        <v>0</v>
      </c>
      <c r="K401" s="0" t="n">
        <f aca="true">IF('Monte Carlo'!$B$17="",0,IF('Monte Carlo'!$D$17='Monte Carlo'!$B$17,'Monte Carlo'!$B$17,BETAINV(RAND(),'Monte Carlo'!$F$17,'Monte Carlo'!$G$17,'Monte Carlo'!$B$17,'Monte Carlo'!$D$17)))</f>
        <v>0</v>
      </c>
      <c r="L401" s="0" t="n">
        <f aca="true">IF('Monte Carlo'!$B$18="",0,IF('Monte Carlo'!$D$18='Monte Carlo'!$B$18,'Monte Carlo'!$B$18,BETAINV(RAND(),'Monte Carlo'!$F$18,'Monte Carlo'!$G$18,'Monte Carlo'!$B$18,'Monte Carlo'!$D$18)))</f>
        <v>0</v>
      </c>
      <c r="M401" s="0" t="n">
        <f aca="true">IF(OR('Monte Carlo'!$B$22="",'Monte Carlo'!$C$22=""),0,IF(RAND()&lt;'Monte Carlo'!$B$22,IF('Monte Carlo'!$E$22='Monte Carlo'!$C$22,'Monte Carlo'!$C$22,BETAINV(RAND(),'Monte Carlo'!$G$22,'Monte Carlo'!$H$22,'Monte Carlo'!$C$22,'Monte Carlo'!$E$22)),0))</f>
        <v>0</v>
      </c>
      <c r="N401" s="0" t="n">
        <f aca="true">IF(OR('Monte Carlo'!$B$23="",'Monte Carlo'!$C$23=""),0,IF(RAND()&lt;'Monte Carlo'!$B$23,IF('Monte Carlo'!$E$23='Monte Carlo'!$C$23,'Monte Carlo'!$C$23,BETAINV(RAND(),'Monte Carlo'!$G$23,'Monte Carlo'!$H$23,'Monte Carlo'!$C$23,'Monte Carlo'!$E$23)),0))</f>
        <v>35.5698569669704</v>
      </c>
      <c r="O401" s="0" t="n">
        <f aca="true">IF(OR('Monte Carlo'!$B$24="",'Monte Carlo'!$C$24=""),0,IF(RAND()&lt;'Monte Carlo'!$B$24,IF('Monte Carlo'!$E$24='Monte Carlo'!$C$24,'Monte Carlo'!$C$24,BETAINV(RAND(),'Monte Carlo'!$G$24,'Monte Carlo'!$H$24,'Monte Carlo'!$C$24,'Monte Carlo'!$E$24)),0))</f>
        <v>0</v>
      </c>
      <c r="P401" s="0" t="n">
        <f aca="true">IF(OR('Monte Carlo'!$B$25="",'Monte Carlo'!$C$25=""),0,IF(RAND()&lt;'Monte Carlo'!$B$25,IF('Monte Carlo'!$E$25='Monte Carlo'!$C$25,'Monte Carlo'!$C$25,BETAINV(RAND(),'Monte Carlo'!$G$25,'Monte Carlo'!$H$25,'Monte Carlo'!$C$25,'Monte Carlo'!$E$25)),0))</f>
        <v>0</v>
      </c>
      <c r="Q401" s="0" t="n">
        <f aca="true">IF(OR('Monte Carlo'!$B$26="",'Monte Carlo'!$C$26=""),0,IF(RAND()&lt;'Monte Carlo'!$B$26,IF('Monte Carlo'!$E$26='Monte Carlo'!$C$26,'Monte Carlo'!$C$26,BETAINV(RAND(),'Monte Carlo'!$G$26,'Monte Carlo'!$H$26,'Monte Carlo'!$C$26,'Monte Carlo'!$E$26)),0))</f>
        <v>0</v>
      </c>
      <c r="R401" s="0" t="n">
        <f aca="true">IF(OR('Monte Carlo'!$B$27="",'Monte Carlo'!$C$27=""),0,IF(RAND()&lt;'Monte Carlo'!$B$27,IF('Monte Carlo'!$E$27='Monte Carlo'!$C$27,'Monte Carlo'!$C$27,BETAINV(RAND(),'Monte Carlo'!$G$27,'Monte Carlo'!$H$27,'Monte Carlo'!$C$27,'Monte Carlo'!$E$27)),0))</f>
        <v>0</v>
      </c>
      <c r="S401" s="0" t="n">
        <f aca="true">IF(OR('Monte Carlo'!$B$28="",'Monte Carlo'!$C$28=""),0,IF(RAND()&lt;'Monte Carlo'!$B$28,IF('Monte Carlo'!$E$28='Monte Carlo'!$C$28,'Monte Carlo'!$C$28,BETAINV(RAND(),'Monte Carlo'!$G$28,'Monte Carlo'!$H$28,'Monte Carlo'!$C$28,'Monte Carlo'!$E$28)),0))</f>
        <v>0</v>
      </c>
      <c r="T401" s="0" t="n">
        <f aca="true">IF(OR('Monte Carlo'!$B$29="",'Monte Carlo'!$C$29=""),0,IF(RAND()&lt;'Monte Carlo'!$B$29,IF('Monte Carlo'!$E$29='Monte Carlo'!$C$29,'Monte Carlo'!$C$29,BETAINV(RAND(),'Monte Carlo'!$G$29,'Monte Carlo'!$H$29,'Monte Carlo'!$C$29,'Monte Carlo'!$E$29)),0))</f>
        <v>0</v>
      </c>
      <c r="U401" s="0" t="n">
        <f aca="true">IF(OR('Monte Carlo'!$B$30="",'Monte Carlo'!$C$30=""),0,IF(RAND()&lt;'Monte Carlo'!$B$30,IF('Monte Carlo'!$E$30='Monte Carlo'!$C$30,'Monte Carlo'!$C$30,BETAINV(RAND(),'Monte Carlo'!$G$30,'Monte Carlo'!$H$30,'Monte Carlo'!$C$30,'Monte Carlo'!$E$30)),0))</f>
        <v>0</v>
      </c>
      <c r="V401" s="0" t="n">
        <f aca="true">IF(OR('Monte Carlo'!$B$31="",'Monte Carlo'!$C$31=""),0,IF(RAND()&lt;'Monte Carlo'!$B$31,IF('Monte Carlo'!$E$31='Monte Carlo'!$C$31,'Monte Carlo'!$C$31,BETAINV(RAND(),'Monte Carlo'!$G$31,'Monte Carlo'!$H$31,'Monte Carlo'!$C$31,'Monte Carlo'!$E$31)),0))</f>
        <v>0</v>
      </c>
      <c r="W401" s="0" t="n">
        <f aca="true">IF(OR('Monte Carlo'!$B$32="",'Monte Carlo'!$C$32=""),0,IF(RAND()&lt;'Monte Carlo'!$B$32,IF('Monte Carlo'!$E$32='Monte Carlo'!$C$32,'Monte Carlo'!$C$32,BETAINV(RAND(),'Monte Carlo'!$G$32,'Monte Carlo'!$H$32,'Monte Carlo'!$C$32,'Monte Carlo'!$E$32)),0))</f>
        <v>0</v>
      </c>
      <c r="X401" s="0" t="n">
        <f aca="true">IF(OR('Monte Carlo'!$B$33="",'Monte Carlo'!$C$33=""),0,IF(RAND()&lt;'Monte Carlo'!$B$33,IF('Monte Carlo'!$E$33='Monte Carlo'!$C$33,'Monte Carlo'!$C$33,BETAINV(RAND(),'Monte Carlo'!$G$33,'Monte Carlo'!$H$33,'Monte Carlo'!$C$33,'Monte Carlo'!$E$33)),0))</f>
        <v>0</v>
      </c>
      <c r="Y401" s="0" t="n">
        <f aca="false">SUM(A401:X401)</f>
        <v>2160.2304623428</v>
      </c>
    </row>
    <row r="402" customFormat="false" ht="15" hidden="false" customHeight="false" outlineLevel="0" collapsed="false">
      <c r="A402" s="0" t="n">
        <f aca="true">IF('Monte Carlo'!$B$7="",0,IF('Monte Carlo'!$D$7='Monte Carlo'!$B$7,'Monte Carlo'!$B$7,BETAINV(RAND(),'Monte Carlo'!$F$7,'Monte Carlo'!$G$7,'Monte Carlo'!$B$7,'Monte Carlo'!$D$7)))</f>
        <v>146.06084234833</v>
      </c>
      <c r="B402" s="0" t="n">
        <f aca="true">IF('Monte Carlo'!$B$8="",0,IF('Monte Carlo'!$D$8='Monte Carlo'!$B$8,'Monte Carlo'!$B$8,BETAINV(RAND(),'Monte Carlo'!$F$8,'Monte Carlo'!$G$8,'Monte Carlo'!$B$8,'Monte Carlo'!$D$8)))</f>
        <v>1117.54455220463</v>
      </c>
      <c r="C402" s="0" t="n">
        <f aca="true">IF('Monte Carlo'!$B$9="",0,IF('Monte Carlo'!$D$9='Monte Carlo'!$B$9,'Monte Carlo'!$B$9,BETAINV(RAND(),'Monte Carlo'!$F$9,'Monte Carlo'!$G$9,'Monte Carlo'!$B$9,'Monte Carlo'!$D$9)))</f>
        <v>562.005414987592</v>
      </c>
      <c r="D402" s="0" t="n">
        <f aca="true">IF('Monte Carlo'!$B$10="",0,IF('Monte Carlo'!$D$10='Monte Carlo'!$B$10,'Monte Carlo'!$B$10,BETAINV(RAND(),'Monte Carlo'!$F$10,'Monte Carlo'!$G$10,'Monte Carlo'!$B$10,'Monte Carlo'!$D$10)))</f>
        <v>323.595638249167</v>
      </c>
      <c r="E402" s="0" t="n">
        <f aca="true">IF('Monte Carlo'!$B$11="",0,IF('Monte Carlo'!$D$11='Monte Carlo'!$B$11,'Monte Carlo'!$B$11,BETAINV(RAND(),'Monte Carlo'!$F$11,'Monte Carlo'!$G$11,'Monte Carlo'!$B$11,'Monte Carlo'!$D$11)))</f>
        <v>98.427839795127</v>
      </c>
      <c r="F402" s="0" t="n">
        <f aca="true">IF('Monte Carlo'!$B$12="",0,IF('Monte Carlo'!$D$12='Monte Carlo'!$B$12,'Monte Carlo'!$B$12,BETAINV(RAND(),'Monte Carlo'!$F$12,'Monte Carlo'!$G$12,'Monte Carlo'!$B$12,'Monte Carlo'!$D$12)))</f>
        <v>99.5498850286363</v>
      </c>
      <c r="G402" s="0" t="n">
        <f aca="true">IF('Monte Carlo'!$B$13="",0,IF('Monte Carlo'!$D$13='Monte Carlo'!$B$13,'Monte Carlo'!$B$13,BETAINV(RAND(),'Monte Carlo'!$F$13,'Monte Carlo'!$G$13,'Monte Carlo'!$B$13,'Monte Carlo'!$D$13)))</f>
        <v>0</v>
      </c>
      <c r="H402" s="0" t="n">
        <f aca="true">IF('Monte Carlo'!$B$14="",0,IF('Monte Carlo'!$D$14='Monte Carlo'!$B$14,'Monte Carlo'!$B$14,BETAINV(RAND(),'Monte Carlo'!$F$14,'Monte Carlo'!$G$14,'Monte Carlo'!$B$14,'Monte Carlo'!$D$14)))</f>
        <v>0</v>
      </c>
      <c r="I402" s="0" t="n">
        <f aca="true">IF('Monte Carlo'!$B$15="",0,IF('Monte Carlo'!$D$15='Monte Carlo'!$B$15,'Monte Carlo'!$B$15,BETAINV(RAND(),'Monte Carlo'!$F$15,'Monte Carlo'!$G$15,'Monte Carlo'!$B$15,'Monte Carlo'!$D$15)))</f>
        <v>0</v>
      </c>
      <c r="J402" s="0" t="n">
        <f aca="true">IF('Monte Carlo'!$B$16="",0,IF('Monte Carlo'!$D$16='Monte Carlo'!$B$16,'Monte Carlo'!$B$16,BETAINV(RAND(),'Monte Carlo'!$F$16,'Monte Carlo'!$G$16,'Monte Carlo'!$B$16,'Monte Carlo'!$D$16)))</f>
        <v>0</v>
      </c>
      <c r="K402" s="0" t="n">
        <f aca="true">IF('Monte Carlo'!$B$17="",0,IF('Monte Carlo'!$D$17='Monte Carlo'!$B$17,'Monte Carlo'!$B$17,BETAINV(RAND(),'Monte Carlo'!$F$17,'Monte Carlo'!$G$17,'Monte Carlo'!$B$17,'Monte Carlo'!$D$17)))</f>
        <v>0</v>
      </c>
      <c r="L402" s="0" t="n">
        <f aca="true">IF('Monte Carlo'!$B$18="",0,IF('Monte Carlo'!$D$18='Monte Carlo'!$B$18,'Monte Carlo'!$B$18,BETAINV(RAND(),'Monte Carlo'!$F$18,'Monte Carlo'!$G$18,'Monte Carlo'!$B$18,'Monte Carlo'!$D$18)))</f>
        <v>0</v>
      </c>
      <c r="M402" s="0" t="n">
        <f aca="true">IF(OR('Monte Carlo'!$B$22="",'Monte Carlo'!$C$22=""),0,IF(RAND()&lt;'Monte Carlo'!$B$22,IF('Monte Carlo'!$E$22='Monte Carlo'!$C$22,'Monte Carlo'!$C$22,BETAINV(RAND(),'Monte Carlo'!$G$22,'Monte Carlo'!$H$22,'Monte Carlo'!$C$22,'Monte Carlo'!$E$22)),0))</f>
        <v>0</v>
      </c>
      <c r="N402" s="0" t="n">
        <f aca="true">IF(OR('Monte Carlo'!$B$23="",'Monte Carlo'!$C$23=""),0,IF(RAND()&lt;'Monte Carlo'!$B$23,IF('Monte Carlo'!$E$23='Monte Carlo'!$C$23,'Monte Carlo'!$C$23,BETAINV(RAND(),'Monte Carlo'!$G$23,'Monte Carlo'!$H$23,'Monte Carlo'!$C$23,'Monte Carlo'!$E$23)),0))</f>
        <v>0</v>
      </c>
      <c r="O402" s="0" t="n">
        <f aca="true">IF(OR('Monte Carlo'!$B$24="",'Monte Carlo'!$C$24=""),0,IF(RAND()&lt;'Monte Carlo'!$B$24,IF('Monte Carlo'!$E$24='Monte Carlo'!$C$24,'Monte Carlo'!$C$24,BETAINV(RAND(),'Monte Carlo'!$G$24,'Monte Carlo'!$H$24,'Monte Carlo'!$C$24,'Monte Carlo'!$E$24)),0))</f>
        <v>0</v>
      </c>
      <c r="P402" s="0" t="n">
        <f aca="true">IF(OR('Monte Carlo'!$B$25="",'Monte Carlo'!$C$25=""),0,IF(RAND()&lt;'Monte Carlo'!$B$25,IF('Monte Carlo'!$E$25='Monte Carlo'!$C$25,'Monte Carlo'!$C$25,BETAINV(RAND(),'Monte Carlo'!$G$25,'Monte Carlo'!$H$25,'Monte Carlo'!$C$25,'Monte Carlo'!$E$25)),0))</f>
        <v>0</v>
      </c>
      <c r="Q402" s="0" t="n">
        <f aca="true">IF(OR('Monte Carlo'!$B$26="",'Monte Carlo'!$C$26=""),0,IF(RAND()&lt;'Monte Carlo'!$B$26,IF('Monte Carlo'!$E$26='Monte Carlo'!$C$26,'Monte Carlo'!$C$26,BETAINV(RAND(),'Monte Carlo'!$G$26,'Monte Carlo'!$H$26,'Monte Carlo'!$C$26,'Monte Carlo'!$E$26)),0))</f>
        <v>0</v>
      </c>
      <c r="R402" s="0" t="n">
        <f aca="true">IF(OR('Monte Carlo'!$B$27="",'Monte Carlo'!$C$27=""),0,IF(RAND()&lt;'Monte Carlo'!$B$27,IF('Monte Carlo'!$E$27='Monte Carlo'!$C$27,'Monte Carlo'!$C$27,BETAINV(RAND(),'Monte Carlo'!$G$27,'Monte Carlo'!$H$27,'Monte Carlo'!$C$27,'Monte Carlo'!$E$27)),0))</f>
        <v>0</v>
      </c>
      <c r="S402" s="0" t="n">
        <f aca="true">IF(OR('Monte Carlo'!$B$28="",'Monte Carlo'!$C$28=""),0,IF(RAND()&lt;'Monte Carlo'!$B$28,IF('Monte Carlo'!$E$28='Monte Carlo'!$C$28,'Monte Carlo'!$C$28,BETAINV(RAND(),'Monte Carlo'!$G$28,'Monte Carlo'!$H$28,'Monte Carlo'!$C$28,'Monte Carlo'!$E$28)),0))</f>
        <v>0</v>
      </c>
      <c r="T402" s="0" t="n">
        <f aca="true">IF(OR('Monte Carlo'!$B$29="",'Monte Carlo'!$C$29=""),0,IF(RAND()&lt;'Monte Carlo'!$B$29,IF('Monte Carlo'!$E$29='Monte Carlo'!$C$29,'Monte Carlo'!$C$29,BETAINV(RAND(),'Monte Carlo'!$G$29,'Monte Carlo'!$H$29,'Monte Carlo'!$C$29,'Monte Carlo'!$E$29)),0))</f>
        <v>0</v>
      </c>
      <c r="U402" s="0" t="n">
        <f aca="true">IF(OR('Monte Carlo'!$B$30="",'Monte Carlo'!$C$30=""),0,IF(RAND()&lt;'Monte Carlo'!$B$30,IF('Monte Carlo'!$E$30='Monte Carlo'!$C$30,'Monte Carlo'!$C$30,BETAINV(RAND(),'Monte Carlo'!$G$30,'Monte Carlo'!$H$30,'Monte Carlo'!$C$30,'Monte Carlo'!$E$30)),0))</f>
        <v>0</v>
      </c>
      <c r="V402" s="0" t="n">
        <f aca="true">IF(OR('Monte Carlo'!$B$31="",'Monte Carlo'!$C$31=""),0,IF(RAND()&lt;'Monte Carlo'!$B$31,IF('Monte Carlo'!$E$31='Monte Carlo'!$C$31,'Monte Carlo'!$C$31,BETAINV(RAND(),'Monte Carlo'!$G$31,'Monte Carlo'!$H$31,'Monte Carlo'!$C$31,'Monte Carlo'!$E$31)),0))</f>
        <v>0</v>
      </c>
      <c r="W402" s="0" t="n">
        <f aca="true">IF(OR('Monte Carlo'!$B$32="",'Monte Carlo'!$C$32=""),0,IF(RAND()&lt;'Monte Carlo'!$B$32,IF('Monte Carlo'!$E$32='Monte Carlo'!$C$32,'Monte Carlo'!$C$32,BETAINV(RAND(),'Monte Carlo'!$G$32,'Monte Carlo'!$H$32,'Monte Carlo'!$C$32,'Monte Carlo'!$E$32)),0))</f>
        <v>0</v>
      </c>
      <c r="X402" s="0" t="n">
        <f aca="true">IF(OR('Monte Carlo'!$B$33="",'Monte Carlo'!$C$33=""),0,IF(RAND()&lt;'Monte Carlo'!$B$33,IF('Monte Carlo'!$E$33='Monte Carlo'!$C$33,'Monte Carlo'!$C$33,BETAINV(RAND(),'Monte Carlo'!$G$33,'Monte Carlo'!$H$33,'Monte Carlo'!$C$33,'Monte Carlo'!$E$33)),0))</f>
        <v>0</v>
      </c>
      <c r="Y402" s="0" t="n">
        <f aca="false">SUM(A402:X402)</f>
        <v>2347.18417261349</v>
      </c>
    </row>
    <row r="403" customFormat="false" ht="15" hidden="false" customHeight="false" outlineLevel="0" collapsed="false">
      <c r="A403" s="0" t="n">
        <f aca="true">IF('Monte Carlo'!$B$7="",0,IF('Monte Carlo'!$D$7='Monte Carlo'!$B$7,'Monte Carlo'!$B$7,BETAINV(RAND(),'Monte Carlo'!$F$7,'Monte Carlo'!$G$7,'Monte Carlo'!$B$7,'Monte Carlo'!$D$7)))</f>
        <v>161.676891069868</v>
      </c>
      <c r="B403" s="0" t="n">
        <f aca="true">IF('Monte Carlo'!$B$8="",0,IF('Monte Carlo'!$D$8='Monte Carlo'!$B$8,'Monte Carlo'!$B$8,BETAINV(RAND(),'Monte Carlo'!$F$8,'Monte Carlo'!$G$8,'Monte Carlo'!$B$8,'Monte Carlo'!$D$8)))</f>
        <v>983.666834758066</v>
      </c>
      <c r="C403" s="0" t="n">
        <f aca="true">IF('Monte Carlo'!$B$9="",0,IF('Monte Carlo'!$D$9='Monte Carlo'!$B$9,'Monte Carlo'!$B$9,BETAINV(RAND(),'Monte Carlo'!$F$9,'Monte Carlo'!$G$9,'Monte Carlo'!$B$9,'Monte Carlo'!$D$9)))</f>
        <v>452.723957309125</v>
      </c>
      <c r="D403" s="0" t="n">
        <f aca="true">IF('Monte Carlo'!$B$10="",0,IF('Monte Carlo'!$D$10='Monte Carlo'!$B$10,'Monte Carlo'!$B$10,BETAINV(RAND(),'Monte Carlo'!$F$10,'Monte Carlo'!$G$10,'Monte Carlo'!$B$10,'Monte Carlo'!$D$10)))</f>
        <v>280.308404870486</v>
      </c>
      <c r="E403" s="0" t="n">
        <f aca="true">IF('Monte Carlo'!$B$11="",0,IF('Monte Carlo'!$D$11='Monte Carlo'!$B$11,'Monte Carlo'!$B$11,BETAINV(RAND(),'Monte Carlo'!$F$11,'Monte Carlo'!$G$11,'Monte Carlo'!$B$11,'Monte Carlo'!$D$11)))</f>
        <v>111.151818205571</v>
      </c>
      <c r="F403" s="0" t="n">
        <f aca="true">IF('Monte Carlo'!$B$12="",0,IF('Monte Carlo'!$D$12='Monte Carlo'!$B$12,'Monte Carlo'!$B$12,BETAINV(RAND(),'Monte Carlo'!$F$12,'Monte Carlo'!$G$12,'Monte Carlo'!$B$12,'Monte Carlo'!$D$12)))</f>
        <v>113.723467112424</v>
      </c>
      <c r="G403" s="0" t="n">
        <f aca="true">IF('Monte Carlo'!$B$13="",0,IF('Monte Carlo'!$D$13='Monte Carlo'!$B$13,'Monte Carlo'!$B$13,BETAINV(RAND(),'Monte Carlo'!$F$13,'Monte Carlo'!$G$13,'Monte Carlo'!$B$13,'Monte Carlo'!$D$13)))</f>
        <v>0</v>
      </c>
      <c r="H403" s="0" t="n">
        <f aca="true">IF('Monte Carlo'!$B$14="",0,IF('Monte Carlo'!$D$14='Monte Carlo'!$B$14,'Monte Carlo'!$B$14,BETAINV(RAND(),'Monte Carlo'!$F$14,'Monte Carlo'!$G$14,'Monte Carlo'!$B$14,'Monte Carlo'!$D$14)))</f>
        <v>0</v>
      </c>
      <c r="I403" s="0" t="n">
        <f aca="true">IF('Monte Carlo'!$B$15="",0,IF('Monte Carlo'!$D$15='Monte Carlo'!$B$15,'Monte Carlo'!$B$15,BETAINV(RAND(),'Monte Carlo'!$F$15,'Monte Carlo'!$G$15,'Monte Carlo'!$B$15,'Monte Carlo'!$D$15)))</f>
        <v>0</v>
      </c>
      <c r="J403" s="0" t="n">
        <f aca="true">IF('Monte Carlo'!$B$16="",0,IF('Monte Carlo'!$D$16='Monte Carlo'!$B$16,'Monte Carlo'!$B$16,BETAINV(RAND(),'Monte Carlo'!$F$16,'Monte Carlo'!$G$16,'Monte Carlo'!$B$16,'Monte Carlo'!$D$16)))</f>
        <v>0</v>
      </c>
      <c r="K403" s="0" t="n">
        <f aca="true">IF('Monte Carlo'!$B$17="",0,IF('Monte Carlo'!$D$17='Monte Carlo'!$B$17,'Monte Carlo'!$B$17,BETAINV(RAND(),'Monte Carlo'!$F$17,'Monte Carlo'!$G$17,'Monte Carlo'!$B$17,'Monte Carlo'!$D$17)))</f>
        <v>0</v>
      </c>
      <c r="L403" s="0" t="n">
        <f aca="true">IF('Monte Carlo'!$B$18="",0,IF('Monte Carlo'!$D$18='Monte Carlo'!$B$18,'Monte Carlo'!$B$18,BETAINV(RAND(),'Monte Carlo'!$F$18,'Monte Carlo'!$G$18,'Monte Carlo'!$B$18,'Monte Carlo'!$D$18)))</f>
        <v>0</v>
      </c>
      <c r="M403" s="0" t="n">
        <f aca="true">IF(OR('Monte Carlo'!$B$22="",'Monte Carlo'!$C$22=""),0,IF(RAND()&lt;'Monte Carlo'!$B$22,IF('Monte Carlo'!$E$22='Monte Carlo'!$C$22,'Monte Carlo'!$C$22,BETAINV(RAND(),'Monte Carlo'!$G$22,'Monte Carlo'!$H$22,'Monte Carlo'!$C$22,'Monte Carlo'!$E$22)),0))</f>
        <v>120.563571003301</v>
      </c>
      <c r="N403" s="0" t="n">
        <f aca="true">IF(OR('Monte Carlo'!$B$23="",'Monte Carlo'!$C$23=""),0,IF(RAND()&lt;'Monte Carlo'!$B$23,IF('Monte Carlo'!$E$23='Monte Carlo'!$C$23,'Monte Carlo'!$C$23,BETAINV(RAND(),'Monte Carlo'!$G$23,'Monte Carlo'!$H$23,'Monte Carlo'!$C$23,'Monte Carlo'!$E$23)),0))</f>
        <v>0</v>
      </c>
      <c r="O403" s="0" t="n">
        <f aca="true">IF(OR('Monte Carlo'!$B$24="",'Monte Carlo'!$C$24=""),0,IF(RAND()&lt;'Monte Carlo'!$B$24,IF('Monte Carlo'!$E$24='Monte Carlo'!$C$24,'Monte Carlo'!$C$24,BETAINV(RAND(),'Monte Carlo'!$G$24,'Monte Carlo'!$H$24,'Monte Carlo'!$C$24,'Monte Carlo'!$E$24)),0))</f>
        <v>0</v>
      </c>
      <c r="P403" s="0" t="n">
        <f aca="true">IF(OR('Monte Carlo'!$B$25="",'Monte Carlo'!$C$25=""),0,IF(RAND()&lt;'Monte Carlo'!$B$25,IF('Monte Carlo'!$E$25='Monte Carlo'!$C$25,'Monte Carlo'!$C$25,BETAINV(RAND(),'Monte Carlo'!$G$25,'Monte Carlo'!$H$25,'Monte Carlo'!$C$25,'Monte Carlo'!$E$25)),0))</f>
        <v>0</v>
      </c>
      <c r="Q403" s="0" t="n">
        <f aca="true">IF(OR('Monte Carlo'!$B$26="",'Monte Carlo'!$C$26=""),0,IF(RAND()&lt;'Monte Carlo'!$B$26,IF('Monte Carlo'!$E$26='Monte Carlo'!$C$26,'Monte Carlo'!$C$26,BETAINV(RAND(),'Monte Carlo'!$G$26,'Monte Carlo'!$H$26,'Monte Carlo'!$C$26,'Monte Carlo'!$E$26)),0))</f>
        <v>0</v>
      </c>
      <c r="R403" s="0" t="n">
        <f aca="true">IF(OR('Monte Carlo'!$B$27="",'Monte Carlo'!$C$27=""),0,IF(RAND()&lt;'Monte Carlo'!$B$27,IF('Monte Carlo'!$E$27='Monte Carlo'!$C$27,'Monte Carlo'!$C$27,BETAINV(RAND(),'Monte Carlo'!$G$27,'Monte Carlo'!$H$27,'Monte Carlo'!$C$27,'Monte Carlo'!$E$27)),0))</f>
        <v>0</v>
      </c>
      <c r="S403" s="0" t="n">
        <f aca="true">IF(OR('Monte Carlo'!$B$28="",'Monte Carlo'!$C$28=""),0,IF(RAND()&lt;'Monte Carlo'!$B$28,IF('Monte Carlo'!$E$28='Monte Carlo'!$C$28,'Monte Carlo'!$C$28,BETAINV(RAND(),'Monte Carlo'!$G$28,'Monte Carlo'!$H$28,'Monte Carlo'!$C$28,'Monte Carlo'!$E$28)),0))</f>
        <v>0</v>
      </c>
      <c r="T403" s="0" t="n">
        <f aca="true">IF(OR('Monte Carlo'!$B$29="",'Monte Carlo'!$C$29=""),0,IF(RAND()&lt;'Monte Carlo'!$B$29,IF('Monte Carlo'!$E$29='Monte Carlo'!$C$29,'Monte Carlo'!$C$29,BETAINV(RAND(),'Monte Carlo'!$G$29,'Monte Carlo'!$H$29,'Monte Carlo'!$C$29,'Monte Carlo'!$E$29)),0))</f>
        <v>0</v>
      </c>
      <c r="U403" s="0" t="n">
        <f aca="true">IF(OR('Monte Carlo'!$B$30="",'Monte Carlo'!$C$30=""),0,IF(RAND()&lt;'Monte Carlo'!$B$30,IF('Monte Carlo'!$E$30='Monte Carlo'!$C$30,'Monte Carlo'!$C$30,BETAINV(RAND(),'Monte Carlo'!$G$30,'Monte Carlo'!$H$30,'Monte Carlo'!$C$30,'Monte Carlo'!$E$30)),0))</f>
        <v>0</v>
      </c>
      <c r="V403" s="0" t="n">
        <f aca="true">IF(OR('Monte Carlo'!$B$31="",'Monte Carlo'!$C$31=""),0,IF(RAND()&lt;'Monte Carlo'!$B$31,IF('Monte Carlo'!$E$31='Monte Carlo'!$C$31,'Monte Carlo'!$C$31,BETAINV(RAND(),'Monte Carlo'!$G$31,'Monte Carlo'!$H$31,'Monte Carlo'!$C$31,'Monte Carlo'!$E$31)),0))</f>
        <v>0</v>
      </c>
      <c r="W403" s="0" t="n">
        <f aca="true">IF(OR('Monte Carlo'!$B$32="",'Monte Carlo'!$C$32=""),0,IF(RAND()&lt;'Monte Carlo'!$B$32,IF('Monte Carlo'!$E$32='Monte Carlo'!$C$32,'Monte Carlo'!$C$32,BETAINV(RAND(),'Monte Carlo'!$G$32,'Monte Carlo'!$H$32,'Monte Carlo'!$C$32,'Monte Carlo'!$E$32)),0))</f>
        <v>0</v>
      </c>
      <c r="X403" s="0" t="n">
        <f aca="true">IF(OR('Monte Carlo'!$B$33="",'Monte Carlo'!$C$33=""),0,IF(RAND()&lt;'Monte Carlo'!$B$33,IF('Monte Carlo'!$E$33='Monte Carlo'!$C$33,'Monte Carlo'!$C$33,BETAINV(RAND(),'Monte Carlo'!$G$33,'Monte Carlo'!$H$33,'Monte Carlo'!$C$33,'Monte Carlo'!$E$33)),0))</f>
        <v>0</v>
      </c>
      <c r="Y403" s="0" t="n">
        <f aca="false">SUM(A403:X403)</f>
        <v>2223.81494432884</v>
      </c>
    </row>
    <row r="404" customFormat="false" ht="15" hidden="false" customHeight="false" outlineLevel="0" collapsed="false">
      <c r="A404" s="0" t="n">
        <f aca="true">IF('Monte Carlo'!$B$7="",0,IF('Monte Carlo'!$D$7='Monte Carlo'!$B$7,'Monte Carlo'!$B$7,BETAINV(RAND(),'Monte Carlo'!$F$7,'Monte Carlo'!$G$7,'Monte Carlo'!$B$7,'Monte Carlo'!$D$7)))</f>
        <v>145.037615103984</v>
      </c>
      <c r="B404" s="0" t="n">
        <f aca="true">IF('Monte Carlo'!$B$8="",0,IF('Monte Carlo'!$D$8='Monte Carlo'!$B$8,'Monte Carlo'!$B$8,BETAINV(RAND(),'Monte Carlo'!$F$8,'Monte Carlo'!$G$8,'Monte Carlo'!$B$8,'Monte Carlo'!$D$8)))</f>
        <v>1035.49310823861</v>
      </c>
      <c r="C404" s="0" t="n">
        <f aca="true">IF('Monte Carlo'!$B$9="",0,IF('Monte Carlo'!$D$9='Monte Carlo'!$B$9,'Monte Carlo'!$B$9,BETAINV(RAND(),'Monte Carlo'!$F$9,'Monte Carlo'!$G$9,'Monte Carlo'!$B$9,'Monte Carlo'!$D$9)))</f>
        <v>459.556800697538</v>
      </c>
      <c r="D404" s="0" t="n">
        <f aca="true">IF('Monte Carlo'!$B$10="",0,IF('Monte Carlo'!$D$10='Monte Carlo'!$B$10,'Monte Carlo'!$B$10,BETAINV(RAND(),'Monte Carlo'!$F$10,'Monte Carlo'!$G$10,'Monte Carlo'!$B$10,'Monte Carlo'!$D$10)))</f>
        <v>274.750166249811</v>
      </c>
      <c r="E404" s="0" t="n">
        <f aca="true">IF('Monte Carlo'!$B$11="",0,IF('Monte Carlo'!$D$11='Monte Carlo'!$B$11,'Monte Carlo'!$B$11,BETAINV(RAND(),'Monte Carlo'!$F$11,'Monte Carlo'!$G$11,'Monte Carlo'!$B$11,'Monte Carlo'!$D$11)))</f>
        <v>95.1421494272461</v>
      </c>
      <c r="F404" s="0" t="n">
        <f aca="true">IF('Monte Carlo'!$B$12="",0,IF('Monte Carlo'!$D$12='Monte Carlo'!$B$12,'Monte Carlo'!$B$12,BETAINV(RAND(),'Monte Carlo'!$F$12,'Monte Carlo'!$G$12,'Monte Carlo'!$B$12,'Monte Carlo'!$D$12)))</f>
        <v>99.6992833830547</v>
      </c>
      <c r="G404" s="0" t="n">
        <f aca="true">IF('Monte Carlo'!$B$13="",0,IF('Monte Carlo'!$D$13='Monte Carlo'!$B$13,'Monte Carlo'!$B$13,BETAINV(RAND(),'Monte Carlo'!$F$13,'Monte Carlo'!$G$13,'Monte Carlo'!$B$13,'Monte Carlo'!$D$13)))</f>
        <v>0</v>
      </c>
      <c r="H404" s="0" t="n">
        <f aca="true">IF('Monte Carlo'!$B$14="",0,IF('Monte Carlo'!$D$14='Monte Carlo'!$B$14,'Monte Carlo'!$B$14,BETAINV(RAND(),'Monte Carlo'!$F$14,'Monte Carlo'!$G$14,'Monte Carlo'!$B$14,'Monte Carlo'!$D$14)))</f>
        <v>0</v>
      </c>
      <c r="I404" s="0" t="n">
        <f aca="true">IF('Monte Carlo'!$B$15="",0,IF('Monte Carlo'!$D$15='Monte Carlo'!$B$15,'Monte Carlo'!$B$15,BETAINV(RAND(),'Monte Carlo'!$F$15,'Monte Carlo'!$G$15,'Monte Carlo'!$B$15,'Monte Carlo'!$D$15)))</f>
        <v>0</v>
      </c>
      <c r="J404" s="0" t="n">
        <f aca="true">IF('Monte Carlo'!$B$16="",0,IF('Monte Carlo'!$D$16='Monte Carlo'!$B$16,'Monte Carlo'!$B$16,BETAINV(RAND(),'Monte Carlo'!$F$16,'Monte Carlo'!$G$16,'Monte Carlo'!$B$16,'Monte Carlo'!$D$16)))</f>
        <v>0</v>
      </c>
      <c r="K404" s="0" t="n">
        <f aca="true">IF('Monte Carlo'!$B$17="",0,IF('Monte Carlo'!$D$17='Monte Carlo'!$B$17,'Monte Carlo'!$B$17,BETAINV(RAND(),'Monte Carlo'!$F$17,'Monte Carlo'!$G$17,'Monte Carlo'!$B$17,'Monte Carlo'!$D$17)))</f>
        <v>0</v>
      </c>
      <c r="L404" s="0" t="n">
        <f aca="true">IF('Monte Carlo'!$B$18="",0,IF('Monte Carlo'!$D$18='Monte Carlo'!$B$18,'Monte Carlo'!$B$18,BETAINV(RAND(),'Monte Carlo'!$F$18,'Monte Carlo'!$G$18,'Monte Carlo'!$B$18,'Monte Carlo'!$D$18)))</f>
        <v>0</v>
      </c>
      <c r="M404" s="0" t="n">
        <f aca="true">IF(OR('Monte Carlo'!$B$22="",'Monte Carlo'!$C$22=""),0,IF(RAND()&lt;'Monte Carlo'!$B$22,IF('Monte Carlo'!$E$22='Monte Carlo'!$C$22,'Monte Carlo'!$C$22,BETAINV(RAND(),'Monte Carlo'!$G$22,'Monte Carlo'!$H$22,'Monte Carlo'!$C$22,'Monte Carlo'!$E$22)),0))</f>
        <v>0</v>
      </c>
      <c r="N404" s="0" t="n">
        <f aca="true">IF(OR('Monte Carlo'!$B$23="",'Monte Carlo'!$C$23=""),0,IF(RAND()&lt;'Monte Carlo'!$B$23,IF('Monte Carlo'!$E$23='Monte Carlo'!$C$23,'Monte Carlo'!$C$23,BETAINV(RAND(),'Monte Carlo'!$G$23,'Monte Carlo'!$H$23,'Monte Carlo'!$C$23,'Monte Carlo'!$E$23)),0))</f>
        <v>55.3876965100207</v>
      </c>
      <c r="O404" s="0" t="n">
        <f aca="true">IF(OR('Monte Carlo'!$B$24="",'Monte Carlo'!$C$24=""),0,IF(RAND()&lt;'Monte Carlo'!$B$24,IF('Monte Carlo'!$E$24='Monte Carlo'!$C$24,'Monte Carlo'!$C$24,BETAINV(RAND(),'Monte Carlo'!$G$24,'Monte Carlo'!$H$24,'Monte Carlo'!$C$24,'Monte Carlo'!$E$24)),0))</f>
        <v>162.391243363968</v>
      </c>
      <c r="P404" s="0" t="n">
        <f aca="true">IF(OR('Monte Carlo'!$B$25="",'Monte Carlo'!$C$25=""),0,IF(RAND()&lt;'Monte Carlo'!$B$25,IF('Monte Carlo'!$E$25='Monte Carlo'!$C$25,'Monte Carlo'!$C$25,BETAINV(RAND(),'Monte Carlo'!$G$25,'Monte Carlo'!$H$25,'Monte Carlo'!$C$25,'Monte Carlo'!$E$25)),0))</f>
        <v>0</v>
      </c>
      <c r="Q404" s="0" t="n">
        <f aca="true">IF(OR('Monte Carlo'!$B$26="",'Monte Carlo'!$C$26=""),0,IF(RAND()&lt;'Monte Carlo'!$B$26,IF('Monte Carlo'!$E$26='Monte Carlo'!$C$26,'Monte Carlo'!$C$26,BETAINV(RAND(),'Monte Carlo'!$G$26,'Monte Carlo'!$H$26,'Monte Carlo'!$C$26,'Monte Carlo'!$E$26)),0))</f>
        <v>0</v>
      </c>
      <c r="R404" s="0" t="n">
        <f aca="true">IF(OR('Monte Carlo'!$B$27="",'Monte Carlo'!$C$27=""),0,IF(RAND()&lt;'Monte Carlo'!$B$27,IF('Monte Carlo'!$E$27='Monte Carlo'!$C$27,'Monte Carlo'!$C$27,BETAINV(RAND(),'Monte Carlo'!$G$27,'Monte Carlo'!$H$27,'Monte Carlo'!$C$27,'Monte Carlo'!$E$27)),0))</f>
        <v>0</v>
      </c>
      <c r="S404" s="0" t="n">
        <f aca="true">IF(OR('Monte Carlo'!$B$28="",'Monte Carlo'!$C$28=""),0,IF(RAND()&lt;'Monte Carlo'!$B$28,IF('Monte Carlo'!$E$28='Monte Carlo'!$C$28,'Monte Carlo'!$C$28,BETAINV(RAND(),'Monte Carlo'!$G$28,'Monte Carlo'!$H$28,'Monte Carlo'!$C$28,'Monte Carlo'!$E$28)),0))</f>
        <v>0</v>
      </c>
      <c r="T404" s="0" t="n">
        <f aca="true">IF(OR('Monte Carlo'!$B$29="",'Monte Carlo'!$C$29=""),0,IF(RAND()&lt;'Monte Carlo'!$B$29,IF('Monte Carlo'!$E$29='Monte Carlo'!$C$29,'Monte Carlo'!$C$29,BETAINV(RAND(),'Monte Carlo'!$G$29,'Monte Carlo'!$H$29,'Monte Carlo'!$C$29,'Monte Carlo'!$E$29)),0))</f>
        <v>0</v>
      </c>
      <c r="U404" s="0" t="n">
        <f aca="true">IF(OR('Monte Carlo'!$B$30="",'Monte Carlo'!$C$30=""),0,IF(RAND()&lt;'Monte Carlo'!$B$30,IF('Monte Carlo'!$E$30='Monte Carlo'!$C$30,'Monte Carlo'!$C$30,BETAINV(RAND(),'Monte Carlo'!$G$30,'Monte Carlo'!$H$30,'Monte Carlo'!$C$30,'Monte Carlo'!$E$30)),0))</f>
        <v>0</v>
      </c>
      <c r="V404" s="0" t="n">
        <f aca="true">IF(OR('Monte Carlo'!$B$31="",'Monte Carlo'!$C$31=""),0,IF(RAND()&lt;'Monte Carlo'!$B$31,IF('Monte Carlo'!$E$31='Monte Carlo'!$C$31,'Monte Carlo'!$C$31,BETAINV(RAND(),'Monte Carlo'!$G$31,'Monte Carlo'!$H$31,'Monte Carlo'!$C$31,'Monte Carlo'!$E$31)),0))</f>
        <v>0</v>
      </c>
      <c r="W404" s="0" t="n">
        <f aca="true">IF(OR('Monte Carlo'!$B$32="",'Monte Carlo'!$C$32=""),0,IF(RAND()&lt;'Monte Carlo'!$B$32,IF('Monte Carlo'!$E$32='Monte Carlo'!$C$32,'Monte Carlo'!$C$32,BETAINV(RAND(),'Monte Carlo'!$G$32,'Monte Carlo'!$H$32,'Monte Carlo'!$C$32,'Monte Carlo'!$E$32)),0))</f>
        <v>0</v>
      </c>
      <c r="X404" s="0" t="n">
        <f aca="true">IF(OR('Monte Carlo'!$B$33="",'Monte Carlo'!$C$33=""),0,IF(RAND()&lt;'Monte Carlo'!$B$33,IF('Monte Carlo'!$E$33='Monte Carlo'!$C$33,'Monte Carlo'!$C$33,BETAINV(RAND(),'Monte Carlo'!$G$33,'Monte Carlo'!$H$33,'Monte Carlo'!$C$33,'Monte Carlo'!$E$33)),0))</f>
        <v>0</v>
      </c>
      <c r="Y404" s="0" t="n">
        <f aca="false">SUM(A404:X404)</f>
        <v>2327.45806297423</v>
      </c>
    </row>
    <row r="405" customFormat="false" ht="15" hidden="false" customHeight="false" outlineLevel="0" collapsed="false">
      <c r="A405" s="0" t="n">
        <f aca="true">IF('Monte Carlo'!$B$7="",0,IF('Monte Carlo'!$D$7='Monte Carlo'!$B$7,'Monte Carlo'!$B$7,BETAINV(RAND(),'Monte Carlo'!$F$7,'Monte Carlo'!$G$7,'Monte Carlo'!$B$7,'Monte Carlo'!$D$7)))</f>
        <v>167.513563521727</v>
      </c>
      <c r="B405" s="0" t="n">
        <f aca="true">IF('Monte Carlo'!$B$8="",0,IF('Monte Carlo'!$D$8='Monte Carlo'!$B$8,'Monte Carlo'!$B$8,BETAINV(RAND(),'Monte Carlo'!$F$8,'Monte Carlo'!$G$8,'Monte Carlo'!$B$8,'Monte Carlo'!$D$8)))</f>
        <v>1015.92835201057</v>
      </c>
      <c r="C405" s="0" t="n">
        <f aca="true">IF('Monte Carlo'!$B$9="",0,IF('Monte Carlo'!$D$9='Monte Carlo'!$B$9,'Monte Carlo'!$B$9,BETAINV(RAND(),'Monte Carlo'!$F$9,'Monte Carlo'!$G$9,'Monte Carlo'!$B$9,'Monte Carlo'!$D$9)))</f>
        <v>433.415162445748</v>
      </c>
      <c r="D405" s="0" t="n">
        <f aca="true">IF('Monte Carlo'!$B$10="",0,IF('Monte Carlo'!$D$10='Monte Carlo'!$B$10,'Monte Carlo'!$B$10,BETAINV(RAND(),'Monte Carlo'!$F$10,'Monte Carlo'!$G$10,'Monte Carlo'!$B$10,'Monte Carlo'!$D$10)))</f>
        <v>337.656124728528</v>
      </c>
      <c r="E405" s="0" t="n">
        <f aca="true">IF('Monte Carlo'!$B$11="",0,IF('Monte Carlo'!$D$11='Monte Carlo'!$B$11,'Monte Carlo'!$B$11,BETAINV(RAND(),'Monte Carlo'!$F$11,'Monte Carlo'!$G$11,'Monte Carlo'!$B$11,'Monte Carlo'!$D$11)))</f>
        <v>90.374041794481</v>
      </c>
      <c r="F405" s="0" t="n">
        <f aca="true">IF('Monte Carlo'!$B$12="",0,IF('Monte Carlo'!$D$12='Monte Carlo'!$B$12,'Monte Carlo'!$B$12,BETAINV(RAND(),'Monte Carlo'!$F$12,'Monte Carlo'!$G$12,'Monte Carlo'!$B$12,'Monte Carlo'!$D$12)))</f>
        <v>107.748160450099</v>
      </c>
      <c r="G405" s="0" t="n">
        <f aca="true">IF('Monte Carlo'!$B$13="",0,IF('Monte Carlo'!$D$13='Monte Carlo'!$B$13,'Monte Carlo'!$B$13,BETAINV(RAND(),'Monte Carlo'!$F$13,'Monte Carlo'!$G$13,'Monte Carlo'!$B$13,'Monte Carlo'!$D$13)))</f>
        <v>0</v>
      </c>
      <c r="H405" s="0" t="n">
        <f aca="true">IF('Monte Carlo'!$B$14="",0,IF('Monte Carlo'!$D$14='Monte Carlo'!$B$14,'Monte Carlo'!$B$14,BETAINV(RAND(),'Monte Carlo'!$F$14,'Monte Carlo'!$G$14,'Monte Carlo'!$B$14,'Monte Carlo'!$D$14)))</f>
        <v>0</v>
      </c>
      <c r="I405" s="0" t="n">
        <f aca="true">IF('Monte Carlo'!$B$15="",0,IF('Monte Carlo'!$D$15='Monte Carlo'!$B$15,'Monte Carlo'!$B$15,BETAINV(RAND(),'Monte Carlo'!$F$15,'Monte Carlo'!$G$15,'Monte Carlo'!$B$15,'Monte Carlo'!$D$15)))</f>
        <v>0</v>
      </c>
      <c r="J405" s="0" t="n">
        <f aca="true">IF('Monte Carlo'!$B$16="",0,IF('Monte Carlo'!$D$16='Monte Carlo'!$B$16,'Monte Carlo'!$B$16,BETAINV(RAND(),'Monte Carlo'!$F$16,'Monte Carlo'!$G$16,'Monte Carlo'!$B$16,'Monte Carlo'!$D$16)))</f>
        <v>0</v>
      </c>
      <c r="K405" s="0" t="n">
        <f aca="true">IF('Monte Carlo'!$B$17="",0,IF('Monte Carlo'!$D$17='Monte Carlo'!$B$17,'Monte Carlo'!$B$17,BETAINV(RAND(),'Monte Carlo'!$F$17,'Monte Carlo'!$G$17,'Monte Carlo'!$B$17,'Monte Carlo'!$D$17)))</f>
        <v>0</v>
      </c>
      <c r="L405" s="0" t="n">
        <f aca="true">IF('Monte Carlo'!$B$18="",0,IF('Monte Carlo'!$D$18='Monte Carlo'!$B$18,'Monte Carlo'!$B$18,BETAINV(RAND(),'Monte Carlo'!$F$18,'Monte Carlo'!$G$18,'Monte Carlo'!$B$18,'Monte Carlo'!$D$18)))</f>
        <v>0</v>
      </c>
      <c r="M405" s="0" t="n">
        <f aca="true">IF(OR('Monte Carlo'!$B$22="",'Monte Carlo'!$C$22=""),0,IF(RAND()&lt;'Monte Carlo'!$B$22,IF('Monte Carlo'!$E$22='Monte Carlo'!$C$22,'Monte Carlo'!$C$22,BETAINV(RAND(),'Monte Carlo'!$G$22,'Monte Carlo'!$H$22,'Monte Carlo'!$C$22,'Monte Carlo'!$E$22)),0))</f>
        <v>96.9948869407279</v>
      </c>
      <c r="N405" s="0" t="n">
        <f aca="true">IF(OR('Monte Carlo'!$B$23="",'Monte Carlo'!$C$23=""),0,IF(RAND()&lt;'Monte Carlo'!$B$23,IF('Monte Carlo'!$E$23='Monte Carlo'!$C$23,'Monte Carlo'!$C$23,BETAINV(RAND(),'Monte Carlo'!$G$23,'Monte Carlo'!$H$23,'Monte Carlo'!$C$23,'Monte Carlo'!$E$23)),0))</f>
        <v>0</v>
      </c>
      <c r="O405" s="0" t="n">
        <f aca="true">IF(OR('Monte Carlo'!$B$24="",'Monte Carlo'!$C$24=""),0,IF(RAND()&lt;'Monte Carlo'!$B$24,IF('Monte Carlo'!$E$24='Monte Carlo'!$C$24,'Monte Carlo'!$C$24,BETAINV(RAND(),'Monte Carlo'!$G$24,'Monte Carlo'!$H$24,'Monte Carlo'!$C$24,'Monte Carlo'!$E$24)),0))</f>
        <v>0</v>
      </c>
      <c r="P405" s="0" t="n">
        <f aca="true">IF(OR('Monte Carlo'!$B$25="",'Monte Carlo'!$C$25=""),0,IF(RAND()&lt;'Monte Carlo'!$B$25,IF('Monte Carlo'!$E$25='Monte Carlo'!$C$25,'Monte Carlo'!$C$25,BETAINV(RAND(),'Monte Carlo'!$G$25,'Monte Carlo'!$H$25,'Monte Carlo'!$C$25,'Monte Carlo'!$E$25)),0))</f>
        <v>0</v>
      </c>
      <c r="Q405" s="0" t="n">
        <f aca="true">IF(OR('Monte Carlo'!$B$26="",'Monte Carlo'!$C$26=""),0,IF(RAND()&lt;'Monte Carlo'!$B$26,IF('Monte Carlo'!$E$26='Monte Carlo'!$C$26,'Monte Carlo'!$C$26,BETAINV(RAND(),'Monte Carlo'!$G$26,'Monte Carlo'!$H$26,'Monte Carlo'!$C$26,'Monte Carlo'!$E$26)),0))</f>
        <v>0</v>
      </c>
      <c r="R405" s="0" t="n">
        <f aca="true">IF(OR('Monte Carlo'!$B$27="",'Monte Carlo'!$C$27=""),0,IF(RAND()&lt;'Monte Carlo'!$B$27,IF('Monte Carlo'!$E$27='Monte Carlo'!$C$27,'Monte Carlo'!$C$27,BETAINV(RAND(),'Monte Carlo'!$G$27,'Monte Carlo'!$H$27,'Monte Carlo'!$C$27,'Monte Carlo'!$E$27)),0))</f>
        <v>0</v>
      </c>
      <c r="S405" s="0" t="n">
        <f aca="true">IF(OR('Monte Carlo'!$B$28="",'Monte Carlo'!$C$28=""),0,IF(RAND()&lt;'Monte Carlo'!$B$28,IF('Monte Carlo'!$E$28='Monte Carlo'!$C$28,'Monte Carlo'!$C$28,BETAINV(RAND(),'Monte Carlo'!$G$28,'Monte Carlo'!$H$28,'Monte Carlo'!$C$28,'Monte Carlo'!$E$28)),0))</f>
        <v>0</v>
      </c>
      <c r="T405" s="0" t="n">
        <f aca="true">IF(OR('Monte Carlo'!$B$29="",'Monte Carlo'!$C$29=""),0,IF(RAND()&lt;'Monte Carlo'!$B$29,IF('Monte Carlo'!$E$29='Monte Carlo'!$C$29,'Monte Carlo'!$C$29,BETAINV(RAND(),'Monte Carlo'!$G$29,'Monte Carlo'!$H$29,'Monte Carlo'!$C$29,'Monte Carlo'!$E$29)),0))</f>
        <v>0</v>
      </c>
      <c r="U405" s="0" t="n">
        <f aca="true">IF(OR('Monte Carlo'!$B$30="",'Monte Carlo'!$C$30=""),0,IF(RAND()&lt;'Monte Carlo'!$B$30,IF('Monte Carlo'!$E$30='Monte Carlo'!$C$30,'Monte Carlo'!$C$30,BETAINV(RAND(),'Monte Carlo'!$G$30,'Monte Carlo'!$H$30,'Monte Carlo'!$C$30,'Monte Carlo'!$E$30)),0))</f>
        <v>0</v>
      </c>
      <c r="V405" s="0" t="n">
        <f aca="true">IF(OR('Monte Carlo'!$B$31="",'Monte Carlo'!$C$31=""),0,IF(RAND()&lt;'Monte Carlo'!$B$31,IF('Monte Carlo'!$E$31='Monte Carlo'!$C$31,'Monte Carlo'!$C$31,BETAINV(RAND(),'Monte Carlo'!$G$31,'Monte Carlo'!$H$31,'Monte Carlo'!$C$31,'Monte Carlo'!$E$31)),0))</f>
        <v>0</v>
      </c>
      <c r="W405" s="0" t="n">
        <f aca="true">IF(OR('Monte Carlo'!$B$32="",'Monte Carlo'!$C$32=""),0,IF(RAND()&lt;'Monte Carlo'!$B$32,IF('Monte Carlo'!$E$32='Monte Carlo'!$C$32,'Monte Carlo'!$C$32,BETAINV(RAND(),'Monte Carlo'!$G$32,'Monte Carlo'!$H$32,'Monte Carlo'!$C$32,'Monte Carlo'!$E$32)),0))</f>
        <v>0</v>
      </c>
      <c r="X405" s="0" t="n">
        <f aca="true">IF(OR('Monte Carlo'!$B$33="",'Monte Carlo'!$C$33=""),0,IF(RAND()&lt;'Monte Carlo'!$B$33,IF('Monte Carlo'!$E$33='Monte Carlo'!$C$33,'Monte Carlo'!$C$33,BETAINV(RAND(),'Monte Carlo'!$G$33,'Monte Carlo'!$H$33,'Monte Carlo'!$C$33,'Monte Carlo'!$E$33)),0))</f>
        <v>0</v>
      </c>
      <c r="Y405" s="0" t="n">
        <f aca="false">SUM(A405:X405)</f>
        <v>2249.63029189188</v>
      </c>
    </row>
    <row r="406" customFormat="false" ht="15" hidden="false" customHeight="false" outlineLevel="0" collapsed="false">
      <c r="A406" s="0" t="n">
        <f aca="true">IF('Monte Carlo'!$B$7="",0,IF('Monte Carlo'!$D$7='Monte Carlo'!$B$7,'Monte Carlo'!$B$7,BETAINV(RAND(),'Monte Carlo'!$F$7,'Monte Carlo'!$G$7,'Monte Carlo'!$B$7,'Monte Carlo'!$D$7)))</f>
        <v>168.660865462568</v>
      </c>
      <c r="B406" s="0" t="n">
        <f aca="true">IF('Monte Carlo'!$B$8="",0,IF('Monte Carlo'!$D$8='Monte Carlo'!$B$8,'Monte Carlo'!$B$8,BETAINV(RAND(),'Monte Carlo'!$F$8,'Monte Carlo'!$G$8,'Monte Carlo'!$B$8,'Monte Carlo'!$D$8)))</f>
        <v>952.696165575655</v>
      </c>
      <c r="C406" s="0" t="n">
        <f aca="true">IF('Monte Carlo'!$B$9="",0,IF('Monte Carlo'!$D$9='Monte Carlo'!$B$9,'Monte Carlo'!$B$9,BETAINV(RAND(),'Monte Carlo'!$F$9,'Monte Carlo'!$G$9,'Monte Carlo'!$B$9,'Monte Carlo'!$D$9)))</f>
        <v>451.40015141693</v>
      </c>
      <c r="D406" s="0" t="n">
        <f aca="true">IF('Monte Carlo'!$B$10="",0,IF('Monte Carlo'!$D$10='Monte Carlo'!$B$10,'Monte Carlo'!$B$10,BETAINV(RAND(),'Monte Carlo'!$F$10,'Monte Carlo'!$G$10,'Monte Carlo'!$B$10,'Monte Carlo'!$D$10)))</f>
        <v>272.355934924163</v>
      </c>
      <c r="E406" s="0" t="n">
        <f aca="true">IF('Monte Carlo'!$B$11="",0,IF('Monte Carlo'!$D$11='Monte Carlo'!$B$11,'Monte Carlo'!$B$11,BETAINV(RAND(),'Monte Carlo'!$F$11,'Monte Carlo'!$G$11,'Monte Carlo'!$B$11,'Monte Carlo'!$D$11)))</f>
        <v>114.576260966723</v>
      </c>
      <c r="F406" s="0" t="n">
        <f aca="true">IF('Monte Carlo'!$B$12="",0,IF('Monte Carlo'!$D$12='Monte Carlo'!$B$12,'Monte Carlo'!$B$12,BETAINV(RAND(),'Monte Carlo'!$F$12,'Monte Carlo'!$G$12,'Monte Carlo'!$B$12,'Monte Carlo'!$D$12)))</f>
        <v>111.107573093104</v>
      </c>
      <c r="G406" s="0" t="n">
        <f aca="true">IF('Monte Carlo'!$B$13="",0,IF('Monte Carlo'!$D$13='Monte Carlo'!$B$13,'Monte Carlo'!$B$13,BETAINV(RAND(),'Monte Carlo'!$F$13,'Monte Carlo'!$G$13,'Monte Carlo'!$B$13,'Monte Carlo'!$D$13)))</f>
        <v>0</v>
      </c>
      <c r="H406" s="0" t="n">
        <f aca="true">IF('Monte Carlo'!$B$14="",0,IF('Monte Carlo'!$D$14='Monte Carlo'!$B$14,'Monte Carlo'!$B$14,BETAINV(RAND(),'Monte Carlo'!$F$14,'Monte Carlo'!$G$14,'Monte Carlo'!$B$14,'Monte Carlo'!$D$14)))</f>
        <v>0</v>
      </c>
      <c r="I406" s="0" t="n">
        <f aca="true">IF('Monte Carlo'!$B$15="",0,IF('Monte Carlo'!$D$15='Monte Carlo'!$B$15,'Monte Carlo'!$B$15,BETAINV(RAND(),'Monte Carlo'!$F$15,'Monte Carlo'!$G$15,'Monte Carlo'!$B$15,'Monte Carlo'!$D$15)))</f>
        <v>0</v>
      </c>
      <c r="J406" s="0" t="n">
        <f aca="true">IF('Monte Carlo'!$B$16="",0,IF('Monte Carlo'!$D$16='Monte Carlo'!$B$16,'Monte Carlo'!$B$16,BETAINV(RAND(),'Monte Carlo'!$F$16,'Monte Carlo'!$G$16,'Monte Carlo'!$B$16,'Monte Carlo'!$D$16)))</f>
        <v>0</v>
      </c>
      <c r="K406" s="0" t="n">
        <f aca="true">IF('Monte Carlo'!$B$17="",0,IF('Monte Carlo'!$D$17='Monte Carlo'!$B$17,'Monte Carlo'!$B$17,BETAINV(RAND(),'Monte Carlo'!$F$17,'Monte Carlo'!$G$17,'Monte Carlo'!$B$17,'Monte Carlo'!$D$17)))</f>
        <v>0</v>
      </c>
      <c r="L406" s="0" t="n">
        <f aca="true">IF('Monte Carlo'!$B$18="",0,IF('Monte Carlo'!$D$18='Monte Carlo'!$B$18,'Monte Carlo'!$B$18,BETAINV(RAND(),'Monte Carlo'!$F$18,'Monte Carlo'!$G$18,'Monte Carlo'!$B$18,'Monte Carlo'!$D$18)))</f>
        <v>0</v>
      </c>
      <c r="M406" s="0" t="n">
        <f aca="true">IF(OR('Monte Carlo'!$B$22="",'Monte Carlo'!$C$22=""),0,IF(RAND()&lt;'Monte Carlo'!$B$22,IF('Monte Carlo'!$E$22='Monte Carlo'!$C$22,'Monte Carlo'!$C$22,BETAINV(RAND(),'Monte Carlo'!$G$22,'Monte Carlo'!$H$22,'Monte Carlo'!$C$22,'Monte Carlo'!$E$22)),0))</f>
        <v>90.6757749064693</v>
      </c>
      <c r="N406" s="0" t="n">
        <f aca="true">IF(OR('Monte Carlo'!$B$23="",'Monte Carlo'!$C$23=""),0,IF(RAND()&lt;'Monte Carlo'!$B$23,IF('Monte Carlo'!$E$23='Monte Carlo'!$C$23,'Monte Carlo'!$C$23,BETAINV(RAND(),'Monte Carlo'!$G$23,'Monte Carlo'!$H$23,'Monte Carlo'!$C$23,'Monte Carlo'!$E$23)),0))</f>
        <v>0</v>
      </c>
      <c r="O406" s="0" t="n">
        <f aca="true">IF(OR('Monte Carlo'!$B$24="",'Monte Carlo'!$C$24=""),0,IF(RAND()&lt;'Monte Carlo'!$B$24,IF('Monte Carlo'!$E$24='Monte Carlo'!$C$24,'Monte Carlo'!$C$24,BETAINV(RAND(),'Monte Carlo'!$G$24,'Monte Carlo'!$H$24,'Monte Carlo'!$C$24,'Monte Carlo'!$E$24)),0))</f>
        <v>0</v>
      </c>
      <c r="P406" s="0" t="n">
        <f aca="true">IF(OR('Monte Carlo'!$B$25="",'Monte Carlo'!$C$25=""),0,IF(RAND()&lt;'Monte Carlo'!$B$25,IF('Monte Carlo'!$E$25='Monte Carlo'!$C$25,'Monte Carlo'!$C$25,BETAINV(RAND(),'Monte Carlo'!$G$25,'Monte Carlo'!$H$25,'Monte Carlo'!$C$25,'Monte Carlo'!$E$25)),0))</f>
        <v>0</v>
      </c>
      <c r="Q406" s="0" t="n">
        <f aca="true">IF(OR('Monte Carlo'!$B$26="",'Monte Carlo'!$C$26=""),0,IF(RAND()&lt;'Monte Carlo'!$B$26,IF('Monte Carlo'!$E$26='Monte Carlo'!$C$26,'Monte Carlo'!$C$26,BETAINV(RAND(),'Monte Carlo'!$G$26,'Monte Carlo'!$H$26,'Monte Carlo'!$C$26,'Monte Carlo'!$E$26)),0))</f>
        <v>194.397728221465</v>
      </c>
      <c r="R406" s="0" t="n">
        <f aca="true">IF(OR('Monte Carlo'!$B$27="",'Monte Carlo'!$C$27=""),0,IF(RAND()&lt;'Monte Carlo'!$B$27,IF('Monte Carlo'!$E$27='Monte Carlo'!$C$27,'Monte Carlo'!$C$27,BETAINV(RAND(),'Monte Carlo'!$G$27,'Monte Carlo'!$H$27,'Monte Carlo'!$C$27,'Monte Carlo'!$E$27)),0))</f>
        <v>0</v>
      </c>
      <c r="S406" s="0" t="n">
        <f aca="true">IF(OR('Monte Carlo'!$B$28="",'Monte Carlo'!$C$28=""),0,IF(RAND()&lt;'Monte Carlo'!$B$28,IF('Monte Carlo'!$E$28='Monte Carlo'!$C$28,'Monte Carlo'!$C$28,BETAINV(RAND(),'Monte Carlo'!$G$28,'Monte Carlo'!$H$28,'Monte Carlo'!$C$28,'Monte Carlo'!$E$28)),0))</f>
        <v>0</v>
      </c>
      <c r="T406" s="0" t="n">
        <f aca="true">IF(OR('Monte Carlo'!$B$29="",'Monte Carlo'!$C$29=""),0,IF(RAND()&lt;'Monte Carlo'!$B$29,IF('Monte Carlo'!$E$29='Monte Carlo'!$C$29,'Monte Carlo'!$C$29,BETAINV(RAND(),'Monte Carlo'!$G$29,'Monte Carlo'!$H$29,'Monte Carlo'!$C$29,'Monte Carlo'!$E$29)),0))</f>
        <v>0</v>
      </c>
      <c r="U406" s="0" t="n">
        <f aca="true">IF(OR('Monte Carlo'!$B$30="",'Monte Carlo'!$C$30=""),0,IF(RAND()&lt;'Monte Carlo'!$B$30,IF('Monte Carlo'!$E$30='Monte Carlo'!$C$30,'Monte Carlo'!$C$30,BETAINV(RAND(),'Monte Carlo'!$G$30,'Monte Carlo'!$H$30,'Monte Carlo'!$C$30,'Monte Carlo'!$E$30)),0))</f>
        <v>0</v>
      </c>
      <c r="V406" s="0" t="n">
        <f aca="true">IF(OR('Monte Carlo'!$B$31="",'Monte Carlo'!$C$31=""),0,IF(RAND()&lt;'Monte Carlo'!$B$31,IF('Monte Carlo'!$E$31='Monte Carlo'!$C$31,'Monte Carlo'!$C$31,BETAINV(RAND(),'Monte Carlo'!$G$31,'Monte Carlo'!$H$31,'Monte Carlo'!$C$31,'Monte Carlo'!$E$31)),0))</f>
        <v>0</v>
      </c>
      <c r="W406" s="0" t="n">
        <f aca="true">IF(OR('Monte Carlo'!$B$32="",'Monte Carlo'!$C$32=""),0,IF(RAND()&lt;'Monte Carlo'!$B$32,IF('Monte Carlo'!$E$32='Monte Carlo'!$C$32,'Monte Carlo'!$C$32,BETAINV(RAND(),'Monte Carlo'!$G$32,'Monte Carlo'!$H$32,'Monte Carlo'!$C$32,'Monte Carlo'!$E$32)),0))</f>
        <v>0</v>
      </c>
      <c r="X406" s="0" t="n">
        <f aca="true">IF(OR('Monte Carlo'!$B$33="",'Monte Carlo'!$C$33=""),0,IF(RAND()&lt;'Monte Carlo'!$B$33,IF('Monte Carlo'!$E$33='Monte Carlo'!$C$33,'Monte Carlo'!$C$33,BETAINV(RAND(),'Monte Carlo'!$G$33,'Monte Carlo'!$H$33,'Monte Carlo'!$C$33,'Monte Carlo'!$E$33)),0))</f>
        <v>0</v>
      </c>
      <c r="Y406" s="0" t="n">
        <f aca="false">SUM(A406:X406)</f>
        <v>2355.87045456708</v>
      </c>
    </row>
    <row r="407" customFormat="false" ht="15" hidden="false" customHeight="false" outlineLevel="0" collapsed="false">
      <c r="A407" s="0" t="n">
        <f aca="true">IF('Monte Carlo'!$B$7="",0,IF('Monte Carlo'!$D$7='Monte Carlo'!$B$7,'Monte Carlo'!$B$7,BETAINV(RAND(),'Monte Carlo'!$F$7,'Monte Carlo'!$G$7,'Monte Carlo'!$B$7,'Monte Carlo'!$D$7)))</f>
        <v>141.260221543018</v>
      </c>
      <c r="B407" s="0" t="n">
        <f aca="true">IF('Monte Carlo'!$B$8="",0,IF('Monte Carlo'!$D$8='Monte Carlo'!$B$8,'Monte Carlo'!$B$8,BETAINV(RAND(),'Monte Carlo'!$F$8,'Monte Carlo'!$G$8,'Monte Carlo'!$B$8,'Monte Carlo'!$D$8)))</f>
        <v>970.083776029053</v>
      </c>
      <c r="C407" s="0" t="n">
        <f aca="true">IF('Monte Carlo'!$B$9="",0,IF('Monte Carlo'!$D$9='Monte Carlo'!$B$9,'Monte Carlo'!$B$9,BETAINV(RAND(),'Monte Carlo'!$F$9,'Monte Carlo'!$G$9,'Monte Carlo'!$B$9,'Monte Carlo'!$D$9)))</f>
        <v>443.281961211845</v>
      </c>
      <c r="D407" s="0" t="n">
        <f aca="true">IF('Monte Carlo'!$B$10="",0,IF('Monte Carlo'!$D$10='Monte Carlo'!$B$10,'Monte Carlo'!$B$10,BETAINV(RAND(),'Monte Carlo'!$F$10,'Monte Carlo'!$G$10,'Monte Carlo'!$B$10,'Monte Carlo'!$D$10)))</f>
        <v>291.953216907448</v>
      </c>
      <c r="E407" s="0" t="n">
        <f aca="true">IF('Monte Carlo'!$B$11="",0,IF('Monte Carlo'!$D$11='Monte Carlo'!$B$11,'Monte Carlo'!$B$11,BETAINV(RAND(),'Monte Carlo'!$F$11,'Monte Carlo'!$G$11,'Monte Carlo'!$B$11,'Monte Carlo'!$D$11)))</f>
        <v>102.154812577223</v>
      </c>
      <c r="F407" s="0" t="n">
        <f aca="true">IF('Monte Carlo'!$B$12="",0,IF('Monte Carlo'!$D$12='Monte Carlo'!$B$12,'Monte Carlo'!$B$12,BETAINV(RAND(),'Monte Carlo'!$F$12,'Monte Carlo'!$G$12,'Monte Carlo'!$B$12,'Monte Carlo'!$D$12)))</f>
        <v>113.452144987058</v>
      </c>
      <c r="G407" s="0" t="n">
        <f aca="true">IF('Monte Carlo'!$B$13="",0,IF('Monte Carlo'!$D$13='Monte Carlo'!$B$13,'Monte Carlo'!$B$13,BETAINV(RAND(),'Monte Carlo'!$F$13,'Monte Carlo'!$G$13,'Monte Carlo'!$B$13,'Monte Carlo'!$D$13)))</f>
        <v>0</v>
      </c>
      <c r="H407" s="0" t="n">
        <f aca="true">IF('Monte Carlo'!$B$14="",0,IF('Monte Carlo'!$D$14='Monte Carlo'!$B$14,'Monte Carlo'!$B$14,BETAINV(RAND(),'Monte Carlo'!$F$14,'Monte Carlo'!$G$14,'Monte Carlo'!$B$14,'Monte Carlo'!$D$14)))</f>
        <v>0</v>
      </c>
      <c r="I407" s="0" t="n">
        <f aca="true">IF('Monte Carlo'!$B$15="",0,IF('Monte Carlo'!$D$15='Monte Carlo'!$B$15,'Monte Carlo'!$B$15,BETAINV(RAND(),'Monte Carlo'!$F$15,'Monte Carlo'!$G$15,'Monte Carlo'!$B$15,'Monte Carlo'!$D$15)))</f>
        <v>0</v>
      </c>
      <c r="J407" s="0" t="n">
        <f aca="true">IF('Monte Carlo'!$B$16="",0,IF('Monte Carlo'!$D$16='Monte Carlo'!$B$16,'Monte Carlo'!$B$16,BETAINV(RAND(),'Monte Carlo'!$F$16,'Monte Carlo'!$G$16,'Monte Carlo'!$B$16,'Monte Carlo'!$D$16)))</f>
        <v>0</v>
      </c>
      <c r="K407" s="0" t="n">
        <f aca="true">IF('Monte Carlo'!$B$17="",0,IF('Monte Carlo'!$D$17='Monte Carlo'!$B$17,'Monte Carlo'!$B$17,BETAINV(RAND(),'Monte Carlo'!$F$17,'Monte Carlo'!$G$17,'Monte Carlo'!$B$17,'Monte Carlo'!$D$17)))</f>
        <v>0</v>
      </c>
      <c r="L407" s="0" t="n">
        <f aca="true">IF('Monte Carlo'!$B$18="",0,IF('Monte Carlo'!$D$18='Monte Carlo'!$B$18,'Monte Carlo'!$B$18,BETAINV(RAND(),'Monte Carlo'!$F$18,'Monte Carlo'!$G$18,'Monte Carlo'!$B$18,'Monte Carlo'!$D$18)))</f>
        <v>0</v>
      </c>
      <c r="M407" s="0" t="n">
        <f aca="true">IF(OR('Monte Carlo'!$B$22="",'Monte Carlo'!$C$22=""),0,IF(RAND()&lt;'Monte Carlo'!$B$22,IF('Monte Carlo'!$E$22='Monte Carlo'!$C$22,'Monte Carlo'!$C$22,BETAINV(RAND(),'Monte Carlo'!$G$22,'Monte Carlo'!$H$22,'Monte Carlo'!$C$22,'Monte Carlo'!$E$22)),0))</f>
        <v>0</v>
      </c>
      <c r="N407" s="0" t="n">
        <f aca="true">IF(OR('Monte Carlo'!$B$23="",'Monte Carlo'!$C$23=""),0,IF(RAND()&lt;'Monte Carlo'!$B$23,IF('Monte Carlo'!$E$23='Monte Carlo'!$C$23,'Monte Carlo'!$C$23,BETAINV(RAND(),'Monte Carlo'!$G$23,'Monte Carlo'!$H$23,'Monte Carlo'!$C$23,'Monte Carlo'!$E$23)),0))</f>
        <v>48.2652238959512</v>
      </c>
      <c r="O407" s="0" t="n">
        <f aca="true">IF(OR('Monte Carlo'!$B$24="",'Monte Carlo'!$C$24=""),0,IF(RAND()&lt;'Monte Carlo'!$B$24,IF('Monte Carlo'!$E$24='Monte Carlo'!$C$24,'Monte Carlo'!$C$24,BETAINV(RAND(),'Monte Carlo'!$G$24,'Monte Carlo'!$H$24,'Monte Carlo'!$C$24,'Monte Carlo'!$E$24)),0))</f>
        <v>0</v>
      </c>
      <c r="P407" s="0" t="n">
        <f aca="true">IF(OR('Monte Carlo'!$B$25="",'Monte Carlo'!$C$25=""),0,IF(RAND()&lt;'Monte Carlo'!$B$25,IF('Monte Carlo'!$E$25='Monte Carlo'!$C$25,'Monte Carlo'!$C$25,BETAINV(RAND(),'Monte Carlo'!$G$25,'Monte Carlo'!$H$25,'Monte Carlo'!$C$25,'Monte Carlo'!$E$25)),0))</f>
        <v>0</v>
      </c>
      <c r="Q407" s="0" t="n">
        <f aca="true">IF(OR('Monte Carlo'!$B$26="",'Monte Carlo'!$C$26=""),0,IF(RAND()&lt;'Monte Carlo'!$B$26,IF('Monte Carlo'!$E$26='Monte Carlo'!$C$26,'Monte Carlo'!$C$26,BETAINV(RAND(),'Monte Carlo'!$G$26,'Monte Carlo'!$H$26,'Monte Carlo'!$C$26,'Monte Carlo'!$E$26)),0))</f>
        <v>404.930464163242</v>
      </c>
      <c r="R407" s="0" t="n">
        <f aca="true">IF(OR('Monte Carlo'!$B$27="",'Monte Carlo'!$C$27=""),0,IF(RAND()&lt;'Monte Carlo'!$B$27,IF('Monte Carlo'!$E$27='Monte Carlo'!$C$27,'Monte Carlo'!$C$27,BETAINV(RAND(),'Monte Carlo'!$G$27,'Monte Carlo'!$H$27,'Monte Carlo'!$C$27,'Monte Carlo'!$E$27)),0))</f>
        <v>0</v>
      </c>
      <c r="S407" s="0" t="n">
        <f aca="true">IF(OR('Monte Carlo'!$B$28="",'Monte Carlo'!$C$28=""),0,IF(RAND()&lt;'Monte Carlo'!$B$28,IF('Monte Carlo'!$E$28='Monte Carlo'!$C$28,'Monte Carlo'!$C$28,BETAINV(RAND(),'Monte Carlo'!$G$28,'Monte Carlo'!$H$28,'Monte Carlo'!$C$28,'Monte Carlo'!$E$28)),0))</f>
        <v>0</v>
      </c>
      <c r="T407" s="0" t="n">
        <f aca="true">IF(OR('Monte Carlo'!$B$29="",'Monte Carlo'!$C$29=""),0,IF(RAND()&lt;'Monte Carlo'!$B$29,IF('Monte Carlo'!$E$29='Monte Carlo'!$C$29,'Monte Carlo'!$C$29,BETAINV(RAND(),'Monte Carlo'!$G$29,'Monte Carlo'!$H$29,'Monte Carlo'!$C$29,'Monte Carlo'!$E$29)),0))</f>
        <v>0</v>
      </c>
      <c r="U407" s="0" t="n">
        <f aca="true">IF(OR('Monte Carlo'!$B$30="",'Monte Carlo'!$C$30=""),0,IF(RAND()&lt;'Monte Carlo'!$B$30,IF('Monte Carlo'!$E$30='Monte Carlo'!$C$30,'Monte Carlo'!$C$30,BETAINV(RAND(),'Monte Carlo'!$G$30,'Monte Carlo'!$H$30,'Monte Carlo'!$C$30,'Monte Carlo'!$E$30)),0))</f>
        <v>0</v>
      </c>
      <c r="V407" s="0" t="n">
        <f aca="true">IF(OR('Monte Carlo'!$B$31="",'Monte Carlo'!$C$31=""),0,IF(RAND()&lt;'Monte Carlo'!$B$31,IF('Monte Carlo'!$E$31='Monte Carlo'!$C$31,'Monte Carlo'!$C$31,BETAINV(RAND(),'Monte Carlo'!$G$31,'Monte Carlo'!$H$31,'Monte Carlo'!$C$31,'Monte Carlo'!$E$31)),0))</f>
        <v>0</v>
      </c>
      <c r="W407" s="0" t="n">
        <f aca="true">IF(OR('Monte Carlo'!$B$32="",'Monte Carlo'!$C$32=""),0,IF(RAND()&lt;'Monte Carlo'!$B$32,IF('Monte Carlo'!$E$32='Monte Carlo'!$C$32,'Monte Carlo'!$C$32,BETAINV(RAND(),'Monte Carlo'!$G$32,'Monte Carlo'!$H$32,'Monte Carlo'!$C$32,'Monte Carlo'!$E$32)),0))</f>
        <v>0</v>
      </c>
      <c r="X407" s="0" t="n">
        <f aca="true">IF(OR('Monte Carlo'!$B$33="",'Monte Carlo'!$C$33=""),0,IF(RAND()&lt;'Monte Carlo'!$B$33,IF('Monte Carlo'!$E$33='Monte Carlo'!$C$33,'Monte Carlo'!$C$33,BETAINV(RAND(),'Monte Carlo'!$G$33,'Monte Carlo'!$H$33,'Monte Carlo'!$C$33,'Monte Carlo'!$E$33)),0))</f>
        <v>0</v>
      </c>
      <c r="Y407" s="0" t="n">
        <f aca="false">SUM(A407:X407)</f>
        <v>2515.38182131484</v>
      </c>
    </row>
    <row r="408" customFormat="false" ht="15" hidden="false" customHeight="false" outlineLevel="0" collapsed="false">
      <c r="A408" s="0" t="n">
        <f aca="true">IF('Monte Carlo'!$B$7="",0,IF('Monte Carlo'!$D$7='Monte Carlo'!$B$7,'Monte Carlo'!$B$7,BETAINV(RAND(),'Monte Carlo'!$F$7,'Monte Carlo'!$G$7,'Monte Carlo'!$B$7,'Monte Carlo'!$D$7)))</f>
        <v>156.357879452925</v>
      </c>
      <c r="B408" s="0" t="n">
        <f aca="true">IF('Monte Carlo'!$B$8="",0,IF('Monte Carlo'!$D$8='Monte Carlo'!$B$8,'Monte Carlo'!$B$8,BETAINV(RAND(),'Monte Carlo'!$F$8,'Monte Carlo'!$G$8,'Monte Carlo'!$B$8,'Monte Carlo'!$D$8)))</f>
        <v>1023.25465791406</v>
      </c>
      <c r="C408" s="0" t="n">
        <f aca="true">IF('Monte Carlo'!$B$9="",0,IF('Monte Carlo'!$D$9='Monte Carlo'!$B$9,'Monte Carlo'!$B$9,BETAINV(RAND(),'Monte Carlo'!$F$9,'Monte Carlo'!$G$9,'Monte Carlo'!$B$9,'Monte Carlo'!$D$9)))</f>
        <v>460.217515157939</v>
      </c>
      <c r="D408" s="0" t="n">
        <f aca="true">IF('Monte Carlo'!$B$10="",0,IF('Monte Carlo'!$D$10='Monte Carlo'!$B$10,'Monte Carlo'!$B$10,BETAINV(RAND(),'Monte Carlo'!$F$10,'Monte Carlo'!$G$10,'Monte Carlo'!$B$10,'Monte Carlo'!$D$10)))</f>
        <v>324.366429623839</v>
      </c>
      <c r="E408" s="0" t="n">
        <f aca="true">IF('Monte Carlo'!$B$11="",0,IF('Monte Carlo'!$D$11='Monte Carlo'!$B$11,'Monte Carlo'!$B$11,BETAINV(RAND(),'Monte Carlo'!$F$11,'Monte Carlo'!$G$11,'Monte Carlo'!$B$11,'Monte Carlo'!$D$11)))</f>
        <v>108.649054402688</v>
      </c>
      <c r="F408" s="0" t="n">
        <f aca="true">IF('Monte Carlo'!$B$12="",0,IF('Monte Carlo'!$D$12='Monte Carlo'!$B$12,'Monte Carlo'!$B$12,BETAINV(RAND(),'Monte Carlo'!$F$12,'Monte Carlo'!$G$12,'Monte Carlo'!$B$12,'Monte Carlo'!$D$12)))</f>
        <v>102.965175757991</v>
      </c>
      <c r="G408" s="0" t="n">
        <f aca="true">IF('Monte Carlo'!$B$13="",0,IF('Monte Carlo'!$D$13='Monte Carlo'!$B$13,'Monte Carlo'!$B$13,BETAINV(RAND(),'Monte Carlo'!$F$13,'Monte Carlo'!$G$13,'Monte Carlo'!$B$13,'Monte Carlo'!$D$13)))</f>
        <v>0</v>
      </c>
      <c r="H408" s="0" t="n">
        <f aca="true">IF('Monte Carlo'!$B$14="",0,IF('Monte Carlo'!$D$14='Monte Carlo'!$B$14,'Monte Carlo'!$B$14,BETAINV(RAND(),'Monte Carlo'!$F$14,'Monte Carlo'!$G$14,'Monte Carlo'!$B$14,'Monte Carlo'!$D$14)))</f>
        <v>0</v>
      </c>
      <c r="I408" s="0" t="n">
        <f aca="true">IF('Monte Carlo'!$B$15="",0,IF('Monte Carlo'!$D$15='Monte Carlo'!$B$15,'Monte Carlo'!$B$15,BETAINV(RAND(),'Monte Carlo'!$F$15,'Monte Carlo'!$G$15,'Monte Carlo'!$B$15,'Monte Carlo'!$D$15)))</f>
        <v>0</v>
      </c>
      <c r="J408" s="0" t="n">
        <f aca="true">IF('Monte Carlo'!$B$16="",0,IF('Monte Carlo'!$D$16='Monte Carlo'!$B$16,'Monte Carlo'!$B$16,BETAINV(RAND(),'Monte Carlo'!$F$16,'Monte Carlo'!$G$16,'Monte Carlo'!$B$16,'Monte Carlo'!$D$16)))</f>
        <v>0</v>
      </c>
      <c r="K408" s="0" t="n">
        <f aca="true">IF('Monte Carlo'!$B$17="",0,IF('Monte Carlo'!$D$17='Monte Carlo'!$B$17,'Monte Carlo'!$B$17,BETAINV(RAND(),'Monte Carlo'!$F$17,'Monte Carlo'!$G$17,'Monte Carlo'!$B$17,'Monte Carlo'!$D$17)))</f>
        <v>0</v>
      </c>
      <c r="L408" s="0" t="n">
        <f aca="true">IF('Monte Carlo'!$B$18="",0,IF('Monte Carlo'!$D$18='Monte Carlo'!$B$18,'Monte Carlo'!$B$18,BETAINV(RAND(),'Monte Carlo'!$F$18,'Monte Carlo'!$G$18,'Monte Carlo'!$B$18,'Monte Carlo'!$D$18)))</f>
        <v>0</v>
      </c>
      <c r="M408" s="0" t="n">
        <f aca="true">IF(OR('Monte Carlo'!$B$22="",'Monte Carlo'!$C$22=""),0,IF(RAND()&lt;'Monte Carlo'!$B$22,IF('Monte Carlo'!$E$22='Monte Carlo'!$C$22,'Monte Carlo'!$C$22,BETAINV(RAND(),'Monte Carlo'!$G$22,'Monte Carlo'!$H$22,'Monte Carlo'!$C$22,'Monte Carlo'!$E$22)),0))</f>
        <v>0</v>
      </c>
      <c r="N408" s="0" t="n">
        <f aca="true">IF(OR('Monte Carlo'!$B$23="",'Monte Carlo'!$C$23=""),0,IF(RAND()&lt;'Monte Carlo'!$B$23,IF('Monte Carlo'!$E$23='Monte Carlo'!$C$23,'Monte Carlo'!$C$23,BETAINV(RAND(),'Monte Carlo'!$G$23,'Monte Carlo'!$H$23,'Monte Carlo'!$C$23,'Monte Carlo'!$E$23)),0))</f>
        <v>36.9870532084447</v>
      </c>
      <c r="O408" s="0" t="n">
        <f aca="true">IF(OR('Monte Carlo'!$B$24="",'Monte Carlo'!$C$24=""),0,IF(RAND()&lt;'Monte Carlo'!$B$24,IF('Monte Carlo'!$E$24='Monte Carlo'!$C$24,'Monte Carlo'!$C$24,BETAINV(RAND(),'Monte Carlo'!$G$24,'Monte Carlo'!$H$24,'Monte Carlo'!$C$24,'Monte Carlo'!$E$24)),0))</f>
        <v>0</v>
      </c>
      <c r="P408" s="0" t="n">
        <f aca="true">IF(OR('Monte Carlo'!$B$25="",'Monte Carlo'!$C$25=""),0,IF(RAND()&lt;'Monte Carlo'!$B$25,IF('Monte Carlo'!$E$25='Monte Carlo'!$C$25,'Monte Carlo'!$C$25,BETAINV(RAND(),'Monte Carlo'!$G$25,'Monte Carlo'!$H$25,'Monte Carlo'!$C$25,'Monte Carlo'!$E$25)),0))</f>
        <v>0</v>
      </c>
      <c r="Q408" s="0" t="n">
        <f aca="true">IF(OR('Monte Carlo'!$B$26="",'Monte Carlo'!$C$26=""),0,IF(RAND()&lt;'Monte Carlo'!$B$26,IF('Monte Carlo'!$E$26='Monte Carlo'!$C$26,'Monte Carlo'!$C$26,BETAINV(RAND(),'Monte Carlo'!$G$26,'Monte Carlo'!$H$26,'Monte Carlo'!$C$26,'Monte Carlo'!$E$26)),0))</f>
        <v>0</v>
      </c>
      <c r="R408" s="0" t="n">
        <f aca="true">IF(OR('Monte Carlo'!$B$27="",'Monte Carlo'!$C$27=""),0,IF(RAND()&lt;'Monte Carlo'!$B$27,IF('Monte Carlo'!$E$27='Monte Carlo'!$C$27,'Monte Carlo'!$C$27,BETAINV(RAND(),'Monte Carlo'!$G$27,'Monte Carlo'!$H$27,'Monte Carlo'!$C$27,'Monte Carlo'!$E$27)),0))</f>
        <v>0</v>
      </c>
      <c r="S408" s="0" t="n">
        <f aca="true">IF(OR('Monte Carlo'!$B$28="",'Monte Carlo'!$C$28=""),0,IF(RAND()&lt;'Monte Carlo'!$B$28,IF('Monte Carlo'!$E$28='Monte Carlo'!$C$28,'Monte Carlo'!$C$28,BETAINV(RAND(),'Monte Carlo'!$G$28,'Monte Carlo'!$H$28,'Monte Carlo'!$C$28,'Monte Carlo'!$E$28)),0))</f>
        <v>0</v>
      </c>
      <c r="T408" s="0" t="n">
        <f aca="true">IF(OR('Monte Carlo'!$B$29="",'Monte Carlo'!$C$29=""),0,IF(RAND()&lt;'Monte Carlo'!$B$29,IF('Monte Carlo'!$E$29='Monte Carlo'!$C$29,'Monte Carlo'!$C$29,BETAINV(RAND(),'Monte Carlo'!$G$29,'Monte Carlo'!$H$29,'Monte Carlo'!$C$29,'Monte Carlo'!$E$29)),0))</f>
        <v>0</v>
      </c>
      <c r="U408" s="0" t="n">
        <f aca="true">IF(OR('Monte Carlo'!$B$30="",'Monte Carlo'!$C$30=""),0,IF(RAND()&lt;'Monte Carlo'!$B$30,IF('Monte Carlo'!$E$30='Monte Carlo'!$C$30,'Monte Carlo'!$C$30,BETAINV(RAND(),'Monte Carlo'!$G$30,'Monte Carlo'!$H$30,'Monte Carlo'!$C$30,'Monte Carlo'!$E$30)),0))</f>
        <v>0</v>
      </c>
      <c r="V408" s="0" t="n">
        <f aca="true">IF(OR('Monte Carlo'!$B$31="",'Monte Carlo'!$C$31=""),0,IF(RAND()&lt;'Monte Carlo'!$B$31,IF('Monte Carlo'!$E$31='Monte Carlo'!$C$31,'Monte Carlo'!$C$31,BETAINV(RAND(),'Monte Carlo'!$G$31,'Monte Carlo'!$H$31,'Monte Carlo'!$C$31,'Monte Carlo'!$E$31)),0))</f>
        <v>0</v>
      </c>
      <c r="W408" s="0" t="n">
        <f aca="true">IF(OR('Monte Carlo'!$B$32="",'Monte Carlo'!$C$32=""),0,IF(RAND()&lt;'Monte Carlo'!$B$32,IF('Monte Carlo'!$E$32='Monte Carlo'!$C$32,'Monte Carlo'!$C$32,BETAINV(RAND(),'Monte Carlo'!$G$32,'Monte Carlo'!$H$32,'Monte Carlo'!$C$32,'Monte Carlo'!$E$32)),0))</f>
        <v>0</v>
      </c>
      <c r="X408" s="0" t="n">
        <f aca="true">IF(OR('Monte Carlo'!$B$33="",'Monte Carlo'!$C$33=""),0,IF(RAND()&lt;'Monte Carlo'!$B$33,IF('Monte Carlo'!$E$33='Monte Carlo'!$C$33,'Monte Carlo'!$C$33,BETAINV(RAND(),'Monte Carlo'!$G$33,'Monte Carlo'!$H$33,'Monte Carlo'!$C$33,'Monte Carlo'!$E$33)),0))</f>
        <v>0</v>
      </c>
      <c r="Y408" s="0" t="n">
        <f aca="false">SUM(A408:X408)</f>
        <v>2212.79776551789</v>
      </c>
    </row>
    <row r="409" customFormat="false" ht="15" hidden="false" customHeight="false" outlineLevel="0" collapsed="false">
      <c r="A409" s="0" t="n">
        <f aca="true">IF('Monte Carlo'!$B$7="",0,IF('Monte Carlo'!$D$7='Monte Carlo'!$B$7,'Monte Carlo'!$B$7,BETAINV(RAND(),'Monte Carlo'!$F$7,'Monte Carlo'!$G$7,'Monte Carlo'!$B$7,'Monte Carlo'!$D$7)))</f>
        <v>138.30716956703</v>
      </c>
      <c r="B409" s="0" t="n">
        <f aca="true">IF('Monte Carlo'!$B$8="",0,IF('Monte Carlo'!$D$8='Monte Carlo'!$B$8,'Monte Carlo'!$B$8,BETAINV(RAND(),'Monte Carlo'!$F$8,'Monte Carlo'!$G$8,'Monte Carlo'!$B$8,'Monte Carlo'!$D$8)))</f>
        <v>968.298796084278</v>
      </c>
      <c r="C409" s="0" t="n">
        <f aca="true">IF('Monte Carlo'!$B$9="",0,IF('Monte Carlo'!$D$9='Monte Carlo'!$B$9,'Monte Carlo'!$B$9,BETAINV(RAND(),'Monte Carlo'!$F$9,'Monte Carlo'!$G$9,'Monte Carlo'!$B$9,'Monte Carlo'!$D$9)))</f>
        <v>513.396825115082</v>
      </c>
      <c r="D409" s="0" t="n">
        <f aca="true">IF('Monte Carlo'!$B$10="",0,IF('Monte Carlo'!$D$10='Monte Carlo'!$B$10,'Monte Carlo'!$B$10,BETAINV(RAND(),'Monte Carlo'!$F$10,'Monte Carlo'!$G$10,'Monte Carlo'!$B$10,'Monte Carlo'!$D$10)))</f>
        <v>319.475511350589</v>
      </c>
      <c r="E409" s="0" t="n">
        <f aca="true">IF('Monte Carlo'!$B$11="",0,IF('Monte Carlo'!$D$11='Monte Carlo'!$B$11,'Monte Carlo'!$B$11,BETAINV(RAND(),'Monte Carlo'!$F$11,'Monte Carlo'!$G$11,'Monte Carlo'!$B$11,'Monte Carlo'!$D$11)))</f>
        <v>115.37284791211</v>
      </c>
      <c r="F409" s="0" t="n">
        <f aca="true">IF('Monte Carlo'!$B$12="",0,IF('Monte Carlo'!$D$12='Monte Carlo'!$B$12,'Monte Carlo'!$B$12,BETAINV(RAND(),'Monte Carlo'!$F$12,'Monte Carlo'!$G$12,'Monte Carlo'!$B$12,'Monte Carlo'!$D$12)))</f>
        <v>112.471326154487</v>
      </c>
      <c r="G409" s="0" t="n">
        <f aca="true">IF('Monte Carlo'!$B$13="",0,IF('Monte Carlo'!$D$13='Monte Carlo'!$B$13,'Monte Carlo'!$B$13,BETAINV(RAND(),'Monte Carlo'!$F$13,'Monte Carlo'!$G$13,'Monte Carlo'!$B$13,'Monte Carlo'!$D$13)))</f>
        <v>0</v>
      </c>
      <c r="H409" s="0" t="n">
        <f aca="true">IF('Monte Carlo'!$B$14="",0,IF('Monte Carlo'!$D$14='Monte Carlo'!$B$14,'Monte Carlo'!$B$14,BETAINV(RAND(),'Monte Carlo'!$F$14,'Monte Carlo'!$G$14,'Monte Carlo'!$B$14,'Monte Carlo'!$D$14)))</f>
        <v>0</v>
      </c>
      <c r="I409" s="0" t="n">
        <f aca="true">IF('Monte Carlo'!$B$15="",0,IF('Monte Carlo'!$D$15='Monte Carlo'!$B$15,'Monte Carlo'!$B$15,BETAINV(RAND(),'Monte Carlo'!$F$15,'Monte Carlo'!$G$15,'Monte Carlo'!$B$15,'Monte Carlo'!$D$15)))</f>
        <v>0</v>
      </c>
      <c r="J409" s="0" t="n">
        <f aca="true">IF('Monte Carlo'!$B$16="",0,IF('Monte Carlo'!$D$16='Monte Carlo'!$B$16,'Monte Carlo'!$B$16,BETAINV(RAND(),'Monte Carlo'!$F$16,'Monte Carlo'!$G$16,'Monte Carlo'!$B$16,'Monte Carlo'!$D$16)))</f>
        <v>0</v>
      </c>
      <c r="K409" s="0" t="n">
        <f aca="true">IF('Monte Carlo'!$B$17="",0,IF('Monte Carlo'!$D$17='Monte Carlo'!$B$17,'Monte Carlo'!$B$17,BETAINV(RAND(),'Monte Carlo'!$F$17,'Monte Carlo'!$G$17,'Monte Carlo'!$B$17,'Monte Carlo'!$D$17)))</f>
        <v>0</v>
      </c>
      <c r="L409" s="0" t="n">
        <f aca="true">IF('Monte Carlo'!$B$18="",0,IF('Monte Carlo'!$D$18='Monte Carlo'!$B$18,'Monte Carlo'!$B$18,BETAINV(RAND(),'Monte Carlo'!$F$18,'Monte Carlo'!$G$18,'Monte Carlo'!$B$18,'Monte Carlo'!$D$18)))</f>
        <v>0</v>
      </c>
      <c r="M409" s="0" t="n">
        <f aca="true">IF(OR('Monte Carlo'!$B$22="",'Monte Carlo'!$C$22=""),0,IF(RAND()&lt;'Monte Carlo'!$B$22,IF('Monte Carlo'!$E$22='Monte Carlo'!$C$22,'Monte Carlo'!$C$22,BETAINV(RAND(),'Monte Carlo'!$G$22,'Monte Carlo'!$H$22,'Monte Carlo'!$C$22,'Monte Carlo'!$E$22)),0))</f>
        <v>157.644245019238</v>
      </c>
      <c r="N409" s="0" t="n">
        <f aca="true">IF(OR('Monte Carlo'!$B$23="",'Monte Carlo'!$C$23=""),0,IF(RAND()&lt;'Monte Carlo'!$B$23,IF('Monte Carlo'!$E$23='Monte Carlo'!$C$23,'Monte Carlo'!$C$23,BETAINV(RAND(),'Monte Carlo'!$G$23,'Monte Carlo'!$H$23,'Monte Carlo'!$C$23,'Monte Carlo'!$E$23)),0))</f>
        <v>0</v>
      </c>
      <c r="O409" s="0" t="n">
        <f aca="true">IF(OR('Monte Carlo'!$B$24="",'Monte Carlo'!$C$24=""),0,IF(RAND()&lt;'Monte Carlo'!$B$24,IF('Monte Carlo'!$E$24='Monte Carlo'!$C$24,'Monte Carlo'!$C$24,BETAINV(RAND(),'Monte Carlo'!$G$24,'Monte Carlo'!$H$24,'Monte Carlo'!$C$24,'Monte Carlo'!$E$24)),0))</f>
        <v>0</v>
      </c>
      <c r="P409" s="0" t="n">
        <f aca="true">IF(OR('Monte Carlo'!$B$25="",'Monte Carlo'!$C$25=""),0,IF(RAND()&lt;'Monte Carlo'!$B$25,IF('Monte Carlo'!$E$25='Monte Carlo'!$C$25,'Monte Carlo'!$C$25,BETAINV(RAND(),'Monte Carlo'!$G$25,'Monte Carlo'!$H$25,'Monte Carlo'!$C$25,'Monte Carlo'!$E$25)),0))</f>
        <v>0</v>
      </c>
      <c r="Q409" s="0" t="n">
        <f aca="true">IF(OR('Monte Carlo'!$B$26="",'Monte Carlo'!$C$26=""),0,IF(RAND()&lt;'Monte Carlo'!$B$26,IF('Monte Carlo'!$E$26='Monte Carlo'!$C$26,'Monte Carlo'!$C$26,BETAINV(RAND(),'Monte Carlo'!$G$26,'Monte Carlo'!$H$26,'Monte Carlo'!$C$26,'Monte Carlo'!$E$26)),0))</f>
        <v>0</v>
      </c>
      <c r="R409" s="0" t="n">
        <f aca="true">IF(OR('Monte Carlo'!$B$27="",'Monte Carlo'!$C$27=""),0,IF(RAND()&lt;'Monte Carlo'!$B$27,IF('Monte Carlo'!$E$27='Monte Carlo'!$C$27,'Monte Carlo'!$C$27,BETAINV(RAND(),'Monte Carlo'!$G$27,'Monte Carlo'!$H$27,'Monte Carlo'!$C$27,'Monte Carlo'!$E$27)),0))</f>
        <v>0</v>
      </c>
      <c r="S409" s="0" t="n">
        <f aca="true">IF(OR('Monte Carlo'!$B$28="",'Monte Carlo'!$C$28=""),0,IF(RAND()&lt;'Monte Carlo'!$B$28,IF('Monte Carlo'!$E$28='Monte Carlo'!$C$28,'Monte Carlo'!$C$28,BETAINV(RAND(),'Monte Carlo'!$G$28,'Monte Carlo'!$H$28,'Monte Carlo'!$C$28,'Monte Carlo'!$E$28)),0))</f>
        <v>0</v>
      </c>
      <c r="T409" s="0" t="n">
        <f aca="true">IF(OR('Monte Carlo'!$B$29="",'Monte Carlo'!$C$29=""),0,IF(RAND()&lt;'Monte Carlo'!$B$29,IF('Monte Carlo'!$E$29='Monte Carlo'!$C$29,'Monte Carlo'!$C$29,BETAINV(RAND(),'Monte Carlo'!$G$29,'Monte Carlo'!$H$29,'Monte Carlo'!$C$29,'Monte Carlo'!$E$29)),0))</f>
        <v>0</v>
      </c>
      <c r="U409" s="0" t="n">
        <f aca="true">IF(OR('Monte Carlo'!$B$30="",'Monte Carlo'!$C$30=""),0,IF(RAND()&lt;'Monte Carlo'!$B$30,IF('Monte Carlo'!$E$30='Monte Carlo'!$C$30,'Monte Carlo'!$C$30,BETAINV(RAND(),'Monte Carlo'!$G$30,'Monte Carlo'!$H$30,'Monte Carlo'!$C$30,'Monte Carlo'!$E$30)),0))</f>
        <v>0</v>
      </c>
      <c r="V409" s="0" t="n">
        <f aca="true">IF(OR('Monte Carlo'!$B$31="",'Monte Carlo'!$C$31=""),0,IF(RAND()&lt;'Monte Carlo'!$B$31,IF('Monte Carlo'!$E$31='Monte Carlo'!$C$31,'Monte Carlo'!$C$31,BETAINV(RAND(),'Monte Carlo'!$G$31,'Monte Carlo'!$H$31,'Monte Carlo'!$C$31,'Monte Carlo'!$E$31)),0))</f>
        <v>0</v>
      </c>
      <c r="W409" s="0" t="n">
        <f aca="true">IF(OR('Monte Carlo'!$B$32="",'Monte Carlo'!$C$32=""),0,IF(RAND()&lt;'Monte Carlo'!$B$32,IF('Monte Carlo'!$E$32='Monte Carlo'!$C$32,'Monte Carlo'!$C$32,BETAINV(RAND(),'Monte Carlo'!$G$32,'Monte Carlo'!$H$32,'Monte Carlo'!$C$32,'Monte Carlo'!$E$32)),0))</f>
        <v>0</v>
      </c>
      <c r="X409" s="0" t="n">
        <f aca="true">IF(OR('Monte Carlo'!$B$33="",'Monte Carlo'!$C$33=""),0,IF(RAND()&lt;'Monte Carlo'!$B$33,IF('Monte Carlo'!$E$33='Monte Carlo'!$C$33,'Monte Carlo'!$C$33,BETAINV(RAND(),'Monte Carlo'!$G$33,'Monte Carlo'!$H$33,'Monte Carlo'!$C$33,'Monte Carlo'!$E$33)),0))</f>
        <v>0</v>
      </c>
      <c r="Y409" s="0" t="n">
        <f aca="false">SUM(A409:X409)</f>
        <v>2324.96672120281</v>
      </c>
    </row>
    <row r="410" customFormat="false" ht="15" hidden="false" customHeight="false" outlineLevel="0" collapsed="false">
      <c r="A410" s="0" t="n">
        <f aca="true">IF('Monte Carlo'!$B$7="",0,IF('Monte Carlo'!$D$7='Monte Carlo'!$B$7,'Monte Carlo'!$B$7,BETAINV(RAND(),'Monte Carlo'!$F$7,'Monte Carlo'!$G$7,'Monte Carlo'!$B$7,'Monte Carlo'!$D$7)))</f>
        <v>139.028570353949</v>
      </c>
      <c r="B410" s="0" t="n">
        <f aca="true">IF('Monte Carlo'!$B$8="",0,IF('Monte Carlo'!$D$8='Monte Carlo'!$B$8,'Monte Carlo'!$B$8,BETAINV(RAND(),'Monte Carlo'!$F$8,'Monte Carlo'!$G$8,'Monte Carlo'!$B$8,'Monte Carlo'!$D$8)))</f>
        <v>1000.01690760377</v>
      </c>
      <c r="C410" s="0" t="n">
        <f aca="true">IF('Monte Carlo'!$B$9="",0,IF('Monte Carlo'!$D$9='Monte Carlo'!$B$9,'Monte Carlo'!$B$9,BETAINV(RAND(),'Monte Carlo'!$F$9,'Monte Carlo'!$G$9,'Monte Carlo'!$B$9,'Monte Carlo'!$D$9)))</f>
        <v>440.415447487017</v>
      </c>
      <c r="D410" s="0" t="n">
        <f aca="true">IF('Monte Carlo'!$B$10="",0,IF('Monte Carlo'!$D$10='Monte Carlo'!$B$10,'Monte Carlo'!$B$10,BETAINV(RAND(),'Monte Carlo'!$F$10,'Monte Carlo'!$G$10,'Monte Carlo'!$B$10,'Monte Carlo'!$D$10)))</f>
        <v>299.307153620976</v>
      </c>
      <c r="E410" s="0" t="n">
        <f aca="true">IF('Monte Carlo'!$B$11="",0,IF('Monte Carlo'!$D$11='Monte Carlo'!$B$11,'Monte Carlo'!$B$11,BETAINV(RAND(),'Monte Carlo'!$F$11,'Monte Carlo'!$G$11,'Monte Carlo'!$B$11,'Monte Carlo'!$D$11)))</f>
        <v>97.3017270391807</v>
      </c>
      <c r="F410" s="0" t="n">
        <f aca="true">IF('Monte Carlo'!$B$12="",0,IF('Monte Carlo'!$D$12='Monte Carlo'!$B$12,'Monte Carlo'!$B$12,BETAINV(RAND(),'Monte Carlo'!$F$12,'Monte Carlo'!$G$12,'Monte Carlo'!$B$12,'Monte Carlo'!$D$12)))</f>
        <v>98.6761023287189</v>
      </c>
      <c r="G410" s="0" t="n">
        <f aca="true">IF('Monte Carlo'!$B$13="",0,IF('Monte Carlo'!$D$13='Monte Carlo'!$B$13,'Monte Carlo'!$B$13,BETAINV(RAND(),'Monte Carlo'!$F$13,'Monte Carlo'!$G$13,'Monte Carlo'!$B$13,'Monte Carlo'!$D$13)))</f>
        <v>0</v>
      </c>
      <c r="H410" s="0" t="n">
        <f aca="true">IF('Monte Carlo'!$B$14="",0,IF('Monte Carlo'!$D$14='Monte Carlo'!$B$14,'Monte Carlo'!$B$14,BETAINV(RAND(),'Monte Carlo'!$F$14,'Monte Carlo'!$G$14,'Monte Carlo'!$B$14,'Monte Carlo'!$D$14)))</f>
        <v>0</v>
      </c>
      <c r="I410" s="0" t="n">
        <f aca="true">IF('Monte Carlo'!$B$15="",0,IF('Monte Carlo'!$D$15='Monte Carlo'!$B$15,'Monte Carlo'!$B$15,BETAINV(RAND(),'Monte Carlo'!$F$15,'Monte Carlo'!$G$15,'Monte Carlo'!$B$15,'Monte Carlo'!$D$15)))</f>
        <v>0</v>
      </c>
      <c r="J410" s="0" t="n">
        <f aca="true">IF('Monte Carlo'!$B$16="",0,IF('Monte Carlo'!$D$16='Monte Carlo'!$B$16,'Monte Carlo'!$B$16,BETAINV(RAND(),'Monte Carlo'!$F$16,'Monte Carlo'!$G$16,'Monte Carlo'!$B$16,'Monte Carlo'!$D$16)))</f>
        <v>0</v>
      </c>
      <c r="K410" s="0" t="n">
        <f aca="true">IF('Monte Carlo'!$B$17="",0,IF('Monte Carlo'!$D$17='Monte Carlo'!$B$17,'Monte Carlo'!$B$17,BETAINV(RAND(),'Monte Carlo'!$F$17,'Monte Carlo'!$G$17,'Monte Carlo'!$B$17,'Monte Carlo'!$D$17)))</f>
        <v>0</v>
      </c>
      <c r="L410" s="0" t="n">
        <f aca="true">IF('Monte Carlo'!$B$18="",0,IF('Monte Carlo'!$D$18='Monte Carlo'!$B$18,'Monte Carlo'!$B$18,BETAINV(RAND(),'Monte Carlo'!$F$18,'Monte Carlo'!$G$18,'Monte Carlo'!$B$18,'Monte Carlo'!$D$18)))</f>
        <v>0</v>
      </c>
      <c r="M410" s="0" t="n">
        <f aca="true">IF(OR('Monte Carlo'!$B$22="",'Monte Carlo'!$C$22=""),0,IF(RAND()&lt;'Monte Carlo'!$B$22,IF('Monte Carlo'!$E$22='Monte Carlo'!$C$22,'Monte Carlo'!$C$22,BETAINV(RAND(),'Monte Carlo'!$G$22,'Monte Carlo'!$H$22,'Monte Carlo'!$C$22,'Monte Carlo'!$E$22)),0))</f>
        <v>0</v>
      </c>
      <c r="N410" s="0" t="n">
        <f aca="true">IF(OR('Monte Carlo'!$B$23="",'Monte Carlo'!$C$23=""),0,IF(RAND()&lt;'Monte Carlo'!$B$23,IF('Monte Carlo'!$E$23='Monte Carlo'!$C$23,'Monte Carlo'!$C$23,BETAINV(RAND(),'Monte Carlo'!$G$23,'Monte Carlo'!$H$23,'Monte Carlo'!$C$23,'Monte Carlo'!$E$23)),0))</f>
        <v>30.6730426876197</v>
      </c>
      <c r="O410" s="0" t="n">
        <f aca="true">IF(OR('Monte Carlo'!$B$24="",'Monte Carlo'!$C$24=""),0,IF(RAND()&lt;'Monte Carlo'!$B$24,IF('Monte Carlo'!$E$24='Monte Carlo'!$C$24,'Monte Carlo'!$C$24,BETAINV(RAND(),'Monte Carlo'!$G$24,'Monte Carlo'!$H$24,'Monte Carlo'!$C$24,'Monte Carlo'!$E$24)),0))</f>
        <v>147.371223917238</v>
      </c>
      <c r="P410" s="0" t="n">
        <f aca="true">IF(OR('Monte Carlo'!$B$25="",'Monte Carlo'!$C$25=""),0,IF(RAND()&lt;'Monte Carlo'!$B$25,IF('Monte Carlo'!$E$25='Monte Carlo'!$C$25,'Monte Carlo'!$C$25,BETAINV(RAND(),'Monte Carlo'!$G$25,'Monte Carlo'!$H$25,'Monte Carlo'!$C$25,'Monte Carlo'!$E$25)),0))</f>
        <v>0</v>
      </c>
      <c r="Q410" s="0" t="n">
        <f aca="true">IF(OR('Monte Carlo'!$B$26="",'Monte Carlo'!$C$26=""),0,IF(RAND()&lt;'Monte Carlo'!$B$26,IF('Monte Carlo'!$E$26='Monte Carlo'!$C$26,'Monte Carlo'!$C$26,BETAINV(RAND(),'Monte Carlo'!$G$26,'Monte Carlo'!$H$26,'Monte Carlo'!$C$26,'Monte Carlo'!$E$26)),0))</f>
        <v>0</v>
      </c>
      <c r="R410" s="0" t="n">
        <f aca="true">IF(OR('Monte Carlo'!$B$27="",'Monte Carlo'!$C$27=""),0,IF(RAND()&lt;'Monte Carlo'!$B$27,IF('Monte Carlo'!$E$27='Monte Carlo'!$C$27,'Monte Carlo'!$C$27,BETAINV(RAND(),'Monte Carlo'!$G$27,'Monte Carlo'!$H$27,'Monte Carlo'!$C$27,'Monte Carlo'!$E$27)),0))</f>
        <v>0</v>
      </c>
      <c r="S410" s="0" t="n">
        <f aca="true">IF(OR('Monte Carlo'!$B$28="",'Monte Carlo'!$C$28=""),0,IF(RAND()&lt;'Monte Carlo'!$B$28,IF('Monte Carlo'!$E$28='Monte Carlo'!$C$28,'Monte Carlo'!$C$28,BETAINV(RAND(),'Monte Carlo'!$G$28,'Monte Carlo'!$H$28,'Monte Carlo'!$C$28,'Monte Carlo'!$E$28)),0))</f>
        <v>0</v>
      </c>
      <c r="T410" s="0" t="n">
        <f aca="true">IF(OR('Monte Carlo'!$B$29="",'Monte Carlo'!$C$29=""),0,IF(RAND()&lt;'Monte Carlo'!$B$29,IF('Monte Carlo'!$E$29='Monte Carlo'!$C$29,'Monte Carlo'!$C$29,BETAINV(RAND(),'Monte Carlo'!$G$29,'Monte Carlo'!$H$29,'Monte Carlo'!$C$29,'Monte Carlo'!$E$29)),0))</f>
        <v>0</v>
      </c>
      <c r="U410" s="0" t="n">
        <f aca="true">IF(OR('Monte Carlo'!$B$30="",'Monte Carlo'!$C$30=""),0,IF(RAND()&lt;'Monte Carlo'!$B$30,IF('Monte Carlo'!$E$30='Monte Carlo'!$C$30,'Monte Carlo'!$C$30,BETAINV(RAND(),'Monte Carlo'!$G$30,'Monte Carlo'!$H$30,'Monte Carlo'!$C$30,'Monte Carlo'!$E$30)),0))</f>
        <v>0</v>
      </c>
      <c r="V410" s="0" t="n">
        <f aca="true">IF(OR('Monte Carlo'!$B$31="",'Monte Carlo'!$C$31=""),0,IF(RAND()&lt;'Monte Carlo'!$B$31,IF('Monte Carlo'!$E$31='Monte Carlo'!$C$31,'Monte Carlo'!$C$31,BETAINV(RAND(),'Monte Carlo'!$G$31,'Monte Carlo'!$H$31,'Monte Carlo'!$C$31,'Monte Carlo'!$E$31)),0))</f>
        <v>0</v>
      </c>
      <c r="W410" s="0" t="n">
        <f aca="true">IF(OR('Monte Carlo'!$B$32="",'Monte Carlo'!$C$32=""),0,IF(RAND()&lt;'Monte Carlo'!$B$32,IF('Monte Carlo'!$E$32='Monte Carlo'!$C$32,'Monte Carlo'!$C$32,BETAINV(RAND(),'Monte Carlo'!$G$32,'Monte Carlo'!$H$32,'Monte Carlo'!$C$32,'Monte Carlo'!$E$32)),0))</f>
        <v>0</v>
      </c>
      <c r="X410" s="0" t="n">
        <f aca="true">IF(OR('Monte Carlo'!$B$33="",'Monte Carlo'!$C$33=""),0,IF(RAND()&lt;'Monte Carlo'!$B$33,IF('Monte Carlo'!$E$33='Monte Carlo'!$C$33,'Monte Carlo'!$C$33,BETAINV(RAND(),'Monte Carlo'!$G$33,'Monte Carlo'!$H$33,'Monte Carlo'!$C$33,'Monte Carlo'!$E$33)),0))</f>
        <v>0</v>
      </c>
      <c r="Y410" s="0" t="n">
        <f aca="false">SUM(A410:X410)</f>
        <v>2252.79017503847</v>
      </c>
    </row>
    <row r="411" customFormat="false" ht="15" hidden="false" customHeight="false" outlineLevel="0" collapsed="false">
      <c r="A411" s="0" t="n">
        <f aca="true">IF('Monte Carlo'!$B$7="",0,IF('Monte Carlo'!$D$7='Monte Carlo'!$B$7,'Monte Carlo'!$B$7,BETAINV(RAND(),'Monte Carlo'!$F$7,'Monte Carlo'!$G$7,'Monte Carlo'!$B$7,'Monte Carlo'!$D$7)))</f>
        <v>174.886121969437</v>
      </c>
      <c r="B411" s="0" t="n">
        <f aca="true">IF('Monte Carlo'!$B$8="",0,IF('Monte Carlo'!$D$8='Monte Carlo'!$B$8,'Monte Carlo'!$B$8,BETAINV(RAND(),'Monte Carlo'!$F$8,'Monte Carlo'!$G$8,'Monte Carlo'!$B$8,'Monte Carlo'!$D$8)))</f>
        <v>1074.65802342085</v>
      </c>
      <c r="C411" s="0" t="n">
        <f aca="true">IF('Monte Carlo'!$B$9="",0,IF('Monte Carlo'!$D$9='Monte Carlo'!$B$9,'Monte Carlo'!$B$9,BETAINV(RAND(),'Monte Carlo'!$F$9,'Monte Carlo'!$G$9,'Monte Carlo'!$B$9,'Monte Carlo'!$D$9)))</f>
        <v>507.303863565841</v>
      </c>
      <c r="D411" s="0" t="n">
        <f aca="true">IF('Monte Carlo'!$B$10="",0,IF('Monte Carlo'!$D$10='Monte Carlo'!$B$10,'Monte Carlo'!$B$10,BETAINV(RAND(),'Monte Carlo'!$F$10,'Monte Carlo'!$G$10,'Monte Carlo'!$B$10,'Monte Carlo'!$D$10)))</f>
        <v>325.985404715202</v>
      </c>
      <c r="E411" s="0" t="n">
        <f aca="true">IF('Monte Carlo'!$B$11="",0,IF('Monte Carlo'!$D$11='Monte Carlo'!$B$11,'Monte Carlo'!$B$11,BETAINV(RAND(),'Monte Carlo'!$F$11,'Monte Carlo'!$G$11,'Monte Carlo'!$B$11,'Monte Carlo'!$D$11)))</f>
        <v>127.718208129093</v>
      </c>
      <c r="F411" s="0" t="n">
        <f aca="true">IF('Monte Carlo'!$B$12="",0,IF('Monte Carlo'!$D$12='Monte Carlo'!$B$12,'Monte Carlo'!$B$12,BETAINV(RAND(),'Monte Carlo'!$F$12,'Monte Carlo'!$G$12,'Monte Carlo'!$B$12,'Monte Carlo'!$D$12)))</f>
        <v>95.1772067596367</v>
      </c>
      <c r="G411" s="0" t="n">
        <f aca="true">IF('Monte Carlo'!$B$13="",0,IF('Monte Carlo'!$D$13='Monte Carlo'!$B$13,'Monte Carlo'!$B$13,BETAINV(RAND(),'Monte Carlo'!$F$13,'Monte Carlo'!$G$13,'Monte Carlo'!$B$13,'Monte Carlo'!$D$13)))</f>
        <v>0</v>
      </c>
      <c r="H411" s="0" t="n">
        <f aca="true">IF('Monte Carlo'!$B$14="",0,IF('Monte Carlo'!$D$14='Monte Carlo'!$B$14,'Monte Carlo'!$B$14,BETAINV(RAND(),'Monte Carlo'!$F$14,'Monte Carlo'!$G$14,'Monte Carlo'!$B$14,'Monte Carlo'!$D$14)))</f>
        <v>0</v>
      </c>
      <c r="I411" s="0" t="n">
        <f aca="true">IF('Monte Carlo'!$B$15="",0,IF('Monte Carlo'!$D$15='Monte Carlo'!$B$15,'Monte Carlo'!$B$15,BETAINV(RAND(),'Monte Carlo'!$F$15,'Monte Carlo'!$G$15,'Monte Carlo'!$B$15,'Monte Carlo'!$D$15)))</f>
        <v>0</v>
      </c>
      <c r="J411" s="0" t="n">
        <f aca="true">IF('Monte Carlo'!$B$16="",0,IF('Monte Carlo'!$D$16='Monte Carlo'!$B$16,'Monte Carlo'!$B$16,BETAINV(RAND(),'Monte Carlo'!$F$16,'Monte Carlo'!$G$16,'Monte Carlo'!$B$16,'Monte Carlo'!$D$16)))</f>
        <v>0</v>
      </c>
      <c r="K411" s="0" t="n">
        <f aca="true">IF('Monte Carlo'!$B$17="",0,IF('Monte Carlo'!$D$17='Monte Carlo'!$B$17,'Monte Carlo'!$B$17,BETAINV(RAND(),'Monte Carlo'!$F$17,'Monte Carlo'!$G$17,'Monte Carlo'!$B$17,'Monte Carlo'!$D$17)))</f>
        <v>0</v>
      </c>
      <c r="L411" s="0" t="n">
        <f aca="true">IF('Monte Carlo'!$B$18="",0,IF('Monte Carlo'!$D$18='Monte Carlo'!$B$18,'Monte Carlo'!$B$18,BETAINV(RAND(),'Monte Carlo'!$F$18,'Monte Carlo'!$G$18,'Monte Carlo'!$B$18,'Monte Carlo'!$D$18)))</f>
        <v>0</v>
      </c>
      <c r="M411" s="0" t="n">
        <f aca="true">IF(OR('Monte Carlo'!$B$22="",'Monte Carlo'!$C$22=""),0,IF(RAND()&lt;'Monte Carlo'!$B$22,IF('Monte Carlo'!$E$22='Monte Carlo'!$C$22,'Monte Carlo'!$C$22,BETAINV(RAND(),'Monte Carlo'!$G$22,'Monte Carlo'!$H$22,'Monte Carlo'!$C$22,'Monte Carlo'!$E$22)),0))</f>
        <v>0</v>
      </c>
      <c r="N411" s="0" t="n">
        <f aca="true">IF(OR('Monte Carlo'!$B$23="",'Monte Carlo'!$C$23=""),0,IF(RAND()&lt;'Monte Carlo'!$B$23,IF('Monte Carlo'!$E$23='Monte Carlo'!$C$23,'Monte Carlo'!$C$23,BETAINV(RAND(),'Monte Carlo'!$G$23,'Monte Carlo'!$H$23,'Monte Carlo'!$C$23,'Monte Carlo'!$E$23)),0))</f>
        <v>0</v>
      </c>
      <c r="O411" s="0" t="n">
        <f aca="true">IF(OR('Monte Carlo'!$B$24="",'Monte Carlo'!$C$24=""),0,IF(RAND()&lt;'Monte Carlo'!$B$24,IF('Monte Carlo'!$E$24='Monte Carlo'!$C$24,'Monte Carlo'!$C$24,BETAINV(RAND(),'Monte Carlo'!$G$24,'Monte Carlo'!$H$24,'Monte Carlo'!$C$24,'Monte Carlo'!$E$24)),0))</f>
        <v>0</v>
      </c>
      <c r="P411" s="0" t="n">
        <f aca="true">IF(OR('Monte Carlo'!$B$25="",'Monte Carlo'!$C$25=""),0,IF(RAND()&lt;'Monte Carlo'!$B$25,IF('Monte Carlo'!$E$25='Monte Carlo'!$C$25,'Monte Carlo'!$C$25,BETAINV(RAND(),'Monte Carlo'!$G$25,'Monte Carlo'!$H$25,'Monte Carlo'!$C$25,'Monte Carlo'!$E$25)),0))</f>
        <v>0</v>
      </c>
      <c r="Q411" s="0" t="n">
        <f aca="true">IF(OR('Monte Carlo'!$B$26="",'Monte Carlo'!$C$26=""),0,IF(RAND()&lt;'Monte Carlo'!$B$26,IF('Monte Carlo'!$E$26='Monte Carlo'!$C$26,'Monte Carlo'!$C$26,BETAINV(RAND(),'Monte Carlo'!$G$26,'Monte Carlo'!$H$26,'Monte Carlo'!$C$26,'Monte Carlo'!$E$26)),0))</f>
        <v>0</v>
      </c>
      <c r="R411" s="0" t="n">
        <f aca="true">IF(OR('Monte Carlo'!$B$27="",'Monte Carlo'!$C$27=""),0,IF(RAND()&lt;'Monte Carlo'!$B$27,IF('Monte Carlo'!$E$27='Monte Carlo'!$C$27,'Monte Carlo'!$C$27,BETAINV(RAND(),'Monte Carlo'!$G$27,'Monte Carlo'!$H$27,'Monte Carlo'!$C$27,'Monte Carlo'!$E$27)),0))</f>
        <v>0</v>
      </c>
      <c r="S411" s="0" t="n">
        <f aca="true">IF(OR('Monte Carlo'!$B$28="",'Monte Carlo'!$C$28=""),0,IF(RAND()&lt;'Monte Carlo'!$B$28,IF('Monte Carlo'!$E$28='Monte Carlo'!$C$28,'Monte Carlo'!$C$28,BETAINV(RAND(),'Monte Carlo'!$G$28,'Monte Carlo'!$H$28,'Monte Carlo'!$C$28,'Monte Carlo'!$E$28)),0))</f>
        <v>0</v>
      </c>
      <c r="T411" s="0" t="n">
        <f aca="true">IF(OR('Monte Carlo'!$B$29="",'Monte Carlo'!$C$29=""),0,IF(RAND()&lt;'Monte Carlo'!$B$29,IF('Monte Carlo'!$E$29='Monte Carlo'!$C$29,'Monte Carlo'!$C$29,BETAINV(RAND(),'Monte Carlo'!$G$29,'Monte Carlo'!$H$29,'Monte Carlo'!$C$29,'Monte Carlo'!$E$29)),0))</f>
        <v>0</v>
      </c>
      <c r="U411" s="0" t="n">
        <f aca="true">IF(OR('Monte Carlo'!$B$30="",'Monte Carlo'!$C$30=""),0,IF(RAND()&lt;'Monte Carlo'!$B$30,IF('Monte Carlo'!$E$30='Monte Carlo'!$C$30,'Monte Carlo'!$C$30,BETAINV(RAND(),'Monte Carlo'!$G$30,'Monte Carlo'!$H$30,'Monte Carlo'!$C$30,'Monte Carlo'!$E$30)),0))</f>
        <v>0</v>
      </c>
      <c r="V411" s="0" t="n">
        <f aca="true">IF(OR('Monte Carlo'!$B$31="",'Monte Carlo'!$C$31=""),0,IF(RAND()&lt;'Monte Carlo'!$B$31,IF('Monte Carlo'!$E$31='Monte Carlo'!$C$31,'Monte Carlo'!$C$31,BETAINV(RAND(),'Monte Carlo'!$G$31,'Monte Carlo'!$H$31,'Monte Carlo'!$C$31,'Monte Carlo'!$E$31)),0))</f>
        <v>0</v>
      </c>
      <c r="W411" s="0" t="n">
        <f aca="true">IF(OR('Monte Carlo'!$B$32="",'Monte Carlo'!$C$32=""),0,IF(RAND()&lt;'Monte Carlo'!$B$32,IF('Monte Carlo'!$E$32='Monte Carlo'!$C$32,'Monte Carlo'!$C$32,BETAINV(RAND(),'Monte Carlo'!$G$32,'Monte Carlo'!$H$32,'Monte Carlo'!$C$32,'Monte Carlo'!$E$32)),0))</f>
        <v>0</v>
      </c>
      <c r="X411" s="0" t="n">
        <f aca="true">IF(OR('Monte Carlo'!$B$33="",'Monte Carlo'!$C$33=""),0,IF(RAND()&lt;'Monte Carlo'!$B$33,IF('Monte Carlo'!$E$33='Monte Carlo'!$C$33,'Monte Carlo'!$C$33,BETAINV(RAND(),'Monte Carlo'!$G$33,'Monte Carlo'!$H$33,'Monte Carlo'!$C$33,'Monte Carlo'!$E$33)),0))</f>
        <v>0</v>
      </c>
      <c r="Y411" s="0" t="n">
        <f aca="false">SUM(A411:X411)</f>
        <v>2305.72882856006</v>
      </c>
    </row>
    <row r="412" customFormat="false" ht="15" hidden="false" customHeight="false" outlineLevel="0" collapsed="false">
      <c r="A412" s="0" t="n">
        <f aca="true">IF('Monte Carlo'!$B$7="",0,IF('Monte Carlo'!$D$7='Monte Carlo'!$B$7,'Monte Carlo'!$B$7,BETAINV(RAND(),'Monte Carlo'!$F$7,'Monte Carlo'!$G$7,'Monte Carlo'!$B$7,'Monte Carlo'!$D$7)))</f>
        <v>160.334096536774</v>
      </c>
      <c r="B412" s="0" t="n">
        <f aca="true">IF('Monte Carlo'!$B$8="",0,IF('Monte Carlo'!$D$8='Monte Carlo'!$B$8,'Monte Carlo'!$B$8,BETAINV(RAND(),'Monte Carlo'!$F$8,'Monte Carlo'!$G$8,'Monte Carlo'!$B$8,'Monte Carlo'!$D$8)))</f>
        <v>1082.13569502671</v>
      </c>
      <c r="C412" s="0" t="n">
        <f aca="true">IF('Monte Carlo'!$B$9="",0,IF('Monte Carlo'!$D$9='Monte Carlo'!$B$9,'Monte Carlo'!$B$9,BETAINV(RAND(),'Monte Carlo'!$F$9,'Monte Carlo'!$G$9,'Monte Carlo'!$B$9,'Monte Carlo'!$D$9)))</f>
        <v>489.051150636647</v>
      </c>
      <c r="D412" s="0" t="n">
        <f aca="true">IF('Monte Carlo'!$B$10="",0,IF('Monte Carlo'!$D$10='Monte Carlo'!$B$10,'Monte Carlo'!$B$10,BETAINV(RAND(),'Monte Carlo'!$F$10,'Monte Carlo'!$G$10,'Monte Carlo'!$B$10,'Monte Carlo'!$D$10)))</f>
        <v>321.049665005311</v>
      </c>
      <c r="E412" s="0" t="n">
        <f aca="true">IF('Monte Carlo'!$B$11="",0,IF('Monte Carlo'!$D$11='Monte Carlo'!$B$11,'Monte Carlo'!$B$11,BETAINV(RAND(),'Monte Carlo'!$F$11,'Monte Carlo'!$G$11,'Monte Carlo'!$B$11,'Monte Carlo'!$D$11)))</f>
        <v>101.887617701972</v>
      </c>
      <c r="F412" s="0" t="n">
        <f aca="true">IF('Monte Carlo'!$B$12="",0,IF('Monte Carlo'!$D$12='Monte Carlo'!$B$12,'Monte Carlo'!$B$12,BETAINV(RAND(),'Monte Carlo'!$F$12,'Monte Carlo'!$G$12,'Monte Carlo'!$B$12,'Monte Carlo'!$D$12)))</f>
        <v>98.8300234837456</v>
      </c>
      <c r="G412" s="0" t="n">
        <f aca="true">IF('Monte Carlo'!$B$13="",0,IF('Monte Carlo'!$D$13='Monte Carlo'!$B$13,'Monte Carlo'!$B$13,BETAINV(RAND(),'Monte Carlo'!$F$13,'Monte Carlo'!$G$13,'Monte Carlo'!$B$13,'Monte Carlo'!$D$13)))</f>
        <v>0</v>
      </c>
      <c r="H412" s="0" t="n">
        <f aca="true">IF('Monte Carlo'!$B$14="",0,IF('Monte Carlo'!$D$14='Monte Carlo'!$B$14,'Monte Carlo'!$B$14,BETAINV(RAND(),'Monte Carlo'!$F$14,'Monte Carlo'!$G$14,'Monte Carlo'!$B$14,'Monte Carlo'!$D$14)))</f>
        <v>0</v>
      </c>
      <c r="I412" s="0" t="n">
        <f aca="true">IF('Monte Carlo'!$B$15="",0,IF('Monte Carlo'!$D$15='Monte Carlo'!$B$15,'Monte Carlo'!$B$15,BETAINV(RAND(),'Monte Carlo'!$F$15,'Monte Carlo'!$G$15,'Monte Carlo'!$B$15,'Monte Carlo'!$D$15)))</f>
        <v>0</v>
      </c>
      <c r="J412" s="0" t="n">
        <f aca="true">IF('Monte Carlo'!$B$16="",0,IF('Monte Carlo'!$D$16='Monte Carlo'!$B$16,'Monte Carlo'!$B$16,BETAINV(RAND(),'Monte Carlo'!$F$16,'Monte Carlo'!$G$16,'Monte Carlo'!$B$16,'Monte Carlo'!$D$16)))</f>
        <v>0</v>
      </c>
      <c r="K412" s="0" t="n">
        <f aca="true">IF('Monte Carlo'!$B$17="",0,IF('Monte Carlo'!$D$17='Monte Carlo'!$B$17,'Monte Carlo'!$B$17,BETAINV(RAND(),'Monte Carlo'!$F$17,'Monte Carlo'!$G$17,'Monte Carlo'!$B$17,'Monte Carlo'!$D$17)))</f>
        <v>0</v>
      </c>
      <c r="L412" s="0" t="n">
        <f aca="true">IF('Monte Carlo'!$B$18="",0,IF('Monte Carlo'!$D$18='Monte Carlo'!$B$18,'Monte Carlo'!$B$18,BETAINV(RAND(),'Monte Carlo'!$F$18,'Monte Carlo'!$G$18,'Monte Carlo'!$B$18,'Monte Carlo'!$D$18)))</f>
        <v>0</v>
      </c>
      <c r="M412" s="0" t="n">
        <f aca="true">IF(OR('Monte Carlo'!$B$22="",'Monte Carlo'!$C$22=""),0,IF(RAND()&lt;'Monte Carlo'!$B$22,IF('Monte Carlo'!$E$22='Monte Carlo'!$C$22,'Monte Carlo'!$C$22,BETAINV(RAND(),'Monte Carlo'!$G$22,'Monte Carlo'!$H$22,'Monte Carlo'!$C$22,'Monte Carlo'!$E$22)),0))</f>
        <v>0</v>
      </c>
      <c r="N412" s="0" t="n">
        <f aca="true">IF(OR('Monte Carlo'!$B$23="",'Monte Carlo'!$C$23=""),0,IF(RAND()&lt;'Monte Carlo'!$B$23,IF('Monte Carlo'!$E$23='Monte Carlo'!$C$23,'Monte Carlo'!$C$23,BETAINV(RAND(),'Monte Carlo'!$G$23,'Monte Carlo'!$H$23,'Monte Carlo'!$C$23,'Monte Carlo'!$E$23)),0))</f>
        <v>0</v>
      </c>
      <c r="O412" s="0" t="n">
        <f aca="true">IF(OR('Monte Carlo'!$B$24="",'Monte Carlo'!$C$24=""),0,IF(RAND()&lt;'Monte Carlo'!$B$24,IF('Monte Carlo'!$E$24='Monte Carlo'!$C$24,'Monte Carlo'!$C$24,BETAINV(RAND(),'Monte Carlo'!$G$24,'Monte Carlo'!$H$24,'Monte Carlo'!$C$24,'Monte Carlo'!$E$24)),0))</f>
        <v>178.761571387627</v>
      </c>
      <c r="P412" s="0" t="n">
        <f aca="true">IF(OR('Monte Carlo'!$B$25="",'Monte Carlo'!$C$25=""),0,IF(RAND()&lt;'Monte Carlo'!$B$25,IF('Monte Carlo'!$E$25='Monte Carlo'!$C$25,'Monte Carlo'!$C$25,BETAINV(RAND(),'Monte Carlo'!$G$25,'Monte Carlo'!$H$25,'Monte Carlo'!$C$25,'Monte Carlo'!$E$25)),0))</f>
        <v>0</v>
      </c>
      <c r="Q412" s="0" t="n">
        <f aca="true">IF(OR('Monte Carlo'!$B$26="",'Monte Carlo'!$C$26=""),0,IF(RAND()&lt;'Monte Carlo'!$B$26,IF('Monte Carlo'!$E$26='Monte Carlo'!$C$26,'Monte Carlo'!$C$26,BETAINV(RAND(),'Monte Carlo'!$G$26,'Monte Carlo'!$H$26,'Monte Carlo'!$C$26,'Monte Carlo'!$E$26)),0))</f>
        <v>198.561426930441</v>
      </c>
      <c r="R412" s="0" t="n">
        <f aca="true">IF(OR('Monte Carlo'!$B$27="",'Monte Carlo'!$C$27=""),0,IF(RAND()&lt;'Monte Carlo'!$B$27,IF('Monte Carlo'!$E$27='Monte Carlo'!$C$27,'Monte Carlo'!$C$27,BETAINV(RAND(),'Monte Carlo'!$G$27,'Monte Carlo'!$H$27,'Monte Carlo'!$C$27,'Monte Carlo'!$E$27)),0))</f>
        <v>0</v>
      </c>
      <c r="S412" s="0" t="n">
        <f aca="true">IF(OR('Monte Carlo'!$B$28="",'Monte Carlo'!$C$28=""),0,IF(RAND()&lt;'Monte Carlo'!$B$28,IF('Monte Carlo'!$E$28='Monte Carlo'!$C$28,'Monte Carlo'!$C$28,BETAINV(RAND(),'Monte Carlo'!$G$28,'Monte Carlo'!$H$28,'Monte Carlo'!$C$28,'Monte Carlo'!$E$28)),0))</f>
        <v>0</v>
      </c>
      <c r="T412" s="0" t="n">
        <f aca="true">IF(OR('Monte Carlo'!$B$29="",'Monte Carlo'!$C$29=""),0,IF(RAND()&lt;'Monte Carlo'!$B$29,IF('Monte Carlo'!$E$29='Monte Carlo'!$C$29,'Monte Carlo'!$C$29,BETAINV(RAND(),'Monte Carlo'!$G$29,'Monte Carlo'!$H$29,'Monte Carlo'!$C$29,'Monte Carlo'!$E$29)),0))</f>
        <v>0</v>
      </c>
      <c r="U412" s="0" t="n">
        <f aca="true">IF(OR('Monte Carlo'!$B$30="",'Monte Carlo'!$C$30=""),0,IF(RAND()&lt;'Monte Carlo'!$B$30,IF('Monte Carlo'!$E$30='Monte Carlo'!$C$30,'Monte Carlo'!$C$30,BETAINV(RAND(),'Monte Carlo'!$G$30,'Monte Carlo'!$H$30,'Monte Carlo'!$C$30,'Monte Carlo'!$E$30)),0))</f>
        <v>0</v>
      </c>
      <c r="V412" s="0" t="n">
        <f aca="true">IF(OR('Monte Carlo'!$B$31="",'Monte Carlo'!$C$31=""),0,IF(RAND()&lt;'Monte Carlo'!$B$31,IF('Monte Carlo'!$E$31='Monte Carlo'!$C$31,'Monte Carlo'!$C$31,BETAINV(RAND(),'Monte Carlo'!$G$31,'Monte Carlo'!$H$31,'Monte Carlo'!$C$31,'Monte Carlo'!$E$31)),0))</f>
        <v>0</v>
      </c>
      <c r="W412" s="0" t="n">
        <f aca="true">IF(OR('Monte Carlo'!$B$32="",'Monte Carlo'!$C$32=""),0,IF(RAND()&lt;'Monte Carlo'!$B$32,IF('Monte Carlo'!$E$32='Monte Carlo'!$C$32,'Monte Carlo'!$C$32,BETAINV(RAND(),'Monte Carlo'!$G$32,'Monte Carlo'!$H$32,'Monte Carlo'!$C$32,'Monte Carlo'!$E$32)),0))</f>
        <v>0</v>
      </c>
      <c r="X412" s="0" t="n">
        <f aca="true">IF(OR('Monte Carlo'!$B$33="",'Monte Carlo'!$C$33=""),0,IF(RAND()&lt;'Monte Carlo'!$B$33,IF('Monte Carlo'!$E$33='Monte Carlo'!$C$33,'Monte Carlo'!$C$33,BETAINV(RAND(),'Monte Carlo'!$G$33,'Monte Carlo'!$H$33,'Monte Carlo'!$C$33,'Monte Carlo'!$E$33)),0))</f>
        <v>0</v>
      </c>
      <c r="Y412" s="0" t="n">
        <f aca="false">SUM(A412:X412)</f>
        <v>2630.61124670922</v>
      </c>
    </row>
    <row r="413" customFormat="false" ht="15" hidden="false" customHeight="false" outlineLevel="0" collapsed="false">
      <c r="A413" s="0" t="n">
        <f aca="true">IF('Monte Carlo'!$B$7="",0,IF('Monte Carlo'!$D$7='Monte Carlo'!$B$7,'Monte Carlo'!$B$7,BETAINV(RAND(),'Monte Carlo'!$F$7,'Monte Carlo'!$G$7,'Monte Carlo'!$B$7,'Monte Carlo'!$D$7)))</f>
        <v>158.270182319881</v>
      </c>
      <c r="B413" s="0" t="n">
        <f aca="true">IF('Monte Carlo'!$B$8="",0,IF('Monte Carlo'!$D$8='Monte Carlo'!$B$8,'Monte Carlo'!$B$8,BETAINV(RAND(),'Monte Carlo'!$F$8,'Monte Carlo'!$G$8,'Monte Carlo'!$B$8,'Monte Carlo'!$D$8)))</f>
        <v>1086.52932677068</v>
      </c>
      <c r="C413" s="0" t="n">
        <f aca="true">IF('Monte Carlo'!$B$9="",0,IF('Monte Carlo'!$D$9='Monte Carlo'!$B$9,'Monte Carlo'!$B$9,BETAINV(RAND(),'Monte Carlo'!$F$9,'Monte Carlo'!$G$9,'Monte Carlo'!$B$9,'Monte Carlo'!$D$9)))</f>
        <v>531.715762453063</v>
      </c>
      <c r="D413" s="0" t="n">
        <f aca="true">IF('Monte Carlo'!$B$10="",0,IF('Monte Carlo'!$D$10='Monte Carlo'!$B$10,'Monte Carlo'!$B$10,BETAINV(RAND(),'Monte Carlo'!$F$10,'Monte Carlo'!$G$10,'Monte Carlo'!$B$10,'Monte Carlo'!$D$10)))</f>
        <v>299.727199141196</v>
      </c>
      <c r="E413" s="0" t="n">
        <f aca="true">IF('Monte Carlo'!$B$11="",0,IF('Monte Carlo'!$D$11='Monte Carlo'!$B$11,'Monte Carlo'!$B$11,BETAINV(RAND(),'Monte Carlo'!$F$11,'Monte Carlo'!$G$11,'Monte Carlo'!$B$11,'Monte Carlo'!$D$11)))</f>
        <v>105.376846324658</v>
      </c>
      <c r="F413" s="0" t="n">
        <f aca="true">IF('Monte Carlo'!$B$12="",0,IF('Monte Carlo'!$D$12='Monte Carlo'!$B$12,'Monte Carlo'!$B$12,BETAINV(RAND(),'Monte Carlo'!$F$12,'Monte Carlo'!$G$12,'Monte Carlo'!$B$12,'Monte Carlo'!$D$12)))</f>
        <v>97.8003533449262</v>
      </c>
      <c r="G413" s="0" t="n">
        <f aca="true">IF('Monte Carlo'!$B$13="",0,IF('Monte Carlo'!$D$13='Monte Carlo'!$B$13,'Monte Carlo'!$B$13,BETAINV(RAND(),'Monte Carlo'!$F$13,'Monte Carlo'!$G$13,'Monte Carlo'!$B$13,'Monte Carlo'!$D$13)))</f>
        <v>0</v>
      </c>
      <c r="H413" s="0" t="n">
        <f aca="true">IF('Monte Carlo'!$B$14="",0,IF('Monte Carlo'!$D$14='Monte Carlo'!$B$14,'Monte Carlo'!$B$14,BETAINV(RAND(),'Monte Carlo'!$F$14,'Monte Carlo'!$G$14,'Monte Carlo'!$B$14,'Monte Carlo'!$D$14)))</f>
        <v>0</v>
      </c>
      <c r="I413" s="0" t="n">
        <f aca="true">IF('Monte Carlo'!$B$15="",0,IF('Monte Carlo'!$D$15='Monte Carlo'!$B$15,'Monte Carlo'!$B$15,BETAINV(RAND(),'Monte Carlo'!$F$15,'Monte Carlo'!$G$15,'Monte Carlo'!$B$15,'Monte Carlo'!$D$15)))</f>
        <v>0</v>
      </c>
      <c r="J413" s="0" t="n">
        <f aca="true">IF('Monte Carlo'!$B$16="",0,IF('Monte Carlo'!$D$16='Monte Carlo'!$B$16,'Monte Carlo'!$B$16,BETAINV(RAND(),'Monte Carlo'!$F$16,'Monte Carlo'!$G$16,'Monte Carlo'!$B$16,'Monte Carlo'!$D$16)))</f>
        <v>0</v>
      </c>
      <c r="K413" s="0" t="n">
        <f aca="true">IF('Monte Carlo'!$B$17="",0,IF('Monte Carlo'!$D$17='Monte Carlo'!$B$17,'Monte Carlo'!$B$17,BETAINV(RAND(),'Monte Carlo'!$F$17,'Monte Carlo'!$G$17,'Monte Carlo'!$B$17,'Monte Carlo'!$D$17)))</f>
        <v>0</v>
      </c>
      <c r="L413" s="0" t="n">
        <f aca="true">IF('Monte Carlo'!$B$18="",0,IF('Monte Carlo'!$D$18='Monte Carlo'!$B$18,'Monte Carlo'!$B$18,BETAINV(RAND(),'Monte Carlo'!$F$18,'Monte Carlo'!$G$18,'Monte Carlo'!$B$18,'Monte Carlo'!$D$18)))</f>
        <v>0</v>
      </c>
      <c r="M413" s="0" t="n">
        <f aca="true">IF(OR('Monte Carlo'!$B$22="",'Monte Carlo'!$C$22=""),0,IF(RAND()&lt;'Monte Carlo'!$B$22,IF('Monte Carlo'!$E$22='Monte Carlo'!$C$22,'Monte Carlo'!$C$22,BETAINV(RAND(),'Monte Carlo'!$G$22,'Monte Carlo'!$H$22,'Monte Carlo'!$C$22,'Monte Carlo'!$E$22)),0))</f>
        <v>0</v>
      </c>
      <c r="N413" s="0" t="n">
        <f aca="true">IF(OR('Monte Carlo'!$B$23="",'Monte Carlo'!$C$23=""),0,IF(RAND()&lt;'Monte Carlo'!$B$23,IF('Monte Carlo'!$E$23='Monte Carlo'!$C$23,'Monte Carlo'!$C$23,BETAINV(RAND(),'Monte Carlo'!$G$23,'Monte Carlo'!$H$23,'Monte Carlo'!$C$23,'Monte Carlo'!$E$23)),0))</f>
        <v>0</v>
      </c>
      <c r="O413" s="0" t="n">
        <f aca="true">IF(OR('Monte Carlo'!$B$24="",'Monte Carlo'!$C$24=""),0,IF(RAND()&lt;'Monte Carlo'!$B$24,IF('Monte Carlo'!$E$24='Monte Carlo'!$C$24,'Monte Carlo'!$C$24,BETAINV(RAND(),'Monte Carlo'!$G$24,'Monte Carlo'!$H$24,'Monte Carlo'!$C$24,'Monte Carlo'!$E$24)),0))</f>
        <v>0</v>
      </c>
      <c r="P413" s="0" t="n">
        <f aca="true">IF(OR('Monte Carlo'!$B$25="",'Monte Carlo'!$C$25=""),0,IF(RAND()&lt;'Monte Carlo'!$B$25,IF('Monte Carlo'!$E$25='Monte Carlo'!$C$25,'Monte Carlo'!$C$25,BETAINV(RAND(),'Monte Carlo'!$G$25,'Monte Carlo'!$H$25,'Monte Carlo'!$C$25,'Monte Carlo'!$E$25)),0))</f>
        <v>0</v>
      </c>
      <c r="Q413" s="0" t="n">
        <f aca="true">IF(OR('Monte Carlo'!$B$26="",'Monte Carlo'!$C$26=""),0,IF(RAND()&lt;'Monte Carlo'!$B$26,IF('Monte Carlo'!$E$26='Monte Carlo'!$C$26,'Monte Carlo'!$C$26,BETAINV(RAND(),'Monte Carlo'!$G$26,'Monte Carlo'!$H$26,'Monte Carlo'!$C$26,'Monte Carlo'!$E$26)),0))</f>
        <v>0</v>
      </c>
      <c r="R413" s="0" t="n">
        <f aca="true">IF(OR('Monte Carlo'!$B$27="",'Monte Carlo'!$C$27=""),0,IF(RAND()&lt;'Monte Carlo'!$B$27,IF('Monte Carlo'!$E$27='Monte Carlo'!$C$27,'Monte Carlo'!$C$27,BETAINV(RAND(),'Monte Carlo'!$G$27,'Monte Carlo'!$H$27,'Monte Carlo'!$C$27,'Monte Carlo'!$E$27)),0))</f>
        <v>0</v>
      </c>
      <c r="S413" s="0" t="n">
        <f aca="true">IF(OR('Monte Carlo'!$B$28="",'Monte Carlo'!$C$28=""),0,IF(RAND()&lt;'Monte Carlo'!$B$28,IF('Monte Carlo'!$E$28='Monte Carlo'!$C$28,'Monte Carlo'!$C$28,BETAINV(RAND(),'Monte Carlo'!$G$28,'Monte Carlo'!$H$28,'Monte Carlo'!$C$28,'Monte Carlo'!$E$28)),0))</f>
        <v>0</v>
      </c>
      <c r="T413" s="0" t="n">
        <f aca="true">IF(OR('Monte Carlo'!$B$29="",'Monte Carlo'!$C$29=""),0,IF(RAND()&lt;'Monte Carlo'!$B$29,IF('Monte Carlo'!$E$29='Monte Carlo'!$C$29,'Monte Carlo'!$C$29,BETAINV(RAND(),'Monte Carlo'!$G$29,'Monte Carlo'!$H$29,'Monte Carlo'!$C$29,'Monte Carlo'!$E$29)),0))</f>
        <v>0</v>
      </c>
      <c r="U413" s="0" t="n">
        <f aca="true">IF(OR('Monte Carlo'!$B$30="",'Monte Carlo'!$C$30=""),0,IF(RAND()&lt;'Monte Carlo'!$B$30,IF('Monte Carlo'!$E$30='Monte Carlo'!$C$30,'Monte Carlo'!$C$30,BETAINV(RAND(),'Monte Carlo'!$G$30,'Monte Carlo'!$H$30,'Monte Carlo'!$C$30,'Monte Carlo'!$E$30)),0))</f>
        <v>0</v>
      </c>
      <c r="V413" s="0" t="n">
        <f aca="true">IF(OR('Monte Carlo'!$B$31="",'Monte Carlo'!$C$31=""),0,IF(RAND()&lt;'Monte Carlo'!$B$31,IF('Monte Carlo'!$E$31='Monte Carlo'!$C$31,'Monte Carlo'!$C$31,BETAINV(RAND(),'Monte Carlo'!$G$31,'Monte Carlo'!$H$31,'Monte Carlo'!$C$31,'Monte Carlo'!$E$31)),0))</f>
        <v>0</v>
      </c>
      <c r="W413" s="0" t="n">
        <f aca="true">IF(OR('Monte Carlo'!$B$32="",'Monte Carlo'!$C$32=""),0,IF(RAND()&lt;'Monte Carlo'!$B$32,IF('Monte Carlo'!$E$32='Monte Carlo'!$C$32,'Monte Carlo'!$C$32,BETAINV(RAND(),'Monte Carlo'!$G$32,'Monte Carlo'!$H$32,'Monte Carlo'!$C$32,'Monte Carlo'!$E$32)),0))</f>
        <v>0</v>
      </c>
      <c r="X413" s="0" t="n">
        <f aca="true">IF(OR('Monte Carlo'!$B$33="",'Monte Carlo'!$C$33=""),0,IF(RAND()&lt;'Monte Carlo'!$B$33,IF('Monte Carlo'!$E$33='Monte Carlo'!$C$33,'Monte Carlo'!$C$33,BETAINV(RAND(),'Monte Carlo'!$G$33,'Monte Carlo'!$H$33,'Monte Carlo'!$C$33,'Monte Carlo'!$E$33)),0))</f>
        <v>0</v>
      </c>
      <c r="Y413" s="0" t="n">
        <f aca="false">SUM(A413:X413)</f>
        <v>2279.41967035441</v>
      </c>
    </row>
    <row r="414" customFormat="false" ht="15" hidden="false" customHeight="false" outlineLevel="0" collapsed="false">
      <c r="A414" s="0" t="n">
        <f aca="true">IF('Monte Carlo'!$B$7="",0,IF('Monte Carlo'!$D$7='Monte Carlo'!$B$7,'Monte Carlo'!$B$7,BETAINV(RAND(),'Monte Carlo'!$F$7,'Monte Carlo'!$G$7,'Monte Carlo'!$B$7,'Monte Carlo'!$D$7)))</f>
        <v>166.927353237563</v>
      </c>
      <c r="B414" s="0" t="n">
        <f aca="true">IF('Monte Carlo'!$B$8="",0,IF('Monte Carlo'!$D$8='Monte Carlo'!$B$8,'Monte Carlo'!$B$8,BETAINV(RAND(),'Monte Carlo'!$F$8,'Monte Carlo'!$G$8,'Monte Carlo'!$B$8,'Monte Carlo'!$D$8)))</f>
        <v>1049.3173660375</v>
      </c>
      <c r="C414" s="0" t="n">
        <f aca="true">IF('Monte Carlo'!$B$9="",0,IF('Monte Carlo'!$D$9='Monte Carlo'!$B$9,'Monte Carlo'!$B$9,BETAINV(RAND(),'Monte Carlo'!$F$9,'Monte Carlo'!$G$9,'Monte Carlo'!$B$9,'Monte Carlo'!$D$9)))</f>
        <v>433.358905312096</v>
      </c>
      <c r="D414" s="0" t="n">
        <f aca="true">IF('Monte Carlo'!$B$10="",0,IF('Monte Carlo'!$D$10='Monte Carlo'!$B$10,'Monte Carlo'!$B$10,BETAINV(RAND(),'Monte Carlo'!$F$10,'Monte Carlo'!$G$10,'Monte Carlo'!$B$10,'Monte Carlo'!$D$10)))</f>
        <v>351.91105413604</v>
      </c>
      <c r="E414" s="0" t="n">
        <f aca="true">IF('Monte Carlo'!$B$11="",0,IF('Monte Carlo'!$D$11='Monte Carlo'!$B$11,'Monte Carlo'!$B$11,BETAINV(RAND(),'Monte Carlo'!$F$11,'Monte Carlo'!$G$11,'Monte Carlo'!$B$11,'Monte Carlo'!$D$11)))</f>
        <v>119.023358914523</v>
      </c>
      <c r="F414" s="0" t="n">
        <f aca="true">IF('Monte Carlo'!$B$12="",0,IF('Monte Carlo'!$D$12='Monte Carlo'!$B$12,'Monte Carlo'!$B$12,BETAINV(RAND(),'Monte Carlo'!$F$12,'Monte Carlo'!$G$12,'Monte Carlo'!$B$12,'Monte Carlo'!$D$12)))</f>
        <v>114.072607107443</v>
      </c>
      <c r="G414" s="0" t="n">
        <f aca="true">IF('Monte Carlo'!$B$13="",0,IF('Monte Carlo'!$D$13='Monte Carlo'!$B$13,'Monte Carlo'!$B$13,BETAINV(RAND(),'Monte Carlo'!$F$13,'Monte Carlo'!$G$13,'Monte Carlo'!$B$13,'Monte Carlo'!$D$13)))</f>
        <v>0</v>
      </c>
      <c r="H414" s="0" t="n">
        <f aca="true">IF('Monte Carlo'!$B$14="",0,IF('Monte Carlo'!$D$14='Monte Carlo'!$B$14,'Monte Carlo'!$B$14,BETAINV(RAND(),'Monte Carlo'!$F$14,'Monte Carlo'!$G$14,'Monte Carlo'!$B$14,'Monte Carlo'!$D$14)))</f>
        <v>0</v>
      </c>
      <c r="I414" s="0" t="n">
        <f aca="true">IF('Monte Carlo'!$B$15="",0,IF('Monte Carlo'!$D$15='Monte Carlo'!$B$15,'Monte Carlo'!$B$15,BETAINV(RAND(),'Monte Carlo'!$F$15,'Monte Carlo'!$G$15,'Monte Carlo'!$B$15,'Monte Carlo'!$D$15)))</f>
        <v>0</v>
      </c>
      <c r="J414" s="0" t="n">
        <f aca="true">IF('Monte Carlo'!$B$16="",0,IF('Monte Carlo'!$D$16='Monte Carlo'!$B$16,'Monte Carlo'!$B$16,BETAINV(RAND(),'Monte Carlo'!$F$16,'Monte Carlo'!$G$16,'Monte Carlo'!$B$16,'Monte Carlo'!$D$16)))</f>
        <v>0</v>
      </c>
      <c r="K414" s="0" t="n">
        <f aca="true">IF('Monte Carlo'!$B$17="",0,IF('Monte Carlo'!$D$17='Monte Carlo'!$B$17,'Monte Carlo'!$B$17,BETAINV(RAND(),'Monte Carlo'!$F$17,'Monte Carlo'!$G$17,'Monte Carlo'!$B$17,'Monte Carlo'!$D$17)))</f>
        <v>0</v>
      </c>
      <c r="L414" s="0" t="n">
        <f aca="true">IF('Monte Carlo'!$B$18="",0,IF('Monte Carlo'!$D$18='Monte Carlo'!$B$18,'Monte Carlo'!$B$18,BETAINV(RAND(),'Monte Carlo'!$F$18,'Monte Carlo'!$G$18,'Monte Carlo'!$B$18,'Monte Carlo'!$D$18)))</f>
        <v>0</v>
      </c>
      <c r="M414" s="0" t="n">
        <f aca="true">IF(OR('Monte Carlo'!$B$22="",'Monte Carlo'!$C$22=""),0,IF(RAND()&lt;'Monte Carlo'!$B$22,IF('Monte Carlo'!$E$22='Monte Carlo'!$C$22,'Monte Carlo'!$C$22,BETAINV(RAND(),'Monte Carlo'!$G$22,'Monte Carlo'!$H$22,'Monte Carlo'!$C$22,'Monte Carlo'!$E$22)),0))</f>
        <v>0</v>
      </c>
      <c r="N414" s="0" t="n">
        <f aca="true">IF(OR('Monte Carlo'!$B$23="",'Monte Carlo'!$C$23=""),0,IF(RAND()&lt;'Monte Carlo'!$B$23,IF('Monte Carlo'!$E$23='Monte Carlo'!$C$23,'Monte Carlo'!$C$23,BETAINV(RAND(),'Monte Carlo'!$G$23,'Monte Carlo'!$H$23,'Monte Carlo'!$C$23,'Monte Carlo'!$E$23)),0))</f>
        <v>53.2570682426796</v>
      </c>
      <c r="O414" s="0" t="n">
        <f aca="true">IF(OR('Monte Carlo'!$B$24="",'Monte Carlo'!$C$24=""),0,IF(RAND()&lt;'Monte Carlo'!$B$24,IF('Monte Carlo'!$E$24='Monte Carlo'!$C$24,'Monte Carlo'!$C$24,BETAINV(RAND(),'Monte Carlo'!$G$24,'Monte Carlo'!$H$24,'Monte Carlo'!$C$24,'Monte Carlo'!$E$24)),0))</f>
        <v>234.312296893803</v>
      </c>
      <c r="P414" s="0" t="n">
        <f aca="true">IF(OR('Monte Carlo'!$B$25="",'Monte Carlo'!$C$25=""),0,IF(RAND()&lt;'Monte Carlo'!$B$25,IF('Monte Carlo'!$E$25='Monte Carlo'!$C$25,'Monte Carlo'!$C$25,BETAINV(RAND(),'Monte Carlo'!$G$25,'Monte Carlo'!$H$25,'Monte Carlo'!$C$25,'Monte Carlo'!$E$25)),0))</f>
        <v>0</v>
      </c>
      <c r="Q414" s="0" t="n">
        <f aca="true">IF(OR('Monte Carlo'!$B$26="",'Monte Carlo'!$C$26=""),0,IF(RAND()&lt;'Monte Carlo'!$B$26,IF('Monte Carlo'!$E$26='Monte Carlo'!$C$26,'Monte Carlo'!$C$26,BETAINV(RAND(),'Monte Carlo'!$G$26,'Monte Carlo'!$H$26,'Monte Carlo'!$C$26,'Monte Carlo'!$E$26)),0))</f>
        <v>0</v>
      </c>
      <c r="R414" s="0" t="n">
        <f aca="true">IF(OR('Monte Carlo'!$B$27="",'Monte Carlo'!$C$27=""),0,IF(RAND()&lt;'Monte Carlo'!$B$27,IF('Monte Carlo'!$E$27='Monte Carlo'!$C$27,'Monte Carlo'!$C$27,BETAINV(RAND(),'Monte Carlo'!$G$27,'Monte Carlo'!$H$27,'Monte Carlo'!$C$27,'Monte Carlo'!$E$27)),0))</f>
        <v>0</v>
      </c>
      <c r="S414" s="0" t="n">
        <f aca="true">IF(OR('Monte Carlo'!$B$28="",'Monte Carlo'!$C$28=""),0,IF(RAND()&lt;'Monte Carlo'!$B$28,IF('Monte Carlo'!$E$28='Monte Carlo'!$C$28,'Monte Carlo'!$C$28,BETAINV(RAND(),'Monte Carlo'!$G$28,'Monte Carlo'!$H$28,'Monte Carlo'!$C$28,'Monte Carlo'!$E$28)),0))</f>
        <v>0</v>
      </c>
      <c r="T414" s="0" t="n">
        <f aca="true">IF(OR('Monte Carlo'!$B$29="",'Monte Carlo'!$C$29=""),0,IF(RAND()&lt;'Monte Carlo'!$B$29,IF('Monte Carlo'!$E$29='Monte Carlo'!$C$29,'Monte Carlo'!$C$29,BETAINV(RAND(),'Monte Carlo'!$G$29,'Monte Carlo'!$H$29,'Monte Carlo'!$C$29,'Monte Carlo'!$E$29)),0))</f>
        <v>0</v>
      </c>
      <c r="U414" s="0" t="n">
        <f aca="true">IF(OR('Monte Carlo'!$B$30="",'Monte Carlo'!$C$30=""),0,IF(RAND()&lt;'Monte Carlo'!$B$30,IF('Monte Carlo'!$E$30='Monte Carlo'!$C$30,'Monte Carlo'!$C$30,BETAINV(RAND(),'Monte Carlo'!$G$30,'Monte Carlo'!$H$30,'Monte Carlo'!$C$30,'Monte Carlo'!$E$30)),0))</f>
        <v>0</v>
      </c>
      <c r="V414" s="0" t="n">
        <f aca="true">IF(OR('Monte Carlo'!$B$31="",'Monte Carlo'!$C$31=""),0,IF(RAND()&lt;'Monte Carlo'!$B$31,IF('Monte Carlo'!$E$31='Monte Carlo'!$C$31,'Monte Carlo'!$C$31,BETAINV(RAND(),'Monte Carlo'!$G$31,'Monte Carlo'!$H$31,'Monte Carlo'!$C$31,'Monte Carlo'!$E$31)),0))</f>
        <v>0</v>
      </c>
      <c r="W414" s="0" t="n">
        <f aca="true">IF(OR('Monte Carlo'!$B$32="",'Monte Carlo'!$C$32=""),0,IF(RAND()&lt;'Monte Carlo'!$B$32,IF('Monte Carlo'!$E$32='Monte Carlo'!$C$32,'Monte Carlo'!$C$32,BETAINV(RAND(),'Monte Carlo'!$G$32,'Monte Carlo'!$H$32,'Monte Carlo'!$C$32,'Monte Carlo'!$E$32)),0))</f>
        <v>0</v>
      </c>
      <c r="X414" s="0" t="n">
        <f aca="true">IF(OR('Monte Carlo'!$B$33="",'Monte Carlo'!$C$33=""),0,IF(RAND()&lt;'Monte Carlo'!$B$33,IF('Monte Carlo'!$E$33='Monte Carlo'!$C$33,'Monte Carlo'!$C$33,BETAINV(RAND(),'Monte Carlo'!$G$33,'Monte Carlo'!$H$33,'Monte Carlo'!$C$33,'Monte Carlo'!$E$33)),0))</f>
        <v>0</v>
      </c>
      <c r="Y414" s="0" t="n">
        <f aca="false">SUM(A414:X414)</f>
        <v>2522.18000988165</v>
      </c>
    </row>
    <row r="415" customFormat="false" ht="15" hidden="false" customHeight="false" outlineLevel="0" collapsed="false">
      <c r="A415" s="0" t="n">
        <f aca="true">IF('Monte Carlo'!$B$7="",0,IF('Monte Carlo'!$D$7='Monte Carlo'!$B$7,'Monte Carlo'!$B$7,BETAINV(RAND(),'Monte Carlo'!$F$7,'Monte Carlo'!$G$7,'Monte Carlo'!$B$7,'Monte Carlo'!$D$7)))</f>
        <v>165.551819428915</v>
      </c>
      <c r="B415" s="0" t="n">
        <f aca="true">IF('Monte Carlo'!$B$8="",0,IF('Monte Carlo'!$D$8='Monte Carlo'!$B$8,'Monte Carlo'!$B$8,BETAINV(RAND(),'Monte Carlo'!$F$8,'Monte Carlo'!$G$8,'Monte Carlo'!$B$8,'Monte Carlo'!$D$8)))</f>
        <v>952.432041148252</v>
      </c>
      <c r="C415" s="0" t="n">
        <f aca="true">IF('Monte Carlo'!$B$9="",0,IF('Monte Carlo'!$D$9='Monte Carlo'!$B$9,'Monte Carlo'!$B$9,BETAINV(RAND(),'Monte Carlo'!$F$9,'Monte Carlo'!$G$9,'Monte Carlo'!$B$9,'Monte Carlo'!$D$9)))</f>
        <v>465.53717187767</v>
      </c>
      <c r="D415" s="0" t="n">
        <f aca="true">IF('Monte Carlo'!$B$10="",0,IF('Monte Carlo'!$D$10='Monte Carlo'!$B$10,'Monte Carlo'!$B$10,BETAINV(RAND(),'Monte Carlo'!$F$10,'Monte Carlo'!$G$10,'Monte Carlo'!$B$10,'Monte Carlo'!$D$10)))</f>
        <v>287.003774193961</v>
      </c>
      <c r="E415" s="0" t="n">
        <f aca="true">IF('Monte Carlo'!$B$11="",0,IF('Monte Carlo'!$D$11='Monte Carlo'!$B$11,'Monte Carlo'!$B$11,BETAINV(RAND(),'Monte Carlo'!$F$11,'Monte Carlo'!$G$11,'Monte Carlo'!$B$11,'Monte Carlo'!$D$11)))</f>
        <v>104.100773914736</v>
      </c>
      <c r="F415" s="0" t="n">
        <f aca="true">IF('Monte Carlo'!$B$12="",0,IF('Monte Carlo'!$D$12='Monte Carlo'!$B$12,'Monte Carlo'!$B$12,BETAINV(RAND(),'Monte Carlo'!$F$12,'Monte Carlo'!$G$12,'Monte Carlo'!$B$12,'Monte Carlo'!$D$12)))</f>
        <v>105.029115874673</v>
      </c>
      <c r="G415" s="0" t="n">
        <f aca="true">IF('Monte Carlo'!$B$13="",0,IF('Monte Carlo'!$D$13='Monte Carlo'!$B$13,'Monte Carlo'!$B$13,BETAINV(RAND(),'Monte Carlo'!$F$13,'Monte Carlo'!$G$13,'Monte Carlo'!$B$13,'Monte Carlo'!$D$13)))</f>
        <v>0</v>
      </c>
      <c r="H415" s="0" t="n">
        <f aca="true">IF('Monte Carlo'!$B$14="",0,IF('Monte Carlo'!$D$14='Monte Carlo'!$B$14,'Monte Carlo'!$B$14,BETAINV(RAND(),'Monte Carlo'!$F$14,'Monte Carlo'!$G$14,'Monte Carlo'!$B$14,'Monte Carlo'!$D$14)))</f>
        <v>0</v>
      </c>
      <c r="I415" s="0" t="n">
        <f aca="true">IF('Monte Carlo'!$B$15="",0,IF('Monte Carlo'!$D$15='Monte Carlo'!$B$15,'Monte Carlo'!$B$15,BETAINV(RAND(),'Monte Carlo'!$F$15,'Monte Carlo'!$G$15,'Monte Carlo'!$B$15,'Monte Carlo'!$D$15)))</f>
        <v>0</v>
      </c>
      <c r="J415" s="0" t="n">
        <f aca="true">IF('Monte Carlo'!$B$16="",0,IF('Monte Carlo'!$D$16='Monte Carlo'!$B$16,'Monte Carlo'!$B$16,BETAINV(RAND(),'Monte Carlo'!$F$16,'Monte Carlo'!$G$16,'Monte Carlo'!$B$16,'Monte Carlo'!$D$16)))</f>
        <v>0</v>
      </c>
      <c r="K415" s="0" t="n">
        <f aca="true">IF('Monte Carlo'!$B$17="",0,IF('Monte Carlo'!$D$17='Monte Carlo'!$B$17,'Monte Carlo'!$B$17,BETAINV(RAND(),'Monte Carlo'!$F$17,'Monte Carlo'!$G$17,'Monte Carlo'!$B$17,'Monte Carlo'!$D$17)))</f>
        <v>0</v>
      </c>
      <c r="L415" s="0" t="n">
        <f aca="true">IF('Monte Carlo'!$B$18="",0,IF('Monte Carlo'!$D$18='Monte Carlo'!$B$18,'Monte Carlo'!$B$18,BETAINV(RAND(),'Monte Carlo'!$F$18,'Monte Carlo'!$G$18,'Monte Carlo'!$B$18,'Monte Carlo'!$D$18)))</f>
        <v>0</v>
      </c>
      <c r="M415" s="0" t="n">
        <f aca="true">IF(OR('Monte Carlo'!$B$22="",'Monte Carlo'!$C$22=""),0,IF(RAND()&lt;'Monte Carlo'!$B$22,IF('Monte Carlo'!$E$22='Monte Carlo'!$C$22,'Monte Carlo'!$C$22,BETAINV(RAND(),'Monte Carlo'!$G$22,'Monte Carlo'!$H$22,'Monte Carlo'!$C$22,'Monte Carlo'!$E$22)),0))</f>
        <v>0</v>
      </c>
      <c r="N415" s="0" t="n">
        <f aca="true">IF(OR('Monte Carlo'!$B$23="",'Monte Carlo'!$C$23=""),0,IF(RAND()&lt;'Monte Carlo'!$B$23,IF('Monte Carlo'!$E$23='Monte Carlo'!$C$23,'Monte Carlo'!$C$23,BETAINV(RAND(),'Monte Carlo'!$G$23,'Monte Carlo'!$H$23,'Monte Carlo'!$C$23,'Monte Carlo'!$E$23)),0))</f>
        <v>54.6498074510674</v>
      </c>
      <c r="O415" s="0" t="n">
        <f aca="true">IF(OR('Monte Carlo'!$B$24="",'Monte Carlo'!$C$24=""),0,IF(RAND()&lt;'Monte Carlo'!$B$24,IF('Monte Carlo'!$E$24='Monte Carlo'!$C$24,'Monte Carlo'!$C$24,BETAINV(RAND(),'Monte Carlo'!$G$24,'Monte Carlo'!$H$24,'Monte Carlo'!$C$24,'Monte Carlo'!$E$24)),0))</f>
        <v>0</v>
      </c>
      <c r="P415" s="0" t="n">
        <f aca="true">IF(OR('Monte Carlo'!$B$25="",'Monte Carlo'!$C$25=""),0,IF(RAND()&lt;'Monte Carlo'!$B$25,IF('Monte Carlo'!$E$25='Monte Carlo'!$C$25,'Monte Carlo'!$C$25,BETAINV(RAND(),'Monte Carlo'!$G$25,'Monte Carlo'!$H$25,'Monte Carlo'!$C$25,'Monte Carlo'!$E$25)),0))</f>
        <v>0</v>
      </c>
      <c r="Q415" s="0" t="n">
        <f aca="true">IF(OR('Monte Carlo'!$B$26="",'Monte Carlo'!$C$26=""),0,IF(RAND()&lt;'Monte Carlo'!$B$26,IF('Monte Carlo'!$E$26='Monte Carlo'!$C$26,'Monte Carlo'!$C$26,BETAINV(RAND(),'Monte Carlo'!$G$26,'Monte Carlo'!$H$26,'Monte Carlo'!$C$26,'Monte Carlo'!$E$26)),0))</f>
        <v>0</v>
      </c>
      <c r="R415" s="0" t="n">
        <f aca="true">IF(OR('Monte Carlo'!$B$27="",'Monte Carlo'!$C$27=""),0,IF(RAND()&lt;'Monte Carlo'!$B$27,IF('Monte Carlo'!$E$27='Monte Carlo'!$C$27,'Monte Carlo'!$C$27,BETAINV(RAND(),'Monte Carlo'!$G$27,'Monte Carlo'!$H$27,'Monte Carlo'!$C$27,'Monte Carlo'!$E$27)),0))</f>
        <v>0</v>
      </c>
      <c r="S415" s="0" t="n">
        <f aca="true">IF(OR('Monte Carlo'!$B$28="",'Monte Carlo'!$C$28=""),0,IF(RAND()&lt;'Monte Carlo'!$B$28,IF('Monte Carlo'!$E$28='Monte Carlo'!$C$28,'Monte Carlo'!$C$28,BETAINV(RAND(),'Monte Carlo'!$G$28,'Monte Carlo'!$H$28,'Monte Carlo'!$C$28,'Monte Carlo'!$E$28)),0))</f>
        <v>0</v>
      </c>
      <c r="T415" s="0" t="n">
        <f aca="true">IF(OR('Monte Carlo'!$B$29="",'Monte Carlo'!$C$29=""),0,IF(RAND()&lt;'Monte Carlo'!$B$29,IF('Monte Carlo'!$E$29='Monte Carlo'!$C$29,'Monte Carlo'!$C$29,BETAINV(RAND(),'Monte Carlo'!$G$29,'Monte Carlo'!$H$29,'Monte Carlo'!$C$29,'Monte Carlo'!$E$29)),0))</f>
        <v>0</v>
      </c>
      <c r="U415" s="0" t="n">
        <f aca="true">IF(OR('Monte Carlo'!$B$30="",'Monte Carlo'!$C$30=""),0,IF(RAND()&lt;'Monte Carlo'!$B$30,IF('Monte Carlo'!$E$30='Monte Carlo'!$C$30,'Monte Carlo'!$C$30,BETAINV(RAND(),'Monte Carlo'!$G$30,'Monte Carlo'!$H$30,'Monte Carlo'!$C$30,'Monte Carlo'!$E$30)),0))</f>
        <v>0</v>
      </c>
      <c r="V415" s="0" t="n">
        <f aca="true">IF(OR('Monte Carlo'!$B$31="",'Monte Carlo'!$C$31=""),0,IF(RAND()&lt;'Monte Carlo'!$B$31,IF('Monte Carlo'!$E$31='Monte Carlo'!$C$31,'Monte Carlo'!$C$31,BETAINV(RAND(),'Monte Carlo'!$G$31,'Monte Carlo'!$H$31,'Monte Carlo'!$C$31,'Monte Carlo'!$E$31)),0))</f>
        <v>0</v>
      </c>
      <c r="W415" s="0" t="n">
        <f aca="true">IF(OR('Monte Carlo'!$B$32="",'Monte Carlo'!$C$32=""),0,IF(RAND()&lt;'Monte Carlo'!$B$32,IF('Monte Carlo'!$E$32='Monte Carlo'!$C$32,'Monte Carlo'!$C$32,BETAINV(RAND(),'Monte Carlo'!$G$32,'Monte Carlo'!$H$32,'Monte Carlo'!$C$32,'Monte Carlo'!$E$32)),0))</f>
        <v>0</v>
      </c>
      <c r="X415" s="0" t="n">
        <f aca="true">IF(OR('Monte Carlo'!$B$33="",'Monte Carlo'!$C$33=""),0,IF(RAND()&lt;'Monte Carlo'!$B$33,IF('Monte Carlo'!$E$33='Monte Carlo'!$C$33,'Monte Carlo'!$C$33,BETAINV(RAND(),'Monte Carlo'!$G$33,'Monte Carlo'!$H$33,'Monte Carlo'!$C$33,'Monte Carlo'!$E$33)),0))</f>
        <v>0</v>
      </c>
      <c r="Y415" s="0" t="n">
        <f aca="false">SUM(A415:X415)</f>
        <v>2134.30450388927</v>
      </c>
    </row>
    <row r="416" customFormat="false" ht="15" hidden="false" customHeight="false" outlineLevel="0" collapsed="false">
      <c r="A416" s="0" t="n">
        <f aca="true">IF('Monte Carlo'!$B$7="",0,IF('Monte Carlo'!$D$7='Monte Carlo'!$B$7,'Monte Carlo'!$B$7,BETAINV(RAND(),'Monte Carlo'!$F$7,'Monte Carlo'!$G$7,'Monte Carlo'!$B$7,'Monte Carlo'!$D$7)))</f>
        <v>169.371765360432</v>
      </c>
      <c r="B416" s="0" t="n">
        <f aca="true">IF('Monte Carlo'!$B$8="",0,IF('Monte Carlo'!$D$8='Monte Carlo'!$B$8,'Monte Carlo'!$B$8,BETAINV(RAND(),'Monte Carlo'!$F$8,'Monte Carlo'!$G$8,'Monte Carlo'!$B$8,'Monte Carlo'!$D$8)))</f>
        <v>991.500860494284</v>
      </c>
      <c r="C416" s="0" t="n">
        <f aca="true">IF('Monte Carlo'!$B$9="",0,IF('Monte Carlo'!$D$9='Monte Carlo'!$B$9,'Monte Carlo'!$B$9,BETAINV(RAND(),'Monte Carlo'!$F$9,'Monte Carlo'!$G$9,'Monte Carlo'!$B$9,'Monte Carlo'!$D$9)))</f>
        <v>462.551150213211</v>
      </c>
      <c r="D416" s="0" t="n">
        <f aca="true">IF('Monte Carlo'!$B$10="",0,IF('Monte Carlo'!$D$10='Monte Carlo'!$B$10,'Monte Carlo'!$B$10,BETAINV(RAND(),'Monte Carlo'!$F$10,'Monte Carlo'!$G$10,'Monte Carlo'!$B$10,'Monte Carlo'!$D$10)))</f>
        <v>315.235230363767</v>
      </c>
      <c r="E416" s="0" t="n">
        <f aca="true">IF('Monte Carlo'!$B$11="",0,IF('Monte Carlo'!$D$11='Monte Carlo'!$B$11,'Monte Carlo'!$B$11,BETAINV(RAND(),'Monte Carlo'!$F$11,'Monte Carlo'!$G$11,'Monte Carlo'!$B$11,'Monte Carlo'!$D$11)))</f>
        <v>96.3198248657192</v>
      </c>
      <c r="F416" s="0" t="n">
        <f aca="true">IF('Monte Carlo'!$B$12="",0,IF('Monte Carlo'!$D$12='Monte Carlo'!$B$12,'Monte Carlo'!$B$12,BETAINV(RAND(),'Monte Carlo'!$F$12,'Monte Carlo'!$G$12,'Monte Carlo'!$B$12,'Monte Carlo'!$D$12)))</f>
        <v>98.4232548267882</v>
      </c>
      <c r="G416" s="0" t="n">
        <f aca="true">IF('Monte Carlo'!$B$13="",0,IF('Monte Carlo'!$D$13='Monte Carlo'!$B$13,'Monte Carlo'!$B$13,BETAINV(RAND(),'Monte Carlo'!$F$13,'Monte Carlo'!$G$13,'Monte Carlo'!$B$13,'Monte Carlo'!$D$13)))</f>
        <v>0</v>
      </c>
      <c r="H416" s="0" t="n">
        <f aca="true">IF('Monte Carlo'!$B$14="",0,IF('Monte Carlo'!$D$14='Monte Carlo'!$B$14,'Monte Carlo'!$B$14,BETAINV(RAND(),'Monte Carlo'!$F$14,'Monte Carlo'!$G$14,'Monte Carlo'!$B$14,'Monte Carlo'!$D$14)))</f>
        <v>0</v>
      </c>
      <c r="I416" s="0" t="n">
        <f aca="true">IF('Monte Carlo'!$B$15="",0,IF('Monte Carlo'!$D$15='Monte Carlo'!$B$15,'Monte Carlo'!$B$15,BETAINV(RAND(),'Monte Carlo'!$F$15,'Monte Carlo'!$G$15,'Monte Carlo'!$B$15,'Monte Carlo'!$D$15)))</f>
        <v>0</v>
      </c>
      <c r="J416" s="0" t="n">
        <f aca="true">IF('Monte Carlo'!$B$16="",0,IF('Monte Carlo'!$D$16='Monte Carlo'!$B$16,'Monte Carlo'!$B$16,BETAINV(RAND(),'Monte Carlo'!$F$16,'Monte Carlo'!$G$16,'Monte Carlo'!$B$16,'Monte Carlo'!$D$16)))</f>
        <v>0</v>
      </c>
      <c r="K416" s="0" t="n">
        <f aca="true">IF('Monte Carlo'!$B$17="",0,IF('Monte Carlo'!$D$17='Monte Carlo'!$B$17,'Monte Carlo'!$B$17,BETAINV(RAND(),'Monte Carlo'!$F$17,'Monte Carlo'!$G$17,'Monte Carlo'!$B$17,'Monte Carlo'!$D$17)))</f>
        <v>0</v>
      </c>
      <c r="L416" s="0" t="n">
        <f aca="true">IF('Monte Carlo'!$B$18="",0,IF('Monte Carlo'!$D$18='Monte Carlo'!$B$18,'Monte Carlo'!$B$18,BETAINV(RAND(),'Monte Carlo'!$F$18,'Monte Carlo'!$G$18,'Monte Carlo'!$B$18,'Monte Carlo'!$D$18)))</f>
        <v>0</v>
      </c>
      <c r="M416" s="0" t="n">
        <f aca="true">IF(OR('Monte Carlo'!$B$22="",'Monte Carlo'!$C$22=""),0,IF(RAND()&lt;'Monte Carlo'!$B$22,IF('Monte Carlo'!$E$22='Monte Carlo'!$C$22,'Monte Carlo'!$C$22,BETAINV(RAND(),'Monte Carlo'!$G$22,'Monte Carlo'!$H$22,'Monte Carlo'!$C$22,'Monte Carlo'!$E$22)),0))</f>
        <v>130.66161340316</v>
      </c>
      <c r="N416" s="0" t="n">
        <f aca="true">IF(OR('Monte Carlo'!$B$23="",'Monte Carlo'!$C$23=""),0,IF(RAND()&lt;'Monte Carlo'!$B$23,IF('Monte Carlo'!$E$23='Monte Carlo'!$C$23,'Monte Carlo'!$C$23,BETAINV(RAND(),'Monte Carlo'!$G$23,'Monte Carlo'!$H$23,'Monte Carlo'!$C$23,'Monte Carlo'!$E$23)),0))</f>
        <v>0</v>
      </c>
      <c r="O416" s="0" t="n">
        <f aca="true">IF(OR('Monte Carlo'!$B$24="",'Monte Carlo'!$C$24=""),0,IF(RAND()&lt;'Monte Carlo'!$B$24,IF('Monte Carlo'!$E$24='Monte Carlo'!$C$24,'Monte Carlo'!$C$24,BETAINV(RAND(),'Monte Carlo'!$G$24,'Monte Carlo'!$H$24,'Monte Carlo'!$C$24,'Monte Carlo'!$E$24)),0))</f>
        <v>101.015739194149</v>
      </c>
      <c r="P416" s="0" t="n">
        <f aca="true">IF(OR('Monte Carlo'!$B$25="",'Monte Carlo'!$C$25=""),0,IF(RAND()&lt;'Monte Carlo'!$B$25,IF('Monte Carlo'!$E$25='Monte Carlo'!$C$25,'Monte Carlo'!$C$25,BETAINV(RAND(),'Monte Carlo'!$G$25,'Monte Carlo'!$H$25,'Monte Carlo'!$C$25,'Monte Carlo'!$E$25)),0))</f>
        <v>0</v>
      </c>
      <c r="Q416" s="0" t="n">
        <f aca="true">IF(OR('Monte Carlo'!$B$26="",'Monte Carlo'!$C$26=""),0,IF(RAND()&lt;'Monte Carlo'!$B$26,IF('Monte Carlo'!$E$26='Monte Carlo'!$C$26,'Monte Carlo'!$C$26,BETAINV(RAND(),'Monte Carlo'!$G$26,'Monte Carlo'!$H$26,'Monte Carlo'!$C$26,'Monte Carlo'!$E$26)),0))</f>
        <v>0</v>
      </c>
      <c r="R416" s="0" t="n">
        <f aca="true">IF(OR('Monte Carlo'!$B$27="",'Monte Carlo'!$C$27=""),0,IF(RAND()&lt;'Monte Carlo'!$B$27,IF('Monte Carlo'!$E$27='Monte Carlo'!$C$27,'Monte Carlo'!$C$27,BETAINV(RAND(),'Monte Carlo'!$G$27,'Monte Carlo'!$H$27,'Monte Carlo'!$C$27,'Monte Carlo'!$E$27)),0))</f>
        <v>0</v>
      </c>
      <c r="S416" s="0" t="n">
        <f aca="true">IF(OR('Monte Carlo'!$B$28="",'Monte Carlo'!$C$28=""),0,IF(RAND()&lt;'Monte Carlo'!$B$28,IF('Monte Carlo'!$E$28='Monte Carlo'!$C$28,'Monte Carlo'!$C$28,BETAINV(RAND(),'Monte Carlo'!$G$28,'Monte Carlo'!$H$28,'Monte Carlo'!$C$28,'Monte Carlo'!$E$28)),0))</f>
        <v>0</v>
      </c>
      <c r="T416" s="0" t="n">
        <f aca="true">IF(OR('Monte Carlo'!$B$29="",'Monte Carlo'!$C$29=""),0,IF(RAND()&lt;'Monte Carlo'!$B$29,IF('Monte Carlo'!$E$29='Monte Carlo'!$C$29,'Monte Carlo'!$C$29,BETAINV(RAND(),'Monte Carlo'!$G$29,'Monte Carlo'!$H$29,'Monte Carlo'!$C$29,'Monte Carlo'!$E$29)),0))</f>
        <v>0</v>
      </c>
      <c r="U416" s="0" t="n">
        <f aca="true">IF(OR('Monte Carlo'!$B$30="",'Monte Carlo'!$C$30=""),0,IF(RAND()&lt;'Monte Carlo'!$B$30,IF('Monte Carlo'!$E$30='Monte Carlo'!$C$30,'Monte Carlo'!$C$30,BETAINV(RAND(),'Monte Carlo'!$G$30,'Monte Carlo'!$H$30,'Monte Carlo'!$C$30,'Monte Carlo'!$E$30)),0))</f>
        <v>0</v>
      </c>
      <c r="V416" s="0" t="n">
        <f aca="true">IF(OR('Monte Carlo'!$B$31="",'Monte Carlo'!$C$31=""),0,IF(RAND()&lt;'Monte Carlo'!$B$31,IF('Monte Carlo'!$E$31='Monte Carlo'!$C$31,'Monte Carlo'!$C$31,BETAINV(RAND(),'Monte Carlo'!$G$31,'Monte Carlo'!$H$31,'Monte Carlo'!$C$31,'Monte Carlo'!$E$31)),0))</f>
        <v>0</v>
      </c>
      <c r="W416" s="0" t="n">
        <f aca="true">IF(OR('Monte Carlo'!$B$32="",'Monte Carlo'!$C$32=""),0,IF(RAND()&lt;'Monte Carlo'!$B$32,IF('Monte Carlo'!$E$32='Monte Carlo'!$C$32,'Monte Carlo'!$C$32,BETAINV(RAND(),'Monte Carlo'!$G$32,'Monte Carlo'!$H$32,'Monte Carlo'!$C$32,'Monte Carlo'!$E$32)),0))</f>
        <v>0</v>
      </c>
      <c r="X416" s="0" t="n">
        <f aca="true">IF(OR('Monte Carlo'!$B$33="",'Monte Carlo'!$C$33=""),0,IF(RAND()&lt;'Monte Carlo'!$B$33,IF('Monte Carlo'!$E$33='Monte Carlo'!$C$33,'Monte Carlo'!$C$33,BETAINV(RAND(),'Monte Carlo'!$G$33,'Monte Carlo'!$H$33,'Monte Carlo'!$C$33,'Monte Carlo'!$E$33)),0))</f>
        <v>0</v>
      </c>
      <c r="Y416" s="0" t="n">
        <f aca="false">SUM(A416:X416)</f>
        <v>2365.07943872151</v>
      </c>
    </row>
    <row r="417" customFormat="false" ht="15" hidden="false" customHeight="false" outlineLevel="0" collapsed="false">
      <c r="A417" s="0" t="n">
        <f aca="true">IF('Monte Carlo'!$B$7="",0,IF('Monte Carlo'!$D$7='Monte Carlo'!$B$7,'Monte Carlo'!$B$7,BETAINV(RAND(),'Monte Carlo'!$F$7,'Monte Carlo'!$G$7,'Monte Carlo'!$B$7,'Monte Carlo'!$D$7)))</f>
        <v>127.40807059158</v>
      </c>
      <c r="B417" s="0" t="n">
        <f aca="true">IF('Monte Carlo'!$B$8="",0,IF('Monte Carlo'!$D$8='Monte Carlo'!$B$8,'Monte Carlo'!$B$8,BETAINV(RAND(),'Monte Carlo'!$F$8,'Monte Carlo'!$G$8,'Monte Carlo'!$B$8,'Monte Carlo'!$D$8)))</f>
        <v>1117.74754012542</v>
      </c>
      <c r="C417" s="0" t="n">
        <f aca="true">IF('Monte Carlo'!$B$9="",0,IF('Monte Carlo'!$D$9='Monte Carlo'!$B$9,'Monte Carlo'!$B$9,BETAINV(RAND(),'Monte Carlo'!$F$9,'Monte Carlo'!$G$9,'Monte Carlo'!$B$9,'Monte Carlo'!$D$9)))</f>
        <v>435.559392250845</v>
      </c>
      <c r="D417" s="0" t="n">
        <f aca="true">IF('Monte Carlo'!$B$10="",0,IF('Monte Carlo'!$D$10='Monte Carlo'!$B$10,'Monte Carlo'!$B$10,BETAINV(RAND(),'Monte Carlo'!$F$10,'Monte Carlo'!$G$10,'Monte Carlo'!$B$10,'Monte Carlo'!$D$10)))</f>
        <v>278.895287819563</v>
      </c>
      <c r="E417" s="0" t="n">
        <f aca="true">IF('Monte Carlo'!$B$11="",0,IF('Monte Carlo'!$D$11='Monte Carlo'!$B$11,'Monte Carlo'!$B$11,BETAINV(RAND(),'Monte Carlo'!$F$11,'Monte Carlo'!$G$11,'Monte Carlo'!$B$11,'Monte Carlo'!$D$11)))</f>
        <v>95.8033965568049</v>
      </c>
      <c r="F417" s="0" t="n">
        <f aca="true">IF('Monte Carlo'!$B$12="",0,IF('Monte Carlo'!$D$12='Monte Carlo'!$B$12,'Monte Carlo'!$B$12,BETAINV(RAND(),'Monte Carlo'!$F$12,'Monte Carlo'!$G$12,'Monte Carlo'!$B$12,'Monte Carlo'!$D$12)))</f>
        <v>118.777097947345</v>
      </c>
      <c r="G417" s="0" t="n">
        <f aca="true">IF('Monte Carlo'!$B$13="",0,IF('Monte Carlo'!$D$13='Monte Carlo'!$B$13,'Monte Carlo'!$B$13,BETAINV(RAND(),'Monte Carlo'!$F$13,'Monte Carlo'!$G$13,'Monte Carlo'!$B$13,'Monte Carlo'!$D$13)))</f>
        <v>0</v>
      </c>
      <c r="H417" s="0" t="n">
        <f aca="true">IF('Monte Carlo'!$B$14="",0,IF('Monte Carlo'!$D$14='Monte Carlo'!$B$14,'Monte Carlo'!$B$14,BETAINV(RAND(),'Monte Carlo'!$F$14,'Monte Carlo'!$G$14,'Monte Carlo'!$B$14,'Monte Carlo'!$D$14)))</f>
        <v>0</v>
      </c>
      <c r="I417" s="0" t="n">
        <f aca="true">IF('Monte Carlo'!$B$15="",0,IF('Monte Carlo'!$D$15='Monte Carlo'!$B$15,'Monte Carlo'!$B$15,BETAINV(RAND(),'Monte Carlo'!$F$15,'Monte Carlo'!$G$15,'Monte Carlo'!$B$15,'Monte Carlo'!$D$15)))</f>
        <v>0</v>
      </c>
      <c r="J417" s="0" t="n">
        <f aca="true">IF('Monte Carlo'!$B$16="",0,IF('Monte Carlo'!$D$16='Monte Carlo'!$B$16,'Monte Carlo'!$B$16,BETAINV(RAND(),'Monte Carlo'!$F$16,'Monte Carlo'!$G$16,'Monte Carlo'!$B$16,'Monte Carlo'!$D$16)))</f>
        <v>0</v>
      </c>
      <c r="K417" s="0" t="n">
        <f aca="true">IF('Monte Carlo'!$B$17="",0,IF('Monte Carlo'!$D$17='Monte Carlo'!$B$17,'Monte Carlo'!$B$17,BETAINV(RAND(),'Monte Carlo'!$F$17,'Monte Carlo'!$G$17,'Monte Carlo'!$B$17,'Monte Carlo'!$D$17)))</f>
        <v>0</v>
      </c>
      <c r="L417" s="0" t="n">
        <f aca="true">IF('Monte Carlo'!$B$18="",0,IF('Monte Carlo'!$D$18='Monte Carlo'!$B$18,'Monte Carlo'!$B$18,BETAINV(RAND(),'Monte Carlo'!$F$18,'Monte Carlo'!$G$18,'Monte Carlo'!$B$18,'Monte Carlo'!$D$18)))</f>
        <v>0</v>
      </c>
      <c r="M417" s="0" t="n">
        <f aca="true">IF(OR('Monte Carlo'!$B$22="",'Monte Carlo'!$C$22=""),0,IF(RAND()&lt;'Monte Carlo'!$B$22,IF('Monte Carlo'!$E$22='Monte Carlo'!$C$22,'Monte Carlo'!$C$22,BETAINV(RAND(),'Monte Carlo'!$G$22,'Monte Carlo'!$H$22,'Monte Carlo'!$C$22,'Monte Carlo'!$E$22)),0))</f>
        <v>0</v>
      </c>
      <c r="N417" s="0" t="n">
        <f aca="true">IF(OR('Monte Carlo'!$B$23="",'Monte Carlo'!$C$23=""),0,IF(RAND()&lt;'Monte Carlo'!$B$23,IF('Monte Carlo'!$E$23='Monte Carlo'!$C$23,'Monte Carlo'!$C$23,BETAINV(RAND(),'Monte Carlo'!$G$23,'Monte Carlo'!$H$23,'Monte Carlo'!$C$23,'Monte Carlo'!$E$23)),0))</f>
        <v>0</v>
      </c>
      <c r="O417" s="0" t="n">
        <f aca="true">IF(OR('Monte Carlo'!$B$24="",'Monte Carlo'!$C$24=""),0,IF(RAND()&lt;'Monte Carlo'!$B$24,IF('Monte Carlo'!$E$24='Monte Carlo'!$C$24,'Monte Carlo'!$C$24,BETAINV(RAND(),'Monte Carlo'!$G$24,'Monte Carlo'!$H$24,'Monte Carlo'!$C$24,'Monte Carlo'!$E$24)),0))</f>
        <v>0</v>
      </c>
      <c r="P417" s="0" t="n">
        <f aca="true">IF(OR('Monte Carlo'!$B$25="",'Monte Carlo'!$C$25=""),0,IF(RAND()&lt;'Monte Carlo'!$B$25,IF('Monte Carlo'!$E$25='Monte Carlo'!$C$25,'Monte Carlo'!$C$25,BETAINV(RAND(),'Monte Carlo'!$G$25,'Monte Carlo'!$H$25,'Monte Carlo'!$C$25,'Monte Carlo'!$E$25)),0))</f>
        <v>0</v>
      </c>
      <c r="Q417" s="0" t="n">
        <f aca="true">IF(OR('Monte Carlo'!$B$26="",'Monte Carlo'!$C$26=""),0,IF(RAND()&lt;'Monte Carlo'!$B$26,IF('Monte Carlo'!$E$26='Monte Carlo'!$C$26,'Monte Carlo'!$C$26,BETAINV(RAND(),'Monte Carlo'!$G$26,'Monte Carlo'!$H$26,'Monte Carlo'!$C$26,'Monte Carlo'!$E$26)),0))</f>
        <v>0</v>
      </c>
      <c r="R417" s="0" t="n">
        <f aca="true">IF(OR('Monte Carlo'!$B$27="",'Monte Carlo'!$C$27=""),0,IF(RAND()&lt;'Monte Carlo'!$B$27,IF('Monte Carlo'!$E$27='Monte Carlo'!$C$27,'Monte Carlo'!$C$27,BETAINV(RAND(),'Monte Carlo'!$G$27,'Monte Carlo'!$H$27,'Monte Carlo'!$C$27,'Monte Carlo'!$E$27)),0))</f>
        <v>0</v>
      </c>
      <c r="S417" s="0" t="n">
        <f aca="true">IF(OR('Monte Carlo'!$B$28="",'Monte Carlo'!$C$28=""),0,IF(RAND()&lt;'Monte Carlo'!$B$28,IF('Monte Carlo'!$E$28='Monte Carlo'!$C$28,'Monte Carlo'!$C$28,BETAINV(RAND(),'Monte Carlo'!$G$28,'Monte Carlo'!$H$28,'Monte Carlo'!$C$28,'Monte Carlo'!$E$28)),0))</f>
        <v>0</v>
      </c>
      <c r="T417" s="0" t="n">
        <f aca="true">IF(OR('Monte Carlo'!$B$29="",'Monte Carlo'!$C$29=""),0,IF(RAND()&lt;'Monte Carlo'!$B$29,IF('Monte Carlo'!$E$29='Monte Carlo'!$C$29,'Monte Carlo'!$C$29,BETAINV(RAND(),'Monte Carlo'!$G$29,'Monte Carlo'!$H$29,'Monte Carlo'!$C$29,'Monte Carlo'!$E$29)),0))</f>
        <v>0</v>
      </c>
      <c r="U417" s="0" t="n">
        <f aca="true">IF(OR('Monte Carlo'!$B$30="",'Monte Carlo'!$C$30=""),0,IF(RAND()&lt;'Monte Carlo'!$B$30,IF('Monte Carlo'!$E$30='Monte Carlo'!$C$30,'Monte Carlo'!$C$30,BETAINV(RAND(),'Monte Carlo'!$G$30,'Monte Carlo'!$H$30,'Monte Carlo'!$C$30,'Monte Carlo'!$E$30)),0))</f>
        <v>0</v>
      </c>
      <c r="V417" s="0" t="n">
        <f aca="true">IF(OR('Monte Carlo'!$B$31="",'Monte Carlo'!$C$31=""),0,IF(RAND()&lt;'Monte Carlo'!$B$31,IF('Monte Carlo'!$E$31='Monte Carlo'!$C$31,'Monte Carlo'!$C$31,BETAINV(RAND(),'Monte Carlo'!$G$31,'Monte Carlo'!$H$31,'Monte Carlo'!$C$31,'Monte Carlo'!$E$31)),0))</f>
        <v>0</v>
      </c>
      <c r="W417" s="0" t="n">
        <f aca="true">IF(OR('Monte Carlo'!$B$32="",'Monte Carlo'!$C$32=""),0,IF(RAND()&lt;'Monte Carlo'!$B$32,IF('Monte Carlo'!$E$32='Monte Carlo'!$C$32,'Monte Carlo'!$C$32,BETAINV(RAND(),'Monte Carlo'!$G$32,'Monte Carlo'!$H$32,'Monte Carlo'!$C$32,'Monte Carlo'!$E$32)),0))</f>
        <v>0</v>
      </c>
      <c r="X417" s="0" t="n">
        <f aca="true">IF(OR('Monte Carlo'!$B$33="",'Monte Carlo'!$C$33=""),0,IF(RAND()&lt;'Monte Carlo'!$B$33,IF('Monte Carlo'!$E$33='Monte Carlo'!$C$33,'Monte Carlo'!$C$33,BETAINV(RAND(),'Monte Carlo'!$G$33,'Monte Carlo'!$H$33,'Monte Carlo'!$C$33,'Monte Carlo'!$E$33)),0))</f>
        <v>0</v>
      </c>
      <c r="Y417" s="0" t="n">
        <f aca="false">SUM(A417:X417)</f>
        <v>2174.19078529156</v>
      </c>
    </row>
    <row r="418" customFormat="false" ht="15" hidden="false" customHeight="false" outlineLevel="0" collapsed="false">
      <c r="A418" s="0" t="n">
        <f aca="true">IF('Monte Carlo'!$B$7="",0,IF('Monte Carlo'!$D$7='Monte Carlo'!$B$7,'Monte Carlo'!$B$7,BETAINV(RAND(),'Monte Carlo'!$F$7,'Monte Carlo'!$G$7,'Monte Carlo'!$B$7,'Monte Carlo'!$D$7)))</f>
        <v>187.412960470366</v>
      </c>
      <c r="B418" s="0" t="n">
        <f aca="true">IF('Monte Carlo'!$B$8="",0,IF('Monte Carlo'!$D$8='Monte Carlo'!$B$8,'Monte Carlo'!$B$8,BETAINV(RAND(),'Monte Carlo'!$F$8,'Monte Carlo'!$G$8,'Monte Carlo'!$B$8,'Monte Carlo'!$D$8)))</f>
        <v>1090.20622976341</v>
      </c>
      <c r="C418" s="0" t="n">
        <f aca="true">IF('Monte Carlo'!$B$9="",0,IF('Monte Carlo'!$D$9='Monte Carlo'!$B$9,'Monte Carlo'!$B$9,BETAINV(RAND(),'Monte Carlo'!$F$9,'Monte Carlo'!$G$9,'Monte Carlo'!$B$9,'Monte Carlo'!$D$9)))</f>
        <v>493.509732557995</v>
      </c>
      <c r="D418" s="0" t="n">
        <f aca="true">IF('Monte Carlo'!$B$10="",0,IF('Monte Carlo'!$D$10='Monte Carlo'!$B$10,'Monte Carlo'!$B$10,BETAINV(RAND(),'Monte Carlo'!$F$10,'Monte Carlo'!$G$10,'Monte Carlo'!$B$10,'Monte Carlo'!$D$10)))</f>
        <v>316.640180940597</v>
      </c>
      <c r="E418" s="0" t="n">
        <f aca="true">IF('Monte Carlo'!$B$11="",0,IF('Monte Carlo'!$D$11='Monte Carlo'!$B$11,'Monte Carlo'!$B$11,BETAINV(RAND(),'Monte Carlo'!$F$11,'Monte Carlo'!$G$11,'Monte Carlo'!$B$11,'Monte Carlo'!$D$11)))</f>
        <v>114.023017859496</v>
      </c>
      <c r="F418" s="0" t="n">
        <f aca="true">IF('Monte Carlo'!$B$12="",0,IF('Monte Carlo'!$D$12='Monte Carlo'!$B$12,'Monte Carlo'!$B$12,BETAINV(RAND(),'Monte Carlo'!$F$12,'Monte Carlo'!$G$12,'Monte Carlo'!$B$12,'Monte Carlo'!$D$12)))</f>
        <v>115.168912492029</v>
      </c>
      <c r="G418" s="0" t="n">
        <f aca="true">IF('Monte Carlo'!$B$13="",0,IF('Monte Carlo'!$D$13='Monte Carlo'!$B$13,'Monte Carlo'!$B$13,BETAINV(RAND(),'Monte Carlo'!$F$13,'Monte Carlo'!$G$13,'Monte Carlo'!$B$13,'Monte Carlo'!$D$13)))</f>
        <v>0</v>
      </c>
      <c r="H418" s="0" t="n">
        <f aca="true">IF('Monte Carlo'!$B$14="",0,IF('Monte Carlo'!$D$14='Monte Carlo'!$B$14,'Monte Carlo'!$B$14,BETAINV(RAND(),'Monte Carlo'!$F$14,'Monte Carlo'!$G$14,'Monte Carlo'!$B$14,'Monte Carlo'!$D$14)))</f>
        <v>0</v>
      </c>
      <c r="I418" s="0" t="n">
        <f aca="true">IF('Monte Carlo'!$B$15="",0,IF('Monte Carlo'!$D$15='Monte Carlo'!$B$15,'Monte Carlo'!$B$15,BETAINV(RAND(),'Monte Carlo'!$F$15,'Monte Carlo'!$G$15,'Monte Carlo'!$B$15,'Monte Carlo'!$D$15)))</f>
        <v>0</v>
      </c>
      <c r="J418" s="0" t="n">
        <f aca="true">IF('Monte Carlo'!$B$16="",0,IF('Monte Carlo'!$D$16='Monte Carlo'!$B$16,'Monte Carlo'!$B$16,BETAINV(RAND(),'Monte Carlo'!$F$16,'Monte Carlo'!$G$16,'Monte Carlo'!$B$16,'Monte Carlo'!$D$16)))</f>
        <v>0</v>
      </c>
      <c r="K418" s="0" t="n">
        <f aca="true">IF('Monte Carlo'!$B$17="",0,IF('Monte Carlo'!$D$17='Monte Carlo'!$B$17,'Monte Carlo'!$B$17,BETAINV(RAND(),'Monte Carlo'!$F$17,'Monte Carlo'!$G$17,'Monte Carlo'!$B$17,'Monte Carlo'!$D$17)))</f>
        <v>0</v>
      </c>
      <c r="L418" s="0" t="n">
        <f aca="true">IF('Monte Carlo'!$B$18="",0,IF('Monte Carlo'!$D$18='Monte Carlo'!$B$18,'Monte Carlo'!$B$18,BETAINV(RAND(),'Monte Carlo'!$F$18,'Monte Carlo'!$G$18,'Monte Carlo'!$B$18,'Monte Carlo'!$D$18)))</f>
        <v>0</v>
      </c>
      <c r="M418" s="0" t="n">
        <f aca="true">IF(OR('Monte Carlo'!$B$22="",'Monte Carlo'!$C$22=""),0,IF(RAND()&lt;'Monte Carlo'!$B$22,IF('Monte Carlo'!$E$22='Monte Carlo'!$C$22,'Monte Carlo'!$C$22,BETAINV(RAND(),'Monte Carlo'!$G$22,'Monte Carlo'!$H$22,'Monte Carlo'!$C$22,'Monte Carlo'!$E$22)),0))</f>
        <v>0</v>
      </c>
      <c r="N418" s="0" t="n">
        <f aca="true">IF(OR('Monte Carlo'!$B$23="",'Monte Carlo'!$C$23=""),0,IF(RAND()&lt;'Monte Carlo'!$B$23,IF('Monte Carlo'!$E$23='Monte Carlo'!$C$23,'Monte Carlo'!$C$23,BETAINV(RAND(),'Monte Carlo'!$G$23,'Monte Carlo'!$H$23,'Monte Carlo'!$C$23,'Monte Carlo'!$E$23)),0))</f>
        <v>44.4424089928249</v>
      </c>
      <c r="O418" s="0" t="n">
        <f aca="true">IF(OR('Monte Carlo'!$B$24="",'Monte Carlo'!$C$24=""),0,IF(RAND()&lt;'Monte Carlo'!$B$24,IF('Monte Carlo'!$E$24='Monte Carlo'!$C$24,'Monte Carlo'!$C$24,BETAINV(RAND(),'Monte Carlo'!$G$24,'Monte Carlo'!$H$24,'Monte Carlo'!$C$24,'Monte Carlo'!$E$24)),0))</f>
        <v>190.399425218773</v>
      </c>
      <c r="P418" s="0" t="n">
        <f aca="true">IF(OR('Monte Carlo'!$B$25="",'Monte Carlo'!$C$25=""),0,IF(RAND()&lt;'Monte Carlo'!$B$25,IF('Monte Carlo'!$E$25='Monte Carlo'!$C$25,'Monte Carlo'!$C$25,BETAINV(RAND(),'Monte Carlo'!$G$25,'Monte Carlo'!$H$25,'Monte Carlo'!$C$25,'Monte Carlo'!$E$25)),0))</f>
        <v>0</v>
      </c>
      <c r="Q418" s="0" t="n">
        <f aca="true">IF(OR('Monte Carlo'!$B$26="",'Monte Carlo'!$C$26=""),0,IF(RAND()&lt;'Monte Carlo'!$B$26,IF('Monte Carlo'!$E$26='Monte Carlo'!$C$26,'Monte Carlo'!$C$26,BETAINV(RAND(),'Monte Carlo'!$G$26,'Monte Carlo'!$H$26,'Monte Carlo'!$C$26,'Monte Carlo'!$E$26)),0))</f>
        <v>0</v>
      </c>
      <c r="R418" s="0" t="n">
        <f aca="true">IF(OR('Monte Carlo'!$B$27="",'Monte Carlo'!$C$27=""),0,IF(RAND()&lt;'Monte Carlo'!$B$27,IF('Monte Carlo'!$E$27='Monte Carlo'!$C$27,'Monte Carlo'!$C$27,BETAINV(RAND(),'Monte Carlo'!$G$27,'Monte Carlo'!$H$27,'Monte Carlo'!$C$27,'Monte Carlo'!$E$27)),0))</f>
        <v>0</v>
      </c>
      <c r="S418" s="0" t="n">
        <f aca="true">IF(OR('Monte Carlo'!$B$28="",'Monte Carlo'!$C$28=""),0,IF(RAND()&lt;'Monte Carlo'!$B$28,IF('Monte Carlo'!$E$28='Monte Carlo'!$C$28,'Monte Carlo'!$C$28,BETAINV(RAND(),'Monte Carlo'!$G$28,'Monte Carlo'!$H$28,'Monte Carlo'!$C$28,'Monte Carlo'!$E$28)),0))</f>
        <v>0</v>
      </c>
      <c r="T418" s="0" t="n">
        <f aca="true">IF(OR('Monte Carlo'!$B$29="",'Monte Carlo'!$C$29=""),0,IF(RAND()&lt;'Monte Carlo'!$B$29,IF('Monte Carlo'!$E$29='Monte Carlo'!$C$29,'Monte Carlo'!$C$29,BETAINV(RAND(),'Monte Carlo'!$G$29,'Monte Carlo'!$H$29,'Monte Carlo'!$C$29,'Monte Carlo'!$E$29)),0))</f>
        <v>0</v>
      </c>
      <c r="U418" s="0" t="n">
        <f aca="true">IF(OR('Monte Carlo'!$B$30="",'Monte Carlo'!$C$30=""),0,IF(RAND()&lt;'Monte Carlo'!$B$30,IF('Monte Carlo'!$E$30='Monte Carlo'!$C$30,'Monte Carlo'!$C$30,BETAINV(RAND(),'Monte Carlo'!$G$30,'Monte Carlo'!$H$30,'Monte Carlo'!$C$30,'Monte Carlo'!$E$30)),0))</f>
        <v>0</v>
      </c>
      <c r="V418" s="0" t="n">
        <f aca="true">IF(OR('Monte Carlo'!$B$31="",'Monte Carlo'!$C$31=""),0,IF(RAND()&lt;'Monte Carlo'!$B$31,IF('Monte Carlo'!$E$31='Monte Carlo'!$C$31,'Monte Carlo'!$C$31,BETAINV(RAND(),'Monte Carlo'!$G$31,'Monte Carlo'!$H$31,'Monte Carlo'!$C$31,'Monte Carlo'!$E$31)),0))</f>
        <v>0</v>
      </c>
      <c r="W418" s="0" t="n">
        <f aca="true">IF(OR('Monte Carlo'!$B$32="",'Monte Carlo'!$C$32=""),0,IF(RAND()&lt;'Monte Carlo'!$B$32,IF('Monte Carlo'!$E$32='Monte Carlo'!$C$32,'Monte Carlo'!$C$32,BETAINV(RAND(),'Monte Carlo'!$G$32,'Monte Carlo'!$H$32,'Monte Carlo'!$C$32,'Monte Carlo'!$E$32)),0))</f>
        <v>0</v>
      </c>
      <c r="X418" s="0" t="n">
        <f aca="true">IF(OR('Monte Carlo'!$B$33="",'Monte Carlo'!$C$33=""),0,IF(RAND()&lt;'Monte Carlo'!$B$33,IF('Monte Carlo'!$E$33='Monte Carlo'!$C$33,'Monte Carlo'!$C$33,BETAINV(RAND(),'Monte Carlo'!$G$33,'Monte Carlo'!$H$33,'Monte Carlo'!$C$33,'Monte Carlo'!$E$33)),0))</f>
        <v>0</v>
      </c>
      <c r="Y418" s="0" t="n">
        <f aca="false">SUM(A418:X418)</f>
        <v>2551.80286829549</v>
      </c>
    </row>
    <row r="419" customFormat="false" ht="15" hidden="false" customHeight="false" outlineLevel="0" collapsed="false">
      <c r="A419" s="0" t="n">
        <f aca="true">IF('Monte Carlo'!$B$7="",0,IF('Monte Carlo'!$D$7='Monte Carlo'!$B$7,'Monte Carlo'!$B$7,BETAINV(RAND(),'Monte Carlo'!$F$7,'Monte Carlo'!$G$7,'Monte Carlo'!$B$7,'Monte Carlo'!$D$7)))</f>
        <v>158.646397548126</v>
      </c>
      <c r="B419" s="0" t="n">
        <f aca="true">IF('Monte Carlo'!$B$8="",0,IF('Monte Carlo'!$D$8='Monte Carlo'!$B$8,'Monte Carlo'!$B$8,BETAINV(RAND(),'Monte Carlo'!$F$8,'Monte Carlo'!$G$8,'Monte Carlo'!$B$8,'Monte Carlo'!$D$8)))</f>
        <v>1015.1323607153</v>
      </c>
      <c r="C419" s="0" t="n">
        <f aca="true">IF('Monte Carlo'!$B$9="",0,IF('Monte Carlo'!$D$9='Monte Carlo'!$B$9,'Monte Carlo'!$B$9,BETAINV(RAND(),'Monte Carlo'!$F$9,'Monte Carlo'!$G$9,'Monte Carlo'!$B$9,'Monte Carlo'!$D$9)))</f>
        <v>410.024208657435</v>
      </c>
      <c r="D419" s="0" t="n">
        <f aca="true">IF('Monte Carlo'!$B$10="",0,IF('Monte Carlo'!$D$10='Monte Carlo'!$B$10,'Monte Carlo'!$B$10,BETAINV(RAND(),'Monte Carlo'!$F$10,'Monte Carlo'!$G$10,'Monte Carlo'!$B$10,'Monte Carlo'!$D$10)))</f>
        <v>333.481355564004</v>
      </c>
      <c r="E419" s="0" t="n">
        <f aca="true">IF('Monte Carlo'!$B$11="",0,IF('Monte Carlo'!$D$11='Monte Carlo'!$B$11,'Monte Carlo'!$B$11,BETAINV(RAND(),'Monte Carlo'!$F$11,'Monte Carlo'!$G$11,'Monte Carlo'!$B$11,'Monte Carlo'!$D$11)))</f>
        <v>111.904803676366</v>
      </c>
      <c r="F419" s="0" t="n">
        <f aca="true">IF('Monte Carlo'!$B$12="",0,IF('Monte Carlo'!$D$12='Monte Carlo'!$B$12,'Monte Carlo'!$B$12,BETAINV(RAND(),'Monte Carlo'!$F$12,'Monte Carlo'!$G$12,'Monte Carlo'!$B$12,'Monte Carlo'!$D$12)))</f>
        <v>99.4677889957882</v>
      </c>
      <c r="G419" s="0" t="n">
        <f aca="true">IF('Monte Carlo'!$B$13="",0,IF('Monte Carlo'!$D$13='Monte Carlo'!$B$13,'Monte Carlo'!$B$13,BETAINV(RAND(),'Monte Carlo'!$F$13,'Monte Carlo'!$G$13,'Monte Carlo'!$B$13,'Monte Carlo'!$D$13)))</f>
        <v>0</v>
      </c>
      <c r="H419" s="0" t="n">
        <f aca="true">IF('Monte Carlo'!$B$14="",0,IF('Monte Carlo'!$D$14='Monte Carlo'!$B$14,'Monte Carlo'!$B$14,BETAINV(RAND(),'Monte Carlo'!$F$14,'Monte Carlo'!$G$14,'Monte Carlo'!$B$14,'Monte Carlo'!$D$14)))</f>
        <v>0</v>
      </c>
      <c r="I419" s="0" t="n">
        <f aca="true">IF('Monte Carlo'!$B$15="",0,IF('Monte Carlo'!$D$15='Monte Carlo'!$B$15,'Monte Carlo'!$B$15,BETAINV(RAND(),'Monte Carlo'!$F$15,'Monte Carlo'!$G$15,'Monte Carlo'!$B$15,'Monte Carlo'!$D$15)))</f>
        <v>0</v>
      </c>
      <c r="J419" s="0" t="n">
        <f aca="true">IF('Monte Carlo'!$B$16="",0,IF('Monte Carlo'!$D$16='Monte Carlo'!$B$16,'Monte Carlo'!$B$16,BETAINV(RAND(),'Monte Carlo'!$F$16,'Monte Carlo'!$G$16,'Monte Carlo'!$B$16,'Monte Carlo'!$D$16)))</f>
        <v>0</v>
      </c>
      <c r="K419" s="0" t="n">
        <f aca="true">IF('Monte Carlo'!$B$17="",0,IF('Monte Carlo'!$D$17='Monte Carlo'!$B$17,'Monte Carlo'!$B$17,BETAINV(RAND(),'Monte Carlo'!$F$17,'Monte Carlo'!$G$17,'Monte Carlo'!$B$17,'Monte Carlo'!$D$17)))</f>
        <v>0</v>
      </c>
      <c r="L419" s="0" t="n">
        <f aca="true">IF('Monte Carlo'!$B$18="",0,IF('Monte Carlo'!$D$18='Monte Carlo'!$B$18,'Monte Carlo'!$B$18,BETAINV(RAND(),'Monte Carlo'!$F$18,'Monte Carlo'!$G$18,'Monte Carlo'!$B$18,'Monte Carlo'!$D$18)))</f>
        <v>0</v>
      </c>
      <c r="M419" s="0" t="n">
        <f aca="true">IF(OR('Monte Carlo'!$B$22="",'Monte Carlo'!$C$22=""),0,IF(RAND()&lt;'Monte Carlo'!$B$22,IF('Monte Carlo'!$E$22='Monte Carlo'!$C$22,'Monte Carlo'!$C$22,BETAINV(RAND(),'Monte Carlo'!$G$22,'Monte Carlo'!$H$22,'Monte Carlo'!$C$22,'Monte Carlo'!$E$22)),0))</f>
        <v>0</v>
      </c>
      <c r="N419" s="0" t="n">
        <f aca="true">IF(OR('Monte Carlo'!$B$23="",'Monte Carlo'!$C$23=""),0,IF(RAND()&lt;'Monte Carlo'!$B$23,IF('Monte Carlo'!$E$23='Monte Carlo'!$C$23,'Monte Carlo'!$C$23,BETAINV(RAND(),'Monte Carlo'!$G$23,'Monte Carlo'!$H$23,'Monte Carlo'!$C$23,'Monte Carlo'!$E$23)),0))</f>
        <v>0</v>
      </c>
      <c r="O419" s="0" t="n">
        <f aca="true">IF(OR('Monte Carlo'!$B$24="",'Monte Carlo'!$C$24=""),0,IF(RAND()&lt;'Monte Carlo'!$B$24,IF('Monte Carlo'!$E$24='Monte Carlo'!$C$24,'Monte Carlo'!$C$24,BETAINV(RAND(),'Monte Carlo'!$G$24,'Monte Carlo'!$H$24,'Monte Carlo'!$C$24,'Monte Carlo'!$E$24)),0))</f>
        <v>145.068830295411</v>
      </c>
      <c r="P419" s="0" t="n">
        <f aca="true">IF(OR('Monte Carlo'!$B$25="",'Monte Carlo'!$C$25=""),0,IF(RAND()&lt;'Monte Carlo'!$B$25,IF('Monte Carlo'!$E$25='Monte Carlo'!$C$25,'Monte Carlo'!$C$25,BETAINV(RAND(),'Monte Carlo'!$G$25,'Monte Carlo'!$H$25,'Monte Carlo'!$C$25,'Monte Carlo'!$E$25)),0))</f>
        <v>0</v>
      </c>
      <c r="Q419" s="0" t="n">
        <f aca="true">IF(OR('Monte Carlo'!$B$26="",'Monte Carlo'!$C$26=""),0,IF(RAND()&lt;'Monte Carlo'!$B$26,IF('Monte Carlo'!$E$26='Monte Carlo'!$C$26,'Monte Carlo'!$C$26,BETAINV(RAND(),'Monte Carlo'!$G$26,'Monte Carlo'!$H$26,'Monte Carlo'!$C$26,'Monte Carlo'!$E$26)),0))</f>
        <v>296.603398532073</v>
      </c>
      <c r="R419" s="0" t="n">
        <f aca="true">IF(OR('Monte Carlo'!$B$27="",'Monte Carlo'!$C$27=""),0,IF(RAND()&lt;'Monte Carlo'!$B$27,IF('Monte Carlo'!$E$27='Monte Carlo'!$C$27,'Monte Carlo'!$C$27,BETAINV(RAND(),'Monte Carlo'!$G$27,'Monte Carlo'!$H$27,'Monte Carlo'!$C$27,'Monte Carlo'!$E$27)),0))</f>
        <v>0</v>
      </c>
      <c r="S419" s="0" t="n">
        <f aca="true">IF(OR('Monte Carlo'!$B$28="",'Monte Carlo'!$C$28=""),0,IF(RAND()&lt;'Monte Carlo'!$B$28,IF('Monte Carlo'!$E$28='Monte Carlo'!$C$28,'Monte Carlo'!$C$28,BETAINV(RAND(),'Monte Carlo'!$G$28,'Monte Carlo'!$H$28,'Monte Carlo'!$C$28,'Monte Carlo'!$E$28)),0))</f>
        <v>0</v>
      </c>
      <c r="T419" s="0" t="n">
        <f aca="true">IF(OR('Monte Carlo'!$B$29="",'Monte Carlo'!$C$29=""),0,IF(RAND()&lt;'Monte Carlo'!$B$29,IF('Monte Carlo'!$E$29='Monte Carlo'!$C$29,'Monte Carlo'!$C$29,BETAINV(RAND(),'Monte Carlo'!$G$29,'Monte Carlo'!$H$29,'Monte Carlo'!$C$29,'Monte Carlo'!$E$29)),0))</f>
        <v>0</v>
      </c>
      <c r="U419" s="0" t="n">
        <f aca="true">IF(OR('Monte Carlo'!$B$30="",'Monte Carlo'!$C$30=""),0,IF(RAND()&lt;'Monte Carlo'!$B$30,IF('Monte Carlo'!$E$30='Monte Carlo'!$C$30,'Monte Carlo'!$C$30,BETAINV(RAND(),'Monte Carlo'!$G$30,'Monte Carlo'!$H$30,'Monte Carlo'!$C$30,'Monte Carlo'!$E$30)),0))</f>
        <v>0</v>
      </c>
      <c r="V419" s="0" t="n">
        <f aca="true">IF(OR('Monte Carlo'!$B$31="",'Monte Carlo'!$C$31=""),0,IF(RAND()&lt;'Monte Carlo'!$B$31,IF('Monte Carlo'!$E$31='Monte Carlo'!$C$31,'Monte Carlo'!$C$31,BETAINV(RAND(),'Monte Carlo'!$G$31,'Monte Carlo'!$H$31,'Monte Carlo'!$C$31,'Monte Carlo'!$E$31)),0))</f>
        <v>0</v>
      </c>
      <c r="W419" s="0" t="n">
        <f aca="true">IF(OR('Monte Carlo'!$B$32="",'Monte Carlo'!$C$32=""),0,IF(RAND()&lt;'Monte Carlo'!$B$32,IF('Monte Carlo'!$E$32='Monte Carlo'!$C$32,'Monte Carlo'!$C$32,BETAINV(RAND(),'Monte Carlo'!$G$32,'Monte Carlo'!$H$32,'Monte Carlo'!$C$32,'Monte Carlo'!$E$32)),0))</f>
        <v>0</v>
      </c>
      <c r="X419" s="0" t="n">
        <f aca="true">IF(OR('Monte Carlo'!$B$33="",'Monte Carlo'!$C$33=""),0,IF(RAND()&lt;'Monte Carlo'!$B$33,IF('Monte Carlo'!$E$33='Monte Carlo'!$C$33,'Monte Carlo'!$C$33,BETAINV(RAND(),'Monte Carlo'!$G$33,'Monte Carlo'!$H$33,'Monte Carlo'!$C$33,'Monte Carlo'!$E$33)),0))</f>
        <v>0</v>
      </c>
      <c r="Y419" s="0" t="n">
        <f aca="false">SUM(A419:X419)</f>
        <v>2570.3291439845</v>
      </c>
    </row>
    <row r="420" customFormat="false" ht="15" hidden="false" customHeight="false" outlineLevel="0" collapsed="false">
      <c r="A420" s="0" t="n">
        <f aca="true">IF('Monte Carlo'!$B$7="",0,IF('Monte Carlo'!$D$7='Monte Carlo'!$B$7,'Monte Carlo'!$B$7,BETAINV(RAND(),'Monte Carlo'!$F$7,'Monte Carlo'!$G$7,'Monte Carlo'!$B$7,'Monte Carlo'!$D$7)))</f>
        <v>152.567279133091</v>
      </c>
      <c r="B420" s="0" t="n">
        <f aca="true">IF('Monte Carlo'!$B$8="",0,IF('Monte Carlo'!$D$8='Monte Carlo'!$B$8,'Monte Carlo'!$B$8,BETAINV(RAND(),'Monte Carlo'!$F$8,'Monte Carlo'!$G$8,'Monte Carlo'!$B$8,'Monte Carlo'!$D$8)))</f>
        <v>1047.93325657938</v>
      </c>
      <c r="C420" s="0" t="n">
        <f aca="true">IF('Monte Carlo'!$B$9="",0,IF('Monte Carlo'!$D$9='Monte Carlo'!$B$9,'Monte Carlo'!$B$9,BETAINV(RAND(),'Monte Carlo'!$F$9,'Monte Carlo'!$G$9,'Monte Carlo'!$B$9,'Monte Carlo'!$D$9)))</f>
        <v>491.45661405502</v>
      </c>
      <c r="D420" s="0" t="n">
        <f aca="true">IF('Monte Carlo'!$B$10="",0,IF('Monte Carlo'!$D$10='Monte Carlo'!$B$10,'Monte Carlo'!$B$10,BETAINV(RAND(),'Monte Carlo'!$F$10,'Monte Carlo'!$G$10,'Monte Carlo'!$B$10,'Monte Carlo'!$D$10)))</f>
        <v>280.91061841938</v>
      </c>
      <c r="E420" s="0" t="n">
        <f aca="true">IF('Monte Carlo'!$B$11="",0,IF('Monte Carlo'!$D$11='Monte Carlo'!$B$11,'Monte Carlo'!$B$11,BETAINV(RAND(),'Monte Carlo'!$F$11,'Monte Carlo'!$G$11,'Monte Carlo'!$B$11,'Monte Carlo'!$D$11)))</f>
        <v>121.729621345117</v>
      </c>
      <c r="F420" s="0" t="n">
        <f aca="true">IF('Monte Carlo'!$B$12="",0,IF('Monte Carlo'!$D$12='Monte Carlo'!$B$12,'Monte Carlo'!$B$12,BETAINV(RAND(),'Monte Carlo'!$F$12,'Monte Carlo'!$G$12,'Monte Carlo'!$B$12,'Monte Carlo'!$D$12)))</f>
        <v>110.261343605366</v>
      </c>
      <c r="G420" s="0" t="n">
        <f aca="true">IF('Monte Carlo'!$B$13="",0,IF('Monte Carlo'!$D$13='Monte Carlo'!$B$13,'Monte Carlo'!$B$13,BETAINV(RAND(),'Monte Carlo'!$F$13,'Monte Carlo'!$G$13,'Monte Carlo'!$B$13,'Monte Carlo'!$D$13)))</f>
        <v>0</v>
      </c>
      <c r="H420" s="0" t="n">
        <f aca="true">IF('Monte Carlo'!$B$14="",0,IF('Monte Carlo'!$D$14='Monte Carlo'!$B$14,'Monte Carlo'!$B$14,BETAINV(RAND(),'Monte Carlo'!$F$14,'Monte Carlo'!$G$14,'Monte Carlo'!$B$14,'Monte Carlo'!$D$14)))</f>
        <v>0</v>
      </c>
      <c r="I420" s="0" t="n">
        <f aca="true">IF('Monte Carlo'!$B$15="",0,IF('Monte Carlo'!$D$15='Monte Carlo'!$B$15,'Monte Carlo'!$B$15,BETAINV(RAND(),'Monte Carlo'!$F$15,'Monte Carlo'!$G$15,'Monte Carlo'!$B$15,'Monte Carlo'!$D$15)))</f>
        <v>0</v>
      </c>
      <c r="J420" s="0" t="n">
        <f aca="true">IF('Monte Carlo'!$B$16="",0,IF('Monte Carlo'!$D$16='Monte Carlo'!$B$16,'Monte Carlo'!$B$16,BETAINV(RAND(),'Monte Carlo'!$F$16,'Monte Carlo'!$G$16,'Monte Carlo'!$B$16,'Monte Carlo'!$D$16)))</f>
        <v>0</v>
      </c>
      <c r="K420" s="0" t="n">
        <f aca="true">IF('Monte Carlo'!$B$17="",0,IF('Monte Carlo'!$D$17='Monte Carlo'!$B$17,'Monte Carlo'!$B$17,BETAINV(RAND(),'Monte Carlo'!$F$17,'Monte Carlo'!$G$17,'Monte Carlo'!$B$17,'Monte Carlo'!$D$17)))</f>
        <v>0</v>
      </c>
      <c r="L420" s="0" t="n">
        <f aca="true">IF('Monte Carlo'!$B$18="",0,IF('Monte Carlo'!$D$18='Monte Carlo'!$B$18,'Monte Carlo'!$B$18,BETAINV(RAND(),'Monte Carlo'!$F$18,'Monte Carlo'!$G$18,'Monte Carlo'!$B$18,'Monte Carlo'!$D$18)))</f>
        <v>0</v>
      </c>
      <c r="M420" s="0" t="n">
        <f aca="true">IF(OR('Monte Carlo'!$B$22="",'Monte Carlo'!$C$22=""),0,IF(RAND()&lt;'Monte Carlo'!$B$22,IF('Monte Carlo'!$E$22='Monte Carlo'!$C$22,'Monte Carlo'!$C$22,BETAINV(RAND(),'Monte Carlo'!$G$22,'Monte Carlo'!$H$22,'Monte Carlo'!$C$22,'Monte Carlo'!$E$22)),0))</f>
        <v>0</v>
      </c>
      <c r="N420" s="0" t="n">
        <f aca="true">IF(OR('Monte Carlo'!$B$23="",'Monte Carlo'!$C$23=""),0,IF(RAND()&lt;'Monte Carlo'!$B$23,IF('Monte Carlo'!$E$23='Monte Carlo'!$C$23,'Monte Carlo'!$C$23,BETAINV(RAND(),'Monte Carlo'!$G$23,'Monte Carlo'!$H$23,'Monte Carlo'!$C$23,'Monte Carlo'!$E$23)),0))</f>
        <v>0</v>
      </c>
      <c r="O420" s="0" t="n">
        <f aca="true">IF(OR('Monte Carlo'!$B$24="",'Monte Carlo'!$C$24=""),0,IF(RAND()&lt;'Monte Carlo'!$B$24,IF('Monte Carlo'!$E$24='Monte Carlo'!$C$24,'Monte Carlo'!$C$24,BETAINV(RAND(),'Monte Carlo'!$G$24,'Monte Carlo'!$H$24,'Monte Carlo'!$C$24,'Monte Carlo'!$E$24)),0))</f>
        <v>0</v>
      </c>
      <c r="P420" s="0" t="n">
        <f aca="true">IF(OR('Monte Carlo'!$B$25="",'Monte Carlo'!$C$25=""),0,IF(RAND()&lt;'Monte Carlo'!$B$25,IF('Monte Carlo'!$E$25='Monte Carlo'!$C$25,'Monte Carlo'!$C$25,BETAINV(RAND(),'Monte Carlo'!$G$25,'Monte Carlo'!$H$25,'Monte Carlo'!$C$25,'Monte Carlo'!$E$25)),0))</f>
        <v>0</v>
      </c>
      <c r="Q420" s="0" t="n">
        <f aca="true">IF(OR('Monte Carlo'!$B$26="",'Monte Carlo'!$C$26=""),0,IF(RAND()&lt;'Monte Carlo'!$B$26,IF('Monte Carlo'!$E$26='Monte Carlo'!$C$26,'Monte Carlo'!$C$26,BETAINV(RAND(),'Monte Carlo'!$G$26,'Monte Carlo'!$H$26,'Monte Carlo'!$C$26,'Monte Carlo'!$E$26)),0))</f>
        <v>290.281093686637</v>
      </c>
      <c r="R420" s="0" t="n">
        <f aca="true">IF(OR('Monte Carlo'!$B$27="",'Monte Carlo'!$C$27=""),0,IF(RAND()&lt;'Monte Carlo'!$B$27,IF('Monte Carlo'!$E$27='Monte Carlo'!$C$27,'Monte Carlo'!$C$27,BETAINV(RAND(),'Monte Carlo'!$G$27,'Monte Carlo'!$H$27,'Monte Carlo'!$C$27,'Monte Carlo'!$E$27)),0))</f>
        <v>0</v>
      </c>
      <c r="S420" s="0" t="n">
        <f aca="true">IF(OR('Monte Carlo'!$B$28="",'Monte Carlo'!$C$28=""),0,IF(RAND()&lt;'Monte Carlo'!$B$28,IF('Monte Carlo'!$E$28='Monte Carlo'!$C$28,'Monte Carlo'!$C$28,BETAINV(RAND(),'Monte Carlo'!$G$28,'Monte Carlo'!$H$28,'Monte Carlo'!$C$28,'Monte Carlo'!$E$28)),0))</f>
        <v>0</v>
      </c>
      <c r="T420" s="0" t="n">
        <f aca="true">IF(OR('Monte Carlo'!$B$29="",'Monte Carlo'!$C$29=""),0,IF(RAND()&lt;'Monte Carlo'!$B$29,IF('Monte Carlo'!$E$29='Monte Carlo'!$C$29,'Monte Carlo'!$C$29,BETAINV(RAND(),'Monte Carlo'!$G$29,'Monte Carlo'!$H$29,'Monte Carlo'!$C$29,'Monte Carlo'!$E$29)),0))</f>
        <v>0</v>
      </c>
      <c r="U420" s="0" t="n">
        <f aca="true">IF(OR('Monte Carlo'!$B$30="",'Monte Carlo'!$C$30=""),0,IF(RAND()&lt;'Monte Carlo'!$B$30,IF('Monte Carlo'!$E$30='Monte Carlo'!$C$30,'Monte Carlo'!$C$30,BETAINV(RAND(),'Monte Carlo'!$G$30,'Monte Carlo'!$H$30,'Monte Carlo'!$C$30,'Monte Carlo'!$E$30)),0))</f>
        <v>0</v>
      </c>
      <c r="V420" s="0" t="n">
        <f aca="true">IF(OR('Monte Carlo'!$B$31="",'Monte Carlo'!$C$31=""),0,IF(RAND()&lt;'Monte Carlo'!$B$31,IF('Monte Carlo'!$E$31='Monte Carlo'!$C$31,'Monte Carlo'!$C$31,BETAINV(RAND(),'Monte Carlo'!$G$31,'Monte Carlo'!$H$31,'Monte Carlo'!$C$31,'Monte Carlo'!$E$31)),0))</f>
        <v>0</v>
      </c>
      <c r="W420" s="0" t="n">
        <f aca="true">IF(OR('Monte Carlo'!$B$32="",'Monte Carlo'!$C$32=""),0,IF(RAND()&lt;'Monte Carlo'!$B$32,IF('Monte Carlo'!$E$32='Monte Carlo'!$C$32,'Monte Carlo'!$C$32,BETAINV(RAND(),'Monte Carlo'!$G$32,'Monte Carlo'!$H$32,'Monte Carlo'!$C$32,'Monte Carlo'!$E$32)),0))</f>
        <v>0</v>
      </c>
      <c r="X420" s="0" t="n">
        <f aca="true">IF(OR('Monte Carlo'!$B$33="",'Monte Carlo'!$C$33=""),0,IF(RAND()&lt;'Monte Carlo'!$B$33,IF('Monte Carlo'!$E$33='Monte Carlo'!$C$33,'Monte Carlo'!$C$33,BETAINV(RAND(),'Monte Carlo'!$G$33,'Monte Carlo'!$H$33,'Monte Carlo'!$C$33,'Monte Carlo'!$E$33)),0))</f>
        <v>0</v>
      </c>
      <c r="Y420" s="0" t="n">
        <f aca="false">SUM(A420:X420)</f>
        <v>2495.13982682399</v>
      </c>
    </row>
    <row r="421" customFormat="false" ht="15" hidden="false" customHeight="false" outlineLevel="0" collapsed="false">
      <c r="A421" s="0" t="n">
        <f aca="true">IF('Monte Carlo'!$B$7="",0,IF('Monte Carlo'!$D$7='Monte Carlo'!$B$7,'Monte Carlo'!$B$7,BETAINV(RAND(),'Monte Carlo'!$F$7,'Monte Carlo'!$G$7,'Monte Carlo'!$B$7,'Monte Carlo'!$D$7)))</f>
        <v>163.513977995953</v>
      </c>
      <c r="B421" s="0" t="n">
        <f aca="true">IF('Monte Carlo'!$B$8="",0,IF('Monte Carlo'!$D$8='Monte Carlo'!$B$8,'Monte Carlo'!$B$8,BETAINV(RAND(),'Monte Carlo'!$F$8,'Monte Carlo'!$G$8,'Monte Carlo'!$B$8,'Monte Carlo'!$D$8)))</f>
        <v>1060.430675824</v>
      </c>
      <c r="C421" s="0" t="n">
        <f aca="true">IF('Monte Carlo'!$B$9="",0,IF('Monte Carlo'!$D$9='Monte Carlo'!$B$9,'Monte Carlo'!$B$9,BETAINV(RAND(),'Monte Carlo'!$F$9,'Monte Carlo'!$G$9,'Monte Carlo'!$B$9,'Monte Carlo'!$D$9)))</f>
        <v>429.219047170718</v>
      </c>
      <c r="D421" s="0" t="n">
        <f aca="true">IF('Monte Carlo'!$B$10="",0,IF('Monte Carlo'!$D$10='Monte Carlo'!$B$10,'Monte Carlo'!$B$10,BETAINV(RAND(),'Monte Carlo'!$F$10,'Monte Carlo'!$G$10,'Monte Carlo'!$B$10,'Monte Carlo'!$D$10)))</f>
        <v>268.55231139466</v>
      </c>
      <c r="E421" s="0" t="n">
        <f aca="true">IF('Monte Carlo'!$B$11="",0,IF('Monte Carlo'!$D$11='Monte Carlo'!$B$11,'Monte Carlo'!$B$11,BETAINV(RAND(),'Monte Carlo'!$F$11,'Monte Carlo'!$G$11,'Monte Carlo'!$B$11,'Monte Carlo'!$D$11)))</f>
        <v>115.120279897234</v>
      </c>
      <c r="F421" s="0" t="n">
        <f aca="true">IF('Monte Carlo'!$B$12="",0,IF('Monte Carlo'!$D$12='Monte Carlo'!$B$12,'Monte Carlo'!$B$12,BETAINV(RAND(),'Monte Carlo'!$F$12,'Monte Carlo'!$G$12,'Monte Carlo'!$B$12,'Monte Carlo'!$D$12)))</f>
        <v>97.8121218732431</v>
      </c>
      <c r="G421" s="0" t="n">
        <f aca="true">IF('Monte Carlo'!$B$13="",0,IF('Monte Carlo'!$D$13='Monte Carlo'!$B$13,'Monte Carlo'!$B$13,BETAINV(RAND(),'Monte Carlo'!$F$13,'Monte Carlo'!$G$13,'Monte Carlo'!$B$13,'Monte Carlo'!$D$13)))</f>
        <v>0</v>
      </c>
      <c r="H421" s="0" t="n">
        <f aca="true">IF('Monte Carlo'!$B$14="",0,IF('Monte Carlo'!$D$14='Monte Carlo'!$B$14,'Monte Carlo'!$B$14,BETAINV(RAND(),'Monte Carlo'!$F$14,'Monte Carlo'!$G$14,'Monte Carlo'!$B$14,'Monte Carlo'!$D$14)))</f>
        <v>0</v>
      </c>
      <c r="I421" s="0" t="n">
        <f aca="true">IF('Monte Carlo'!$B$15="",0,IF('Monte Carlo'!$D$15='Monte Carlo'!$B$15,'Monte Carlo'!$B$15,BETAINV(RAND(),'Monte Carlo'!$F$15,'Monte Carlo'!$G$15,'Monte Carlo'!$B$15,'Monte Carlo'!$D$15)))</f>
        <v>0</v>
      </c>
      <c r="J421" s="0" t="n">
        <f aca="true">IF('Monte Carlo'!$B$16="",0,IF('Monte Carlo'!$D$16='Monte Carlo'!$B$16,'Monte Carlo'!$B$16,BETAINV(RAND(),'Monte Carlo'!$F$16,'Monte Carlo'!$G$16,'Monte Carlo'!$B$16,'Monte Carlo'!$D$16)))</f>
        <v>0</v>
      </c>
      <c r="K421" s="0" t="n">
        <f aca="true">IF('Monte Carlo'!$B$17="",0,IF('Monte Carlo'!$D$17='Monte Carlo'!$B$17,'Monte Carlo'!$B$17,BETAINV(RAND(),'Monte Carlo'!$F$17,'Monte Carlo'!$G$17,'Monte Carlo'!$B$17,'Monte Carlo'!$D$17)))</f>
        <v>0</v>
      </c>
      <c r="L421" s="0" t="n">
        <f aca="true">IF('Monte Carlo'!$B$18="",0,IF('Monte Carlo'!$D$18='Monte Carlo'!$B$18,'Monte Carlo'!$B$18,BETAINV(RAND(),'Monte Carlo'!$F$18,'Monte Carlo'!$G$18,'Monte Carlo'!$B$18,'Monte Carlo'!$D$18)))</f>
        <v>0</v>
      </c>
      <c r="M421" s="0" t="n">
        <f aca="true">IF(OR('Monte Carlo'!$B$22="",'Monte Carlo'!$C$22=""),0,IF(RAND()&lt;'Monte Carlo'!$B$22,IF('Monte Carlo'!$E$22='Monte Carlo'!$C$22,'Monte Carlo'!$C$22,BETAINV(RAND(),'Monte Carlo'!$G$22,'Monte Carlo'!$H$22,'Monte Carlo'!$C$22,'Monte Carlo'!$E$22)),0))</f>
        <v>0</v>
      </c>
      <c r="N421" s="0" t="n">
        <f aca="true">IF(OR('Monte Carlo'!$B$23="",'Monte Carlo'!$C$23=""),0,IF(RAND()&lt;'Monte Carlo'!$B$23,IF('Monte Carlo'!$E$23='Monte Carlo'!$C$23,'Monte Carlo'!$C$23,BETAINV(RAND(),'Monte Carlo'!$G$23,'Monte Carlo'!$H$23,'Monte Carlo'!$C$23,'Monte Carlo'!$E$23)),0))</f>
        <v>66.899100007411</v>
      </c>
      <c r="O421" s="0" t="n">
        <f aca="true">IF(OR('Monte Carlo'!$B$24="",'Monte Carlo'!$C$24=""),0,IF(RAND()&lt;'Monte Carlo'!$B$24,IF('Monte Carlo'!$E$24='Monte Carlo'!$C$24,'Monte Carlo'!$C$24,BETAINV(RAND(),'Monte Carlo'!$G$24,'Monte Carlo'!$H$24,'Monte Carlo'!$C$24,'Monte Carlo'!$E$24)),0))</f>
        <v>0</v>
      </c>
      <c r="P421" s="0" t="n">
        <f aca="true">IF(OR('Monte Carlo'!$B$25="",'Monte Carlo'!$C$25=""),0,IF(RAND()&lt;'Monte Carlo'!$B$25,IF('Monte Carlo'!$E$25='Monte Carlo'!$C$25,'Monte Carlo'!$C$25,BETAINV(RAND(),'Monte Carlo'!$G$25,'Monte Carlo'!$H$25,'Monte Carlo'!$C$25,'Monte Carlo'!$E$25)),0))</f>
        <v>0</v>
      </c>
      <c r="Q421" s="0" t="n">
        <f aca="true">IF(OR('Monte Carlo'!$B$26="",'Monte Carlo'!$C$26=""),0,IF(RAND()&lt;'Monte Carlo'!$B$26,IF('Monte Carlo'!$E$26='Monte Carlo'!$C$26,'Monte Carlo'!$C$26,BETAINV(RAND(),'Monte Carlo'!$G$26,'Monte Carlo'!$H$26,'Monte Carlo'!$C$26,'Monte Carlo'!$E$26)),0))</f>
        <v>0</v>
      </c>
      <c r="R421" s="0" t="n">
        <f aca="true">IF(OR('Monte Carlo'!$B$27="",'Monte Carlo'!$C$27=""),0,IF(RAND()&lt;'Monte Carlo'!$B$27,IF('Monte Carlo'!$E$27='Monte Carlo'!$C$27,'Monte Carlo'!$C$27,BETAINV(RAND(),'Monte Carlo'!$G$27,'Monte Carlo'!$H$27,'Monte Carlo'!$C$27,'Monte Carlo'!$E$27)),0))</f>
        <v>0</v>
      </c>
      <c r="S421" s="0" t="n">
        <f aca="true">IF(OR('Monte Carlo'!$B$28="",'Monte Carlo'!$C$28=""),0,IF(RAND()&lt;'Monte Carlo'!$B$28,IF('Monte Carlo'!$E$28='Monte Carlo'!$C$28,'Monte Carlo'!$C$28,BETAINV(RAND(),'Monte Carlo'!$G$28,'Monte Carlo'!$H$28,'Monte Carlo'!$C$28,'Monte Carlo'!$E$28)),0))</f>
        <v>0</v>
      </c>
      <c r="T421" s="0" t="n">
        <f aca="true">IF(OR('Monte Carlo'!$B$29="",'Monte Carlo'!$C$29=""),0,IF(RAND()&lt;'Monte Carlo'!$B$29,IF('Monte Carlo'!$E$29='Monte Carlo'!$C$29,'Monte Carlo'!$C$29,BETAINV(RAND(),'Monte Carlo'!$G$29,'Monte Carlo'!$H$29,'Monte Carlo'!$C$29,'Monte Carlo'!$E$29)),0))</f>
        <v>0</v>
      </c>
      <c r="U421" s="0" t="n">
        <f aca="true">IF(OR('Monte Carlo'!$B$30="",'Monte Carlo'!$C$30=""),0,IF(RAND()&lt;'Monte Carlo'!$B$30,IF('Monte Carlo'!$E$30='Monte Carlo'!$C$30,'Monte Carlo'!$C$30,BETAINV(RAND(),'Monte Carlo'!$G$30,'Monte Carlo'!$H$30,'Monte Carlo'!$C$30,'Monte Carlo'!$E$30)),0))</f>
        <v>0</v>
      </c>
      <c r="V421" s="0" t="n">
        <f aca="true">IF(OR('Monte Carlo'!$B$31="",'Monte Carlo'!$C$31=""),0,IF(RAND()&lt;'Monte Carlo'!$B$31,IF('Monte Carlo'!$E$31='Monte Carlo'!$C$31,'Monte Carlo'!$C$31,BETAINV(RAND(),'Monte Carlo'!$G$31,'Monte Carlo'!$H$31,'Monte Carlo'!$C$31,'Monte Carlo'!$E$31)),0))</f>
        <v>0</v>
      </c>
      <c r="W421" s="0" t="n">
        <f aca="true">IF(OR('Monte Carlo'!$B$32="",'Monte Carlo'!$C$32=""),0,IF(RAND()&lt;'Monte Carlo'!$B$32,IF('Monte Carlo'!$E$32='Monte Carlo'!$C$32,'Monte Carlo'!$C$32,BETAINV(RAND(),'Monte Carlo'!$G$32,'Monte Carlo'!$H$32,'Monte Carlo'!$C$32,'Monte Carlo'!$E$32)),0))</f>
        <v>0</v>
      </c>
      <c r="X421" s="0" t="n">
        <f aca="true">IF(OR('Monte Carlo'!$B$33="",'Monte Carlo'!$C$33=""),0,IF(RAND()&lt;'Monte Carlo'!$B$33,IF('Monte Carlo'!$E$33='Monte Carlo'!$C$33,'Monte Carlo'!$C$33,BETAINV(RAND(),'Monte Carlo'!$G$33,'Monte Carlo'!$H$33,'Monte Carlo'!$C$33,'Monte Carlo'!$E$33)),0))</f>
        <v>0</v>
      </c>
      <c r="Y421" s="0" t="n">
        <f aca="false">SUM(A421:X421)</f>
        <v>2201.54751416322</v>
      </c>
    </row>
    <row r="422" customFormat="false" ht="15" hidden="false" customHeight="false" outlineLevel="0" collapsed="false">
      <c r="A422" s="0" t="n">
        <f aca="true">IF('Monte Carlo'!$B$7="",0,IF('Monte Carlo'!$D$7='Monte Carlo'!$B$7,'Monte Carlo'!$B$7,BETAINV(RAND(),'Monte Carlo'!$F$7,'Monte Carlo'!$G$7,'Monte Carlo'!$B$7,'Monte Carlo'!$D$7)))</f>
        <v>154.388611824806</v>
      </c>
      <c r="B422" s="0" t="n">
        <f aca="true">IF('Monte Carlo'!$B$8="",0,IF('Monte Carlo'!$D$8='Monte Carlo'!$B$8,'Monte Carlo'!$B$8,BETAINV(RAND(),'Monte Carlo'!$F$8,'Monte Carlo'!$G$8,'Monte Carlo'!$B$8,'Monte Carlo'!$D$8)))</f>
        <v>953.223024599714</v>
      </c>
      <c r="C422" s="0" t="n">
        <f aca="true">IF('Monte Carlo'!$B$9="",0,IF('Monte Carlo'!$D$9='Monte Carlo'!$B$9,'Monte Carlo'!$B$9,BETAINV(RAND(),'Monte Carlo'!$F$9,'Monte Carlo'!$G$9,'Monte Carlo'!$B$9,'Monte Carlo'!$D$9)))</f>
        <v>439.688561050974</v>
      </c>
      <c r="D422" s="0" t="n">
        <f aca="true">IF('Monte Carlo'!$B$10="",0,IF('Monte Carlo'!$D$10='Monte Carlo'!$B$10,'Monte Carlo'!$B$10,BETAINV(RAND(),'Monte Carlo'!$F$10,'Monte Carlo'!$G$10,'Monte Carlo'!$B$10,'Monte Carlo'!$D$10)))</f>
        <v>292.270571745135</v>
      </c>
      <c r="E422" s="0" t="n">
        <f aca="true">IF('Monte Carlo'!$B$11="",0,IF('Monte Carlo'!$D$11='Monte Carlo'!$B$11,'Monte Carlo'!$B$11,BETAINV(RAND(),'Monte Carlo'!$F$11,'Monte Carlo'!$G$11,'Monte Carlo'!$B$11,'Monte Carlo'!$D$11)))</f>
        <v>111.876448621979</v>
      </c>
      <c r="F422" s="0" t="n">
        <f aca="true">IF('Monte Carlo'!$B$12="",0,IF('Monte Carlo'!$D$12='Monte Carlo'!$B$12,'Monte Carlo'!$B$12,BETAINV(RAND(),'Monte Carlo'!$F$12,'Monte Carlo'!$G$12,'Monte Carlo'!$B$12,'Monte Carlo'!$D$12)))</f>
        <v>122.303435298824</v>
      </c>
      <c r="G422" s="0" t="n">
        <f aca="true">IF('Monte Carlo'!$B$13="",0,IF('Monte Carlo'!$D$13='Monte Carlo'!$B$13,'Monte Carlo'!$B$13,BETAINV(RAND(),'Monte Carlo'!$F$13,'Monte Carlo'!$G$13,'Monte Carlo'!$B$13,'Monte Carlo'!$D$13)))</f>
        <v>0</v>
      </c>
      <c r="H422" s="0" t="n">
        <f aca="true">IF('Monte Carlo'!$B$14="",0,IF('Monte Carlo'!$D$14='Monte Carlo'!$B$14,'Monte Carlo'!$B$14,BETAINV(RAND(),'Monte Carlo'!$F$14,'Monte Carlo'!$G$14,'Monte Carlo'!$B$14,'Monte Carlo'!$D$14)))</f>
        <v>0</v>
      </c>
      <c r="I422" s="0" t="n">
        <f aca="true">IF('Monte Carlo'!$B$15="",0,IF('Monte Carlo'!$D$15='Monte Carlo'!$B$15,'Monte Carlo'!$B$15,BETAINV(RAND(),'Monte Carlo'!$F$15,'Monte Carlo'!$G$15,'Monte Carlo'!$B$15,'Monte Carlo'!$D$15)))</f>
        <v>0</v>
      </c>
      <c r="J422" s="0" t="n">
        <f aca="true">IF('Monte Carlo'!$B$16="",0,IF('Monte Carlo'!$D$16='Monte Carlo'!$B$16,'Monte Carlo'!$B$16,BETAINV(RAND(),'Monte Carlo'!$F$16,'Monte Carlo'!$G$16,'Monte Carlo'!$B$16,'Monte Carlo'!$D$16)))</f>
        <v>0</v>
      </c>
      <c r="K422" s="0" t="n">
        <f aca="true">IF('Monte Carlo'!$B$17="",0,IF('Monte Carlo'!$D$17='Monte Carlo'!$B$17,'Monte Carlo'!$B$17,BETAINV(RAND(),'Monte Carlo'!$F$17,'Monte Carlo'!$G$17,'Monte Carlo'!$B$17,'Monte Carlo'!$D$17)))</f>
        <v>0</v>
      </c>
      <c r="L422" s="0" t="n">
        <f aca="true">IF('Monte Carlo'!$B$18="",0,IF('Monte Carlo'!$D$18='Monte Carlo'!$B$18,'Monte Carlo'!$B$18,BETAINV(RAND(),'Monte Carlo'!$F$18,'Monte Carlo'!$G$18,'Monte Carlo'!$B$18,'Monte Carlo'!$D$18)))</f>
        <v>0</v>
      </c>
      <c r="M422" s="0" t="n">
        <f aca="true">IF(OR('Monte Carlo'!$B$22="",'Monte Carlo'!$C$22=""),0,IF(RAND()&lt;'Monte Carlo'!$B$22,IF('Monte Carlo'!$E$22='Monte Carlo'!$C$22,'Monte Carlo'!$C$22,BETAINV(RAND(),'Monte Carlo'!$G$22,'Monte Carlo'!$H$22,'Monte Carlo'!$C$22,'Monte Carlo'!$E$22)),0))</f>
        <v>0</v>
      </c>
      <c r="N422" s="0" t="n">
        <f aca="true">IF(OR('Monte Carlo'!$B$23="",'Monte Carlo'!$C$23=""),0,IF(RAND()&lt;'Monte Carlo'!$B$23,IF('Monte Carlo'!$E$23='Monte Carlo'!$C$23,'Monte Carlo'!$C$23,BETAINV(RAND(),'Monte Carlo'!$G$23,'Monte Carlo'!$H$23,'Monte Carlo'!$C$23,'Monte Carlo'!$E$23)),0))</f>
        <v>0</v>
      </c>
      <c r="O422" s="0" t="n">
        <f aca="true">IF(OR('Monte Carlo'!$B$24="",'Monte Carlo'!$C$24=""),0,IF(RAND()&lt;'Monte Carlo'!$B$24,IF('Monte Carlo'!$E$24='Monte Carlo'!$C$24,'Monte Carlo'!$C$24,BETAINV(RAND(),'Monte Carlo'!$G$24,'Monte Carlo'!$H$24,'Monte Carlo'!$C$24,'Monte Carlo'!$E$24)),0))</f>
        <v>0</v>
      </c>
      <c r="P422" s="0" t="n">
        <f aca="true">IF(OR('Monte Carlo'!$B$25="",'Monte Carlo'!$C$25=""),0,IF(RAND()&lt;'Monte Carlo'!$B$25,IF('Monte Carlo'!$E$25='Monte Carlo'!$C$25,'Monte Carlo'!$C$25,BETAINV(RAND(),'Monte Carlo'!$G$25,'Monte Carlo'!$H$25,'Monte Carlo'!$C$25,'Monte Carlo'!$E$25)),0))</f>
        <v>0</v>
      </c>
      <c r="Q422" s="0" t="n">
        <f aca="true">IF(OR('Monte Carlo'!$B$26="",'Monte Carlo'!$C$26=""),0,IF(RAND()&lt;'Monte Carlo'!$B$26,IF('Monte Carlo'!$E$26='Monte Carlo'!$C$26,'Monte Carlo'!$C$26,BETAINV(RAND(),'Monte Carlo'!$G$26,'Monte Carlo'!$H$26,'Monte Carlo'!$C$26,'Monte Carlo'!$E$26)),0))</f>
        <v>0</v>
      </c>
      <c r="R422" s="0" t="n">
        <f aca="true">IF(OR('Monte Carlo'!$B$27="",'Monte Carlo'!$C$27=""),0,IF(RAND()&lt;'Monte Carlo'!$B$27,IF('Monte Carlo'!$E$27='Monte Carlo'!$C$27,'Monte Carlo'!$C$27,BETAINV(RAND(),'Monte Carlo'!$G$27,'Monte Carlo'!$H$27,'Monte Carlo'!$C$27,'Monte Carlo'!$E$27)),0))</f>
        <v>0</v>
      </c>
      <c r="S422" s="0" t="n">
        <f aca="true">IF(OR('Monte Carlo'!$B$28="",'Monte Carlo'!$C$28=""),0,IF(RAND()&lt;'Monte Carlo'!$B$28,IF('Monte Carlo'!$E$28='Monte Carlo'!$C$28,'Monte Carlo'!$C$28,BETAINV(RAND(),'Monte Carlo'!$G$28,'Monte Carlo'!$H$28,'Monte Carlo'!$C$28,'Monte Carlo'!$E$28)),0))</f>
        <v>0</v>
      </c>
      <c r="T422" s="0" t="n">
        <f aca="true">IF(OR('Monte Carlo'!$B$29="",'Monte Carlo'!$C$29=""),0,IF(RAND()&lt;'Monte Carlo'!$B$29,IF('Monte Carlo'!$E$29='Monte Carlo'!$C$29,'Monte Carlo'!$C$29,BETAINV(RAND(),'Monte Carlo'!$G$29,'Monte Carlo'!$H$29,'Monte Carlo'!$C$29,'Monte Carlo'!$E$29)),0))</f>
        <v>0</v>
      </c>
      <c r="U422" s="0" t="n">
        <f aca="true">IF(OR('Monte Carlo'!$B$30="",'Monte Carlo'!$C$30=""),0,IF(RAND()&lt;'Monte Carlo'!$B$30,IF('Monte Carlo'!$E$30='Monte Carlo'!$C$30,'Monte Carlo'!$C$30,BETAINV(RAND(),'Monte Carlo'!$G$30,'Monte Carlo'!$H$30,'Monte Carlo'!$C$30,'Monte Carlo'!$E$30)),0))</f>
        <v>0</v>
      </c>
      <c r="V422" s="0" t="n">
        <f aca="true">IF(OR('Monte Carlo'!$B$31="",'Monte Carlo'!$C$31=""),0,IF(RAND()&lt;'Monte Carlo'!$B$31,IF('Monte Carlo'!$E$31='Monte Carlo'!$C$31,'Monte Carlo'!$C$31,BETAINV(RAND(),'Monte Carlo'!$G$31,'Monte Carlo'!$H$31,'Monte Carlo'!$C$31,'Monte Carlo'!$E$31)),0))</f>
        <v>0</v>
      </c>
      <c r="W422" s="0" t="n">
        <f aca="true">IF(OR('Monte Carlo'!$B$32="",'Monte Carlo'!$C$32=""),0,IF(RAND()&lt;'Monte Carlo'!$B$32,IF('Monte Carlo'!$E$32='Monte Carlo'!$C$32,'Monte Carlo'!$C$32,BETAINV(RAND(),'Monte Carlo'!$G$32,'Monte Carlo'!$H$32,'Monte Carlo'!$C$32,'Monte Carlo'!$E$32)),0))</f>
        <v>0</v>
      </c>
      <c r="X422" s="0" t="n">
        <f aca="true">IF(OR('Monte Carlo'!$B$33="",'Monte Carlo'!$C$33=""),0,IF(RAND()&lt;'Monte Carlo'!$B$33,IF('Monte Carlo'!$E$33='Monte Carlo'!$C$33,'Monte Carlo'!$C$33,BETAINV(RAND(),'Monte Carlo'!$G$33,'Monte Carlo'!$H$33,'Monte Carlo'!$C$33,'Monte Carlo'!$E$33)),0))</f>
        <v>0</v>
      </c>
      <c r="Y422" s="0" t="n">
        <f aca="false">SUM(A422:X422)</f>
        <v>2073.75065314143</v>
      </c>
    </row>
    <row r="423" customFormat="false" ht="15" hidden="false" customHeight="false" outlineLevel="0" collapsed="false">
      <c r="A423" s="0" t="n">
        <f aca="true">IF('Monte Carlo'!$B$7="",0,IF('Monte Carlo'!$D$7='Monte Carlo'!$B$7,'Monte Carlo'!$B$7,BETAINV(RAND(),'Monte Carlo'!$F$7,'Monte Carlo'!$G$7,'Monte Carlo'!$B$7,'Monte Carlo'!$D$7)))</f>
        <v>133.480581573281</v>
      </c>
      <c r="B423" s="0" t="n">
        <f aca="true">IF('Monte Carlo'!$B$8="",0,IF('Monte Carlo'!$D$8='Monte Carlo'!$B$8,'Monte Carlo'!$B$8,BETAINV(RAND(),'Monte Carlo'!$F$8,'Monte Carlo'!$G$8,'Monte Carlo'!$B$8,'Monte Carlo'!$D$8)))</f>
        <v>1057.4180314843</v>
      </c>
      <c r="C423" s="0" t="n">
        <f aca="true">IF('Monte Carlo'!$B$9="",0,IF('Monte Carlo'!$D$9='Monte Carlo'!$B$9,'Monte Carlo'!$B$9,BETAINV(RAND(),'Monte Carlo'!$F$9,'Monte Carlo'!$G$9,'Monte Carlo'!$B$9,'Monte Carlo'!$D$9)))</f>
        <v>460.965399070792</v>
      </c>
      <c r="D423" s="0" t="n">
        <f aca="true">IF('Monte Carlo'!$B$10="",0,IF('Monte Carlo'!$D$10='Monte Carlo'!$B$10,'Monte Carlo'!$B$10,BETAINV(RAND(),'Monte Carlo'!$F$10,'Monte Carlo'!$G$10,'Monte Carlo'!$B$10,'Monte Carlo'!$D$10)))</f>
        <v>310.770453830355</v>
      </c>
      <c r="E423" s="0" t="n">
        <f aca="true">IF('Monte Carlo'!$B$11="",0,IF('Monte Carlo'!$D$11='Monte Carlo'!$B$11,'Monte Carlo'!$B$11,BETAINV(RAND(),'Monte Carlo'!$F$11,'Monte Carlo'!$G$11,'Monte Carlo'!$B$11,'Monte Carlo'!$D$11)))</f>
        <v>120.945723938599</v>
      </c>
      <c r="F423" s="0" t="n">
        <f aca="true">IF('Monte Carlo'!$B$12="",0,IF('Monte Carlo'!$D$12='Monte Carlo'!$B$12,'Monte Carlo'!$B$12,BETAINV(RAND(),'Monte Carlo'!$F$12,'Monte Carlo'!$G$12,'Monte Carlo'!$B$12,'Monte Carlo'!$D$12)))</f>
        <v>106.988203499463</v>
      </c>
      <c r="G423" s="0" t="n">
        <f aca="true">IF('Monte Carlo'!$B$13="",0,IF('Monte Carlo'!$D$13='Monte Carlo'!$B$13,'Monte Carlo'!$B$13,BETAINV(RAND(),'Monte Carlo'!$F$13,'Monte Carlo'!$G$13,'Monte Carlo'!$B$13,'Monte Carlo'!$D$13)))</f>
        <v>0</v>
      </c>
      <c r="H423" s="0" t="n">
        <f aca="true">IF('Monte Carlo'!$B$14="",0,IF('Monte Carlo'!$D$14='Monte Carlo'!$B$14,'Monte Carlo'!$B$14,BETAINV(RAND(),'Monte Carlo'!$F$14,'Monte Carlo'!$G$14,'Monte Carlo'!$B$14,'Monte Carlo'!$D$14)))</f>
        <v>0</v>
      </c>
      <c r="I423" s="0" t="n">
        <f aca="true">IF('Monte Carlo'!$B$15="",0,IF('Monte Carlo'!$D$15='Monte Carlo'!$B$15,'Monte Carlo'!$B$15,BETAINV(RAND(),'Monte Carlo'!$F$15,'Monte Carlo'!$G$15,'Monte Carlo'!$B$15,'Monte Carlo'!$D$15)))</f>
        <v>0</v>
      </c>
      <c r="J423" s="0" t="n">
        <f aca="true">IF('Monte Carlo'!$B$16="",0,IF('Monte Carlo'!$D$16='Monte Carlo'!$B$16,'Monte Carlo'!$B$16,BETAINV(RAND(),'Monte Carlo'!$F$16,'Monte Carlo'!$G$16,'Monte Carlo'!$B$16,'Monte Carlo'!$D$16)))</f>
        <v>0</v>
      </c>
      <c r="K423" s="0" t="n">
        <f aca="true">IF('Monte Carlo'!$B$17="",0,IF('Monte Carlo'!$D$17='Monte Carlo'!$B$17,'Monte Carlo'!$B$17,BETAINV(RAND(),'Monte Carlo'!$F$17,'Monte Carlo'!$G$17,'Monte Carlo'!$B$17,'Monte Carlo'!$D$17)))</f>
        <v>0</v>
      </c>
      <c r="L423" s="0" t="n">
        <f aca="true">IF('Monte Carlo'!$B$18="",0,IF('Monte Carlo'!$D$18='Monte Carlo'!$B$18,'Monte Carlo'!$B$18,BETAINV(RAND(),'Monte Carlo'!$F$18,'Monte Carlo'!$G$18,'Monte Carlo'!$B$18,'Monte Carlo'!$D$18)))</f>
        <v>0</v>
      </c>
      <c r="M423" s="0" t="n">
        <f aca="true">IF(OR('Monte Carlo'!$B$22="",'Monte Carlo'!$C$22=""),0,IF(RAND()&lt;'Monte Carlo'!$B$22,IF('Monte Carlo'!$E$22='Monte Carlo'!$C$22,'Monte Carlo'!$C$22,BETAINV(RAND(),'Monte Carlo'!$G$22,'Monte Carlo'!$H$22,'Monte Carlo'!$C$22,'Monte Carlo'!$E$22)),0))</f>
        <v>0</v>
      </c>
      <c r="N423" s="0" t="n">
        <f aca="true">IF(OR('Monte Carlo'!$B$23="",'Monte Carlo'!$C$23=""),0,IF(RAND()&lt;'Monte Carlo'!$B$23,IF('Monte Carlo'!$E$23='Monte Carlo'!$C$23,'Monte Carlo'!$C$23,BETAINV(RAND(),'Monte Carlo'!$G$23,'Monte Carlo'!$H$23,'Monte Carlo'!$C$23,'Monte Carlo'!$E$23)),0))</f>
        <v>0</v>
      </c>
      <c r="O423" s="0" t="n">
        <f aca="true">IF(OR('Monte Carlo'!$B$24="",'Monte Carlo'!$C$24=""),0,IF(RAND()&lt;'Monte Carlo'!$B$24,IF('Monte Carlo'!$E$24='Monte Carlo'!$C$24,'Monte Carlo'!$C$24,BETAINV(RAND(),'Monte Carlo'!$G$24,'Monte Carlo'!$H$24,'Monte Carlo'!$C$24,'Monte Carlo'!$E$24)),0))</f>
        <v>142.920024729832</v>
      </c>
      <c r="P423" s="0" t="n">
        <f aca="true">IF(OR('Monte Carlo'!$B$25="",'Monte Carlo'!$C$25=""),0,IF(RAND()&lt;'Monte Carlo'!$B$25,IF('Monte Carlo'!$E$25='Monte Carlo'!$C$25,'Monte Carlo'!$C$25,BETAINV(RAND(),'Monte Carlo'!$G$25,'Monte Carlo'!$H$25,'Monte Carlo'!$C$25,'Monte Carlo'!$E$25)),0))</f>
        <v>131.905773709905</v>
      </c>
      <c r="Q423" s="0" t="n">
        <f aca="true">IF(OR('Monte Carlo'!$B$26="",'Monte Carlo'!$C$26=""),0,IF(RAND()&lt;'Monte Carlo'!$B$26,IF('Monte Carlo'!$E$26='Monte Carlo'!$C$26,'Monte Carlo'!$C$26,BETAINV(RAND(),'Monte Carlo'!$G$26,'Monte Carlo'!$H$26,'Monte Carlo'!$C$26,'Monte Carlo'!$E$26)),0))</f>
        <v>0</v>
      </c>
      <c r="R423" s="0" t="n">
        <f aca="true">IF(OR('Monte Carlo'!$B$27="",'Monte Carlo'!$C$27=""),0,IF(RAND()&lt;'Monte Carlo'!$B$27,IF('Monte Carlo'!$E$27='Monte Carlo'!$C$27,'Monte Carlo'!$C$27,BETAINV(RAND(),'Monte Carlo'!$G$27,'Monte Carlo'!$H$27,'Monte Carlo'!$C$27,'Monte Carlo'!$E$27)),0))</f>
        <v>0</v>
      </c>
      <c r="S423" s="0" t="n">
        <f aca="true">IF(OR('Monte Carlo'!$B$28="",'Monte Carlo'!$C$28=""),0,IF(RAND()&lt;'Monte Carlo'!$B$28,IF('Monte Carlo'!$E$28='Monte Carlo'!$C$28,'Monte Carlo'!$C$28,BETAINV(RAND(),'Monte Carlo'!$G$28,'Monte Carlo'!$H$28,'Monte Carlo'!$C$28,'Monte Carlo'!$E$28)),0))</f>
        <v>0</v>
      </c>
      <c r="T423" s="0" t="n">
        <f aca="true">IF(OR('Monte Carlo'!$B$29="",'Monte Carlo'!$C$29=""),0,IF(RAND()&lt;'Monte Carlo'!$B$29,IF('Monte Carlo'!$E$29='Monte Carlo'!$C$29,'Monte Carlo'!$C$29,BETAINV(RAND(),'Monte Carlo'!$G$29,'Monte Carlo'!$H$29,'Monte Carlo'!$C$29,'Monte Carlo'!$E$29)),0))</f>
        <v>0</v>
      </c>
      <c r="U423" s="0" t="n">
        <f aca="true">IF(OR('Monte Carlo'!$B$30="",'Monte Carlo'!$C$30=""),0,IF(RAND()&lt;'Monte Carlo'!$B$30,IF('Monte Carlo'!$E$30='Monte Carlo'!$C$30,'Monte Carlo'!$C$30,BETAINV(RAND(),'Monte Carlo'!$G$30,'Monte Carlo'!$H$30,'Monte Carlo'!$C$30,'Monte Carlo'!$E$30)),0))</f>
        <v>0</v>
      </c>
      <c r="V423" s="0" t="n">
        <f aca="true">IF(OR('Monte Carlo'!$B$31="",'Monte Carlo'!$C$31=""),0,IF(RAND()&lt;'Monte Carlo'!$B$31,IF('Monte Carlo'!$E$31='Monte Carlo'!$C$31,'Monte Carlo'!$C$31,BETAINV(RAND(),'Monte Carlo'!$G$31,'Monte Carlo'!$H$31,'Monte Carlo'!$C$31,'Monte Carlo'!$E$31)),0))</f>
        <v>0</v>
      </c>
      <c r="W423" s="0" t="n">
        <f aca="true">IF(OR('Monte Carlo'!$B$32="",'Monte Carlo'!$C$32=""),0,IF(RAND()&lt;'Monte Carlo'!$B$32,IF('Monte Carlo'!$E$32='Monte Carlo'!$C$32,'Monte Carlo'!$C$32,BETAINV(RAND(),'Monte Carlo'!$G$32,'Monte Carlo'!$H$32,'Monte Carlo'!$C$32,'Monte Carlo'!$E$32)),0))</f>
        <v>0</v>
      </c>
      <c r="X423" s="0" t="n">
        <f aca="true">IF(OR('Monte Carlo'!$B$33="",'Monte Carlo'!$C$33=""),0,IF(RAND()&lt;'Monte Carlo'!$B$33,IF('Monte Carlo'!$E$33='Monte Carlo'!$C$33,'Monte Carlo'!$C$33,BETAINV(RAND(),'Monte Carlo'!$G$33,'Monte Carlo'!$H$33,'Monte Carlo'!$C$33,'Monte Carlo'!$E$33)),0))</f>
        <v>0</v>
      </c>
      <c r="Y423" s="0" t="n">
        <f aca="false">SUM(A423:X423)</f>
        <v>2465.39419183653</v>
      </c>
    </row>
    <row r="424" customFormat="false" ht="15" hidden="false" customHeight="false" outlineLevel="0" collapsed="false">
      <c r="A424" s="0" t="n">
        <f aca="true">IF('Monte Carlo'!$B$7="",0,IF('Monte Carlo'!$D$7='Monte Carlo'!$B$7,'Monte Carlo'!$B$7,BETAINV(RAND(),'Monte Carlo'!$F$7,'Monte Carlo'!$G$7,'Monte Carlo'!$B$7,'Monte Carlo'!$D$7)))</f>
        <v>154.523122933221</v>
      </c>
      <c r="B424" s="0" t="n">
        <f aca="true">IF('Monte Carlo'!$B$8="",0,IF('Monte Carlo'!$D$8='Monte Carlo'!$B$8,'Monte Carlo'!$B$8,BETAINV(RAND(),'Monte Carlo'!$F$8,'Monte Carlo'!$G$8,'Monte Carlo'!$B$8,'Monte Carlo'!$D$8)))</f>
        <v>1050.29968403121</v>
      </c>
      <c r="C424" s="0" t="n">
        <f aca="true">IF('Monte Carlo'!$B$9="",0,IF('Monte Carlo'!$D$9='Monte Carlo'!$B$9,'Monte Carlo'!$B$9,BETAINV(RAND(),'Monte Carlo'!$F$9,'Monte Carlo'!$G$9,'Monte Carlo'!$B$9,'Monte Carlo'!$D$9)))</f>
        <v>462.099613031807</v>
      </c>
      <c r="D424" s="0" t="n">
        <f aca="true">IF('Monte Carlo'!$B$10="",0,IF('Monte Carlo'!$D$10='Monte Carlo'!$B$10,'Monte Carlo'!$B$10,BETAINV(RAND(),'Monte Carlo'!$F$10,'Monte Carlo'!$G$10,'Monte Carlo'!$B$10,'Monte Carlo'!$D$10)))</f>
        <v>341.834330419063</v>
      </c>
      <c r="E424" s="0" t="n">
        <f aca="true">IF('Monte Carlo'!$B$11="",0,IF('Monte Carlo'!$D$11='Monte Carlo'!$B$11,'Monte Carlo'!$B$11,BETAINV(RAND(),'Monte Carlo'!$F$11,'Monte Carlo'!$G$11,'Monte Carlo'!$B$11,'Monte Carlo'!$D$11)))</f>
        <v>112.841382463152</v>
      </c>
      <c r="F424" s="0" t="n">
        <f aca="true">IF('Monte Carlo'!$B$12="",0,IF('Monte Carlo'!$D$12='Monte Carlo'!$B$12,'Monte Carlo'!$B$12,BETAINV(RAND(),'Monte Carlo'!$F$12,'Monte Carlo'!$G$12,'Monte Carlo'!$B$12,'Monte Carlo'!$D$12)))</f>
        <v>108.341005398812</v>
      </c>
      <c r="G424" s="0" t="n">
        <f aca="true">IF('Monte Carlo'!$B$13="",0,IF('Monte Carlo'!$D$13='Monte Carlo'!$B$13,'Monte Carlo'!$B$13,BETAINV(RAND(),'Monte Carlo'!$F$13,'Monte Carlo'!$G$13,'Monte Carlo'!$B$13,'Monte Carlo'!$D$13)))</f>
        <v>0</v>
      </c>
      <c r="H424" s="0" t="n">
        <f aca="true">IF('Monte Carlo'!$B$14="",0,IF('Monte Carlo'!$D$14='Monte Carlo'!$B$14,'Monte Carlo'!$B$14,BETAINV(RAND(),'Monte Carlo'!$F$14,'Monte Carlo'!$G$14,'Monte Carlo'!$B$14,'Monte Carlo'!$D$14)))</f>
        <v>0</v>
      </c>
      <c r="I424" s="0" t="n">
        <f aca="true">IF('Monte Carlo'!$B$15="",0,IF('Monte Carlo'!$D$15='Monte Carlo'!$B$15,'Monte Carlo'!$B$15,BETAINV(RAND(),'Monte Carlo'!$F$15,'Monte Carlo'!$G$15,'Monte Carlo'!$B$15,'Monte Carlo'!$D$15)))</f>
        <v>0</v>
      </c>
      <c r="J424" s="0" t="n">
        <f aca="true">IF('Monte Carlo'!$B$16="",0,IF('Monte Carlo'!$D$16='Monte Carlo'!$B$16,'Monte Carlo'!$B$16,BETAINV(RAND(),'Monte Carlo'!$F$16,'Monte Carlo'!$G$16,'Monte Carlo'!$B$16,'Monte Carlo'!$D$16)))</f>
        <v>0</v>
      </c>
      <c r="K424" s="0" t="n">
        <f aca="true">IF('Monte Carlo'!$B$17="",0,IF('Monte Carlo'!$D$17='Monte Carlo'!$B$17,'Monte Carlo'!$B$17,BETAINV(RAND(),'Monte Carlo'!$F$17,'Monte Carlo'!$G$17,'Monte Carlo'!$B$17,'Monte Carlo'!$D$17)))</f>
        <v>0</v>
      </c>
      <c r="L424" s="0" t="n">
        <f aca="true">IF('Monte Carlo'!$B$18="",0,IF('Monte Carlo'!$D$18='Monte Carlo'!$B$18,'Monte Carlo'!$B$18,BETAINV(RAND(),'Monte Carlo'!$F$18,'Monte Carlo'!$G$18,'Monte Carlo'!$B$18,'Monte Carlo'!$D$18)))</f>
        <v>0</v>
      </c>
      <c r="M424" s="0" t="n">
        <f aca="true">IF(OR('Monte Carlo'!$B$22="",'Monte Carlo'!$C$22=""),0,IF(RAND()&lt;'Monte Carlo'!$B$22,IF('Monte Carlo'!$E$22='Monte Carlo'!$C$22,'Monte Carlo'!$C$22,BETAINV(RAND(),'Monte Carlo'!$G$22,'Monte Carlo'!$H$22,'Monte Carlo'!$C$22,'Monte Carlo'!$E$22)),0))</f>
        <v>95.3517298220615</v>
      </c>
      <c r="N424" s="0" t="n">
        <f aca="true">IF(OR('Monte Carlo'!$B$23="",'Monte Carlo'!$C$23=""),0,IF(RAND()&lt;'Monte Carlo'!$B$23,IF('Monte Carlo'!$E$23='Monte Carlo'!$C$23,'Monte Carlo'!$C$23,BETAINV(RAND(),'Monte Carlo'!$G$23,'Monte Carlo'!$H$23,'Monte Carlo'!$C$23,'Monte Carlo'!$E$23)),0))</f>
        <v>38.9871103928043</v>
      </c>
      <c r="O424" s="0" t="n">
        <f aca="true">IF(OR('Monte Carlo'!$B$24="",'Monte Carlo'!$C$24=""),0,IF(RAND()&lt;'Monte Carlo'!$B$24,IF('Monte Carlo'!$E$24='Monte Carlo'!$C$24,'Monte Carlo'!$C$24,BETAINV(RAND(),'Monte Carlo'!$G$24,'Monte Carlo'!$H$24,'Monte Carlo'!$C$24,'Monte Carlo'!$E$24)),0))</f>
        <v>0</v>
      </c>
      <c r="P424" s="0" t="n">
        <f aca="true">IF(OR('Monte Carlo'!$B$25="",'Monte Carlo'!$C$25=""),0,IF(RAND()&lt;'Monte Carlo'!$B$25,IF('Monte Carlo'!$E$25='Monte Carlo'!$C$25,'Monte Carlo'!$C$25,BETAINV(RAND(),'Monte Carlo'!$G$25,'Monte Carlo'!$H$25,'Monte Carlo'!$C$25,'Monte Carlo'!$E$25)),0))</f>
        <v>0</v>
      </c>
      <c r="Q424" s="0" t="n">
        <f aca="true">IF(OR('Monte Carlo'!$B$26="",'Monte Carlo'!$C$26=""),0,IF(RAND()&lt;'Monte Carlo'!$B$26,IF('Monte Carlo'!$E$26='Monte Carlo'!$C$26,'Monte Carlo'!$C$26,BETAINV(RAND(),'Monte Carlo'!$G$26,'Monte Carlo'!$H$26,'Monte Carlo'!$C$26,'Monte Carlo'!$E$26)),0))</f>
        <v>0</v>
      </c>
      <c r="R424" s="0" t="n">
        <f aca="true">IF(OR('Monte Carlo'!$B$27="",'Monte Carlo'!$C$27=""),0,IF(RAND()&lt;'Monte Carlo'!$B$27,IF('Monte Carlo'!$E$27='Monte Carlo'!$C$27,'Monte Carlo'!$C$27,BETAINV(RAND(),'Monte Carlo'!$G$27,'Monte Carlo'!$H$27,'Monte Carlo'!$C$27,'Monte Carlo'!$E$27)),0))</f>
        <v>0</v>
      </c>
      <c r="S424" s="0" t="n">
        <f aca="true">IF(OR('Monte Carlo'!$B$28="",'Monte Carlo'!$C$28=""),0,IF(RAND()&lt;'Monte Carlo'!$B$28,IF('Monte Carlo'!$E$28='Monte Carlo'!$C$28,'Monte Carlo'!$C$28,BETAINV(RAND(),'Monte Carlo'!$G$28,'Monte Carlo'!$H$28,'Monte Carlo'!$C$28,'Monte Carlo'!$E$28)),0))</f>
        <v>0</v>
      </c>
      <c r="T424" s="0" t="n">
        <f aca="true">IF(OR('Monte Carlo'!$B$29="",'Monte Carlo'!$C$29=""),0,IF(RAND()&lt;'Monte Carlo'!$B$29,IF('Monte Carlo'!$E$29='Monte Carlo'!$C$29,'Monte Carlo'!$C$29,BETAINV(RAND(),'Monte Carlo'!$G$29,'Monte Carlo'!$H$29,'Monte Carlo'!$C$29,'Monte Carlo'!$E$29)),0))</f>
        <v>0</v>
      </c>
      <c r="U424" s="0" t="n">
        <f aca="true">IF(OR('Monte Carlo'!$B$30="",'Monte Carlo'!$C$30=""),0,IF(RAND()&lt;'Monte Carlo'!$B$30,IF('Monte Carlo'!$E$30='Monte Carlo'!$C$30,'Monte Carlo'!$C$30,BETAINV(RAND(),'Monte Carlo'!$G$30,'Monte Carlo'!$H$30,'Monte Carlo'!$C$30,'Monte Carlo'!$E$30)),0))</f>
        <v>0</v>
      </c>
      <c r="V424" s="0" t="n">
        <f aca="true">IF(OR('Monte Carlo'!$B$31="",'Monte Carlo'!$C$31=""),0,IF(RAND()&lt;'Monte Carlo'!$B$31,IF('Monte Carlo'!$E$31='Monte Carlo'!$C$31,'Monte Carlo'!$C$31,BETAINV(RAND(),'Monte Carlo'!$G$31,'Monte Carlo'!$H$31,'Monte Carlo'!$C$31,'Monte Carlo'!$E$31)),0))</f>
        <v>0</v>
      </c>
      <c r="W424" s="0" t="n">
        <f aca="true">IF(OR('Monte Carlo'!$B$32="",'Monte Carlo'!$C$32=""),0,IF(RAND()&lt;'Monte Carlo'!$B$32,IF('Monte Carlo'!$E$32='Monte Carlo'!$C$32,'Monte Carlo'!$C$32,BETAINV(RAND(),'Monte Carlo'!$G$32,'Monte Carlo'!$H$32,'Monte Carlo'!$C$32,'Monte Carlo'!$E$32)),0))</f>
        <v>0</v>
      </c>
      <c r="X424" s="0" t="n">
        <f aca="true">IF(OR('Monte Carlo'!$B$33="",'Monte Carlo'!$C$33=""),0,IF(RAND()&lt;'Monte Carlo'!$B$33,IF('Monte Carlo'!$E$33='Monte Carlo'!$C$33,'Monte Carlo'!$C$33,BETAINV(RAND(),'Monte Carlo'!$G$33,'Monte Carlo'!$H$33,'Monte Carlo'!$C$33,'Monte Carlo'!$E$33)),0))</f>
        <v>0</v>
      </c>
      <c r="Y424" s="0" t="n">
        <f aca="false">SUM(A424:X424)</f>
        <v>2364.27797849213</v>
      </c>
    </row>
    <row r="425" customFormat="false" ht="15" hidden="false" customHeight="false" outlineLevel="0" collapsed="false">
      <c r="A425" s="0" t="n">
        <f aca="true">IF('Monte Carlo'!$B$7="",0,IF('Monte Carlo'!$D$7='Monte Carlo'!$B$7,'Monte Carlo'!$B$7,BETAINV(RAND(),'Monte Carlo'!$F$7,'Monte Carlo'!$G$7,'Monte Carlo'!$B$7,'Monte Carlo'!$D$7)))</f>
        <v>136.241689270984</v>
      </c>
      <c r="B425" s="0" t="n">
        <f aca="true">IF('Monte Carlo'!$B$8="",0,IF('Monte Carlo'!$D$8='Monte Carlo'!$B$8,'Monte Carlo'!$B$8,BETAINV(RAND(),'Monte Carlo'!$F$8,'Monte Carlo'!$G$8,'Monte Carlo'!$B$8,'Monte Carlo'!$D$8)))</f>
        <v>1035.18282245981</v>
      </c>
      <c r="C425" s="0" t="n">
        <f aca="true">IF('Monte Carlo'!$B$9="",0,IF('Monte Carlo'!$D$9='Monte Carlo'!$B$9,'Monte Carlo'!$B$9,BETAINV(RAND(),'Monte Carlo'!$F$9,'Monte Carlo'!$G$9,'Monte Carlo'!$B$9,'Monte Carlo'!$D$9)))</f>
        <v>428.74237059054</v>
      </c>
      <c r="D425" s="0" t="n">
        <f aca="true">IF('Monte Carlo'!$B$10="",0,IF('Monte Carlo'!$D$10='Monte Carlo'!$B$10,'Monte Carlo'!$B$10,BETAINV(RAND(),'Monte Carlo'!$F$10,'Monte Carlo'!$G$10,'Monte Carlo'!$B$10,'Monte Carlo'!$D$10)))</f>
        <v>327.856600343174</v>
      </c>
      <c r="E425" s="0" t="n">
        <f aca="true">IF('Monte Carlo'!$B$11="",0,IF('Monte Carlo'!$D$11='Monte Carlo'!$B$11,'Monte Carlo'!$B$11,BETAINV(RAND(),'Monte Carlo'!$F$11,'Monte Carlo'!$G$11,'Monte Carlo'!$B$11,'Monte Carlo'!$D$11)))</f>
        <v>122.917154468159</v>
      </c>
      <c r="F425" s="0" t="n">
        <f aca="true">IF('Monte Carlo'!$B$12="",0,IF('Monte Carlo'!$D$12='Monte Carlo'!$B$12,'Monte Carlo'!$B$12,BETAINV(RAND(),'Monte Carlo'!$F$12,'Monte Carlo'!$G$12,'Monte Carlo'!$B$12,'Monte Carlo'!$D$12)))</f>
        <v>109.856977007328</v>
      </c>
      <c r="G425" s="0" t="n">
        <f aca="true">IF('Monte Carlo'!$B$13="",0,IF('Monte Carlo'!$D$13='Monte Carlo'!$B$13,'Monte Carlo'!$B$13,BETAINV(RAND(),'Monte Carlo'!$F$13,'Monte Carlo'!$G$13,'Monte Carlo'!$B$13,'Monte Carlo'!$D$13)))</f>
        <v>0</v>
      </c>
      <c r="H425" s="0" t="n">
        <f aca="true">IF('Monte Carlo'!$B$14="",0,IF('Monte Carlo'!$D$14='Monte Carlo'!$B$14,'Monte Carlo'!$B$14,BETAINV(RAND(),'Monte Carlo'!$F$14,'Monte Carlo'!$G$14,'Monte Carlo'!$B$14,'Monte Carlo'!$D$14)))</f>
        <v>0</v>
      </c>
      <c r="I425" s="0" t="n">
        <f aca="true">IF('Monte Carlo'!$B$15="",0,IF('Monte Carlo'!$D$15='Monte Carlo'!$B$15,'Monte Carlo'!$B$15,BETAINV(RAND(),'Monte Carlo'!$F$15,'Monte Carlo'!$G$15,'Monte Carlo'!$B$15,'Monte Carlo'!$D$15)))</f>
        <v>0</v>
      </c>
      <c r="J425" s="0" t="n">
        <f aca="true">IF('Monte Carlo'!$B$16="",0,IF('Monte Carlo'!$D$16='Monte Carlo'!$B$16,'Monte Carlo'!$B$16,BETAINV(RAND(),'Monte Carlo'!$F$16,'Monte Carlo'!$G$16,'Monte Carlo'!$B$16,'Monte Carlo'!$D$16)))</f>
        <v>0</v>
      </c>
      <c r="K425" s="0" t="n">
        <f aca="true">IF('Monte Carlo'!$B$17="",0,IF('Monte Carlo'!$D$17='Monte Carlo'!$B$17,'Monte Carlo'!$B$17,BETAINV(RAND(),'Monte Carlo'!$F$17,'Monte Carlo'!$G$17,'Monte Carlo'!$B$17,'Monte Carlo'!$D$17)))</f>
        <v>0</v>
      </c>
      <c r="L425" s="0" t="n">
        <f aca="true">IF('Monte Carlo'!$B$18="",0,IF('Monte Carlo'!$D$18='Monte Carlo'!$B$18,'Monte Carlo'!$B$18,BETAINV(RAND(),'Monte Carlo'!$F$18,'Monte Carlo'!$G$18,'Monte Carlo'!$B$18,'Monte Carlo'!$D$18)))</f>
        <v>0</v>
      </c>
      <c r="M425" s="0" t="n">
        <f aca="true">IF(OR('Monte Carlo'!$B$22="",'Monte Carlo'!$C$22=""),0,IF(RAND()&lt;'Monte Carlo'!$B$22,IF('Monte Carlo'!$E$22='Monte Carlo'!$C$22,'Monte Carlo'!$C$22,BETAINV(RAND(),'Monte Carlo'!$G$22,'Monte Carlo'!$H$22,'Monte Carlo'!$C$22,'Monte Carlo'!$E$22)),0))</f>
        <v>195.930430449282</v>
      </c>
      <c r="N425" s="0" t="n">
        <f aca="true">IF(OR('Monte Carlo'!$B$23="",'Monte Carlo'!$C$23=""),0,IF(RAND()&lt;'Monte Carlo'!$B$23,IF('Monte Carlo'!$E$23='Monte Carlo'!$C$23,'Monte Carlo'!$C$23,BETAINV(RAND(),'Monte Carlo'!$G$23,'Monte Carlo'!$H$23,'Monte Carlo'!$C$23,'Monte Carlo'!$E$23)),0))</f>
        <v>0</v>
      </c>
      <c r="O425" s="0" t="n">
        <f aca="true">IF(OR('Monte Carlo'!$B$24="",'Monte Carlo'!$C$24=""),0,IF(RAND()&lt;'Monte Carlo'!$B$24,IF('Monte Carlo'!$E$24='Monte Carlo'!$C$24,'Monte Carlo'!$C$24,BETAINV(RAND(),'Monte Carlo'!$G$24,'Monte Carlo'!$H$24,'Monte Carlo'!$C$24,'Monte Carlo'!$E$24)),0))</f>
        <v>0</v>
      </c>
      <c r="P425" s="0" t="n">
        <f aca="true">IF(OR('Monte Carlo'!$B$25="",'Monte Carlo'!$C$25=""),0,IF(RAND()&lt;'Monte Carlo'!$B$25,IF('Monte Carlo'!$E$25='Monte Carlo'!$C$25,'Monte Carlo'!$C$25,BETAINV(RAND(),'Monte Carlo'!$G$25,'Monte Carlo'!$H$25,'Monte Carlo'!$C$25,'Monte Carlo'!$E$25)),0))</f>
        <v>0</v>
      </c>
      <c r="Q425" s="0" t="n">
        <f aca="true">IF(OR('Monte Carlo'!$B$26="",'Monte Carlo'!$C$26=""),0,IF(RAND()&lt;'Monte Carlo'!$B$26,IF('Monte Carlo'!$E$26='Monte Carlo'!$C$26,'Monte Carlo'!$C$26,BETAINV(RAND(),'Monte Carlo'!$G$26,'Monte Carlo'!$H$26,'Monte Carlo'!$C$26,'Monte Carlo'!$E$26)),0))</f>
        <v>0</v>
      </c>
      <c r="R425" s="0" t="n">
        <f aca="true">IF(OR('Monte Carlo'!$B$27="",'Monte Carlo'!$C$27=""),0,IF(RAND()&lt;'Monte Carlo'!$B$27,IF('Monte Carlo'!$E$27='Monte Carlo'!$C$27,'Monte Carlo'!$C$27,BETAINV(RAND(),'Monte Carlo'!$G$27,'Monte Carlo'!$H$27,'Monte Carlo'!$C$27,'Monte Carlo'!$E$27)),0))</f>
        <v>0</v>
      </c>
      <c r="S425" s="0" t="n">
        <f aca="true">IF(OR('Monte Carlo'!$B$28="",'Monte Carlo'!$C$28=""),0,IF(RAND()&lt;'Monte Carlo'!$B$28,IF('Monte Carlo'!$E$28='Monte Carlo'!$C$28,'Monte Carlo'!$C$28,BETAINV(RAND(),'Monte Carlo'!$G$28,'Monte Carlo'!$H$28,'Monte Carlo'!$C$28,'Monte Carlo'!$E$28)),0))</f>
        <v>0</v>
      </c>
      <c r="T425" s="0" t="n">
        <f aca="true">IF(OR('Monte Carlo'!$B$29="",'Monte Carlo'!$C$29=""),0,IF(RAND()&lt;'Monte Carlo'!$B$29,IF('Monte Carlo'!$E$29='Monte Carlo'!$C$29,'Monte Carlo'!$C$29,BETAINV(RAND(),'Monte Carlo'!$G$29,'Monte Carlo'!$H$29,'Monte Carlo'!$C$29,'Monte Carlo'!$E$29)),0))</f>
        <v>0</v>
      </c>
      <c r="U425" s="0" t="n">
        <f aca="true">IF(OR('Monte Carlo'!$B$30="",'Monte Carlo'!$C$30=""),0,IF(RAND()&lt;'Monte Carlo'!$B$30,IF('Monte Carlo'!$E$30='Monte Carlo'!$C$30,'Monte Carlo'!$C$30,BETAINV(RAND(),'Monte Carlo'!$G$30,'Monte Carlo'!$H$30,'Monte Carlo'!$C$30,'Monte Carlo'!$E$30)),0))</f>
        <v>0</v>
      </c>
      <c r="V425" s="0" t="n">
        <f aca="true">IF(OR('Monte Carlo'!$B$31="",'Monte Carlo'!$C$31=""),0,IF(RAND()&lt;'Monte Carlo'!$B$31,IF('Monte Carlo'!$E$31='Monte Carlo'!$C$31,'Monte Carlo'!$C$31,BETAINV(RAND(),'Monte Carlo'!$G$31,'Monte Carlo'!$H$31,'Monte Carlo'!$C$31,'Monte Carlo'!$E$31)),0))</f>
        <v>0</v>
      </c>
      <c r="W425" s="0" t="n">
        <f aca="true">IF(OR('Monte Carlo'!$B$32="",'Monte Carlo'!$C$32=""),0,IF(RAND()&lt;'Monte Carlo'!$B$32,IF('Monte Carlo'!$E$32='Monte Carlo'!$C$32,'Monte Carlo'!$C$32,BETAINV(RAND(),'Monte Carlo'!$G$32,'Monte Carlo'!$H$32,'Monte Carlo'!$C$32,'Monte Carlo'!$E$32)),0))</f>
        <v>0</v>
      </c>
      <c r="X425" s="0" t="n">
        <f aca="true">IF(OR('Monte Carlo'!$B$33="",'Monte Carlo'!$C$33=""),0,IF(RAND()&lt;'Monte Carlo'!$B$33,IF('Monte Carlo'!$E$33='Monte Carlo'!$C$33,'Monte Carlo'!$C$33,BETAINV(RAND(),'Monte Carlo'!$G$33,'Monte Carlo'!$H$33,'Monte Carlo'!$C$33,'Monte Carlo'!$E$33)),0))</f>
        <v>0</v>
      </c>
      <c r="Y425" s="0" t="n">
        <f aca="false">SUM(A425:X425)</f>
        <v>2356.72804458927</v>
      </c>
    </row>
    <row r="426" customFormat="false" ht="15" hidden="false" customHeight="false" outlineLevel="0" collapsed="false">
      <c r="A426" s="0" t="n">
        <f aca="true">IF('Monte Carlo'!$B$7="",0,IF('Monte Carlo'!$D$7='Monte Carlo'!$B$7,'Monte Carlo'!$B$7,BETAINV(RAND(),'Monte Carlo'!$F$7,'Monte Carlo'!$G$7,'Monte Carlo'!$B$7,'Monte Carlo'!$D$7)))</f>
        <v>207.724600920073</v>
      </c>
      <c r="B426" s="0" t="n">
        <f aca="true">IF('Monte Carlo'!$B$8="",0,IF('Monte Carlo'!$D$8='Monte Carlo'!$B$8,'Monte Carlo'!$B$8,BETAINV(RAND(),'Monte Carlo'!$F$8,'Monte Carlo'!$G$8,'Monte Carlo'!$B$8,'Monte Carlo'!$D$8)))</f>
        <v>942.678437911105</v>
      </c>
      <c r="C426" s="0" t="n">
        <f aca="true">IF('Monte Carlo'!$B$9="",0,IF('Monte Carlo'!$D$9='Monte Carlo'!$B$9,'Monte Carlo'!$B$9,BETAINV(RAND(),'Monte Carlo'!$F$9,'Monte Carlo'!$G$9,'Monte Carlo'!$B$9,'Monte Carlo'!$D$9)))</f>
        <v>459.717090351399</v>
      </c>
      <c r="D426" s="0" t="n">
        <f aca="true">IF('Monte Carlo'!$B$10="",0,IF('Monte Carlo'!$D$10='Monte Carlo'!$B$10,'Monte Carlo'!$B$10,BETAINV(RAND(),'Monte Carlo'!$F$10,'Monte Carlo'!$G$10,'Monte Carlo'!$B$10,'Monte Carlo'!$D$10)))</f>
        <v>267.244275241878</v>
      </c>
      <c r="E426" s="0" t="n">
        <f aca="true">IF('Monte Carlo'!$B$11="",0,IF('Monte Carlo'!$D$11='Monte Carlo'!$B$11,'Monte Carlo'!$B$11,BETAINV(RAND(),'Monte Carlo'!$F$11,'Monte Carlo'!$G$11,'Monte Carlo'!$B$11,'Monte Carlo'!$D$11)))</f>
        <v>111.434543883241</v>
      </c>
      <c r="F426" s="0" t="n">
        <f aca="true">IF('Monte Carlo'!$B$12="",0,IF('Monte Carlo'!$D$12='Monte Carlo'!$B$12,'Monte Carlo'!$B$12,BETAINV(RAND(),'Monte Carlo'!$F$12,'Monte Carlo'!$G$12,'Monte Carlo'!$B$12,'Monte Carlo'!$D$12)))</f>
        <v>98.4316345750792</v>
      </c>
      <c r="G426" s="0" t="n">
        <f aca="true">IF('Monte Carlo'!$B$13="",0,IF('Monte Carlo'!$D$13='Monte Carlo'!$B$13,'Monte Carlo'!$B$13,BETAINV(RAND(),'Monte Carlo'!$F$13,'Monte Carlo'!$G$13,'Monte Carlo'!$B$13,'Monte Carlo'!$D$13)))</f>
        <v>0</v>
      </c>
      <c r="H426" s="0" t="n">
        <f aca="true">IF('Monte Carlo'!$B$14="",0,IF('Monte Carlo'!$D$14='Monte Carlo'!$B$14,'Monte Carlo'!$B$14,BETAINV(RAND(),'Monte Carlo'!$F$14,'Monte Carlo'!$G$14,'Monte Carlo'!$B$14,'Monte Carlo'!$D$14)))</f>
        <v>0</v>
      </c>
      <c r="I426" s="0" t="n">
        <f aca="true">IF('Monte Carlo'!$B$15="",0,IF('Monte Carlo'!$D$15='Monte Carlo'!$B$15,'Monte Carlo'!$B$15,BETAINV(RAND(),'Monte Carlo'!$F$15,'Monte Carlo'!$G$15,'Monte Carlo'!$B$15,'Monte Carlo'!$D$15)))</f>
        <v>0</v>
      </c>
      <c r="J426" s="0" t="n">
        <f aca="true">IF('Monte Carlo'!$B$16="",0,IF('Monte Carlo'!$D$16='Monte Carlo'!$B$16,'Monte Carlo'!$B$16,BETAINV(RAND(),'Monte Carlo'!$F$16,'Monte Carlo'!$G$16,'Monte Carlo'!$B$16,'Monte Carlo'!$D$16)))</f>
        <v>0</v>
      </c>
      <c r="K426" s="0" t="n">
        <f aca="true">IF('Monte Carlo'!$B$17="",0,IF('Monte Carlo'!$D$17='Monte Carlo'!$B$17,'Monte Carlo'!$B$17,BETAINV(RAND(),'Monte Carlo'!$F$17,'Monte Carlo'!$G$17,'Monte Carlo'!$B$17,'Monte Carlo'!$D$17)))</f>
        <v>0</v>
      </c>
      <c r="L426" s="0" t="n">
        <f aca="true">IF('Monte Carlo'!$B$18="",0,IF('Monte Carlo'!$D$18='Monte Carlo'!$B$18,'Monte Carlo'!$B$18,BETAINV(RAND(),'Monte Carlo'!$F$18,'Monte Carlo'!$G$18,'Monte Carlo'!$B$18,'Monte Carlo'!$D$18)))</f>
        <v>0</v>
      </c>
      <c r="M426" s="0" t="n">
        <f aca="true">IF(OR('Monte Carlo'!$B$22="",'Monte Carlo'!$C$22=""),0,IF(RAND()&lt;'Monte Carlo'!$B$22,IF('Monte Carlo'!$E$22='Monte Carlo'!$C$22,'Monte Carlo'!$C$22,BETAINV(RAND(),'Monte Carlo'!$G$22,'Monte Carlo'!$H$22,'Monte Carlo'!$C$22,'Monte Carlo'!$E$22)),0))</f>
        <v>0</v>
      </c>
      <c r="N426" s="0" t="n">
        <f aca="true">IF(OR('Monte Carlo'!$B$23="",'Monte Carlo'!$C$23=""),0,IF(RAND()&lt;'Monte Carlo'!$B$23,IF('Monte Carlo'!$E$23='Monte Carlo'!$C$23,'Monte Carlo'!$C$23,BETAINV(RAND(),'Monte Carlo'!$G$23,'Monte Carlo'!$H$23,'Monte Carlo'!$C$23,'Monte Carlo'!$E$23)),0))</f>
        <v>0</v>
      </c>
      <c r="O426" s="0" t="n">
        <f aca="true">IF(OR('Monte Carlo'!$B$24="",'Monte Carlo'!$C$24=""),0,IF(RAND()&lt;'Monte Carlo'!$B$24,IF('Monte Carlo'!$E$24='Monte Carlo'!$C$24,'Monte Carlo'!$C$24,BETAINV(RAND(),'Monte Carlo'!$G$24,'Monte Carlo'!$H$24,'Monte Carlo'!$C$24,'Monte Carlo'!$E$24)),0))</f>
        <v>0</v>
      </c>
      <c r="P426" s="0" t="n">
        <f aca="true">IF(OR('Monte Carlo'!$B$25="",'Monte Carlo'!$C$25=""),0,IF(RAND()&lt;'Monte Carlo'!$B$25,IF('Monte Carlo'!$E$25='Monte Carlo'!$C$25,'Monte Carlo'!$C$25,BETAINV(RAND(),'Monte Carlo'!$G$25,'Monte Carlo'!$H$25,'Monte Carlo'!$C$25,'Monte Carlo'!$E$25)),0))</f>
        <v>0</v>
      </c>
      <c r="Q426" s="0" t="n">
        <f aca="true">IF(OR('Monte Carlo'!$B$26="",'Monte Carlo'!$C$26=""),0,IF(RAND()&lt;'Monte Carlo'!$B$26,IF('Monte Carlo'!$E$26='Monte Carlo'!$C$26,'Monte Carlo'!$C$26,BETAINV(RAND(),'Monte Carlo'!$G$26,'Monte Carlo'!$H$26,'Monte Carlo'!$C$26,'Monte Carlo'!$E$26)),0))</f>
        <v>0</v>
      </c>
      <c r="R426" s="0" t="n">
        <f aca="true">IF(OR('Monte Carlo'!$B$27="",'Monte Carlo'!$C$27=""),0,IF(RAND()&lt;'Monte Carlo'!$B$27,IF('Monte Carlo'!$E$27='Monte Carlo'!$C$27,'Monte Carlo'!$C$27,BETAINV(RAND(),'Monte Carlo'!$G$27,'Monte Carlo'!$H$27,'Monte Carlo'!$C$27,'Monte Carlo'!$E$27)),0))</f>
        <v>0</v>
      </c>
      <c r="S426" s="0" t="n">
        <f aca="true">IF(OR('Monte Carlo'!$B$28="",'Monte Carlo'!$C$28=""),0,IF(RAND()&lt;'Monte Carlo'!$B$28,IF('Monte Carlo'!$E$28='Monte Carlo'!$C$28,'Monte Carlo'!$C$28,BETAINV(RAND(),'Monte Carlo'!$G$28,'Monte Carlo'!$H$28,'Monte Carlo'!$C$28,'Monte Carlo'!$E$28)),0))</f>
        <v>0</v>
      </c>
      <c r="T426" s="0" t="n">
        <f aca="true">IF(OR('Monte Carlo'!$B$29="",'Monte Carlo'!$C$29=""),0,IF(RAND()&lt;'Monte Carlo'!$B$29,IF('Monte Carlo'!$E$29='Monte Carlo'!$C$29,'Monte Carlo'!$C$29,BETAINV(RAND(),'Monte Carlo'!$G$29,'Monte Carlo'!$H$29,'Monte Carlo'!$C$29,'Monte Carlo'!$E$29)),0))</f>
        <v>0</v>
      </c>
      <c r="U426" s="0" t="n">
        <f aca="true">IF(OR('Monte Carlo'!$B$30="",'Monte Carlo'!$C$30=""),0,IF(RAND()&lt;'Monte Carlo'!$B$30,IF('Monte Carlo'!$E$30='Monte Carlo'!$C$30,'Monte Carlo'!$C$30,BETAINV(RAND(),'Monte Carlo'!$G$30,'Monte Carlo'!$H$30,'Monte Carlo'!$C$30,'Monte Carlo'!$E$30)),0))</f>
        <v>0</v>
      </c>
      <c r="V426" s="0" t="n">
        <f aca="true">IF(OR('Monte Carlo'!$B$31="",'Monte Carlo'!$C$31=""),0,IF(RAND()&lt;'Monte Carlo'!$B$31,IF('Monte Carlo'!$E$31='Monte Carlo'!$C$31,'Monte Carlo'!$C$31,BETAINV(RAND(),'Monte Carlo'!$G$31,'Monte Carlo'!$H$31,'Monte Carlo'!$C$31,'Monte Carlo'!$E$31)),0))</f>
        <v>0</v>
      </c>
      <c r="W426" s="0" t="n">
        <f aca="true">IF(OR('Monte Carlo'!$B$32="",'Monte Carlo'!$C$32=""),0,IF(RAND()&lt;'Monte Carlo'!$B$32,IF('Monte Carlo'!$E$32='Monte Carlo'!$C$32,'Monte Carlo'!$C$32,BETAINV(RAND(),'Monte Carlo'!$G$32,'Monte Carlo'!$H$32,'Monte Carlo'!$C$32,'Monte Carlo'!$E$32)),0))</f>
        <v>0</v>
      </c>
      <c r="X426" s="0" t="n">
        <f aca="true">IF(OR('Monte Carlo'!$B$33="",'Monte Carlo'!$C$33=""),0,IF(RAND()&lt;'Monte Carlo'!$B$33,IF('Monte Carlo'!$E$33='Monte Carlo'!$C$33,'Monte Carlo'!$C$33,BETAINV(RAND(),'Monte Carlo'!$G$33,'Monte Carlo'!$H$33,'Monte Carlo'!$C$33,'Monte Carlo'!$E$33)),0))</f>
        <v>0</v>
      </c>
      <c r="Y426" s="0" t="n">
        <f aca="false">SUM(A426:X426)</f>
        <v>2087.23058288278</v>
      </c>
    </row>
    <row r="427" customFormat="false" ht="15" hidden="false" customHeight="false" outlineLevel="0" collapsed="false">
      <c r="A427" s="0" t="n">
        <f aca="true">IF('Monte Carlo'!$B$7="",0,IF('Monte Carlo'!$D$7='Monte Carlo'!$B$7,'Monte Carlo'!$B$7,BETAINV(RAND(),'Monte Carlo'!$F$7,'Monte Carlo'!$G$7,'Monte Carlo'!$B$7,'Monte Carlo'!$D$7)))</f>
        <v>146.467883524266</v>
      </c>
      <c r="B427" s="0" t="n">
        <f aca="true">IF('Monte Carlo'!$B$8="",0,IF('Monte Carlo'!$D$8='Monte Carlo'!$B$8,'Monte Carlo'!$B$8,BETAINV(RAND(),'Monte Carlo'!$F$8,'Monte Carlo'!$G$8,'Monte Carlo'!$B$8,'Monte Carlo'!$D$8)))</f>
        <v>971.619893703193</v>
      </c>
      <c r="C427" s="0" t="n">
        <f aca="true">IF('Monte Carlo'!$B$9="",0,IF('Monte Carlo'!$D$9='Monte Carlo'!$B$9,'Monte Carlo'!$B$9,BETAINV(RAND(),'Monte Carlo'!$F$9,'Monte Carlo'!$G$9,'Monte Carlo'!$B$9,'Monte Carlo'!$D$9)))</f>
        <v>511.716921775755</v>
      </c>
      <c r="D427" s="0" t="n">
        <f aca="true">IF('Monte Carlo'!$B$10="",0,IF('Monte Carlo'!$D$10='Monte Carlo'!$B$10,'Monte Carlo'!$B$10,BETAINV(RAND(),'Monte Carlo'!$F$10,'Monte Carlo'!$G$10,'Monte Carlo'!$B$10,'Monte Carlo'!$D$10)))</f>
        <v>308.094476660598</v>
      </c>
      <c r="E427" s="0" t="n">
        <f aca="true">IF('Monte Carlo'!$B$11="",0,IF('Monte Carlo'!$D$11='Monte Carlo'!$B$11,'Monte Carlo'!$B$11,BETAINV(RAND(),'Monte Carlo'!$F$11,'Monte Carlo'!$G$11,'Monte Carlo'!$B$11,'Monte Carlo'!$D$11)))</f>
        <v>93.7032867171626</v>
      </c>
      <c r="F427" s="0" t="n">
        <f aca="true">IF('Monte Carlo'!$B$12="",0,IF('Monte Carlo'!$D$12='Monte Carlo'!$B$12,'Monte Carlo'!$B$12,BETAINV(RAND(),'Monte Carlo'!$F$12,'Monte Carlo'!$G$12,'Monte Carlo'!$B$12,'Monte Carlo'!$D$12)))</f>
        <v>99.5144943073704</v>
      </c>
      <c r="G427" s="0" t="n">
        <f aca="true">IF('Monte Carlo'!$B$13="",0,IF('Monte Carlo'!$D$13='Monte Carlo'!$B$13,'Monte Carlo'!$B$13,BETAINV(RAND(),'Monte Carlo'!$F$13,'Monte Carlo'!$G$13,'Monte Carlo'!$B$13,'Monte Carlo'!$D$13)))</f>
        <v>0</v>
      </c>
      <c r="H427" s="0" t="n">
        <f aca="true">IF('Monte Carlo'!$B$14="",0,IF('Monte Carlo'!$D$14='Monte Carlo'!$B$14,'Monte Carlo'!$B$14,BETAINV(RAND(),'Monte Carlo'!$F$14,'Monte Carlo'!$G$14,'Monte Carlo'!$B$14,'Monte Carlo'!$D$14)))</f>
        <v>0</v>
      </c>
      <c r="I427" s="0" t="n">
        <f aca="true">IF('Monte Carlo'!$B$15="",0,IF('Monte Carlo'!$D$15='Monte Carlo'!$B$15,'Monte Carlo'!$B$15,BETAINV(RAND(),'Monte Carlo'!$F$15,'Monte Carlo'!$G$15,'Monte Carlo'!$B$15,'Monte Carlo'!$D$15)))</f>
        <v>0</v>
      </c>
      <c r="J427" s="0" t="n">
        <f aca="true">IF('Monte Carlo'!$B$16="",0,IF('Monte Carlo'!$D$16='Monte Carlo'!$B$16,'Monte Carlo'!$B$16,BETAINV(RAND(),'Monte Carlo'!$F$16,'Monte Carlo'!$G$16,'Monte Carlo'!$B$16,'Monte Carlo'!$D$16)))</f>
        <v>0</v>
      </c>
      <c r="K427" s="0" t="n">
        <f aca="true">IF('Monte Carlo'!$B$17="",0,IF('Monte Carlo'!$D$17='Monte Carlo'!$B$17,'Monte Carlo'!$B$17,BETAINV(RAND(),'Monte Carlo'!$F$17,'Monte Carlo'!$G$17,'Monte Carlo'!$B$17,'Monte Carlo'!$D$17)))</f>
        <v>0</v>
      </c>
      <c r="L427" s="0" t="n">
        <f aca="true">IF('Monte Carlo'!$B$18="",0,IF('Monte Carlo'!$D$18='Monte Carlo'!$B$18,'Monte Carlo'!$B$18,BETAINV(RAND(),'Monte Carlo'!$F$18,'Monte Carlo'!$G$18,'Monte Carlo'!$B$18,'Monte Carlo'!$D$18)))</f>
        <v>0</v>
      </c>
      <c r="M427" s="0" t="n">
        <f aca="true">IF(OR('Monte Carlo'!$B$22="",'Monte Carlo'!$C$22=""),0,IF(RAND()&lt;'Monte Carlo'!$B$22,IF('Monte Carlo'!$E$22='Monte Carlo'!$C$22,'Monte Carlo'!$C$22,BETAINV(RAND(),'Monte Carlo'!$G$22,'Monte Carlo'!$H$22,'Monte Carlo'!$C$22,'Monte Carlo'!$E$22)),0))</f>
        <v>0</v>
      </c>
      <c r="N427" s="0" t="n">
        <f aca="true">IF(OR('Monte Carlo'!$B$23="",'Monte Carlo'!$C$23=""),0,IF(RAND()&lt;'Monte Carlo'!$B$23,IF('Monte Carlo'!$E$23='Monte Carlo'!$C$23,'Monte Carlo'!$C$23,BETAINV(RAND(),'Monte Carlo'!$G$23,'Monte Carlo'!$H$23,'Monte Carlo'!$C$23,'Monte Carlo'!$E$23)),0))</f>
        <v>0</v>
      </c>
      <c r="O427" s="0" t="n">
        <f aca="true">IF(OR('Monte Carlo'!$B$24="",'Monte Carlo'!$C$24=""),0,IF(RAND()&lt;'Monte Carlo'!$B$24,IF('Monte Carlo'!$E$24='Monte Carlo'!$C$24,'Monte Carlo'!$C$24,BETAINV(RAND(),'Monte Carlo'!$G$24,'Monte Carlo'!$H$24,'Monte Carlo'!$C$24,'Monte Carlo'!$E$24)),0))</f>
        <v>0</v>
      </c>
      <c r="P427" s="0" t="n">
        <f aca="true">IF(OR('Monte Carlo'!$B$25="",'Monte Carlo'!$C$25=""),0,IF(RAND()&lt;'Monte Carlo'!$B$25,IF('Monte Carlo'!$E$25='Monte Carlo'!$C$25,'Monte Carlo'!$C$25,BETAINV(RAND(),'Monte Carlo'!$G$25,'Monte Carlo'!$H$25,'Monte Carlo'!$C$25,'Monte Carlo'!$E$25)),0))</f>
        <v>0</v>
      </c>
      <c r="Q427" s="0" t="n">
        <f aca="true">IF(OR('Monte Carlo'!$B$26="",'Monte Carlo'!$C$26=""),0,IF(RAND()&lt;'Monte Carlo'!$B$26,IF('Monte Carlo'!$E$26='Monte Carlo'!$C$26,'Monte Carlo'!$C$26,BETAINV(RAND(),'Monte Carlo'!$G$26,'Monte Carlo'!$H$26,'Monte Carlo'!$C$26,'Monte Carlo'!$E$26)),0))</f>
        <v>0</v>
      </c>
      <c r="R427" s="0" t="n">
        <f aca="true">IF(OR('Monte Carlo'!$B$27="",'Monte Carlo'!$C$27=""),0,IF(RAND()&lt;'Monte Carlo'!$B$27,IF('Monte Carlo'!$E$27='Monte Carlo'!$C$27,'Monte Carlo'!$C$27,BETAINV(RAND(),'Monte Carlo'!$G$27,'Monte Carlo'!$H$27,'Monte Carlo'!$C$27,'Monte Carlo'!$E$27)),0))</f>
        <v>0</v>
      </c>
      <c r="S427" s="0" t="n">
        <f aca="true">IF(OR('Monte Carlo'!$B$28="",'Monte Carlo'!$C$28=""),0,IF(RAND()&lt;'Monte Carlo'!$B$28,IF('Monte Carlo'!$E$28='Monte Carlo'!$C$28,'Monte Carlo'!$C$28,BETAINV(RAND(),'Monte Carlo'!$G$28,'Monte Carlo'!$H$28,'Monte Carlo'!$C$28,'Monte Carlo'!$E$28)),0))</f>
        <v>0</v>
      </c>
      <c r="T427" s="0" t="n">
        <f aca="true">IF(OR('Monte Carlo'!$B$29="",'Monte Carlo'!$C$29=""),0,IF(RAND()&lt;'Monte Carlo'!$B$29,IF('Monte Carlo'!$E$29='Monte Carlo'!$C$29,'Monte Carlo'!$C$29,BETAINV(RAND(),'Monte Carlo'!$G$29,'Monte Carlo'!$H$29,'Monte Carlo'!$C$29,'Monte Carlo'!$E$29)),0))</f>
        <v>0</v>
      </c>
      <c r="U427" s="0" t="n">
        <f aca="true">IF(OR('Monte Carlo'!$B$30="",'Monte Carlo'!$C$30=""),0,IF(RAND()&lt;'Monte Carlo'!$B$30,IF('Monte Carlo'!$E$30='Monte Carlo'!$C$30,'Monte Carlo'!$C$30,BETAINV(RAND(),'Monte Carlo'!$G$30,'Monte Carlo'!$H$30,'Monte Carlo'!$C$30,'Monte Carlo'!$E$30)),0))</f>
        <v>0</v>
      </c>
      <c r="V427" s="0" t="n">
        <f aca="true">IF(OR('Monte Carlo'!$B$31="",'Monte Carlo'!$C$31=""),0,IF(RAND()&lt;'Monte Carlo'!$B$31,IF('Monte Carlo'!$E$31='Monte Carlo'!$C$31,'Monte Carlo'!$C$31,BETAINV(RAND(),'Monte Carlo'!$G$31,'Monte Carlo'!$H$31,'Monte Carlo'!$C$31,'Monte Carlo'!$E$31)),0))</f>
        <v>0</v>
      </c>
      <c r="W427" s="0" t="n">
        <f aca="true">IF(OR('Monte Carlo'!$B$32="",'Monte Carlo'!$C$32=""),0,IF(RAND()&lt;'Monte Carlo'!$B$32,IF('Monte Carlo'!$E$32='Monte Carlo'!$C$32,'Monte Carlo'!$C$32,BETAINV(RAND(),'Monte Carlo'!$G$32,'Monte Carlo'!$H$32,'Monte Carlo'!$C$32,'Monte Carlo'!$E$32)),0))</f>
        <v>0</v>
      </c>
      <c r="X427" s="0" t="n">
        <f aca="true">IF(OR('Monte Carlo'!$B$33="",'Monte Carlo'!$C$33=""),0,IF(RAND()&lt;'Monte Carlo'!$B$33,IF('Monte Carlo'!$E$33='Monte Carlo'!$C$33,'Monte Carlo'!$C$33,BETAINV(RAND(),'Monte Carlo'!$G$33,'Monte Carlo'!$H$33,'Monte Carlo'!$C$33,'Monte Carlo'!$E$33)),0))</f>
        <v>0</v>
      </c>
      <c r="Y427" s="0" t="n">
        <f aca="false">SUM(A427:X427)</f>
        <v>2131.11695668835</v>
      </c>
    </row>
    <row r="428" customFormat="false" ht="15" hidden="false" customHeight="false" outlineLevel="0" collapsed="false">
      <c r="A428" s="0" t="n">
        <f aca="true">IF('Monte Carlo'!$B$7="",0,IF('Monte Carlo'!$D$7='Monte Carlo'!$B$7,'Monte Carlo'!$B$7,BETAINV(RAND(),'Monte Carlo'!$F$7,'Monte Carlo'!$G$7,'Monte Carlo'!$B$7,'Monte Carlo'!$D$7)))</f>
        <v>158.914692014688</v>
      </c>
      <c r="B428" s="0" t="n">
        <f aca="true">IF('Monte Carlo'!$B$8="",0,IF('Monte Carlo'!$D$8='Monte Carlo'!$B$8,'Monte Carlo'!$B$8,BETAINV(RAND(),'Monte Carlo'!$F$8,'Monte Carlo'!$G$8,'Monte Carlo'!$B$8,'Monte Carlo'!$D$8)))</f>
        <v>1081.36354827301</v>
      </c>
      <c r="C428" s="0" t="n">
        <f aca="true">IF('Monte Carlo'!$B$9="",0,IF('Monte Carlo'!$D$9='Monte Carlo'!$B$9,'Monte Carlo'!$B$9,BETAINV(RAND(),'Monte Carlo'!$F$9,'Monte Carlo'!$G$9,'Monte Carlo'!$B$9,'Monte Carlo'!$D$9)))</f>
        <v>439.280917884615</v>
      </c>
      <c r="D428" s="0" t="n">
        <f aca="true">IF('Monte Carlo'!$B$10="",0,IF('Monte Carlo'!$D$10='Monte Carlo'!$B$10,'Monte Carlo'!$B$10,BETAINV(RAND(),'Monte Carlo'!$F$10,'Monte Carlo'!$G$10,'Monte Carlo'!$B$10,'Monte Carlo'!$D$10)))</f>
        <v>310.227697820072</v>
      </c>
      <c r="E428" s="0" t="n">
        <f aca="true">IF('Monte Carlo'!$B$11="",0,IF('Monte Carlo'!$D$11='Monte Carlo'!$B$11,'Monte Carlo'!$B$11,BETAINV(RAND(),'Monte Carlo'!$F$11,'Monte Carlo'!$G$11,'Monte Carlo'!$B$11,'Monte Carlo'!$D$11)))</f>
        <v>113.303799069864</v>
      </c>
      <c r="F428" s="0" t="n">
        <f aca="true">IF('Monte Carlo'!$B$12="",0,IF('Monte Carlo'!$D$12='Monte Carlo'!$B$12,'Monte Carlo'!$B$12,BETAINV(RAND(),'Monte Carlo'!$F$12,'Monte Carlo'!$G$12,'Monte Carlo'!$B$12,'Monte Carlo'!$D$12)))</f>
        <v>107.636117878055</v>
      </c>
      <c r="G428" s="0" t="n">
        <f aca="true">IF('Monte Carlo'!$B$13="",0,IF('Monte Carlo'!$D$13='Monte Carlo'!$B$13,'Monte Carlo'!$B$13,BETAINV(RAND(),'Monte Carlo'!$F$13,'Monte Carlo'!$G$13,'Monte Carlo'!$B$13,'Monte Carlo'!$D$13)))</f>
        <v>0</v>
      </c>
      <c r="H428" s="0" t="n">
        <f aca="true">IF('Monte Carlo'!$B$14="",0,IF('Monte Carlo'!$D$14='Monte Carlo'!$B$14,'Monte Carlo'!$B$14,BETAINV(RAND(),'Monte Carlo'!$F$14,'Monte Carlo'!$G$14,'Monte Carlo'!$B$14,'Monte Carlo'!$D$14)))</f>
        <v>0</v>
      </c>
      <c r="I428" s="0" t="n">
        <f aca="true">IF('Monte Carlo'!$B$15="",0,IF('Monte Carlo'!$D$15='Monte Carlo'!$B$15,'Monte Carlo'!$B$15,BETAINV(RAND(),'Monte Carlo'!$F$15,'Monte Carlo'!$G$15,'Monte Carlo'!$B$15,'Monte Carlo'!$D$15)))</f>
        <v>0</v>
      </c>
      <c r="J428" s="0" t="n">
        <f aca="true">IF('Monte Carlo'!$B$16="",0,IF('Monte Carlo'!$D$16='Monte Carlo'!$B$16,'Monte Carlo'!$B$16,BETAINV(RAND(),'Monte Carlo'!$F$16,'Monte Carlo'!$G$16,'Monte Carlo'!$B$16,'Monte Carlo'!$D$16)))</f>
        <v>0</v>
      </c>
      <c r="K428" s="0" t="n">
        <f aca="true">IF('Monte Carlo'!$B$17="",0,IF('Monte Carlo'!$D$17='Monte Carlo'!$B$17,'Monte Carlo'!$B$17,BETAINV(RAND(),'Monte Carlo'!$F$17,'Monte Carlo'!$G$17,'Monte Carlo'!$B$17,'Monte Carlo'!$D$17)))</f>
        <v>0</v>
      </c>
      <c r="L428" s="0" t="n">
        <f aca="true">IF('Monte Carlo'!$B$18="",0,IF('Monte Carlo'!$D$18='Monte Carlo'!$B$18,'Monte Carlo'!$B$18,BETAINV(RAND(),'Monte Carlo'!$F$18,'Monte Carlo'!$G$18,'Monte Carlo'!$B$18,'Monte Carlo'!$D$18)))</f>
        <v>0</v>
      </c>
      <c r="M428" s="0" t="n">
        <f aca="true">IF(OR('Monte Carlo'!$B$22="",'Monte Carlo'!$C$22=""),0,IF(RAND()&lt;'Monte Carlo'!$B$22,IF('Monte Carlo'!$E$22='Monte Carlo'!$C$22,'Monte Carlo'!$C$22,BETAINV(RAND(),'Monte Carlo'!$G$22,'Monte Carlo'!$H$22,'Monte Carlo'!$C$22,'Monte Carlo'!$E$22)),0))</f>
        <v>0</v>
      </c>
      <c r="N428" s="0" t="n">
        <f aca="true">IF(OR('Monte Carlo'!$B$23="",'Monte Carlo'!$C$23=""),0,IF(RAND()&lt;'Monte Carlo'!$B$23,IF('Monte Carlo'!$E$23='Monte Carlo'!$C$23,'Monte Carlo'!$C$23,BETAINV(RAND(),'Monte Carlo'!$G$23,'Monte Carlo'!$H$23,'Monte Carlo'!$C$23,'Monte Carlo'!$E$23)),0))</f>
        <v>51.56084178988</v>
      </c>
      <c r="O428" s="0" t="n">
        <f aca="true">IF(OR('Monte Carlo'!$B$24="",'Monte Carlo'!$C$24=""),0,IF(RAND()&lt;'Monte Carlo'!$B$24,IF('Monte Carlo'!$E$24='Monte Carlo'!$C$24,'Monte Carlo'!$C$24,BETAINV(RAND(),'Monte Carlo'!$G$24,'Monte Carlo'!$H$24,'Monte Carlo'!$C$24,'Monte Carlo'!$E$24)),0))</f>
        <v>0</v>
      </c>
      <c r="P428" s="0" t="n">
        <f aca="true">IF(OR('Monte Carlo'!$B$25="",'Monte Carlo'!$C$25=""),0,IF(RAND()&lt;'Monte Carlo'!$B$25,IF('Monte Carlo'!$E$25='Monte Carlo'!$C$25,'Monte Carlo'!$C$25,BETAINV(RAND(),'Monte Carlo'!$G$25,'Monte Carlo'!$H$25,'Monte Carlo'!$C$25,'Monte Carlo'!$E$25)),0))</f>
        <v>0</v>
      </c>
      <c r="Q428" s="0" t="n">
        <f aca="true">IF(OR('Monte Carlo'!$B$26="",'Monte Carlo'!$C$26=""),0,IF(RAND()&lt;'Monte Carlo'!$B$26,IF('Monte Carlo'!$E$26='Monte Carlo'!$C$26,'Monte Carlo'!$C$26,BETAINV(RAND(),'Monte Carlo'!$G$26,'Monte Carlo'!$H$26,'Monte Carlo'!$C$26,'Monte Carlo'!$E$26)),0))</f>
        <v>0</v>
      </c>
      <c r="R428" s="0" t="n">
        <f aca="true">IF(OR('Monte Carlo'!$B$27="",'Monte Carlo'!$C$27=""),0,IF(RAND()&lt;'Monte Carlo'!$B$27,IF('Monte Carlo'!$E$27='Monte Carlo'!$C$27,'Monte Carlo'!$C$27,BETAINV(RAND(),'Monte Carlo'!$G$27,'Monte Carlo'!$H$27,'Monte Carlo'!$C$27,'Monte Carlo'!$E$27)),0))</f>
        <v>0</v>
      </c>
      <c r="S428" s="0" t="n">
        <f aca="true">IF(OR('Monte Carlo'!$B$28="",'Monte Carlo'!$C$28=""),0,IF(RAND()&lt;'Monte Carlo'!$B$28,IF('Monte Carlo'!$E$28='Monte Carlo'!$C$28,'Monte Carlo'!$C$28,BETAINV(RAND(),'Monte Carlo'!$G$28,'Monte Carlo'!$H$28,'Monte Carlo'!$C$28,'Monte Carlo'!$E$28)),0))</f>
        <v>0</v>
      </c>
      <c r="T428" s="0" t="n">
        <f aca="true">IF(OR('Monte Carlo'!$B$29="",'Monte Carlo'!$C$29=""),0,IF(RAND()&lt;'Monte Carlo'!$B$29,IF('Monte Carlo'!$E$29='Monte Carlo'!$C$29,'Monte Carlo'!$C$29,BETAINV(RAND(),'Monte Carlo'!$G$29,'Monte Carlo'!$H$29,'Monte Carlo'!$C$29,'Monte Carlo'!$E$29)),0))</f>
        <v>0</v>
      </c>
      <c r="U428" s="0" t="n">
        <f aca="true">IF(OR('Monte Carlo'!$B$30="",'Monte Carlo'!$C$30=""),0,IF(RAND()&lt;'Monte Carlo'!$B$30,IF('Monte Carlo'!$E$30='Monte Carlo'!$C$30,'Monte Carlo'!$C$30,BETAINV(RAND(),'Monte Carlo'!$G$30,'Monte Carlo'!$H$30,'Monte Carlo'!$C$30,'Monte Carlo'!$E$30)),0))</f>
        <v>0</v>
      </c>
      <c r="V428" s="0" t="n">
        <f aca="true">IF(OR('Monte Carlo'!$B$31="",'Monte Carlo'!$C$31=""),0,IF(RAND()&lt;'Monte Carlo'!$B$31,IF('Monte Carlo'!$E$31='Monte Carlo'!$C$31,'Monte Carlo'!$C$31,BETAINV(RAND(),'Monte Carlo'!$G$31,'Monte Carlo'!$H$31,'Monte Carlo'!$C$31,'Monte Carlo'!$E$31)),0))</f>
        <v>0</v>
      </c>
      <c r="W428" s="0" t="n">
        <f aca="true">IF(OR('Monte Carlo'!$B$32="",'Monte Carlo'!$C$32=""),0,IF(RAND()&lt;'Monte Carlo'!$B$32,IF('Monte Carlo'!$E$32='Monte Carlo'!$C$32,'Monte Carlo'!$C$32,BETAINV(RAND(),'Monte Carlo'!$G$32,'Monte Carlo'!$H$32,'Monte Carlo'!$C$32,'Monte Carlo'!$E$32)),0))</f>
        <v>0</v>
      </c>
      <c r="X428" s="0" t="n">
        <f aca="true">IF(OR('Monte Carlo'!$B$33="",'Monte Carlo'!$C$33=""),0,IF(RAND()&lt;'Monte Carlo'!$B$33,IF('Monte Carlo'!$E$33='Monte Carlo'!$C$33,'Monte Carlo'!$C$33,BETAINV(RAND(),'Monte Carlo'!$G$33,'Monte Carlo'!$H$33,'Monte Carlo'!$C$33,'Monte Carlo'!$E$33)),0))</f>
        <v>0</v>
      </c>
      <c r="Y428" s="0" t="n">
        <f aca="false">SUM(A428:X428)</f>
        <v>2262.28761473019</v>
      </c>
    </row>
    <row r="429" customFormat="false" ht="15" hidden="false" customHeight="false" outlineLevel="0" collapsed="false">
      <c r="A429" s="0" t="n">
        <f aca="true">IF('Monte Carlo'!$B$7="",0,IF('Monte Carlo'!$D$7='Monte Carlo'!$B$7,'Monte Carlo'!$B$7,BETAINV(RAND(),'Monte Carlo'!$F$7,'Monte Carlo'!$G$7,'Monte Carlo'!$B$7,'Monte Carlo'!$D$7)))</f>
        <v>127.288887697785</v>
      </c>
      <c r="B429" s="0" t="n">
        <f aca="true">IF('Monte Carlo'!$B$8="",0,IF('Monte Carlo'!$D$8='Monte Carlo'!$B$8,'Monte Carlo'!$B$8,BETAINV(RAND(),'Monte Carlo'!$F$8,'Monte Carlo'!$G$8,'Monte Carlo'!$B$8,'Monte Carlo'!$D$8)))</f>
        <v>1019.52443645004</v>
      </c>
      <c r="C429" s="0" t="n">
        <f aca="true">IF('Monte Carlo'!$B$9="",0,IF('Monte Carlo'!$D$9='Monte Carlo'!$B$9,'Monte Carlo'!$B$9,BETAINV(RAND(),'Monte Carlo'!$F$9,'Monte Carlo'!$G$9,'Monte Carlo'!$B$9,'Monte Carlo'!$D$9)))</f>
        <v>453.197084693635</v>
      </c>
      <c r="D429" s="0" t="n">
        <f aca="true">IF('Monte Carlo'!$B$10="",0,IF('Monte Carlo'!$D$10='Monte Carlo'!$B$10,'Monte Carlo'!$B$10,BETAINV(RAND(),'Monte Carlo'!$F$10,'Monte Carlo'!$G$10,'Monte Carlo'!$B$10,'Monte Carlo'!$D$10)))</f>
        <v>321.702488160744</v>
      </c>
      <c r="E429" s="0" t="n">
        <f aca="true">IF('Monte Carlo'!$B$11="",0,IF('Monte Carlo'!$D$11='Monte Carlo'!$B$11,'Monte Carlo'!$B$11,BETAINV(RAND(),'Monte Carlo'!$F$11,'Monte Carlo'!$G$11,'Monte Carlo'!$B$11,'Monte Carlo'!$D$11)))</f>
        <v>97.4754996092657</v>
      </c>
      <c r="F429" s="0" t="n">
        <f aca="true">IF('Monte Carlo'!$B$12="",0,IF('Monte Carlo'!$D$12='Monte Carlo'!$B$12,'Monte Carlo'!$B$12,BETAINV(RAND(),'Monte Carlo'!$F$12,'Monte Carlo'!$G$12,'Monte Carlo'!$B$12,'Monte Carlo'!$D$12)))</f>
        <v>99.3903813657784</v>
      </c>
      <c r="G429" s="0" t="n">
        <f aca="true">IF('Monte Carlo'!$B$13="",0,IF('Monte Carlo'!$D$13='Monte Carlo'!$B$13,'Monte Carlo'!$B$13,BETAINV(RAND(),'Monte Carlo'!$F$13,'Monte Carlo'!$G$13,'Monte Carlo'!$B$13,'Monte Carlo'!$D$13)))</f>
        <v>0</v>
      </c>
      <c r="H429" s="0" t="n">
        <f aca="true">IF('Monte Carlo'!$B$14="",0,IF('Monte Carlo'!$D$14='Monte Carlo'!$B$14,'Monte Carlo'!$B$14,BETAINV(RAND(),'Monte Carlo'!$F$14,'Monte Carlo'!$G$14,'Monte Carlo'!$B$14,'Monte Carlo'!$D$14)))</f>
        <v>0</v>
      </c>
      <c r="I429" s="0" t="n">
        <f aca="true">IF('Monte Carlo'!$B$15="",0,IF('Monte Carlo'!$D$15='Monte Carlo'!$B$15,'Monte Carlo'!$B$15,BETAINV(RAND(),'Monte Carlo'!$F$15,'Monte Carlo'!$G$15,'Monte Carlo'!$B$15,'Monte Carlo'!$D$15)))</f>
        <v>0</v>
      </c>
      <c r="J429" s="0" t="n">
        <f aca="true">IF('Monte Carlo'!$B$16="",0,IF('Monte Carlo'!$D$16='Monte Carlo'!$B$16,'Monte Carlo'!$B$16,BETAINV(RAND(),'Monte Carlo'!$F$16,'Monte Carlo'!$G$16,'Monte Carlo'!$B$16,'Monte Carlo'!$D$16)))</f>
        <v>0</v>
      </c>
      <c r="K429" s="0" t="n">
        <f aca="true">IF('Monte Carlo'!$B$17="",0,IF('Monte Carlo'!$D$17='Monte Carlo'!$B$17,'Monte Carlo'!$B$17,BETAINV(RAND(),'Monte Carlo'!$F$17,'Monte Carlo'!$G$17,'Monte Carlo'!$B$17,'Monte Carlo'!$D$17)))</f>
        <v>0</v>
      </c>
      <c r="L429" s="0" t="n">
        <f aca="true">IF('Monte Carlo'!$B$18="",0,IF('Monte Carlo'!$D$18='Monte Carlo'!$B$18,'Monte Carlo'!$B$18,BETAINV(RAND(),'Monte Carlo'!$F$18,'Monte Carlo'!$G$18,'Monte Carlo'!$B$18,'Monte Carlo'!$D$18)))</f>
        <v>0</v>
      </c>
      <c r="M429" s="0" t="n">
        <f aca="true">IF(OR('Monte Carlo'!$B$22="",'Monte Carlo'!$C$22=""),0,IF(RAND()&lt;'Monte Carlo'!$B$22,IF('Monte Carlo'!$E$22='Monte Carlo'!$C$22,'Monte Carlo'!$C$22,BETAINV(RAND(),'Monte Carlo'!$G$22,'Monte Carlo'!$H$22,'Monte Carlo'!$C$22,'Monte Carlo'!$E$22)),0))</f>
        <v>133.121381683361</v>
      </c>
      <c r="N429" s="0" t="n">
        <f aca="true">IF(OR('Monte Carlo'!$B$23="",'Monte Carlo'!$C$23=""),0,IF(RAND()&lt;'Monte Carlo'!$B$23,IF('Monte Carlo'!$E$23='Monte Carlo'!$C$23,'Monte Carlo'!$C$23,BETAINV(RAND(),'Monte Carlo'!$G$23,'Monte Carlo'!$H$23,'Monte Carlo'!$C$23,'Monte Carlo'!$E$23)),0))</f>
        <v>0</v>
      </c>
      <c r="O429" s="0" t="n">
        <f aca="true">IF(OR('Monte Carlo'!$B$24="",'Monte Carlo'!$C$24=""),0,IF(RAND()&lt;'Monte Carlo'!$B$24,IF('Monte Carlo'!$E$24='Monte Carlo'!$C$24,'Monte Carlo'!$C$24,BETAINV(RAND(),'Monte Carlo'!$G$24,'Monte Carlo'!$H$24,'Monte Carlo'!$C$24,'Monte Carlo'!$E$24)),0))</f>
        <v>86.0844440020595</v>
      </c>
      <c r="P429" s="0" t="n">
        <f aca="true">IF(OR('Monte Carlo'!$B$25="",'Monte Carlo'!$C$25=""),0,IF(RAND()&lt;'Monte Carlo'!$B$25,IF('Monte Carlo'!$E$25='Monte Carlo'!$C$25,'Monte Carlo'!$C$25,BETAINV(RAND(),'Monte Carlo'!$G$25,'Monte Carlo'!$H$25,'Monte Carlo'!$C$25,'Monte Carlo'!$E$25)),0))</f>
        <v>0</v>
      </c>
      <c r="Q429" s="0" t="n">
        <f aca="true">IF(OR('Monte Carlo'!$B$26="",'Monte Carlo'!$C$26=""),0,IF(RAND()&lt;'Monte Carlo'!$B$26,IF('Monte Carlo'!$E$26='Monte Carlo'!$C$26,'Monte Carlo'!$C$26,BETAINV(RAND(),'Monte Carlo'!$G$26,'Monte Carlo'!$H$26,'Monte Carlo'!$C$26,'Monte Carlo'!$E$26)),0))</f>
        <v>0</v>
      </c>
      <c r="R429" s="0" t="n">
        <f aca="true">IF(OR('Monte Carlo'!$B$27="",'Monte Carlo'!$C$27=""),0,IF(RAND()&lt;'Monte Carlo'!$B$27,IF('Monte Carlo'!$E$27='Monte Carlo'!$C$27,'Monte Carlo'!$C$27,BETAINV(RAND(),'Monte Carlo'!$G$27,'Monte Carlo'!$H$27,'Monte Carlo'!$C$27,'Monte Carlo'!$E$27)),0))</f>
        <v>0</v>
      </c>
      <c r="S429" s="0" t="n">
        <f aca="true">IF(OR('Monte Carlo'!$B$28="",'Monte Carlo'!$C$28=""),0,IF(RAND()&lt;'Monte Carlo'!$B$28,IF('Monte Carlo'!$E$28='Monte Carlo'!$C$28,'Monte Carlo'!$C$28,BETAINV(RAND(),'Monte Carlo'!$G$28,'Monte Carlo'!$H$28,'Monte Carlo'!$C$28,'Monte Carlo'!$E$28)),0))</f>
        <v>0</v>
      </c>
      <c r="T429" s="0" t="n">
        <f aca="true">IF(OR('Monte Carlo'!$B$29="",'Monte Carlo'!$C$29=""),0,IF(RAND()&lt;'Monte Carlo'!$B$29,IF('Monte Carlo'!$E$29='Monte Carlo'!$C$29,'Monte Carlo'!$C$29,BETAINV(RAND(),'Monte Carlo'!$G$29,'Monte Carlo'!$H$29,'Monte Carlo'!$C$29,'Monte Carlo'!$E$29)),0))</f>
        <v>0</v>
      </c>
      <c r="U429" s="0" t="n">
        <f aca="true">IF(OR('Monte Carlo'!$B$30="",'Monte Carlo'!$C$30=""),0,IF(RAND()&lt;'Monte Carlo'!$B$30,IF('Monte Carlo'!$E$30='Monte Carlo'!$C$30,'Monte Carlo'!$C$30,BETAINV(RAND(),'Monte Carlo'!$G$30,'Monte Carlo'!$H$30,'Monte Carlo'!$C$30,'Monte Carlo'!$E$30)),0))</f>
        <v>0</v>
      </c>
      <c r="V429" s="0" t="n">
        <f aca="true">IF(OR('Monte Carlo'!$B$31="",'Monte Carlo'!$C$31=""),0,IF(RAND()&lt;'Monte Carlo'!$B$31,IF('Monte Carlo'!$E$31='Monte Carlo'!$C$31,'Monte Carlo'!$C$31,BETAINV(RAND(),'Monte Carlo'!$G$31,'Monte Carlo'!$H$31,'Monte Carlo'!$C$31,'Monte Carlo'!$E$31)),0))</f>
        <v>0</v>
      </c>
      <c r="W429" s="0" t="n">
        <f aca="true">IF(OR('Monte Carlo'!$B$32="",'Monte Carlo'!$C$32=""),0,IF(RAND()&lt;'Monte Carlo'!$B$32,IF('Monte Carlo'!$E$32='Monte Carlo'!$C$32,'Monte Carlo'!$C$32,BETAINV(RAND(),'Monte Carlo'!$G$32,'Monte Carlo'!$H$32,'Monte Carlo'!$C$32,'Monte Carlo'!$E$32)),0))</f>
        <v>0</v>
      </c>
      <c r="X429" s="0" t="n">
        <f aca="true">IF(OR('Monte Carlo'!$B$33="",'Monte Carlo'!$C$33=""),0,IF(RAND()&lt;'Monte Carlo'!$B$33,IF('Monte Carlo'!$E$33='Monte Carlo'!$C$33,'Monte Carlo'!$C$33,BETAINV(RAND(),'Monte Carlo'!$G$33,'Monte Carlo'!$H$33,'Monte Carlo'!$C$33,'Monte Carlo'!$E$33)),0))</f>
        <v>0</v>
      </c>
      <c r="Y429" s="0" t="n">
        <f aca="false">SUM(A429:X429)</f>
        <v>2337.78460366267</v>
      </c>
    </row>
    <row r="430" customFormat="false" ht="15" hidden="false" customHeight="false" outlineLevel="0" collapsed="false">
      <c r="A430" s="0" t="n">
        <f aca="true">IF('Monte Carlo'!$B$7="",0,IF('Monte Carlo'!$D$7='Monte Carlo'!$B$7,'Monte Carlo'!$B$7,BETAINV(RAND(),'Monte Carlo'!$F$7,'Monte Carlo'!$G$7,'Monte Carlo'!$B$7,'Monte Carlo'!$D$7)))</f>
        <v>145.320466376057</v>
      </c>
      <c r="B430" s="0" t="n">
        <f aca="true">IF('Monte Carlo'!$B$8="",0,IF('Monte Carlo'!$D$8='Monte Carlo'!$B$8,'Monte Carlo'!$B$8,BETAINV(RAND(),'Monte Carlo'!$F$8,'Monte Carlo'!$G$8,'Monte Carlo'!$B$8,'Monte Carlo'!$D$8)))</f>
        <v>1164.38524307594</v>
      </c>
      <c r="C430" s="0" t="n">
        <f aca="true">IF('Monte Carlo'!$B$9="",0,IF('Monte Carlo'!$D$9='Monte Carlo'!$B$9,'Monte Carlo'!$B$9,BETAINV(RAND(),'Monte Carlo'!$F$9,'Monte Carlo'!$G$9,'Monte Carlo'!$B$9,'Monte Carlo'!$D$9)))</f>
        <v>474.480276532828</v>
      </c>
      <c r="D430" s="0" t="n">
        <f aca="true">IF('Monte Carlo'!$B$10="",0,IF('Monte Carlo'!$D$10='Monte Carlo'!$B$10,'Monte Carlo'!$B$10,BETAINV(RAND(),'Monte Carlo'!$F$10,'Monte Carlo'!$G$10,'Monte Carlo'!$B$10,'Monte Carlo'!$D$10)))</f>
        <v>281.675222323323</v>
      </c>
      <c r="E430" s="0" t="n">
        <f aca="true">IF('Monte Carlo'!$B$11="",0,IF('Monte Carlo'!$D$11='Monte Carlo'!$B$11,'Monte Carlo'!$B$11,BETAINV(RAND(),'Monte Carlo'!$F$11,'Monte Carlo'!$G$11,'Monte Carlo'!$B$11,'Monte Carlo'!$D$11)))</f>
        <v>123.768579070991</v>
      </c>
      <c r="F430" s="0" t="n">
        <f aca="true">IF('Monte Carlo'!$B$12="",0,IF('Monte Carlo'!$D$12='Monte Carlo'!$B$12,'Monte Carlo'!$B$12,BETAINV(RAND(),'Monte Carlo'!$F$12,'Monte Carlo'!$G$12,'Monte Carlo'!$B$12,'Monte Carlo'!$D$12)))</f>
        <v>117.718220195381</v>
      </c>
      <c r="G430" s="0" t="n">
        <f aca="true">IF('Monte Carlo'!$B$13="",0,IF('Monte Carlo'!$D$13='Monte Carlo'!$B$13,'Monte Carlo'!$B$13,BETAINV(RAND(),'Monte Carlo'!$F$13,'Monte Carlo'!$G$13,'Monte Carlo'!$B$13,'Monte Carlo'!$D$13)))</f>
        <v>0</v>
      </c>
      <c r="H430" s="0" t="n">
        <f aca="true">IF('Monte Carlo'!$B$14="",0,IF('Monte Carlo'!$D$14='Monte Carlo'!$B$14,'Monte Carlo'!$B$14,BETAINV(RAND(),'Monte Carlo'!$F$14,'Monte Carlo'!$G$14,'Monte Carlo'!$B$14,'Monte Carlo'!$D$14)))</f>
        <v>0</v>
      </c>
      <c r="I430" s="0" t="n">
        <f aca="true">IF('Monte Carlo'!$B$15="",0,IF('Monte Carlo'!$D$15='Monte Carlo'!$B$15,'Monte Carlo'!$B$15,BETAINV(RAND(),'Monte Carlo'!$F$15,'Monte Carlo'!$G$15,'Monte Carlo'!$B$15,'Monte Carlo'!$D$15)))</f>
        <v>0</v>
      </c>
      <c r="J430" s="0" t="n">
        <f aca="true">IF('Monte Carlo'!$B$16="",0,IF('Monte Carlo'!$D$16='Monte Carlo'!$B$16,'Monte Carlo'!$B$16,BETAINV(RAND(),'Monte Carlo'!$F$16,'Monte Carlo'!$G$16,'Monte Carlo'!$B$16,'Monte Carlo'!$D$16)))</f>
        <v>0</v>
      </c>
      <c r="K430" s="0" t="n">
        <f aca="true">IF('Monte Carlo'!$B$17="",0,IF('Monte Carlo'!$D$17='Monte Carlo'!$B$17,'Monte Carlo'!$B$17,BETAINV(RAND(),'Monte Carlo'!$F$17,'Monte Carlo'!$G$17,'Monte Carlo'!$B$17,'Monte Carlo'!$D$17)))</f>
        <v>0</v>
      </c>
      <c r="L430" s="0" t="n">
        <f aca="true">IF('Monte Carlo'!$B$18="",0,IF('Monte Carlo'!$D$18='Monte Carlo'!$B$18,'Monte Carlo'!$B$18,BETAINV(RAND(),'Monte Carlo'!$F$18,'Monte Carlo'!$G$18,'Monte Carlo'!$B$18,'Monte Carlo'!$D$18)))</f>
        <v>0</v>
      </c>
      <c r="M430" s="0" t="n">
        <f aca="true">IF(OR('Monte Carlo'!$B$22="",'Monte Carlo'!$C$22=""),0,IF(RAND()&lt;'Monte Carlo'!$B$22,IF('Monte Carlo'!$E$22='Monte Carlo'!$C$22,'Monte Carlo'!$C$22,BETAINV(RAND(),'Monte Carlo'!$G$22,'Monte Carlo'!$H$22,'Monte Carlo'!$C$22,'Monte Carlo'!$E$22)),0))</f>
        <v>124.48337871484</v>
      </c>
      <c r="N430" s="0" t="n">
        <f aca="true">IF(OR('Monte Carlo'!$B$23="",'Monte Carlo'!$C$23=""),0,IF(RAND()&lt;'Monte Carlo'!$B$23,IF('Monte Carlo'!$E$23='Monte Carlo'!$C$23,'Monte Carlo'!$C$23,BETAINV(RAND(),'Monte Carlo'!$G$23,'Monte Carlo'!$H$23,'Monte Carlo'!$C$23,'Monte Carlo'!$E$23)),0))</f>
        <v>0</v>
      </c>
      <c r="O430" s="0" t="n">
        <f aca="true">IF(OR('Monte Carlo'!$B$24="",'Monte Carlo'!$C$24=""),0,IF(RAND()&lt;'Monte Carlo'!$B$24,IF('Monte Carlo'!$E$24='Monte Carlo'!$C$24,'Monte Carlo'!$C$24,BETAINV(RAND(),'Monte Carlo'!$G$24,'Monte Carlo'!$H$24,'Monte Carlo'!$C$24,'Monte Carlo'!$E$24)),0))</f>
        <v>0</v>
      </c>
      <c r="P430" s="0" t="n">
        <f aca="true">IF(OR('Monte Carlo'!$B$25="",'Monte Carlo'!$C$25=""),0,IF(RAND()&lt;'Monte Carlo'!$B$25,IF('Monte Carlo'!$E$25='Monte Carlo'!$C$25,'Monte Carlo'!$C$25,BETAINV(RAND(),'Monte Carlo'!$G$25,'Monte Carlo'!$H$25,'Monte Carlo'!$C$25,'Monte Carlo'!$E$25)),0))</f>
        <v>0</v>
      </c>
      <c r="Q430" s="0" t="n">
        <f aca="true">IF(OR('Monte Carlo'!$B$26="",'Monte Carlo'!$C$26=""),0,IF(RAND()&lt;'Monte Carlo'!$B$26,IF('Monte Carlo'!$E$26='Monte Carlo'!$C$26,'Monte Carlo'!$C$26,BETAINV(RAND(),'Monte Carlo'!$G$26,'Monte Carlo'!$H$26,'Monte Carlo'!$C$26,'Monte Carlo'!$E$26)),0))</f>
        <v>0</v>
      </c>
      <c r="R430" s="0" t="n">
        <f aca="true">IF(OR('Monte Carlo'!$B$27="",'Monte Carlo'!$C$27=""),0,IF(RAND()&lt;'Monte Carlo'!$B$27,IF('Monte Carlo'!$E$27='Monte Carlo'!$C$27,'Monte Carlo'!$C$27,BETAINV(RAND(),'Monte Carlo'!$G$27,'Monte Carlo'!$H$27,'Monte Carlo'!$C$27,'Monte Carlo'!$E$27)),0))</f>
        <v>0</v>
      </c>
      <c r="S430" s="0" t="n">
        <f aca="true">IF(OR('Monte Carlo'!$B$28="",'Monte Carlo'!$C$28=""),0,IF(RAND()&lt;'Monte Carlo'!$B$28,IF('Monte Carlo'!$E$28='Monte Carlo'!$C$28,'Monte Carlo'!$C$28,BETAINV(RAND(),'Monte Carlo'!$G$28,'Monte Carlo'!$H$28,'Monte Carlo'!$C$28,'Monte Carlo'!$E$28)),0))</f>
        <v>0</v>
      </c>
      <c r="T430" s="0" t="n">
        <f aca="true">IF(OR('Monte Carlo'!$B$29="",'Monte Carlo'!$C$29=""),0,IF(RAND()&lt;'Monte Carlo'!$B$29,IF('Monte Carlo'!$E$29='Monte Carlo'!$C$29,'Monte Carlo'!$C$29,BETAINV(RAND(),'Monte Carlo'!$G$29,'Monte Carlo'!$H$29,'Monte Carlo'!$C$29,'Monte Carlo'!$E$29)),0))</f>
        <v>0</v>
      </c>
      <c r="U430" s="0" t="n">
        <f aca="true">IF(OR('Monte Carlo'!$B$30="",'Monte Carlo'!$C$30=""),0,IF(RAND()&lt;'Monte Carlo'!$B$30,IF('Monte Carlo'!$E$30='Monte Carlo'!$C$30,'Monte Carlo'!$C$30,BETAINV(RAND(),'Monte Carlo'!$G$30,'Monte Carlo'!$H$30,'Monte Carlo'!$C$30,'Monte Carlo'!$E$30)),0))</f>
        <v>0</v>
      </c>
      <c r="V430" s="0" t="n">
        <f aca="true">IF(OR('Monte Carlo'!$B$31="",'Monte Carlo'!$C$31=""),0,IF(RAND()&lt;'Monte Carlo'!$B$31,IF('Monte Carlo'!$E$31='Monte Carlo'!$C$31,'Monte Carlo'!$C$31,BETAINV(RAND(),'Monte Carlo'!$G$31,'Monte Carlo'!$H$31,'Monte Carlo'!$C$31,'Monte Carlo'!$E$31)),0))</f>
        <v>0</v>
      </c>
      <c r="W430" s="0" t="n">
        <f aca="true">IF(OR('Monte Carlo'!$B$32="",'Monte Carlo'!$C$32=""),0,IF(RAND()&lt;'Monte Carlo'!$B$32,IF('Monte Carlo'!$E$32='Monte Carlo'!$C$32,'Monte Carlo'!$C$32,BETAINV(RAND(),'Monte Carlo'!$G$32,'Monte Carlo'!$H$32,'Monte Carlo'!$C$32,'Monte Carlo'!$E$32)),0))</f>
        <v>0</v>
      </c>
      <c r="X430" s="0" t="n">
        <f aca="true">IF(OR('Monte Carlo'!$B$33="",'Monte Carlo'!$C$33=""),0,IF(RAND()&lt;'Monte Carlo'!$B$33,IF('Monte Carlo'!$E$33='Monte Carlo'!$C$33,'Monte Carlo'!$C$33,BETAINV(RAND(),'Monte Carlo'!$G$33,'Monte Carlo'!$H$33,'Monte Carlo'!$C$33,'Monte Carlo'!$E$33)),0))</f>
        <v>0</v>
      </c>
      <c r="Y430" s="0" t="n">
        <f aca="false">SUM(A430:X430)</f>
        <v>2431.83138628936</v>
      </c>
    </row>
    <row r="431" customFormat="false" ht="15" hidden="false" customHeight="false" outlineLevel="0" collapsed="false">
      <c r="A431" s="0" t="n">
        <f aca="true">IF('Monte Carlo'!$B$7="",0,IF('Monte Carlo'!$D$7='Monte Carlo'!$B$7,'Monte Carlo'!$B$7,BETAINV(RAND(),'Monte Carlo'!$F$7,'Monte Carlo'!$G$7,'Monte Carlo'!$B$7,'Monte Carlo'!$D$7)))</f>
        <v>132.683061174449</v>
      </c>
      <c r="B431" s="0" t="n">
        <f aca="true">IF('Monte Carlo'!$B$8="",0,IF('Monte Carlo'!$D$8='Monte Carlo'!$B$8,'Monte Carlo'!$B$8,BETAINV(RAND(),'Monte Carlo'!$F$8,'Monte Carlo'!$G$8,'Monte Carlo'!$B$8,'Monte Carlo'!$D$8)))</f>
        <v>1124.6691665456</v>
      </c>
      <c r="C431" s="0" t="n">
        <f aca="true">IF('Monte Carlo'!$B$9="",0,IF('Monte Carlo'!$D$9='Monte Carlo'!$B$9,'Monte Carlo'!$B$9,BETAINV(RAND(),'Monte Carlo'!$F$9,'Monte Carlo'!$G$9,'Monte Carlo'!$B$9,'Monte Carlo'!$D$9)))</f>
        <v>474.336309606667</v>
      </c>
      <c r="D431" s="0" t="n">
        <f aca="true">IF('Monte Carlo'!$B$10="",0,IF('Monte Carlo'!$D$10='Monte Carlo'!$B$10,'Monte Carlo'!$B$10,BETAINV(RAND(),'Monte Carlo'!$F$10,'Monte Carlo'!$G$10,'Monte Carlo'!$B$10,'Monte Carlo'!$D$10)))</f>
        <v>348.765374931045</v>
      </c>
      <c r="E431" s="0" t="n">
        <f aca="true">IF('Monte Carlo'!$B$11="",0,IF('Monte Carlo'!$D$11='Monte Carlo'!$B$11,'Monte Carlo'!$B$11,BETAINV(RAND(),'Monte Carlo'!$F$11,'Monte Carlo'!$G$11,'Monte Carlo'!$B$11,'Monte Carlo'!$D$11)))</f>
        <v>108.924560226434</v>
      </c>
      <c r="F431" s="0" t="n">
        <f aca="true">IF('Monte Carlo'!$B$12="",0,IF('Monte Carlo'!$D$12='Monte Carlo'!$B$12,'Monte Carlo'!$B$12,BETAINV(RAND(),'Monte Carlo'!$F$12,'Monte Carlo'!$G$12,'Monte Carlo'!$B$12,'Monte Carlo'!$D$12)))</f>
        <v>106.990833759244</v>
      </c>
      <c r="G431" s="0" t="n">
        <f aca="true">IF('Monte Carlo'!$B$13="",0,IF('Monte Carlo'!$D$13='Monte Carlo'!$B$13,'Monte Carlo'!$B$13,BETAINV(RAND(),'Monte Carlo'!$F$13,'Monte Carlo'!$G$13,'Monte Carlo'!$B$13,'Monte Carlo'!$D$13)))</f>
        <v>0</v>
      </c>
      <c r="H431" s="0" t="n">
        <f aca="true">IF('Monte Carlo'!$B$14="",0,IF('Monte Carlo'!$D$14='Monte Carlo'!$B$14,'Monte Carlo'!$B$14,BETAINV(RAND(),'Monte Carlo'!$F$14,'Monte Carlo'!$G$14,'Monte Carlo'!$B$14,'Monte Carlo'!$D$14)))</f>
        <v>0</v>
      </c>
      <c r="I431" s="0" t="n">
        <f aca="true">IF('Monte Carlo'!$B$15="",0,IF('Monte Carlo'!$D$15='Monte Carlo'!$B$15,'Monte Carlo'!$B$15,BETAINV(RAND(),'Monte Carlo'!$F$15,'Monte Carlo'!$G$15,'Monte Carlo'!$B$15,'Monte Carlo'!$D$15)))</f>
        <v>0</v>
      </c>
      <c r="J431" s="0" t="n">
        <f aca="true">IF('Monte Carlo'!$B$16="",0,IF('Monte Carlo'!$D$16='Monte Carlo'!$B$16,'Monte Carlo'!$B$16,BETAINV(RAND(),'Monte Carlo'!$F$16,'Monte Carlo'!$G$16,'Monte Carlo'!$B$16,'Monte Carlo'!$D$16)))</f>
        <v>0</v>
      </c>
      <c r="K431" s="0" t="n">
        <f aca="true">IF('Monte Carlo'!$B$17="",0,IF('Monte Carlo'!$D$17='Monte Carlo'!$B$17,'Monte Carlo'!$B$17,BETAINV(RAND(),'Monte Carlo'!$F$17,'Monte Carlo'!$G$17,'Monte Carlo'!$B$17,'Monte Carlo'!$D$17)))</f>
        <v>0</v>
      </c>
      <c r="L431" s="0" t="n">
        <f aca="true">IF('Monte Carlo'!$B$18="",0,IF('Monte Carlo'!$D$18='Monte Carlo'!$B$18,'Monte Carlo'!$B$18,BETAINV(RAND(),'Monte Carlo'!$F$18,'Monte Carlo'!$G$18,'Monte Carlo'!$B$18,'Monte Carlo'!$D$18)))</f>
        <v>0</v>
      </c>
      <c r="M431" s="0" t="n">
        <f aca="true">IF(OR('Monte Carlo'!$B$22="",'Monte Carlo'!$C$22=""),0,IF(RAND()&lt;'Monte Carlo'!$B$22,IF('Monte Carlo'!$E$22='Monte Carlo'!$C$22,'Monte Carlo'!$C$22,BETAINV(RAND(),'Monte Carlo'!$G$22,'Monte Carlo'!$H$22,'Monte Carlo'!$C$22,'Monte Carlo'!$E$22)),0))</f>
        <v>0</v>
      </c>
      <c r="N431" s="0" t="n">
        <f aca="true">IF(OR('Monte Carlo'!$B$23="",'Monte Carlo'!$C$23=""),0,IF(RAND()&lt;'Monte Carlo'!$B$23,IF('Monte Carlo'!$E$23='Monte Carlo'!$C$23,'Monte Carlo'!$C$23,BETAINV(RAND(),'Monte Carlo'!$G$23,'Monte Carlo'!$H$23,'Monte Carlo'!$C$23,'Monte Carlo'!$E$23)),0))</f>
        <v>50.6211418377033</v>
      </c>
      <c r="O431" s="0" t="n">
        <f aca="true">IF(OR('Monte Carlo'!$B$24="",'Monte Carlo'!$C$24=""),0,IF(RAND()&lt;'Monte Carlo'!$B$24,IF('Monte Carlo'!$E$24='Monte Carlo'!$C$24,'Monte Carlo'!$C$24,BETAINV(RAND(),'Monte Carlo'!$G$24,'Monte Carlo'!$H$24,'Monte Carlo'!$C$24,'Monte Carlo'!$E$24)),0))</f>
        <v>0</v>
      </c>
      <c r="P431" s="0" t="n">
        <f aca="true">IF(OR('Monte Carlo'!$B$25="",'Monte Carlo'!$C$25=""),0,IF(RAND()&lt;'Monte Carlo'!$B$25,IF('Monte Carlo'!$E$25='Monte Carlo'!$C$25,'Monte Carlo'!$C$25,BETAINV(RAND(),'Monte Carlo'!$G$25,'Monte Carlo'!$H$25,'Monte Carlo'!$C$25,'Monte Carlo'!$E$25)),0))</f>
        <v>0</v>
      </c>
      <c r="Q431" s="0" t="n">
        <f aca="true">IF(OR('Monte Carlo'!$B$26="",'Monte Carlo'!$C$26=""),0,IF(RAND()&lt;'Monte Carlo'!$B$26,IF('Monte Carlo'!$E$26='Monte Carlo'!$C$26,'Monte Carlo'!$C$26,BETAINV(RAND(),'Monte Carlo'!$G$26,'Monte Carlo'!$H$26,'Monte Carlo'!$C$26,'Monte Carlo'!$E$26)),0))</f>
        <v>165.835408056597</v>
      </c>
      <c r="R431" s="0" t="n">
        <f aca="true">IF(OR('Monte Carlo'!$B$27="",'Monte Carlo'!$C$27=""),0,IF(RAND()&lt;'Monte Carlo'!$B$27,IF('Monte Carlo'!$E$27='Monte Carlo'!$C$27,'Monte Carlo'!$C$27,BETAINV(RAND(),'Monte Carlo'!$G$27,'Monte Carlo'!$H$27,'Monte Carlo'!$C$27,'Monte Carlo'!$E$27)),0))</f>
        <v>0</v>
      </c>
      <c r="S431" s="0" t="n">
        <f aca="true">IF(OR('Monte Carlo'!$B$28="",'Monte Carlo'!$C$28=""),0,IF(RAND()&lt;'Monte Carlo'!$B$28,IF('Monte Carlo'!$E$28='Monte Carlo'!$C$28,'Monte Carlo'!$C$28,BETAINV(RAND(),'Monte Carlo'!$G$28,'Monte Carlo'!$H$28,'Monte Carlo'!$C$28,'Monte Carlo'!$E$28)),0))</f>
        <v>0</v>
      </c>
      <c r="T431" s="0" t="n">
        <f aca="true">IF(OR('Monte Carlo'!$B$29="",'Monte Carlo'!$C$29=""),0,IF(RAND()&lt;'Monte Carlo'!$B$29,IF('Monte Carlo'!$E$29='Monte Carlo'!$C$29,'Monte Carlo'!$C$29,BETAINV(RAND(),'Monte Carlo'!$G$29,'Monte Carlo'!$H$29,'Monte Carlo'!$C$29,'Monte Carlo'!$E$29)),0))</f>
        <v>0</v>
      </c>
      <c r="U431" s="0" t="n">
        <f aca="true">IF(OR('Monte Carlo'!$B$30="",'Monte Carlo'!$C$30=""),0,IF(RAND()&lt;'Monte Carlo'!$B$30,IF('Monte Carlo'!$E$30='Monte Carlo'!$C$30,'Monte Carlo'!$C$30,BETAINV(RAND(),'Monte Carlo'!$G$30,'Monte Carlo'!$H$30,'Monte Carlo'!$C$30,'Monte Carlo'!$E$30)),0))</f>
        <v>0</v>
      </c>
      <c r="V431" s="0" t="n">
        <f aca="true">IF(OR('Monte Carlo'!$B$31="",'Monte Carlo'!$C$31=""),0,IF(RAND()&lt;'Monte Carlo'!$B$31,IF('Monte Carlo'!$E$31='Monte Carlo'!$C$31,'Monte Carlo'!$C$31,BETAINV(RAND(),'Monte Carlo'!$G$31,'Monte Carlo'!$H$31,'Monte Carlo'!$C$31,'Monte Carlo'!$E$31)),0))</f>
        <v>0</v>
      </c>
      <c r="W431" s="0" t="n">
        <f aca="true">IF(OR('Monte Carlo'!$B$32="",'Monte Carlo'!$C$32=""),0,IF(RAND()&lt;'Monte Carlo'!$B$32,IF('Monte Carlo'!$E$32='Monte Carlo'!$C$32,'Monte Carlo'!$C$32,BETAINV(RAND(),'Monte Carlo'!$G$32,'Monte Carlo'!$H$32,'Monte Carlo'!$C$32,'Monte Carlo'!$E$32)),0))</f>
        <v>0</v>
      </c>
      <c r="X431" s="0" t="n">
        <f aca="true">IF(OR('Monte Carlo'!$B$33="",'Monte Carlo'!$C$33=""),0,IF(RAND()&lt;'Monte Carlo'!$B$33,IF('Monte Carlo'!$E$33='Monte Carlo'!$C$33,'Monte Carlo'!$C$33,BETAINV(RAND(),'Monte Carlo'!$G$33,'Monte Carlo'!$H$33,'Monte Carlo'!$C$33,'Monte Carlo'!$E$33)),0))</f>
        <v>0</v>
      </c>
      <c r="Y431" s="0" t="n">
        <f aca="false">SUM(A431:X431)</f>
        <v>2512.82585613774</v>
      </c>
    </row>
    <row r="432" customFormat="false" ht="15" hidden="false" customHeight="false" outlineLevel="0" collapsed="false">
      <c r="A432" s="0" t="n">
        <f aca="true">IF('Monte Carlo'!$B$7="",0,IF('Monte Carlo'!$D$7='Monte Carlo'!$B$7,'Monte Carlo'!$B$7,BETAINV(RAND(),'Monte Carlo'!$F$7,'Monte Carlo'!$G$7,'Monte Carlo'!$B$7,'Monte Carlo'!$D$7)))</f>
        <v>192.374227393008</v>
      </c>
      <c r="B432" s="0" t="n">
        <f aca="true">IF('Monte Carlo'!$B$8="",0,IF('Monte Carlo'!$D$8='Monte Carlo'!$B$8,'Monte Carlo'!$B$8,BETAINV(RAND(),'Monte Carlo'!$F$8,'Monte Carlo'!$G$8,'Monte Carlo'!$B$8,'Monte Carlo'!$D$8)))</f>
        <v>960.744089159078</v>
      </c>
      <c r="C432" s="0" t="n">
        <f aca="true">IF('Monte Carlo'!$B$9="",0,IF('Monte Carlo'!$D$9='Monte Carlo'!$B$9,'Monte Carlo'!$B$9,BETAINV(RAND(),'Monte Carlo'!$F$9,'Monte Carlo'!$G$9,'Monte Carlo'!$B$9,'Monte Carlo'!$D$9)))</f>
        <v>544.471831128305</v>
      </c>
      <c r="D432" s="0" t="n">
        <f aca="true">IF('Monte Carlo'!$B$10="",0,IF('Monte Carlo'!$D$10='Monte Carlo'!$B$10,'Monte Carlo'!$B$10,BETAINV(RAND(),'Monte Carlo'!$F$10,'Monte Carlo'!$G$10,'Monte Carlo'!$B$10,'Monte Carlo'!$D$10)))</f>
        <v>295.262853030731</v>
      </c>
      <c r="E432" s="0" t="n">
        <f aca="true">IF('Monte Carlo'!$B$11="",0,IF('Monte Carlo'!$D$11='Monte Carlo'!$B$11,'Monte Carlo'!$B$11,BETAINV(RAND(),'Monte Carlo'!$F$11,'Monte Carlo'!$G$11,'Monte Carlo'!$B$11,'Monte Carlo'!$D$11)))</f>
        <v>80.7497654861021</v>
      </c>
      <c r="F432" s="0" t="n">
        <f aca="true">IF('Monte Carlo'!$B$12="",0,IF('Monte Carlo'!$D$12='Monte Carlo'!$B$12,'Monte Carlo'!$B$12,BETAINV(RAND(),'Monte Carlo'!$F$12,'Monte Carlo'!$G$12,'Monte Carlo'!$B$12,'Monte Carlo'!$D$12)))</f>
        <v>90.9969913667397</v>
      </c>
      <c r="G432" s="0" t="n">
        <f aca="true">IF('Monte Carlo'!$B$13="",0,IF('Monte Carlo'!$D$13='Monte Carlo'!$B$13,'Monte Carlo'!$B$13,BETAINV(RAND(),'Monte Carlo'!$F$13,'Monte Carlo'!$G$13,'Monte Carlo'!$B$13,'Monte Carlo'!$D$13)))</f>
        <v>0</v>
      </c>
      <c r="H432" s="0" t="n">
        <f aca="true">IF('Monte Carlo'!$B$14="",0,IF('Monte Carlo'!$D$14='Monte Carlo'!$B$14,'Monte Carlo'!$B$14,BETAINV(RAND(),'Monte Carlo'!$F$14,'Monte Carlo'!$G$14,'Monte Carlo'!$B$14,'Monte Carlo'!$D$14)))</f>
        <v>0</v>
      </c>
      <c r="I432" s="0" t="n">
        <f aca="true">IF('Monte Carlo'!$B$15="",0,IF('Monte Carlo'!$D$15='Monte Carlo'!$B$15,'Monte Carlo'!$B$15,BETAINV(RAND(),'Monte Carlo'!$F$15,'Monte Carlo'!$G$15,'Monte Carlo'!$B$15,'Monte Carlo'!$D$15)))</f>
        <v>0</v>
      </c>
      <c r="J432" s="0" t="n">
        <f aca="true">IF('Monte Carlo'!$B$16="",0,IF('Monte Carlo'!$D$16='Monte Carlo'!$B$16,'Monte Carlo'!$B$16,BETAINV(RAND(),'Monte Carlo'!$F$16,'Monte Carlo'!$G$16,'Monte Carlo'!$B$16,'Monte Carlo'!$D$16)))</f>
        <v>0</v>
      </c>
      <c r="K432" s="0" t="n">
        <f aca="true">IF('Monte Carlo'!$B$17="",0,IF('Monte Carlo'!$D$17='Monte Carlo'!$B$17,'Monte Carlo'!$B$17,BETAINV(RAND(),'Monte Carlo'!$F$17,'Monte Carlo'!$G$17,'Monte Carlo'!$B$17,'Monte Carlo'!$D$17)))</f>
        <v>0</v>
      </c>
      <c r="L432" s="0" t="n">
        <f aca="true">IF('Monte Carlo'!$B$18="",0,IF('Monte Carlo'!$D$18='Monte Carlo'!$B$18,'Monte Carlo'!$B$18,BETAINV(RAND(),'Monte Carlo'!$F$18,'Monte Carlo'!$G$18,'Monte Carlo'!$B$18,'Monte Carlo'!$D$18)))</f>
        <v>0</v>
      </c>
      <c r="M432" s="0" t="n">
        <f aca="true">IF(OR('Monte Carlo'!$B$22="",'Monte Carlo'!$C$22=""),0,IF(RAND()&lt;'Monte Carlo'!$B$22,IF('Monte Carlo'!$E$22='Monte Carlo'!$C$22,'Monte Carlo'!$C$22,BETAINV(RAND(),'Monte Carlo'!$G$22,'Monte Carlo'!$H$22,'Monte Carlo'!$C$22,'Monte Carlo'!$E$22)),0))</f>
        <v>0</v>
      </c>
      <c r="N432" s="0" t="n">
        <f aca="true">IF(OR('Monte Carlo'!$B$23="",'Monte Carlo'!$C$23=""),0,IF(RAND()&lt;'Monte Carlo'!$B$23,IF('Monte Carlo'!$E$23='Monte Carlo'!$C$23,'Monte Carlo'!$C$23,BETAINV(RAND(),'Monte Carlo'!$G$23,'Monte Carlo'!$H$23,'Monte Carlo'!$C$23,'Monte Carlo'!$E$23)),0))</f>
        <v>0</v>
      </c>
      <c r="O432" s="0" t="n">
        <f aca="true">IF(OR('Monte Carlo'!$B$24="",'Monte Carlo'!$C$24=""),0,IF(RAND()&lt;'Monte Carlo'!$B$24,IF('Monte Carlo'!$E$24='Monte Carlo'!$C$24,'Monte Carlo'!$C$24,BETAINV(RAND(),'Monte Carlo'!$G$24,'Monte Carlo'!$H$24,'Monte Carlo'!$C$24,'Monte Carlo'!$E$24)),0))</f>
        <v>0</v>
      </c>
      <c r="P432" s="0" t="n">
        <f aca="true">IF(OR('Monte Carlo'!$B$25="",'Monte Carlo'!$C$25=""),0,IF(RAND()&lt;'Monte Carlo'!$B$25,IF('Monte Carlo'!$E$25='Monte Carlo'!$C$25,'Monte Carlo'!$C$25,BETAINV(RAND(),'Monte Carlo'!$G$25,'Monte Carlo'!$H$25,'Monte Carlo'!$C$25,'Monte Carlo'!$E$25)),0))</f>
        <v>0</v>
      </c>
      <c r="Q432" s="0" t="n">
        <f aca="true">IF(OR('Monte Carlo'!$B$26="",'Monte Carlo'!$C$26=""),0,IF(RAND()&lt;'Monte Carlo'!$B$26,IF('Monte Carlo'!$E$26='Monte Carlo'!$C$26,'Monte Carlo'!$C$26,BETAINV(RAND(),'Monte Carlo'!$G$26,'Monte Carlo'!$H$26,'Monte Carlo'!$C$26,'Monte Carlo'!$E$26)),0))</f>
        <v>0</v>
      </c>
      <c r="R432" s="0" t="n">
        <f aca="true">IF(OR('Monte Carlo'!$B$27="",'Monte Carlo'!$C$27=""),0,IF(RAND()&lt;'Monte Carlo'!$B$27,IF('Monte Carlo'!$E$27='Monte Carlo'!$C$27,'Monte Carlo'!$C$27,BETAINV(RAND(),'Monte Carlo'!$G$27,'Monte Carlo'!$H$27,'Monte Carlo'!$C$27,'Monte Carlo'!$E$27)),0))</f>
        <v>0</v>
      </c>
      <c r="S432" s="0" t="n">
        <f aca="true">IF(OR('Monte Carlo'!$B$28="",'Monte Carlo'!$C$28=""),0,IF(RAND()&lt;'Monte Carlo'!$B$28,IF('Monte Carlo'!$E$28='Monte Carlo'!$C$28,'Monte Carlo'!$C$28,BETAINV(RAND(),'Monte Carlo'!$G$28,'Monte Carlo'!$H$28,'Monte Carlo'!$C$28,'Monte Carlo'!$E$28)),0))</f>
        <v>0</v>
      </c>
      <c r="T432" s="0" t="n">
        <f aca="true">IF(OR('Monte Carlo'!$B$29="",'Monte Carlo'!$C$29=""),0,IF(RAND()&lt;'Monte Carlo'!$B$29,IF('Monte Carlo'!$E$29='Monte Carlo'!$C$29,'Monte Carlo'!$C$29,BETAINV(RAND(),'Monte Carlo'!$G$29,'Monte Carlo'!$H$29,'Monte Carlo'!$C$29,'Monte Carlo'!$E$29)),0))</f>
        <v>0</v>
      </c>
      <c r="U432" s="0" t="n">
        <f aca="true">IF(OR('Monte Carlo'!$B$30="",'Monte Carlo'!$C$30=""),0,IF(RAND()&lt;'Monte Carlo'!$B$30,IF('Monte Carlo'!$E$30='Monte Carlo'!$C$30,'Monte Carlo'!$C$30,BETAINV(RAND(),'Monte Carlo'!$G$30,'Monte Carlo'!$H$30,'Monte Carlo'!$C$30,'Monte Carlo'!$E$30)),0))</f>
        <v>0</v>
      </c>
      <c r="V432" s="0" t="n">
        <f aca="true">IF(OR('Monte Carlo'!$B$31="",'Monte Carlo'!$C$31=""),0,IF(RAND()&lt;'Monte Carlo'!$B$31,IF('Monte Carlo'!$E$31='Monte Carlo'!$C$31,'Monte Carlo'!$C$31,BETAINV(RAND(),'Monte Carlo'!$G$31,'Monte Carlo'!$H$31,'Monte Carlo'!$C$31,'Monte Carlo'!$E$31)),0))</f>
        <v>0</v>
      </c>
      <c r="W432" s="0" t="n">
        <f aca="true">IF(OR('Monte Carlo'!$B$32="",'Monte Carlo'!$C$32=""),0,IF(RAND()&lt;'Monte Carlo'!$B$32,IF('Monte Carlo'!$E$32='Monte Carlo'!$C$32,'Monte Carlo'!$C$32,BETAINV(RAND(),'Monte Carlo'!$G$32,'Monte Carlo'!$H$32,'Monte Carlo'!$C$32,'Monte Carlo'!$E$32)),0))</f>
        <v>0</v>
      </c>
      <c r="X432" s="0" t="n">
        <f aca="true">IF(OR('Monte Carlo'!$B$33="",'Monte Carlo'!$C$33=""),0,IF(RAND()&lt;'Monte Carlo'!$B$33,IF('Monte Carlo'!$E$33='Monte Carlo'!$C$33,'Monte Carlo'!$C$33,BETAINV(RAND(),'Monte Carlo'!$G$33,'Monte Carlo'!$H$33,'Monte Carlo'!$C$33,'Monte Carlo'!$E$33)),0))</f>
        <v>0</v>
      </c>
      <c r="Y432" s="0" t="n">
        <f aca="false">SUM(A432:X432)</f>
        <v>2164.59975756396</v>
      </c>
    </row>
    <row r="433" customFormat="false" ht="15" hidden="false" customHeight="false" outlineLevel="0" collapsed="false">
      <c r="A433" s="0" t="n">
        <f aca="true">IF('Monte Carlo'!$B$7="",0,IF('Monte Carlo'!$D$7='Monte Carlo'!$B$7,'Monte Carlo'!$B$7,BETAINV(RAND(),'Monte Carlo'!$F$7,'Monte Carlo'!$G$7,'Monte Carlo'!$B$7,'Monte Carlo'!$D$7)))</f>
        <v>152.371513633799</v>
      </c>
      <c r="B433" s="0" t="n">
        <f aca="true">IF('Monte Carlo'!$B$8="",0,IF('Monte Carlo'!$D$8='Monte Carlo'!$B$8,'Monte Carlo'!$B$8,BETAINV(RAND(),'Monte Carlo'!$F$8,'Monte Carlo'!$G$8,'Monte Carlo'!$B$8,'Monte Carlo'!$D$8)))</f>
        <v>1110.94942192338</v>
      </c>
      <c r="C433" s="0" t="n">
        <f aca="true">IF('Monte Carlo'!$B$9="",0,IF('Monte Carlo'!$D$9='Monte Carlo'!$B$9,'Monte Carlo'!$B$9,BETAINV(RAND(),'Monte Carlo'!$F$9,'Monte Carlo'!$G$9,'Monte Carlo'!$B$9,'Monte Carlo'!$D$9)))</f>
        <v>470.317368924704</v>
      </c>
      <c r="D433" s="0" t="n">
        <f aca="true">IF('Monte Carlo'!$B$10="",0,IF('Monte Carlo'!$D$10='Monte Carlo'!$B$10,'Monte Carlo'!$B$10,BETAINV(RAND(),'Monte Carlo'!$F$10,'Monte Carlo'!$G$10,'Monte Carlo'!$B$10,'Monte Carlo'!$D$10)))</f>
        <v>330.033144262663</v>
      </c>
      <c r="E433" s="0" t="n">
        <f aca="true">IF('Monte Carlo'!$B$11="",0,IF('Monte Carlo'!$D$11='Monte Carlo'!$B$11,'Monte Carlo'!$B$11,BETAINV(RAND(),'Monte Carlo'!$F$11,'Monte Carlo'!$G$11,'Monte Carlo'!$B$11,'Monte Carlo'!$D$11)))</f>
        <v>127.200782043975</v>
      </c>
      <c r="F433" s="0" t="n">
        <f aca="true">IF('Monte Carlo'!$B$12="",0,IF('Monte Carlo'!$D$12='Monte Carlo'!$B$12,'Monte Carlo'!$B$12,BETAINV(RAND(),'Monte Carlo'!$F$12,'Monte Carlo'!$G$12,'Monte Carlo'!$B$12,'Monte Carlo'!$D$12)))</f>
        <v>101.455625924429</v>
      </c>
      <c r="G433" s="0" t="n">
        <f aca="true">IF('Monte Carlo'!$B$13="",0,IF('Monte Carlo'!$D$13='Monte Carlo'!$B$13,'Monte Carlo'!$B$13,BETAINV(RAND(),'Monte Carlo'!$F$13,'Monte Carlo'!$G$13,'Monte Carlo'!$B$13,'Monte Carlo'!$D$13)))</f>
        <v>0</v>
      </c>
      <c r="H433" s="0" t="n">
        <f aca="true">IF('Monte Carlo'!$B$14="",0,IF('Monte Carlo'!$D$14='Monte Carlo'!$B$14,'Monte Carlo'!$B$14,BETAINV(RAND(),'Monte Carlo'!$F$14,'Monte Carlo'!$G$14,'Monte Carlo'!$B$14,'Monte Carlo'!$D$14)))</f>
        <v>0</v>
      </c>
      <c r="I433" s="0" t="n">
        <f aca="true">IF('Monte Carlo'!$B$15="",0,IF('Monte Carlo'!$D$15='Monte Carlo'!$B$15,'Monte Carlo'!$B$15,BETAINV(RAND(),'Monte Carlo'!$F$15,'Monte Carlo'!$G$15,'Monte Carlo'!$B$15,'Monte Carlo'!$D$15)))</f>
        <v>0</v>
      </c>
      <c r="J433" s="0" t="n">
        <f aca="true">IF('Monte Carlo'!$B$16="",0,IF('Monte Carlo'!$D$16='Monte Carlo'!$B$16,'Monte Carlo'!$B$16,BETAINV(RAND(),'Monte Carlo'!$F$16,'Monte Carlo'!$G$16,'Monte Carlo'!$B$16,'Monte Carlo'!$D$16)))</f>
        <v>0</v>
      </c>
      <c r="K433" s="0" t="n">
        <f aca="true">IF('Monte Carlo'!$B$17="",0,IF('Monte Carlo'!$D$17='Monte Carlo'!$B$17,'Monte Carlo'!$B$17,BETAINV(RAND(),'Monte Carlo'!$F$17,'Monte Carlo'!$G$17,'Monte Carlo'!$B$17,'Monte Carlo'!$D$17)))</f>
        <v>0</v>
      </c>
      <c r="L433" s="0" t="n">
        <f aca="true">IF('Monte Carlo'!$B$18="",0,IF('Monte Carlo'!$D$18='Monte Carlo'!$B$18,'Monte Carlo'!$B$18,BETAINV(RAND(),'Monte Carlo'!$F$18,'Monte Carlo'!$G$18,'Monte Carlo'!$B$18,'Monte Carlo'!$D$18)))</f>
        <v>0</v>
      </c>
      <c r="M433" s="0" t="n">
        <f aca="true">IF(OR('Monte Carlo'!$B$22="",'Monte Carlo'!$C$22=""),0,IF(RAND()&lt;'Monte Carlo'!$B$22,IF('Monte Carlo'!$E$22='Monte Carlo'!$C$22,'Monte Carlo'!$C$22,BETAINV(RAND(),'Monte Carlo'!$G$22,'Monte Carlo'!$H$22,'Monte Carlo'!$C$22,'Monte Carlo'!$E$22)),0))</f>
        <v>0</v>
      </c>
      <c r="N433" s="0" t="n">
        <f aca="true">IF(OR('Monte Carlo'!$B$23="",'Monte Carlo'!$C$23=""),0,IF(RAND()&lt;'Monte Carlo'!$B$23,IF('Monte Carlo'!$E$23='Monte Carlo'!$C$23,'Monte Carlo'!$C$23,BETAINV(RAND(),'Monte Carlo'!$G$23,'Monte Carlo'!$H$23,'Monte Carlo'!$C$23,'Monte Carlo'!$E$23)),0))</f>
        <v>21.8779171576034</v>
      </c>
      <c r="O433" s="0" t="n">
        <f aca="true">IF(OR('Monte Carlo'!$B$24="",'Monte Carlo'!$C$24=""),0,IF(RAND()&lt;'Monte Carlo'!$B$24,IF('Monte Carlo'!$E$24='Monte Carlo'!$C$24,'Monte Carlo'!$C$24,BETAINV(RAND(),'Monte Carlo'!$G$24,'Monte Carlo'!$H$24,'Monte Carlo'!$C$24,'Monte Carlo'!$E$24)),0))</f>
        <v>0</v>
      </c>
      <c r="P433" s="0" t="n">
        <f aca="true">IF(OR('Monte Carlo'!$B$25="",'Monte Carlo'!$C$25=""),0,IF(RAND()&lt;'Monte Carlo'!$B$25,IF('Monte Carlo'!$E$25='Monte Carlo'!$C$25,'Monte Carlo'!$C$25,BETAINV(RAND(),'Monte Carlo'!$G$25,'Monte Carlo'!$H$25,'Monte Carlo'!$C$25,'Monte Carlo'!$E$25)),0))</f>
        <v>0</v>
      </c>
      <c r="Q433" s="0" t="n">
        <f aca="true">IF(OR('Monte Carlo'!$B$26="",'Monte Carlo'!$C$26=""),0,IF(RAND()&lt;'Monte Carlo'!$B$26,IF('Monte Carlo'!$E$26='Monte Carlo'!$C$26,'Monte Carlo'!$C$26,BETAINV(RAND(),'Monte Carlo'!$G$26,'Monte Carlo'!$H$26,'Monte Carlo'!$C$26,'Monte Carlo'!$E$26)),0))</f>
        <v>0</v>
      </c>
      <c r="R433" s="0" t="n">
        <f aca="true">IF(OR('Monte Carlo'!$B$27="",'Monte Carlo'!$C$27=""),0,IF(RAND()&lt;'Monte Carlo'!$B$27,IF('Monte Carlo'!$E$27='Monte Carlo'!$C$27,'Monte Carlo'!$C$27,BETAINV(RAND(),'Monte Carlo'!$G$27,'Monte Carlo'!$H$27,'Monte Carlo'!$C$27,'Monte Carlo'!$E$27)),0))</f>
        <v>0</v>
      </c>
      <c r="S433" s="0" t="n">
        <f aca="true">IF(OR('Monte Carlo'!$B$28="",'Monte Carlo'!$C$28=""),0,IF(RAND()&lt;'Monte Carlo'!$B$28,IF('Monte Carlo'!$E$28='Monte Carlo'!$C$28,'Monte Carlo'!$C$28,BETAINV(RAND(),'Monte Carlo'!$G$28,'Monte Carlo'!$H$28,'Monte Carlo'!$C$28,'Monte Carlo'!$E$28)),0))</f>
        <v>0</v>
      </c>
      <c r="T433" s="0" t="n">
        <f aca="true">IF(OR('Monte Carlo'!$B$29="",'Monte Carlo'!$C$29=""),0,IF(RAND()&lt;'Monte Carlo'!$B$29,IF('Monte Carlo'!$E$29='Monte Carlo'!$C$29,'Monte Carlo'!$C$29,BETAINV(RAND(),'Monte Carlo'!$G$29,'Monte Carlo'!$H$29,'Monte Carlo'!$C$29,'Monte Carlo'!$E$29)),0))</f>
        <v>0</v>
      </c>
      <c r="U433" s="0" t="n">
        <f aca="true">IF(OR('Monte Carlo'!$B$30="",'Monte Carlo'!$C$30=""),0,IF(RAND()&lt;'Monte Carlo'!$B$30,IF('Monte Carlo'!$E$30='Monte Carlo'!$C$30,'Monte Carlo'!$C$30,BETAINV(RAND(),'Monte Carlo'!$G$30,'Monte Carlo'!$H$30,'Monte Carlo'!$C$30,'Monte Carlo'!$E$30)),0))</f>
        <v>0</v>
      </c>
      <c r="V433" s="0" t="n">
        <f aca="true">IF(OR('Monte Carlo'!$B$31="",'Monte Carlo'!$C$31=""),0,IF(RAND()&lt;'Monte Carlo'!$B$31,IF('Monte Carlo'!$E$31='Monte Carlo'!$C$31,'Monte Carlo'!$C$31,BETAINV(RAND(),'Monte Carlo'!$G$31,'Monte Carlo'!$H$31,'Monte Carlo'!$C$31,'Monte Carlo'!$E$31)),0))</f>
        <v>0</v>
      </c>
      <c r="W433" s="0" t="n">
        <f aca="true">IF(OR('Monte Carlo'!$B$32="",'Monte Carlo'!$C$32=""),0,IF(RAND()&lt;'Monte Carlo'!$B$32,IF('Monte Carlo'!$E$32='Monte Carlo'!$C$32,'Monte Carlo'!$C$32,BETAINV(RAND(),'Monte Carlo'!$G$32,'Monte Carlo'!$H$32,'Monte Carlo'!$C$32,'Monte Carlo'!$E$32)),0))</f>
        <v>0</v>
      </c>
      <c r="X433" s="0" t="n">
        <f aca="true">IF(OR('Monte Carlo'!$B$33="",'Monte Carlo'!$C$33=""),0,IF(RAND()&lt;'Monte Carlo'!$B$33,IF('Monte Carlo'!$E$33='Monte Carlo'!$C$33,'Monte Carlo'!$C$33,BETAINV(RAND(),'Monte Carlo'!$G$33,'Monte Carlo'!$H$33,'Monte Carlo'!$C$33,'Monte Carlo'!$E$33)),0))</f>
        <v>0</v>
      </c>
      <c r="Y433" s="0" t="n">
        <f aca="false">SUM(A433:X433)</f>
        <v>2314.20577387055</v>
      </c>
    </row>
    <row r="434" customFormat="false" ht="15" hidden="false" customHeight="false" outlineLevel="0" collapsed="false">
      <c r="A434" s="0" t="n">
        <f aca="true">IF('Monte Carlo'!$B$7="",0,IF('Monte Carlo'!$D$7='Monte Carlo'!$B$7,'Monte Carlo'!$B$7,BETAINV(RAND(),'Monte Carlo'!$F$7,'Monte Carlo'!$G$7,'Monte Carlo'!$B$7,'Monte Carlo'!$D$7)))</f>
        <v>177.464995932706</v>
      </c>
      <c r="B434" s="0" t="n">
        <f aca="true">IF('Monte Carlo'!$B$8="",0,IF('Monte Carlo'!$D$8='Monte Carlo'!$B$8,'Monte Carlo'!$B$8,BETAINV(RAND(),'Monte Carlo'!$F$8,'Monte Carlo'!$G$8,'Monte Carlo'!$B$8,'Monte Carlo'!$D$8)))</f>
        <v>1012.40954138739</v>
      </c>
      <c r="C434" s="0" t="n">
        <f aca="true">IF('Monte Carlo'!$B$9="",0,IF('Monte Carlo'!$D$9='Monte Carlo'!$B$9,'Monte Carlo'!$B$9,BETAINV(RAND(),'Monte Carlo'!$F$9,'Monte Carlo'!$G$9,'Monte Carlo'!$B$9,'Monte Carlo'!$D$9)))</f>
        <v>433.695266252822</v>
      </c>
      <c r="D434" s="0" t="n">
        <f aca="true">IF('Monte Carlo'!$B$10="",0,IF('Monte Carlo'!$D$10='Monte Carlo'!$B$10,'Monte Carlo'!$B$10,BETAINV(RAND(),'Monte Carlo'!$F$10,'Monte Carlo'!$G$10,'Monte Carlo'!$B$10,'Monte Carlo'!$D$10)))</f>
        <v>306.718294480726</v>
      </c>
      <c r="E434" s="0" t="n">
        <f aca="true">IF('Monte Carlo'!$B$11="",0,IF('Monte Carlo'!$D$11='Monte Carlo'!$B$11,'Monte Carlo'!$B$11,BETAINV(RAND(),'Monte Carlo'!$F$11,'Monte Carlo'!$G$11,'Monte Carlo'!$B$11,'Monte Carlo'!$D$11)))</f>
        <v>131.69530448837</v>
      </c>
      <c r="F434" s="0" t="n">
        <f aca="true">IF('Monte Carlo'!$B$12="",0,IF('Monte Carlo'!$D$12='Monte Carlo'!$B$12,'Monte Carlo'!$B$12,BETAINV(RAND(),'Monte Carlo'!$F$12,'Monte Carlo'!$G$12,'Monte Carlo'!$B$12,'Monte Carlo'!$D$12)))</f>
        <v>98.8294262357564</v>
      </c>
      <c r="G434" s="0" t="n">
        <f aca="true">IF('Monte Carlo'!$B$13="",0,IF('Monte Carlo'!$D$13='Monte Carlo'!$B$13,'Monte Carlo'!$B$13,BETAINV(RAND(),'Monte Carlo'!$F$13,'Monte Carlo'!$G$13,'Monte Carlo'!$B$13,'Monte Carlo'!$D$13)))</f>
        <v>0</v>
      </c>
      <c r="H434" s="0" t="n">
        <f aca="true">IF('Monte Carlo'!$B$14="",0,IF('Monte Carlo'!$D$14='Monte Carlo'!$B$14,'Monte Carlo'!$B$14,BETAINV(RAND(),'Monte Carlo'!$F$14,'Monte Carlo'!$G$14,'Monte Carlo'!$B$14,'Monte Carlo'!$D$14)))</f>
        <v>0</v>
      </c>
      <c r="I434" s="0" t="n">
        <f aca="true">IF('Monte Carlo'!$B$15="",0,IF('Monte Carlo'!$D$15='Monte Carlo'!$B$15,'Monte Carlo'!$B$15,BETAINV(RAND(),'Monte Carlo'!$F$15,'Monte Carlo'!$G$15,'Monte Carlo'!$B$15,'Monte Carlo'!$D$15)))</f>
        <v>0</v>
      </c>
      <c r="J434" s="0" t="n">
        <f aca="true">IF('Monte Carlo'!$B$16="",0,IF('Monte Carlo'!$D$16='Monte Carlo'!$B$16,'Monte Carlo'!$B$16,BETAINV(RAND(),'Monte Carlo'!$F$16,'Monte Carlo'!$G$16,'Monte Carlo'!$B$16,'Monte Carlo'!$D$16)))</f>
        <v>0</v>
      </c>
      <c r="K434" s="0" t="n">
        <f aca="true">IF('Monte Carlo'!$B$17="",0,IF('Monte Carlo'!$D$17='Monte Carlo'!$B$17,'Monte Carlo'!$B$17,BETAINV(RAND(),'Monte Carlo'!$F$17,'Monte Carlo'!$G$17,'Monte Carlo'!$B$17,'Monte Carlo'!$D$17)))</f>
        <v>0</v>
      </c>
      <c r="L434" s="0" t="n">
        <f aca="true">IF('Monte Carlo'!$B$18="",0,IF('Monte Carlo'!$D$18='Monte Carlo'!$B$18,'Monte Carlo'!$B$18,BETAINV(RAND(),'Monte Carlo'!$F$18,'Monte Carlo'!$G$18,'Monte Carlo'!$B$18,'Monte Carlo'!$D$18)))</f>
        <v>0</v>
      </c>
      <c r="M434" s="0" t="n">
        <f aca="true">IF(OR('Monte Carlo'!$B$22="",'Monte Carlo'!$C$22=""),0,IF(RAND()&lt;'Monte Carlo'!$B$22,IF('Monte Carlo'!$E$22='Monte Carlo'!$C$22,'Monte Carlo'!$C$22,BETAINV(RAND(),'Monte Carlo'!$G$22,'Monte Carlo'!$H$22,'Monte Carlo'!$C$22,'Monte Carlo'!$E$22)),0))</f>
        <v>0</v>
      </c>
      <c r="N434" s="0" t="n">
        <f aca="true">IF(OR('Monte Carlo'!$B$23="",'Monte Carlo'!$C$23=""),0,IF(RAND()&lt;'Monte Carlo'!$B$23,IF('Monte Carlo'!$E$23='Monte Carlo'!$C$23,'Monte Carlo'!$C$23,BETAINV(RAND(),'Monte Carlo'!$G$23,'Monte Carlo'!$H$23,'Monte Carlo'!$C$23,'Monte Carlo'!$E$23)),0))</f>
        <v>0</v>
      </c>
      <c r="O434" s="0" t="n">
        <f aca="true">IF(OR('Monte Carlo'!$B$24="",'Monte Carlo'!$C$24=""),0,IF(RAND()&lt;'Monte Carlo'!$B$24,IF('Monte Carlo'!$E$24='Monte Carlo'!$C$24,'Monte Carlo'!$C$24,BETAINV(RAND(),'Monte Carlo'!$G$24,'Monte Carlo'!$H$24,'Monte Carlo'!$C$24,'Monte Carlo'!$E$24)),0))</f>
        <v>0</v>
      </c>
      <c r="P434" s="0" t="n">
        <f aca="true">IF(OR('Monte Carlo'!$B$25="",'Monte Carlo'!$C$25=""),0,IF(RAND()&lt;'Monte Carlo'!$B$25,IF('Monte Carlo'!$E$25='Monte Carlo'!$C$25,'Monte Carlo'!$C$25,BETAINV(RAND(),'Monte Carlo'!$G$25,'Monte Carlo'!$H$25,'Monte Carlo'!$C$25,'Monte Carlo'!$E$25)),0))</f>
        <v>0</v>
      </c>
      <c r="Q434" s="0" t="n">
        <f aca="true">IF(OR('Monte Carlo'!$B$26="",'Monte Carlo'!$C$26=""),0,IF(RAND()&lt;'Monte Carlo'!$B$26,IF('Monte Carlo'!$E$26='Monte Carlo'!$C$26,'Monte Carlo'!$C$26,BETAINV(RAND(),'Monte Carlo'!$G$26,'Monte Carlo'!$H$26,'Monte Carlo'!$C$26,'Monte Carlo'!$E$26)),0))</f>
        <v>0</v>
      </c>
      <c r="R434" s="0" t="n">
        <f aca="true">IF(OR('Monte Carlo'!$B$27="",'Monte Carlo'!$C$27=""),0,IF(RAND()&lt;'Monte Carlo'!$B$27,IF('Monte Carlo'!$E$27='Monte Carlo'!$C$27,'Monte Carlo'!$C$27,BETAINV(RAND(),'Monte Carlo'!$G$27,'Monte Carlo'!$H$27,'Monte Carlo'!$C$27,'Monte Carlo'!$E$27)),0))</f>
        <v>0</v>
      </c>
      <c r="S434" s="0" t="n">
        <f aca="true">IF(OR('Monte Carlo'!$B$28="",'Monte Carlo'!$C$28=""),0,IF(RAND()&lt;'Monte Carlo'!$B$28,IF('Monte Carlo'!$E$28='Monte Carlo'!$C$28,'Monte Carlo'!$C$28,BETAINV(RAND(),'Monte Carlo'!$G$28,'Monte Carlo'!$H$28,'Monte Carlo'!$C$28,'Monte Carlo'!$E$28)),0))</f>
        <v>0</v>
      </c>
      <c r="T434" s="0" t="n">
        <f aca="true">IF(OR('Monte Carlo'!$B$29="",'Monte Carlo'!$C$29=""),0,IF(RAND()&lt;'Monte Carlo'!$B$29,IF('Monte Carlo'!$E$29='Monte Carlo'!$C$29,'Monte Carlo'!$C$29,BETAINV(RAND(),'Monte Carlo'!$G$29,'Monte Carlo'!$H$29,'Monte Carlo'!$C$29,'Monte Carlo'!$E$29)),0))</f>
        <v>0</v>
      </c>
      <c r="U434" s="0" t="n">
        <f aca="true">IF(OR('Monte Carlo'!$B$30="",'Monte Carlo'!$C$30=""),0,IF(RAND()&lt;'Monte Carlo'!$B$30,IF('Monte Carlo'!$E$30='Monte Carlo'!$C$30,'Monte Carlo'!$C$30,BETAINV(RAND(),'Monte Carlo'!$G$30,'Monte Carlo'!$H$30,'Monte Carlo'!$C$30,'Monte Carlo'!$E$30)),0))</f>
        <v>0</v>
      </c>
      <c r="V434" s="0" t="n">
        <f aca="true">IF(OR('Monte Carlo'!$B$31="",'Monte Carlo'!$C$31=""),0,IF(RAND()&lt;'Monte Carlo'!$B$31,IF('Monte Carlo'!$E$31='Monte Carlo'!$C$31,'Monte Carlo'!$C$31,BETAINV(RAND(),'Monte Carlo'!$G$31,'Monte Carlo'!$H$31,'Monte Carlo'!$C$31,'Monte Carlo'!$E$31)),0))</f>
        <v>0</v>
      </c>
      <c r="W434" s="0" t="n">
        <f aca="true">IF(OR('Monte Carlo'!$B$32="",'Monte Carlo'!$C$32=""),0,IF(RAND()&lt;'Monte Carlo'!$B$32,IF('Monte Carlo'!$E$32='Monte Carlo'!$C$32,'Monte Carlo'!$C$32,BETAINV(RAND(),'Monte Carlo'!$G$32,'Monte Carlo'!$H$32,'Monte Carlo'!$C$32,'Monte Carlo'!$E$32)),0))</f>
        <v>0</v>
      </c>
      <c r="X434" s="0" t="n">
        <f aca="true">IF(OR('Monte Carlo'!$B$33="",'Monte Carlo'!$C$33=""),0,IF(RAND()&lt;'Monte Carlo'!$B$33,IF('Monte Carlo'!$E$33='Monte Carlo'!$C$33,'Monte Carlo'!$C$33,BETAINV(RAND(),'Monte Carlo'!$G$33,'Monte Carlo'!$H$33,'Monte Carlo'!$C$33,'Monte Carlo'!$E$33)),0))</f>
        <v>0</v>
      </c>
      <c r="Y434" s="0" t="n">
        <f aca="false">SUM(A434:X434)</f>
        <v>2160.81282877777</v>
      </c>
    </row>
    <row r="435" customFormat="false" ht="15" hidden="false" customHeight="false" outlineLevel="0" collapsed="false">
      <c r="A435" s="0" t="n">
        <f aca="true">IF('Monte Carlo'!$B$7="",0,IF('Monte Carlo'!$D$7='Monte Carlo'!$B$7,'Monte Carlo'!$B$7,BETAINV(RAND(),'Monte Carlo'!$F$7,'Monte Carlo'!$G$7,'Monte Carlo'!$B$7,'Monte Carlo'!$D$7)))</f>
        <v>155.420773892791</v>
      </c>
      <c r="B435" s="0" t="n">
        <f aca="true">IF('Monte Carlo'!$B$8="",0,IF('Monte Carlo'!$D$8='Monte Carlo'!$B$8,'Monte Carlo'!$B$8,BETAINV(RAND(),'Monte Carlo'!$F$8,'Monte Carlo'!$G$8,'Monte Carlo'!$B$8,'Monte Carlo'!$D$8)))</f>
        <v>1132.29857629009</v>
      </c>
      <c r="C435" s="0" t="n">
        <f aca="true">IF('Monte Carlo'!$B$9="",0,IF('Monte Carlo'!$D$9='Monte Carlo'!$B$9,'Monte Carlo'!$B$9,BETAINV(RAND(),'Monte Carlo'!$F$9,'Monte Carlo'!$G$9,'Monte Carlo'!$B$9,'Monte Carlo'!$D$9)))</f>
        <v>469.87470494244</v>
      </c>
      <c r="D435" s="0" t="n">
        <f aca="true">IF('Monte Carlo'!$B$10="",0,IF('Monte Carlo'!$D$10='Monte Carlo'!$B$10,'Monte Carlo'!$B$10,BETAINV(RAND(),'Monte Carlo'!$F$10,'Monte Carlo'!$G$10,'Monte Carlo'!$B$10,'Monte Carlo'!$D$10)))</f>
        <v>343.716855519257</v>
      </c>
      <c r="E435" s="0" t="n">
        <f aca="true">IF('Monte Carlo'!$B$11="",0,IF('Monte Carlo'!$D$11='Monte Carlo'!$B$11,'Monte Carlo'!$B$11,BETAINV(RAND(),'Monte Carlo'!$F$11,'Monte Carlo'!$G$11,'Monte Carlo'!$B$11,'Monte Carlo'!$D$11)))</f>
        <v>98.1635214004294</v>
      </c>
      <c r="F435" s="0" t="n">
        <f aca="true">IF('Monte Carlo'!$B$12="",0,IF('Monte Carlo'!$D$12='Monte Carlo'!$B$12,'Monte Carlo'!$B$12,BETAINV(RAND(),'Monte Carlo'!$F$12,'Monte Carlo'!$G$12,'Monte Carlo'!$B$12,'Monte Carlo'!$D$12)))</f>
        <v>111.398595953981</v>
      </c>
      <c r="G435" s="0" t="n">
        <f aca="true">IF('Monte Carlo'!$B$13="",0,IF('Monte Carlo'!$D$13='Monte Carlo'!$B$13,'Monte Carlo'!$B$13,BETAINV(RAND(),'Monte Carlo'!$F$13,'Monte Carlo'!$G$13,'Monte Carlo'!$B$13,'Monte Carlo'!$D$13)))</f>
        <v>0</v>
      </c>
      <c r="H435" s="0" t="n">
        <f aca="true">IF('Monte Carlo'!$B$14="",0,IF('Monte Carlo'!$D$14='Monte Carlo'!$B$14,'Monte Carlo'!$B$14,BETAINV(RAND(),'Monte Carlo'!$F$14,'Monte Carlo'!$G$14,'Monte Carlo'!$B$14,'Monte Carlo'!$D$14)))</f>
        <v>0</v>
      </c>
      <c r="I435" s="0" t="n">
        <f aca="true">IF('Monte Carlo'!$B$15="",0,IF('Monte Carlo'!$D$15='Monte Carlo'!$B$15,'Monte Carlo'!$B$15,BETAINV(RAND(),'Monte Carlo'!$F$15,'Monte Carlo'!$G$15,'Monte Carlo'!$B$15,'Monte Carlo'!$D$15)))</f>
        <v>0</v>
      </c>
      <c r="J435" s="0" t="n">
        <f aca="true">IF('Monte Carlo'!$B$16="",0,IF('Monte Carlo'!$D$16='Monte Carlo'!$B$16,'Monte Carlo'!$B$16,BETAINV(RAND(),'Monte Carlo'!$F$16,'Monte Carlo'!$G$16,'Monte Carlo'!$B$16,'Monte Carlo'!$D$16)))</f>
        <v>0</v>
      </c>
      <c r="K435" s="0" t="n">
        <f aca="true">IF('Monte Carlo'!$B$17="",0,IF('Monte Carlo'!$D$17='Monte Carlo'!$B$17,'Monte Carlo'!$B$17,BETAINV(RAND(),'Monte Carlo'!$F$17,'Monte Carlo'!$G$17,'Monte Carlo'!$B$17,'Monte Carlo'!$D$17)))</f>
        <v>0</v>
      </c>
      <c r="L435" s="0" t="n">
        <f aca="true">IF('Monte Carlo'!$B$18="",0,IF('Monte Carlo'!$D$18='Monte Carlo'!$B$18,'Monte Carlo'!$B$18,BETAINV(RAND(),'Monte Carlo'!$F$18,'Monte Carlo'!$G$18,'Monte Carlo'!$B$18,'Monte Carlo'!$D$18)))</f>
        <v>0</v>
      </c>
      <c r="M435" s="0" t="n">
        <f aca="true">IF(OR('Monte Carlo'!$B$22="",'Monte Carlo'!$C$22=""),0,IF(RAND()&lt;'Monte Carlo'!$B$22,IF('Monte Carlo'!$E$22='Monte Carlo'!$C$22,'Monte Carlo'!$C$22,BETAINV(RAND(),'Monte Carlo'!$G$22,'Monte Carlo'!$H$22,'Monte Carlo'!$C$22,'Monte Carlo'!$E$22)),0))</f>
        <v>173.822030374288</v>
      </c>
      <c r="N435" s="0" t="n">
        <f aca="true">IF(OR('Monte Carlo'!$B$23="",'Monte Carlo'!$C$23=""),0,IF(RAND()&lt;'Monte Carlo'!$B$23,IF('Monte Carlo'!$E$23='Monte Carlo'!$C$23,'Monte Carlo'!$C$23,BETAINV(RAND(),'Monte Carlo'!$G$23,'Monte Carlo'!$H$23,'Monte Carlo'!$C$23,'Monte Carlo'!$E$23)),0))</f>
        <v>41.5279305057478</v>
      </c>
      <c r="O435" s="0" t="n">
        <f aca="true">IF(OR('Monte Carlo'!$B$24="",'Monte Carlo'!$C$24=""),0,IF(RAND()&lt;'Monte Carlo'!$B$24,IF('Monte Carlo'!$E$24='Monte Carlo'!$C$24,'Monte Carlo'!$C$24,BETAINV(RAND(),'Monte Carlo'!$G$24,'Monte Carlo'!$H$24,'Monte Carlo'!$C$24,'Monte Carlo'!$E$24)),0))</f>
        <v>183.577507477171</v>
      </c>
      <c r="P435" s="0" t="n">
        <f aca="true">IF(OR('Monte Carlo'!$B$25="",'Monte Carlo'!$C$25=""),0,IF(RAND()&lt;'Monte Carlo'!$B$25,IF('Monte Carlo'!$E$25='Monte Carlo'!$C$25,'Monte Carlo'!$C$25,BETAINV(RAND(),'Monte Carlo'!$G$25,'Monte Carlo'!$H$25,'Monte Carlo'!$C$25,'Monte Carlo'!$E$25)),0))</f>
        <v>0</v>
      </c>
      <c r="Q435" s="0" t="n">
        <f aca="true">IF(OR('Monte Carlo'!$B$26="",'Monte Carlo'!$C$26=""),0,IF(RAND()&lt;'Monte Carlo'!$B$26,IF('Monte Carlo'!$E$26='Monte Carlo'!$C$26,'Monte Carlo'!$C$26,BETAINV(RAND(),'Monte Carlo'!$G$26,'Monte Carlo'!$H$26,'Monte Carlo'!$C$26,'Monte Carlo'!$E$26)),0))</f>
        <v>0</v>
      </c>
      <c r="R435" s="0" t="n">
        <f aca="true">IF(OR('Monte Carlo'!$B$27="",'Monte Carlo'!$C$27=""),0,IF(RAND()&lt;'Monte Carlo'!$B$27,IF('Monte Carlo'!$E$27='Monte Carlo'!$C$27,'Monte Carlo'!$C$27,BETAINV(RAND(),'Monte Carlo'!$G$27,'Monte Carlo'!$H$27,'Monte Carlo'!$C$27,'Monte Carlo'!$E$27)),0))</f>
        <v>0</v>
      </c>
      <c r="S435" s="0" t="n">
        <f aca="true">IF(OR('Monte Carlo'!$B$28="",'Monte Carlo'!$C$28=""),0,IF(RAND()&lt;'Monte Carlo'!$B$28,IF('Monte Carlo'!$E$28='Monte Carlo'!$C$28,'Monte Carlo'!$C$28,BETAINV(RAND(),'Monte Carlo'!$G$28,'Monte Carlo'!$H$28,'Monte Carlo'!$C$28,'Monte Carlo'!$E$28)),0))</f>
        <v>0</v>
      </c>
      <c r="T435" s="0" t="n">
        <f aca="true">IF(OR('Monte Carlo'!$B$29="",'Monte Carlo'!$C$29=""),0,IF(RAND()&lt;'Monte Carlo'!$B$29,IF('Monte Carlo'!$E$29='Monte Carlo'!$C$29,'Monte Carlo'!$C$29,BETAINV(RAND(),'Monte Carlo'!$G$29,'Monte Carlo'!$H$29,'Monte Carlo'!$C$29,'Monte Carlo'!$E$29)),0))</f>
        <v>0</v>
      </c>
      <c r="U435" s="0" t="n">
        <f aca="true">IF(OR('Monte Carlo'!$B$30="",'Monte Carlo'!$C$30=""),0,IF(RAND()&lt;'Monte Carlo'!$B$30,IF('Monte Carlo'!$E$30='Monte Carlo'!$C$30,'Monte Carlo'!$C$30,BETAINV(RAND(),'Monte Carlo'!$G$30,'Monte Carlo'!$H$30,'Monte Carlo'!$C$30,'Monte Carlo'!$E$30)),0))</f>
        <v>0</v>
      </c>
      <c r="V435" s="0" t="n">
        <f aca="true">IF(OR('Monte Carlo'!$B$31="",'Monte Carlo'!$C$31=""),0,IF(RAND()&lt;'Monte Carlo'!$B$31,IF('Monte Carlo'!$E$31='Monte Carlo'!$C$31,'Monte Carlo'!$C$31,BETAINV(RAND(),'Monte Carlo'!$G$31,'Monte Carlo'!$H$31,'Monte Carlo'!$C$31,'Monte Carlo'!$E$31)),0))</f>
        <v>0</v>
      </c>
      <c r="W435" s="0" t="n">
        <f aca="true">IF(OR('Monte Carlo'!$B$32="",'Monte Carlo'!$C$32=""),0,IF(RAND()&lt;'Monte Carlo'!$B$32,IF('Monte Carlo'!$E$32='Monte Carlo'!$C$32,'Monte Carlo'!$C$32,BETAINV(RAND(),'Monte Carlo'!$G$32,'Monte Carlo'!$H$32,'Monte Carlo'!$C$32,'Monte Carlo'!$E$32)),0))</f>
        <v>0</v>
      </c>
      <c r="X435" s="0" t="n">
        <f aca="true">IF(OR('Monte Carlo'!$B$33="",'Monte Carlo'!$C$33=""),0,IF(RAND()&lt;'Monte Carlo'!$B$33,IF('Monte Carlo'!$E$33='Monte Carlo'!$C$33,'Monte Carlo'!$C$33,BETAINV(RAND(),'Monte Carlo'!$G$33,'Monte Carlo'!$H$33,'Monte Carlo'!$C$33,'Monte Carlo'!$E$33)),0))</f>
        <v>0</v>
      </c>
      <c r="Y435" s="0" t="n">
        <f aca="false">SUM(A435:X435)</f>
        <v>2709.8004963562</v>
      </c>
    </row>
    <row r="436" customFormat="false" ht="15" hidden="false" customHeight="false" outlineLevel="0" collapsed="false">
      <c r="A436" s="0" t="n">
        <f aca="true">IF('Monte Carlo'!$B$7="",0,IF('Monte Carlo'!$D$7='Monte Carlo'!$B$7,'Monte Carlo'!$B$7,BETAINV(RAND(),'Monte Carlo'!$F$7,'Monte Carlo'!$G$7,'Monte Carlo'!$B$7,'Monte Carlo'!$D$7)))</f>
        <v>193.229173495982</v>
      </c>
      <c r="B436" s="0" t="n">
        <f aca="true">IF('Monte Carlo'!$B$8="",0,IF('Monte Carlo'!$D$8='Monte Carlo'!$B$8,'Monte Carlo'!$B$8,BETAINV(RAND(),'Monte Carlo'!$F$8,'Monte Carlo'!$G$8,'Monte Carlo'!$B$8,'Monte Carlo'!$D$8)))</f>
        <v>959.053271901887</v>
      </c>
      <c r="C436" s="0" t="n">
        <f aca="true">IF('Monte Carlo'!$B$9="",0,IF('Monte Carlo'!$D$9='Monte Carlo'!$B$9,'Monte Carlo'!$B$9,BETAINV(RAND(),'Monte Carlo'!$F$9,'Monte Carlo'!$G$9,'Monte Carlo'!$B$9,'Monte Carlo'!$D$9)))</f>
        <v>530.780415393383</v>
      </c>
      <c r="D436" s="0" t="n">
        <f aca="true">IF('Monte Carlo'!$B$10="",0,IF('Monte Carlo'!$D$10='Monte Carlo'!$B$10,'Monte Carlo'!$B$10,BETAINV(RAND(),'Monte Carlo'!$F$10,'Monte Carlo'!$G$10,'Monte Carlo'!$B$10,'Monte Carlo'!$D$10)))</f>
        <v>342.700727271642</v>
      </c>
      <c r="E436" s="0" t="n">
        <f aca="true">IF('Monte Carlo'!$B$11="",0,IF('Monte Carlo'!$D$11='Monte Carlo'!$B$11,'Monte Carlo'!$B$11,BETAINV(RAND(),'Monte Carlo'!$F$11,'Monte Carlo'!$G$11,'Monte Carlo'!$B$11,'Monte Carlo'!$D$11)))</f>
        <v>91.4474417347064</v>
      </c>
      <c r="F436" s="0" t="n">
        <f aca="true">IF('Monte Carlo'!$B$12="",0,IF('Monte Carlo'!$D$12='Monte Carlo'!$B$12,'Monte Carlo'!$B$12,BETAINV(RAND(),'Monte Carlo'!$F$12,'Monte Carlo'!$G$12,'Monte Carlo'!$B$12,'Monte Carlo'!$D$12)))</f>
        <v>90.9203439161074</v>
      </c>
      <c r="G436" s="0" t="n">
        <f aca="true">IF('Monte Carlo'!$B$13="",0,IF('Monte Carlo'!$D$13='Monte Carlo'!$B$13,'Monte Carlo'!$B$13,BETAINV(RAND(),'Monte Carlo'!$F$13,'Monte Carlo'!$G$13,'Monte Carlo'!$B$13,'Monte Carlo'!$D$13)))</f>
        <v>0</v>
      </c>
      <c r="H436" s="0" t="n">
        <f aca="true">IF('Monte Carlo'!$B$14="",0,IF('Monte Carlo'!$D$14='Monte Carlo'!$B$14,'Monte Carlo'!$B$14,BETAINV(RAND(),'Monte Carlo'!$F$14,'Monte Carlo'!$G$14,'Monte Carlo'!$B$14,'Monte Carlo'!$D$14)))</f>
        <v>0</v>
      </c>
      <c r="I436" s="0" t="n">
        <f aca="true">IF('Monte Carlo'!$B$15="",0,IF('Monte Carlo'!$D$15='Monte Carlo'!$B$15,'Monte Carlo'!$B$15,BETAINV(RAND(),'Monte Carlo'!$F$15,'Monte Carlo'!$G$15,'Monte Carlo'!$B$15,'Monte Carlo'!$D$15)))</f>
        <v>0</v>
      </c>
      <c r="J436" s="0" t="n">
        <f aca="true">IF('Monte Carlo'!$B$16="",0,IF('Monte Carlo'!$D$16='Monte Carlo'!$B$16,'Monte Carlo'!$B$16,BETAINV(RAND(),'Monte Carlo'!$F$16,'Monte Carlo'!$G$16,'Monte Carlo'!$B$16,'Monte Carlo'!$D$16)))</f>
        <v>0</v>
      </c>
      <c r="K436" s="0" t="n">
        <f aca="true">IF('Monte Carlo'!$B$17="",0,IF('Monte Carlo'!$D$17='Monte Carlo'!$B$17,'Monte Carlo'!$B$17,BETAINV(RAND(),'Monte Carlo'!$F$17,'Monte Carlo'!$G$17,'Monte Carlo'!$B$17,'Monte Carlo'!$D$17)))</f>
        <v>0</v>
      </c>
      <c r="L436" s="0" t="n">
        <f aca="true">IF('Monte Carlo'!$B$18="",0,IF('Monte Carlo'!$D$18='Monte Carlo'!$B$18,'Monte Carlo'!$B$18,BETAINV(RAND(),'Monte Carlo'!$F$18,'Monte Carlo'!$G$18,'Monte Carlo'!$B$18,'Monte Carlo'!$D$18)))</f>
        <v>0</v>
      </c>
      <c r="M436" s="0" t="n">
        <f aca="true">IF(OR('Monte Carlo'!$B$22="",'Monte Carlo'!$C$22=""),0,IF(RAND()&lt;'Monte Carlo'!$B$22,IF('Monte Carlo'!$E$22='Monte Carlo'!$C$22,'Monte Carlo'!$C$22,BETAINV(RAND(),'Monte Carlo'!$G$22,'Monte Carlo'!$H$22,'Monte Carlo'!$C$22,'Monte Carlo'!$E$22)),0))</f>
        <v>123.012219368287</v>
      </c>
      <c r="N436" s="0" t="n">
        <f aca="true">IF(OR('Monte Carlo'!$B$23="",'Monte Carlo'!$C$23=""),0,IF(RAND()&lt;'Monte Carlo'!$B$23,IF('Monte Carlo'!$E$23='Monte Carlo'!$C$23,'Monte Carlo'!$C$23,BETAINV(RAND(),'Monte Carlo'!$G$23,'Monte Carlo'!$H$23,'Monte Carlo'!$C$23,'Monte Carlo'!$E$23)),0))</f>
        <v>0</v>
      </c>
      <c r="O436" s="0" t="n">
        <f aca="true">IF(OR('Monte Carlo'!$B$24="",'Monte Carlo'!$C$24=""),0,IF(RAND()&lt;'Monte Carlo'!$B$24,IF('Monte Carlo'!$E$24='Monte Carlo'!$C$24,'Monte Carlo'!$C$24,BETAINV(RAND(),'Monte Carlo'!$G$24,'Monte Carlo'!$H$24,'Monte Carlo'!$C$24,'Monte Carlo'!$E$24)),0))</f>
        <v>0</v>
      </c>
      <c r="P436" s="0" t="n">
        <f aca="true">IF(OR('Monte Carlo'!$B$25="",'Monte Carlo'!$C$25=""),0,IF(RAND()&lt;'Monte Carlo'!$B$25,IF('Monte Carlo'!$E$25='Monte Carlo'!$C$25,'Monte Carlo'!$C$25,BETAINV(RAND(),'Monte Carlo'!$G$25,'Monte Carlo'!$H$25,'Monte Carlo'!$C$25,'Monte Carlo'!$E$25)),0))</f>
        <v>0</v>
      </c>
      <c r="Q436" s="0" t="n">
        <f aca="true">IF(OR('Monte Carlo'!$B$26="",'Monte Carlo'!$C$26=""),0,IF(RAND()&lt;'Monte Carlo'!$B$26,IF('Monte Carlo'!$E$26='Monte Carlo'!$C$26,'Monte Carlo'!$C$26,BETAINV(RAND(),'Monte Carlo'!$G$26,'Monte Carlo'!$H$26,'Monte Carlo'!$C$26,'Monte Carlo'!$E$26)),0))</f>
        <v>0</v>
      </c>
      <c r="R436" s="0" t="n">
        <f aca="true">IF(OR('Monte Carlo'!$B$27="",'Monte Carlo'!$C$27=""),0,IF(RAND()&lt;'Monte Carlo'!$B$27,IF('Monte Carlo'!$E$27='Monte Carlo'!$C$27,'Monte Carlo'!$C$27,BETAINV(RAND(),'Monte Carlo'!$G$27,'Monte Carlo'!$H$27,'Monte Carlo'!$C$27,'Monte Carlo'!$E$27)),0))</f>
        <v>0</v>
      </c>
      <c r="S436" s="0" t="n">
        <f aca="true">IF(OR('Monte Carlo'!$B$28="",'Monte Carlo'!$C$28=""),0,IF(RAND()&lt;'Monte Carlo'!$B$28,IF('Monte Carlo'!$E$28='Monte Carlo'!$C$28,'Monte Carlo'!$C$28,BETAINV(RAND(),'Monte Carlo'!$G$28,'Monte Carlo'!$H$28,'Monte Carlo'!$C$28,'Monte Carlo'!$E$28)),0))</f>
        <v>0</v>
      </c>
      <c r="T436" s="0" t="n">
        <f aca="true">IF(OR('Monte Carlo'!$B$29="",'Monte Carlo'!$C$29=""),0,IF(RAND()&lt;'Monte Carlo'!$B$29,IF('Monte Carlo'!$E$29='Monte Carlo'!$C$29,'Monte Carlo'!$C$29,BETAINV(RAND(),'Monte Carlo'!$G$29,'Monte Carlo'!$H$29,'Monte Carlo'!$C$29,'Monte Carlo'!$E$29)),0))</f>
        <v>0</v>
      </c>
      <c r="U436" s="0" t="n">
        <f aca="true">IF(OR('Monte Carlo'!$B$30="",'Monte Carlo'!$C$30=""),0,IF(RAND()&lt;'Monte Carlo'!$B$30,IF('Monte Carlo'!$E$30='Monte Carlo'!$C$30,'Monte Carlo'!$C$30,BETAINV(RAND(),'Monte Carlo'!$G$30,'Monte Carlo'!$H$30,'Monte Carlo'!$C$30,'Monte Carlo'!$E$30)),0))</f>
        <v>0</v>
      </c>
      <c r="V436" s="0" t="n">
        <f aca="true">IF(OR('Monte Carlo'!$B$31="",'Monte Carlo'!$C$31=""),0,IF(RAND()&lt;'Monte Carlo'!$B$31,IF('Monte Carlo'!$E$31='Monte Carlo'!$C$31,'Monte Carlo'!$C$31,BETAINV(RAND(),'Monte Carlo'!$G$31,'Monte Carlo'!$H$31,'Monte Carlo'!$C$31,'Monte Carlo'!$E$31)),0))</f>
        <v>0</v>
      </c>
      <c r="W436" s="0" t="n">
        <f aca="true">IF(OR('Monte Carlo'!$B$32="",'Monte Carlo'!$C$32=""),0,IF(RAND()&lt;'Monte Carlo'!$B$32,IF('Monte Carlo'!$E$32='Monte Carlo'!$C$32,'Monte Carlo'!$C$32,BETAINV(RAND(),'Monte Carlo'!$G$32,'Monte Carlo'!$H$32,'Monte Carlo'!$C$32,'Monte Carlo'!$E$32)),0))</f>
        <v>0</v>
      </c>
      <c r="X436" s="0" t="n">
        <f aca="true">IF(OR('Monte Carlo'!$B$33="",'Monte Carlo'!$C$33=""),0,IF(RAND()&lt;'Monte Carlo'!$B$33,IF('Monte Carlo'!$E$33='Monte Carlo'!$C$33,'Monte Carlo'!$C$33,BETAINV(RAND(),'Monte Carlo'!$G$33,'Monte Carlo'!$H$33,'Monte Carlo'!$C$33,'Monte Carlo'!$E$33)),0))</f>
        <v>0</v>
      </c>
      <c r="Y436" s="0" t="n">
        <f aca="false">SUM(A436:X436)</f>
        <v>2331.14359308199</v>
      </c>
    </row>
    <row r="437" customFormat="false" ht="15" hidden="false" customHeight="false" outlineLevel="0" collapsed="false">
      <c r="A437" s="0" t="n">
        <f aca="true">IF('Monte Carlo'!$B$7="",0,IF('Monte Carlo'!$D$7='Monte Carlo'!$B$7,'Monte Carlo'!$B$7,BETAINV(RAND(),'Monte Carlo'!$F$7,'Monte Carlo'!$G$7,'Monte Carlo'!$B$7,'Monte Carlo'!$D$7)))</f>
        <v>161.438326506018</v>
      </c>
      <c r="B437" s="0" t="n">
        <f aca="true">IF('Monte Carlo'!$B$8="",0,IF('Monte Carlo'!$D$8='Monte Carlo'!$B$8,'Monte Carlo'!$B$8,BETAINV(RAND(),'Monte Carlo'!$F$8,'Monte Carlo'!$G$8,'Monte Carlo'!$B$8,'Monte Carlo'!$D$8)))</f>
        <v>1052.9539359418</v>
      </c>
      <c r="C437" s="0" t="n">
        <f aca="true">IF('Monte Carlo'!$B$9="",0,IF('Monte Carlo'!$D$9='Monte Carlo'!$B$9,'Monte Carlo'!$B$9,BETAINV(RAND(),'Monte Carlo'!$F$9,'Monte Carlo'!$G$9,'Monte Carlo'!$B$9,'Monte Carlo'!$D$9)))</f>
        <v>427.397445169033</v>
      </c>
      <c r="D437" s="0" t="n">
        <f aca="true">IF('Monte Carlo'!$B$10="",0,IF('Monte Carlo'!$D$10='Monte Carlo'!$B$10,'Monte Carlo'!$B$10,BETAINV(RAND(),'Monte Carlo'!$F$10,'Monte Carlo'!$G$10,'Monte Carlo'!$B$10,'Monte Carlo'!$D$10)))</f>
        <v>328.17542912313</v>
      </c>
      <c r="E437" s="0" t="n">
        <f aca="true">IF('Monte Carlo'!$B$11="",0,IF('Monte Carlo'!$D$11='Monte Carlo'!$B$11,'Monte Carlo'!$B$11,BETAINV(RAND(),'Monte Carlo'!$F$11,'Monte Carlo'!$G$11,'Monte Carlo'!$B$11,'Monte Carlo'!$D$11)))</f>
        <v>101.277487046643</v>
      </c>
      <c r="F437" s="0" t="n">
        <f aca="true">IF('Monte Carlo'!$B$12="",0,IF('Monte Carlo'!$D$12='Monte Carlo'!$B$12,'Monte Carlo'!$B$12,BETAINV(RAND(),'Monte Carlo'!$F$12,'Monte Carlo'!$G$12,'Monte Carlo'!$B$12,'Monte Carlo'!$D$12)))</f>
        <v>99.8113922662964</v>
      </c>
      <c r="G437" s="0" t="n">
        <f aca="true">IF('Monte Carlo'!$B$13="",0,IF('Monte Carlo'!$D$13='Monte Carlo'!$B$13,'Monte Carlo'!$B$13,BETAINV(RAND(),'Monte Carlo'!$F$13,'Monte Carlo'!$G$13,'Monte Carlo'!$B$13,'Monte Carlo'!$D$13)))</f>
        <v>0</v>
      </c>
      <c r="H437" s="0" t="n">
        <f aca="true">IF('Monte Carlo'!$B$14="",0,IF('Monte Carlo'!$D$14='Monte Carlo'!$B$14,'Monte Carlo'!$B$14,BETAINV(RAND(),'Monte Carlo'!$F$14,'Monte Carlo'!$G$14,'Monte Carlo'!$B$14,'Monte Carlo'!$D$14)))</f>
        <v>0</v>
      </c>
      <c r="I437" s="0" t="n">
        <f aca="true">IF('Monte Carlo'!$B$15="",0,IF('Monte Carlo'!$D$15='Monte Carlo'!$B$15,'Monte Carlo'!$B$15,BETAINV(RAND(),'Monte Carlo'!$F$15,'Monte Carlo'!$G$15,'Monte Carlo'!$B$15,'Monte Carlo'!$D$15)))</f>
        <v>0</v>
      </c>
      <c r="J437" s="0" t="n">
        <f aca="true">IF('Monte Carlo'!$B$16="",0,IF('Monte Carlo'!$D$16='Monte Carlo'!$B$16,'Monte Carlo'!$B$16,BETAINV(RAND(),'Monte Carlo'!$F$16,'Monte Carlo'!$G$16,'Monte Carlo'!$B$16,'Monte Carlo'!$D$16)))</f>
        <v>0</v>
      </c>
      <c r="K437" s="0" t="n">
        <f aca="true">IF('Monte Carlo'!$B$17="",0,IF('Monte Carlo'!$D$17='Monte Carlo'!$B$17,'Monte Carlo'!$B$17,BETAINV(RAND(),'Monte Carlo'!$F$17,'Monte Carlo'!$G$17,'Monte Carlo'!$B$17,'Monte Carlo'!$D$17)))</f>
        <v>0</v>
      </c>
      <c r="L437" s="0" t="n">
        <f aca="true">IF('Monte Carlo'!$B$18="",0,IF('Monte Carlo'!$D$18='Monte Carlo'!$B$18,'Monte Carlo'!$B$18,BETAINV(RAND(),'Monte Carlo'!$F$18,'Monte Carlo'!$G$18,'Monte Carlo'!$B$18,'Monte Carlo'!$D$18)))</f>
        <v>0</v>
      </c>
      <c r="M437" s="0" t="n">
        <f aca="true">IF(OR('Monte Carlo'!$B$22="",'Monte Carlo'!$C$22=""),0,IF(RAND()&lt;'Monte Carlo'!$B$22,IF('Monte Carlo'!$E$22='Monte Carlo'!$C$22,'Monte Carlo'!$C$22,BETAINV(RAND(),'Monte Carlo'!$G$22,'Monte Carlo'!$H$22,'Monte Carlo'!$C$22,'Monte Carlo'!$E$22)),0))</f>
        <v>142.000258591963</v>
      </c>
      <c r="N437" s="0" t="n">
        <f aca="true">IF(OR('Monte Carlo'!$B$23="",'Monte Carlo'!$C$23=""),0,IF(RAND()&lt;'Monte Carlo'!$B$23,IF('Monte Carlo'!$E$23='Monte Carlo'!$C$23,'Monte Carlo'!$C$23,BETAINV(RAND(),'Monte Carlo'!$G$23,'Monte Carlo'!$H$23,'Monte Carlo'!$C$23,'Monte Carlo'!$E$23)),0))</f>
        <v>51.0935069771799</v>
      </c>
      <c r="O437" s="0" t="n">
        <f aca="true">IF(OR('Monte Carlo'!$B$24="",'Monte Carlo'!$C$24=""),0,IF(RAND()&lt;'Monte Carlo'!$B$24,IF('Monte Carlo'!$E$24='Monte Carlo'!$C$24,'Monte Carlo'!$C$24,BETAINV(RAND(),'Monte Carlo'!$G$24,'Monte Carlo'!$H$24,'Monte Carlo'!$C$24,'Monte Carlo'!$E$24)),0))</f>
        <v>0</v>
      </c>
      <c r="P437" s="0" t="n">
        <f aca="true">IF(OR('Monte Carlo'!$B$25="",'Monte Carlo'!$C$25=""),0,IF(RAND()&lt;'Monte Carlo'!$B$25,IF('Monte Carlo'!$E$25='Monte Carlo'!$C$25,'Monte Carlo'!$C$25,BETAINV(RAND(),'Monte Carlo'!$G$25,'Monte Carlo'!$H$25,'Monte Carlo'!$C$25,'Monte Carlo'!$E$25)),0))</f>
        <v>0</v>
      </c>
      <c r="Q437" s="0" t="n">
        <f aca="true">IF(OR('Monte Carlo'!$B$26="",'Monte Carlo'!$C$26=""),0,IF(RAND()&lt;'Monte Carlo'!$B$26,IF('Monte Carlo'!$E$26='Monte Carlo'!$C$26,'Monte Carlo'!$C$26,BETAINV(RAND(),'Monte Carlo'!$G$26,'Monte Carlo'!$H$26,'Monte Carlo'!$C$26,'Monte Carlo'!$E$26)),0))</f>
        <v>0</v>
      </c>
      <c r="R437" s="0" t="n">
        <f aca="true">IF(OR('Monte Carlo'!$B$27="",'Monte Carlo'!$C$27=""),0,IF(RAND()&lt;'Monte Carlo'!$B$27,IF('Monte Carlo'!$E$27='Monte Carlo'!$C$27,'Monte Carlo'!$C$27,BETAINV(RAND(),'Monte Carlo'!$G$27,'Monte Carlo'!$H$27,'Monte Carlo'!$C$27,'Monte Carlo'!$E$27)),0))</f>
        <v>0</v>
      </c>
      <c r="S437" s="0" t="n">
        <f aca="true">IF(OR('Monte Carlo'!$B$28="",'Monte Carlo'!$C$28=""),0,IF(RAND()&lt;'Monte Carlo'!$B$28,IF('Monte Carlo'!$E$28='Monte Carlo'!$C$28,'Monte Carlo'!$C$28,BETAINV(RAND(),'Monte Carlo'!$G$28,'Monte Carlo'!$H$28,'Monte Carlo'!$C$28,'Monte Carlo'!$E$28)),0))</f>
        <v>0</v>
      </c>
      <c r="T437" s="0" t="n">
        <f aca="true">IF(OR('Monte Carlo'!$B$29="",'Monte Carlo'!$C$29=""),0,IF(RAND()&lt;'Monte Carlo'!$B$29,IF('Monte Carlo'!$E$29='Monte Carlo'!$C$29,'Monte Carlo'!$C$29,BETAINV(RAND(),'Monte Carlo'!$G$29,'Monte Carlo'!$H$29,'Monte Carlo'!$C$29,'Monte Carlo'!$E$29)),0))</f>
        <v>0</v>
      </c>
      <c r="U437" s="0" t="n">
        <f aca="true">IF(OR('Monte Carlo'!$B$30="",'Monte Carlo'!$C$30=""),0,IF(RAND()&lt;'Monte Carlo'!$B$30,IF('Monte Carlo'!$E$30='Monte Carlo'!$C$30,'Monte Carlo'!$C$30,BETAINV(RAND(),'Monte Carlo'!$G$30,'Monte Carlo'!$H$30,'Monte Carlo'!$C$30,'Monte Carlo'!$E$30)),0))</f>
        <v>0</v>
      </c>
      <c r="V437" s="0" t="n">
        <f aca="true">IF(OR('Monte Carlo'!$B$31="",'Monte Carlo'!$C$31=""),0,IF(RAND()&lt;'Monte Carlo'!$B$31,IF('Monte Carlo'!$E$31='Monte Carlo'!$C$31,'Monte Carlo'!$C$31,BETAINV(RAND(),'Monte Carlo'!$G$31,'Monte Carlo'!$H$31,'Monte Carlo'!$C$31,'Monte Carlo'!$E$31)),0))</f>
        <v>0</v>
      </c>
      <c r="W437" s="0" t="n">
        <f aca="true">IF(OR('Monte Carlo'!$B$32="",'Monte Carlo'!$C$32=""),0,IF(RAND()&lt;'Monte Carlo'!$B$32,IF('Monte Carlo'!$E$32='Monte Carlo'!$C$32,'Monte Carlo'!$C$32,BETAINV(RAND(),'Monte Carlo'!$G$32,'Monte Carlo'!$H$32,'Monte Carlo'!$C$32,'Monte Carlo'!$E$32)),0))</f>
        <v>0</v>
      </c>
      <c r="X437" s="0" t="n">
        <f aca="true">IF(OR('Monte Carlo'!$B$33="",'Monte Carlo'!$C$33=""),0,IF(RAND()&lt;'Monte Carlo'!$B$33,IF('Monte Carlo'!$E$33='Monte Carlo'!$C$33,'Monte Carlo'!$C$33,BETAINV(RAND(),'Monte Carlo'!$G$33,'Monte Carlo'!$H$33,'Monte Carlo'!$C$33,'Monte Carlo'!$E$33)),0))</f>
        <v>0</v>
      </c>
      <c r="Y437" s="0" t="n">
        <f aca="false">SUM(A437:X437)</f>
        <v>2364.14778162206</v>
      </c>
    </row>
    <row r="438" customFormat="false" ht="15" hidden="false" customHeight="false" outlineLevel="0" collapsed="false">
      <c r="A438" s="0" t="n">
        <f aca="true">IF('Monte Carlo'!$B$7="",0,IF('Monte Carlo'!$D$7='Monte Carlo'!$B$7,'Monte Carlo'!$B$7,BETAINV(RAND(),'Monte Carlo'!$F$7,'Monte Carlo'!$G$7,'Monte Carlo'!$B$7,'Monte Carlo'!$D$7)))</f>
        <v>150.065656120986</v>
      </c>
      <c r="B438" s="0" t="n">
        <f aca="true">IF('Monte Carlo'!$B$8="",0,IF('Monte Carlo'!$D$8='Monte Carlo'!$B$8,'Monte Carlo'!$B$8,BETAINV(RAND(),'Monte Carlo'!$F$8,'Monte Carlo'!$G$8,'Monte Carlo'!$B$8,'Monte Carlo'!$D$8)))</f>
        <v>1026.54440356656</v>
      </c>
      <c r="C438" s="0" t="n">
        <f aca="true">IF('Monte Carlo'!$B$9="",0,IF('Monte Carlo'!$D$9='Monte Carlo'!$B$9,'Monte Carlo'!$B$9,BETAINV(RAND(),'Monte Carlo'!$F$9,'Monte Carlo'!$G$9,'Monte Carlo'!$B$9,'Monte Carlo'!$D$9)))</f>
        <v>472.748141097062</v>
      </c>
      <c r="D438" s="0" t="n">
        <f aca="true">IF('Monte Carlo'!$B$10="",0,IF('Monte Carlo'!$D$10='Monte Carlo'!$B$10,'Monte Carlo'!$B$10,BETAINV(RAND(),'Monte Carlo'!$F$10,'Monte Carlo'!$G$10,'Monte Carlo'!$B$10,'Monte Carlo'!$D$10)))</f>
        <v>344.7235536711</v>
      </c>
      <c r="E438" s="0" t="n">
        <f aca="true">IF('Monte Carlo'!$B$11="",0,IF('Monte Carlo'!$D$11='Monte Carlo'!$B$11,'Monte Carlo'!$B$11,BETAINV(RAND(),'Monte Carlo'!$F$11,'Monte Carlo'!$G$11,'Monte Carlo'!$B$11,'Monte Carlo'!$D$11)))</f>
        <v>117.735122766338</v>
      </c>
      <c r="F438" s="0" t="n">
        <f aca="true">IF('Monte Carlo'!$B$12="",0,IF('Monte Carlo'!$D$12='Monte Carlo'!$B$12,'Monte Carlo'!$B$12,BETAINV(RAND(),'Monte Carlo'!$F$12,'Monte Carlo'!$G$12,'Monte Carlo'!$B$12,'Monte Carlo'!$D$12)))</f>
        <v>105.392427031904</v>
      </c>
      <c r="G438" s="0" t="n">
        <f aca="true">IF('Monte Carlo'!$B$13="",0,IF('Monte Carlo'!$D$13='Monte Carlo'!$B$13,'Monte Carlo'!$B$13,BETAINV(RAND(),'Monte Carlo'!$F$13,'Monte Carlo'!$G$13,'Monte Carlo'!$B$13,'Monte Carlo'!$D$13)))</f>
        <v>0</v>
      </c>
      <c r="H438" s="0" t="n">
        <f aca="true">IF('Monte Carlo'!$B$14="",0,IF('Monte Carlo'!$D$14='Monte Carlo'!$B$14,'Monte Carlo'!$B$14,BETAINV(RAND(),'Monte Carlo'!$F$14,'Monte Carlo'!$G$14,'Monte Carlo'!$B$14,'Monte Carlo'!$D$14)))</f>
        <v>0</v>
      </c>
      <c r="I438" s="0" t="n">
        <f aca="true">IF('Monte Carlo'!$B$15="",0,IF('Monte Carlo'!$D$15='Monte Carlo'!$B$15,'Monte Carlo'!$B$15,BETAINV(RAND(),'Monte Carlo'!$F$15,'Monte Carlo'!$G$15,'Monte Carlo'!$B$15,'Monte Carlo'!$D$15)))</f>
        <v>0</v>
      </c>
      <c r="J438" s="0" t="n">
        <f aca="true">IF('Monte Carlo'!$B$16="",0,IF('Monte Carlo'!$D$16='Monte Carlo'!$B$16,'Monte Carlo'!$B$16,BETAINV(RAND(),'Monte Carlo'!$F$16,'Monte Carlo'!$G$16,'Monte Carlo'!$B$16,'Monte Carlo'!$D$16)))</f>
        <v>0</v>
      </c>
      <c r="K438" s="0" t="n">
        <f aca="true">IF('Monte Carlo'!$B$17="",0,IF('Monte Carlo'!$D$17='Monte Carlo'!$B$17,'Monte Carlo'!$B$17,BETAINV(RAND(),'Monte Carlo'!$F$17,'Monte Carlo'!$G$17,'Monte Carlo'!$B$17,'Monte Carlo'!$D$17)))</f>
        <v>0</v>
      </c>
      <c r="L438" s="0" t="n">
        <f aca="true">IF('Monte Carlo'!$B$18="",0,IF('Monte Carlo'!$D$18='Monte Carlo'!$B$18,'Monte Carlo'!$B$18,BETAINV(RAND(),'Monte Carlo'!$F$18,'Monte Carlo'!$G$18,'Monte Carlo'!$B$18,'Monte Carlo'!$D$18)))</f>
        <v>0</v>
      </c>
      <c r="M438" s="0" t="n">
        <f aca="true">IF(OR('Monte Carlo'!$B$22="",'Monte Carlo'!$C$22=""),0,IF(RAND()&lt;'Monte Carlo'!$B$22,IF('Monte Carlo'!$E$22='Monte Carlo'!$C$22,'Monte Carlo'!$C$22,BETAINV(RAND(),'Monte Carlo'!$G$22,'Monte Carlo'!$H$22,'Monte Carlo'!$C$22,'Monte Carlo'!$E$22)),0))</f>
        <v>194.546566989895</v>
      </c>
      <c r="N438" s="0" t="n">
        <f aca="true">IF(OR('Monte Carlo'!$B$23="",'Monte Carlo'!$C$23=""),0,IF(RAND()&lt;'Monte Carlo'!$B$23,IF('Monte Carlo'!$E$23='Monte Carlo'!$C$23,'Monte Carlo'!$C$23,BETAINV(RAND(),'Monte Carlo'!$G$23,'Monte Carlo'!$H$23,'Monte Carlo'!$C$23,'Monte Carlo'!$E$23)),0))</f>
        <v>41.2819019006093</v>
      </c>
      <c r="O438" s="0" t="n">
        <f aca="true">IF(OR('Monte Carlo'!$B$24="",'Monte Carlo'!$C$24=""),0,IF(RAND()&lt;'Monte Carlo'!$B$24,IF('Monte Carlo'!$E$24='Monte Carlo'!$C$24,'Monte Carlo'!$C$24,BETAINV(RAND(),'Monte Carlo'!$G$24,'Monte Carlo'!$H$24,'Monte Carlo'!$C$24,'Monte Carlo'!$E$24)),0))</f>
        <v>118.114186409227</v>
      </c>
      <c r="P438" s="0" t="n">
        <f aca="true">IF(OR('Monte Carlo'!$B$25="",'Monte Carlo'!$C$25=""),0,IF(RAND()&lt;'Monte Carlo'!$B$25,IF('Monte Carlo'!$E$25='Monte Carlo'!$C$25,'Monte Carlo'!$C$25,BETAINV(RAND(),'Monte Carlo'!$G$25,'Monte Carlo'!$H$25,'Monte Carlo'!$C$25,'Monte Carlo'!$E$25)),0))</f>
        <v>0</v>
      </c>
      <c r="Q438" s="0" t="n">
        <f aca="true">IF(OR('Monte Carlo'!$B$26="",'Monte Carlo'!$C$26=""),0,IF(RAND()&lt;'Monte Carlo'!$B$26,IF('Monte Carlo'!$E$26='Monte Carlo'!$C$26,'Monte Carlo'!$C$26,BETAINV(RAND(),'Monte Carlo'!$G$26,'Monte Carlo'!$H$26,'Monte Carlo'!$C$26,'Monte Carlo'!$E$26)),0))</f>
        <v>0</v>
      </c>
      <c r="R438" s="0" t="n">
        <f aca="true">IF(OR('Monte Carlo'!$B$27="",'Monte Carlo'!$C$27=""),0,IF(RAND()&lt;'Monte Carlo'!$B$27,IF('Monte Carlo'!$E$27='Monte Carlo'!$C$27,'Monte Carlo'!$C$27,BETAINV(RAND(),'Monte Carlo'!$G$27,'Monte Carlo'!$H$27,'Monte Carlo'!$C$27,'Monte Carlo'!$E$27)),0))</f>
        <v>0</v>
      </c>
      <c r="S438" s="0" t="n">
        <f aca="true">IF(OR('Monte Carlo'!$B$28="",'Monte Carlo'!$C$28=""),0,IF(RAND()&lt;'Monte Carlo'!$B$28,IF('Monte Carlo'!$E$28='Monte Carlo'!$C$28,'Monte Carlo'!$C$28,BETAINV(RAND(),'Monte Carlo'!$G$28,'Monte Carlo'!$H$28,'Monte Carlo'!$C$28,'Monte Carlo'!$E$28)),0))</f>
        <v>0</v>
      </c>
      <c r="T438" s="0" t="n">
        <f aca="true">IF(OR('Monte Carlo'!$B$29="",'Monte Carlo'!$C$29=""),0,IF(RAND()&lt;'Monte Carlo'!$B$29,IF('Monte Carlo'!$E$29='Monte Carlo'!$C$29,'Monte Carlo'!$C$29,BETAINV(RAND(),'Monte Carlo'!$G$29,'Monte Carlo'!$H$29,'Monte Carlo'!$C$29,'Monte Carlo'!$E$29)),0))</f>
        <v>0</v>
      </c>
      <c r="U438" s="0" t="n">
        <f aca="true">IF(OR('Monte Carlo'!$B$30="",'Monte Carlo'!$C$30=""),0,IF(RAND()&lt;'Monte Carlo'!$B$30,IF('Monte Carlo'!$E$30='Monte Carlo'!$C$30,'Monte Carlo'!$C$30,BETAINV(RAND(),'Monte Carlo'!$G$30,'Monte Carlo'!$H$30,'Monte Carlo'!$C$30,'Monte Carlo'!$E$30)),0))</f>
        <v>0</v>
      </c>
      <c r="V438" s="0" t="n">
        <f aca="true">IF(OR('Monte Carlo'!$B$31="",'Monte Carlo'!$C$31=""),0,IF(RAND()&lt;'Monte Carlo'!$B$31,IF('Monte Carlo'!$E$31='Monte Carlo'!$C$31,'Monte Carlo'!$C$31,BETAINV(RAND(),'Monte Carlo'!$G$31,'Monte Carlo'!$H$31,'Monte Carlo'!$C$31,'Monte Carlo'!$E$31)),0))</f>
        <v>0</v>
      </c>
      <c r="W438" s="0" t="n">
        <f aca="true">IF(OR('Monte Carlo'!$B$32="",'Monte Carlo'!$C$32=""),0,IF(RAND()&lt;'Monte Carlo'!$B$32,IF('Monte Carlo'!$E$32='Monte Carlo'!$C$32,'Monte Carlo'!$C$32,BETAINV(RAND(),'Monte Carlo'!$G$32,'Monte Carlo'!$H$32,'Monte Carlo'!$C$32,'Monte Carlo'!$E$32)),0))</f>
        <v>0</v>
      </c>
      <c r="X438" s="0" t="n">
        <f aca="true">IF(OR('Monte Carlo'!$B$33="",'Monte Carlo'!$C$33=""),0,IF(RAND()&lt;'Monte Carlo'!$B$33,IF('Monte Carlo'!$E$33='Monte Carlo'!$C$33,'Monte Carlo'!$C$33,BETAINV(RAND(),'Monte Carlo'!$G$33,'Monte Carlo'!$H$33,'Monte Carlo'!$C$33,'Monte Carlo'!$E$33)),0))</f>
        <v>0</v>
      </c>
      <c r="Y438" s="0" t="n">
        <f aca="false">SUM(A438:X438)</f>
        <v>2571.15195955368</v>
      </c>
    </row>
    <row r="439" customFormat="false" ht="15" hidden="false" customHeight="false" outlineLevel="0" collapsed="false">
      <c r="A439" s="0" t="n">
        <f aca="true">IF('Monte Carlo'!$B$7="",0,IF('Monte Carlo'!$D$7='Monte Carlo'!$B$7,'Monte Carlo'!$B$7,BETAINV(RAND(),'Monte Carlo'!$F$7,'Monte Carlo'!$G$7,'Monte Carlo'!$B$7,'Monte Carlo'!$D$7)))</f>
        <v>146.481745262899</v>
      </c>
      <c r="B439" s="0" t="n">
        <f aca="true">IF('Monte Carlo'!$B$8="",0,IF('Monte Carlo'!$D$8='Monte Carlo'!$B$8,'Monte Carlo'!$B$8,BETAINV(RAND(),'Monte Carlo'!$F$8,'Monte Carlo'!$G$8,'Monte Carlo'!$B$8,'Monte Carlo'!$D$8)))</f>
        <v>1105.23072454851</v>
      </c>
      <c r="C439" s="0" t="n">
        <f aca="true">IF('Monte Carlo'!$B$9="",0,IF('Monte Carlo'!$D$9='Monte Carlo'!$B$9,'Monte Carlo'!$B$9,BETAINV(RAND(),'Monte Carlo'!$F$9,'Monte Carlo'!$G$9,'Monte Carlo'!$B$9,'Monte Carlo'!$D$9)))</f>
        <v>422.941511514021</v>
      </c>
      <c r="D439" s="0" t="n">
        <f aca="true">IF('Monte Carlo'!$B$10="",0,IF('Monte Carlo'!$D$10='Monte Carlo'!$B$10,'Monte Carlo'!$B$10,BETAINV(RAND(),'Monte Carlo'!$F$10,'Monte Carlo'!$G$10,'Monte Carlo'!$B$10,'Monte Carlo'!$D$10)))</f>
        <v>310.789633422195</v>
      </c>
      <c r="E439" s="0" t="n">
        <f aca="true">IF('Monte Carlo'!$B$11="",0,IF('Monte Carlo'!$D$11='Monte Carlo'!$B$11,'Monte Carlo'!$B$11,BETAINV(RAND(),'Monte Carlo'!$F$11,'Monte Carlo'!$G$11,'Monte Carlo'!$B$11,'Monte Carlo'!$D$11)))</f>
        <v>113.413222431061</v>
      </c>
      <c r="F439" s="0" t="n">
        <f aca="true">IF('Monte Carlo'!$B$12="",0,IF('Monte Carlo'!$D$12='Monte Carlo'!$B$12,'Monte Carlo'!$B$12,BETAINV(RAND(),'Monte Carlo'!$F$12,'Monte Carlo'!$G$12,'Monte Carlo'!$B$12,'Monte Carlo'!$D$12)))</f>
        <v>107.130512512116</v>
      </c>
      <c r="G439" s="0" t="n">
        <f aca="true">IF('Monte Carlo'!$B$13="",0,IF('Monte Carlo'!$D$13='Monte Carlo'!$B$13,'Monte Carlo'!$B$13,BETAINV(RAND(),'Monte Carlo'!$F$13,'Monte Carlo'!$G$13,'Monte Carlo'!$B$13,'Monte Carlo'!$D$13)))</f>
        <v>0</v>
      </c>
      <c r="H439" s="0" t="n">
        <f aca="true">IF('Monte Carlo'!$B$14="",0,IF('Monte Carlo'!$D$14='Monte Carlo'!$B$14,'Monte Carlo'!$B$14,BETAINV(RAND(),'Monte Carlo'!$F$14,'Monte Carlo'!$G$14,'Monte Carlo'!$B$14,'Monte Carlo'!$D$14)))</f>
        <v>0</v>
      </c>
      <c r="I439" s="0" t="n">
        <f aca="true">IF('Monte Carlo'!$B$15="",0,IF('Monte Carlo'!$D$15='Monte Carlo'!$B$15,'Monte Carlo'!$B$15,BETAINV(RAND(),'Monte Carlo'!$F$15,'Monte Carlo'!$G$15,'Monte Carlo'!$B$15,'Monte Carlo'!$D$15)))</f>
        <v>0</v>
      </c>
      <c r="J439" s="0" t="n">
        <f aca="true">IF('Monte Carlo'!$B$16="",0,IF('Monte Carlo'!$D$16='Monte Carlo'!$B$16,'Monte Carlo'!$B$16,BETAINV(RAND(),'Monte Carlo'!$F$16,'Monte Carlo'!$G$16,'Monte Carlo'!$B$16,'Monte Carlo'!$D$16)))</f>
        <v>0</v>
      </c>
      <c r="K439" s="0" t="n">
        <f aca="true">IF('Monte Carlo'!$B$17="",0,IF('Monte Carlo'!$D$17='Monte Carlo'!$B$17,'Monte Carlo'!$B$17,BETAINV(RAND(),'Monte Carlo'!$F$17,'Monte Carlo'!$G$17,'Monte Carlo'!$B$17,'Monte Carlo'!$D$17)))</f>
        <v>0</v>
      </c>
      <c r="L439" s="0" t="n">
        <f aca="true">IF('Monte Carlo'!$B$18="",0,IF('Monte Carlo'!$D$18='Monte Carlo'!$B$18,'Monte Carlo'!$B$18,BETAINV(RAND(),'Monte Carlo'!$F$18,'Monte Carlo'!$G$18,'Monte Carlo'!$B$18,'Monte Carlo'!$D$18)))</f>
        <v>0</v>
      </c>
      <c r="M439" s="0" t="n">
        <f aca="true">IF(OR('Monte Carlo'!$B$22="",'Monte Carlo'!$C$22=""),0,IF(RAND()&lt;'Monte Carlo'!$B$22,IF('Monte Carlo'!$E$22='Monte Carlo'!$C$22,'Monte Carlo'!$C$22,BETAINV(RAND(),'Monte Carlo'!$G$22,'Monte Carlo'!$H$22,'Monte Carlo'!$C$22,'Monte Carlo'!$E$22)),0))</f>
        <v>121.907445663782</v>
      </c>
      <c r="N439" s="0" t="n">
        <f aca="true">IF(OR('Monte Carlo'!$B$23="",'Monte Carlo'!$C$23=""),0,IF(RAND()&lt;'Monte Carlo'!$B$23,IF('Monte Carlo'!$E$23='Monte Carlo'!$C$23,'Monte Carlo'!$C$23,BETAINV(RAND(),'Monte Carlo'!$G$23,'Monte Carlo'!$H$23,'Monte Carlo'!$C$23,'Monte Carlo'!$E$23)),0))</f>
        <v>31.5039460228396</v>
      </c>
      <c r="O439" s="0" t="n">
        <f aca="true">IF(OR('Monte Carlo'!$B$24="",'Monte Carlo'!$C$24=""),0,IF(RAND()&lt;'Monte Carlo'!$B$24,IF('Monte Carlo'!$E$24='Monte Carlo'!$C$24,'Monte Carlo'!$C$24,BETAINV(RAND(),'Monte Carlo'!$G$24,'Monte Carlo'!$H$24,'Monte Carlo'!$C$24,'Monte Carlo'!$E$24)),0))</f>
        <v>123.778938964063</v>
      </c>
      <c r="P439" s="0" t="n">
        <f aca="true">IF(OR('Monte Carlo'!$B$25="",'Monte Carlo'!$C$25=""),0,IF(RAND()&lt;'Monte Carlo'!$B$25,IF('Monte Carlo'!$E$25='Monte Carlo'!$C$25,'Monte Carlo'!$C$25,BETAINV(RAND(),'Monte Carlo'!$G$25,'Monte Carlo'!$H$25,'Monte Carlo'!$C$25,'Monte Carlo'!$E$25)),0))</f>
        <v>0</v>
      </c>
      <c r="Q439" s="0" t="n">
        <f aca="true">IF(OR('Monte Carlo'!$B$26="",'Monte Carlo'!$C$26=""),0,IF(RAND()&lt;'Monte Carlo'!$B$26,IF('Monte Carlo'!$E$26='Monte Carlo'!$C$26,'Monte Carlo'!$C$26,BETAINV(RAND(),'Monte Carlo'!$G$26,'Monte Carlo'!$H$26,'Monte Carlo'!$C$26,'Monte Carlo'!$E$26)),0))</f>
        <v>0</v>
      </c>
      <c r="R439" s="0" t="n">
        <f aca="true">IF(OR('Monte Carlo'!$B$27="",'Monte Carlo'!$C$27=""),0,IF(RAND()&lt;'Monte Carlo'!$B$27,IF('Monte Carlo'!$E$27='Monte Carlo'!$C$27,'Monte Carlo'!$C$27,BETAINV(RAND(),'Monte Carlo'!$G$27,'Monte Carlo'!$H$27,'Monte Carlo'!$C$27,'Monte Carlo'!$E$27)),0))</f>
        <v>0</v>
      </c>
      <c r="S439" s="0" t="n">
        <f aca="true">IF(OR('Monte Carlo'!$B$28="",'Monte Carlo'!$C$28=""),0,IF(RAND()&lt;'Monte Carlo'!$B$28,IF('Monte Carlo'!$E$28='Monte Carlo'!$C$28,'Monte Carlo'!$C$28,BETAINV(RAND(),'Monte Carlo'!$G$28,'Monte Carlo'!$H$28,'Monte Carlo'!$C$28,'Monte Carlo'!$E$28)),0))</f>
        <v>0</v>
      </c>
      <c r="T439" s="0" t="n">
        <f aca="true">IF(OR('Monte Carlo'!$B$29="",'Monte Carlo'!$C$29=""),0,IF(RAND()&lt;'Monte Carlo'!$B$29,IF('Monte Carlo'!$E$29='Monte Carlo'!$C$29,'Monte Carlo'!$C$29,BETAINV(RAND(),'Monte Carlo'!$G$29,'Monte Carlo'!$H$29,'Monte Carlo'!$C$29,'Monte Carlo'!$E$29)),0))</f>
        <v>0</v>
      </c>
      <c r="U439" s="0" t="n">
        <f aca="true">IF(OR('Monte Carlo'!$B$30="",'Monte Carlo'!$C$30=""),0,IF(RAND()&lt;'Monte Carlo'!$B$30,IF('Monte Carlo'!$E$30='Monte Carlo'!$C$30,'Monte Carlo'!$C$30,BETAINV(RAND(),'Monte Carlo'!$G$30,'Monte Carlo'!$H$30,'Monte Carlo'!$C$30,'Monte Carlo'!$E$30)),0))</f>
        <v>0</v>
      </c>
      <c r="V439" s="0" t="n">
        <f aca="true">IF(OR('Monte Carlo'!$B$31="",'Monte Carlo'!$C$31=""),0,IF(RAND()&lt;'Monte Carlo'!$B$31,IF('Monte Carlo'!$E$31='Monte Carlo'!$C$31,'Monte Carlo'!$C$31,BETAINV(RAND(),'Monte Carlo'!$G$31,'Monte Carlo'!$H$31,'Monte Carlo'!$C$31,'Monte Carlo'!$E$31)),0))</f>
        <v>0</v>
      </c>
      <c r="W439" s="0" t="n">
        <f aca="true">IF(OR('Monte Carlo'!$B$32="",'Monte Carlo'!$C$32=""),0,IF(RAND()&lt;'Monte Carlo'!$B$32,IF('Monte Carlo'!$E$32='Monte Carlo'!$C$32,'Monte Carlo'!$C$32,BETAINV(RAND(),'Monte Carlo'!$G$32,'Monte Carlo'!$H$32,'Monte Carlo'!$C$32,'Monte Carlo'!$E$32)),0))</f>
        <v>0</v>
      </c>
      <c r="X439" s="0" t="n">
        <f aca="true">IF(OR('Monte Carlo'!$B$33="",'Monte Carlo'!$C$33=""),0,IF(RAND()&lt;'Monte Carlo'!$B$33,IF('Monte Carlo'!$E$33='Monte Carlo'!$C$33,'Monte Carlo'!$C$33,BETAINV(RAND(),'Monte Carlo'!$G$33,'Monte Carlo'!$H$33,'Monte Carlo'!$C$33,'Monte Carlo'!$E$33)),0))</f>
        <v>0</v>
      </c>
      <c r="Y439" s="0" t="n">
        <f aca="false">SUM(A439:X439)</f>
        <v>2483.17768034148</v>
      </c>
    </row>
    <row r="440" customFormat="false" ht="15" hidden="false" customHeight="false" outlineLevel="0" collapsed="false">
      <c r="A440" s="0" t="n">
        <f aca="true">IF('Monte Carlo'!$B$7="",0,IF('Monte Carlo'!$D$7='Monte Carlo'!$B$7,'Monte Carlo'!$B$7,BETAINV(RAND(),'Monte Carlo'!$F$7,'Monte Carlo'!$G$7,'Monte Carlo'!$B$7,'Monte Carlo'!$D$7)))</f>
        <v>136.702605195641</v>
      </c>
      <c r="B440" s="0" t="n">
        <f aca="true">IF('Monte Carlo'!$B$8="",0,IF('Monte Carlo'!$D$8='Monte Carlo'!$B$8,'Monte Carlo'!$B$8,BETAINV(RAND(),'Monte Carlo'!$F$8,'Monte Carlo'!$G$8,'Monte Carlo'!$B$8,'Monte Carlo'!$D$8)))</f>
        <v>1015.19154631451</v>
      </c>
      <c r="C440" s="0" t="n">
        <f aca="true">IF('Monte Carlo'!$B$9="",0,IF('Monte Carlo'!$D$9='Monte Carlo'!$B$9,'Monte Carlo'!$B$9,BETAINV(RAND(),'Monte Carlo'!$F$9,'Monte Carlo'!$G$9,'Monte Carlo'!$B$9,'Monte Carlo'!$D$9)))</f>
        <v>483.236246846436</v>
      </c>
      <c r="D440" s="0" t="n">
        <f aca="true">IF('Monte Carlo'!$B$10="",0,IF('Monte Carlo'!$D$10='Monte Carlo'!$B$10,'Monte Carlo'!$B$10,BETAINV(RAND(),'Monte Carlo'!$F$10,'Monte Carlo'!$G$10,'Monte Carlo'!$B$10,'Monte Carlo'!$D$10)))</f>
        <v>276.006456416521</v>
      </c>
      <c r="E440" s="0" t="n">
        <f aca="true">IF('Monte Carlo'!$B$11="",0,IF('Monte Carlo'!$D$11='Monte Carlo'!$B$11,'Monte Carlo'!$B$11,BETAINV(RAND(),'Monte Carlo'!$F$11,'Monte Carlo'!$G$11,'Monte Carlo'!$B$11,'Monte Carlo'!$D$11)))</f>
        <v>96.5205544406366</v>
      </c>
      <c r="F440" s="0" t="n">
        <f aca="true">IF('Monte Carlo'!$B$12="",0,IF('Monte Carlo'!$D$12='Monte Carlo'!$B$12,'Monte Carlo'!$B$12,BETAINV(RAND(),'Monte Carlo'!$F$12,'Monte Carlo'!$G$12,'Monte Carlo'!$B$12,'Monte Carlo'!$D$12)))</f>
        <v>107.034400108657</v>
      </c>
      <c r="G440" s="0" t="n">
        <f aca="true">IF('Monte Carlo'!$B$13="",0,IF('Monte Carlo'!$D$13='Monte Carlo'!$B$13,'Monte Carlo'!$B$13,BETAINV(RAND(),'Monte Carlo'!$F$13,'Monte Carlo'!$G$13,'Monte Carlo'!$B$13,'Monte Carlo'!$D$13)))</f>
        <v>0</v>
      </c>
      <c r="H440" s="0" t="n">
        <f aca="true">IF('Monte Carlo'!$B$14="",0,IF('Monte Carlo'!$D$14='Monte Carlo'!$B$14,'Monte Carlo'!$B$14,BETAINV(RAND(),'Monte Carlo'!$F$14,'Monte Carlo'!$G$14,'Monte Carlo'!$B$14,'Monte Carlo'!$D$14)))</f>
        <v>0</v>
      </c>
      <c r="I440" s="0" t="n">
        <f aca="true">IF('Monte Carlo'!$B$15="",0,IF('Monte Carlo'!$D$15='Monte Carlo'!$B$15,'Monte Carlo'!$B$15,BETAINV(RAND(),'Monte Carlo'!$F$15,'Monte Carlo'!$G$15,'Monte Carlo'!$B$15,'Monte Carlo'!$D$15)))</f>
        <v>0</v>
      </c>
      <c r="J440" s="0" t="n">
        <f aca="true">IF('Monte Carlo'!$B$16="",0,IF('Monte Carlo'!$D$16='Monte Carlo'!$B$16,'Monte Carlo'!$B$16,BETAINV(RAND(),'Monte Carlo'!$F$16,'Monte Carlo'!$G$16,'Monte Carlo'!$B$16,'Monte Carlo'!$D$16)))</f>
        <v>0</v>
      </c>
      <c r="K440" s="0" t="n">
        <f aca="true">IF('Monte Carlo'!$B$17="",0,IF('Monte Carlo'!$D$17='Monte Carlo'!$B$17,'Monte Carlo'!$B$17,BETAINV(RAND(),'Monte Carlo'!$F$17,'Monte Carlo'!$G$17,'Monte Carlo'!$B$17,'Monte Carlo'!$D$17)))</f>
        <v>0</v>
      </c>
      <c r="L440" s="0" t="n">
        <f aca="true">IF('Monte Carlo'!$B$18="",0,IF('Monte Carlo'!$D$18='Monte Carlo'!$B$18,'Monte Carlo'!$B$18,BETAINV(RAND(),'Monte Carlo'!$F$18,'Monte Carlo'!$G$18,'Monte Carlo'!$B$18,'Monte Carlo'!$D$18)))</f>
        <v>0</v>
      </c>
      <c r="M440" s="0" t="n">
        <f aca="true">IF(OR('Monte Carlo'!$B$22="",'Monte Carlo'!$C$22=""),0,IF(RAND()&lt;'Monte Carlo'!$B$22,IF('Monte Carlo'!$E$22='Monte Carlo'!$C$22,'Monte Carlo'!$C$22,BETAINV(RAND(),'Monte Carlo'!$G$22,'Monte Carlo'!$H$22,'Monte Carlo'!$C$22,'Monte Carlo'!$E$22)),0))</f>
        <v>62.2862883307306</v>
      </c>
      <c r="N440" s="0" t="n">
        <f aca="true">IF(OR('Monte Carlo'!$B$23="",'Monte Carlo'!$C$23=""),0,IF(RAND()&lt;'Monte Carlo'!$B$23,IF('Monte Carlo'!$E$23='Monte Carlo'!$C$23,'Monte Carlo'!$C$23,BETAINV(RAND(),'Monte Carlo'!$G$23,'Monte Carlo'!$H$23,'Monte Carlo'!$C$23,'Monte Carlo'!$E$23)),0))</f>
        <v>73.3495706418103</v>
      </c>
      <c r="O440" s="0" t="n">
        <f aca="true">IF(OR('Monte Carlo'!$B$24="",'Monte Carlo'!$C$24=""),0,IF(RAND()&lt;'Monte Carlo'!$B$24,IF('Monte Carlo'!$E$24='Monte Carlo'!$C$24,'Monte Carlo'!$C$24,BETAINV(RAND(),'Monte Carlo'!$G$24,'Monte Carlo'!$H$24,'Monte Carlo'!$C$24,'Monte Carlo'!$E$24)),0))</f>
        <v>0</v>
      </c>
      <c r="P440" s="0" t="n">
        <f aca="true">IF(OR('Monte Carlo'!$B$25="",'Monte Carlo'!$C$25=""),0,IF(RAND()&lt;'Monte Carlo'!$B$25,IF('Monte Carlo'!$E$25='Monte Carlo'!$C$25,'Monte Carlo'!$C$25,BETAINV(RAND(),'Monte Carlo'!$G$25,'Monte Carlo'!$H$25,'Monte Carlo'!$C$25,'Monte Carlo'!$E$25)),0))</f>
        <v>0</v>
      </c>
      <c r="Q440" s="0" t="n">
        <f aca="true">IF(OR('Monte Carlo'!$B$26="",'Monte Carlo'!$C$26=""),0,IF(RAND()&lt;'Monte Carlo'!$B$26,IF('Monte Carlo'!$E$26='Monte Carlo'!$C$26,'Monte Carlo'!$C$26,BETAINV(RAND(),'Monte Carlo'!$G$26,'Monte Carlo'!$H$26,'Monte Carlo'!$C$26,'Monte Carlo'!$E$26)),0))</f>
        <v>0</v>
      </c>
      <c r="R440" s="0" t="n">
        <f aca="true">IF(OR('Monte Carlo'!$B$27="",'Monte Carlo'!$C$27=""),0,IF(RAND()&lt;'Monte Carlo'!$B$27,IF('Monte Carlo'!$E$27='Monte Carlo'!$C$27,'Monte Carlo'!$C$27,BETAINV(RAND(),'Monte Carlo'!$G$27,'Monte Carlo'!$H$27,'Monte Carlo'!$C$27,'Monte Carlo'!$E$27)),0))</f>
        <v>0</v>
      </c>
      <c r="S440" s="0" t="n">
        <f aca="true">IF(OR('Monte Carlo'!$B$28="",'Monte Carlo'!$C$28=""),0,IF(RAND()&lt;'Monte Carlo'!$B$28,IF('Monte Carlo'!$E$28='Monte Carlo'!$C$28,'Monte Carlo'!$C$28,BETAINV(RAND(),'Monte Carlo'!$G$28,'Monte Carlo'!$H$28,'Monte Carlo'!$C$28,'Monte Carlo'!$E$28)),0))</f>
        <v>0</v>
      </c>
      <c r="T440" s="0" t="n">
        <f aca="true">IF(OR('Monte Carlo'!$B$29="",'Monte Carlo'!$C$29=""),0,IF(RAND()&lt;'Monte Carlo'!$B$29,IF('Monte Carlo'!$E$29='Monte Carlo'!$C$29,'Monte Carlo'!$C$29,BETAINV(RAND(),'Monte Carlo'!$G$29,'Monte Carlo'!$H$29,'Monte Carlo'!$C$29,'Monte Carlo'!$E$29)),0))</f>
        <v>0</v>
      </c>
      <c r="U440" s="0" t="n">
        <f aca="true">IF(OR('Monte Carlo'!$B$30="",'Monte Carlo'!$C$30=""),0,IF(RAND()&lt;'Monte Carlo'!$B$30,IF('Monte Carlo'!$E$30='Monte Carlo'!$C$30,'Monte Carlo'!$C$30,BETAINV(RAND(),'Monte Carlo'!$G$30,'Monte Carlo'!$H$30,'Monte Carlo'!$C$30,'Monte Carlo'!$E$30)),0))</f>
        <v>0</v>
      </c>
      <c r="V440" s="0" t="n">
        <f aca="true">IF(OR('Monte Carlo'!$B$31="",'Monte Carlo'!$C$31=""),0,IF(RAND()&lt;'Monte Carlo'!$B$31,IF('Monte Carlo'!$E$31='Monte Carlo'!$C$31,'Monte Carlo'!$C$31,BETAINV(RAND(),'Monte Carlo'!$G$31,'Monte Carlo'!$H$31,'Monte Carlo'!$C$31,'Monte Carlo'!$E$31)),0))</f>
        <v>0</v>
      </c>
      <c r="W440" s="0" t="n">
        <f aca="true">IF(OR('Monte Carlo'!$B$32="",'Monte Carlo'!$C$32=""),0,IF(RAND()&lt;'Monte Carlo'!$B$32,IF('Monte Carlo'!$E$32='Monte Carlo'!$C$32,'Monte Carlo'!$C$32,BETAINV(RAND(),'Monte Carlo'!$G$32,'Monte Carlo'!$H$32,'Monte Carlo'!$C$32,'Monte Carlo'!$E$32)),0))</f>
        <v>0</v>
      </c>
      <c r="X440" s="0" t="n">
        <f aca="true">IF(OR('Monte Carlo'!$B$33="",'Monte Carlo'!$C$33=""),0,IF(RAND()&lt;'Monte Carlo'!$B$33,IF('Monte Carlo'!$E$33='Monte Carlo'!$C$33,'Monte Carlo'!$C$33,BETAINV(RAND(),'Monte Carlo'!$G$33,'Monte Carlo'!$H$33,'Monte Carlo'!$C$33,'Monte Carlo'!$E$33)),0))</f>
        <v>0</v>
      </c>
      <c r="Y440" s="0" t="n">
        <f aca="false">SUM(A440:X440)</f>
        <v>2250.32766829494</v>
      </c>
    </row>
    <row r="441" customFormat="false" ht="15" hidden="false" customHeight="false" outlineLevel="0" collapsed="false">
      <c r="A441" s="0" t="n">
        <f aca="true">IF('Monte Carlo'!$B$7="",0,IF('Monte Carlo'!$D$7='Monte Carlo'!$B$7,'Monte Carlo'!$B$7,BETAINV(RAND(),'Monte Carlo'!$F$7,'Monte Carlo'!$G$7,'Monte Carlo'!$B$7,'Monte Carlo'!$D$7)))</f>
        <v>143.571061959025</v>
      </c>
      <c r="B441" s="0" t="n">
        <f aca="true">IF('Monte Carlo'!$B$8="",0,IF('Monte Carlo'!$D$8='Monte Carlo'!$B$8,'Monte Carlo'!$B$8,BETAINV(RAND(),'Monte Carlo'!$F$8,'Monte Carlo'!$G$8,'Monte Carlo'!$B$8,'Monte Carlo'!$D$8)))</f>
        <v>1007.73380594139</v>
      </c>
      <c r="C441" s="0" t="n">
        <f aca="true">IF('Monte Carlo'!$B$9="",0,IF('Monte Carlo'!$D$9='Monte Carlo'!$B$9,'Monte Carlo'!$B$9,BETAINV(RAND(),'Monte Carlo'!$F$9,'Monte Carlo'!$G$9,'Monte Carlo'!$B$9,'Monte Carlo'!$D$9)))</f>
        <v>488.190926962527</v>
      </c>
      <c r="D441" s="0" t="n">
        <f aca="true">IF('Monte Carlo'!$B$10="",0,IF('Monte Carlo'!$D$10='Monte Carlo'!$B$10,'Monte Carlo'!$B$10,BETAINV(RAND(),'Monte Carlo'!$F$10,'Monte Carlo'!$G$10,'Monte Carlo'!$B$10,'Monte Carlo'!$D$10)))</f>
        <v>290.393608624247</v>
      </c>
      <c r="E441" s="0" t="n">
        <f aca="true">IF('Monte Carlo'!$B$11="",0,IF('Monte Carlo'!$D$11='Monte Carlo'!$B$11,'Monte Carlo'!$B$11,BETAINV(RAND(),'Monte Carlo'!$F$11,'Monte Carlo'!$G$11,'Monte Carlo'!$B$11,'Monte Carlo'!$D$11)))</f>
        <v>112.875634687026</v>
      </c>
      <c r="F441" s="0" t="n">
        <f aca="true">IF('Monte Carlo'!$B$12="",0,IF('Monte Carlo'!$D$12='Monte Carlo'!$B$12,'Monte Carlo'!$B$12,BETAINV(RAND(),'Monte Carlo'!$F$12,'Monte Carlo'!$G$12,'Monte Carlo'!$B$12,'Monte Carlo'!$D$12)))</f>
        <v>98.5340148942068</v>
      </c>
      <c r="G441" s="0" t="n">
        <f aca="true">IF('Monte Carlo'!$B$13="",0,IF('Monte Carlo'!$D$13='Monte Carlo'!$B$13,'Monte Carlo'!$B$13,BETAINV(RAND(),'Monte Carlo'!$F$13,'Monte Carlo'!$G$13,'Monte Carlo'!$B$13,'Monte Carlo'!$D$13)))</f>
        <v>0</v>
      </c>
      <c r="H441" s="0" t="n">
        <f aca="true">IF('Monte Carlo'!$B$14="",0,IF('Monte Carlo'!$D$14='Monte Carlo'!$B$14,'Monte Carlo'!$B$14,BETAINV(RAND(),'Monte Carlo'!$F$14,'Monte Carlo'!$G$14,'Monte Carlo'!$B$14,'Monte Carlo'!$D$14)))</f>
        <v>0</v>
      </c>
      <c r="I441" s="0" t="n">
        <f aca="true">IF('Monte Carlo'!$B$15="",0,IF('Monte Carlo'!$D$15='Monte Carlo'!$B$15,'Monte Carlo'!$B$15,BETAINV(RAND(),'Monte Carlo'!$F$15,'Monte Carlo'!$G$15,'Monte Carlo'!$B$15,'Monte Carlo'!$D$15)))</f>
        <v>0</v>
      </c>
      <c r="J441" s="0" t="n">
        <f aca="true">IF('Monte Carlo'!$B$16="",0,IF('Monte Carlo'!$D$16='Monte Carlo'!$B$16,'Monte Carlo'!$B$16,BETAINV(RAND(),'Monte Carlo'!$F$16,'Monte Carlo'!$G$16,'Monte Carlo'!$B$16,'Monte Carlo'!$D$16)))</f>
        <v>0</v>
      </c>
      <c r="K441" s="0" t="n">
        <f aca="true">IF('Monte Carlo'!$B$17="",0,IF('Monte Carlo'!$D$17='Monte Carlo'!$B$17,'Monte Carlo'!$B$17,BETAINV(RAND(),'Monte Carlo'!$F$17,'Monte Carlo'!$G$17,'Monte Carlo'!$B$17,'Monte Carlo'!$D$17)))</f>
        <v>0</v>
      </c>
      <c r="L441" s="0" t="n">
        <f aca="true">IF('Monte Carlo'!$B$18="",0,IF('Monte Carlo'!$D$18='Monte Carlo'!$B$18,'Monte Carlo'!$B$18,BETAINV(RAND(),'Monte Carlo'!$F$18,'Monte Carlo'!$G$18,'Monte Carlo'!$B$18,'Monte Carlo'!$D$18)))</f>
        <v>0</v>
      </c>
      <c r="M441" s="0" t="n">
        <f aca="true">IF(OR('Monte Carlo'!$B$22="",'Monte Carlo'!$C$22=""),0,IF(RAND()&lt;'Monte Carlo'!$B$22,IF('Monte Carlo'!$E$22='Monte Carlo'!$C$22,'Monte Carlo'!$C$22,BETAINV(RAND(),'Monte Carlo'!$G$22,'Monte Carlo'!$H$22,'Monte Carlo'!$C$22,'Monte Carlo'!$E$22)),0))</f>
        <v>126.557976588656</v>
      </c>
      <c r="N441" s="0" t="n">
        <f aca="true">IF(OR('Monte Carlo'!$B$23="",'Monte Carlo'!$C$23=""),0,IF(RAND()&lt;'Monte Carlo'!$B$23,IF('Monte Carlo'!$E$23='Monte Carlo'!$C$23,'Monte Carlo'!$C$23,BETAINV(RAND(),'Monte Carlo'!$G$23,'Monte Carlo'!$H$23,'Monte Carlo'!$C$23,'Monte Carlo'!$E$23)),0))</f>
        <v>26.395559812914</v>
      </c>
      <c r="O441" s="0" t="n">
        <f aca="true">IF(OR('Monte Carlo'!$B$24="",'Monte Carlo'!$C$24=""),0,IF(RAND()&lt;'Monte Carlo'!$B$24,IF('Monte Carlo'!$E$24='Monte Carlo'!$C$24,'Monte Carlo'!$C$24,BETAINV(RAND(),'Monte Carlo'!$G$24,'Monte Carlo'!$H$24,'Monte Carlo'!$C$24,'Monte Carlo'!$E$24)),0))</f>
        <v>263.785972783014</v>
      </c>
      <c r="P441" s="0" t="n">
        <f aca="true">IF(OR('Monte Carlo'!$B$25="",'Monte Carlo'!$C$25=""),0,IF(RAND()&lt;'Monte Carlo'!$B$25,IF('Monte Carlo'!$E$25='Monte Carlo'!$C$25,'Monte Carlo'!$C$25,BETAINV(RAND(),'Monte Carlo'!$G$25,'Monte Carlo'!$H$25,'Monte Carlo'!$C$25,'Monte Carlo'!$E$25)),0))</f>
        <v>0</v>
      </c>
      <c r="Q441" s="0" t="n">
        <f aca="true">IF(OR('Monte Carlo'!$B$26="",'Monte Carlo'!$C$26=""),0,IF(RAND()&lt;'Monte Carlo'!$B$26,IF('Monte Carlo'!$E$26='Monte Carlo'!$C$26,'Monte Carlo'!$C$26,BETAINV(RAND(),'Monte Carlo'!$G$26,'Monte Carlo'!$H$26,'Monte Carlo'!$C$26,'Monte Carlo'!$E$26)),0))</f>
        <v>0</v>
      </c>
      <c r="R441" s="0" t="n">
        <f aca="true">IF(OR('Monte Carlo'!$B$27="",'Monte Carlo'!$C$27=""),0,IF(RAND()&lt;'Monte Carlo'!$B$27,IF('Monte Carlo'!$E$27='Monte Carlo'!$C$27,'Monte Carlo'!$C$27,BETAINV(RAND(),'Monte Carlo'!$G$27,'Monte Carlo'!$H$27,'Monte Carlo'!$C$27,'Monte Carlo'!$E$27)),0))</f>
        <v>0</v>
      </c>
      <c r="S441" s="0" t="n">
        <f aca="true">IF(OR('Monte Carlo'!$B$28="",'Monte Carlo'!$C$28=""),0,IF(RAND()&lt;'Monte Carlo'!$B$28,IF('Monte Carlo'!$E$28='Monte Carlo'!$C$28,'Monte Carlo'!$C$28,BETAINV(RAND(),'Monte Carlo'!$G$28,'Monte Carlo'!$H$28,'Monte Carlo'!$C$28,'Monte Carlo'!$E$28)),0))</f>
        <v>0</v>
      </c>
      <c r="T441" s="0" t="n">
        <f aca="true">IF(OR('Monte Carlo'!$B$29="",'Monte Carlo'!$C$29=""),0,IF(RAND()&lt;'Monte Carlo'!$B$29,IF('Monte Carlo'!$E$29='Monte Carlo'!$C$29,'Monte Carlo'!$C$29,BETAINV(RAND(),'Monte Carlo'!$G$29,'Monte Carlo'!$H$29,'Monte Carlo'!$C$29,'Monte Carlo'!$E$29)),0))</f>
        <v>0</v>
      </c>
      <c r="U441" s="0" t="n">
        <f aca="true">IF(OR('Monte Carlo'!$B$30="",'Monte Carlo'!$C$30=""),0,IF(RAND()&lt;'Monte Carlo'!$B$30,IF('Monte Carlo'!$E$30='Monte Carlo'!$C$30,'Monte Carlo'!$C$30,BETAINV(RAND(),'Monte Carlo'!$G$30,'Monte Carlo'!$H$30,'Monte Carlo'!$C$30,'Monte Carlo'!$E$30)),0))</f>
        <v>0</v>
      </c>
      <c r="V441" s="0" t="n">
        <f aca="true">IF(OR('Monte Carlo'!$B$31="",'Monte Carlo'!$C$31=""),0,IF(RAND()&lt;'Monte Carlo'!$B$31,IF('Monte Carlo'!$E$31='Monte Carlo'!$C$31,'Monte Carlo'!$C$31,BETAINV(RAND(),'Monte Carlo'!$G$31,'Monte Carlo'!$H$31,'Monte Carlo'!$C$31,'Monte Carlo'!$E$31)),0))</f>
        <v>0</v>
      </c>
      <c r="W441" s="0" t="n">
        <f aca="true">IF(OR('Monte Carlo'!$B$32="",'Monte Carlo'!$C$32=""),0,IF(RAND()&lt;'Monte Carlo'!$B$32,IF('Monte Carlo'!$E$32='Monte Carlo'!$C$32,'Monte Carlo'!$C$32,BETAINV(RAND(),'Monte Carlo'!$G$32,'Monte Carlo'!$H$32,'Monte Carlo'!$C$32,'Monte Carlo'!$E$32)),0))</f>
        <v>0</v>
      </c>
      <c r="X441" s="0" t="n">
        <f aca="true">IF(OR('Monte Carlo'!$B$33="",'Monte Carlo'!$C$33=""),0,IF(RAND()&lt;'Monte Carlo'!$B$33,IF('Monte Carlo'!$E$33='Monte Carlo'!$C$33,'Monte Carlo'!$C$33,BETAINV(RAND(),'Monte Carlo'!$G$33,'Monte Carlo'!$H$33,'Monte Carlo'!$C$33,'Monte Carlo'!$E$33)),0))</f>
        <v>0</v>
      </c>
      <c r="Y441" s="0" t="n">
        <f aca="false">SUM(A441:X441)</f>
        <v>2558.03856225301</v>
      </c>
    </row>
    <row r="442" customFormat="false" ht="15" hidden="false" customHeight="false" outlineLevel="0" collapsed="false">
      <c r="A442" s="0" t="n">
        <f aca="true">IF('Monte Carlo'!$B$7="",0,IF('Monte Carlo'!$D$7='Monte Carlo'!$B$7,'Monte Carlo'!$B$7,BETAINV(RAND(),'Monte Carlo'!$F$7,'Monte Carlo'!$G$7,'Monte Carlo'!$B$7,'Monte Carlo'!$D$7)))</f>
        <v>171.117430616367</v>
      </c>
      <c r="B442" s="0" t="n">
        <f aca="true">IF('Monte Carlo'!$B$8="",0,IF('Monte Carlo'!$D$8='Monte Carlo'!$B$8,'Monte Carlo'!$B$8,BETAINV(RAND(),'Monte Carlo'!$F$8,'Monte Carlo'!$G$8,'Monte Carlo'!$B$8,'Monte Carlo'!$D$8)))</f>
        <v>921.433511415157</v>
      </c>
      <c r="C442" s="0" t="n">
        <f aca="true">IF('Monte Carlo'!$B$9="",0,IF('Monte Carlo'!$D$9='Monte Carlo'!$B$9,'Monte Carlo'!$B$9,BETAINV(RAND(),'Monte Carlo'!$F$9,'Monte Carlo'!$G$9,'Monte Carlo'!$B$9,'Monte Carlo'!$D$9)))</f>
        <v>443.559712653911</v>
      </c>
      <c r="D442" s="0" t="n">
        <f aca="true">IF('Monte Carlo'!$B$10="",0,IF('Monte Carlo'!$D$10='Monte Carlo'!$B$10,'Monte Carlo'!$B$10,BETAINV(RAND(),'Monte Carlo'!$F$10,'Monte Carlo'!$G$10,'Monte Carlo'!$B$10,'Monte Carlo'!$D$10)))</f>
        <v>336.766754748764</v>
      </c>
      <c r="E442" s="0" t="n">
        <f aca="true">IF('Monte Carlo'!$B$11="",0,IF('Monte Carlo'!$D$11='Monte Carlo'!$B$11,'Monte Carlo'!$B$11,BETAINV(RAND(),'Monte Carlo'!$F$11,'Monte Carlo'!$G$11,'Monte Carlo'!$B$11,'Monte Carlo'!$D$11)))</f>
        <v>99.3587136815721</v>
      </c>
      <c r="F442" s="0" t="n">
        <f aca="true">IF('Monte Carlo'!$B$12="",0,IF('Monte Carlo'!$D$12='Monte Carlo'!$B$12,'Monte Carlo'!$B$12,BETAINV(RAND(),'Monte Carlo'!$F$12,'Monte Carlo'!$G$12,'Monte Carlo'!$B$12,'Monte Carlo'!$D$12)))</f>
        <v>104.306213217498</v>
      </c>
      <c r="G442" s="0" t="n">
        <f aca="true">IF('Monte Carlo'!$B$13="",0,IF('Monte Carlo'!$D$13='Monte Carlo'!$B$13,'Monte Carlo'!$B$13,BETAINV(RAND(),'Monte Carlo'!$F$13,'Monte Carlo'!$G$13,'Monte Carlo'!$B$13,'Monte Carlo'!$D$13)))</f>
        <v>0</v>
      </c>
      <c r="H442" s="0" t="n">
        <f aca="true">IF('Monte Carlo'!$B$14="",0,IF('Monte Carlo'!$D$14='Monte Carlo'!$B$14,'Monte Carlo'!$B$14,BETAINV(RAND(),'Monte Carlo'!$F$14,'Monte Carlo'!$G$14,'Monte Carlo'!$B$14,'Monte Carlo'!$D$14)))</f>
        <v>0</v>
      </c>
      <c r="I442" s="0" t="n">
        <f aca="true">IF('Monte Carlo'!$B$15="",0,IF('Monte Carlo'!$D$15='Monte Carlo'!$B$15,'Monte Carlo'!$B$15,BETAINV(RAND(),'Monte Carlo'!$F$15,'Monte Carlo'!$G$15,'Monte Carlo'!$B$15,'Monte Carlo'!$D$15)))</f>
        <v>0</v>
      </c>
      <c r="J442" s="0" t="n">
        <f aca="true">IF('Monte Carlo'!$B$16="",0,IF('Monte Carlo'!$D$16='Monte Carlo'!$B$16,'Monte Carlo'!$B$16,BETAINV(RAND(),'Monte Carlo'!$F$16,'Monte Carlo'!$G$16,'Monte Carlo'!$B$16,'Monte Carlo'!$D$16)))</f>
        <v>0</v>
      </c>
      <c r="K442" s="0" t="n">
        <f aca="true">IF('Monte Carlo'!$B$17="",0,IF('Monte Carlo'!$D$17='Monte Carlo'!$B$17,'Monte Carlo'!$B$17,BETAINV(RAND(),'Monte Carlo'!$F$17,'Monte Carlo'!$G$17,'Monte Carlo'!$B$17,'Monte Carlo'!$D$17)))</f>
        <v>0</v>
      </c>
      <c r="L442" s="0" t="n">
        <f aca="true">IF('Monte Carlo'!$B$18="",0,IF('Monte Carlo'!$D$18='Monte Carlo'!$B$18,'Monte Carlo'!$B$18,BETAINV(RAND(),'Monte Carlo'!$F$18,'Monte Carlo'!$G$18,'Monte Carlo'!$B$18,'Monte Carlo'!$D$18)))</f>
        <v>0</v>
      </c>
      <c r="M442" s="0" t="n">
        <f aca="true">IF(OR('Monte Carlo'!$B$22="",'Monte Carlo'!$C$22=""),0,IF(RAND()&lt;'Monte Carlo'!$B$22,IF('Monte Carlo'!$E$22='Monte Carlo'!$C$22,'Monte Carlo'!$C$22,BETAINV(RAND(),'Monte Carlo'!$G$22,'Monte Carlo'!$H$22,'Monte Carlo'!$C$22,'Monte Carlo'!$E$22)),0))</f>
        <v>226.909771174567</v>
      </c>
      <c r="N442" s="0" t="n">
        <f aca="true">IF(OR('Monte Carlo'!$B$23="",'Monte Carlo'!$C$23=""),0,IF(RAND()&lt;'Monte Carlo'!$B$23,IF('Monte Carlo'!$E$23='Monte Carlo'!$C$23,'Monte Carlo'!$C$23,BETAINV(RAND(),'Monte Carlo'!$G$23,'Monte Carlo'!$H$23,'Monte Carlo'!$C$23,'Monte Carlo'!$E$23)),0))</f>
        <v>0</v>
      </c>
      <c r="O442" s="0" t="n">
        <f aca="true">IF(OR('Monte Carlo'!$B$24="",'Monte Carlo'!$C$24=""),0,IF(RAND()&lt;'Monte Carlo'!$B$24,IF('Monte Carlo'!$E$24='Monte Carlo'!$C$24,'Monte Carlo'!$C$24,BETAINV(RAND(),'Monte Carlo'!$G$24,'Monte Carlo'!$H$24,'Monte Carlo'!$C$24,'Monte Carlo'!$E$24)),0))</f>
        <v>0</v>
      </c>
      <c r="P442" s="0" t="n">
        <f aca="true">IF(OR('Monte Carlo'!$B$25="",'Monte Carlo'!$C$25=""),0,IF(RAND()&lt;'Monte Carlo'!$B$25,IF('Monte Carlo'!$E$25='Monte Carlo'!$C$25,'Monte Carlo'!$C$25,BETAINV(RAND(),'Monte Carlo'!$G$25,'Monte Carlo'!$H$25,'Monte Carlo'!$C$25,'Monte Carlo'!$E$25)),0))</f>
        <v>0</v>
      </c>
      <c r="Q442" s="0" t="n">
        <f aca="true">IF(OR('Monte Carlo'!$B$26="",'Monte Carlo'!$C$26=""),0,IF(RAND()&lt;'Monte Carlo'!$B$26,IF('Monte Carlo'!$E$26='Monte Carlo'!$C$26,'Monte Carlo'!$C$26,BETAINV(RAND(),'Monte Carlo'!$G$26,'Monte Carlo'!$H$26,'Monte Carlo'!$C$26,'Monte Carlo'!$E$26)),0))</f>
        <v>0</v>
      </c>
      <c r="R442" s="0" t="n">
        <f aca="true">IF(OR('Monte Carlo'!$B$27="",'Monte Carlo'!$C$27=""),0,IF(RAND()&lt;'Monte Carlo'!$B$27,IF('Monte Carlo'!$E$27='Monte Carlo'!$C$27,'Monte Carlo'!$C$27,BETAINV(RAND(),'Monte Carlo'!$G$27,'Monte Carlo'!$H$27,'Monte Carlo'!$C$27,'Monte Carlo'!$E$27)),0))</f>
        <v>0</v>
      </c>
      <c r="S442" s="0" t="n">
        <f aca="true">IF(OR('Monte Carlo'!$B$28="",'Monte Carlo'!$C$28=""),0,IF(RAND()&lt;'Monte Carlo'!$B$28,IF('Monte Carlo'!$E$28='Monte Carlo'!$C$28,'Monte Carlo'!$C$28,BETAINV(RAND(),'Monte Carlo'!$G$28,'Monte Carlo'!$H$28,'Monte Carlo'!$C$28,'Monte Carlo'!$E$28)),0))</f>
        <v>0</v>
      </c>
      <c r="T442" s="0" t="n">
        <f aca="true">IF(OR('Monte Carlo'!$B$29="",'Monte Carlo'!$C$29=""),0,IF(RAND()&lt;'Monte Carlo'!$B$29,IF('Monte Carlo'!$E$29='Monte Carlo'!$C$29,'Monte Carlo'!$C$29,BETAINV(RAND(),'Monte Carlo'!$G$29,'Monte Carlo'!$H$29,'Monte Carlo'!$C$29,'Monte Carlo'!$E$29)),0))</f>
        <v>0</v>
      </c>
      <c r="U442" s="0" t="n">
        <f aca="true">IF(OR('Monte Carlo'!$B$30="",'Monte Carlo'!$C$30=""),0,IF(RAND()&lt;'Monte Carlo'!$B$30,IF('Monte Carlo'!$E$30='Monte Carlo'!$C$30,'Monte Carlo'!$C$30,BETAINV(RAND(),'Monte Carlo'!$G$30,'Monte Carlo'!$H$30,'Monte Carlo'!$C$30,'Monte Carlo'!$E$30)),0))</f>
        <v>0</v>
      </c>
      <c r="V442" s="0" t="n">
        <f aca="true">IF(OR('Monte Carlo'!$B$31="",'Monte Carlo'!$C$31=""),0,IF(RAND()&lt;'Monte Carlo'!$B$31,IF('Monte Carlo'!$E$31='Monte Carlo'!$C$31,'Monte Carlo'!$C$31,BETAINV(RAND(),'Monte Carlo'!$G$31,'Monte Carlo'!$H$31,'Monte Carlo'!$C$31,'Monte Carlo'!$E$31)),0))</f>
        <v>0</v>
      </c>
      <c r="W442" s="0" t="n">
        <f aca="true">IF(OR('Monte Carlo'!$B$32="",'Monte Carlo'!$C$32=""),0,IF(RAND()&lt;'Monte Carlo'!$B$32,IF('Monte Carlo'!$E$32='Monte Carlo'!$C$32,'Monte Carlo'!$C$32,BETAINV(RAND(),'Monte Carlo'!$G$32,'Monte Carlo'!$H$32,'Monte Carlo'!$C$32,'Monte Carlo'!$E$32)),0))</f>
        <v>0</v>
      </c>
      <c r="X442" s="0" t="n">
        <f aca="true">IF(OR('Monte Carlo'!$B$33="",'Monte Carlo'!$C$33=""),0,IF(RAND()&lt;'Monte Carlo'!$B$33,IF('Monte Carlo'!$E$33='Monte Carlo'!$C$33,'Monte Carlo'!$C$33,BETAINV(RAND(),'Monte Carlo'!$G$33,'Monte Carlo'!$H$33,'Monte Carlo'!$C$33,'Monte Carlo'!$E$33)),0))</f>
        <v>0</v>
      </c>
      <c r="Y442" s="0" t="n">
        <f aca="false">SUM(A442:X442)</f>
        <v>2303.45210750784</v>
      </c>
    </row>
    <row r="443" customFormat="false" ht="15" hidden="false" customHeight="false" outlineLevel="0" collapsed="false">
      <c r="A443" s="0" t="n">
        <f aca="true">IF('Monte Carlo'!$B$7="",0,IF('Monte Carlo'!$D$7='Monte Carlo'!$B$7,'Monte Carlo'!$B$7,BETAINV(RAND(),'Monte Carlo'!$F$7,'Monte Carlo'!$G$7,'Monte Carlo'!$B$7,'Monte Carlo'!$D$7)))</f>
        <v>152.312308194466</v>
      </c>
      <c r="B443" s="0" t="n">
        <f aca="true">IF('Monte Carlo'!$B$8="",0,IF('Monte Carlo'!$D$8='Monte Carlo'!$B$8,'Monte Carlo'!$B$8,BETAINV(RAND(),'Monte Carlo'!$F$8,'Monte Carlo'!$G$8,'Monte Carlo'!$B$8,'Monte Carlo'!$D$8)))</f>
        <v>978.804180476845</v>
      </c>
      <c r="C443" s="0" t="n">
        <f aca="true">IF('Monte Carlo'!$B$9="",0,IF('Monte Carlo'!$D$9='Monte Carlo'!$B$9,'Monte Carlo'!$B$9,BETAINV(RAND(),'Monte Carlo'!$F$9,'Monte Carlo'!$G$9,'Monte Carlo'!$B$9,'Monte Carlo'!$D$9)))</f>
        <v>483.016427353288</v>
      </c>
      <c r="D443" s="0" t="n">
        <f aca="true">IF('Monte Carlo'!$B$10="",0,IF('Monte Carlo'!$D$10='Monte Carlo'!$B$10,'Monte Carlo'!$B$10,BETAINV(RAND(),'Monte Carlo'!$F$10,'Monte Carlo'!$G$10,'Monte Carlo'!$B$10,'Monte Carlo'!$D$10)))</f>
        <v>291.814762112448</v>
      </c>
      <c r="E443" s="0" t="n">
        <f aca="true">IF('Monte Carlo'!$B$11="",0,IF('Monte Carlo'!$D$11='Monte Carlo'!$B$11,'Monte Carlo'!$B$11,BETAINV(RAND(),'Monte Carlo'!$F$11,'Monte Carlo'!$G$11,'Monte Carlo'!$B$11,'Monte Carlo'!$D$11)))</f>
        <v>126.276935949664</v>
      </c>
      <c r="F443" s="0" t="n">
        <f aca="true">IF('Monte Carlo'!$B$12="",0,IF('Monte Carlo'!$D$12='Monte Carlo'!$B$12,'Monte Carlo'!$B$12,BETAINV(RAND(),'Monte Carlo'!$F$12,'Monte Carlo'!$G$12,'Monte Carlo'!$B$12,'Monte Carlo'!$D$12)))</f>
        <v>108.853048260388</v>
      </c>
      <c r="G443" s="0" t="n">
        <f aca="true">IF('Monte Carlo'!$B$13="",0,IF('Monte Carlo'!$D$13='Monte Carlo'!$B$13,'Monte Carlo'!$B$13,BETAINV(RAND(),'Monte Carlo'!$F$13,'Monte Carlo'!$G$13,'Monte Carlo'!$B$13,'Monte Carlo'!$D$13)))</f>
        <v>0</v>
      </c>
      <c r="H443" s="0" t="n">
        <f aca="true">IF('Monte Carlo'!$B$14="",0,IF('Monte Carlo'!$D$14='Monte Carlo'!$B$14,'Monte Carlo'!$B$14,BETAINV(RAND(),'Monte Carlo'!$F$14,'Monte Carlo'!$G$14,'Monte Carlo'!$B$14,'Monte Carlo'!$D$14)))</f>
        <v>0</v>
      </c>
      <c r="I443" s="0" t="n">
        <f aca="true">IF('Monte Carlo'!$B$15="",0,IF('Monte Carlo'!$D$15='Monte Carlo'!$B$15,'Monte Carlo'!$B$15,BETAINV(RAND(),'Monte Carlo'!$F$15,'Monte Carlo'!$G$15,'Monte Carlo'!$B$15,'Monte Carlo'!$D$15)))</f>
        <v>0</v>
      </c>
      <c r="J443" s="0" t="n">
        <f aca="true">IF('Monte Carlo'!$B$16="",0,IF('Monte Carlo'!$D$16='Monte Carlo'!$B$16,'Monte Carlo'!$B$16,BETAINV(RAND(),'Monte Carlo'!$F$16,'Monte Carlo'!$G$16,'Monte Carlo'!$B$16,'Monte Carlo'!$D$16)))</f>
        <v>0</v>
      </c>
      <c r="K443" s="0" t="n">
        <f aca="true">IF('Monte Carlo'!$B$17="",0,IF('Monte Carlo'!$D$17='Monte Carlo'!$B$17,'Monte Carlo'!$B$17,BETAINV(RAND(),'Monte Carlo'!$F$17,'Monte Carlo'!$G$17,'Monte Carlo'!$B$17,'Monte Carlo'!$D$17)))</f>
        <v>0</v>
      </c>
      <c r="L443" s="0" t="n">
        <f aca="true">IF('Monte Carlo'!$B$18="",0,IF('Monte Carlo'!$D$18='Monte Carlo'!$B$18,'Monte Carlo'!$B$18,BETAINV(RAND(),'Monte Carlo'!$F$18,'Monte Carlo'!$G$18,'Monte Carlo'!$B$18,'Monte Carlo'!$D$18)))</f>
        <v>0</v>
      </c>
      <c r="M443" s="0" t="n">
        <f aca="true">IF(OR('Monte Carlo'!$B$22="",'Monte Carlo'!$C$22=""),0,IF(RAND()&lt;'Monte Carlo'!$B$22,IF('Monte Carlo'!$E$22='Monte Carlo'!$C$22,'Monte Carlo'!$C$22,BETAINV(RAND(),'Monte Carlo'!$G$22,'Monte Carlo'!$H$22,'Monte Carlo'!$C$22,'Monte Carlo'!$E$22)),0))</f>
        <v>135.99313785423</v>
      </c>
      <c r="N443" s="0" t="n">
        <f aca="true">IF(OR('Monte Carlo'!$B$23="",'Monte Carlo'!$C$23=""),0,IF(RAND()&lt;'Monte Carlo'!$B$23,IF('Monte Carlo'!$E$23='Monte Carlo'!$C$23,'Monte Carlo'!$C$23,BETAINV(RAND(),'Monte Carlo'!$G$23,'Monte Carlo'!$H$23,'Monte Carlo'!$C$23,'Monte Carlo'!$E$23)),0))</f>
        <v>0</v>
      </c>
      <c r="O443" s="0" t="n">
        <f aca="true">IF(OR('Monte Carlo'!$B$24="",'Monte Carlo'!$C$24=""),0,IF(RAND()&lt;'Monte Carlo'!$B$24,IF('Monte Carlo'!$E$24='Monte Carlo'!$C$24,'Monte Carlo'!$C$24,BETAINV(RAND(),'Monte Carlo'!$G$24,'Monte Carlo'!$H$24,'Monte Carlo'!$C$24,'Monte Carlo'!$E$24)),0))</f>
        <v>0</v>
      </c>
      <c r="P443" s="0" t="n">
        <f aca="true">IF(OR('Monte Carlo'!$B$25="",'Monte Carlo'!$C$25=""),0,IF(RAND()&lt;'Monte Carlo'!$B$25,IF('Monte Carlo'!$E$25='Monte Carlo'!$C$25,'Monte Carlo'!$C$25,BETAINV(RAND(),'Monte Carlo'!$G$25,'Monte Carlo'!$H$25,'Monte Carlo'!$C$25,'Monte Carlo'!$E$25)),0))</f>
        <v>0</v>
      </c>
      <c r="Q443" s="0" t="n">
        <f aca="true">IF(OR('Monte Carlo'!$B$26="",'Monte Carlo'!$C$26=""),0,IF(RAND()&lt;'Monte Carlo'!$B$26,IF('Monte Carlo'!$E$26='Monte Carlo'!$C$26,'Monte Carlo'!$C$26,BETAINV(RAND(),'Monte Carlo'!$G$26,'Monte Carlo'!$H$26,'Monte Carlo'!$C$26,'Monte Carlo'!$E$26)),0))</f>
        <v>0</v>
      </c>
      <c r="R443" s="0" t="n">
        <f aca="true">IF(OR('Monte Carlo'!$B$27="",'Monte Carlo'!$C$27=""),0,IF(RAND()&lt;'Monte Carlo'!$B$27,IF('Monte Carlo'!$E$27='Monte Carlo'!$C$27,'Monte Carlo'!$C$27,BETAINV(RAND(),'Monte Carlo'!$G$27,'Monte Carlo'!$H$27,'Monte Carlo'!$C$27,'Monte Carlo'!$E$27)),0))</f>
        <v>0</v>
      </c>
      <c r="S443" s="0" t="n">
        <f aca="true">IF(OR('Monte Carlo'!$B$28="",'Monte Carlo'!$C$28=""),0,IF(RAND()&lt;'Monte Carlo'!$B$28,IF('Monte Carlo'!$E$28='Monte Carlo'!$C$28,'Monte Carlo'!$C$28,BETAINV(RAND(),'Monte Carlo'!$G$28,'Monte Carlo'!$H$28,'Monte Carlo'!$C$28,'Monte Carlo'!$E$28)),0))</f>
        <v>0</v>
      </c>
      <c r="T443" s="0" t="n">
        <f aca="true">IF(OR('Monte Carlo'!$B$29="",'Monte Carlo'!$C$29=""),0,IF(RAND()&lt;'Monte Carlo'!$B$29,IF('Monte Carlo'!$E$29='Monte Carlo'!$C$29,'Monte Carlo'!$C$29,BETAINV(RAND(),'Monte Carlo'!$G$29,'Monte Carlo'!$H$29,'Monte Carlo'!$C$29,'Monte Carlo'!$E$29)),0))</f>
        <v>0</v>
      </c>
      <c r="U443" s="0" t="n">
        <f aca="true">IF(OR('Monte Carlo'!$B$30="",'Monte Carlo'!$C$30=""),0,IF(RAND()&lt;'Monte Carlo'!$B$30,IF('Monte Carlo'!$E$30='Monte Carlo'!$C$30,'Monte Carlo'!$C$30,BETAINV(RAND(),'Monte Carlo'!$G$30,'Monte Carlo'!$H$30,'Monte Carlo'!$C$30,'Monte Carlo'!$E$30)),0))</f>
        <v>0</v>
      </c>
      <c r="V443" s="0" t="n">
        <f aca="true">IF(OR('Monte Carlo'!$B$31="",'Monte Carlo'!$C$31=""),0,IF(RAND()&lt;'Monte Carlo'!$B$31,IF('Monte Carlo'!$E$31='Monte Carlo'!$C$31,'Monte Carlo'!$C$31,BETAINV(RAND(),'Monte Carlo'!$G$31,'Monte Carlo'!$H$31,'Monte Carlo'!$C$31,'Monte Carlo'!$E$31)),0))</f>
        <v>0</v>
      </c>
      <c r="W443" s="0" t="n">
        <f aca="true">IF(OR('Monte Carlo'!$B$32="",'Monte Carlo'!$C$32=""),0,IF(RAND()&lt;'Monte Carlo'!$B$32,IF('Monte Carlo'!$E$32='Monte Carlo'!$C$32,'Monte Carlo'!$C$32,BETAINV(RAND(),'Monte Carlo'!$G$32,'Monte Carlo'!$H$32,'Monte Carlo'!$C$32,'Monte Carlo'!$E$32)),0))</f>
        <v>0</v>
      </c>
      <c r="X443" s="0" t="n">
        <f aca="true">IF(OR('Monte Carlo'!$B$33="",'Monte Carlo'!$C$33=""),0,IF(RAND()&lt;'Monte Carlo'!$B$33,IF('Monte Carlo'!$E$33='Monte Carlo'!$C$33,'Monte Carlo'!$C$33,BETAINV(RAND(),'Monte Carlo'!$G$33,'Monte Carlo'!$H$33,'Monte Carlo'!$C$33,'Monte Carlo'!$E$33)),0))</f>
        <v>0</v>
      </c>
      <c r="Y443" s="0" t="n">
        <f aca="false">SUM(A443:X443)</f>
        <v>2277.07080020133</v>
      </c>
    </row>
    <row r="444" customFormat="false" ht="15" hidden="false" customHeight="false" outlineLevel="0" collapsed="false">
      <c r="A444" s="0" t="n">
        <f aca="true">IF('Monte Carlo'!$B$7="",0,IF('Monte Carlo'!$D$7='Monte Carlo'!$B$7,'Monte Carlo'!$B$7,BETAINV(RAND(),'Monte Carlo'!$F$7,'Monte Carlo'!$G$7,'Monte Carlo'!$B$7,'Monte Carlo'!$D$7)))</f>
        <v>177.57516300004</v>
      </c>
      <c r="B444" s="0" t="n">
        <f aca="true">IF('Monte Carlo'!$B$8="",0,IF('Monte Carlo'!$D$8='Monte Carlo'!$B$8,'Monte Carlo'!$B$8,BETAINV(RAND(),'Monte Carlo'!$F$8,'Monte Carlo'!$G$8,'Monte Carlo'!$B$8,'Monte Carlo'!$D$8)))</f>
        <v>993.410529261152</v>
      </c>
      <c r="C444" s="0" t="n">
        <f aca="true">IF('Monte Carlo'!$B$9="",0,IF('Monte Carlo'!$D$9='Monte Carlo'!$B$9,'Monte Carlo'!$B$9,BETAINV(RAND(),'Monte Carlo'!$F$9,'Monte Carlo'!$G$9,'Monte Carlo'!$B$9,'Monte Carlo'!$D$9)))</f>
        <v>412.684916340182</v>
      </c>
      <c r="D444" s="0" t="n">
        <f aca="true">IF('Monte Carlo'!$B$10="",0,IF('Monte Carlo'!$D$10='Monte Carlo'!$B$10,'Monte Carlo'!$B$10,BETAINV(RAND(),'Monte Carlo'!$F$10,'Monte Carlo'!$G$10,'Monte Carlo'!$B$10,'Monte Carlo'!$D$10)))</f>
        <v>350.017076618072</v>
      </c>
      <c r="E444" s="0" t="n">
        <f aca="true">IF('Monte Carlo'!$B$11="",0,IF('Monte Carlo'!$D$11='Monte Carlo'!$B$11,'Monte Carlo'!$B$11,BETAINV(RAND(),'Monte Carlo'!$F$11,'Monte Carlo'!$G$11,'Monte Carlo'!$B$11,'Monte Carlo'!$D$11)))</f>
        <v>113.268274784879</v>
      </c>
      <c r="F444" s="0" t="n">
        <f aca="true">IF('Monte Carlo'!$B$12="",0,IF('Monte Carlo'!$D$12='Monte Carlo'!$B$12,'Monte Carlo'!$B$12,BETAINV(RAND(),'Monte Carlo'!$F$12,'Monte Carlo'!$G$12,'Monte Carlo'!$B$12,'Monte Carlo'!$D$12)))</f>
        <v>95.2469725512684</v>
      </c>
      <c r="G444" s="0" t="n">
        <f aca="true">IF('Monte Carlo'!$B$13="",0,IF('Monte Carlo'!$D$13='Monte Carlo'!$B$13,'Monte Carlo'!$B$13,BETAINV(RAND(),'Monte Carlo'!$F$13,'Monte Carlo'!$G$13,'Monte Carlo'!$B$13,'Monte Carlo'!$D$13)))</f>
        <v>0</v>
      </c>
      <c r="H444" s="0" t="n">
        <f aca="true">IF('Monte Carlo'!$B$14="",0,IF('Monte Carlo'!$D$14='Monte Carlo'!$B$14,'Monte Carlo'!$B$14,BETAINV(RAND(),'Monte Carlo'!$F$14,'Monte Carlo'!$G$14,'Monte Carlo'!$B$14,'Monte Carlo'!$D$14)))</f>
        <v>0</v>
      </c>
      <c r="I444" s="0" t="n">
        <f aca="true">IF('Monte Carlo'!$B$15="",0,IF('Monte Carlo'!$D$15='Monte Carlo'!$B$15,'Monte Carlo'!$B$15,BETAINV(RAND(),'Monte Carlo'!$F$15,'Monte Carlo'!$G$15,'Monte Carlo'!$B$15,'Monte Carlo'!$D$15)))</f>
        <v>0</v>
      </c>
      <c r="J444" s="0" t="n">
        <f aca="true">IF('Monte Carlo'!$B$16="",0,IF('Monte Carlo'!$D$16='Monte Carlo'!$B$16,'Monte Carlo'!$B$16,BETAINV(RAND(),'Monte Carlo'!$F$16,'Monte Carlo'!$G$16,'Monte Carlo'!$B$16,'Monte Carlo'!$D$16)))</f>
        <v>0</v>
      </c>
      <c r="K444" s="0" t="n">
        <f aca="true">IF('Monte Carlo'!$B$17="",0,IF('Monte Carlo'!$D$17='Monte Carlo'!$B$17,'Monte Carlo'!$B$17,BETAINV(RAND(),'Monte Carlo'!$F$17,'Monte Carlo'!$G$17,'Monte Carlo'!$B$17,'Monte Carlo'!$D$17)))</f>
        <v>0</v>
      </c>
      <c r="L444" s="0" t="n">
        <f aca="true">IF('Monte Carlo'!$B$18="",0,IF('Monte Carlo'!$D$18='Monte Carlo'!$B$18,'Monte Carlo'!$B$18,BETAINV(RAND(),'Monte Carlo'!$F$18,'Monte Carlo'!$G$18,'Monte Carlo'!$B$18,'Monte Carlo'!$D$18)))</f>
        <v>0</v>
      </c>
      <c r="M444" s="0" t="n">
        <f aca="true">IF(OR('Monte Carlo'!$B$22="",'Monte Carlo'!$C$22=""),0,IF(RAND()&lt;'Monte Carlo'!$B$22,IF('Monte Carlo'!$E$22='Monte Carlo'!$C$22,'Monte Carlo'!$C$22,BETAINV(RAND(),'Monte Carlo'!$G$22,'Monte Carlo'!$H$22,'Monte Carlo'!$C$22,'Monte Carlo'!$E$22)),0))</f>
        <v>190.310610427266</v>
      </c>
      <c r="N444" s="0" t="n">
        <f aca="true">IF(OR('Monte Carlo'!$B$23="",'Monte Carlo'!$C$23=""),0,IF(RAND()&lt;'Monte Carlo'!$B$23,IF('Monte Carlo'!$E$23='Monte Carlo'!$C$23,'Monte Carlo'!$C$23,BETAINV(RAND(),'Monte Carlo'!$G$23,'Monte Carlo'!$H$23,'Monte Carlo'!$C$23,'Monte Carlo'!$E$23)),0))</f>
        <v>0</v>
      </c>
      <c r="O444" s="0" t="n">
        <f aca="true">IF(OR('Monte Carlo'!$B$24="",'Monte Carlo'!$C$24=""),0,IF(RAND()&lt;'Monte Carlo'!$B$24,IF('Monte Carlo'!$E$24='Monte Carlo'!$C$24,'Monte Carlo'!$C$24,BETAINV(RAND(),'Monte Carlo'!$G$24,'Monte Carlo'!$H$24,'Monte Carlo'!$C$24,'Monte Carlo'!$E$24)),0))</f>
        <v>0</v>
      </c>
      <c r="P444" s="0" t="n">
        <f aca="true">IF(OR('Monte Carlo'!$B$25="",'Monte Carlo'!$C$25=""),0,IF(RAND()&lt;'Monte Carlo'!$B$25,IF('Monte Carlo'!$E$25='Monte Carlo'!$C$25,'Monte Carlo'!$C$25,BETAINV(RAND(),'Monte Carlo'!$G$25,'Monte Carlo'!$H$25,'Monte Carlo'!$C$25,'Monte Carlo'!$E$25)),0))</f>
        <v>0</v>
      </c>
      <c r="Q444" s="0" t="n">
        <f aca="true">IF(OR('Monte Carlo'!$B$26="",'Monte Carlo'!$C$26=""),0,IF(RAND()&lt;'Monte Carlo'!$B$26,IF('Monte Carlo'!$E$26='Monte Carlo'!$C$26,'Monte Carlo'!$C$26,BETAINV(RAND(),'Monte Carlo'!$G$26,'Monte Carlo'!$H$26,'Monte Carlo'!$C$26,'Monte Carlo'!$E$26)),0))</f>
        <v>281.392643772638</v>
      </c>
      <c r="R444" s="0" t="n">
        <f aca="true">IF(OR('Monte Carlo'!$B$27="",'Monte Carlo'!$C$27=""),0,IF(RAND()&lt;'Monte Carlo'!$B$27,IF('Monte Carlo'!$E$27='Monte Carlo'!$C$27,'Monte Carlo'!$C$27,BETAINV(RAND(),'Monte Carlo'!$G$27,'Monte Carlo'!$H$27,'Monte Carlo'!$C$27,'Monte Carlo'!$E$27)),0))</f>
        <v>0</v>
      </c>
      <c r="S444" s="0" t="n">
        <f aca="true">IF(OR('Monte Carlo'!$B$28="",'Monte Carlo'!$C$28=""),0,IF(RAND()&lt;'Monte Carlo'!$B$28,IF('Monte Carlo'!$E$28='Monte Carlo'!$C$28,'Monte Carlo'!$C$28,BETAINV(RAND(),'Monte Carlo'!$G$28,'Monte Carlo'!$H$28,'Monte Carlo'!$C$28,'Monte Carlo'!$E$28)),0))</f>
        <v>0</v>
      </c>
      <c r="T444" s="0" t="n">
        <f aca="true">IF(OR('Monte Carlo'!$B$29="",'Monte Carlo'!$C$29=""),0,IF(RAND()&lt;'Monte Carlo'!$B$29,IF('Monte Carlo'!$E$29='Monte Carlo'!$C$29,'Monte Carlo'!$C$29,BETAINV(RAND(),'Monte Carlo'!$G$29,'Monte Carlo'!$H$29,'Monte Carlo'!$C$29,'Monte Carlo'!$E$29)),0))</f>
        <v>0</v>
      </c>
      <c r="U444" s="0" t="n">
        <f aca="true">IF(OR('Monte Carlo'!$B$30="",'Monte Carlo'!$C$30=""),0,IF(RAND()&lt;'Monte Carlo'!$B$30,IF('Monte Carlo'!$E$30='Monte Carlo'!$C$30,'Monte Carlo'!$C$30,BETAINV(RAND(),'Monte Carlo'!$G$30,'Monte Carlo'!$H$30,'Monte Carlo'!$C$30,'Monte Carlo'!$E$30)),0))</f>
        <v>0</v>
      </c>
      <c r="V444" s="0" t="n">
        <f aca="true">IF(OR('Monte Carlo'!$B$31="",'Monte Carlo'!$C$31=""),0,IF(RAND()&lt;'Monte Carlo'!$B$31,IF('Monte Carlo'!$E$31='Monte Carlo'!$C$31,'Monte Carlo'!$C$31,BETAINV(RAND(),'Monte Carlo'!$G$31,'Monte Carlo'!$H$31,'Monte Carlo'!$C$31,'Monte Carlo'!$E$31)),0))</f>
        <v>0</v>
      </c>
      <c r="W444" s="0" t="n">
        <f aca="true">IF(OR('Monte Carlo'!$B$32="",'Monte Carlo'!$C$32=""),0,IF(RAND()&lt;'Monte Carlo'!$B$32,IF('Monte Carlo'!$E$32='Monte Carlo'!$C$32,'Monte Carlo'!$C$32,BETAINV(RAND(),'Monte Carlo'!$G$32,'Monte Carlo'!$H$32,'Monte Carlo'!$C$32,'Monte Carlo'!$E$32)),0))</f>
        <v>0</v>
      </c>
      <c r="X444" s="0" t="n">
        <f aca="true">IF(OR('Monte Carlo'!$B$33="",'Monte Carlo'!$C$33=""),0,IF(RAND()&lt;'Monte Carlo'!$B$33,IF('Monte Carlo'!$E$33='Monte Carlo'!$C$33,'Monte Carlo'!$C$33,BETAINV(RAND(),'Monte Carlo'!$G$33,'Monte Carlo'!$H$33,'Monte Carlo'!$C$33,'Monte Carlo'!$E$33)),0))</f>
        <v>0</v>
      </c>
      <c r="Y444" s="0" t="n">
        <f aca="false">SUM(A444:X444)</f>
        <v>2613.9061867555</v>
      </c>
    </row>
    <row r="445" customFormat="false" ht="15" hidden="false" customHeight="false" outlineLevel="0" collapsed="false">
      <c r="A445" s="0" t="n">
        <f aca="true">IF('Monte Carlo'!$B$7="",0,IF('Monte Carlo'!$D$7='Monte Carlo'!$B$7,'Monte Carlo'!$B$7,BETAINV(RAND(),'Monte Carlo'!$F$7,'Monte Carlo'!$G$7,'Monte Carlo'!$B$7,'Monte Carlo'!$D$7)))</f>
        <v>164.278807410842</v>
      </c>
      <c r="B445" s="0" t="n">
        <f aca="true">IF('Monte Carlo'!$B$8="",0,IF('Monte Carlo'!$D$8='Monte Carlo'!$B$8,'Monte Carlo'!$B$8,BETAINV(RAND(),'Monte Carlo'!$F$8,'Monte Carlo'!$G$8,'Monte Carlo'!$B$8,'Monte Carlo'!$D$8)))</f>
        <v>1038.60489348184</v>
      </c>
      <c r="C445" s="0" t="n">
        <f aca="true">IF('Monte Carlo'!$B$9="",0,IF('Monte Carlo'!$D$9='Monte Carlo'!$B$9,'Monte Carlo'!$B$9,BETAINV(RAND(),'Monte Carlo'!$F$9,'Monte Carlo'!$G$9,'Monte Carlo'!$B$9,'Monte Carlo'!$D$9)))</f>
        <v>537.53992450883</v>
      </c>
      <c r="D445" s="0" t="n">
        <f aca="true">IF('Monte Carlo'!$B$10="",0,IF('Monte Carlo'!$D$10='Monte Carlo'!$B$10,'Monte Carlo'!$B$10,BETAINV(RAND(),'Monte Carlo'!$F$10,'Monte Carlo'!$G$10,'Monte Carlo'!$B$10,'Monte Carlo'!$D$10)))</f>
        <v>283.365314244581</v>
      </c>
      <c r="E445" s="0" t="n">
        <f aca="true">IF('Monte Carlo'!$B$11="",0,IF('Monte Carlo'!$D$11='Monte Carlo'!$B$11,'Monte Carlo'!$B$11,BETAINV(RAND(),'Monte Carlo'!$F$11,'Monte Carlo'!$G$11,'Monte Carlo'!$B$11,'Monte Carlo'!$D$11)))</f>
        <v>83.5143325222535</v>
      </c>
      <c r="F445" s="0" t="n">
        <f aca="true">IF('Monte Carlo'!$B$12="",0,IF('Monte Carlo'!$D$12='Monte Carlo'!$B$12,'Monte Carlo'!$B$12,BETAINV(RAND(),'Monte Carlo'!$F$12,'Monte Carlo'!$G$12,'Monte Carlo'!$B$12,'Monte Carlo'!$D$12)))</f>
        <v>122.332438181272</v>
      </c>
      <c r="G445" s="0" t="n">
        <f aca="true">IF('Monte Carlo'!$B$13="",0,IF('Monte Carlo'!$D$13='Monte Carlo'!$B$13,'Monte Carlo'!$B$13,BETAINV(RAND(),'Monte Carlo'!$F$13,'Monte Carlo'!$G$13,'Monte Carlo'!$B$13,'Monte Carlo'!$D$13)))</f>
        <v>0</v>
      </c>
      <c r="H445" s="0" t="n">
        <f aca="true">IF('Monte Carlo'!$B$14="",0,IF('Monte Carlo'!$D$14='Monte Carlo'!$B$14,'Monte Carlo'!$B$14,BETAINV(RAND(),'Monte Carlo'!$F$14,'Monte Carlo'!$G$14,'Monte Carlo'!$B$14,'Monte Carlo'!$D$14)))</f>
        <v>0</v>
      </c>
      <c r="I445" s="0" t="n">
        <f aca="true">IF('Monte Carlo'!$B$15="",0,IF('Monte Carlo'!$D$15='Monte Carlo'!$B$15,'Monte Carlo'!$B$15,BETAINV(RAND(),'Monte Carlo'!$F$15,'Monte Carlo'!$G$15,'Monte Carlo'!$B$15,'Monte Carlo'!$D$15)))</f>
        <v>0</v>
      </c>
      <c r="J445" s="0" t="n">
        <f aca="true">IF('Monte Carlo'!$B$16="",0,IF('Monte Carlo'!$D$16='Monte Carlo'!$B$16,'Monte Carlo'!$B$16,BETAINV(RAND(),'Monte Carlo'!$F$16,'Monte Carlo'!$G$16,'Monte Carlo'!$B$16,'Monte Carlo'!$D$16)))</f>
        <v>0</v>
      </c>
      <c r="K445" s="0" t="n">
        <f aca="true">IF('Monte Carlo'!$B$17="",0,IF('Monte Carlo'!$D$17='Monte Carlo'!$B$17,'Monte Carlo'!$B$17,BETAINV(RAND(),'Monte Carlo'!$F$17,'Monte Carlo'!$G$17,'Monte Carlo'!$B$17,'Monte Carlo'!$D$17)))</f>
        <v>0</v>
      </c>
      <c r="L445" s="0" t="n">
        <f aca="true">IF('Monte Carlo'!$B$18="",0,IF('Monte Carlo'!$D$18='Monte Carlo'!$B$18,'Monte Carlo'!$B$18,BETAINV(RAND(),'Monte Carlo'!$F$18,'Monte Carlo'!$G$18,'Monte Carlo'!$B$18,'Monte Carlo'!$D$18)))</f>
        <v>0</v>
      </c>
      <c r="M445" s="0" t="n">
        <f aca="true">IF(OR('Monte Carlo'!$B$22="",'Monte Carlo'!$C$22=""),0,IF(RAND()&lt;'Monte Carlo'!$B$22,IF('Monte Carlo'!$E$22='Monte Carlo'!$C$22,'Monte Carlo'!$C$22,BETAINV(RAND(),'Monte Carlo'!$G$22,'Monte Carlo'!$H$22,'Monte Carlo'!$C$22,'Monte Carlo'!$E$22)),0))</f>
        <v>0</v>
      </c>
      <c r="N445" s="0" t="n">
        <f aca="true">IF(OR('Monte Carlo'!$B$23="",'Monte Carlo'!$C$23=""),0,IF(RAND()&lt;'Monte Carlo'!$B$23,IF('Monte Carlo'!$E$23='Monte Carlo'!$C$23,'Monte Carlo'!$C$23,BETAINV(RAND(),'Monte Carlo'!$G$23,'Monte Carlo'!$H$23,'Monte Carlo'!$C$23,'Monte Carlo'!$E$23)),0))</f>
        <v>0</v>
      </c>
      <c r="O445" s="0" t="n">
        <f aca="true">IF(OR('Monte Carlo'!$B$24="",'Monte Carlo'!$C$24=""),0,IF(RAND()&lt;'Monte Carlo'!$B$24,IF('Monte Carlo'!$E$24='Monte Carlo'!$C$24,'Monte Carlo'!$C$24,BETAINV(RAND(),'Monte Carlo'!$G$24,'Monte Carlo'!$H$24,'Monte Carlo'!$C$24,'Monte Carlo'!$E$24)),0))</f>
        <v>0</v>
      </c>
      <c r="P445" s="0" t="n">
        <f aca="true">IF(OR('Monte Carlo'!$B$25="",'Monte Carlo'!$C$25=""),0,IF(RAND()&lt;'Monte Carlo'!$B$25,IF('Monte Carlo'!$E$25='Monte Carlo'!$C$25,'Monte Carlo'!$C$25,BETAINV(RAND(),'Monte Carlo'!$G$25,'Monte Carlo'!$H$25,'Monte Carlo'!$C$25,'Monte Carlo'!$E$25)),0))</f>
        <v>292.218848702742</v>
      </c>
      <c r="Q445" s="0" t="n">
        <f aca="true">IF(OR('Monte Carlo'!$B$26="",'Monte Carlo'!$C$26=""),0,IF(RAND()&lt;'Monte Carlo'!$B$26,IF('Monte Carlo'!$E$26='Monte Carlo'!$C$26,'Monte Carlo'!$C$26,BETAINV(RAND(),'Monte Carlo'!$G$26,'Monte Carlo'!$H$26,'Monte Carlo'!$C$26,'Monte Carlo'!$E$26)),0))</f>
        <v>0</v>
      </c>
      <c r="R445" s="0" t="n">
        <f aca="true">IF(OR('Monte Carlo'!$B$27="",'Monte Carlo'!$C$27=""),0,IF(RAND()&lt;'Monte Carlo'!$B$27,IF('Monte Carlo'!$E$27='Monte Carlo'!$C$27,'Monte Carlo'!$C$27,BETAINV(RAND(),'Monte Carlo'!$G$27,'Monte Carlo'!$H$27,'Monte Carlo'!$C$27,'Monte Carlo'!$E$27)),0))</f>
        <v>0</v>
      </c>
      <c r="S445" s="0" t="n">
        <f aca="true">IF(OR('Monte Carlo'!$B$28="",'Monte Carlo'!$C$28=""),0,IF(RAND()&lt;'Monte Carlo'!$B$28,IF('Monte Carlo'!$E$28='Monte Carlo'!$C$28,'Monte Carlo'!$C$28,BETAINV(RAND(),'Monte Carlo'!$G$28,'Monte Carlo'!$H$28,'Monte Carlo'!$C$28,'Monte Carlo'!$E$28)),0))</f>
        <v>0</v>
      </c>
      <c r="T445" s="0" t="n">
        <f aca="true">IF(OR('Monte Carlo'!$B$29="",'Monte Carlo'!$C$29=""),0,IF(RAND()&lt;'Monte Carlo'!$B$29,IF('Monte Carlo'!$E$29='Monte Carlo'!$C$29,'Monte Carlo'!$C$29,BETAINV(RAND(),'Monte Carlo'!$G$29,'Monte Carlo'!$H$29,'Monte Carlo'!$C$29,'Monte Carlo'!$E$29)),0))</f>
        <v>0</v>
      </c>
      <c r="U445" s="0" t="n">
        <f aca="true">IF(OR('Monte Carlo'!$B$30="",'Monte Carlo'!$C$30=""),0,IF(RAND()&lt;'Monte Carlo'!$B$30,IF('Monte Carlo'!$E$30='Monte Carlo'!$C$30,'Monte Carlo'!$C$30,BETAINV(RAND(),'Monte Carlo'!$G$30,'Monte Carlo'!$H$30,'Monte Carlo'!$C$30,'Monte Carlo'!$E$30)),0))</f>
        <v>0</v>
      </c>
      <c r="V445" s="0" t="n">
        <f aca="true">IF(OR('Monte Carlo'!$B$31="",'Monte Carlo'!$C$31=""),0,IF(RAND()&lt;'Monte Carlo'!$B$31,IF('Monte Carlo'!$E$31='Monte Carlo'!$C$31,'Monte Carlo'!$C$31,BETAINV(RAND(),'Monte Carlo'!$G$31,'Monte Carlo'!$H$31,'Monte Carlo'!$C$31,'Monte Carlo'!$E$31)),0))</f>
        <v>0</v>
      </c>
      <c r="W445" s="0" t="n">
        <f aca="true">IF(OR('Monte Carlo'!$B$32="",'Monte Carlo'!$C$32=""),0,IF(RAND()&lt;'Monte Carlo'!$B$32,IF('Monte Carlo'!$E$32='Monte Carlo'!$C$32,'Monte Carlo'!$C$32,BETAINV(RAND(),'Monte Carlo'!$G$32,'Monte Carlo'!$H$32,'Monte Carlo'!$C$32,'Monte Carlo'!$E$32)),0))</f>
        <v>0</v>
      </c>
      <c r="X445" s="0" t="n">
        <f aca="true">IF(OR('Monte Carlo'!$B$33="",'Monte Carlo'!$C$33=""),0,IF(RAND()&lt;'Monte Carlo'!$B$33,IF('Monte Carlo'!$E$33='Monte Carlo'!$C$33,'Monte Carlo'!$C$33,BETAINV(RAND(),'Monte Carlo'!$G$33,'Monte Carlo'!$H$33,'Monte Carlo'!$C$33,'Monte Carlo'!$E$33)),0))</f>
        <v>0</v>
      </c>
      <c r="Y445" s="0" t="n">
        <f aca="false">SUM(A445:X445)</f>
        <v>2521.85455905236</v>
      </c>
    </row>
    <row r="446" customFormat="false" ht="15" hidden="false" customHeight="false" outlineLevel="0" collapsed="false">
      <c r="A446" s="0" t="n">
        <f aca="true">IF('Monte Carlo'!$B$7="",0,IF('Monte Carlo'!$D$7='Monte Carlo'!$B$7,'Monte Carlo'!$B$7,BETAINV(RAND(),'Monte Carlo'!$F$7,'Monte Carlo'!$G$7,'Monte Carlo'!$B$7,'Monte Carlo'!$D$7)))</f>
        <v>176.328574441132</v>
      </c>
      <c r="B446" s="0" t="n">
        <f aca="true">IF('Monte Carlo'!$B$8="",0,IF('Monte Carlo'!$D$8='Monte Carlo'!$B$8,'Monte Carlo'!$B$8,BETAINV(RAND(),'Monte Carlo'!$F$8,'Monte Carlo'!$G$8,'Monte Carlo'!$B$8,'Monte Carlo'!$D$8)))</f>
        <v>952.071443746863</v>
      </c>
      <c r="C446" s="0" t="n">
        <f aca="true">IF('Monte Carlo'!$B$9="",0,IF('Monte Carlo'!$D$9='Monte Carlo'!$B$9,'Monte Carlo'!$B$9,BETAINV(RAND(),'Monte Carlo'!$F$9,'Monte Carlo'!$G$9,'Monte Carlo'!$B$9,'Monte Carlo'!$D$9)))</f>
        <v>504.162485129489</v>
      </c>
      <c r="D446" s="0" t="n">
        <f aca="true">IF('Monte Carlo'!$B$10="",0,IF('Monte Carlo'!$D$10='Monte Carlo'!$B$10,'Monte Carlo'!$B$10,BETAINV(RAND(),'Monte Carlo'!$F$10,'Monte Carlo'!$G$10,'Monte Carlo'!$B$10,'Monte Carlo'!$D$10)))</f>
        <v>278.046241873383</v>
      </c>
      <c r="E446" s="0" t="n">
        <f aca="true">IF('Monte Carlo'!$B$11="",0,IF('Monte Carlo'!$D$11='Monte Carlo'!$B$11,'Monte Carlo'!$B$11,BETAINV(RAND(),'Monte Carlo'!$F$11,'Monte Carlo'!$G$11,'Monte Carlo'!$B$11,'Monte Carlo'!$D$11)))</f>
        <v>96.4349388107026</v>
      </c>
      <c r="F446" s="0" t="n">
        <f aca="true">IF('Monte Carlo'!$B$12="",0,IF('Monte Carlo'!$D$12='Monte Carlo'!$B$12,'Monte Carlo'!$B$12,BETAINV(RAND(),'Monte Carlo'!$F$12,'Monte Carlo'!$G$12,'Monte Carlo'!$B$12,'Monte Carlo'!$D$12)))</f>
        <v>100.20319173054</v>
      </c>
      <c r="G446" s="0" t="n">
        <f aca="true">IF('Monte Carlo'!$B$13="",0,IF('Monte Carlo'!$D$13='Monte Carlo'!$B$13,'Monte Carlo'!$B$13,BETAINV(RAND(),'Monte Carlo'!$F$13,'Monte Carlo'!$G$13,'Monte Carlo'!$B$13,'Monte Carlo'!$D$13)))</f>
        <v>0</v>
      </c>
      <c r="H446" s="0" t="n">
        <f aca="true">IF('Monte Carlo'!$B$14="",0,IF('Monte Carlo'!$D$14='Monte Carlo'!$B$14,'Monte Carlo'!$B$14,BETAINV(RAND(),'Monte Carlo'!$F$14,'Monte Carlo'!$G$14,'Monte Carlo'!$B$14,'Monte Carlo'!$D$14)))</f>
        <v>0</v>
      </c>
      <c r="I446" s="0" t="n">
        <f aca="true">IF('Monte Carlo'!$B$15="",0,IF('Monte Carlo'!$D$15='Monte Carlo'!$B$15,'Monte Carlo'!$B$15,BETAINV(RAND(),'Monte Carlo'!$F$15,'Monte Carlo'!$G$15,'Monte Carlo'!$B$15,'Monte Carlo'!$D$15)))</f>
        <v>0</v>
      </c>
      <c r="J446" s="0" t="n">
        <f aca="true">IF('Monte Carlo'!$B$16="",0,IF('Monte Carlo'!$D$16='Monte Carlo'!$B$16,'Monte Carlo'!$B$16,BETAINV(RAND(),'Monte Carlo'!$F$16,'Monte Carlo'!$G$16,'Monte Carlo'!$B$16,'Monte Carlo'!$D$16)))</f>
        <v>0</v>
      </c>
      <c r="K446" s="0" t="n">
        <f aca="true">IF('Monte Carlo'!$B$17="",0,IF('Monte Carlo'!$D$17='Monte Carlo'!$B$17,'Monte Carlo'!$B$17,BETAINV(RAND(),'Monte Carlo'!$F$17,'Monte Carlo'!$G$17,'Monte Carlo'!$B$17,'Monte Carlo'!$D$17)))</f>
        <v>0</v>
      </c>
      <c r="L446" s="0" t="n">
        <f aca="true">IF('Monte Carlo'!$B$18="",0,IF('Monte Carlo'!$D$18='Monte Carlo'!$B$18,'Monte Carlo'!$B$18,BETAINV(RAND(),'Monte Carlo'!$F$18,'Monte Carlo'!$G$18,'Monte Carlo'!$B$18,'Monte Carlo'!$D$18)))</f>
        <v>0</v>
      </c>
      <c r="M446" s="0" t="n">
        <f aca="true">IF(OR('Monte Carlo'!$B$22="",'Monte Carlo'!$C$22=""),0,IF(RAND()&lt;'Monte Carlo'!$B$22,IF('Monte Carlo'!$E$22='Monte Carlo'!$C$22,'Monte Carlo'!$C$22,BETAINV(RAND(),'Monte Carlo'!$G$22,'Monte Carlo'!$H$22,'Monte Carlo'!$C$22,'Monte Carlo'!$E$22)),0))</f>
        <v>122.03800473734</v>
      </c>
      <c r="N446" s="0" t="n">
        <f aca="true">IF(OR('Monte Carlo'!$B$23="",'Monte Carlo'!$C$23=""),0,IF(RAND()&lt;'Monte Carlo'!$B$23,IF('Monte Carlo'!$E$23='Monte Carlo'!$C$23,'Monte Carlo'!$C$23,BETAINV(RAND(),'Monte Carlo'!$G$23,'Monte Carlo'!$H$23,'Monte Carlo'!$C$23,'Monte Carlo'!$E$23)),0))</f>
        <v>0</v>
      </c>
      <c r="O446" s="0" t="n">
        <f aca="true">IF(OR('Monte Carlo'!$B$24="",'Monte Carlo'!$C$24=""),0,IF(RAND()&lt;'Monte Carlo'!$B$24,IF('Monte Carlo'!$E$24='Monte Carlo'!$C$24,'Monte Carlo'!$C$24,BETAINV(RAND(),'Monte Carlo'!$G$24,'Monte Carlo'!$H$24,'Monte Carlo'!$C$24,'Monte Carlo'!$E$24)),0))</f>
        <v>154.578246185013</v>
      </c>
      <c r="P446" s="0" t="n">
        <f aca="true">IF(OR('Monte Carlo'!$B$25="",'Monte Carlo'!$C$25=""),0,IF(RAND()&lt;'Monte Carlo'!$B$25,IF('Monte Carlo'!$E$25='Monte Carlo'!$C$25,'Monte Carlo'!$C$25,BETAINV(RAND(),'Monte Carlo'!$G$25,'Monte Carlo'!$H$25,'Monte Carlo'!$C$25,'Monte Carlo'!$E$25)),0))</f>
        <v>0</v>
      </c>
      <c r="Q446" s="0" t="n">
        <f aca="true">IF(OR('Monte Carlo'!$B$26="",'Monte Carlo'!$C$26=""),0,IF(RAND()&lt;'Monte Carlo'!$B$26,IF('Monte Carlo'!$E$26='Monte Carlo'!$C$26,'Monte Carlo'!$C$26,BETAINV(RAND(),'Monte Carlo'!$G$26,'Monte Carlo'!$H$26,'Monte Carlo'!$C$26,'Monte Carlo'!$E$26)),0))</f>
        <v>0</v>
      </c>
      <c r="R446" s="0" t="n">
        <f aca="true">IF(OR('Monte Carlo'!$B$27="",'Monte Carlo'!$C$27=""),0,IF(RAND()&lt;'Monte Carlo'!$B$27,IF('Monte Carlo'!$E$27='Monte Carlo'!$C$27,'Monte Carlo'!$C$27,BETAINV(RAND(),'Monte Carlo'!$G$27,'Monte Carlo'!$H$27,'Monte Carlo'!$C$27,'Monte Carlo'!$E$27)),0))</f>
        <v>0</v>
      </c>
      <c r="S446" s="0" t="n">
        <f aca="true">IF(OR('Monte Carlo'!$B$28="",'Monte Carlo'!$C$28=""),0,IF(RAND()&lt;'Monte Carlo'!$B$28,IF('Monte Carlo'!$E$28='Monte Carlo'!$C$28,'Monte Carlo'!$C$28,BETAINV(RAND(),'Monte Carlo'!$G$28,'Monte Carlo'!$H$28,'Monte Carlo'!$C$28,'Monte Carlo'!$E$28)),0))</f>
        <v>0</v>
      </c>
      <c r="T446" s="0" t="n">
        <f aca="true">IF(OR('Monte Carlo'!$B$29="",'Monte Carlo'!$C$29=""),0,IF(RAND()&lt;'Monte Carlo'!$B$29,IF('Monte Carlo'!$E$29='Monte Carlo'!$C$29,'Monte Carlo'!$C$29,BETAINV(RAND(),'Monte Carlo'!$G$29,'Monte Carlo'!$H$29,'Monte Carlo'!$C$29,'Monte Carlo'!$E$29)),0))</f>
        <v>0</v>
      </c>
      <c r="U446" s="0" t="n">
        <f aca="true">IF(OR('Monte Carlo'!$B$30="",'Monte Carlo'!$C$30=""),0,IF(RAND()&lt;'Monte Carlo'!$B$30,IF('Monte Carlo'!$E$30='Monte Carlo'!$C$30,'Monte Carlo'!$C$30,BETAINV(RAND(),'Monte Carlo'!$G$30,'Monte Carlo'!$H$30,'Monte Carlo'!$C$30,'Monte Carlo'!$E$30)),0))</f>
        <v>0</v>
      </c>
      <c r="V446" s="0" t="n">
        <f aca="true">IF(OR('Monte Carlo'!$B$31="",'Monte Carlo'!$C$31=""),0,IF(RAND()&lt;'Monte Carlo'!$B$31,IF('Monte Carlo'!$E$31='Monte Carlo'!$C$31,'Monte Carlo'!$C$31,BETAINV(RAND(),'Monte Carlo'!$G$31,'Monte Carlo'!$H$31,'Monte Carlo'!$C$31,'Monte Carlo'!$E$31)),0))</f>
        <v>0</v>
      </c>
      <c r="W446" s="0" t="n">
        <f aca="true">IF(OR('Monte Carlo'!$B$32="",'Monte Carlo'!$C$32=""),0,IF(RAND()&lt;'Monte Carlo'!$B$32,IF('Monte Carlo'!$E$32='Monte Carlo'!$C$32,'Monte Carlo'!$C$32,BETAINV(RAND(),'Monte Carlo'!$G$32,'Monte Carlo'!$H$32,'Monte Carlo'!$C$32,'Monte Carlo'!$E$32)),0))</f>
        <v>0</v>
      </c>
      <c r="X446" s="0" t="n">
        <f aca="true">IF(OR('Monte Carlo'!$B$33="",'Monte Carlo'!$C$33=""),0,IF(RAND()&lt;'Monte Carlo'!$B$33,IF('Monte Carlo'!$E$33='Monte Carlo'!$C$33,'Monte Carlo'!$C$33,BETAINV(RAND(),'Monte Carlo'!$G$33,'Monte Carlo'!$H$33,'Monte Carlo'!$C$33,'Monte Carlo'!$E$33)),0))</f>
        <v>0</v>
      </c>
      <c r="Y446" s="0" t="n">
        <f aca="false">SUM(A446:X446)</f>
        <v>2383.86312665446</v>
      </c>
    </row>
    <row r="447" customFormat="false" ht="15" hidden="false" customHeight="false" outlineLevel="0" collapsed="false">
      <c r="A447" s="0" t="n">
        <f aca="true">IF('Monte Carlo'!$B$7="",0,IF('Monte Carlo'!$D$7='Monte Carlo'!$B$7,'Monte Carlo'!$B$7,BETAINV(RAND(),'Monte Carlo'!$F$7,'Monte Carlo'!$G$7,'Monte Carlo'!$B$7,'Monte Carlo'!$D$7)))</f>
        <v>205.171273118094</v>
      </c>
      <c r="B447" s="0" t="n">
        <f aca="true">IF('Monte Carlo'!$B$8="",0,IF('Monte Carlo'!$D$8='Monte Carlo'!$B$8,'Monte Carlo'!$B$8,BETAINV(RAND(),'Monte Carlo'!$F$8,'Monte Carlo'!$G$8,'Monte Carlo'!$B$8,'Monte Carlo'!$D$8)))</f>
        <v>957.113975384692</v>
      </c>
      <c r="C447" s="0" t="n">
        <f aca="true">IF('Monte Carlo'!$B$9="",0,IF('Monte Carlo'!$D$9='Monte Carlo'!$B$9,'Monte Carlo'!$B$9,BETAINV(RAND(),'Monte Carlo'!$F$9,'Monte Carlo'!$G$9,'Monte Carlo'!$B$9,'Monte Carlo'!$D$9)))</f>
        <v>518.145781255174</v>
      </c>
      <c r="D447" s="0" t="n">
        <f aca="true">IF('Monte Carlo'!$B$10="",0,IF('Monte Carlo'!$D$10='Monte Carlo'!$B$10,'Monte Carlo'!$B$10,BETAINV(RAND(),'Monte Carlo'!$F$10,'Monte Carlo'!$G$10,'Monte Carlo'!$B$10,'Monte Carlo'!$D$10)))</f>
        <v>288.767481701235</v>
      </c>
      <c r="E447" s="0" t="n">
        <f aca="true">IF('Monte Carlo'!$B$11="",0,IF('Monte Carlo'!$D$11='Monte Carlo'!$B$11,'Monte Carlo'!$B$11,BETAINV(RAND(),'Monte Carlo'!$F$11,'Monte Carlo'!$G$11,'Monte Carlo'!$B$11,'Monte Carlo'!$D$11)))</f>
        <v>114.175599863906</v>
      </c>
      <c r="F447" s="0" t="n">
        <f aca="true">IF('Monte Carlo'!$B$12="",0,IF('Monte Carlo'!$D$12='Monte Carlo'!$B$12,'Monte Carlo'!$B$12,BETAINV(RAND(),'Monte Carlo'!$F$12,'Monte Carlo'!$G$12,'Monte Carlo'!$B$12,'Monte Carlo'!$D$12)))</f>
        <v>106.300544946423</v>
      </c>
      <c r="G447" s="0" t="n">
        <f aca="true">IF('Monte Carlo'!$B$13="",0,IF('Monte Carlo'!$D$13='Monte Carlo'!$B$13,'Monte Carlo'!$B$13,BETAINV(RAND(),'Monte Carlo'!$F$13,'Monte Carlo'!$G$13,'Monte Carlo'!$B$13,'Monte Carlo'!$D$13)))</f>
        <v>0</v>
      </c>
      <c r="H447" s="0" t="n">
        <f aca="true">IF('Monte Carlo'!$B$14="",0,IF('Monte Carlo'!$D$14='Monte Carlo'!$B$14,'Monte Carlo'!$B$14,BETAINV(RAND(),'Monte Carlo'!$F$14,'Monte Carlo'!$G$14,'Monte Carlo'!$B$14,'Monte Carlo'!$D$14)))</f>
        <v>0</v>
      </c>
      <c r="I447" s="0" t="n">
        <f aca="true">IF('Monte Carlo'!$B$15="",0,IF('Monte Carlo'!$D$15='Monte Carlo'!$B$15,'Monte Carlo'!$B$15,BETAINV(RAND(),'Monte Carlo'!$F$15,'Monte Carlo'!$G$15,'Monte Carlo'!$B$15,'Monte Carlo'!$D$15)))</f>
        <v>0</v>
      </c>
      <c r="J447" s="0" t="n">
        <f aca="true">IF('Monte Carlo'!$B$16="",0,IF('Monte Carlo'!$D$16='Monte Carlo'!$B$16,'Monte Carlo'!$B$16,BETAINV(RAND(),'Monte Carlo'!$F$16,'Monte Carlo'!$G$16,'Monte Carlo'!$B$16,'Monte Carlo'!$D$16)))</f>
        <v>0</v>
      </c>
      <c r="K447" s="0" t="n">
        <f aca="true">IF('Monte Carlo'!$B$17="",0,IF('Monte Carlo'!$D$17='Monte Carlo'!$B$17,'Monte Carlo'!$B$17,BETAINV(RAND(),'Monte Carlo'!$F$17,'Monte Carlo'!$G$17,'Monte Carlo'!$B$17,'Monte Carlo'!$D$17)))</f>
        <v>0</v>
      </c>
      <c r="L447" s="0" t="n">
        <f aca="true">IF('Monte Carlo'!$B$18="",0,IF('Monte Carlo'!$D$18='Monte Carlo'!$B$18,'Monte Carlo'!$B$18,BETAINV(RAND(),'Monte Carlo'!$F$18,'Monte Carlo'!$G$18,'Monte Carlo'!$B$18,'Monte Carlo'!$D$18)))</f>
        <v>0</v>
      </c>
      <c r="M447" s="0" t="n">
        <f aca="true">IF(OR('Monte Carlo'!$B$22="",'Monte Carlo'!$C$22=""),0,IF(RAND()&lt;'Monte Carlo'!$B$22,IF('Monte Carlo'!$E$22='Monte Carlo'!$C$22,'Monte Carlo'!$C$22,BETAINV(RAND(),'Monte Carlo'!$G$22,'Monte Carlo'!$H$22,'Monte Carlo'!$C$22,'Monte Carlo'!$E$22)),0))</f>
        <v>0</v>
      </c>
      <c r="N447" s="0" t="n">
        <f aca="true">IF(OR('Monte Carlo'!$B$23="",'Monte Carlo'!$C$23=""),0,IF(RAND()&lt;'Monte Carlo'!$B$23,IF('Monte Carlo'!$E$23='Monte Carlo'!$C$23,'Monte Carlo'!$C$23,BETAINV(RAND(),'Monte Carlo'!$G$23,'Monte Carlo'!$H$23,'Monte Carlo'!$C$23,'Monte Carlo'!$E$23)),0))</f>
        <v>0</v>
      </c>
      <c r="O447" s="0" t="n">
        <f aca="true">IF(OR('Monte Carlo'!$B$24="",'Monte Carlo'!$C$24=""),0,IF(RAND()&lt;'Monte Carlo'!$B$24,IF('Monte Carlo'!$E$24='Monte Carlo'!$C$24,'Monte Carlo'!$C$24,BETAINV(RAND(),'Monte Carlo'!$G$24,'Monte Carlo'!$H$24,'Monte Carlo'!$C$24,'Monte Carlo'!$E$24)),0))</f>
        <v>0</v>
      </c>
      <c r="P447" s="0" t="n">
        <f aca="true">IF(OR('Monte Carlo'!$B$25="",'Monte Carlo'!$C$25=""),0,IF(RAND()&lt;'Monte Carlo'!$B$25,IF('Monte Carlo'!$E$25='Monte Carlo'!$C$25,'Monte Carlo'!$C$25,BETAINV(RAND(),'Monte Carlo'!$G$25,'Monte Carlo'!$H$25,'Monte Carlo'!$C$25,'Monte Carlo'!$E$25)),0))</f>
        <v>0</v>
      </c>
      <c r="Q447" s="0" t="n">
        <f aca="true">IF(OR('Monte Carlo'!$B$26="",'Monte Carlo'!$C$26=""),0,IF(RAND()&lt;'Monte Carlo'!$B$26,IF('Monte Carlo'!$E$26='Monte Carlo'!$C$26,'Monte Carlo'!$C$26,BETAINV(RAND(),'Monte Carlo'!$G$26,'Monte Carlo'!$H$26,'Monte Carlo'!$C$26,'Monte Carlo'!$E$26)),0))</f>
        <v>0</v>
      </c>
      <c r="R447" s="0" t="n">
        <f aca="true">IF(OR('Monte Carlo'!$B$27="",'Monte Carlo'!$C$27=""),0,IF(RAND()&lt;'Monte Carlo'!$B$27,IF('Monte Carlo'!$E$27='Monte Carlo'!$C$27,'Monte Carlo'!$C$27,BETAINV(RAND(),'Monte Carlo'!$G$27,'Monte Carlo'!$H$27,'Monte Carlo'!$C$27,'Monte Carlo'!$E$27)),0))</f>
        <v>0</v>
      </c>
      <c r="S447" s="0" t="n">
        <f aca="true">IF(OR('Monte Carlo'!$B$28="",'Monte Carlo'!$C$28=""),0,IF(RAND()&lt;'Monte Carlo'!$B$28,IF('Monte Carlo'!$E$28='Monte Carlo'!$C$28,'Monte Carlo'!$C$28,BETAINV(RAND(),'Monte Carlo'!$G$28,'Monte Carlo'!$H$28,'Monte Carlo'!$C$28,'Monte Carlo'!$E$28)),0))</f>
        <v>0</v>
      </c>
      <c r="T447" s="0" t="n">
        <f aca="true">IF(OR('Monte Carlo'!$B$29="",'Monte Carlo'!$C$29=""),0,IF(RAND()&lt;'Monte Carlo'!$B$29,IF('Monte Carlo'!$E$29='Monte Carlo'!$C$29,'Monte Carlo'!$C$29,BETAINV(RAND(),'Monte Carlo'!$G$29,'Monte Carlo'!$H$29,'Monte Carlo'!$C$29,'Monte Carlo'!$E$29)),0))</f>
        <v>0</v>
      </c>
      <c r="U447" s="0" t="n">
        <f aca="true">IF(OR('Monte Carlo'!$B$30="",'Monte Carlo'!$C$30=""),0,IF(RAND()&lt;'Monte Carlo'!$B$30,IF('Monte Carlo'!$E$30='Monte Carlo'!$C$30,'Monte Carlo'!$C$30,BETAINV(RAND(),'Monte Carlo'!$G$30,'Monte Carlo'!$H$30,'Monte Carlo'!$C$30,'Monte Carlo'!$E$30)),0))</f>
        <v>0</v>
      </c>
      <c r="V447" s="0" t="n">
        <f aca="true">IF(OR('Monte Carlo'!$B$31="",'Monte Carlo'!$C$31=""),0,IF(RAND()&lt;'Monte Carlo'!$B$31,IF('Monte Carlo'!$E$31='Monte Carlo'!$C$31,'Monte Carlo'!$C$31,BETAINV(RAND(),'Monte Carlo'!$G$31,'Monte Carlo'!$H$31,'Monte Carlo'!$C$31,'Monte Carlo'!$E$31)),0))</f>
        <v>0</v>
      </c>
      <c r="W447" s="0" t="n">
        <f aca="true">IF(OR('Monte Carlo'!$B$32="",'Monte Carlo'!$C$32=""),0,IF(RAND()&lt;'Monte Carlo'!$B$32,IF('Monte Carlo'!$E$32='Monte Carlo'!$C$32,'Monte Carlo'!$C$32,BETAINV(RAND(),'Monte Carlo'!$G$32,'Monte Carlo'!$H$32,'Monte Carlo'!$C$32,'Monte Carlo'!$E$32)),0))</f>
        <v>0</v>
      </c>
      <c r="X447" s="0" t="n">
        <f aca="true">IF(OR('Monte Carlo'!$B$33="",'Monte Carlo'!$C$33=""),0,IF(RAND()&lt;'Monte Carlo'!$B$33,IF('Monte Carlo'!$E$33='Monte Carlo'!$C$33,'Monte Carlo'!$C$33,BETAINV(RAND(),'Monte Carlo'!$G$33,'Monte Carlo'!$H$33,'Monte Carlo'!$C$33,'Monte Carlo'!$E$33)),0))</f>
        <v>0</v>
      </c>
      <c r="Y447" s="0" t="n">
        <f aca="false">SUM(A447:X447)</f>
        <v>2189.67465626952</v>
      </c>
    </row>
    <row r="448" customFormat="false" ht="15" hidden="false" customHeight="false" outlineLevel="0" collapsed="false">
      <c r="A448" s="0" t="n">
        <f aca="true">IF('Monte Carlo'!$B$7="",0,IF('Monte Carlo'!$D$7='Monte Carlo'!$B$7,'Monte Carlo'!$B$7,BETAINV(RAND(),'Monte Carlo'!$F$7,'Monte Carlo'!$G$7,'Monte Carlo'!$B$7,'Monte Carlo'!$D$7)))</f>
        <v>180.629591199082</v>
      </c>
      <c r="B448" s="0" t="n">
        <f aca="true">IF('Monte Carlo'!$B$8="",0,IF('Monte Carlo'!$D$8='Monte Carlo'!$B$8,'Monte Carlo'!$B$8,BETAINV(RAND(),'Monte Carlo'!$F$8,'Monte Carlo'!$G$8,'Monte Carlo'!$B$8,'Monte Carlo'!$D$8)))</f>
        <v>1056.79061184208</v>
      </c>
      <c r="C448" s="0" t="n">
        <f aca="true">IF('Monte Carlo'!$B$9="",0,IF('Monte Carlo'!$D$9='Monte Carlo'!$B$9,'Monte Carlo'!$B$9,BETAINV(RAND(),'Monte Carlo'!$F$9,'Monte Carlo'!$G$9,'Monte Carlo'!$B$9,'Monte Carlo'!$D$9)))</f>
        <v>449.560865135016</v>
      </c>
      <c r="D448" s="0" t="n">
        <f aca="true">IF('Monte Carlo'!$B$10="",0,IF('Monte Carlo'!$D$10='Monte Carlo'!$B$10,'Monte Carlo'!$B$10,BETAINV(RAND(),'Monte Carlo'!$F$10,'Monte Carlo'!$G$10,'Monte Carlo'!$B$10,'Monte Carlo'!$D$10)))</f>
        <v>331.196496529807</v>
      </c>
      <c r="E448" s="0" t="n">
        <f aca="true">IF('Monte Carlo'!$B$11="",0,IF('Monte Carlo'!$D$11='Monte Carlo'!$B$11,'Monte Carlo'!$B$11,BETAINV(RAND(),'Monte Carlo'!$F$11,'Monte Carlo'!$G$11,'Monte Carlo'!$B$11,'Monte Carlo'!$D$11)))</f>
        <v>103.62515530462</v>
      </c>
      <c r="F448" s="0" t="n">
        <f aca="true">IF('Monte Carlo'!$B$12="",0,IF('Monte Carlo'!$D$12='Monte Carlo'!$B$12,'Monte Carlo'!$B$12,BETAINV(RAND(),'Monte Carlo'!$F$12,'Monte Carlo'!$G$12,'Monte Carlo'!$B$12,'Monte Carlo'!$D$12)))</f>
        <v>104.466423759486</v>
      </c>
      <c r="G448" s="0" t="n">
        <f aca="true">IF('Monte Carlo'!$B$13="",0,IF('Monte Carlo'!$D$13='Monte Carlo'!$B$13,'Monte Carlo'!$B$13,BETAINV(RAND(),'Monte Carlo'!$F$13,'Monte Carlo'!$G$13,'Monte Carlo'!$B$13,'Monte Carlo'!$D$13)))</f>
        <v>0</v>
      </c>
      <c r="H448" s="0" t="n">
        <f aca="true">IF('Monte Carlo'!$B$14="",0,IF('Monte Carlo'!$D$14='Monte Carlo'!$B$14,'Monte Carlo'!$B$14,BETAINV(RAND(),'Monte Carlo'!$F$14,'Monte Carlo'!$G$14,'Monte Carlo'!$B$14,'Monte Carlo'!$D$14)))</f>
        <v>0</v>
      </c>
      <c r="I448" s="0" t="n">
        <f aca="true">IF('Monte Carlo'!$B$15="",0,IF('Monte Carlo'!$D$15='Monte Carlo'!$B$15,'Monte Carlo'!$B$15,BETAINV(RAND(),'Monte Carlo'!$F$15,'Monte Carlo'!$G$15,'Monte Carlo'!$B$15,'Monte Carlo'!$D$15)))</f>
        <v>0</v>
      </c>
      <c r="J448" s="0" t="n">
        <f aca="true">IF('Monte Carlo'!$B$16="",0,IF('Monte Carlo'!$D$16='Monte Carlo'!$B$16,'Monte Carlo'!$B$16,BETAINV(RAND(),'Monte Carlo'!$F$16,'Monte Carlo'!$G$16,'Monte Carlo'!$B$16,'Monte Carlo'!$D$16)))</f>
        <v>0</v>
      </c>
      <c r="K448" s="0" t="n">
        <f aca="true">IF('Monte Carlo'!$B$17="",0,IF('Monte Carlo'!$D$17='Monte Carlo'!$B$17,'Monte Carlo'!$B$17,BETAINV(RAND(),'Monte Carlo'!$F$17,'Monte Carlo'!$G$17,'Monte Carlo'!$B$17,'Monte Carlo'!$D$17)))</f>
        <v>0</v>
      </c>
      <c r="L448" s="0" t="n">
        <f aca="true">IF('Monte Carlo'!$B$18="",0,IF('Monte Carlo'!$D$18='Monte Carlo'!$B$18,'Monte Carlo'!$B$18,BETAINV(RAND(),'Monte Carlo'!$F$18,'Monte Carlo'!$G$18,'Monte Carlo'!$B$18,'Monte Carlo'!$D$18)))</f>
        <v>0</v>
      </c>
      <c r="M448" s="0" t="n">
        <f aca="true">IF(OR('Monte Carlo'!$B$22="",'Monte Carlo'!$C$22=""),0,IF(RAND()&lt;'Monte Carlo'!$B$22,IF('Monte Carlo'!$E$22='Monte Carlo'!$C$22,'Monte Carlo'!$C$22,BETAINV(RAND(),'Monte Carlo'!$G$22,'Monte Carlo'!$H$22,'Monte Carlo'!$C$22,'Monte Carlo'!$E$22)),0))</f>
        <v>105.701874468667</v>
      </c>
      <c r="N448" s="0" t="n">
        <f aca="true">IF(OR('Monte Carlo'!$B$23="",'Monte Carlo'!$C$23=""),0,IF(RAND()&lt;'Monte Carlo'!$B$23,IF('Monte Carlo'!$E$23='Monte Carlo'!$C$23,'Monte Carlo'!$C$23,BETAINV(RAND(),'Monte Carlo'!$G$23,'Monte Carlo'!$H$23,'Monte Carlo'!$C$23,'Monte Carlo'!$E$23)),0))</f>
        <v>38.4857874314174</v>
      </c>
      <c r="O448" s="0" t="n">
        <f aca="true">IF(OR('Monte Carlo'!$B$24="",'Monte Carlo'!$C$24=""),0,IF(RAND()&lt;'Monte Carlo'!$B$24,IF('Monte Carlo'!$E$24='Monte Carlo'!$C$24,'Monte Carlo'!$C$24,BETAINV(RAND(),'Monte Carlo'!$G$24,'Monte Carlo'!$H$24,'Monte Carlo'!$C$24,'Monte Carlo'!$E$24)),0))</f>
        <v>0</v>
      </c>
      <c r="P448" s="0" t="n">
        <f aca="true">IF(OR('Monte Carlo'!$B$25="",'Monte Carlo'!$C$25=""),0,IF(RAND()&lt;'Monte Carlo'!$B$25,IF('Monte Carlo'!$E$25='Monte Carlo'!$C$25,'Monte Carlo'!$C$25,BETAINV(RAND(),'Monte Carlo'!$G$25,'Monte Carlo'!$H$25,'Monte Carlo'!$C$25,'Monte Carlo'!$E$25)),0))</f>
        <v>0</v>
      </c>
      <c r="Q448" s="0" t="n">
        <f aca="true">IF(OR('Monte Carlo'!$B$26="",'Monte Carlo'!$C$26=""),0,IF(RAND()&lt;'Monte Carlo'!$B$26,IF('Monte Carlo'!$E$26='Monte Carlo'!$C$26,'Monte Carlo'!$C$26,BETAINV(RAND(),'Monte Carlo'!$G$26,'Monte Carlo'!$H$26,'Monte Carlo'!$C$26,'Monte Carlo'!$E$26)),0))</f>
        <v>0</v>
      </c>
      <c r="R448" s="0" t="n">
        <f aca="true">IF(OR('Monte Carlo'!$B$27="",'Monte Carlo'!$C$27=""),0,IF(RAND()&lt;'Monte Carlo'!$B$27,IF('Monte Carlo'!$E$27='Monte Carlo'!$C$27,'Monte Carlo'!$C$27,BETAINV(RAND(),'Monte Carlo'!$G$27,'Monte Carlo'!$H$27,'Monte Carlo'!$C$27,'Monte Carlo'!$E$27)),0))</f>
        <v>0</v>
      </c>
      <c r="S448" s="0" t="n">
        <f aca="true">IF(OR('Monte Carlo'!$B$28="",'Monte Carlo'!$C$28=""),0,IF(RAND()&lt;'Monte Carlo'!$B$28,IF('Monte Carlo'!$E$28='Monte Carlo'!$C$28,'Monte Carlo'!$C$28,BETAINV(RAND(),'Monte Carlo'!$G$28,'Monte Carlo'!$H$28,'Monte Carlo'!$C$28,'Monte Carlo'!$E$28)),0))</f>
        <v>0</v>
      </c>
      <c r="T448" s="0" t="n">
        <f aca="true">IF(OR('Monte Carlo'!$B$29="",'Monte Carlo'!$C$29=""),0,IF(RAND()&lt;'Monte Carlo'!$B$29,IF('Monte Carlo'!$E$29='Monte Carlo'!$C$29,'Monte Carlo'!$C$29,BETAINV(RAND(),'Monte Carlo'!$G$29,'Monte Carlo'!$H$29,'Monte Carlo'!$C$29,'Monte Carlo'!$E$29)),0))</f>
        <v>0</v>
      </c>
      <c r="U448" s="0" t="n">
        <f aca="true">IF(OR('Monte Carlo'!$B$30="",'Monte Carlo'!$C$30=""),0,IF(RAND()&lt;'Monte Carlo'!$B$30,IF('Monte Carlo'!$E$30='Monte Carlo'!$C$30,'Monte Carlo'!$C$30,BETAINV(RAND(),'Monte Carlo'!$G$30,'Monte Carlo'!$H$30,'Monte Carlo'!$C$30,'Monte Carlo'!$E$30)),0))</f>
        <v>0</v>
      </c>
      <c r="V448" s="0" t="n">
        <f aca="true">IF(OR('Monte Carlo'!$B$31="",'Monte Carlo'!$C$31=""),0,IF(RAND()&lt;'Monte Carlo'!$B$31,IF('Monte Carlo'!$E$31='Monte Carlo'!$C$31,'Monte Carlo'!$C$31,BETAINV(RAND(),'Monte Carlo'!$G$31,'Monte Carlo'!$H$31,'Monte Carlo'!$C$31,'Monte Carlo'!$E$31)),0))</f>
        <v>0</v>
      </c>
      <c r="W448" s="0" t="n">
        <f aca="true">IF(OR('Monte Carlo'!$B$32="",'Monte Carlo'!$C$32=""),0,IF(RAND()&lt;'Monte Carlo'!$B$32,IF('Monte Carlo'!$E$32='Monte Carlo'!$C$32,'Monte Carlo'!$C$32,BETAINV(RAND(),'Monte Carlo'!$G$32,'Monte Carlo'!$H$32,'Monte Carlo'!$C$32,'Monte Carlo'!$E$32)),0))</f>
        <v>0</v>
      </c>
      <c r="X448" s="0" t="n">
        <f aca="true">IF(OR('Monte Carlo'!$B$33="",'Monte Carlo'!$C$33=""),0,IF(RAND()&lt;'Monte Carlo'!$B$33,IF('Monte Carlo'!$E$33='Monte Carlo'!$C$33,'Monte Carlo'!$C$33,BETAINV(RAND(),'Monte Carlo'!$G$33,'Monte Carlo'!$H$33,'Monte Carlo'!$C$33,'Monte Carlo'!$E$33)),0))</f>
        <v>0</v>
      </c>
      <c r="Y448" s="0" t="n">
        <f aca="false">SUM(A448:X448)</f>
        <v>2370.45680567017</v>
      </c>
    </row>
    <row r="449" customFormat="false" ht="15" hidden="false" customHeight="false" outlineLevel="0" collapsed="false">
      <c r="A449" s="0" t="n">
        <f aca="true">IF('Monte Carlo'!$B$7="",0,IF('Monte Carlo'!$D$7='Monte Carlo'!$B$7,'Monte Carlo'!$B$7,BETAINV(RAND(),'Monte Carlo'!$F$7,'Monte Carlo'!$G$7,'Monte Carlo'!$B$7,'Monte Carlo'!$D$7)))</f>
        <v>177.969183960635</v>
      </c>
      <c r="B449" s="0" t="n">
        <f aca="true">IF('Monte Carlo'!$B$8="",0,IF('Monte Carlo'!$D$8='Monte Carlo'!$B$8,'Monte Carlo'!$B$8,BETAINV(RAND(),'Monte Carlo'!$F$8,'Monte Carlo'!$G$8,'Monte Carlo'!$B$8,'Monte Carlo'!$D$8)))</f>
        <v>946.379038851495</v>
      </c>
      <c r="C449" s="0" t="n">
        <f aca="true">IF('Monte Carlo'!$B$9="",0,IF('Monte Carlo'!$D$9='Monte Carlo'!$B$9,'Monte Carlo'!$B$9,BETAINV(RAND(),'Monte Carlo'!$F$9,'Monte Carlo'!$G$9,'Monte Carlo'!$B$9,'Monte Carlo'!$D$9)))</f>
        <v>446.948126506911</v>
      </c>
      <c r="D449" s="0" t="n">
        <f aca="true">IF('Monte Carlo'!$B$10="",0,IF('Monte Carlo'!$D$10='Monte Carlo'!$B$10,'Monte Carlo'!$B$10,BETAINV(RAND(),'Monte Carlo'!$F$10,'Monte Carlo'!$G$10,'Monte Carlo'!$B$10,'Monte Carlo'!$D$10)))</f>
        <v>333.08599249781</v>
      </c>
      <c r="E449" s="0" t="n">
        <f aca="true">IF('Monte Carlo'!$B$11="",0,IF('Monte Carlo'!$D$11='Monte Carlo'!$B$11,'Monte Carlo'!$B$11,BETAINV(RAND(),'Monte Carlo'!$F$11,'Monte Carlo'!$G$11,'Monte Carlo'!$B$11,'Monte Carlo'!$D$11)))</f>
        <v>114.796393325384</v>
      </c>
      <c r="F449" s="0" t="n">
        <f aca="true">IF('Monte Carlo'!$B$12="",0,IF('Monte Carlo'!$D$12='Monte Carlo'!$B$12,'Monte Carlo'!$B$12,BETAINV(RAND(),'Monte Carlo'!$F$12,'Monte Carlo'!$G$12,'Monte Carlo'!$B$12,'Monte Carlo'!$D$12)))</f>
        <v>98.9057770445651</v>
      </c>
      <c r="G449" s="0" t="n">
        <f aca="true">IF('Monte Carlo'!$B$13="",0,IF('Monte Carlo'!$D$13='Monte Carlo'!$B$13,'Monte Carlo'!$B$13,BETAINV(RAND(),'Monte Carlo'!$F$13,'Monte Carlo'!$G$13,'Monte Carlo'!$B$13,'Monte Carlo'!$D$13)))</f>
        <v>0</v>
      </c>
      <c r="H449" s="0" t="n">
        <f aca="true">IF('Monte Carlo'!$B$14="",0,IF('Monte Carlo'!$D$14='Monte Carlo'!$B$14,'Monte Carlo'!$B$14,BETAINV(RAND(),'Monte Carlo'!$F$14,'Monte Carlo'!$G$14,'Monte Carlo'!$B$14,'Monte Carlo'!$D$14)))</f>
        <v>0</v>
      </c>
      <c r="I449" s="0" t="n">
        <f aca="true">IF('Monte Carlo'!$B$15="",0,IF('Monte Carlo'!$D$15='Monte Carlo'!$B$15,'Monte Carlo'!$B$15,BETAINV(RAND(),'Monte Carlo'!$F$15,'Monte Carlo'!$G$15,'Monte Carlo'!$B$15,'Monte Carlo'!$D$15)))</f>
        <v>0</v>
      </c>
      <c r="J449" s="0" t="n">
        <f aca="true">IF('Monte Carlo'!$B$16="",0,IF('Monte Carlo'!$D$16='Monte Carlo'!$B$16,'Monte Carlo'!$B$16,BETAINV(RAND(),'Monte Carlo'!$F$16,'Monte Carlo'!$G$16,'Monte Carlo'!$B$16,'Monte Carlo'!$D$16)))</f>
        <v>0</v>
      </c>
      <c r="K449" s="0" t="n">
        <f aca="true">IF('Monte Carlo'!$B$17="",0,IF('Monte Carlo'!$D$17='Monte Carlo'!$B$17,'Monte Carlo'!$B$17,BETAINV(RAND(),'Monte Carlo'!$F$17,'Monte Carlo'!$G$17,'Monte Carlo'!$B$17,'Monte Carlo'!$D$17)))</f>
        <v>0</v>
      </c>
      <c r="L449" s="0" t="n">
        <f aca="true">IF('Monte Carlo'!$B$18="",0,IF('Monte Carlo'!$D$18='Monte Carlo'!$B$18,'Monte Carlo'!$B$18,BETAINV(RAND(),'Monte Carlo'!$F$18,'Monte Carlo'!$G$18,'Monte Carlo'!$B$18,'Monte Carlo'!$D$18)))</f>
        <v>0</v>
      </c>
      <c r="M449" s="0" t="n">
        <f aca="true">IF(OR('Monte Carlo'!$B$22="",'Monte Carlo'!$C$22=""),0,IF(RAND()&lt;'Monte Carlo'!$B$22,IF('Monte Carlo'!$E$22='Monte Carlo'!$C$22,'Monte Carlo'!$C$22,BETAINV(RAND(),'Monte Carlo'!$G$22,'Monte Carlo'!$H$22,'Monte Carlo'!$C$22,'Monte Carlo'!$E$22)),0))</f>
        <v>0</v>
      </c>
      <c r="N449" s="0" t="n">
        <f aca="true">IF(OR('Monte Carlo'!$B$23="",'Monte Carlo'!$C$23=""),0,IF(RAND()&lt;'Monte Carlo'!$B$23,IF('Monte Carlo'!$E$23='Monte Carlo'!$C$23,'Monte Carlo'!$C$23,BETAINV(RAND(),'Monte Carlo'!$G$23,'Monte Carlo'!$H$23,'Monte Carlo'!$C$23,'Monte Carlo'!$E$23)),0))</f>
        <v>0</v>
      </c>
      <c r="O449" s="0" t="n">
        <f aca="true">IF(OR('Monte Carlo'!$B$24="",'Monte Carlo'!$C$24=""),0,IF(RAND()&lt;'Monte Carlo'!$B$24,IF('Monte Carlo'!$E$24='Monte Carlo'!$C$24,'Monte Carlo'!$C$24,BETAINV(RAND(),'Monte Carlo'!$G$24,'Monte Carlo'!$H$24,'Monte Carlo'!$C$24,'Monte Carlo'!$E$24)),0))</f>
        <v>180.670508527017</v>
      </c>
      <c r="P449" s="0" t="n">
        <f aca="true">IF(OR('Monte Carlo'!$B$25="",'Monte Carlo'!$C$25=""),0,IF(RAND()&lt;'Monte Carlo'!$B$25,IF('Monte Carlo'!$E$25='Monte Carlo'!$C$25,'Monte Carlo'!$C$25,BETAINV(RAND(),'Monte Carlo'!$G$25,'Monte Carlo'!$H$25,'Monte Carlo'!$C$25,'Monte Carlo'!$E$25)),0))</f>
        <v>0</v>
      </c>
      <c r="Q449" s="0" t="n">
        <f aca="true">IF(OR('Monte Carlo'!$B$26="",'Monte Carlo'!$C$26=""),0,IF(RAND()&lt;'Monte Carlo'!$B$26,IF('Monte Carlo'!$E$26='Monte Carlo'!$C$26,'Monte Carlo'!$C$26,BETAINV(RAND(),'Monte Carlo'!$G$26,'Monte Carlo'!$H$26,'Monte Carlo'!$C$26,'Monte Carlo'!$E$26)),0))</f>
        <v>0</v>
      </c>
      <c r="R449" s="0" t="n">
        <f aca="true">IF(OR('Monte Carlo'!$B$27="",'Monte Carlo'!$C$27=""),0,IF(RAND()&lt;'Monte Carlo'!$B$27,IF('Monte Carlo'!$E$27='Monte Carlo'!$C$27,'Monte Carlo'!$C$27,BETAINV(RAND(),'Monte Carlo'!$G$27,'Monte Carlo'!$H$27,'Monte Carlo'!$C$27,'Monte Carlo'!$E$27)),0))</f>
        <v>0</v>
      </c>
      <c r="S449" s="0" t="n">
        <f aca="true">IF(OR('Monte Carlo'!$B$28="",'Monte Carlo'!$C$28=""),0,IF(RAND()&lt;'Monte Carlo'!$B$28,IF('Monte Carlo'!$E$28='Monte Carlo'!$C$28,'Monte Carlo'!$C$28,BETAINV(RAND(),'Monte Carlo'!$G$28,'Monte Carlo'!$H$28,'Monte Carlo'!$C$28,'Monte Carlo'!$E$28)),0))</f>
        <v>0</v>
      </c>
      <c r="T449" s="0" t="n">
        <f aca="true">IF(OR('Monte Carlo'!$B$29="",'Monte Carlo'!$C$29=""),0,IF(RAND()&lt;'Monte Carlo'!$B$29,IF('Monte Carlo'!$E$29='Monte Carlo'!$C$29,'Monte Carlo'!$C$29,BETAINV(RAND(),'Monte Carlo'!$G$29,'Monte Carlo'!$H$29,'Monte Carlo'!$C$29,'Monte Carlo'!$E$29)),0))</f>
        <v>0</v>
      </c>
      <c r="U449" s="0" t="n">
        <f aca="true">IF(OR('Monte Carlo'!$B$30="",'Monte Carlo'!$C$30=""),0,IF(RAND()&lt;'Monte Carlo'!$B$30,IF('Monte Carlo'!$E$30='Monte Carlo'!$C$30,'Monte Carlo'!$C$30,BETAINV(RAND(),'Monte Carlo'!$G$30,'Monte Carlo'!$H$30,'Monte Carlo'!$C$30,'Monte Carlo'!$E$30)),0))</f>
        <v>0</v>
      </c>
      <c r="V449" s="0" t="n">
        <f aca="true">IF(OR('Monte Carlo'!$B$31="",'Monte Carlo'!$C$31=""),0,IF(RAND()&lt;'Monte Carlo'!$B$31,IF('Monte Carlo'!$E$31='Monte Carlo'!$C$31,'Monte Carlo'!$C$31,BETAINV(RAND(),'Monte Carlo'!$G$31,'Monte Carlo'!$H$31,'Monte Carlo'!$C$31,'Monte Carlo'!$E$31)),0))</f>
        <v>0</v>
      </c>
      <c r="W449" s="0" t="n">
        <f aca="true">IF(OR('Monte Carlo'!$B$32="",'Monte Carlo'!$C$32=""),0,IF(RAND()&lt;'Monte Carlo'!$B$32,IF('Monte Carlo'!$E$32='Monte Carlo'!$C$32,'Monte Carlo'!$C$32,BETAINV(RAND(),'Monte Carlo'!$G$32,'Monte Carlo'!$H$32,'Monte Carlo'!$C$32,'Monte Carlo'!$E$32)),0))</f>
        <v>0</v>
      </c>
      <c r="X449" s="0" t="n">
        <f aca="true">IF(OR('Monte Carlo'!$B$33="",'Monte Carlo'!$C$33=""),0,IF(RAND()&lt;'Monte Carlo'!$B$33,IF('Monte Carlo'!$E$33='Monte Carlo'!$C$33,'Monte Carlo'!$C$33,BETAINV(RAND(),'Monte Carlo'!$G$33,'Monte Carlo'!$H$33,'Monte Carlo'!$C$33,'Monte Carlo'!$E$33)),0))</f>
        <v>0</v>
      </c>
      <c r="Y449" s="0" t="n">
        <f aca="false">SUM(A449:X449)</f>
        <v>2298.75502071382</v>
      </c>
    </row>
    <row r="450" customFormat="false" ht="15" hidden="false" customHeight="false" outlineLevel="0" collapsed="false">
      <c r="A450" s="0" t="n">
        <f aca="true">IF('Monte Carlo'!$B$7="",0,IF('Monte Carlo'!$D$7='Monte Carlo'!$B$7,'Monte Carlo'!$B$7,BETAINV(RAND(),'Monte Carlo'!$F$7,'Monte Carlo'!$G$7,'Monte Carlo'!$B$7,'Monte Carlo'!$D$7)))</f>
        <v>153.11961499274</v>
      </c>
      <c r="B450" s="0" t="n">
        <f aca="true">IF('Monte Carlo'!$B$8="",0,IF('Monte Carlo'!$D$8='Monte Carlo'!$B$8,'Monte Carlo'!$B$8,BETAINV(RAND(),'Monte Carlo'!$F$8,'Monte Carlo'!$G$8,'Monte Carlo'!$B$8,'Monte Carlo'!$D$8)))</f>
        <v>981.312253178587</v>
      </c>
      <c r="C450" s="0" t="n">
        <f aca="true">IF('Monte Carlo'!$B$9="",0,IF('Monte Carlo'!$D$9='Monte Carlo'!$B$9,'Monte Carlo'!$B$9,BETAINV(RAND(),'Monte Carlo'!$F$9,'Monte Carlo'!$G$9,'Monte Carlo'!$B$9,'Monte Carlo'!$D$9)))</f>
        <v>442.232771923204</v>
      </c>
      <c r="D450" s="0" t="n">
        <f aca="true">IF('Monte Carlo'!$B$10="",0,IF('Monte Carlo'!$D$10='Monte Carlo'!$B$10,'Monte Carlo'!$B$10,BETAINV(RAND(),'Monte Carlo'!$F$10,'Monte Carlo'!$G$10,'Monte Carlo'!$B$10,'Monte Carlo'!$D$10)))</f>
        <v>315.80562979764</v>
      </c>
      <c r="E450" s="0" t="n">
        <f aca="true">IF('Monte Carlo'!$B$11="",0,IF('Monte Carlo'!$D$11='Monte Carlo'!$B$11,'Monte Carlo'!$B$11,BETAINV(RAND(),'Monte Carlo'!$F$11,'Monte Carlo'!$G$11,'Monte Carlo'!$B$11,'Monte Carlo'!$D$11)))</f>
        <v>94.6495821965211</v>
      </c>
      <c r="F450" s="0" t="n">
        <f aca="true">IF('Monte Carlo'!$B$12="",0,IF('Monte Carlo'!$D$12='Monte Carlo'!$B$12,'Monte Carlo'!$B$12,BETAINV(RAND(),'Monte Carlo'!$F$12,'Monte Carlo'!$G$12,'Monte Carlo'!$B$12,'Monte Carlo'!$D$12)))</f>
        <v>93.8023109724627</v>
      </c>
      <c r="G450" s="0" t="n">
        <f aca="true">IF('Monte Carlo'!$B$13="",0,IF('Monte Carlo'!$D$13='Monte Carlo'!$B$13,'Monte Carlo'!$B$13,BETAINV(RAND(),'Monte Carlo'!$F$13,'Monte Carlo'!$G$13,'Monte Carlo'!$B$13,'Monte Carlo'!$D$13)))</f>
        <v>0</v>
      </c>
      <c r="H450" s="0" t="n">
        <f aca="true">IF('Monte Carlo'!$B$14="",0,IF('Monte Carlo'!$D$14='Monte Carlo'!$B$14,'Monte Carlo'!$B$14,BETAINV(RAND(),'Monte Carlo'!$F$14,'Monte Carlo'!$G$14,'Monte Carlo'!$B$14,'Monte Carlo'!$D$14)))</f>
        <v>0</v>
      </c>
      <c r="I450" s="0" t="n">
        <f aca="true">IF('Monte Carlo'!$B$15="",0,IF('Monte Carlo'!$D$15='Monte Carlo'!$B$15,'Monte Carlo'!$B$15,BETAINV(RAND(),'Monte Carlo'!$F$15,'Monte Carlo'!$G$15,'Monte Carlo'!$B$15,'Monte Carlo'!$D$15)))</f>
        <v>0</v>
      </c>
      <c r="J450" s="0" t="n">
        <f aca="true">IF('Monte Carlo'!$B$16="",0,IF('Monte Carlo'!$D$16='Monte Carlo'!$B$16,'Monte Carlo'!$B$16,BETAINV(RAND(),'Monte Carlo'!$F$16,'Monte Carlo'!$G$16,'Monte Carlo'!$B$16,'Monte Carlo'!$D$16)))</f>
        <v>0</v>
      </c>
      <c r="K450" s="0" t="n">
        <f aca="true">IF('Monte Carlo'!$B$17="",0,IF('Monte Carlo'!$D$17='Monte Carlo'!$B$17,'Monte Carlo'!$B$17,BETAINV(RAND(),'Monte Carlo'!$F$17,'Monte Carlo'!$G$17,'Monte Carlo'!$B$17,'Monte Carlo'!$D$17)))</f>
        <v>0</v>
      </c>
      <c r="L450" s="0" t="n">
        <f aca="true">IF('Monte Carlo'!$B$18="",0,IF('Monte Carlo'!$D$18='Monte Carlo'!$B$18,'Monte Carlo'!$B$18,BETAINV(RAND(),'Monte Carlo'!$F$18,'Monte Carlo'!$G$18,'Monte Carlo'!$B$18,'Monte Carlo'!$D$18)))</f>
        <v>0</v>
      </c>
      <c r="M450" s="0" t="n">
        <f aca="true">IF(OR('Monte Carlo'!$B$22="",'Monte Carlo'!$C$22=""),0,IF(RAND()&lt;'Monte Carlo'!$B$22,IF('Monte Carlo'!$E$22='Monte Carlo'!$C$22,'Monte Carlo'!$C$22,BETAINV(RAND(),'Monte Carlo'!$G$22,'Monte Carlo'!$H$22,'Monte Carlo'!$C$22,'Monte Carlo'!$E$22)),0))</f>
        <v>0</v>
      </c>
      <c r="N450" s="0" t="n">
        <f aca="true">IF(OR('Monte Carlo'!$B$23="",'Monte Carlo'!$C$23=""),0,IF(RAND()&lt;'Monte Carlo'!$B$23,IF('Monte Carlo'!$E$23='Monte Carlo'!$C$23,'Monte Carlo'!$C$23,BETAINV(RAND(),'Monte Carlo'!$G$23,'Monte Carlo'!$H$23,'Monte Carlo'!$C$23,'Monte Carlo'!$E$23)),0))</f>
        <v>60.4247578406076</v>
      </c>
      <c r="O450" s="0" t="n">
        <f aca="true">IF(OR('Monte Carlo'!$B$24="",'Monte Carlo'!$C$24=""),0,IF(RAND()&lt;'Monte Carlo'!$B$24,IF('Monte Carlo'!$E$24='Monte Carlo'!$C$24,'Monte Carlo'!$C$24,BETAINV(RAND(),'Monte Carlo'!$G$24,'Monte Carlo'!$H$24,'Monte Carlo'!$C$24,'Monte Carlo'!$E$24)),0))</f>
        <v>0</v>
      </c>
      <c r="P450" s="0" t="n">
        <f aca="true">IF(OR('Monte Carlo'!$B$25="",'Monte Carlo'!$C$25=""),0,IF(RAND()&lt;'Monte Carlo'!$B$25,IF('Monte Carlo'!$E$25='Monte Carlo'!$C$25,'Monte Carlo'!$C$25,BETAINV(RAND(),'Monte Carlo'!$G$25,'Monte Carlo'!$H$25,'Monte Carlo'!$C$25,'Monte Carlo'!$E$25)),0))</f>
        <v>0</v>
      </c>
      <c r="Q450" s="0" t="n">
        <f aca="true">IF(OR('Monte Carlo'!$B$26="",'Monte Carlo'!$C$26=""),0,IF(RAND()&lt;'Monte Carlo'!$B$26,IF('Monte Carlo'!$E$26='Monte Carlo'!$C$26,'Monte Carlo'!$C$26,BETAINV(RAND(),'Monte Carlo'!$G$26,'Monte Carlo'!$H$26,'Monte Carlo'!$C$26,'Monte Carlo'!$E$26)),0))</f>
        <v>0</v>
      </c>
      <c r="R450" s="0" t="n">
        <f aca="true">IF(OR('Monte Carlo'!$B$27="",'Monte Carlo'!$C$27=""),0,IF(RAND()&lt;'Monte Carlo'!$B$27,IF('Monte Carlo'!$E$27='Monte Carlo'!$C$27,'Monte Carlo'!$C$27,BETAINV(RAND(),'Monte Carlo'!$G$27,'Monte Carlo'!$H$27,'Monte Carlo'!$C$27,'Monte Carlo'!$E$27)),0))</f>
        <v>0</v>
      </c>
      <c r="S450" s="0" t="n">
        <f aca="true">IF(OR('Monte Carlo'!$B$28="",'Monte Carlo'!$C$28=""),0,IF(RAND()&lt;'Monte Carlo'!$B$28,IF('Monte Carlo'!$E$28='Monte Carlo'!$C$28,'Monte Carlo'!$C$28,BETAINV(RAND(),'Monte Carlo'!$G$28,'Monte Carlo'!$H$28,'Monte Carlo'!$C$28,'Monte Carlo'!$E$28)),0))</f>
        <v>0</v>
      </c>
      <c r="T450" s="0" t="n">
        <f aca="true">IF(OR('Monte Carlo'!$B$29="",'Monte Carlo'!$C$29=""),0,IF(RAND()&lt;'Monte Carlo'!$B$29,IF('Monte Carlo'!$E$29='Monte Carlo'!$C$29,'Monte Carlo'!$C$29,BETAINV(RAND(),'Monte Carlo'!$G$29,'Monte Carlo'!$H$29,'Monte Carlo'!$C$29,'Monte Carlo'!$E$29)),0))</f>
        <v>0</v>
      </c>
      <c r="U450" s="0" t="n">
        <f aca="true">IF(OR('Monte Carlo'!$B$30="",'Monte Carlo'!$C$30=""),0,IF(RAND()&lt;'Monte Carlo'!$B$30,IF('Monte Carlo'!$E$30='Monte Carlo'!$C$30,'Monte Carlo'!$C$30,BETAINV(RAND(),'Monte Carlo'!$G$30,'Monte Carlo'!$H$30,'Monte Carlo'!$C$30,'Monte Carlo'!$E$30)),0))</f>
        <v>0</v>
      </c>
      <c r="V450" s="0" t="n">
        <f aca="true">IF(OR('Monte Carlo'!$B$31="",'Monte Carlo'!$C$31=""),0,IF(RAND()&lt;'Monte Carlo'!$B$31,IF('Monte Carlo'!$E$31='Monte Carlo'!$C$31,'Monte Carlo'!$C$31,BETAINV(RAND(),'Monte Carlo'!$G$31,'Monte Carlo'!$H$31,'Monte Carlo'!$C$31,'Monte Carlo'!$E$31)),0))</f>
        <v>0</v>
      </c>
      <c r="W450" s="0" t="n">
        <f aca="true">IF(OR('Monte Carlo'!$B$32="",'Monte Carlo'!$C$32=""),0,IF(RAND()&lt;'Monte Carlo'!$B$32,IF('Monte Carlo'!$E$32='Monte Carlo'!$C$32,'Monte Carlo'!$C$32,BETAINV(RAND(),'Monte Carlo'!$G$32,'Monte Carlo'!$H$32,'Monte Carlo'!$C$32,'Monte Carlo'!$E$32)),0))</f>
        <v>0</v>
      </c>
      <c r="X450" s="0" t="n">
        <f aca="true">IF(OR('Monte Carlo'!$B$33="",'Monte Carlo'!$C$33=""),0,IF(RAND()&lt;'Monte Carlo'!$B$33,IF('Monte Carlo'!$E$33='Monte Carlo'!$C$33,'Monte Carlo'!$C$33,BETAINV(RAND(),'Monte Carlo'!$G$33,'Monte Carlo'!$H$33,'Monte Carlo'!$C$33,'Monte Carlo'!$E$33)),0))</f>
        <v>0</v>
      </c>
      <c r="Y450" s="0" t="n">
        <f aca="false">SUM(A450:X450)</f>
        <v>2141.34692090176</v>
      </c>
    </row>
    <row r="451" customFormat="false" ht="15" hidden="false" customHeight="false" outlineLevel="0" collapsed="false">
      <c r="A451" s="0" t="n">
        <f aca="true">IF('Monte Carlo'!$B$7="",0,IF('Monte Carlo'!$D$7='Monte Carlo'!$B$7,'Monte Carlo'!$B$7,BETAINV(RAND(),'Monte Carlo'!$F$7,'Monte Carlo'!$G$7,'Monte Carlo'!$B$7,'Monte Carlo'!$D$7)))</f>
        <v>163.539429039585</v>
      </c>
      <c r="B451" s="0" t="n">
        <f aca="true">IF('Monte Carlo'!$B$8="",0,IF('Monte Carlo'!$D$8='Monte Carlo'!$B$8,'Monte Carlo'!$B$8,BETAINV(RAND(),'Monte Carlo'!$F$8,'Monte Carlo'!$G$8,'Monte Carlo'!$B$8,'Monte Carlo'!$D$8)))</f>
        <v>960.675538821472</v>
      </c>
      <c r="C451" s="0" t="n">
        <f aca="true">IF('Monte Carlo'!$B$9="",0,IF('Monte Carlo'!$D$9='Monte Carlo'!$B$9,'Monte Carlo'!$B$9,BETAINV(RAND(),'Monte Carlo'!$F$9,'Monte Carlo'!$G$9,'Monte Carlo'!$B$9,'Monte Carlo'!$D$9)))</f>
        <v>510.067215865335</v>
      </c>
      <c r="D451" s="0" t="n">
        <f aca="true">IF('Monte Carlo'!$B$10="",0,IF('Monte Carlo'!$D$10='Monte Carlo'!$B$10,'Monte Carlo'!$B$10,BETAINV(RAND(),'Monte Carlo'!$F$10,'Monte Carlo'!$G$10,'Monte Carlo'!$B$10,'Monte Carlo'!$D$10)))</f>
        <v>332.857556938011</v>
      </c>
      <c r="E451" s="0" t="n">
        <f aca="true">IF('Monte Carlo'!$B$11="",0,IF('Monte Carlo'!$D$11='Monte Carlo'!$B$11,'Monte Carlo'!$B$11,BETAINV(RAND(),'Monte Carlo'!$F$11,'Monte Carlo'!$G$11,'Monte Carlo'!$B$11,'Monte Carlo'!$D$11)))</f>
        <v>85.866364174151</v>
      </c>
      <c r="F451" s="0" t="n">
        <f aca="true">IF('Monte Carlo'!$B$12="",0,IF('Monte Carlo'!$D$12='Monte Carlo'!$B$12,'Monte Carlo'!$B$12,BETAINV(RAND(),'Monte Carlo'!$F$12,'Monte Carlo'!$G$12,'Monte Carlo'!$B$12,'Monte Carlo'!$D$12)))</f>
        <v>94.5780228906079</v>
      </c>
      <c r="G451" s="0" t="n">
        <f aca="true">IF('Monte Carlo'!$B$13="",0,IF('Monte Carlo'!$D$13='Monte Carlo'!$B$13,'Monte Carlo'!$B$13,BETAINV(RAND(),'Monte Carlo'!$F$13,'Monte Carlo'!$G$13,'Monte Carlo'!$B$13,'Monte Carlo'!$D$13)))</f>
        <v>0</v>
      </c>
      <c r="H451" s="0" t="n">
        <f aca="true">IF('Monte Carlo'!$B$14="",0,IF('Monte Carlo'!$D$14='Monte Carlo'!$B$14,'Monte Carlo'!$B$14,BETAINV(RAND(),'Monte Carlo'!$F$14,'Monte Carlo'!$G$14,'Monte Carlo'!$B$14,'Monte Carlo'!$D$14)))</f>
        <v>0</v>
      </c>
      <c r="I451" s="0" t="n">
        <f aca="true">IF('Monte Carlo'!$B$15="",0,IF('Monte Carlo'!$D$15='Monte Carlo'!$B$15,'Monte Carlo'!$B$15,BETAINV(RAND(),'Monte Carlo'!$F$15,'Monte Carlo'!$G$15,'Monte Carlo'!$B$15,'Monte Carlo'!$D$15)))</f>
        <v>0</v>
      </c>
      <c r="J451" s="0" t="n">
        <f aca="true">IF('Monte Carlo'!$B$16="",0,IF('Monte Carlo'!$D$16='Monte Carlo'!$B$16,'Monte Carlo'!$B$16,BETAINV(RAND(),'Monte Carlo'!$F$16,'Monte Carlo'!$G$16,'Monte Carlo'!$B$16,'Monte Carlo'!$D$16)))</f>
        <v>0</v>
      </c>
      <c r="K451" s="0" t="n">
        <f aca="true">IF('Monte Carlo'!$B$17="",0,IF('Monte Carlo'!$D$17='Monte Carlo'!$B$17,'Monte Carlo'!$B$17,BETAINV(RAND(),'Monte Carlo'!$F$17,'Monte Carlo'!$G$17,'Monte Carlo'!$B$17,'Monte Carlo'!$D$17)))</f>
        <v>0</v>
      </c>
      <c r="L451" s="0" t="n">
        <f aca="true">IF('Monte Carlo'!$B$18="",0,IF('Monte Carlo'!$D$18='Monte Carlo'!$B$18,'Monte Carlo'!$B$18,BETAINV(RAND(),'Monte Carlo'!$F$18,'Monte Carlo'!$G$18,'Monte Carlo'!$B$18,'Monte Carlo'!$D$18)))</f>
        <v>0</v>
      </c>
      <c r="M451" s="0" t="n">
        <f aca="true">IF(OR('Monte Carlo'!$B$22="",'Monte Carlo'!$C$22=""),0,IF(RAND()&lt;'Monte Carlo'!$B$22,IF('Monte Carlo'!$E$22='Monte Carlo'!$C$22,'Monte Carlo'!$C$22,BETAINV(RAND(),'Monte Carlo'!$G$22,'Monte Carlo'!$H$22,'Monte Carlo'!$C$22,'Monte Carlo'!$E$22)),0))</f>
        <v>173.733584153851</v>
      </c>
      <c r="N451" s="0" t="n">
        <f aca="true">IF(OR('Monte Carlo'!$B$23="",'Monte Carlo'!$C$23=""),0,IF(RAND()&lt;'Monte Carlo'!$B$23,IF('Monte Carlo'!$E$23='Monte Carlo'!$C$23,'Monte Carlo'!$C$23,BETAINV(RAND(),'Monte Carlo'!$G$23,'Monte Carlo'!$H$23,'Monte Carlo'!$C$23,'Monte Carlo'!$E$23)),0))</f>
        <v>0</v>
      </c>
      <c r="O451" s="0" t="n">
        <f aca="true">IF(OR('Monte Carlo'!$B$24="",'Monte Carlo'!$C$24=""),0,IF(RAND()&lt;'Monte Carlo'!$B$24,IF('Monte Carlo'!$E$24='Monte Carlo'!$C$24,'Monte Carlo'!$C$24,BETAINV(RAND(),'Monte Carlo'!$G$24,'Monte Carlo'!$H$24,'Monte Carlo'!$C$24,'Monte Carlo'!$E$24)),0))</f>
        <v>128.088679308963</v>
      </c>
      <c r="P451" s="0" t="n">
        <f aca="true">IF(OR('Monte Carlo'!$B$25="",'Monte Carlo'!$C$25=""),0,IF(RAND()&lt;'Monte Carlo'!$B$25,IF('Monte Carlo'!$E$25='Monte Carlo'!$C$25,'Monte Carlo'!$C$25,BETAINV(RAND(),'Monte Carlo'!$G$25,'Monte Carlo'!$H$25,'Monte Carlo'!$C$25,'Monte Carlo'!$E$25)),0))</f>
        <v>0</v>
      </c>
      <c r="Q451" s="0" t="n">
        <f aca="true">IF(OR('Monte Carlo'!$B$26="",'Monte Carlo'!$C$26=""),0,IF(RAND()&lt;'Monte Carlo'!$B$26,IF('Monte Carlo'!$E$26='Monte Carlo'!$C$26,'Monte Carlo'!$C$26,BETAINV(RAND(),'Monte Carlo'!$G$26,'Monte Carlo'!$H$26,'Monte Carlo'!$C$26,'Monte Carlo'!$E$26)),0))</f>
        <v>0</v>
      </c>
      <c r="R451" s="0" t="n">
        <f aca="true">IF(OR('Monte Carlo'!$B$27="",'Monte Carlo'!$C$27=""),0,IF(RAND()&lt;'Monte Carlo'!$B$27,IF('Monte Carlo'!$E$27='Monte Carlo'!$C$27,'Monte Carlo'!$C$27,BETAINV(RAND(),'Monte Carlo'!$G$27,'Monte Carlo'!$H$27,'Monte Carlo'!$C$27,'Monte Carlo'!$E$27)),0))</f>
        <v>0</v>
      </c>
      <c r="S451" s="0" t="n">
        <f aca="true">IF(OR('Monte Carlo'!$B$28="",'Monte Carlo'!$C$28=""),0,IF(RAND()&lt;'Monte Carlo'!$B$28,IF('Monte Carlo'!$E$28='Monte Carlo'!$C$28,'Monte Carlo'!$C$28,BETAINV(RAND(),'Monte Carlo'!$G$28,'Monte Carlo'!$H$28,'Monte Carlo'!$C$28,'Monte Carlo'!$E$28)),0))</f>
        <v>0</v>
      </c>
      <c r="T451" s="0" t="n">
        <f aca="true">IF(OR('Monte Carlo'!$B$29="",'Monte Carlo'!$C$29=""),0,IF(RAND()&lt;'Monte Carlo'!$B$29,IF('Monte Carlo'!$E$29='Monte Carlo'!$C$29,'Monte Carlo'!$C$29,BETAINV(RAND(),'Monte Carlo'!$G$29,'Monte Carlo'!$H$29,'Monte Carlo'!$C$29,'Monte Carlo'!$E$29)),0))</f>
        <v>0</v>
      </c>
      <c r="U451" s="0" t="n">
        <f aca="true">IF(OR('Monte Carlo'!$B$30="",'Monte Carlo'!$C$30=""),0,IF(RAND()&lt;'Monte Carlo'!$B$30,IF('Monte Carlo'!$E$30='Monte Carlo'!$C$30,'Monte Carlo'!$C$30,BETAINV(RAND(),'Monte Carlo'!$G$30,'Monte Carlo'!$H$30,'Monte Carlo'!$C$30,'Monte Carlo'!$E$30)),0))</f>
        <v>0</v>
      </c>
      <c r="V451" s="0" t="n">
        <f aca="true">IF(OR('Monte Carlo'!$B$31="",'Monte Carlo'!$C$31=""),0,IF(RAND()&lt;'Monte Carlo'!$B$31,IF('Monte Carlo'!$E$31='Monte Carlo'!$C$31,'Monte Carlo'!$C$31,BETAINV(RAND(),'Monte Carlo'!$G$31,'Monte Carlo'!$H$31,'Monte Carlo'!$C$31,'Monte Carlo'!$E$31)),0))</f>
        <v>0</v>
      </c>
      <c r="W451" s="0" t="n">
        <f aca="true">IF(OR('Monte Carlo'!$B$32="",'Monte Carlo'!$C$32=""),0,IF(RAND()&lt;'Monte Carlo'!$B$32,IF('Monte Carlo'!$E$32='Monte Carlo'!$C$32,'Monte Carlo'!$C$32,BETAINV(RAND(),'Monte Carlo'!$G$32,'Monte Carlo'!$H$32,'Monte Carlo'!$C$32,'Monte Carlo'!$E$32)),0))</f>
        <v>0</v>
      </c>
      <c r="X451" s="0" t="n">
        <f aca="true">IF(OR('Monte Carlo'!$B$33="",'Monte Carlo'!$C$33=""),0,IF(RAND()&lt;'Monte Carlo'!$B$33,IF('Monte Carlo'!$E$33='Monte Carlo'!$C$33,'Monte Carlo'!$C$33,BETAINV(RAND(),'Monte Carlo'!$G$33,'Monte Carlo'!$H$33,'Monte Carlo'!$C$33,'Monte Carlo'!$E$33)),0))</f>
        <v>0</v>
      </c>
      <c r="Y451" s="0" t="n">
        <f aca="false">SUM(A451:X451)</f>
        <v>2449.40639119197</v>
      </c>
    </row>
    <row r="452" customFormat="false" ht="15" hidden="false" customHeight="false" outlineLevel="0" collapsed="false">
      <c r="A452" s="0" t="n">
        <f aca="true">IF('Monte Carlo'!$B$7="",0,IF('Monte Carlo'!$D$7='Monte Carlo'!$B$7,'Monte Carlo'!$B$7,BETAINV(RAND(),'Monte Carlo'!$F$7,'Monte Carlo'!$G$7,'Monte Carlo'!$B$7,'Monte Carlo'!$D$7)))</f>
        <v>164.389653514765</v>
      </c>
      <c r="B452" s="0" t="n">
        <f aca="true">IF('Monte Carlo'!$B$8="",0,IF('Monte Carlo'!$D$8='Monte Carlo'!$B$8,'Monte Carlo'!$B$8,BETAINV(RAND(),'Monte Carlo'!$F$8,'Monte Carlo'!$G$8,'Monte Carlo'!$B$8,'Monte Carlo'!$D$8)))</f>
        <v>1050.70812721672</v>
      </c>
      <c r="C452" s="0" t="n">
        <f aca="true">IF('Monte Carlo'!$B$9="",0,IF('Monte Carlo'!$D$9='Monte Carlo'!$B$9,'Monte Carlo'!$B$9,BETAINV(RAND(),'Monte Carlo'!$F$9,'Monte Carlo'!$G$9,'Monte Carlo'!$B$9,'Monte Carlo'!$D$9)))</f>
        <v>405.478488910685</v>
      </c>
      <c r="D452" s="0" t="n">
        <f aca="true">IF('Monte Carlo'!$B$10="",0,IF('Monte Carlo'!$D$10='Monte Carlo'!$B$10,'Monte Carlo'!$B$10,BETAINV(RAND(),'Monte Carlo'!$F$10,'Monte Carlo'!$G$10,'Monte Carlo'!$B$10,'Monte Carlo'!$D$10)))</f>
        <v>311.225077878856</v>
      </c>
      <c r="E452" s="0" t="n">
        <f aca="true">IF('Monte Carlo'!$B$11="",0,IF('Monte Carlo'!$D$11='Monte Carlo'!$B$11,'Monte Carlo'!$B$11,BETAINV(RAND(),'Monte Carlo'!$F$11,'Monte Carlo'!$G$11,'Monte Carlo'!$B$11,'Monte Carlo'!$D$11)))</f>
        <v>122.773583614887</v>
      </c>
      <c r="F452" s="0" t="n">
        <f aca="true">IF('Monte Carlo'!$B$12="",0,IF('Monte Carlo'!$D$12='Monte Carlo'!$B$12,'Monte Carlo'!$B$12,BETAINV(RAND(),'Monte Carlo'!$F$12,'Monte Carlo'!$G$12,'Monte Carlo'!$B$12,'Monte Carlo'!$D$12)))</f>
        <v>96.6999905693176</v>
      </c>
      <c r="G452" s="0" t="n">
        <f aca="true">IF('Monte Carlo'!$B$13="",0,IF('Monte Carlo'!$D$13='Monte Carlo'!$B$13,'Monte Carlo'!$B$13,BETAINV(RAND(),'Monte Carlo'!$F$13,'Monte Carlo'!$G$13,'Monte Carlo'!$B$13,'Monte Carlo'!$D$13)))</f>
        <v>0</v>
      </c>
      <c r="H452" s="0" t="n">
        <f aca="true">IF('Monte Carlo'!$B$14="",0,IF('Monte Carlo'!$D$14='Monte Carlo'!$B$14,'Monte Carlo'!$B$14,BETAINV(RAND(),'Monte Carlo'!$F$14,'Monte Carlo'!$G$14,'Monte Carlo'!$B$14,'Monte Carlo'!$D$14)))</f>
        <v>0</v>
      </c>
      <c r="I452" s="0" t="n">
        <f aca="true">IF('Monte Carlo'!$B$15="",0,IF('Monte Carlo'!$D$15='Monte Carlo'!$B$15,'Monte Carlo'!$B$15,BETAINV(RAND(),'Monte Carlo'!$F$15,'Monte Carlo'!$G$15,'Monte Carlo'!$B$15,'Monte Carlo'!$D$15)))</f>
        <v>0</v>
      </c>
      <c r="J452" s="0" t="n">
        <f aca="true">IF('Monte Carlo'!$B$16="",0,IF('Monte Carlo'!$D$16='Monte Carlo'!$B$16,'Monte Carlo'!$B$16,BETAINV(RAND(),'Monte Carlo'!$F$16,'Monte Carlo'!$G$16,'Monte Carlo'!$B$16,'Monte Carlo'!$D$16)))</f>
        <v>0</v>
      </c>
      <c r="K452" s="0" t="n">
        <f aca="true">IF('Monte Carlo'!$B$17="",0,IF('Monte Carlo'!$D$17='Monte Carlo'!$B$17,'Monte Carlo'!$B$17,BETAINV(RAND(),'Monte Carlo'!$F$17,'Monte Carlo'!$G$17,'Monte Carlo'!$B$17,'Monte Carlo'!$D$17)))</f>
        <v>0</v>
      </c>
      <c r="L452" s="0" t="n">
        <f aca="true">IF('Monte Carlo'!$B$18="",0,IF('Monte Carlo'!$D$18='Monte Carlo'!$B$18,'Monte Carlo'!$B$18,BETAINV(RAND(),'Monte Carlo'!$F$18,'Monte Carlo'!$G$18,'Monte Carlo'!$B$18,'Monte Carlo'!$D$18)))</f>
        <v>0</v>
      </c>
      <c r="M452" s="0" t="n">
        <f aca="true">IF(OR('Monte Carlo'!$B$22="",'Monte Carlo'!$C$22=""),0,IF(RAND()&lt;'Monte Carlo'!$B$22,IF('Monte Carlo'!$E$22='Monte Carlo'!$C$22,'Monte Carlo'!$C$22,BETAINV(RAND(),'Monte Carlo'!$G$22,'Monte Carlo'!$H$22,'Monte Carlo'!$C$22,'Monte Carlo'!$E$22)),0))</f>
        <v>0</v>
      </c>
      <c r="N452" s="0" t="n">
        <f aca="true">IF(OR('Monte Carlo'!$B$23="",'Monte Carlo'!$C$23=""),0,IF(RAND()&lt;'Monte Carlo'!$B$23,IF('Monte Carlo'!$E$23='Monte Carlo'!$C$23,'Monte Carlo'!$C$23,BETAINV(RAND(),'Monte Carlo'!$G$23,'Monte Carlo'!$H$23,'Monte Carlo'!$C$23,'Monte Carlo'!$E$23)),0))</f>
        <v>41.5692003765146</v>
      </c>
      <c r="O452" s="0" t="n">
        <f aca="true">IF(OR('Monte Carlo'!$B$24="",'Monte Carlo'!$C$24=""),0,IF(RAND()&lt;'Monte Carlo'!$B$24,IF('Monte Carlo'!$E$24='Monte Carlo'!$C$24,'Monte Carlo'!$C$24,BETAINV(RAND(),'Monte Carlo'!$G$24,'Monte Carlo'!$H$24,'Monte Carlo'!$C$24,'Monte Carlo'!$E$24)),0))</f>
        <v>0</v>
      </c>
      <c r="P452" s="0" t="n">
        <f aca="true">IF(OR('Monte Carlo'!$B$25="",'Monte Carlo'!$C$25=""),0,IF(RAND()&lt;'Monte Carlo'!$B$25,IF('Monte Carlo'!$E$25='Monte Carlo'!$C$25,'Monte Carlo'!$C$25,BETAINV(RAND(),'Monte Carlo'!$G$25,'Monte Carlo'!$H$25,'Monte Carlo'!$C$25,'Monte Carlo'!$E$25)),0))</f>
        <v>0</v>
      </c>
      <c r="Q452" s="0" t="n">
        <f aca="true">IF(OR('Monte Carlo'!$B$26="",'Monte Carlo'!$C$26=""),0,IF(RAND()&lt;'Monte Carlo'!$B$26,IF('Monte Carlo'!$E$26='Monte Carlo'!$C$26,'Monte Carlo'!$C$26,BETAINV(RAND(),'Monte Carlo'!$G$26,'Monte Carlo'!$H$26,'Monte Carlo'!$C$26,'Monte Carlo'!$E$26)),0))</f>
        <v>240.245826640401</v>
      </c>
      <c r="R452" s="0" t="n">
        <f aca="true">IF(OR('Monte Carlo'!$B$27="",'Monte Carlo'!$C$27=""),0,IF(RAND()&lt;'Monte Carlo'!$B$27,IF('Monte Carlo'!$E$27='Monte Carlo'!$C$27,'Monte Carlo'!$C$27,BETAINV(RAND(),'Monte Carlo'!$G$27,'Monte Carlo'!$H$27,'Monte Carlo'!$C$27,'Monte Carlo'!$E$27)),0))</f>
        <v>0</v>
      </c>
      <c r="S452" s="0" t="n">
        <f aca="true">IF(OR('Monte Carlo'!$B$28="",'Monte Carlo'!$C$28=""),0,IF(RAND()&lt;'Monte Carlo'!$B$28,IF('Monte Carlo'!$E$28='Monte Carlo'!$C$28,'Monte Carlo'!$C$28,BETAINV(RAND(),'Monte Carlo'!$G$28,'Monte Carlo'!$H$28,'Monte Carlo'!$C$28,'Monte Carlo'!$E$28)),0))</f>
        <v>0</v>
      </c>
      <c r="T452" s="0" t="n">
        <f aca="true">IF(OR('Monte Carlo'!$B$29="",'Monte Carlo'!$C$29=""),0,IF(RAND()&lt;'Monte Carlo'!$B$29,IF('Monte Carlo'!$E$29='Monte Carlo'!$C$29,'Monte Carlo'!$C$29,BETAINV(RAND(),'Monte Carlo'!$G$29,'Monte Carlo'!$H$29,'Monte Carlo'!$C$29,'Monte Carlo'!$E$29)),0))</f>
        <v>0</v>
      </c>
      <c r="U452" s="0" t="n">
        <f aca="true">IF(OR('Monte Carlo'!$B$30="",'Monte Carlo'!$C$30=""),0,IF(RAND()&lt;'Monte Carlo'!$B$30,IF('Monte Carlo'!$E$30='Monte Carlo'!$C$30,'Monte Carlo'!$C$30,BETAINV(RAND(),'Monte Carlo'!$G$30,'Monte Carlo'!$H$30,'Monte Carlo'!$C$30,'Monte Carlo'!$E$30)),0))</f>
        <v>0</v>
      </c>
      <c r="V452" s="0" t="n">
        <f aca="true">IF(OR('Monte Carlo'!$B$31="",'Monte Carlo'!$C$31=""),0,IF(RAND()&lt;'Monte Carlo'!$B$31,IF('Monte Carlo'!$E$31='Monte Carlo'!$C$31,'Monte Carlo'!$C$31,BETAINV(RAND(),'Monte Carlo'!$G$31,'Monte Carlo'!$H$31,'Monte Carlo'!$C$31,'Monte Carlo'!$E$31)),0))</f>
        <v>0</v>
      </c>
      <c r="W452" s="0" t="n">
        <f aca="true">IF(OR('Monte Carlo'!$B$32="",'Monte Carlo'!$C$32=""),0,IF(RAND()&lt;'Monte Carlo'!$B$32,IF('Monte Carlo'!$E$32='Monte Carlo'!$C$32,'Monte Carlo'!$C$32,BETAINV(RAND(),'Monte Carlo'!$G$32,'Monte Carlo'!$H$32,'Monte Carlo'!$C$32,'Monte Carlo'!$E$32)),0))</f>
        <v>0</v>
      </c>
      <c r="X452" s="0" t="n">
        <f aca="true">IF(OR('Monte Carlo'!$B$33="",'Monte Carlo'!$C$33=""),0,IF(RAND()&lt;'Monte Carlo'!$B$33,IF('Monte Carlo'!$E$33='Monte Carlo'!$C$33,'Monte Carlo'!$C$33,BETAINV(RAND(),'Monte Carlo'!$G$33,'Monte Carlo'!$H$33,'Monte Carlo'!$C$33,'Monte Carlo'!$E$33)),0))</f>
        <v>0</v>
      </c>
      <c r="Y452" s="0" t="n">
        <f aca="false">SUM(A452:X452)</f>
        <v>2433.08994872215</v>
      </c>
    </row>
    <row r="453" customFormat="false" ht="15" hidden="false" customHeight="false" outlineLevel="0" collapsed="false">
      <c r="A453" s="0" t="n">
        <f aca="true">IF('Monte Carlo'!$B$7="",0,IF('Monte Carlo'!$D$7='Monte Carlo'!$B$7,'Monte Carlo'!$B$7,BETAINV(RAND(),'Monte Carlo'!$F$7,'Monte Carlo'!$G$7,'Monte Carlo'!$B$7,'Monte Carlo'!$D$7)))</f>
        <v>150.11640605264</v>
      </c>
      <c r="B453" s="0" t="n">
        <f aca="true">IF('Monte Carlo'!$B$8="",0,IF('Monte Carlo'!$D$8='Monte Carlo'!$B$8,'Monte Carlo'!$B$8,BETAINV(RAND(),'Monte Carlo'!$F$8,'Monte Carlo'!$G$8,'Monte Carlo'!$B$8,'Monte Carlo'!$D$8)))</f>
        <v>1114.08347435791</v>
      </c>
      <c r="C453" s="0" t="n">
        <f aca="true">IF('Monte Carlo'!$B$9="",0,IF('Monte Carlo'!$D$9='Monte Carlo'!$B$9,'Monte Carlo'!$B$9,BETAINV(RAND(),'Monte Carlo'!$F$9,'Monte Carlo'!$G$9,'Monte Carlo'!$B$9,'Monte Carlo'!$D$9)))</f>
        <v>512.403730662451</v>
      </c>
      <c r="D453" s="0" t="n">
        <f aca="true">IF('Monte Carlo'!$B$10="",0,IF('Monte Carlo'!$D$10='Monte Carlo'!$B$10,'Monte Carlo'!$B$10,BETAINV(RAND(),'Monte Carlo'!$F$10,'Monte Carlo'!$G$10,'Monte Carlo'!$B$10,'Monte Carlo'!$D$10)))</f>
        <v>339.787488710583</v>
      </c>
      <c r="E453" s="0" t="n">
        <f aca="true">IF('Monte Carlo'!$B$11="",0,IF('Monte Carlo'!$D$11='Monte Carlo'!$B$11,'Monte Carlo'!$B$11,BETAINV(RAND(),'Monte Carlo'!$F$11,'Monte Carlo'!$G$11,'Monte Carlo'!$B$11,'Monte Carlo'!$D$11)))</f>
        <v>105.655375690247</v>
      </c>
      <c r="F453" s="0" t="n">
        <f aca="true">IF('Monte Carlo'!$B$12="",0,IF('Monte Carlo'!$D$12='Monte Carlo'!$B$12,'Monte Carlo'!$B$12,BETAINV(RAND(),'Monte Carlo'!$F$12,'Monte Carlo'!$G$12,'Monte Carlo'!$B$12,'Monte Carlo'!$D$12)))</f>
        <v>97.7401244521345</v>
      </c>
      <c r="G453" s="0" t="n">
        <f aca="true">IF('Monte Carlo'!$B$13="",0,IF('Monte Carlo'!$D$13='Monte Carlo'!$B$13,'Monte Carlo'!$B$13,BETAINV(RAND(),'Monte Carlo'!$F$13,'Monte Carlo'!$G$13,'Monte Carlo'!$B$13,'Monte Carlo'!$D$13)))</f>
        <v>0</v>
      </c>
      <c r="H453" s="0" t="n">
        <f aca="true">IF('Monte Carlo'!$B$14="",0,IF('Monte Carlo'!$D$14='Monte Carlo'!$B$14,'Monte Carlo'!$B$14,BETAINV(RAND(),'Monte Carlo'!$F$14,'Monte Carlo'!$G$14,'Monte Carlo'!$B$14,'Monte Carlo'!$D$14)))</f>
        <v>0</v>
      </c>
      <c r="I453" s="0" t="n">
        <f aca="true">IF('Monte Carlo'!$B$15="",0,IF('Monte Carlo'!$D$15='Monte Carlo'!$B$15,'Monte Carlo'!$B$15,BETAINV(RAND(),'Monte Carlo'!$F$15,'Monte Carlo'!$G$15,'Monte Carlo'!$B$15,'Monte Carlo'!$D$15)))</f>
        <v>0</v>
      </c>
      <c r="J453" s="0" t="n">
        <f aca="true">IF('Monte Carlo'!$B$16="",0,IF('Monte Carlo'!$D$16='Monte Carlo'!$B$16,'Monte Carlo'!$B$16,BETAINV(RAND(),'Monte Carlo'!$F$16,'Monte Carlo'!$G$16,'Monte Carlo'!$B$16,'Monte Carlo'!$D$16)))</f>
        <v>0</v>
      </c>
      <c r="K453" s="0" t="n">
        <f aca="true">IF('Monte Carlo'!$B$17="",0,IF('Monte Carlo'!$D$17='Monte Carlo'!$B$17,'Monte Carlo'!$B$17,BETAINV(RAND(),'Monte Carlo'!$F$17,'Monte Carlo'!$G$17,'Monte Carlo'!$B$17,'Monte Carlo'!$D$17)))</f>
        <v>0</v>
      </c>
      <c r="L453" s="0" t="n">
        <f aca="true">IF('Monte Carlo'!$B$18="",0,IF('Monte Carlo'!$D$18='Monte Carlo'!$B$18,'Monte Carlo'!$B$18,BETAINV(RAND(),'Monte Carlo'!$F$18,'Monte Carlo'!$G$18,'Monte Carlo'!$B$18,'Monte Carlo'!$D$18)))</f>
        <v>0</v>
      </c>
      <c r="M453" s="0" t="n">
        <f aca="true">IF(OR('Monte Carlo'!$B$22="",'Monte Carlo'!$C$22=""),0,IF(RAND()&lt;'Monte Carlo'!$B$22,IF('Monte Carlo'!$E$22='Monte Carlo'!$C$22,'Monte Carlo'!$C$22,BETAINV(RAND(),'Monte Carlo'!$G$22,'Monte Carlo'!$H$22,'Monte Carlo'!$C$22,'Monte Carlo'!$E$22)),0))</f>
        <v>0</v>
      </c>
      <c r="N453" s="0" t="n">
        <f aca="true">IF(OR('Monte Carlo'!$B$23="",'Monte Carlo'!$C$23=""),0,IF(RAND()&lt;'Monte Carlo'!$B$23,IF('Monte Carlo'!$E$23='Monte Carlo'!$C$23,'Monte Carlo'!$C$23,BETAINV(RAND(),'Monte Carlo'!$G$23,'Monte Carlo'!$H$23,'Monte Carlo'!$C$23,'Monte Carlo'!$E$23)),0))</f>
        <v>0</v>
      </c>
      <c r="O453" s="0" t="n">
        <f aca="true">IF(OR('Monte Carlo'!$B$24="",'Monte Carlo'!$C$24=""),0,IF(RAND()&lt;'Monte Carlo'!$B$24,IF('Monte Carlo'!$E$24='Monte Carlo'!$C$24,'Monte Carlo'!$C$24,BETAINV(RAND(),'Monte Carlo'!$G$24,'Monte Carlo'!$H$24,'Monte Carlo'!$C$24,'Monte Carlo'!$E$24)),0))</f>
        <v>0</v>
      </c>
      <c r="P453" s="0" t="n">
        <f aca="true">IF(OR('Monte Carlo'!$B$25="",'Monte Carlo'!$C$25=""),0,IF(RAND()&lt;'Monte Carlo'!$B$25,IF('Monte Carlo'!$E$25='Monte Carlo'!$C$25,'Monte Carlo'!$C$25,BETAINV(RAND(),'Monte Carlo'!$G$25,'Monte Carlo'!$H$25,'Monte Carlo'!$C$25,'Monte Carlo'!$E$25)),0))</f>
        <v>0</v>
      </c>
      <c r="Q453" s="0" t="n">
        <f aca="true">IF(OR('Monte Carlo'!$B$26="",'Monte Carlo'!$C$26=""),0,IF(RAND()&lt;'Monte Carlo'!$B$26,IF('Monte Carlo'!$E$26='Monte Carlo'!$C$26,'Monte Carlo'!$C$26,BETAINV(RAND(),'Monte Carlo'!$G$26,'Monte Carlo'!$H$26,'Monte Carlo'!$C$26,'Monte Carlo'!$E$26)),0))</f>
        <v>353.832156202495</v>
      </c>
      <c r="R453" s="0" t="n">
        <f aca="true">IF(OR('Monte Carlo'!$B$27="",'Monte Carlo'!$C$27=""),0,IF(RAND()&lt;'Monte Carlo'!$B$27,IF('Monte Carlo'!$E$27='Monte Carlo'!$C$27,'Monte Carlo'!$C$27,BETAINV(RAND(),'Monte Carlo'!$G$27,'Monte Carlo'!$H$27,'Monte Carlo'!$C$27,'Monte Carlo'!$E$27)),0))</f>
        <v>0</v>
      </c>
      <c r="S453" s="0" t="n">
        <f aca="true">IF(OR('Monte Carlo'!$B$28="",'Monte Carlo'!$C$28=""),0,IF(RAND()&lt;'Monte Carlo'!$B$28,IF('Monte Carlo'!$E$28='Monte Carlo'!$C$28,'Monte Carlo'!$C$28,BETAINV(RAND(),'Monte Carlo'!$G$28,'Monte Carlo'!$H$28,'Monte Carlo'!$C$28,'Monte Carlo'!$E$28)),0))</f>
        <v>0</v>
      </c>
      <c r="T453" s="0" t="n">
        <f aca="true">IF(OR('Monte Carlo'!$B$29="",'Monte Carlo'!$C$29=""),0,IF(RAND()&lt;'Monte Carlo'!$B$29,IF('Monte Carlo'!$E$29='Monte Carlo'!$C$29,'Monte Carlo'!$C$29,BETAINV(RAND(),'Monte Carlo'!$G$29,'Monte Carlo'!$H$29,'Monte Carlo'!$C$29,'Monte Carlo'!$E$29)),0))</f>
        <v>0</v>
      </c>
      <c r="U453" s="0" t="n">
        <f aca="true">IF(OR('Monte Carlo'!$B$30="",'Monte Carlo'!$C$30=""),0,IF(RAND()&lt;'Monte Carlo'!$B$30,IF('Monte Carlo'!$E$30='Monte Carlo'!$C$30,'Monte Carlo'!$C$30,BETAINV(RAND(),'Monte Carlo'!$G$30,'Monte Carlo'!$H$30,'Monte Carlo'!$C$30,'Monte Carlo'!$E$30)),0))</f>
        <v>0</v>
      </c>
      <c r="V453" s="0" t="n">
        <f aca="true">IF(OR('Monte Carlo'!$B$31="",'Monte Carlo'!$C$31=""),0,IF(RAND()&lt;'Monte Carlo'!$B$31,IF('Monte Carlo'!$E$31='Monte Carlo'!$C$31,'Monte Carlo'!$C$31,BETAINV(RAND(),'Monte Carlo'!$G$31,'Monte Carlo'!$H$31,'Monte Carlo'!$C$31,'Monte Carlo'!$E$31)),0))</f>
        <v>0</v>
      </c>
      <c r="W453" s="0" t="n">
        <f aca="true">IF(OR('Monte Carlo'!$B$32="",'Monte Carlo'!$C$32=""),0,IF(RAND()&lt;'Monte Carlo'!$B$32,IF('Monte Carlo'!$E$32='Monte Carlo'!$C$32,'Monte Carlo'!$C$32,BETAINV(RAND(),'Monte Carlo'!$G$32,'Monte Carlo'!$H$32,'Monte Carlo'!$C$32,'Monte Carlo'!$E$32)),0))</f>
        <v>0</v>
      </c>
      <c r="X453" s="0" t="n">
        <f aca="true">IF(OR('Monte Carlo'!$B$33="",'Monte Carlo'!$C$33=""),0,IF(RAND()&lt;'Monte Carlo'!$B$33,IF('Monte Carlo'!$E$33='Monte Carlo'!$C$33,'Monte Carlo'!$C$33,BETAINV(RAND(),'Monte Carlo'!$G$33,'Monte Carlo'!$H$33,'Monte Carlo'!$C$33,'Monte Carlo'!$E$33)),0))</f>
        <v>0</v>
      </c>
      <c r="Y453" s="0" t="n">
        <f aca="false">SUM(A453:X453)</f>
        <v>2673.61875612846</v>
      </c>
    </row>
    <row r="454" customFormat="false" ht="15" hidden="false" customHeight="false" outlineLevel="0" collapsed="false">
      <c r="A454" s="0" t="n">
        <f aca="true">IF('Monte Carlo'!$B$7="",0,IF('Monte Carlo'!$D$7='Monte Carlo'!$B$7,'Monte Carlo'!$B$7,BETAINV(RAND(),'Monte Carlo'!$F$7,'Monte Carlo'!$G$7,'Monte Carlo'!$B$7,'Monte Carlo'!$D$7)))</f>
        <v>165.367533435635</v>
      </c>
      <c r="B454" s="0" t="n">
        <f aca="true">IF('Monte Carlo'!$B$8="",0,IF('Monte Carlo'!$D$8='Monte Carlo'!$B$8,'Monte Carlo'!$B$8,BETAINV(RAND(),'Monte Carlo'!$F$8,'Monte Carlo'!$G$8,'Monte Carlo'!$B$8,'Monte Carlo'!$D$8)))</f>
        <v>1025.40064520036</v>
      </c>
      <c r="C454" s="0" t="n">
        <f aca="true">IF('Monte Carlo'!$B$9="",0,IF('Monte Carlo'!$D$9='Monte Carlo'!$B$9,'Monte Carlo'!$B$9,BETAINV(RAND(),'Monte Carlo'!$F$9,'Monte Carlo'!$G$9,'Monte Carlo'!$B$9,'Monte Carlo'!$D$9)))</f>
        <v>498.050473839138</v>
      </c>
      <c r="D454" s="0" t="n">
        <f aca="true">IF('Monte Carlo'!$B$10="",0,IF('Monte Carlo'!$D$10='Monte Carlo'!$B$10,'Monte Carlo'!$B$10,BETAINV(RAND(),'Monte Carlo'!$F$10,'Monte Carlo'!$G$10,'Monte Carlo'!$B$10,'Monte Carlo'!$D$10)))</f>
        <v>277.551530644033</v>
      </c>
      <c r="E454" s="0" t="n">
        <f aca="true">IF('Monte Carlo'!$B$11="",0,IF('Monte Carlo'!$D$11='Monte Carlo'!$B$11,'Monte Carlo'!$B$11,BETAINV(RAND(),'Monte Carlo'!$F$11,'Monte Carlo'!$G$11,'Monte Carlo'!$B$11,'Monte Carlo'!$D$11)))</f>
        <v>89.4773329090986</v>
      </c>
      <c r="F454" s="0" t="n">
        <f aca="true">IF('Monte Carlo'!$B$12="",0,IF('Monte Carlo'!$D$12='Monte Carlo'!$B$12,'Monte Carlo'!$B$12,BETAINV(RAND(),'Monte Carlo'!$F$12,'Monte Carlo'!$G$12,'Monte Carlo'!$B$12,'Monte Carlo'!$D$12)))</f>
        <v>90.8816156883863</v>
      </c>
      <c r="G454" s="0" t="n">
        <f aca="true">IF('Monte Carlo'!$B$13="",0,IF('Monte Carlo'!$D$13='Monte Carlo'!$B$13,'Monte Carlo'!$B$13,BETAINV(RAND(),'Monte Carlo'!$F$13,'Monte Carlo'!$G$13,'Monte Carlo'!$B$13,'Monte Carlo'!$D$13)))</f>
        <v>0</v>
      </c>
      <c r="H454" s="0" t="n">
        <f aca="true">IF('Monte Carlo'!$B$14="",0,IF('Monte Carlo'!$D$14='Monte Carlo'!$B$14,'Monte Carlo'!$B$14,BETAINV(RAND(),'Monte Carlo'!$F$14,'Monte Carlo'!$G$14,'Monte Carlo'!$B$14,'Monte Carlo'!$D$14)))</f>
        <v>0</v>
      </c>
      <c r="I454" s="0" t="n">
        <f aca="true">IF('Monte Carlo'!$B$15="",0,IF('Monte Carlo'!$D$15='Monte Carlo'!$B$15,'Monte Carlo'!$B$15,BETAINV(RAND(),'Monte Carlo'!$F$15,'Monte Carlo'!$G$15,'Monte Carlo'!$B$15,'Monte Carlo'!$D$15)))</f>
        <v>0</v>
      </c>
      <c r="J454" s="0" t="n">
        <f aca="true">IF('Monte Carlo'!$B$16="",0,IF('Monte Carlo'!$D$16='Monte Carlo'!$B$16,'Monte Carlo'!$B$16,BETAINV(RAND(),'Monte Carlo'!$F$16,'Monte Carlo'!$G$16,'Monte Carlo'!$B$16,'Monte Carlo'!$D$16)))</f>
        <v>0</v>
      </c>
      <c r="K454" s="0" t="n">
        <f aca="true">IF('Monte Carlo'!$B$17="",0,IF('Monte Carlo'!$D$17='Monte Carlo'!$B$17,'Monte Carlo'!$B$17,BETAINV(RAND(),'Monte Carlo'!$F$17,'Monte Carlo'!$G$17,'Monte Carlo'!$B$17,'Monte Carlo'!$D$17)))</f>
        <v>0</v>
      </c>
      <c r="L454" s="0" t="n">
        <f aca="true">IF('Monte Carlo'!$B$18="",0,IF('Monte Carlo'!$D$18='Monte Carlo'!$B$18,'Monte Carlo'!$B$18,BETAINV(RAND(),'Monte Carlo'!$F$18,'Monte Carlo'!$G$18,'Monte Carlo'!$B$18,'Monte Carlo'!$D$18)))</f>
        <v>0</v>
      </c>
      <c r="M454" s="0" t="n">
        <f aca="true">IF(OR('Monte Carlo'!$B$22="",'Monte Carlo'!$C$22=""),0,IF(RAND()&lt;'Monte Carlo'!$B$22,IF('Monte Carlo'!$E$22='Monte Carlo'!$C$22,'Monte Carlo'!$C$22,BETAINV(RAND(),'Monte Carlo'!$G$22,'Monte Carlo'!$H$22,'Monte Carlo'!$C$22,'Monte Carlo'!$E$22)),0))</f>
        <v>107.252917461545</v>
      </c>
      <c r="N454" s="0" t="n">
        <f aca="true">IF(OR('Monte Carlo'!$B$23="",'Monte Carlo'!$C$23=""),0,IF(RAND()&lt;'Monte Carlo'!$B$23,IF('Monte Carlo'!$E$23='Monte Carlo'!$C$23,'Monte Carlo'!$C$23,BETAINV(RAND(),'Monte Carlo'!$G$23,'Monte Carlo'!$H$23,'Monte Carlo'!$C$23,'Monte Carlo'!$E$23)),0))</f>
        <v>0</v>
      </c>
      <c r="O454" s="0" t="n">
        <f aca="true">IF(OR('Monte Carlo'!$B$24="",'Monte Carlo'!$C$24=""),0,IF(RAND()&lt;'Monte Carlo'!$B$24,IF('Monte Carlo'!$E$24='Monte Carlo'!$C$24,'Monte Carlo'!$C$24,BETAINV(RAND(),'Monte Carlo'!$G$24,'Monte Carlo'!$H$24,'Monte Carlo'!$C$24,'Monte Carlo'!$E$24)),0))</f>
        <v>0</v>
      </c>
      <c r="P454" s="0" t="n">
        <f aca="true">IF(OR('Monte Carlo'!$B$25="",'Monte Carlo'!$C$25=""),0,IF(RAND()&lt;'Monte Carlo'!$B$25,IF('Monte Carlo'!$E$25='Monte Carlo'!$C$25,'Monte Carlo'!$C$25,BETAINV(RAND(),'Monte Carlo'!$G$25,'Monte Carlo'!$H$25,'Monte Carlo'!$C$25,'Monte Carlo'!$E$25)),0))</f>
        <v>0</v>
      </c>
      <c r="Q454" s="0" t="n">
        <f aca="true">IF(OR('Monte Carlo'!$B$26="",'Monte Carlo'!$C$26=""),0,IF(RAND()&lt;'Monte Carlo'!$B$26,IF('Monte Carlo'!$E$26='Monte Carlo'!$C$26,'Monte Carlo'!$C$26,BETAINV(RAND(),'Monte Carlo'!$G$26,'Monte Carlo'!$H$26,'Monte Carlo'!$C$26,'Monte Carlo'!$E$26)),0))</f>
        <v>0</v>
      </c>
      <c r="R454" s="0" t="n">
        <f aca="true">IF(OR('Monte Carlo'!$B$27="",'Monte Carlo'!$C$27=""),0,IF(RAND()&lt;'Monte Carlo'!$B$27,IF('Monte Carlo'!$E$27='Monte Carlo'!$C$27,'Monte Carlo'!$C$27,BETAINV(RAND(),'Monte Carlo'!$G$27,'Monte Carlo'!$H$27,'Monte Carlo'!$C$27,'Monte Carlo'!$E$27)),0))</f>
        <v>0</v>
      </c>
      <c r="S454" s="0" t="n">
        <f aca="true">IF(OR('Monte Carlo'!$B$28="",'Monte Carlo'!$C$28=""),0,IF(RAND()&lt;'Monte Carlo'!$B$28,IF('Monte Carlo'!$E$28='Monte Carlo'!$C$28,'Monte Carlo'!$C$28,BETAINV(RAND(),'Monte Carlo'!$G$28,'Monte Carlo'!$H$28,'Monte Carlo'!$C$28,'Monte Carlo'!$E$28)),0))</f>
        <v>0</v>
      </c>
      <c r="T454" s="0" t="n">
        <f aca="true">IF(OR('Monte Carlo'!$B$29="",'Monte Carlo'!$C$29=""),0,IF(RAND()&lt;'Monte Carlo'!$B$29,IF('Monte Carlo'!$E$29='Monte Carlo'!$C$29,'Monte Carlo'!$C$29,BETAINV(RAND(),'Monte Carlo'!$G$29,'Monte Carlo'!$H$29,'Monte Carlo'!$C$29,'Monte Carlo'!$E$29)),0))</f>
        <v>0</v>
      </c>
      <c r="U454" s="0" t="n">
        <f aca="true">IF(OR('Monte Carlo'!$B$30="",'Monte Carlo'!$C$30=""),0,IF(RAND()&lt;'Monte Carlo'!$B$30,IF('Monte Carlo'!$E$30='Monte Carlo'!$C$30,'Monte Carlo'!$C$30,BETAINV(RAND(),'Monte Carlo'!$G$30,'Monte Carlo'!$H$30,'Monte Carlo'!$C$30,'Monte Carlo'!$E$30)),0))</f>
        <v>0</v>
      </c>
      <c r="V454" s="0" t="n">
        <f aca="true">IF(OR('Monte Carlo'!$B$31="",'Monte Carlo'!$C$31=""),0,IF(RAND()&lt;'Monte Carlo'!$B$31,IF('Monte Carlo'!$E$31='Monte Carlo'!$C$31,'Monte Carlo'!$C$31,BETAINV(RAND(),'Monte Carlo'!$G$31,'Monte Carlo'!$H$31,'Monte Carlo'!$C$31,'Monte Carlo'!$E$31)),0))</f>
        <v>0</v>
      </c>
      <c r="W454" s="0" t="n">
        <f aca="true">IF(OR('Monte Carlo'!$B$32="",'Monte Carlo'!$C$32=""),0,IF(RAND()&lt;'Monte Carlo'!$B$32,IF('Monte Carlo'!$E$32='Monte Carlo'!$C$32,'Monte Carlo'!$C$32,BETAINV(RAND(),'Monte Carlo'!$G$32,'Monte Carlo'!$H$32,'Monte Carlo'!$C$32,'Monte Carlo'!$E$32)),0))</f>
        <v>0</v>
      </c>
      <c r="X454" s="0" t="n">
        <f aca="true">IF(OR('Monte Carlo'!$B$33="",'Monte Carlo'!$C$33=""),0,IF(RAND()&lt;'Monte Carlo'!$B$33,IF('Monte Carlo'!$E$33='Monte Carlo'!$C$33,'Monte Carlo'!$C$33,BETAINV(RAND(),'Monte Carlo'!$G$33,'Monte Carlo'!$H$33,'Monte Carlo'!$C$33,'Monte Carlo'!$E$33)),0))</f>
        <v>0</v>
      </c>
      <c r="Y454" s="0" t="n">
        <f aca="false">SUM(A454:X454)</f>
        <v>2253.9820491782</v>
      </c>
    </row>
    <row r="455" customFormat="false" ht="15" hidden="false" customHeight="false" outlineLevel="0" collapsed="false">
      <c r="A455" s="0" t="n">
        <f aca="true">IF('Monte Carlo'!$B$7="",0,IF('Monte Carlo'!$D$7='Monte Carlo'!$B$7,'Monte Carlo'!$B$7,BETAINV(RAND(),'Monte Carlo'!$F$7,'Monte Carlo'!$G$7,'Monte Carlo'!$B$7,'Monte Carlo'!$D$7)))</f>
        <v>153.947263877106</v>
      </c>
      <c r="B455" s="0" t="n">
        <f aca="true">IF('Monte Carlo'!$B$8="",0,IF('Monte Carlo'!$D$8='Monte Carlo'!$B$8,'Monte Carlo'!$B$8,BETAINV(RAND(),'Monte Carlo'!$F$8,'Monte Carlo'!$G$8,'Monte Carlo'!$B$8,'Monte Carlo'!$D$8)))</f>
        <v>1214.99573396885</v>
      </c>
      <c r="C455" s="0" t="n">
        <f aca="true">IF('Monte Carlo'!$B$9="",0,IF('Monte Carlo'!$D$9='Monte Carlo'!$B$9,'Monte Carlo'!$B$9,BETAINV(RAND(),'Monte Carlo'!$F$9,'Monte Carlo'!$G$9,'Monte Carlo'!$B$9,'Monte Carlo'!$D$9)))</f>
        <v>463.201640385949</v>
      </c>
      <c r="D455" s="0" t="n">
        <f aca="true">IF('Monte Carlo'!$B$10="",0,IF('Monte Carlo'!$D$10='Monte Carlo'!$B$10,'Monte Carlo'!$B$10,BETAINV(RAND(),'Monte Carlo'!$F$10,'Monte Carlo'!$G$10,'Monte Carlo'!$B$10,'Monte Carlo'!$D$10)))</f>
        <v>321.755227500154</v>
      </c>
      <c r="E455" s="0" t="n">
        <f aca="true">IF('Monte Carlo'!$B$11="",0,IF('Monte Carlo'!$D$11='Monte Carlo'!$B$11,'Monte Carlo'!$B$11,BETAINV(RAND(),'Monte Carlo'!$F$11,'Monte Carlo'!$G$11,'Monte Carlo'!$B$11,'Monte Carlo'!$D$11)))</f>
        <v>96.4620029765663</v>
      </c>
      <c r="F455" s="0" t="n">
        <f aca="true">IF('Monte Carlo'!$B$12="",0,IF('Monte Carlo'!$D$12='Monte Carlo'!$B$12,'Monte Carlo'!$B$12,BETAINV(RAND(),'Monte Carlo'!$F$12,'Monte Carlo'!$G$12,'Monte Carlo'!$B$12,'Monte Carlo'!$D$12)))</f>
        <v>117.573544409909</v>
      </c>
      <c r="G455" s="0" t="n">
        <f aca="true">IF('Monte Carlo'!$B$13="",0,IF('Monte Carlo'!$D$13='Monte Carlo'!$B$13,'Monte Carlo'!$B$13,BETAINV(RAND(),'Monte Carlo'!$F$13,'Monte Carlo'!$G$13,'Monte Carlo'!$B$13,'Monte Carlo'!$D$13)))</f>
        <v>0</v>
      </c>
      <c r="H455" s="0" t="n">
        <f aca="true">IF('Monte Carlo'!$B$14="",0,IF('Monte Carlo'!$D$14='Monte Carlo'!$B$14,'Monte Carlo'!$B$14,BETAINV(RAND(),'Monte Carlo'!$F$14,'Monte Carlo'!$G$14,'Monte Carlo'!$B$14,'Monte Carlo'!$D$14)))</f>
        <v>0</v>
      </c>
      <c r="I455" s="0" t="n">
        <f aca="true">IF('Monte Carlo'!$B$15="",0,IF('Monte Carlo'!$D$15='Monte Carlo'!$B$15,'Monte Carlo'!$B$15,BETAINV(RAND(),'Monte Carlo'!$F$15,'Monte Carlo'!$G$15,'Monte Carlo'!$B$15,'Monte Carlo'!$D$15)))</f>
        <v>0</v>
      </c>
      <c r="J455" s="0" t="n">
        <f aca="true">IF('Monte Carlo'!$B$16="",0,IF('Monte Carlo'!$D$16='Monte Carlo'!$B$16,'Monte Carlo'!$B$16,BETAINV(RAND(),'Monte Carlo'!$F$16,'Monte Carlo'!$G$16,'Monte Carlo'!$B$16,'Monte Carlo'!$D$16)))</f>
        <v>0</v>
      </c>
      <c r="K455" s="0" t="n">
        <f aca="true">IF('Monte Carlo'!$B$17="",0,IF('Monte Carlo'!$D$17='Monte Carlo'!$B$17,'Monte Carlo'!$B$17,BETAINV(RAND(),'Monte Carlo'!$F$17,'Monte Carlo'!$G$17,'Monte Carlo'!$B$17,'Monte Carlo'!$D$17)))</f>
        <v>0</v>
      </c>
      <c r="L455" s="0" t="n">
        <f aca="true">IF('Monte Carlo'!$B$18="",0,IF('Monte Carlo'!$D$18='Monte Carlo'!$B$18,'Monte Carlo'!$B$18,BETAINV(RAND(),'Monte Carlo'!$F$18,'Monte Carlo'!$G$18,'Monte Carlo'!$B$18,'Monte Carlo'!$D$18)))</f>
        <v>0</v>
      </c>
      <c r="M455" s="0" t="n">
        <f aca="true">IF(OR('Monte Carlo'!$B$22="",'Monte Carlo'!$C$22=""),0,IF(RAND()&lt;'Monte Carlo'!$B$22,IF('Monte Carlo'!$E$22='Monte Carlo'!$C$22,'Monte Carlo'!$C$22,BETAINV(RAND(),'Monte Carlo'!$G$22,'Monte Carlo'!$H$22,'Monte Carlo'!$C$22,'Monte Carlo'!$E$22)),0))</f>
        <v>0</v>
      </c>
      <c r="N455" s="0" t="n">
        <f aca="true">IF(OR('Monte Carlo'!$B$23="",'Monte Carlo'!$C$23=""),0,IF(RAND()&lt;'Monte Carlo'!$B$23,IF('Monte Carlo'!$E$23='Monte Carlo'!$C$23,'Monte Carlo'!$C$23,BETAINV(RAND(),'Monte Carlo'!$G$23,'Monte Carlo'!$H$23,'Monte Carlo'!$C$23,'Monte Carlo'!$E$23)),0))</f>
        <v>0</v>
      </c>
      <c r="O455" s="0" t="n">
        <f aca="true">IF(OR('Monte Carlo'!$B$24="",'Monte Carlo'!$C$24=""),0,IF(RAND()&lt;'Monte Carlo'!$B$24,IF('Monte Carlo'!$E$24='Monte Carlo'!$C$24,'Monte Carlo'!$C$24,BETAINV(RAND(),'Monte Carlo'!$G$24,'Monte Carlo'!$H$24,'Monte Carlo'!$C$24,'Monte Carlo'!$E$24)),0))</f>
        <v>0</v>
      </c>
      <c r="P455" s="0" t="n">
        <f aca="true">IF(OR('Monte Carlo'!$B$25="",'Monte Carlo'!$C$25=""),0,IF(RAND()&lt;'Monte Carlo'!$B$25,IF('Monte Carlo'!$E$25='Monte Carlo'!$C$25,'Monte Carlo'!$C$25,BETAINV(RAND(),'Monte Carlo'!$G$25,'Monte Carlo'!$H$25,'Monte Carlo'!$C$25,'Monte Carlo'!$E$25)),0))</f>
        <v>0</v>
      </c>
      <c r="Q455" s="0" t="n">
        <f aca="true">IF(OR('Monte Carlo'!$B$26="",'Monte Carlo'!$C$26=""),0,IF(RAND()&lt;'Monte Carlo'!$B$26,IF('Monte Carlo'!$E$26='Monte Carlo'!$C$26,'Monte Carlo'!$C$26,BETAINV(RAND(),'Monte Carlo'!$G$26,'Monte Carlo'!$H$26,'Monte Carlo'!$C$26,'Monte Carlo'!$E$26)),0))</f>
        <v>0</v>
      </c>
      <c r="R455" s="0" t="n">
        <f aca="true">IF(OR('Monte Carlo'!$B$27="",'Monte Carlo'!$C$27=""),0,IF(RAND()&lt;'Monte Carlo'!$B$27,IF('Monte Carlo'!$E$27='Monte Carlo'!$C$27,'Monte Carlo'!$C$27,BETAINV(RAND(),'Monte Carlo'!$G$27,'Monte Carlo'!$H$27,'Monte Carlo'!$C$27,'Monte Carlo'!$E$27)),0))</f>
        <v>0</v>
      </c>
      <c r="S455" s="0" t="n">
        <f aca="true">IF(OR('Monte Carlo'!$B$28="",'Monte Carlo'!$C$28=""),0,IF(RAND()&lt;'Monte Carlo'!$B$28,IF('Monte Carlo'!$E$28='Monte Carlo'!$C$28,'Monte Carlo'!$C$28,BETAINV(RAND(),'Monte Carlo'!$G$28,'Monte Carlo'!$H$28,'Monte Carlo'!$C$28,'Monte Carlo'!$E$28)),0))</f>
        <v>0</v>
      </c>
      <c r="T455" s="0" t="n">
        <f aca="true">IF(OR('Monte Carlo'!$B$29="",'Monte Carlo'!$C$29=""),0,IF(RAND()&lt;'Monte Carlo'!$B$29,IF('Monte Carlo'!$E$29='Monte Carlo'!$C$29,'Monte Carlo'!$C$29,BETAINV(RAND(),'Monte Carlo'!$G$29,'Monte Carlo'!$H$29,'Monte Carlo'!$C$29,'Monte Carlo'!$E$29)),0))</f>
        <v>0</v>
      </c>
      <c r="U455" s="0" t="n">
        <f aca="true">IF(OR('Monte Carlo'!$B$30="",'Monte Carlo'!$C$30=""),0,IF(RAND()&lt;'Monte Carlo'!$B$30,IF('Monte Carlo'!$E$30='Monte Carlo'!$C$30,'Monte Carlo'!$C$30,BETAINV(RAND(),'Monte Carlo'!$G$30,'Monte Carlo'!$H$30,'Monte Carlo'!$C$30,'Monte Carlo'!$E$30)),0))</f>
        <v>0</v>
      </c>
      <c r="V455" s="0" t="n">
        <f aca="true">IF(OR('Monte Carlo'!$B$31="",'Monte Carlo'!$C$31=""),0,IF(RAND()&lt;'Monte Carlo'!$B$31,IF('Monte Carlo'!$E$31='Monte Carlo'!$C$31,'Monte Carlo'!$C$31,BETAINV(RAND(),'Monte Carlo'!$G$31,'Monte Carlo'!$H$31,'Monte Carlo'!$C$31,'Monte Carlo'!$E$31)),0))</f>
        <v>0</v>
      </c>
      <c r="W455" s="0" t="n">
        <f aca="true">IF(OR('Monte Carlo'!$B$32="",'Monte Carlo'!$C$32=""),0,IF(RAND()&lt;'Monte Carlo'!$B$32,IF('Monte Carlo'!$E$32='Monte Carlo'!$C$32,'Monte Carlo'!$C$32,BETAINV(RAND(),'Monte Carlo'!$G$32,'Monte Carlo'!$H$32,'Monte Carlo'!$C$32,'Monte Carlo'!$E$32)),0))</f>
        <v>0</v>
      </c>
      <c r="X455" s="0" t="n">
        <f aca="true">IF(OR('Monte Carlo'!$B$33="",'Monte Carlo'!$C$33=""),0,IF(RAND()&lt;'Monte Carlo'!$B$33,IF('Monte Carlo'!$E$33='Monte Carlo'!$C$33,'Monte Carlo'!$C$33,BETAINV(RAND(),'Monte Carlo'!$G$33,'Monte Carlo'!$H$33,'Monte Carlo'!$C$33,'Monte Carlo'!$E$33)),0))</f>
        <v>0</v>
      </c>
      <c r="Y455" s="0" t="n">
        <f aca="false">SUM(A455:X455)</f>
        <v>2367.93541311853</v>
      </c>
    </row>
    <row r="456" customFormat="false" ht="15" hidden="false" customHeight="false" outlineLevel="0" collapsed="false">
      <c r="A456" s="0" t="n">
        <f aca="true">IF('Monte Carlo'!$B$7="",0,IF('Monte Carlo'!$D$7='Monte Carlo'!$B$7,'Monte Carlo'!$B$7,BETAINV(RAND(),'Monte Carlo'!$F$7,'Monte Carlo'!$G$7,'Monte Carlo'!$B$7,'Monte Carlo'!$D$7)))</f>
        <v>147.438554145553</v>
      </c>
      <c r="B456" s="0" t="n">
        <f aca="true">IF('Monte Carlo'!$B$8="",0,IF('Monte Carlo'!$D$8='Monte Carlo'!$B$8,'Monte Carlo'!$B$8,BETAINV(RAND(),'Monte Carlo'!$F$8,'Monte Carlo'!$G$8,'Monte Carlo'!$B$8,'Monte Carlo'!$D$8)))</f>
        <v>954.711721575415</v>
      </c>
      <c r="C456" s="0" t="n">
        <f aca="true">IF('Monte Carlo'!$B$9="",0,IF('Monte Carlo'!$D$9='Monte Carlo'!$B$9,'Monte Carlo'!$B$9,BETAINV(RAND(),'Monte Carlo'!$F$9,'Monte Carlo'!$G$9,'Monte Carlo'!$B$9,'Monte Carlo'!$D$9)))</f>
        <v>471.774858462346</v>
      </c>
      <c r="D456" s="0" t="n">
        <f aca="true">IF('Monte Carlo'!$B$10="",0,IF('Monte Carlo'!$D$10='Monte Carlo'!$B$10,'Monte Carlo'!$B$10,BETAINV(RAND(),'Monte Carlo'!$F$10,'Monte Carlo'!$G$10,'Monte Carlo'!$B$10,'Monte Carlo'!$D$10)))</f>
        <v>305.916020113724</v>
      </c>
      <c r="E456" s="0" t="n">
        <f aca="true">IF('Monte Carlo'!$B$11="",0,IF('Monte Carlo'!$D$11='Monte Carlo'!$B$11,'Monte Carlo'!$B$11,BETAINV(RAND(),'Monte Carlo'!$F$11,'Monte Carlo'!$G$11,'Monte Carlo'!$B$11,'Monte Carlo'!$D$11)))</f>
        <v>90.2127462264545</v>
      </c>
      <c r="F456" s="0" t="n">
        <f aca="true">IF('Monte Carlo'!$B$12="",0,IF('Monte Carlo'!$D$12='Monte Carlo'!$B$12,'Monte Carlo'!$B$12,BETAINV(RAND(),'Monte Carlo'!$F$12,'Monte Carlo'!$G$12,'Monte Carlo'!$B$12,'Monte Carlo'!$D$12)))</f>
        <v>96.1973510578958</v>
      </c>
      <c r="G456" s="0" t="n">
        <f aca="true">IF('Monte Carlo'!$B$13="",0,IF('Monte Carlo'!$D$13='Monte Carlo'!$B$13,'Monte Carlo'!$B$13,BETAINV(RAND(),'Monte Carlo'!$F$13,'Monte Carlo'!$G$13,'Monte Carlo'!$B$13,'Monte Carlo'!$D$13)))</f>
        <v>0</v>
      </c>
      <c r="H456" s="0" t="n">
        <f aca="true">IF('Monte Carlo'!$B$14="",0,IF('Monte Carlo'!$D$14='Monte Carlo'!$B$14,'Monte Carlo'!$B$14,BETAINV(RAND(),'Monte Carlo'!$F$14,'Monte Carlo'!$G$14,'Monte Carlo'!$B$14,'Monte Carlo'!$D$14)))</f>
        <v>0</v>
      </c>
      <c r="I456" s="0" t="n">
        <f aca="true">IF('Monte Carlo'!$B$15="",0,IF('Monte Carlo'!$D$15='Monte Carlo'!$B$15,'Monte Carlo'!$B$15,BETAINV(RAND(),'Monte Carlo'!$F$15,'Monte Carlo'!$G$15,'Monte Carlo'!$B$15,'Monte Carlo'!$D$15)))</f>
        <v>0</v>
      </c>
      <c r="J456" s="0" t="n">
        <f aca="true">IF('Monte Carlo'!$B$16="",0,IF('Monte Carlo'!$D$16='Monte Carlo'!$B$16,'Monte Carlo'!$B$16,BETAINV(RAND(),'Monte Carlo'!$F$16,'Monte Carlo'!$G$16,'Monte Carlo'!$B$16,'Monte Carlo'!$D$16)))</f>
        <v>0</v>
      </c>
      <c r="K456" s="0" t="n">
        <f aca="true">IF('Monte Carlo'!$B$17="",0,IF('Monte Carlo'!$D$17='Monte Carlo'!$B$17,'Monte Carlo'!$B$17,BETAINV(RAND(),'Monte Carlo'!$F$17,'Monte Carlo'!$G$17,'Monte Carlo'!$B$17,'Monte Carlo'!$D$17)))</f>
        <v>0</v>
      </c>
      <c r="L456" s="0" t="n">
        <f aca="true">IF('Monte Carlo'!$B$18="",0,IF('Monte Carlo'!$D$18='Monte Carlo'!$B$18,'Monte Carlo'!$B$18,BETAINV(RAND(),'Monte Carlo'!$F$18,'Monte Carlo'!$G$18,'Monte Carlo'!$B$18,'Monte Carlo'!$D$18)))</f>
        <v>0</v>
      </c>
      <c r="M456" s="0" t="n">
        <f aca="true">IF(OR('Monte Carlo'!$B$22="",'Monte Carlo'!$C$22=""),0,IF(RAND()&lt;'Monte Carlo'!$B$22,IF('Monte Carlo'!$E$22='Monte Carlo'!$C$22,'Monte Carlo'!$C$22,BETAINV(RAND(),'Monte Carlo'!$G$22,'Monte Carlo'!$H$22,'Monte Carlo'!$C$22,'Monte Carlo'!$E$22)),0))</f>
        <v>117.703255581886</v>
      </c>
      <c r="N456" s="0" t="n">
        <f aca="true">IF(OR('Monte Carlo'!$B$23="",'Monte Carlo'!$C$23=""),0,IF(RAND()&lt;'Monte Carlo'!$B$23,IF('Monte Carlo'!$E$23='Monte Carlo'!$C$23,'Monte Carlo'!$C$23,BETAINV(RAND(),'Monte Carlo'!$G$23,'Monte Carlo'!$H$23,'Monte Carlo'!$C$23,'Monte Carlo'!$E$23)),0))</f>
        <v>0</v>
      </c>
      <c r="O456" s="0" t="n">
        <f aca="true">IF(OR('Monte Carlo'!$B$24="",'Monte Carlo'!$C$24=""),0,IF(RAND()&lt;'Monte Carlo'!$B$24,IF('Monte Carlo'!$E$24='Monte Carlo'!$C$24,'Monte Carlo'!$C$24,BETAINV(RAND(),'Monte Carlo'!$G$24,'Monte Carlo'!$H$24,'Monte Carlo'!$C$24,'Monte Carlo'!$E$24)),0))</f>
        <v>0</v>
      </c>
      <c r="P456" s="0" t="n">
        <f aca="true">IF(OR('Monte Carlo'!$B$25="",'Monte Carlo'!$C$25=""),0,IF(RAND()&lt;'Monte Carlo'!$B$25,IF('Monte Carlo'!$E$25='Monte Carlo'!$C$25,'Monte Carlo'!$C$25,BETAINV(RAND(),'Monte Carlo'!$G$25,'Monte Carlo'!$H$25,'Monte Carlo'!$C$25,'Monte Carlo'!$E$25)),0))</f>
        <v>151.242832376821</v>
      </c>
      <c r="Q456" s="0" t="n">
        <f aca="true">IF(OR('Monte Carlo'!$B$26="",'Monte Carlo'!$C$26=""),0,IF(RAND()&lt;'Monte Carlo'!$B$26,IF('Monte Carlo'!$E$26='Monte Carlo'!$C$26,'Monte Carlo'!$C$26,BETAINV(RAND(),'Monte Carlo'!$G$26,'Monte Carlo'!$H$26,'Monte Carlo'!$C$26,'Monte Carlo'!$E$26)),0))</f>
        <v>0</v>
      </c>
      <c r="R456" s="0" t="n">
        <f aca="true">IF(OR('Monte Carlo'!$B$27="",'Monte Carlo'!$C$27=""),0,IF(RAND()&lt;'Monte Carlo'!$B$27,IF('Monte Carlo'!$E$27='Monte Carlo'!$C$27,'Monte Carlo'!$C$27,BETAINV(RAND(),'Monte Carlo'!$G$27,'Monte Carlo'!$H$27,'Monte Carlo'!$C$27,'Monte Carlo'!$E$27)),0))</f>
        <v>0</v>
      </c>
      <c r="S456" s="0" t="n">
        <f aca="true">IF(OR('Monte Carlo'!$B$28="",'Monte Carlo'!$C$28=""),0,IF(RAND()&lt;'Monte Carlo'!$B$28,IF('Monte Carlo'!$E$28='Monte Carlo'!$C$28,'Monte Carlo'!$C$28,BETAINV(RAND(),'Monte Carlo'!$G$28,'Monte Carlo'!$H$28,'Monte Carlo'!$C$28,'Monte Carlo'!$E$28)),0))</f>
        <v>0</v>
      </c>
      <c r="T456" s="0" t="n">
        <f aca="true">IF(OR('Monte Carlo'!$B$29="",'Monte Carlo'!$C$29=""),0,IF(RAND()&lt;'Monte Carlo'!$B$29,IF('Monte Carlo'!$E$29='Monte Carlo'!$C$29,'Monte Carlo'!$C$29,BETAINV(RAND(),'Monte Carlo'!$G$29,'Monte Carlo'!$H$29,'Monte Carlo'!$C$29,'Monte Carlo'!$E$29)),0))</f>
        <v>0</v>
      </c>
      <c r="U456" s="0" t="n">
        <f aca="true">IF(OR('Monte Carlo'!$B$30="",'Monte Carlo'!$C$30=""),0,IF(RAND()&lt;'Monte Carlo'!$B$30,IF('Monte Carlo'!$E$30='Monte Carlo'!$C$30,'Monte Carlo'!$C$30,BETAINV(RAND(),'Monte Carlo'!$G$30,'Monte Carlo'!$H$30,'Monte Carlo'!$C$30,'Monte Carlo'!$E$30)),0))</f>
        <v>0</v>
      </c>
      <c r="V456" s="0" t="n">
        <f aca="true">IF(OR('Monte Carlo'!$B$31="",'Monte Carlo'!$C$31=""),0,IF(RAND()&lt;'Monte Carlo'!$B$31,IF('Monte Carlo'!$E$31='Monte Carlo'!$C$31,'Monte Carlo'!$C$31,BETAINV(RAND(),'Monte Carlo'!$G$31,'Monte Carlo'!$H$31,'Monte Carlo'!$C$31,'Monte Carlo'!$E$31)),0))</f>
        <v>0</v>
      </c>
      <c r="W456" s="0" t="n">
        <f aca="true">IF(OR('Monte Carlo'!$B$32="",'Monte Carlo'!$C$32=""),0,IF(RAND()&lt;'Monte Carlo'!$B$32,IF('Monte Carlo'!$E$32='Monte Carlo'!$C$32,'Monte Carlo'!$C$32,BETAINV(RAND(),'Monte Carlo'!$G$32,'Monte Carlo'!$H$32,'Monte Carlo'!$C$32,'Monte Carlo'!$E$32)),0))</f>
        <v>0</v>
      </c>
      <c r="X456" s="0" t="n">
        <f aca="true">IF(OR('Monte Carlo'!$B$33="",'Monte Carlo'!$C$33=""),0,IF(RAND()&lt;'Monte Carlo'!$B$33,IF('Monte Carlo'!$E$33='Monte Carlo'!$C$33,'Monte Carlo'!$C$33,BETAINV(RAND(),'Monte Carlo'!$G$33,'Monte Carlo'!$H$33,'Monte Carlo'!$C$33,'Monte Carlo'!$E$33)),0))</f>
        <v>0</v>
      </c>
      <c r="Y456" s="0" t="n">
        <f aca="false">SUM(A456:X456)</f>
        <v>2335.1973395401</v>
      </c>
    </row>
    <row r="457" customFormat="false" ht="15" hidden="false" customHeight="false" outlineLevel="0" collapsed="false">
      <c r="A457" s="0" t="n">
        <f aca="true">IF('Monte Carlo'!$B$7="",0,IF('Monte Carlo'!$D$7='Monte Carlo'!$B$7,'Monte Carlo'!$B$7,BETAINV(RAND(),'Monte Carlo'!$F$7,'Monte Carlo'!$G$7,'Monte Carlo'!$B$7,'Monte Carlo'!$D$7)))</f>
        <v>152.112175479804</v>
      </c>
      <c r="B457" s="0" t="n">
        <f aca="true">IF('Monte Carlo'!$B$8="",0,IF('Monte Carlo'!$D$8='Monte Carlo'!$B$8,'Monte Carlo'!$B$8,BETAINV(RAND(),'Monte Carlo'!$F$8,'Monte Carlo'!$G$8,'Monte Carlo'!$B$8,'Monte Carlo'!$D$8)))</f>
        <v>979.164138986325</v>
      </c>
      <c r="C457" s="0" t="n">
        <f aca="true">IF('Monte Carlo'!$B$9="",0,IF('Monte Carlo'!$D$9='Monte Carlo'!$B$9,'Monte Carlo'!$B$9,BETAINV(RAND(),'Monte Carlo'!$F$9,'Monte Carlo'!$G$9,'Monte Carlo'!$B$9,'Monte Carlo'!$D$9)))</f>
        <v>429.577112137083</v>
      </c>
      <c r="D457" s="0" t="n">
        <f aca="true">IF('Monte Carlo'!$B$10="",0,IF('Monte Carlo'!$D$10='Monte Carlo'!$B$10,'Monte Carlo'!$B$10,BETAINV(RAND(),'Monte Carlo'!$F$10,'Monte Carlo'!$G$10,'Monte Carlo'!$B$10,'Monte Carlo'!$D$10)))</f>
        <v>311.311536083523</v>
      </c>
      <c r="E457" s="0" t="n">
        <f aca="true">IF('Monte Carlo'!$B$11="",0,IF('Monte Carlo'!$D$11='Monte Carlo'!$B$11,'Monte Carlo'!$B$11,BETAINV(RAND(),'Monte Carlo'!$F$11,'Monte Carlo'!$G$11,'Monte Carlo'!$B$11,'Monte Carlo'!$D$11)))</f>
        <v>95.018809983546</v>
      </c>
      <c r="F457" s="0" t="n">
        <f aca="true">IF('Monte Carlo'!$B$12="",0,IF('Monte Carlo'!$D$12='Monte Carlo'!$B$12,'Monte Carlo'!$B$12,BETAINV(RAND(),'Monte Carlo'!$F$12,'Monte Carlo'!$G$12,'Monte Carlo'!$B$12,'Monte Carlo'!$D$12)))</f>
        <v>99.2067135090998</v>
      </c>
      <c r="G457" s="0" t="n">
        <f aca="true">IF('Monte Carlo'!$B$13="",0,IF('Monte Carlo'!$D$13='Monte Carlo'!$B$13,'Monte Carlo'!$B$13,BETAINV(RAND(),'Monte Carlo'!$F$13,'Monte Carlo'!$G$13,'Monte Carlo'!$B$13,'Monte Carlo'!$D$13)))</f>
        <v>0</v>
      </c>
      <c r="H457" s="0" t="n">
        <f aca="true">IF('Monte Carlo'!$B$14="",0,IF('Monte Carlo'!$D$14='Monte Carlo'!$B$14,'Monte Carlo'!$B$14,BETAINV(RAND(),'Monte Carlo'!$F$14,'Monte Carlo'!$G$14,'Monte Carlo'!$B$14,'Monte Carlo'!$D$14)))</f>
        <v>0</v>
      </c>
      <c r="I457" s="0" t="n">
        <f aca="true">IF('Monte Carlo'!$B$15="",0,IF('Monte Carlo'!$D$15='Monte Carlo'!$B$15,'Monte Carlo'!$B$15,BETAINV(RAND(),'Monte Carlo'!$F$15,'Monte Carlo'!$G$15,'Monte Carlo'!$B$15,'Monte Carlo'!$D$15)))</f>
        <v>0</v>
      </c>
      <c r="J457" s="0" t="n">
        <f aca="true">IF('Monte Carlo'!$B$16="",0,IF('Monte Carlo'!$D$16='Monte Carlo'!$B$16,'Monte Carlo'!$B$16,BETAINV(RAND(),'Monte Carlo'!$F$16,'Monte Carlo'!$G$16,'Monte Carlo'!$B$16,'Monte Carlo'!$D$16)))</f>
        <v>0</v>
      </c>
      <c r="K457" s="0" t="n">
        <f aca="true">IF('Monte Carlo'!$B$17="",0,IF('Monte Carlo'!$D$17='Monte Carlo'!$B$17,'Monte Carlo'!$B$17,BETAINV(RAND(),'Monte Carlo'!$F$17,'Monte Carlo'!$G$17,'Monte Carlo'!$B$17,'Monte Carlo'!$D$17)))</f>
        <v>0</v>
      </c>
      <c r="L457" s="0" t="n">
        <f aca="true">IF('Monte Carlo'!$B$18="",0,IF('Monte Carlo'!$D$18='Monte Carlo'!$B$18,'Monte Carlo'!$B$18,BETAINV(RAND(),'Monte Carlo'!$F$18,'Monte Carlo'!$G$18,'Monte Carlo'!$B$18,'Monte Carlo'!$D$18)))</f>
        <v>0</v>
      </c>
      <c r="M457" s="0" t="n">
        <f aca="true">IF(OR('Monte Carlo'!$B$22="",'Monte Carlo'!$C$22=""),0,IF(RAND()&lt;'Monte Carlo'!$B$22,IF('Monte Carlo'!$E$22='Monte Carlo'!$C$22,'Monte Carlo'!$C$22,BETAINV(RAND(),'Monte Carlo'!$G$22,'Monte Carlo'!$H$22,'Monte Carlo'!$C$22,'Monte Carlo'!$E$22)),0))</f>
        <v>0</v>
      </c>
      <c r="N457" s="0" t="n">
        <f aca="true">IF(OR('Monte Carlo'!$B$23="",'Monte Carlo'!$C$23=""),0,IF(RAND()&lt;'Monte Carlo'!$B$23,IF('Monte Carlo'!$E$23='Monte Carlo'!$C$23,'Monte Carlo'!$C$23,BETAINV(RAND(),'Monte Carlo'!$G$23,'Monte Carlo'!$H$23,'Monte Carlo'!$C$23,'Monte Carlo'!$E$23)),0))</f>
        <v>39.5321656271888</v>
      </c>
      <c r="O457" s="0" t="n">
        <f aca="true">IF(OR('Monte Carlo'!$B$24="",'Monte Carlo'!$C$24=""),0,IF(RAND()&lt;'Monte Carlo'!$B$24,IF('Monte Carlo'!$E$24='Monte Carlo'!$C$24,'Monte Carlo'!$C$24,BETAINV(RAND(),'Monte Carlo'!$G$24,'Monte Carlo'!$H$24,'Monte Carlo'!$C$24,'Monte Carlo'!$E$24)),0))</f>
        <v>0</v>
      </c>
      <c r="P457" s="0" t="n">
        <f aca="true">IF(OR('Monte Carlo'!$B$25="",'Monte Carlo'!$C$25=""),0,IF(RAND()&lt;'Monte Carlo'!$B$25,IF('Monte Carlo'!$E$25='Monte Carlo'!$C$25,'Monte Carlo'!$C$25,BETAINV(RAND(),'Monte Carlo'!$G$25,'Monte Carlo'!$H$25,'Monte Carlo'!$C$25,'Monte Carlo'!$E$25)),0))</f>
        <v>0</v>
      </c>
      <c r="Q457" s="0" t="n">
        <f aca="true">IF(OR('Monte Carlo'!$B$26="",'Monte Carlo'!$C$26=""),0,IF(RAND()&lt;'Monte Carlo'!$B$26,IF('Monte Carlo'!$E$26='Monte Carlo'!$C$26,'Monte Carlo'!$C$26,BETAINV(RAND(),'Monte Carlo'!$G$26,'Monte Carlo'!$H$26,'Monte Carlo'!$C$26,'Monte Carlo'!$E$26)),0))</f>
        <v>202.585898794176</v>
      </c>
      <c r="R457" s="0" t="n">
        <f aca="true">IF(OR('Monte Carlo'!$B$27="",'Monte Carlo'!$C$27=""),0,IF(RAND()&lt;'Monte Carlo'!$B$27,IF('Monte Carlo'!$E$27='Monte Carlo'!$C$27,'Monte Carlo'!$C$27,BETAINV(RAND(),'Monte Carlo'!$G$27,'Monte Carlo'!$H$27,'Monte Carlo'!$C$27,'Monte Carlo'!$E$27)),0))</f>
        <v>0</v>
      </c>
      <c r="S457" s="0" t="n">
        <f aca="true">IF(OR('Monte Carlo'!$B$28="",'Monte Carlo'!$C$28=""),0,IF(RAND()&lt;'Monte Carlo'!$B$28,IF('Monte Carlo'!$E$28='Monte Carlo'!$C$28,'Monte Carlo'!$C$28,BETAINV(RAND(),'Monte Carlo'!$G$28,'Monte Carlo'!$H$28,'Monte Carlo'!$C$28,'Monte Carlo'!$E$28)),0))</f>
        <v>0</v>
      </c>
      <c r="T457" s="0" t="n">
        <f aca="true">IF(OR('Monte Carlo'!$B$29="",'Monte Carlo'!$C$29=""),0,IF(RAND()&lt;'Monte Carlo'!$B$29,IF('Monte Carlo'!$E$29='Monte Carlo'!$C$29,'Monte Carlo'!$C$29,BETAINV(RAND(),'Monte Carlo'!$G$29,'Monte Carlo'!$H$29,'Monte Carlo'!$C$29,'Monte Carlo'!$E$29)),0))</f>
        <v>0</v>
      </c>
      <c r="U457" s="0" t="n">
        <f aca="true">IF(OR('Monte Carlo'!$B$30="",'Monte Carlo'!$C$30=""),0,IF(RAND()&lt;'Monte Carlo'!$B$30,IF('Monte Carlo'!$E$30='Monte Carlo'!$C$30,'Monte Carlo'!$C$30,BETAINV(RAND(),'Monte Carlo'!$G$30,'Monte Carlo'!$H$30,'Monte Carlo'!$C$30,'Monte Carlo'!$E$30)),0))</f>
        <v>0</v>
      </c>
      <c r="V457" s="0" t="n">
        <f aca="true">IF(OR('Monte Carlo'!$B$31="",'Monte Carlo'!$C$31=""),0,IF(RAND()&lt;'Monte Carlo'!$B$31,IF('Monte Carlo'!$E$31='Monte Carlo'!$C$31,'Monte Carlo'!$C$31,BETAINV(RAND(),'Monte Carlo'!$G$31,'Monte Carlo'!$H$31,'Monte Carlo'!$C$31,'Monte Carlo'!$E$31)),0))</f>
        <v>0</v>
      </c>
      <c r="W457" s="0" t="n">
        <f aca="true">IF(OR('Monte Carlo'!$B$32="",'Monte Carlo'!$C$32=""),0,IF(RAND()&lt;'Monte Carlo'!$B$32,IF('Monte Carlo'!$E$32='Monte Carlo'!$C$32,'Monte Carlo'!$C$32,BETAINV(RAND(),'Monte Carlo'!$G$32,'Monte Carlo'!$H$32,'Monte Carlo'!$C$32,'Monte Carlo'!$E$32)),0))</f>
        <v>0</v>
      </c>
      <c r="X457" s="0" t="n">
        <f aca="true">IF(OR('Monte Carlo'!$B$33="",'Monte Carlo'!$C$33=""),0,IF(RAND()&lt;'Monte Carlo'!$B$33,IF('Monte Carlo'!$E$33='Monte Carlo'!$C$33,'Monte Carlo'!$C$33,BETAINV(RAND(),'Monte Carlo'!$G$33,'Monte Carlo'!$H$33,'Monte Carlo'!$C$33,'Monte Carlo'!$E$33)),0))</f>
        <v>0</v>
      </c>
      <c r="Y457" s="0" t="n">
        <f aca="false">SUM(A457:X457)</f>
        <v>2308.50855060075</v>
      </c>
    </row>
    <row r="458" customFormat="false" ht="15" hidden="false" customHeight="false" outlineLevel="0" collapsed="false">
      <c r="A458" s="0" t="n">
        <f aca="true">IF('Monte Carlo'!$B$7="",0,IF('Monte Carlo'!$D$7='Monte Carlo'!$B$7,'Monte Carlo'!$B$7,BETAINV(RAND(),'Monte Carlo'!$F$7,'Monte Carlo'!$G$7,'Monte Carlo'!$B$7,'Monte Carlo'!$D$7)))</f>
        <v>150.437606138034</v>
      </c>
      <c r="B458" s="0" t="n">
        <f aca="true">IF('Monte Carlo'!$B$8="",0,IF('Monte Carlo'!$D$8='Monte Carlo'!$B$8,'Monte Carlo'!$B$8,BETAINV(RAND(),'Monte Carlo'!$F$8,'Monte Carlo'!$G$8,'Monte Carlo'!$B$8,'Monte Carlo'!$D$8)))</f>
        <v>961.229090359275</v>
      </c>
      <c r="C458" s="0" t="n">
        <f aca="true">IF('Monte Carlo'!$B$9="",0,IF('Monte Carlo'!$D$9='Monte Carlo'!$B$9,'Monte Carlo'!$B$9,BETAINV(RAND(),'Monte Carlo'!$F$9,'Monte Carlo'!$G$9,'Monte Carlo'!$B$9,'Monte Carlo'!$D$9)))</f>
        <v>414.364723016188</v>
      </c>
      <c r="D458" s="0" t="n">
        <f aca="true">IF('Monte Carlo'!$B$10="",0,IF('Monte Carlo'!$D$10='Monte Carlo'!$B$10,'Monte Carlo'!$B$10,BETAINV(RAND(),'Monte Carlo'!$F$10,'Monte Carlo'!$G$10,'Monte Carlo'!$B$10,'Monte Carlo'!$D$10)))</f>
        <v>324.623926698378</v>
      </c>
      <c r="E458" s="0" t="n">
        <f aca="true">IF('Monte Carlo'!$B$11="",0,IF('Monte Carlo'!$D$11='Monte Carlo'!$B$11,'Monte Carlo'!$B$11,BETAINV(RAND(),'Monte Carlo'!$F$11,'Monte Carlo'!$G$11,'Monte Carlo'!$B$11,'Monte Carlo'!$D$11)))</f>
        <v>102.460365188864</v>
      </c>
      <c r="F458" s="0" t="n">
        <f aca="true">IF('Monte Carlo'!$B$12="",0,IF('Monte Carlo'!$D$12='Monte Carlo'!$B$12,'Monte Carlo'!$B$12,BETAINV(RAND(),'Monte Carlo'!$F$12,'Monte Carlo'!$G$12,'Monte Carlo'!$B$12,'Monte Carlo'!$D$12)))</f>
        <v>99.9278163355559</v>
      </c>
      <c r="G458" s="0" t="n">
        <f aca="true">IF('Monte Carlo'!$B$13="",0,IF('Monte Carlo'!$D$13='Monte Carlo'!$B$13,'Monte Carlo'!$B$13,BETAINV(RAND(),'Monte Carlo'!$F$13,'Monte Carlo'!$G$13,'Monte Carlo'!$B$13,'Monte Carlo'!$D$13)))</f>
        <v>0</v>
      </c>
      <c r="H458" s="0" t="n">
        <f aca="true">IF('Monte Carlo'!$B$14="",0,IF('Monte Carlo'!$D$14='Monte Carlo'!$B$14,'Monte Carlo'!$B$14,BETAINV(RAND(),'Monte Carlo'!$F$14,'Monte Carlo'!$G$14,'Monte Carlo'!$B$14,'Monte Carlo'!$D$14)))</f>
        <v>0</v>
      </c>
      <c r="I458" s="0" t="n">
        <f aca="true">IF('Monte Carlo'!$B$15="",0,IF('Monte Carlo'!$D$15='Monte Carlo'!$B$15,'Monte Carlo'!$B$15,BETAINV(RAND(),'Monte Carlo'!$F$15,'Monte Carlo'!$G$15,'Monte Carlo'!$B$15,'Monte Carlo'!$D$15)))</f>
        <v>0</v>
      </c>
      <c r="J458" s="0" t="n">
        <f aca="true">IF('Monte Carlo'!$B$16="",0,IF('Monte Carlo'!$D$16='Monte Carlo'!$B$16,'Monte Carlo'!$B$16,BETAINV(RAND(),'Monte Carlo'!$F$16,'Monte Carlo'!$G$16,'Monte Carlo'!$B$16,'Monte Carlo'!$D$16)))</f>
        <v>0</v>
      </c>
      <c r="K458" s="0" t="n">
        <f aca="true">IF('Monte Carlo'!$B$17="",0,IF('Monte Carlo'!$D$17='Monte Carlo'!$B$17,'Monte Carlo'!$B$17,BETAINV(RAND(),'Monte Carlo'!$F$17,'Monte Carlo'!$G$17,'Monte Carlo'!$B$17,'Monte Carlo'!$D$17)))</f>
        <v>0</v>
      </c>
      <c r="L458" s="0" t="n">
        <f aca="true">IF('Monte Carlo'!$B$18="",0,IF('Monte Carlo'!$D$18='Monte Carlo'!$B$18,'Monte Carlo'!$B$18,BETAINV(RAND(),'Monte Carlo'!$F$18,'Monte Carlo'!$G$18,'Monte Carlo'!$B$18,'Monte Carlo'!$D$18)))</f>
        <v>0</v>
      </c>
      <c r="M458" s="0" t="n">
        <f aca="true">IF(OR('Monte Carlo'!$B$22="",'Monte Carlo'!$C$22=""),0,IF(RAND()&lt;'Monte Carlo'!$B$22,IF('Monte Carlo'!$E$22='Monte Carlo'!$C$22,'Monte Carlo'!$C$22,BETAINV(RAND(),'Monte Carlo'!$G$22,'Monte Carlo'!$H$22,'Monte Carlo'!$C$22,'Monte Carlo'!$E$22)),0))</f>
        <v>0</v>
      </c>
      <c r="N458" s="0" t="n">
        <f aca="true">IF(OR('Monte Carlo'!$B$23="",'Monte Carlo'!$C$23=""),0,IF(RAND()&lt;'Monte Carlo'!$B$23,IF('Monte Carlo'!$E$23='Monte Carlo'!$C$23,'Monte Carlo'!$C$23,BETAINV(RAND(),'Monte Carlo'!$G$23,'Monte Carlo'!$H$23,'Monte Carlo'!$C$23,'Monte Carlo'!$E$23)),0))</f>
        <v>0</v>
      </c>
      <c r="O458" s="0" t="n">
        <f aca="true">IF(OR('Monte Carlo'!$B$24="",'Monte Carlo'!$C$24=""),0,IF(RAND()&lt;'Monte Carlo'!$B$24,IF('Monte Carlo'!$E$24='Monte Carlo'!$C$24,'Monte Carlo'!$C$24,BETAINV(RAND(),'Monte Carlo'!$G$24,'Monte Carlo'!$H$24,'Monte Carlo'!$C$24,'Monte Carlo'!$E$24)),0))</f>
        <v>0</v>
      </c>
      <c r="P458" s="0" t="n">
        <f aca="true">IF(OR('Monte Carlo'!$B$25="",'Monte Carlo'!$C$25=""),0,IF(RAND()&lt;'Monte Carlo'!$B$25,IF('Monte Carlo'!$E$25='Monte Carlo'!$C$25,'Monte Carlo'!$C$25,BETAINV(RAND(),'Monte Carlo'!$G$25,'Monte Carlo'!$H$25,'Monte Carlo'!$C$25,'Monte Carlo'!$E$25)),0))</f>
        <v>97.0180549455276</v>
      </c>
      <c r="Q458" s="0" t="n">
        <f aca="true">IF(OR('Monte Carlo'!$B$26="",'Monte Carlo'!$C$26=""),0,IF(RAND()&lt;'Monte Carlo'!$B$26,IF('Monte Carlo'!$E$26='Monte Carlo'!$C$26,'Monte Carlo'!$C$26,BETAINV(RAND(),'Monte Carlo'!$G$26,'Monte Carlo'!$H$26,'Monte Carlo'!$C$26,'Monte Carlo'!$E$26)),0))</f>
        <v>0</v>
      </c>
      <c r="R458" s="0" t="n">
        <f aca="true">IF(OR('Monte Carlo'!$B$27="",'Monte Carlo'!$C$27=""),0,IF(RAND()&lt;'Monte Carlo'!$B$27,IF('Monte Carlo'!$E$27='Monte Carlo'!$C$27,'Monte Carlo'!$C$27,BETAINV(RAND(),'Monte Carlo'!$G$27,'Monte Carlo'!$H$27,'Monte Carlo'!$C$27,'Monte Carlo'!$E$27)),0))</f>
        <v>0</v>
      </c>
      <c r="S458" s="0" t="n">
        <f aca="true">IF(OR('Monte Carlo'!$B$28="",'Monte Carlo'!$C$28=""),0,IF(RAND()&lt;'Monte Carlo'!$B$28,IF('Monte Carlo'!$E$28='Monte Carlo'!$C$28,'Monte Carlo'!$C$28,BETAINV(RAND(),'Monte Carlo'!$G$28,'Monte Carlo'!$H$28,'Monte Carlo'!$C$28,'Monte Carlo'!$E$28)),0))</f>
        <v>0</v>
      </c>
      <c r="T458" s="0" t="n">
        <f aca="true">IF(OR('Monte Carlo'!$B$29="",'Monte Carlo'!$C$29=""),0,IF(RAND()&lt;'Monte Carlo'!$B$29,IF('Monte Carlo'!$E$29='Monte Carlo'!$C$29,'Monte Carlo'!$C$29,BETAINV(RAND(),'Monte Carlo'!$G$29,'Monte Carlo'!$H$29,'Monte Carlo'!$C$29,'Monte Carlo'!$E$29)),0))</f>
        <v>0</v>
      </c>
      <c r="U458" s="0" t="n">
        <f aca="true">IF(OR('Monte Carlo'!$B$30="",'Monte Carlo'!$C$30=""),0,IF(RAND()&lt;'Monte Carlo'!$B$30,IF('Monte Carlo'!$E$30='Monte Carlo'!$C$30,'Monte Carlo'!$C$30,BETAINV(RAND(),'Monte Carlo'!$G$30,'Monte Carlo'!$H$30,'Monte Carlo'!$C$30,'Monte Carlo'!$E$30)),0))</f>
        <v>0</v>
      </c>
      <c r="V458" s="0" t="n">
        <f aca="true">IF(OR('Monte Carlo'!$B$31="",'Monte Carlo'!$C$31=""),0,IF(RAND()&lt;'Monte Carlo'!$B$31,IF('Monte Carlo'!$E$31='Monte Carlo'!$C$31,'Monte Carlo'!$C$31,BETAINV(RAND(),'Monte Carlo'!$G$31,'Monte Carlo'!$H$31,'Monte Carlo'!$C$31,'Monte Carlo'!$E$31)),0))</f>
        <v>0</v>
      </c>
      <c r="W458" s="0" t="n">
        <f aca="true">IF(OR('Monte Carlo'!$B$32="",'Monte Carlo'!$C$32=""),0,IF(RAND()&lt;'Monte Carlo'!$B$32,IF('Monte Carlo'!$E$32='Monte Carlo'!$C$32,'Monte Carlo'!$C$32,BETAINV(RAND(),'Monte Carlo'!$G$32,'Monte Carlo'!$H$32,'Monte Carlo'!$C$32,'Monte Carlo'!$E$32)),0))</f>
        <v>0</v>
      </c>
      <c r="X458" s="0" t="n">
        <f aca="true">IF(OR('Monte Carlo'!$B$33="",'Monte Carlo'!$C$33=""),0,IF(RAND()&lt;'Monte Carlo'!$B$33,IF('Monte Carlo'!$E$33='Monte Carlo'!$C$33,'Monte Carlo'!$C$33,BETAINV(RAND(),'Monte Carlo'!$G$33,'Monte Carlo'!$H$33,'Monte Carlo'!$C$33,'Monte Carlo'!$E$33)),0))</f>
        <v>0</v>
      </c>
      <c r="Y458" s="0" t="n">
        <f aca="false">SUM(A458:X458)</f>
        <v>2150.06158268182</v>
      </c>
    </row>
    <row r="459" customFormat="false" ht="15" hidden="false" customHeight="false" outlineLevel="0" collapsed="false">
      <c r="A459" s="0" t="n">
        <f aca="true">IF('Monte Carlo'!$B$7="",0,IF('Monte Carlo'!$D$7='Monte Carlo'!$B$7,'Monte Carlo'!$B$7,BETAINV(RAND(),'Monte Carlo'!$F$7,'Monte Carlo'!$G$7,'Monte Carlo'!$B$7,'Monte Carlo'!$D$7)))</f>
        <v>159.752475096621</v>
      </c>
      <c r="B459" s="0" t="n">
        <f aca="true">IF('Monte Carlo'!$B$8="",0,IF('Monte Carlo'!$D$8='Monte Carlo'!$B$8,'Monte Carlo'!$B$8,BETAINV(RAND(),'Monte Carlo'!$F$8,'Monte Carlo'!$G$8,'Monte Carlo'!$B$8,'Monte Carlo'!$D$8)))</f>
        <v>990.862001204352</v>
      </c>
      <c r="C459" s="0" t="n">
        <f aca="true">IF('Monte Carlo'!$B$9="",0,IF('Monte Carlo'!$D$9='Monte Carlo'!$B$9,'Monte Carlo'!$B$9,BETAINV(RAND(),'Monte Carlo'!$F$9,'Monte Carlo'!$G$9,'Monte Carlo'!$B$9,'Monte Carlo'!$D$9)))</f>
        <v>464.597027970004</v>
      </c>
      <c r="D459" s="0" t="n">
        <f aca="true">IF('Monte Carlo'!$B$10="",0,IF('Monte Carlo'!$D$10='Monte Carlo'!$B$10,'Monte Carlo'!$B$10,BETAINV(RAND(),'Monte Carlo'!$F$10,'Monte Carlo'!$G$10,'Monte Carlo'!$B$10,'Monte Carlo'!$D$10)))</f>
        <v>286.165419945826</v>
      </c>
      <c r="E459" s="0" t="n">
        <f aca="true">IF('Monte Carlo'!$B$11="",0,IF('Monte Carlo'!$D$11='Monte Carlo'!$B$11,'Monte Carlo'!$B$11,BETAINV(RAND(),'Monte Carlo'!$F$11,'Monte Carlo'!$G$11,'Monte Carlo'!$B$11,'Monte Carlo'!$D$11)))</f>
        <v>86.533899891441</v>
      </c>
      <c r="F459" s="0" t="n">
        <f aca="true">IF('Monte Carlo'!$B$12="",0,IF('Monte Carlo'!$D$12='Monte Carlo'!$B$12,'Monte Carlo'!$B$12,BETAINV(RAND(),'Monte Carlo'!$F$12,'Monte Carlo'!$G$12,'Monte Carlo'!$B$12,'Monte Carlo'!$D$12)))</f>
        <v>115.200607162539</v>
      </c>
      <c r="G459" s="0" t="n">
        <f aca="true">IF('Monte Carlo'!$B$13="",0,IF('Monte Carlo'!$D$13='Monte Carlo'!$B$13,'Monte Carlo'!$B$13,BETAINV(RAND(),'Monte Carlo'!$F$13,'Monte Carlo'!$G$13,'Monte Carlo'!$B$13,'Monte Carlo'!$D$13)))</f>
        <v>0</v>
      </c>
      <c r="H459" s="0" t="n">
        <f aca="true">IF('Monte Carlo'!$B$14="",0,IF('Monte Carlo'!$D$14='Monte Carlo'!$B$14,'Monte Carlo'!$B$14,BETAINV(RAND(),'Monte Carlo'!$F$14,'Monte Carlo'!$G$14,'Monte Carlo'!$B$14,'Monte Carlo'!$D$14)))</f>
        <v>0</v>
      </c>
      <c r="I459" s="0" t="n">
        <f aca="true">IF('Monte Carlo'!$B$15="",0,IF('Monte Carlo'!$D$15='Monte Carlo'!$B$15,'Monte Carlo'!$B$15,BETAINV(RAND(),'Monte Carlo'!$F$15,'Monte Carlo'!$G$15,'Monte Carlo'!$B$15,'Monte Carlo'!$D$15)))</f>
        <v>0</v>
      </c>
      <c r="J459" s="0" t="n">
        <f aca="true">IF('Monte Carlo'!$B$16="",0,IF('Monte Carlo'!$D$16='Monte Carlo'!$B$16,'Monte Carlo'!$B$16,BETAINV(RAND(),'Monte Carlo'!$F$16,'Monte Carlo'!$G$16,'Monte Carlo'!$B$16,'Monte Carlo'!$D$16)))</f>
        <v>0</v>
      </c>
      <c r="K459" s="0" t="n">
        <f aca="true">IF('Monte Carlo'!$B$17="",0,IF('Monte Carlo'!$D$17='Monte Carlo'!$B$17,'Monte Carlo'!$B$17,BETAINV(RAND(),'Monte Carlo'!$F$17,'Monte Carlo'!$G$17,'Monte Carlo'!$B$17,'Monte Carlo'!$D$17)))</f>
        <v>0</v>
      </c>
      <c r="L459" s="0" t="n">
        <f aca="true">IF('Monte Carlo'!$B$18="",0,IF('Monte Carlo'!$D$18='Monte Carlo'!$B$18,'Monte Carlo'!$B$18,BETAINV(RAND(),'Monte Carlo'!$F$18,'Monte Carlo'!$G$18,'Monte Carlo'!$B$18,'Monte Carlo'!$D$18)))</f>
        <v>0</v>
      </c>
      <c r="M459" s="0" t="n">
        <f aca="true">IF(OR('Monte Carlo'!$B$22="",'Monte Carlo'!$C$22=""),0,IF(RAND()&lt;'Monte Carlo'!$B$22,IF('Monte Carlo'!$E$22='Monte Carlo'!$C$22,'Monte Carlo'!$C$22,BETAINV(RAND(),'Monte Carlo'!$G$22,'Monte Carlo'!$H$22,'Monte Carlo'!$C$22,'Monte Carlo'!$E$22)),0))</f>
        <v>0</v>
      </c>
      <c r="N459" s="0" t="n">
        <f aca="true">IF(OR('Monte Carlo'!$B$23="",'Monte Carlo'!$C$23=""),0,IF(RAND()&lt;'Monte Carlo'!$B$23,IF('Monte Carlo'!$E$23='Monte Carlo'!$C$23,'Monte Carlo'!$C$23,BETAINV(RAND(),'Monte Carlo'!$G$23,'Monte Carlo'!$H$23,'Monte Carlo'!$C$23,'Monte Carlo'!$E$23)),0))</f>
        <v>72.3145556769043</v>
      </c>
      <c r="O459" s="0" t="n">
        <f aca="true">IF(OR('Monte Carlo'!$B$24="",'Monte Carlo'!$C$24=""),0,IF(RAND()&lt;'Monte Carlo'!$B$24,IF('Monte Carlo'!$E$24='Monte Carlo'!$C$24,'Monte Carlo'!$C$24,BETAINV(RAND(),'Monte Carlo'!$G$24,'Monte Carlo'!$H$24,'Monte Carlo'!$C$24,'Monte Carlo'!$E$24)),0))</f>
        <v>0</v>
      </c>
      <c r="P459" s="0" t="n">
        <f aca="true">IF(OR('Monte Carlo'!$B$25="",'Monte Carlo'!$C$25=""),0,IF(RAND()&lt;'Monte Carlo'!$B$25,IF('Monte Carlo'!$E$25='Monte Carlo'!$C$25,'Monte Carlo'!$C$25,BETAINV(RAND(),'Monte Carlo'!$G$25,'Monte Carlo'!$H$25,'Monte Carlo'!$C$25,'Monte Carlo'!$E$25)),0))</f>
        <v>0</v>
      </c>
      <c r="Q459" s="0" t="n">
        <f aca="true">IF(OR('Monte Carlo'!$B$26="",'Monte Carlo'!$C$26=""),0,IF(RAND()&lt;'Monte Carlo'!$B$26,IF('Monte Carlo'!$E$26='Monte Carlo'!$C$26,'Monte Carlo'!$C$26,BETAINV(RAND(),'Monte Carlo'!$G$26,'Monte Carlo'!$H$26,'Monte Carlo'!$C$26,'Monte Carlo'!$E$26)),0))</f>
        <v>0</v>
      </c>
      <c r="R459" s="0" t="n">
        <f aca="true">IF(OR('Monte Carlo'!$B$27="",'Monte Carlo'!$C$27=""),0,IF(RAND()&lt;'Monte Carlo'!$B$27,IF('Monte Carlo'!$E$27='Monte Carlo'!$C$27,'Monte Carlo'!$C$27,BETAINV(RAND(),'Monte Carlo'!$G$27,'Monte Carlo'!$H$27,'Monte Carlo'!$C$27,'Monte Carlo'!$E$27)),0))</f>
        <v>0</v>
      </c>
      <c r="S459" s="0" t="n">
        <f aca="true">IF(OR('Monte Carlo'!$B$28="",'Monte Carlo'!$C$28=""),0,IF(RAND()&lt;'Monte Carlo'!$B$28,IF('Monte Carlo'!$E$28='Monte Carlo'!$C$28,'Monte Carlo'!$C$28,BETAINV(RAND(),'Monte Carlo'!$G$28,'Monte Carlo'!$H$28,'Monte Carlo'!$C$28,'Monte Carlo'!$E$28)),0))</f>
        <v>0</v>
      </c>
      <c r="T459" s="0" t="n">
        <f aca="true">IF(OR('Monte Carlo'!$B$29="",'Monte Carlo'!$C$29=""),0,IF(RAND()&lt;'Monte Carlo'!$B$29,IF('Monte Carlo'!$E$29='Monte Carlo'!$C$29,'Monte Carlo'!$C$29,BETAINV(RAND(),'Monte Carlo'!$G$29,'Monte Carlo'!$H$29,'Monte Carlo'!$C$29,'Monte Carlo'!$E$29)),0))</f>
        <v>0</v>
      </c>
      <c r="U459" s="0" t="n">
        <f aca="true">IF(OR('Monte Carlo'!$B$30="",'Monte Carlo'!$C$30=""),0,IF(RAND()&lt;'Monte Carlo'!$B$30,IF('Monte Carlo'!$E$30='Monte Carlo'!$C$30,'Monte Carlo'!$C$30,BETAINV(RAND(),'Monte Carlo'!$G$30,'Monte Carlo'!$H$30,'Monte Carlo'!$C$30,'Monte Carlo'!$E$30)),0))</f>
        <v>0</v>
      </c>
      <c r="V459" s="0" t="n">
        <f aca="true">IF(OR('Monte Carlo'!$B$31="",'Monte Carlo'!$C$31=""),0,IF(RAND()&lt;'Monte Carlo'!$B$31,IF('Monte Carlo'!$E$31='Monte Carlo'!$C$31,'Monte Carlo'!$C$31,BETAINV(RAND(),'Monte Carlo'!$G$31,'Monte Carlo'!$H$31,'Monte Carlo'!$C$31,'Monte Carlo'!$E$31)),0))</f>
        <v>0</v>
      </c>
      <c r="W459" s="0" t="n">
        <f aca="true">IF(OR('Monte Carlo'!$B$32="",'Monte Carlo'!$C$32=""),0,IF(RAND()&lt;'Monte Carlo'!$B$32,IF('Monte Carlo'!$E$32='Monte Carlo'!$C$32,'Monte Carlo'!$C$32,BETAINV(RAND(),'Monte Carlo'!$G$32,'Monte Carlo'!$H$32,'Monte Carlo'!$C$32,'Monte Carlo'!$E$32)),0))</f>
        <v>0</v>
      </c>
      <c r="X459" s="0" t="n">
        <f aca="true">IF(OR('Monte Carlo'!$B$33="",'Monte Carlo'!$C$33=""),0,IF(RAND()&lt;'Monte Carlo'!$B$33,IF('Monte Carlo'!$E$33='Monte Carlo'!$C$33,'Monte Carlo'!$C$33,BETAINV(RAND(),'Monte Carlo'!$G$33,'Monte Carlo'!$H$33,'Monte Carlo'!$C$33,'Monte Carlo'!$E$33)),0))</f>
        <v>0</v>
      </c>
      <c r="Y459" s="0" t="n">
        <f aca="false">SUM(A459:X459)</f>
        <v>2175.42598694769</v>
      </c>
    </row>
    <row r="460" customFormat="false" ht="15" hidden="false" customHeight="false" outlineLevel="0" collapsed="false">
      <c r="A460" s="0" t="n">
        <f aca="true">IF('Monte Carlo'!$B$7="",0,IF('Monte Carlo'!$D$7='Monte Carlo'!$B$7,'Monte Carlo'!$B$7,BETAINV(RAND(),'Monte Carlo'!$F$7,'Monte Carlo'!$G$7,'Monte Carlo'!$B$7,'Monte Carlo'!$D$7)))</f>
        <v>164.543064140504</v>
      </c>
      <c r="B460" s="0" t="n">
        <f aca="true">IF('Monte Carlo'!$B$8="",0,IF('Monte Carlo'!$D$8='Monte Carlo'!$B$8,'Monte Carlo'!$B$8,BETAINV(RAND(),'Monte Carlo'!$F$8,'Monte Carlo'!$G$8,'Monte Carlo'!$B$8,'Monte Carlo'!$D$8)))</f>
        <v>1012.38505515353</v>
      </c>
      <c r="C460" s="0" t="n">
        <f aca="true">IF('Monte Carlo'!$B$9="",0,IF('Monte Carlo'!$D$9='Monte Carlo'!$B$9,'Monte Carlo'!$B$9,BETAINV(RAND(),'Monte Carlo'!$F$9,'Monte Carlo'!$G$9,'Monte Carlo'!$B$9,'Monte Carlo'!$D$9)))</f>
        <v>425.541319669564</v>
      </c>
      <c r="D460" s="0" t="n">
        <f aca="true">IF('Monte Carlo'!$B$10="",0,IF('Monte Carlo'!$D$10='Monte Carlo'!$B$10,'Monte Carlo'!$B$10,BETAINV(RAND(),'Monte Carlo'!$F$10,'Monte Carlo'!$G$10,'Monte Carlo'!$B$10,'Monte Carlo'!$D$10)))</f>
        <v>273.172252666549</v>
      </c>
      <c r="E460" s="0" t="n">
        <f aca="true">IF('Monte Carlo'!$B$11="",0,IF('Monte Carlo'!$D$11='Monte Carlo'!$B$11,'Monte Carlo'!$B$11,BETAINV(RAND(),'Monte Carlo'!$F$11,'Monte Carlo'!$G$11,'Monte Carlo'!$B$11,'Monte Carlo'!$D$11)))</f>
        <v>132.768420580247</v>
      </c>
      <c r="F460" s="0" t="n">
        <f aca="true">IF('Monte Carlo'!$B$12="",0,IF('Monte Carlo'!$D$12='Monte Carlo'!$B$12,'Monte Carlo'!$B$12,BETAINV(RAND(),'Monte Carlo'!$F$12,'Monte Carlo'!$G$12,'Monte Carlo'!$B$12,'Monte Carlo'!$D$12)))</f>
        <v>108.622112652509</v>
      </c>
      <c r="G460" s="0" t="n">
        <f aca="true">IF('Monte Carlo'!$B$13="",0,IF('Monte Carlo'!$D$13='Monte Carlo'!$B$13,'Monte Carlo'!$B$13,BETAINV(RAND(),'Monte Carlo'!$F$13,'Monte Carlo'!$G$13,'Monte Carlo'!$B$13,'Monte Carlo'!$D$13)))</f>
        <v>0</v>
      </c>
      <c r="H460" s="0" t="n">
        <f aca="true">IF('Monte Carlo'!$B$14="",0,IF('Monte Carlo'!$D$14='Monte Carlo'!$B$14,'Monte Carlo'!$B$14,BETAINV(RAND(),'Monte Carlo'!$F$14,'Monte Carlo'!$G$14,'Monte Carlo'!$B$14,'Monte Carlo'!$D$14)))</f>
        <v>0</v>
      </c>
      <c r="I460" s="0" t="n">
        <f aca="true">IF('Monte Carlo'!$B$15="",0,IF('Monte Carlo'!$D$15='Monte Carlo'!$B$15,'Monte Carlo'!$B$15,BETAINV(RAND(),'Monte Carlo'!$F$15,'Monte Carlo'!$G$15,'Monte Carlo'!$B$15,'Monte Carlo'!$D$15)))</f>
        <v>0</v>
      </c>
      <c r="J460" s="0" t="n">
        <f aca="true">IF('Monte Carlo'!$B$16="",0,IF('Monte Carlo'!$D$16='Monte Carlo'!$B$16,'Monte Carlo'!$B$16,BETAINV(RAND(),'Monte Carlo'!$F$16,'Monte Carlo'!$G$16,'Monte Carlo'!$B$16,'Monte Carlo'!$D$16)))</f>
        <v>0</v>
      </c>
      <c r="K460" s="0" t="n">
        <f aca="true">IF('Monte Carlo'!$B$17="",0,IF('Monte Carlo'!$D$17='Monte Carlo'!$B$17,'Monte Carlo'!$B$17,BETAINV(RAND(),'Monte Carlo'!$F$17,'Monte Carlo'!$G$17,'Monte Carlo'!$B$17,'Monte Carlo'!$D$17)))</f>
        <v>0</v>
      </c>
      <c r="L460" s="0" t="n">
        <f aca="true">IF('Monte Carlo'!$B$18="",0,IF('Monte Carlo'!$D$18='Monte Carlo'!$B$18,'Monte Carlo'!$B$18,BETAINV(RAND(),'Monte Carlo'!$F$18,'Monte Carlo'!$G$18,'Monte Carlo'!$B$18,'Monte Carlo'!$D$18)))</f>
        <v>0</v>
      </c>
      <c r="M460" s="0" t="n">
        <f aca="true">IF(OR('Monte Carlo'!$B$22="",'Monte Carlo'!$C$22=""),0,IF(RAND()&lt;'Monte Carlo'!$B$22,IF('Monte Carlo'!$E$22='Monte Carlo'!$C$22,'Monte Carlo'!$C$22,BETAINV(RAND(),'Monte Carlo'!$G$22,'Monte Carlo'!$H$22,'Monte Carlo'!$C$22,'Monte Carlo'!$E$22)),0))</f>
        <v>0</v>
      </c>
      <c r="N460" s="0" t="n">
        <f aca="true">IF(OR('Monte Carlo'!$B$23="",'Monte Carlo'!$C$23=""),0,IF(RAND()&lt;'Monte Carlo'!$B$23,IF('Monte Carlo'!$E$23='Monte Carlo'!$C$23,'Monte Carlo'!$C$23,BETAINV(RAND(),'Monte Carlo'!$G$23,'Monte Carlo'!$H$23,'Monte Carlo'!$C$23,'Monte Carlo'!$E$23)),0))</f>
        <v>37.9203513379335</v>
      </c>
      <c r="O460" s="0" t="n">
        <f aca="true">IF(OR('Monte Carlo'!$B$24="",'Monte Carlo'!$C$24=""),0,IF(RAND()&lt;'Monte Carlo'!$B$24,IF('Monte Carlo'!$E$24='Monte Carlo'!$C$24,'Monte Carlo'!$C$24,BETAINV(RAND(),'Monte Carlo'!$G$24,'Monte Carlo'!$H$24,'Monte Carlo'!$C$24,'Monte Carlo'!$E$24)),0))</f>
        <v>0</v>
      </c>
      <c r="P460" s="0" t="n">
        <f aca="true">IF(OR('Monte Carlo'!$B$25="",'Monte Carlo'!$C$25=""),0,IF(RAND()&lt;'Monte Carlo'!$B$25,IF('Monte Carlo'!$E$25='Monte Carlo'!$C$25,'Monte Carlo'!$C$25,BETAINV(RAND(),'Monte Carlo'!$G$25,'Monte Carlo'!$H$25,'Monte Carlo'!$C$25,'Monte Carlo'!$E$25)),0))</f>
        <v>0</v>
      </c>
      <c r="Q460" s="0" t="n">
        <f aca="true">IF(OR('Monte Carlo'!$B$26="",'Monte Carlo'!$C$26=""),0,IF(RAND()&lt;'Monte Carlo'!$B$26,IF('Monte Carlo'!$E$26='Monte Carlo'!$C$26,'Monte Carlo'!$C$26,BETAINV(RAND(),'Monte Carlo'!$G$26,'Monte Carlo'!$H$26,'Monte Carlo'!$C$26,'Monte Carlo'!$E$26)),0))</f>
        <v>0</v>
      </c>
      <c r="R460" s="0" t="n">
        <f aca="true">IF(OR('Monte Carlo'!$B$27="",'Monte Carlo'!$C$27=""),0,IF(RAND()&lt;'Monte Carlo'!$B$27,IF('Monte Carlo'!$E$27='Monte Carlo'!$C$27,'Monte Carlo'!$C$27,BETAINV(RAND(),'Monte Carlo'!$G$27,'Monte Carlo'!$H$27,'Monte Carlo'!$C$27,'Monte Carlo'!$E$27)),0))</f>
        <v>0</v>
      </c>
      <c r="S460" s="0" t="n">
        <f aca="true">IF(OR('Monte Carlo'!$B$28="",'Monte Carlo'!$C$28=""),0,IF(RAND()&lt;'Monte Carlo'!$B$28,IF('Monte Carlo'!$E$28='Monte Carlo'!$C$28,'Monte Carlo'!$C$28,BETAINV(RAND(),'Monte Carlo'!$G$28,'Monte Carlo'!$H$28,'Monte Carlo'!$C$28,'Monte Carlo'!$E$28)),0))</f>
        <v>0</v>
      </c>
      <c r="T460" s="0" t="n">
        <f aca="true">IF(OR('Monte Carlo'!$B$29="",'Monte Carlo'!$C$29=""),0,IF(RAND()&lt;'Monte Carlo'!$B$29,IF('Monte Carlo'!$E$29='Monte Carlo'!$C$29,'Monte Carlo'!$C$29,BETAINV(RAND(),'Monte Carlo'!$G$29,'Monte Carlo'!$H$29,'Monte Carlo'!$C$29,'Monte Carlo'!$E$29)),0))</f>
        <v>0</v>
      </c>
      <c r="U460" s="0" t="n">
        <f aca="true">IF(OR('Monte Carlo'!$B$30="",'Monte Carlo'!$C$30=""),0,IF(RAND()&lt;'Monte Carlo'!$B$30,IF('Monte Carlo'!$E$30='Monte Carlo'!$C$30,'Monte Carlo'!$C$30,BETAINV(RAND(),'Monte Carlo'!$G$30,'Monte Carlo'!$H$30,'Monte Carlo'!$C$30,'Monte Carlo'!$E$30)),0))</f>
        <v>0</v>
      </c>
      <c r="V460" s="0" t="n">
        <f aca="true">IF(OR('Monte Carlo'!$B$31="",'Monte Carlo'!$C$31=""),0,IF(RAND()&lt;'Monte Carlo'!$B$31,IF('Monte Carlo'!$E$31='Monte Carlo'!$C$31,'Monte Carlo'!$C$31,BETAINV(RAND(),'Monte Carlo'!$G$31,'Monte Carlo'!$H$31,'Monte Carlo'!$C$31,'Monte Carlo'!$E$31)),0))</f>
        <v>0</v>
      </c>
      <c r="W460" s="0" t="n">
        <f aca="true">IF(OR('Monte Carlo'!$B$32="",'Monte Carlo'!$C$32=""),0,IF(RAND()&lt;'Monte Carlo'!$B$32,IF('Monte Carlo'!$E$32='Monte Carlo'!$C$32,'Monte Carlo'!$C$32,BETAINV(RAND(),'Monte Carlo'!$G$32,'Monte Carlo'!$H$32,'Monte Carlo'!$C$32,'Monte Carlo'!$E$32)),0))</f>
        <v>0</v>
      </c>
      <c r="X460" s="0" t="n">
        <f aca="true">IF(OR('Monte Carlo'!$B$33="",'Monte Carlo'!$C$33=""),0,IF(RAND()&lt;'Monte Carlo'!$B$33,IF('Monte Carlo'!$E$33='Monte Carlo'!$C$33,'Monte Carlo'!$C$33,BETAINV(RAND(),'Monte Carlo'!$G$33,'Monte Carlo'!$H$33,'Monte Carlo'!$C$33,'Monte Carlo'!$E$33)),0))</f>
        <v>0</v>
      </c>
      <c r="Y460" s="0" t="n">
        <f aca="false">SUM(A460:X460)</f>
        <v>2154.95257620084</v>
      </c>
    </row>
    <row r="461" customFormat="false" ht="15" hidden="false" customHeight="false" outlineLevel="0" collapsed="false">
      <c r="A461" s="0" t="n">
        <f aca="true">IF('Monte Carlo'!$B$7="",0,IF('Monte Carlo'!$D$7='Monte Carlo'!$B$7,'Monte Carlo'!$B$7,BETAINV(RAND(),'Monte Carlo'!$F$7,'Monte Carlo'!$G$7,'Monte Carlo'!$B$7,'Monte Carlo'!$D$7)))</f>
        <v>155.683524309141</v>
      </c>
      <c r="B461" s="0" t="n">
        <f aca="true">IF('Monte Carlo'!$B$8="",0,IF('Monte Carlo'!$D$8='Monte Carlo'!$B$8,'Monte Carlo'!$B$8,BETAINV(RAND(),'Monte Carlo'!$F$8,'Monte Carlo'!$G$8,'Monte Carlo'!$B$8,'Monte Carlo'!$D$8)))</f>
        <v>1035.42255651334</v>
      </c>
      <c r="C461" s="0" t="n">
        <f aca="true">IF('Monte Carlo'!$B$9="",0,IF('Monte Carlo'!$D$9='Monte Carlo'!$B$9,'Monte Carlo'!$B$9,BETAINV(RAND(),'Monte Carlo'!$F$9,'Monte Carlo'!$G$9,'Monte Carlo'!$B$9,'Monte Carlo'!$D$9)))</f>
        <v>460.300626119718</v>
      </c>
      <c r="D461" s="0" t="n">
        <f aca="true">IF('Monte Carlo'!$B$10="",0,IF('Monte Carlo'!$D$10='Monte Carlo'!$B$10,'Monte Carlo'!$B$10,BETAINV(RAND(),'Monte Carlo'!$F$10,'Monte Carlo'!$G$10,'Monte Carlo'!$B$10,'Monte Carlo'!$D$10)))</f>
        <v>295.883913552079</v>
      </c>
      <c r="E461" s="0" t="n">
        <f aca="true">IF('Monte Carlo'!$B$11="",0,IF('Monte Carlo'!$D$11='Monte Carlo'!$B$11,'Monte Carlo'!$B$11,BETAINV(RAND(),'Monte Carlo'!$F$11,'Monte Carlo'!$G$11,'Monte Carlo'!$B$11,'Monte Carlo'!$D$11)))</f>
        <v>121.839349643238</v>
      </c>
      <c r="F461" s="0" t="n">
        <f aca="true">IF('Monte Carlo'!$B$12="",0,IF('Monte Carlo'!$D$12='Monte Carlo'!$B$12,'Monte Carlo'!$B$12,BETAINV(RAND(),'Monte Carlo'!$F$12,'Monte Carlo'!$G$12,'Monte Carlo'!$B$12,'Monte Carlo'!$D$12)))</f>
        <v>96.0345546768175</v>
      </c>
      <c r="G461" s="0" t="n">
        <f aca="true">IF('Monte Carlo'!$B$13="",0,IF('Monte Carlo'!$D$13='Monte Carlo'!$B$13,'Monte Carlo'!$B$13,BETAINV(RAND(),'Monte Carlo'!$F$13,'Monte Carlo'!$G$13,'Monte Carlo'!$B$13,'Monte Carlo'!$D$13)))</f>
        <v>0</v>
      </c>
      <c r="H461" s="0" t="n">
        <f aca="true">IF('Monte Carlo'!$B$14="",0,IF('Monte Carlo'!$D$14='Monte Carlo'!$B$14,'Monte Carlo'!$B$14,BETAINV(RAND(),'Monte Carlo'!$F$14,'Monte Carlo'!$G$14,'Monte Carlo'!$B$14,'Monte Carlo'!$D$14)))</f>
        <v>0</v>
      </c>
      <c r="I461" s="0" t="n">
        <f aca="true">IF('Monte Carlo'!$B$15="",0,IF('Monte Carlo'!$D$15='Monte Carlo'!$B$15,'Monte Carlo'!$B$15,BETAINV(RAND(),'Monte Carlo'!$F$15,'Monte Carlo'!$G$15,'Monte Carlo'!$B$15,'Monte Carlo'!$D$15)))</f>
        <v>0</v>
      </c>
      <c r="J461" s="0" t="n">
        <f aca="true">IF('Monte Carlo'!$B$16="",0,IF('Monte Carlo'!$D$16='Monte Carlo'!$B$16,'Monte Carlo'!$B$16,BETAINV(RAND(),'Monte Carlo'!$F$16,'Monte Carlo'!$G$16,'Monte Carlo'!$B$16,'Monte Carlo'!$D$16)))</f>
        <v>0</v>
      </c>
      <c r="K461" s="0" t="n">
        <f aca="true">IF('Monte Carlo'!$B$17="",0,IF('Monte Carlo'!$D$17='Monte Carlo'!$B$17,'Monte Carlo'!$B$17,BETAINV(RAND(),'Monte Carlo'!$F$17,'Monte Carlo'!$G$17,'Monte Carlo'!$B$17,'Monte Carlo'!$D$17)))</f>
        <v>0</v>
      </c>
      <c r="L461" s="0" t="n">
        <f aca="true">IF('Monte Carlo'!$B$18="",0,IF('Monte Carlo'!$D$18='Monte Carlo'!$B$18,'Monte Carlo'!$B$18,BETAINV(RAND(),'Monte Carlo'!$F$18,'Monte Carlo'!$G$18,'Monte Carlo'!$B$18,'Monte Carlo'!$D$18)))</f>
        <v>0</v>
      </c>
      <c r="M461" s="0" t="n">
        <f aca="true">IF(OR('Monte Carlo'!$B$22="",'Monte Carlo'!$C$22=""),0,IF(RAND()&lt;'Monte Carlo'!$B$22,IF('Monte Carlo'!$E$22='Monte Carlo'!$C$22,'Monte Carlo'!$C$22,BETAINV(RAND(),'Monte Carlo'!$G$22,'Monte Carlo'!$H$22,'Monte Carlo'!$C$22,'Monte Carlo'!$E$22)),0))</f>
        <v>143.570643628493</v>
      </c>
      <c r="N461" s="0" t="n">
        <f aca="true">IF(OR('Monte Carlo'!$B$23="",'Monte Carlo'!$C$23=""),0,IF(RAND()&lt;'Monte Carlo'!$B$23,IF('Monte Carlo'!$E$23='Monte Carlo'!$C$23,'Monte Carlo'!$C$23,BETAINV(RAND(),'Monte Carlo'!$G$23,'Monte Carlo'!$H$23,'Monte Carlo'!$C$23,'Monte Carlo'!$E$23)),0))</f>
        <v>0</v>
      </c>
      <c r="O461" s="0" t="n">
        <f aca="true">IF(OR('Monte Carlo'!$B$24="",'Monte Carlo'!$C$24=""),0,IF(RAND()&lt;'Monte Carlo'!$B$24,IF('Monte Carlo'!$E$24='Monte Carlo'!$C$24,'Monte Carlo'!$C$24,BETAINV(RAND(),'Monte Carlo'!$G$24,'Monte Carlo'!$H$24,'Monte Carlo'!$C$24,'Monte Carlo'!$E$24)),0))</f>
        <v>0</v>
      </c>
      <c r="P461" s="0" t="n">
        <f aca="true">IF(OR('Monte Carlo'!$B$25="",'Monte Carlo'!$C$25=""),0,IF(RAND()&lt;'Monte Carlo'!$B$25,IF('Monte Carlo'!$E$25='Monte Carlo'!$C$25,'Monte Carlo'!$C$25,BETAINV(RAND(),'Monte Carlo'!$G$25,'Monte Carlo'!$H$25,'Monte Carlo'!$C$25,'Monte Carlo'!$E$25)),0))</f>
        <v>0</v>
      </c>
      <c r="Q461" s="0" t="n">
        <f aca="true">IF(OR('Monte Carlo'!$B$26="",'Monte Carlo'!$C$26=""),0,IF(RAND()&lt;'Monte Carlo'!$B$26,IF('Monte Carlo'!$E$26='Monte Carlo'!$C$26,'Monte Carlo'!$C$26,BETAINV(RAND(),'Monte Carlo'!$G$26,'Monte Carlo'!$H$26,'Monte Carlo'!$C$26,'Monte Carlo'!$E$26)),0))</f>
        <v>0</v>
      </c>
      <c r="R461" s="0" t="n">
        <f aca="true">IF(OR('Monte Carlo'!$B$27="",'Monte Carlo'!$C$27=""),0,IF(RAND()&lt;'Monte Carlo'!$B$27,IF('Monte Carlo'!$E$27='Monte Carlo'!$C$27,'Monte Carlo'!$C$27,BETAINV(RAND(),'Monte Carlo'!$G$27,'Monte Carlo'!$H$27,'Monte Carlo'!$C$27,'Monte Carlo'!$E$27)),0))</f>
        <v>0</v>
      </c>
      <c r="S461" s="0" t="n">
        <f aca="true">IF(OR('Monte Carlo'!$B$28="",'Monte Carlo'!$C$28=""),0,IF(RAND()&lt;'Monte Carlo'!$B$28,IF('Monte Carlo'!$E$28='Monte Carlo'!$C$28,'Monte Carlo'!$C$28,BETAINV(RAND(),'Monte Carlo'!$G$28,'Monte Carlo'!$H$28,'Monte Carlo'!$C$28,'Monte Carlo'!$E$28)),0))</f>
        <v>0</v>
      </c>
      <c r="T461" s="0" t="n">
        <f aca="true">IF(OR('Monte Carlo'!$B$29="",'Monte Carlo'!$C$29=""),0,IF(RAND()&lt;'Monte Carlo'!$B$29,IF('Monte Carlo'!$E$29='Monte Carlo'!$C$29,'Monte Carlo'!$C$29,BETAINV(RAND(),'Monte Carlo'!$G$29,'Monte Carlo'!$H$29,'Monte Carlo'!$C$29,'Monte Carlo'!$E$29)),0))</f>
        <v>0</v>
      </c>
      <c r="U461" s="0" t="n">
        <f aca="true">IF(OR('Monte Carlo'!$B$30="",'Monte Carlo'!$C$30=""),0,IF(RAND()&lt;'Monte Carlo'!$B$30,IF('Monte Carlo'!$E$30='Monte Carlo'!$C$30,'Monte Carlo'!$C$30,BETAINV(RAND(),'Monte Carlo'!$G$30,'Monte Carlo'!$H$30,'Monte Carlo'!$C$30,'Monte Carlo'!$E$30)),0))</f>
        <v>0</v>
      </c>
      <c r="V461" s="0" t="n">
        <f aca="true">IF(OR('Monte Carlo'!$B$31="",'Monte Carlo'!$C$31=""),0,IF(RAND()&lt;'Monte Carlo'!$B$31,IF('Monte Carlo'!$E$31='Monte Carlo'!$C$31,'Monte Carlo'!$C$31,BETAINV(RAND(),'Monte Carlo'!$G$31,'Monte Carlo'!$H$31,'Monte Carlo'!$C$31,'Monte Carlo'!$E$31)),0))</f>
        <v>0</v>
      </c>
      <c r="W461" s="0" t="n">
        <f aca="true">IF(OR('Monte Carlo'!$B$32="",'Monte Carlo'!$C$32=""),0,IF(RAND()&lt;'Monte Carlo'!$B$32,IF('Monte Carlo'!$E$32='Monte Carlo'!$C$32,'Monte Carlo'!$C$32,BETAINV(RAND(),'Monte Carlo'!$G$32,'Monte Carlo'!$H$32,'Monte Carlo'!$C$32,'Monte Carlo'!$E$32)),0))</f>
        <v>0</v>
      </c>
      <c r="X461" s="0" t="n">
        <f aca="true">IF(OR('Monte Carlo'!$B$33="",'Monte Carlo'!$C$33=""),0,IF(RAND()&lt;'Monte Carlo'!$B$33,IF('Monte Carlo'!$E$33='Monte Carlo'!$C$33,'Monte Carlo'!$C$33,BETAINV(RAND(),'Monte Carlo'!$G$33,'Monte Carlo'!$H$33,'Monte Carlo'!$C$33,'Monte Carlo'!$E$33)),0))</f>
        <v>0</v>
      </c>
      <c r="Y461" s="0" t="n">
        <f aca="false">SUM(A461:X461)</f>
        <v>2308.73516844282</v>
      </c>
    </row>
    <row r="462" customFormat="false" ht="15" hidden="false" customHeight="false" outlineLevel="0" collapsed="false">
      <c r="A462" s="0" t="n">
        <f aca="true">IF('Monte Carlo'!$B$7="",0,IF('Monte Carlo'!$D$7='Monte Carlo'!$B$7,'Monte Carlo'!$B$7,BETAINV(RAND(),'Monte Carlo'!$F$7,'Monte Carlo'!$G$7,'Monte Carlo'!$B$7,'Monte Carlo'!$D$7)))</f>
        <v>135.888322434671</v>
      </c>
      <c r="B462" s="0" t="n">
        <f aca="true">IF('Monte Carlo'!$B$8="",0,IF('Monte Carlo'!$D$8='Monte Carlo'!$B$8,'Monte Carlo'!$B$8,BETAINV(RAND(),'Monte Carlo'!$F$8,'Monte Carlo'!$G$8,'Monte Carlo'!$B$8,'Monte Carlo'!$D$8)))</f>
        <v>1024.05765043106</v>
      </c>
      <c r="C462" s="0" t="n">
        <f aca="true">IF('Monte Carlo'!$B$9="",0,IF('Monte Carlo'!$D$9='Monte Carlo'!$B$9,'Monte Carlo'!$B$9,BETAINV(RAND(),'Monte Carlo'!$F$9,'Monte Carlo'!$G$9,'Monte Carlo'!$B$9,'Monte Carlo'!$D$9)))</f>
        <v>411.146606061744</v>
      </c>
      <c r="D462" s="0" t="n">
        <f aca="true">IF('Monte Carlo'!$B$10="",0,IF('Monte Carlo'!$D$10='Monte Carlo'!$B$10,'Monte Carlo'!$B$10,BETAINV(RAND(),'Monte Carlo'!$F$10,'Monte Carlo'!$G$10,'Monte Carlo'!$B$10,'Monte Carlo'!$D$10)))</f>
        <v>268.2022971009</v>
      </c>
      <c r="E462" s="0" t="n">
        <f aca="true">IF('Monte Carlo'!$B$11="",0,IF('Monte Carlo'!$D$11='Monte Carlo'!$B$11,'Monte Carlo'!$B$11,BETAINV(RAND(),'Monte Carlo'!$F$11,'Monte Carlo'!$G$11,'Monte Carlo'!$B$11,'Monte Carlo'!$D$11)))</f>
        <v>143.214374063186</v>
      </c>
      <c r="F462" s="0" t="n">
        <f aca="true">IF('Monte Carlo'!$B$12="",0,IF('Monte Carlo'!$D$12='Monte Carlo'!$B$12,'Monte Carlo'!$B$12,BETAINV(RAND(),'Monte Carlo'!$F$12,'Monte Carlo'!$G$12,'Monte Carlo'!$B$12,'Monte Carlo'!$D$12)))</f>
        <v>111.763742647758</v>
      </c>
      <c r="G462" s="0" t="n">
        <f aca="true">IF('Monte Carlo'!$B$13="",0,IF('Monte Carlo'!$D$13='Monte Carlo'!$B$13,'Monte Carlo'!$B$13,BETAINV(RAND(),'Monte Carlo'!$F$13,'Monte Carlo'!$G$13,'Monte Carlo'!$B$13,'Monte Carlo'!$D$13)))</f>
        <v>0</v>
      </c>
      <c r="H462" s="0" t="n">
        <f aca="true">IF('Monte Carlo'!$B$14="",0,IF('Monte Carlo'!$D$14='Monte Carlo'!$B$14,'Monte Carlo'!$B$14,BETAINV(RAND(),'Monte Carlo'!$F$14,'Monte Carlo'!$G$14,'Monte Carlo'!$B$14,'Monte Carlo'!$D$14)))</f>
        <v>0</v>
      </c>
      <c r="I462" s="0" t="n">
        <f aca="true">IF('Monte Carlo'!$B$15="",0,IF('Monte Carlo'!$D$15='Monte Carlo'!$B$15,'Monte Carlo'!$B$15,BETAINV(RAND(),'Monte Carlo'!$F$15,'Monte Carlo'!$G$15,'Monte Carlo'!$B$15,'Monte Carlo'!$D$15)))</f>
        <v>0</v>
      </c>
      <c r="J462" s="0" t="n">
        <f aca="true">IF('Monte Carlo'!$B$16="",0,IF('Monte Carlo'!$D$16='Monte Carlo'!$B$16,'Monte Carlo'!$B$16,BETAINV(RAND(),'Monte Carlo'!$F$16,'Monte Carlo'!$G$16,'Monte Carlo'!$B$16,'Monte Carlo'!$D$16)))</f>
        <v>0</v>
      </c>
      <c r="K462" s="0" t="n">
        <f aca="true">IF('Monte Carlo'!$B$17="",0,IF('Monte Carlo'!$D$17='Monte Carlo'!$B$17,'Monte Carlo'!$B$17,BETAINV(RAND(),'Monte Carlo'!$F$17,'Monte Carlo'!$G$17,'Monte Carlo'!$B$17,'Monte Carlo'!$D$17)))</f>
        <v>0</v>
      </c>
      <c r="L462" s="0" t="n">
        <f aca="true">IF('Monte Carlo'!$B$18="",0,IF('Monte Carlo'!$D$18='Monte Carlo'!$B$18,'Monte Carlo'!$B$18,BETAINV(RAND(),'Monte Carlo'!$F$18,'Monte Carlo'!$G$18,'Monte Carlo'!$B$18,'Monte Carlo'!$D$18)))</f>
        <v>0</v>
      </c>
      <c r="M462" s="0" t="n">
        <f aca="true">IF(OR('Monte Carlo'!$B$22="",'Monte Carlo'!$C$22=""),0,IF(RAND()&lt;'Monte Carlo'!$B$22,IF('Monte Carlo'!$E$22='Monte Carlo'!$C$22,'Monte Carlo'!$C$22,BETAINV(RAND(),'Monte Carlo'!$G$22,'Monte Carlo'!$H$22,'Monte Carlo'!$C$22,'Monte Carlo'!$E$22)),0))</f>
        <v>0</v>
      </c>
      <c r="N462" s="0" t="n">
        <f aca="true">IF(OR('Monte Carlo'!$B$23="",'Monte Carlo'!$C$23=""),0,IF(RAND()&lt;'Monte Carlo'!$B$23,IF('Monte Carlo'!$E$23='Monte Carlo'!$C$23,'Monte Carlo'!$C$23,BETAINV(RAND(),'Monte Carlo'!$G$23,'Monte Carlo'!$H$23,'Monte Carlo'!$C$23,'Monte Carlo'!$E$23)),0))</f>
        <v>0</v>
      </c>
      <c r="O462" s="0" t="n">
        <f aca="true">IF(OR('Monte Carlo'!$B$24="",'Monte Carlo'!$C$24=""),0,IF(RAND()&lt;'Monte Carlo'!$B$24,IF('Monte Carlo'!$E$24='Monte Carlo'!$C$24,'Monte Carlo'!$C$24,BETAINV(RAND(),'Monte Carlo'!$G$24,'Monte Carlo'!$H$24,'Monte Carlo'!$C$24,'Monte Carlo'!$E$24)),0))</f>
        <v>0</v>
      </c>
      <c r="P462" s="0" t="n">
        <f aca="true">IF(OR('Monte Carlo'!$B$25="",'Monte Carlo'!$C$25=""),0,IF(RAND()&lt;'Monte Carlo'!$B$25,IF('Monte Carlo'!$E$25='Monte Carlo'!$C$25,'Monte Carlo'!$C$25,BETAINV(RAND(),'Monte Carlo'!$G$25,'Monte Carlo'!$H$25,'Monte Carlo'!$C$25,'Monte Carlo'!$E$25)),0))</f>
        <v>0</v>
      </c>
      <c r="Q462" s="0" t="n">
        <f aca="true">IF(OR('Monte Carlo'!$B$26="",'Monte Carlo'!$C$26=""),0,IF(RAND()&lt;'Monte Carlo'!$B$26,IF('Monte Carlo'!$E$26='Monte Carlo'!$C$26,'Monte Carlo'!$C$26,BETAINV(RAND(),'Monte Carlo'!$G$26,'Monte Carlo'!$H$26,'Monte Carlo'!$C$26,'Monte Carlo'!$E$26)),0))</f>
        <v>0</v>
      </c>
      <c r="R462" s="0" t="n">
        <f aca="true">IF(OR('Monte Carlo'!$B$27="",'Monte Carlo'!$C$27=""),0,IF(RAND()&lt;'Monte Carlo'!$B$27,IF('Monte Carlo'!$E$27='Monte Carlo'!$C$27,'Monte Carlo'!$C$27,BETAINV(RAND(),'Monte Carlo'!$G$27,'Monte Carlo'!$H$27,'Monte Carlo'!$C$27,'Monte Carlo'!$E$27)),0))</f>
        <v>0</v>
      </c>
      <c r="S462" s="0" t="n">
        <f aca="true">IF(OR('Monte Carlo'!$B$28="",'Monte Carlo'!$C$28=""),0,IF(RAND()&lt;'Monte Carlo'!$B$28,IF('Monte Carlo'!$E$28='Monte Carlo'!$C$28,'Monte Carlo'!$C$28,BETAINV(RAND(),'Monte Carlo'!$G$28,'Monte Carlo'!$H$28,'Monte Carlo'!$C$28,'Monte Carlo'!$E$28)),0))</f>
        <v>0</v>
      </c>
      <c r="T462" s="0" t="n">
        <f aca="true">IF(OR('Monte Carlo'!$B$29="",'Monte Carlo'!$C$29=""),0,IF(RAND()&lt;'Monte Carlo'!$B$29,IF('Monte Carlo'!$E$29='Monte Carlo'!$C$29,'Monte Carlo'!$C$29,BETAINV(RAND(),'Monte Carlo'!$G$29,'Monte Carlo'!$H$29,'Monte Carlo'!$C$29,'Monte Carlo'!$E$29)),0))</f>
        <v>0</v>
      </c>
      <c r="U462" s="0" t="n">
        <f aca="true">IF(OR('Monte Carlo'!$B$30="",'Monte Carlo'!$C$30=""),0,IF(RAND()&lt;'Monte Carlo'!$B$30,IF('Monte Carlo'!$E$30='Monte Carlo'!$C$30,'Monte Carlo'!$C$30,BETAINV(RAND(),'Monte Carlo'!$G$30,'Monte Carlo'!$H$30,'Monte Carlo'!$C$30,'Monte Carlo'!$E$30)),0))</f>
        <v>0</v>
      </c>
      <c r="V462" s="0" t="n">
        <f aca="true">IF(OR('Monte Carlo'!$B$31="",'Monte Carlo'!$C$31=""),0,IF(RAND()&lt;'Monte Carlo'!$B$31,IF('Monte Carlo'!$E$31='Monte Carlo'!$C$31,'Monte Carlo'!$C$31,BETAINV(RAND(),'Monte Carlo'!$G$31,'Monte Carlo'!$H$31,'Monte Carlo'!$C$31,'Monte Carlo'!$E$31)),0))</f>
        <v>0</v>
      </c>
      <c r="W462" s="0" t="n">
        <f aca="true">IF(OR('Monte Carlo'!$B$32="",'Monte Carlo'!$C$32=""),0,IF(RAND()&lt;'Monte Carlo'!$B$32,IF('Monte Carlo'!$E$32='Monte Carlo'!$C$32,'Monte Carlo'!$C$32,BETAINV(RAND(),'Monte Carlo'!$G$32,'Monte Carlo'!$H$32,'Monte Carlo'!$C$32,'Monte Carlo'!$E$32)),0))</f>
        <v>0</v>
      </c>
      <c r="X462" s="0" t="n">
        <f aca="true">IF(OR('Monte Carlo'!$B$33="",'Monte Carlo'!$C$33=""),0,IF(RAND()&lt;'Monte Carlo'!$B$33,IF('Monte Carlo'!$E$33='Monte Carlo'!$C$33,'Monte Carlo'!$C$33,BETAINV(RAND(),'Monte Carlo'!$G$33,'Monte Carlo'!$H$33,'Monte Carlo'!$C$33,'Monte Carlo'!$E$33)),0))</f>
        <v>0</v>
      </c>
      <c r="Y462" s="0" t="n">
        <f aca="false">SUM(A462:X462)</f>
        <v>2094.27299273931</v>
      </c>
    </row>
    <row r="463" customFormat="false" ht="15" hidden="false" customHeight="false" outlineLevel="0" collapsed="false">
      <c r="A463" s="0" t="n">
        <f aca="true">IF('Monte Carlo'!$B$7="",0,IF('Monte Carlo'!$D$7='Monte Carlo'!$B$7,'Monte Carlo'!$B$7,BETAINV(RAND(),'Monte Carlo'!$F$7,'Monte Carlo'!$G$7,'Monte Carlo'!$B$7,'Monte Carlo'!$D$7)))</f>
        <v>143.280449854174</v>
      </c>
      <c r="B463" s="0" t="n">
        <f aca="true">IF('Monte Carlo'!$B$8="",0,IF('Monte Carlo'!$D$8='Monte Carlo'!$B$8,'Monte Carlo'!$B$8,BETAINV(RAND(),'Monte Carlo'!$F$8,'Monte Carlo'!$G$8,'Monte Carlo'!$B$8,'Monte Carlo'!$D$8)))</f>
        <v>1081.18870538242</v>
      </c>
      <c r="C463" s="0" t="n">
        <f aca="true">IF('Monte Carlo'!$B$9="",0,IF('Monte Carlo'!$D$9='Monte Carlo'!$B$9,'Monte Carlo'!$B$9,BETAINV(RAND(),'Monte Carlo'!$F$9,'Monte Carlo'!$G$9,'Monte Carlo'!$B$9,'Monte Carlo'!$D$9)))</f>
        <v>448.253478332556</v>
      </c>
      <c r="D463" s="0" t="n">
        <f aca="true">IF('Monte Carlo'!$B$10="",0,IF('Monte Carlo'!$D$10='Monte Carlo'!$B$10,'Monte Carlo'!$B$10,BETAINV(RAND(),'Monte Carlo'!$F$10,'Monte Carlo'!$G$10,'Monte Carlo'!$B$10,'Monte Carlo'!$D$10)))</f>
        <v>295.621410407047</v>
      </c>
      <c r="E463" s="0" t="n">
        <f aca="true">IF('Monte Carlo'!$B$11="",0,IF('Monte Carlo'!$D$11='Monte Carlo'!$B$11,'Monte Carlo'!$B$11,BETAINV(RAND(),'Monte Carlo'!$F$11,'Monte Carlo'!$G$11,'Monte Carlo'!$B$11,'Monte Carlo'!$D$11)))</f>
        <v>105.269759200059</v>
      </c>
      <c r="F463" s="0" t="n">
        <f aca="true">IF('Monte Carlo'!$B$12="",0,IF('Monte Carlo'!$D$12='Monte Carlo'!$B$12,'Monte Carlo'!$B$12,BETAINV(RAND(),'Monte Carlo'!$F$12,'Monte Carlo'!$G$12,'Monte Carlo'!$B$12,'Monte Carlo'!$D$12)))</f>
        <v>97.3386386082942</v>
      </c>
      <c r="G463" s="0" t="n">
        <f aca="true">IF('Monte Carlo'!$B$13="",0,IF('Monte Carlo'!$D$13='Monte Carlo'!$B$13,'Monte Carlo'!$B$13,BETAINV(RAND(),'Monte Carlo'!$F$13,'Monte Carlo'!$G$13,'Monte Carlo'!$B$13,'Monte Carlo'!$D$13)))</f>
        <v>0</v>
      </c>
      <c r="H463" s="0" t="n">
        <f aca="true">IF('Monte Carlo'!$B$14="",0,IF('Monte Carlo'!$D$14='Monte Carlo'!$B$14,'Monte Carlo'!$B$14,BETAINV(RAND(),'Monte Carlo'!$F$14,'Monte Carlo'!$G$14,'Monte Carlo'!$B$14,'Monte Carlo'!$D$14)))</f>
        <v>0</v>
      </c>
      <c r="I463" s="0" t="n">
        <f aca="true">IF('Monte Carlo'!$B$15="",0,IF('Monte Carlo'!$D$15='Monte Carlo'!$B$15,'Monte Carlo'!$B$15,BETAINV(RAND(),'Monte Carlo'!$F$15,'Monte Carlo'!$G$15,'Monte Carlo'!$B$15,'Monte Carlo'!$D$15)))</f>
        <v>0</v>
      </c>
      <c r="J463" s="0" t="n">
        <f aca="true">IF('Monte Carlo'!$B$16="",0,IF('Monte Carlo'!$D$16='Monte Carlo'!$B$16,'Monte Carlo'!$B$16,BETAINV(RAND(),'Monte Carlo'!$F$16,'Monte Carlo'!$G$16,'Monte Carlo'!$B$16,'Monte Carlo'!$D$16)))</f>
        <v>0</v>
      </c>
      <c r="K463" s="0" t="n">
        <f aca="true">IF('Monte Carlo'!$B$17="",0,IF('Monte Carlo'!$D$17='Monte Carlo'!$B$17,'Monte Carlo'!$B$17,BETAINV(RAND(),'Monte Carlo'!$F$17,'Monte Carlo'!$G$17,'Monte Carlo'!$B$17,'Monte Carlo'!$D$17)))</f>
        <v>0</v>
      </c>
      <c r="L463" s="0" t="n">
        <f aca="true">IF('Monte Carlo'!$B$18="",0,IF('Monte Carlo'!$D$18='Monte Carlo'!$B$18,'Monte Carlo'!$B$18,BETAINV(RAND(),'Monte Carlo'!$F$18,'Monte Carlo'!$G$18,'Monte Carlo'!$B$18,'Monte Carlo'!$D$18)))</f>
        <v>0</v>
      </c>
      <c r="M463" s="0" t="n">
        <f aca="true">IF(OR('Monte Carlo'!$B$22="",'Monte Carlo'!$C$22=""),0,IF(RAND()&lt;'Monte Carlo'!$B$22,IF('Monte Carlo'!$E$22='Monte Carlo'!$C$22,'Monte Carlo'!$C$22,BETAINV(RAND(),'Monte Carlo'!$G$22,'Monte Carlo'!$H$22,'Monte Carlo'!$C$22,'Monte Carlo'!$E$22)),0))</f>
        <v>127.296125569173</v>
      </c>
      <c r="N463" s="0" t="n">
        <f aca="true">IF(OR('Monte Carlo'!$B$23="",'Monte Carlo'!$C$23=""),0,IF(RAND()&lt;'Monte Carlo'!$B$23,IF('Monte Carlo'!$E$23='Monte Carlo'!$C$23,'Monte Carlo'!$C$23,BETAINV(RAND(),'Monte Carlo'!$G$23,'Monte Carlo'!$H$23,'Monte Carlo'!$C$23,'Monte Carlo'!$E$23)),0))</f>
        <v>0</v>
      </c>
      <c r="O463" s="0" t="n">
        <f aca="true">IF(OR('Monte Carlo'!$B$24="",'Monte Carlo'!$C$24=""),0,IF(RAND()&lt;'Monte Carlo'!$B$24,IF('Monte Carlo'!$E$24='Monte Carlo'!$C$24,'Monte Carlo'!$C$24,BETAINV(RAND(),'Monte Carlo'!$G$24,'Monte Carlo'!$H$24,'Monte Carlo'!$C$24,'Monte Carlo'!$E$24)),0))</f>
        <v>0</v>
      </c>
      <c r="P463" s="0" t="n">
        <f aca="true">IF(OR('Monte Carlo'!$B$25="",'Monte Carlo'!$C$25=""),0,IF(RAND()&lt;'Monte Carlo'!$B$25,IF('Monte Carlo'!$E$25='Monte Carlo'!$C$25,'Monte Carlo'!$C$25,BETAINV(RAND(),'Monte Carlo'!$G$25,'Monte Carlo'!$H$25,'Monte Carlo'!$C$25,'Monte Carlo'!$E$25)),0))</f>
        <v>0</v>
      </c>
      <c r="Q463" s="0" t="n">
        <f aca="true">IF(OR('Monte Carlo'!$B$26="",'Monte Carlo'!$C$26=""),0,IF(RAND()&lt;'Monte Carlo'!$B$26,IF('Monte Carlo'!$E$26='Monte Carlo'!$C$26,'Monte Carlo'!$C$26,BETAINV(RAND(),'Monte Carlo'!$G$26,'Monte Carlo'!$H$26,'Monte Carlo'!$C$26,'Monte Carlo'!$E$26)),0))</f>
        <v>277.055499967331</v>
      </c>
      <c r="R463" s="0" t="n">
        <f aca="true">IF(OR('Monte Carlo'!$B$27="",'Monte Carlo'!$C$27=""),0,IF(RAND()&lt;'Monte Carlo'!$B$27,IF('Monte Carlo'!$E$27='Monte Carlo'!$C$27,'Monte Carlo'!$C$27,BETAINV(RAND(),'Monte Carlo'!$G$27,'Monte Carlo'!$H$27,'Monte Carlo'!$C$27,'Monte Carlo'!$E$27)),0))</f>
        <v>0</v>
      </c>
      <c r="S463" s="0" t="n">
        <f aca="true">IF(OR('Monte Carlo'!$B$28="",'Monte Carlo'!$C$28=""),0,IF(RAND()&lt;'Monte Carlo'!$B$28,IF('Monte Carlo'!$E$28='Monte Carlo'!$C$28,'Monte Carlo'!$C$28,BETAINV(RAND(),'Monte Carlo'!$G$28,'Monte Carlo'!$H$28,'Monte Carlo'!$C$28,'Monte Carlo'!$E$28)),0))</f>
        <v>0</v>
      </c>
      <c r="T463" s="0" t="n">
        <f aca="true">IF(OR('Monte Carlo'!$B$29="",'Monte Carlo'!$C$29=""),0,IF(RAND()&lt;'Monte Carlo'!$B$29,IF('Monte Carlo'!$E$29='Monte Carlo'!$C$29,'Monte Carlo'!$C$29,BETAINV(RAND(),'Monte Carlo'!$G$29,'Monte Carlo'!$H$29,'Monte Carlo'!$C$29,'Monte Carlo'!$E$29)),0))</f>
        <v>0</v>
      </c>
      <c r="U463" s="0" t="n">
        <f aca="true">IF(OR('Monte Carlo'!$B$30="",'Monte Carlo'!$C$30=""),0,IF(RAND()&lt;'Monte Carlo'!$B$30,IF('Monte Carlo'!$E$30='Monte Carlo'!$C$30,'Monte Carlo'!$C$30,BETAINV(RAND(),'Monte Carlo'!$G$30,'Monte Carlo'!$H$30,'Monte Carlo'!$C$30,'Monte Carlo'!$E$30)),0))</f>
        <v>0</v>
      </c>
      <c r="V463" s="0" t="n">
        <f aca="true">IF(OR('Monte Carlo'!$B$31="",'Monte Carlo'!$C$31=""),0,IF(RAND()&lt;'Monte Carlo'!$B$31,IF('Monte Carlo'!$E$31='Monte Carlo'!$C$31,'Monte Carlo'!$C$31,BETAINV(RAND(),'Monte Carlo'!$G$31,'Monte Carlo'!$H$31,'Monte Carlo'!$C$31,'Monte Carlo'!$E$31)),0))</f>
        <v>0</v>
      </c>
      <c r="W463" s="0" t="n">
        <f aca="true">IF(OR('Monte Carlo'!$B$32="",'Monte Carlo'!$C$32=""),0,IF(RAND()&lt;'Monte Carlo'!$B$32,IF('Monte Carlo'!$E$32='Monte Carlo'!$C$32,'Monte Carlo'!$C$32,BETAINV(RAND(),'Monte Carlo'!$G$32,'Monte Carlo'!$H$32,'Monte Carlo'!$C$32,'Monte Carlo'!$E$32)),0))</f>
        <v>0</v>
      </c>
      <c r="X463" s="0" t="n">
        <f aca="true">IF(OR('Monte Carlo'!$B$33="",'Monte Carlo'!$C$33=""),0,IF(RAND()&lt;'Monte Carlo'!$B$33,IF('Monte Carlo'!$E$33='Monte Carlo'!$C$33,'Monte Carlo'!$C$33,BETAINV(RAND(),'Monte Carlo'!$G$33,'Monte Carlo'!$H$33,'Monte Carlo'!$C$33,'Monte Carlo'!$E$33)),0))</f>
        <v>0</v>
      </c>
      <c r="Y463" s="0" t="n">
        <f aca="false">SUM(A463:X463)</f>
        <v>2575.30406732105</v>
      </c>
    </row>
    <row r="464" customFormat="false" ht="15" hidden="false" customHeight="false" outlineLevel="0" collapsed="false">
      <c r="A464" s="0" t="n">
        <f aca="true">IF('Monte Carlo'!$B$7="",0,IF('Monte Carlo'!$D$7='Monte Carlo'!$B$7,'Monte Carlo'!$B$7,BETAINV(RAND(),'Monte Carlo'!$F$7,'Monte Carlo'!$G$7,'Monte Carlo'!$B$7,'Monte Carlo'!$D$7)))</f>
        <v>139.283232642355</v>
      </c>
      <c r="B464" s="0" t="n">
        <f aca="true">IF('Monte Carlo'!$B$8="",0,IF('Monte Carlo'!$D$8='Monte Carlo'!$B$8,'Monte Carlo'!$B$8,BETAINV(RAND(),'Monte Carlo'!$F$8,'Monte Carlo'!$G$8,'Monte Carlo'!$B$8,'Monte Carlo'!$D$8)))</f>
        <v>1003.2336943529</v>
      </c>
      <c r="C464" s="0" t="n">
        <f aca="true">IF('Monte Carlo'!$B$9="",0,IF('Monte Carlo'!$D$9='Monte Carlo'!$B$9,'Monte Carlo'!$B$9,BETAINV(RAND(),'Monte Carlo'!$F$9,'Monte Carlo'!$G$9,'Monte Carlo'!$B$9,'Monte Carlo'!$D$9)))</f>
        <v>455.201149579949</v>
      </c>
      <c r="D464" s="0" t="n">
        <f aca="true">IF('Monte Carlo'!$B$10="",0,IF('Monte Carlo'!$D$10='Monte Carlo'!$B$10,'Monte Carlo'!$B$10,BETAINV(RAND(),'Monte Carlo'!$F$10,'Monte Carlo'!$G$10,'Monte Carlo'!$B$10,'Monte Carlo'!$D$10)))</f>
        <v>289.416452977688</v>
      </c>
      <c r="E464" s="0" t="n">
        <f aca="true">IF('Monte Carlo'!$B$11="",0,IF('Monte Carlo'!$D$11='Monte Carlo'!$B$11,'Monte Carlo'!$B$11,BETAINV(RAND(),'Monte Carlo'!$F$11,'Monte Carlo'!$G$11,'Monte Carlo'!$B$11,'Monte Carlo'!$D$11)))</f>
        <v>97.6074764939397</v>
      </c>
      <c r="F464" s="0" t="n">
        <f aca="true">IF('Monte Carlo'!$B$12="",0,IF('Monte Carlo'!$D$12='Monte Carlo'!$B$12,'Monte Carlo'!$B$12,BETAINV(RAND(),'Monte Carlo'!$F$12,'Monte Carlo'!$G$12,'Monte Carlo'!$B$12,'Monte Carlo'!$D$12)))</f>
        <v>97.6071733155736</v>
      </c>
      <c r="G464" s="0" t="n">
        <f aca="true">IF('Monte Carlo'!$B$13="",0,IF('Monte Carlo'!$D$13='Monte Carlo'!$B$13,'Monte Carlo'!$B$13,BETAINV(RAND(),'Monte Carlo'!$F$13,'Monte Carlo'!$G$13,'Monte Carlo'!$B$13,'Monte Carlo'!$D$13)))</f>
        <v>0</v>
      </c>
      <c r="H464" s="0" t="n">
        <f aca="true">IF('Monte Carlo'!$B$14="",0,IF('Monte Carlo'!$D$14='Monte Carlo'!$B$14,'Monte Carlo'!$B$14,BETAINV(RAND(),'Monte Carlo'!$F$14,'Monte Carlo'!$G$14,'Monte Carlo'!$B$14,'Monte Carlo'!$D$14)))</f>
        <v>0</v>
      </c>
      <c r="I464" s="0" t="n">
        <f aca="true">IF('Monte Carlo'!$B$15="",0,IF('Monte Carlo'!$D$15='Monte Carlo'!$B$15,'Monte Carlo'!$B$15,BETAINV(RAND(),'Monte Carlo'!$F$15,'Monte Carlo'!$G$15,'Monte Carlo'!$B$15,'Monte Carlo'!$D$15)))</f>
        <v>0</v>
      </c>
      <c r="J464" s="0" t="n">
        <f aca="true">IF('Monte Carlo'!$B$16="",0,IF('Monte Carlo'!$D$16='Monte Carlo'!$B$16,'Monte Carlo'!$B$16,BETAINV(RAND(),'Monte Carlo'!$F$16,'Monte Carlo'!$G$16,'Monte Carlo'!$B$16,'Monte Carlo'!$D$16)))</f>
        <v>0</v>
      </c>
      <c r="K464" s="0" t="n">
        <f aca="true">IF('Monte Carlo'!$B$17="",0,IF('Monte Carlo'!$D$17='Monte Carlo'!$B$17,'Monte Carlo'!$B$17,BETAINV(RAND(),'Monte Carlo'!$F$17,'Monte Carlo'!$G$17,'Monte Carlo'!$B$17,'Monte Carlo'!$D$17)))</f>
        <v>0</v>
      </c>
      <c r="L464" s="0" t="n">
        <f aca="true">IF('Monte Carlo'!$B$18="",0,IF('Monte Carlo'!$D$18='Monte Carlo'!$B$18,'Monte Carlo'!$B$18,BETAINV(RAND(),'Monte Carlo'!$F$18,'Monte Carlo'!$G$18,'Monte Carlo'!$B$18,'Monte Carlo'!$D$18)))</f>
        <v>0</v>
      </c>
      <c r="M464" s="0" t="n">
        <f aca="true">IF(OR('Monte Carlo'!$B$22="",'Monte Carlo'!$C$22=""),0,IF(RAND()&lt;'Monte Carlo'!$B$22,IF('Monte Carlo'!$E$22='Monte Carlo'!$C$22,'Monte Carlo'!$C$22,BETAINV(RAND(),'Monte Carlo'!$G$22,'Monte Carlo'!$H$22,'Monte Carlo'!$C$22,'Monte Carlo'!$E$22)),0))</f>
        <v>0</v>
      </c>
      <c r="N464" s="0" t="n">
        <f aca="true">IF(OR('Monte Carlo'!$B$23="",'Monte Carlo'!$C$23=""),0,IF(RAND()&lt;'Monte Carlo'!$B$23,IF('Monte Carlo'!$E$23='Monte Carlo'!$C$23,'Monte Carlo'!$C$23,BETAINV(RAND(),'Monte Carlo'!$G$23,'Monte Carlo'!$H$23,'Monte Carlo'!$C$23,'Monte Carlo'!$E$23)),0))</f>
        <v>0</v>
      </c>
      <c r="O464" s="0" t="n">
        <f aca="true">IF(OR('Monte Carlo'!$B$24="",'Monte Carlo'!$C$24=""),0,IF(RAND()&lt;'Monte Carlo'!$B$24,IF('Monte Carlo'!$E$24='Monte Carlo'!$C$24,'Monte Carlo'!$C$24,BETAINV(RAND(),'Monte Carlo'!$G$24,'Monte Carlo'!$H$24,'Monte Carlo'!$C$24,'Monte Carlo'!$E$24)),0))</f>
        <v>0</v>
      </c>
      <c r="P464" s="0" t="n">
        <f aca="true">IF(OR('Monte Carlo'!$B$25="",'Monte Carlo'!$C$25=""),0,IF(RAND()&lt;'Monte Carlo'!$B$25,IF('Monte Carlo'!$E$25='Monte Carlo'!$C$25,'Monte Carlo'!$C$25,BETAINV(RAND(),'Monte Carlo'!$G$25,'Monte Carlo'!$H$25,'Monte Carlo'!$C$25,'Monte Carlo'!$E$25)),0))</f>
        <v>0</v>
      </c>
      <c r="Q464" s="0" t="n">
        <f aca="true">IF(OR('Monte Carlo'!$B$26="",'Monte Carlo'!$C$26=""),0,IF(RAND()&lt;'Monte Carlo'!$B$26,IF('Monte Carlo'!$E$26='Monte Carlo'!$C$26,'Monte Carlo'!$C$26,BETAINV(RAND(),'Monte Carlo'!$G$26,'Monte Carlo'!$H$26,'Monte Carlo'!$C$26,'Monte Carlo'!$E$26)),0))</f>
        <v>0</v>
      </c>
      <c r="R464" s="0" t="n">
        <f aca="true">IF(OR('Monte Carlo'!$B$27="",'Monte Carlo'!$C$27=""),0,IF(RAND()&lt;'Monte Carlo'!$B$27,IF('Monte Carlo'!$E$27='Monte Carlo'!$C$27,'Monte Carlo'!$C$27,BETAINV(RAND(),'Monte Carlo'!$G$27,'Monte Carlo'!$H$27,'Monte Carlo'!$C$27,'Monte Carlo'!$E$27)),0))</f>
        <v>0</v>
      </c>
      <c r="S464" s="0" t="n">
        <f aca="true">IF(OR('Monte Carlo'!$B$28="",'Monte Carlo'!$C$28=""),0,IF(RAND()&lt;'Monte Carlo'!$B$28,IF('Monte Carlo'!$E$28='Monte Carlo'!$C$28,'Monte Carlo'!$C$28,BETAINV(RAND(),'Monte Carlo'!$G$28,'Monte Carlo'!$H$28,'Monte Carlo'!$C$28,'Monte Carlo'!$E$28)),0))</f>
        <v>0</v>
      </c>
      <c r="T464" s="0" t="n">
        <f aca="true">IF(OR('Monte Carlo'!$B$29="",'Monte Carlo'!$C$29=""),0,IF(RAND()&lt;'Monte Carlo'!$B$29,IF('Monte Carlo'!$E$29='Monte Carlo'!$C$29,'Monte Carlo'!$C$29,BETAINV(RAND(),'Monte Carlo'!$G$29,'Monte Carlo'!$H$29,'Monte Carlo'!$C$29,'Monte Carlo'!$E$29)),0))</f>
        <v>0</v>
      </c>
      <c r="U464" s="0" t="n">
        <f aca="true">IF(OR('Monte Carlo'!$B$30="",'Monte Carlo'!$C$30=""),0,IF(RAND()&lt;'Monte Carlo'!$B$30,IF('Monte Carlo'!$E$30='Monte Carlo'!$C$30,'Monte Carlo'!$C$30,BETAINV(RAND(),'Monte Carlo'!$G$30,'Monte Carlo'!$H$30,'Monte Carlo'!$C$30,'Monte Carlo'!$E$30)),0))</f>
        <v>0</v>
      </c>
      <c r="V464" s="0" t="n">
        <f aca="true">IF(OR('Monte Carlo'!$B$31="",'Monte Carlo'!$C$31=""),0,IF(RAND()&lt;'Monte Carlo'!$B$31,IF('Monte Carlo'!$E$31='Monte Carlo'!$C$31,'Monte Carlo'!$C$31,BETAINV(RAND(),'Monte Carlo'!$G$31,'Monte Carlo'!$H$31,'Monte Carlo'!$C$31,'Monte Carlo'!$E$31)),0))</f>
        <v>0</v>
      </c>
      <c r="W464" s="0" t="n">
        <f aca="true">IF(OR('Monte Carlo'!$B$32="",'Monte Carlo'!$C$32=""),0,IF(RAND()&lt;'Monte Carlo'!$B$32,IF('Monte Carlo'!$E$32='Monte Carlo'!$C$32,'Monte Carlo'!$C$32,BETAINV(RAND(),'Monte Carlo'!$G$32,'Monte Carlo'!$H$32,'Monte Carlo'!$C$32,'Monte Carlo'!$E$32)),0))</f>
        <v>0</v>
      </c>
      <c r="X464" s="0" t="n">
        <f aca="true">IF(OR('Monte Carlo'!$B$33="",'Monte Carlo'!$C$33=""),0,IF(RAND()&lt;'Monte Carlo'!$B$33,IF('Monte Carlo'!$E$33='Monte Carlo'!$C$33,'Monte Carlo'!$C$33,BETAINV(RAND(),'Monte Carlo'!$G$33,'Monte Carlo'!$H$33,'Monte Carlo'!$C$33,'Monte Carlo'!$E$33)),0))</f>
        <v>0</v>
      </c>
      <c r="Y464" s="0" t="n">
        <f aca="false">SUM(A464:X464)</f>
        <v>2082.34917936241</v>
      </c>
    </row>
    <row r="465" customFormat="false" ht="15" hidden="false" customHeight="false" outlineLevel="0" collapsed="false">
      <c r="A465" s="0" t="n">
        <f aca="true">IF('Monte Carlo'!$B$7="",0,IF('Monte Carlo'!$D$7='Monte Carlo'!$B$7,'Monte Carlo'!$B$7,BETAINV(RAND(),'Monte Carlo'!$F$7,'Monte Carlo'!$G$7,'Monte Carlo'!$B$7,'Monte Carlo'!$D$7)))</f>
        <v>188.589727593715</v>
      </c>
      <c r="B465" s="0" t="n">
        <f aca="true">IF('Monte Carlo'!$B$8="",0,IF('Monte Carlo'!$D$8='Monte Carlo'!$B$8,'Monte Carlo'!$B$8,BETAINV(RAND(),'Monte Carlo'!$F$8,'Monte Carlo'!$G$8,'Monte Carlo'!$B$8,'Monte Carlo'!$D$8)))</f>
        <v>964.20191872723</v>
      </c>
      <c r="C465" s="0" t="n">
        <f aca="true">IF('Monte Carlo'!$B$9="",0,IF('Monte Carlo'!$D$9='Monte Carlo'!$B$9,'Monte Carlo'!$B$9,BETAINV(RAND(),'Monte Carlo'!$F$9,'Monte Carlo'!$G$9,'Monte Carlo'!$B$9,'Monte Carlo'!$D$9)))</f>
        <v>473.74559383208</v>
      </c>
      <c r="D465" s="0" t="n">
        <f aca="true">IF('Monte Carlo'!$B$10="",0,IF('Monte Carlo'!$D$10='Monte Carlo'!$B$10,'Monte Carlo'!$B$10,BETAINV(RAND(),'Monte Carlo'!$F$10,'Monte Carlo'!$G$10,'Monte Carlo'!$B$10,'Monte Carlo'!$D$10)))</f>
        <v>330.84674196933</v>
      </c>
      <c r="E465" s="0" t="n">
        <f aca="true">IF('Monte Carlo'!$B$11="",0,IF('Monte Carlo'!$D$11='Monte Carlo'!$B$11,'Monte Carlo'!$B$11,BETAINV(RAND(),'Monte Carlo'!$F$11,'Monte Carlo'!$G$11,'Monte Carlo'!$B$11,'Monte Carlo'!$D$11)))</f>
        <v>84.7329578241747</v>
      </c>
      <c r="F465" s="0" t="n">
        <f aca="true">IF('Monte Carlo'!$B$12="",0,IF('Monte Carlo'!$D$12='Monte Carlo'!$B$12,'Monte Carlo'!$B$12,BETAINV(RAND(),'Monte Carlo'!$F$12,'Monte Carlo'!$G$12,'Monte Carlo'!$B$12,'Monte Carlo'!$D$12)))</f>
        <v>108.083558520185</v>
      </c>
      <c r="G465" s="0" t="n">
        <f aca="true">IF('Monte Carlo'!$B$13="",0,IF('Monte Carlo'!$D$13='Monte Carlo'!$B$13,'Monte Carlo'!$B$13,BETAINV(RAND(),'Monte Carlo'!$F$13,'Monte Carlo'!$G$13,'Monte Carlo'!$B$13,'Monte Carlo'!$D$13)))</f>
        <v>0</v>
      </c>
      <c r="H465" s="0" t="n">
        <f aca="true">IF('Monte Carlo'!$B$14="",0,IF('Monte Carlo'!$D$14='Monte Carlo'!$B$14,'Monte Carlo'!$B$14,BETAINV(RAND(),'Monte Carlo'!$F$14,'Monte Carlo'!$G$14,'Monte Carlo'!$B$14,'Monte Carlo'!$D$14)))</f>
        <v>0</v>
      </c>
      <c r="I465" s="0" t="n">
        <f aca="true">IF('Monte Carlo'!$B$15="",0,IF('Monte Carlo'!$D$15='Monte Carlo'!$B$15,'Monte Carlo'!$B$15,BETAINV(RAND(),'Monte Carlo'!$F$15,'Monte Carlo'!$G$15,'Monte Carlo'!$B$15,'Monte Carlo'!$D$15)))</f>
        <v>0</v>
      </c>
      <c r="J465" s="0" t="n">
        <f aca="true">IF('Monte Carlo'!$B$16="",0,IF('Monte Carlo'!$D$16='Monte Carlo'!$B$16,'Monte Carlo'!$B$16,BETAINV(RAND(),'Monte Carlo'!$F$16,'Monte Carlo'!$G$16,'Monte Carlo'!$B$16,'Monte Carlo'!$D$16)))</f>
        <v>0</v>
      </c>
      <c r="K465" s="0" t="n">
        <f aca="true">IF('Monte Carlo'!$B$17="",0,IF('Monte Carlo'!$D$17='Monte Carlo'!$B$17,'Monte Carlo'!$B$17,BETAINV(RAND(),'Monte Carlo'!$F$17,'Monte Carlo'!$G$17,'Monte Carlo'!$B$17,'Monte Carlo'!$D$17)))</f>
        <v>0</v>
      </c>
      <c r="L465" s="0" t="n">
        <f aca="true">IF('Monte Carlo'!$B$18="",0,IF('Monte Carlo'!$D$18='Monte Carlo'!$B$18,'Monte Carlo'!$B$18,BETAINV(RAND(),'Monte Carlo'!$F$18,'Monte Carlo'!$G$18,'Monte Carlo'!$B$18,'Monte Carlo'!$D$18)))</f>
        <v>0</v>
      </c>
      <c r="M465" s="0" t="n">
        <f aca="true">IF(OR('Monte Carlo'!$B$22="",'Monte Carlo'!$C$22=""),0,IF(RAND()&lt;'Monte Carlo'!$B$22,IF('Monte Carlo'!$E$22='Monte Carlo'!$C$22,'Monte Carlo'!$C$22,BETAINV(RAND(),'Monte Carlo'!$G$22,'Monte Carlo'!$H$22,'Monte Carlo'!$C$22,'Monte Carlo'!$E$22)),0))</f>
        <v>0</v>
      </c>
      <c r="N465" s="0" t="n">
        <f aca="true">IF(OR('Monte Carlo'!$B$23="",'Monte Carlo'!$C$23=""),0,IF(RAND()&lt;'Monte Carlo'!$B$23,IF('Monte Carlo'!$E$23='Monte Carlo'!$C$23,'Monte Carlo'!$C$23,BETAINV(RAND(),'Monte Carlo'!$G$23,'Monte Carlo'!$H$23,'Monte Carlo'!$C$23,'Monte Carlo'!$E$23)),0))</f>
        <v>0</v>
      </c>
      <c r="O465" s="0" t="n">
        <f aca="true">IF(OR('Monte Carlo'!$B$24="",'Monte Carlo'!$C$24=""),0,IF(RAND()&lt;'Monte Carlo'!$B$24,IF('Monte Carlo'!$E$24='Monte Carlo'!$C$24,'Monte Carlo'!$C$24,BETAINV(RAND(),'Monte Carlo'!$G$24,'Monte Carlo'!$H$24,'Monte Carlo'!$C$24,'Monte Carlo'!$E$24)),0))</f>
        <v>0</v>
      </c>
      <c r="P465" s="0" t="n">
        <f aca="true">IF(OR('Monte Carlo'!$B$25="",'Monte Carlo'!$C$25=""),0,IF(RAND()&lt;'Monte Carlo'!$B$25,IF('Monte Carlo'!$E$25='Monte Carlo'!$C$25,'Monte Carlo'!$C$25,BETAINV(RAND(),'Monte Carlo'!$G$25,'Monte Carlo'!$H$25,'Monte Carlo'!$C$25,'Monte Carlo'!$E$25)),0))</f>
        <v>0</v>
      </c>
      <c r="Q465" s="0" t="n">
        <f aca="true">IF(OR('Monte Carlo'!$B$26="",'Monte Carlo'!$C$26=""),0,IF(RAND()&lt;'Monte Carlo'!$B$26,IF('Monte Carlo'!$E$26='Monte Carlo'!$C$26,'Monte Carlo'!$C$26,BETAINV(RAND(),'Monte Carlo'!$G$26,'Monte Carlo'!$H$26,'Monte Carlo'!$C$26,'Monte Carlo'!$E$26)),0))</f>
        <v>328.76030406756</v>
      </c>
      <c r="R465" s="0" t="n">
        <f aca="true">IF(OR('Monte Carlo'!$B$27="",'Monte Carlo'!$C$27=""),0,IF(RAND()&lt;'Monte Carlo'!$B$27,IF('Monte Carlo'!$E$27='Monte Carlo'!$C$27,'Monte Carlo'!$C$27,BETAINV(RAND(),'Monte Carlo'!$G$27,'Monte Carlo'!$H$27,'Monte Carlo'!$C$27,'Monte Carlo'!$E$27)),0))</f>
        <v>0</v>
      </c>
      <c r="S465" s="0" t="n">
        <f aca="true">IF(OR('Monte Carlo'!$B$28="",'Monte Carlo'!$C$28=""),0,IF(RAND()&lt;'Monte Carlo'!$B$28,IF('Monte Carlo'!$E$28='Monte Carlo'!$C$28,'Monte Carlo'!$C$28,BETAINV(RAND(),'Monte Carlo'!$G$28,'Monte Carlo'!$H$28,'Monte Carlo'!$C$28,'Monte Carlo'!$E$28)),0))</f>
        <v>0</v>
      </c>
      <c r="T465" s="0" t="n">
        <f aca="true">IF(OR('Monte Carlo'!$B$29="",'Monte Carlo'!$C$29=""),0,IF(RAND()&lt;'Monte Carlo'!$B$29,IF('Monte Carlo'!$E$29='Monte Carlo'!$C$29,'Monte Carlo'!$C$29,BETAINV(RAND(),'Monte Carlo'!$G$29,'Monte Carlo'!$H$29,'Monte Carlo'!$C$29,'Monte Carlo'!$E$29)),0))</f>
        <v>0</v>
      </c>
      <c r="U465" s="0" t="n">
        <f aca="true">IF(OR('Monte Carlo'!$B$30="",'Monte Carlo'!$C$30=""),0,IF(RAND()&lt;'Monte Carlo'!$B$30,IF('Monte Carlo'!$E$30='Monte Carlo'!$C$30,'Monte Carlo'!$C$30,BETAINV(RAND(),'Monte Carlo'!$G$30,'Monte Carlo'!$H$30,'Monte Carlo'!$C$30,'Monte Carlo'!$E$30)),0))</f>
        <v>0</v>
      </c>
      <c r="V465" s="0" t="n">
        <f aca="true">IF(OR('Monte Carlo'!$B$31="",'Monte Carlo'!$C$31=""),0,IF(RAND()&lt;'Monte Carlo'!$B$31,IF('Monte Carlo'!$E$31='Monte Carlo'!$C$31,'Monte Carlo'!$C$31,BETAINV(RAND(),'Monte Carlo'!$G$31,'Monte Carlo'!$H$31,'Monte Carlo'!$C$31,'Monte Carlo'!$E$31)),0))</f>
        <v>0</v>
      </c>
      <c r="W465" s="0" t="n">
        <f aca="true">IF(OR('Monte Carlo'!$B$32="",'Monte Carlo'!$C$32=""),0,IF(RAND()&lt;'Monte Carlo'!$B$32,IF('Monte Carlo'!$E$32='Monte Carlo'!$C$32,'Monte Carlo'!$C$32,BETAINV(RAND(),'Monte Carlo'!$G$32,'Monte Carlo'!$H$32,'Monte Carlo'!$C$32,'Monte Carlo'!$E$32)),0))</f>
        <v>0</v>
      </c>
      <c r="X465" s="0" t="n">
        <f aca="true">IF(OR('Monte Carlo'!$B$33="",'Monte Carlo'!$C$33=""),0,IF(RAND()&lt;'Monte Carlo'!$B$33,IF('Monte Carlo'!$E$33='Monte Carlo'!$C$33,'Monte Carlo'!$C$33,BETAINV(RAND(),'Monte Carlo'!$G$33,'Monte Carlo'!$H$33,'Monte Carlo'!$C$33,'Monte Carlo'!$E$33)),0))</f>
        <v>0</v>
      </c>
      <c r="Y465" s="0" t="n">
        <f aca="false">SUM(A465:X465)</f>
        <v>2478.96080253427</v>
      </c>
    </row>
    <row r="466" customFormat="false" ht="15" hidden="false" customHeight="false" outlineLevel="0" collapsed="false">
      <c r="A466" s="0" t="n">
        <f aca="true">IF('Monte Carlo'!$B$7="",0,IF('Monte Carlo'!$D$7='Monte Carlo'!$B$7,'Monte Carlo'!$B$7,BETAINV(RAND(),'Monte Carlo'!$F$7,'Monte Carlo'!$G$7,'Monte Carlo'!$B$7,'Monte Carlo'!$D$7)))</f>
        <v>160.259444354668</v>
      </c>
      <c r="B466" s="0" t="n">
        <f aca="true">IF('Monte Carlo'!$B$8="",0,IF('Monte Carlo'!$D$8='Monte Carlo'!$B$8,'Monte Carlo'!$B$8,BETAINV(RAND(),'Monte Carlo'!$F$8,'Monte Carlo'!$G$8,'Monte Carlo'!$B$8,'Monte Carlo'!$D$8)))</f>
        <v>986.405631547841</v>
      </c>
      <c r="C466" s="0" t="n">
        <f aca="true">IF('Monte Carlo'!$B$9="",0,IF('Monte Carlo'!$D$9='Monte Carlo'!$B$9,'Monte Carlo'!$B$9,BETAINV(RAND(),'Monte Carlo'!$F$9,'Monte Carlo'!$G$9,'Monte Carlo'!$B$9,'Monte Carlo'!$D$9)))</f>
        <v>558.290978563815</v>
      </c>
      <c r="D466" s="0" t="n">
        <f aca="true">IF('Monte Carlo'!$B$10="",0,IF('Monte Carlo'!$D$10='Monte Carlo'!$B$10,'Monte Carlo'!$B$10,BETAINV(RAND(),'Monte Carlo'!$F$10,'Monte Carlo'!$G$10,'Monte Carlo'!$B$10,'Monte Carlo'!$D$10)))</f>
        <v>294.731394558755</v>
      </c>
      <c r="E466" s="0" t="n">
        <f aca="true">IF('Monte Carlo'!$B$11="",0,IF('Monte Carlo'!$D$11='Monte Carlo'!$B$11,'Monte Carlo'!$B$11,BETAINV(RAND(),'Monte Carlo'!$F$11,'Monte Carlo'!$G$11,'Monte Carlo'!$B$11,'Monte Carlo'!$D$11)))</f>
        <v>112.278712101031</v>
      </c>
      <c r="F466" s="0" t="n">
        <f aca="true">IF('Monte Carlo'!$B$12="",0,IF('Monte Carlo'!$D$12='Monte Carlo'!$B$12,'Monte Carlo'!$B$12,BETAINV(RAND(),'Monte Carlo'!$F$12,'Monte Carlo'!$G$12,'Monte Carlo'!$B$12,'Monte Carlo'!$D$12)))</f>
        <v>106.452486169164</v>
      </c>
      <c r="G466" s="0" t="n">
        <f aca="true">IF('Monte Carlo'!$B$13="",0,IF('Monte Carlo'!$D$13='Monte Carlo'!$B$13,'Monte Carlo'!$B$13,BETAINV(RAND(),'Monte Carlo'!$F$13,'Monte Carlo'!$G$13,'Monte Carlo'!$B$13,'Monte Carlo'!$D$13)))</f>
        <v>0</v>
      </c>
      <c r="H466" s="0" t="n">
        <f aca="true">IF('Monte Carlo'!$B$14="",0,IF('Monte Carlo'!$D$14='Monte Carlo'!$B$14,'Monte Carlo'!$B$14,BETAINV(RAND(),'Monte Carlo'!$F$14,'Monte Carlo'!$G$14,'Monte Carlo'!$B$14,'Monte Carlo'!$D$14)))</f>
        <v>0</v>
      </c>
      <c r="I466" s="0" t="n">
        <f aca="true">IF('Monte Carlo'!$B$15="",0,IF('Monte Carlo'!$D$15='Monte Carlo'!$B$15,'Monte Carlo'!$B$15,BETAINV(RAND(),'Monte Carlo'!$F$15,'Monte Carlo'!$G$15,'Monte Carlo'!$B$15,'Monte Carlo'!$D$15)))</f>
        <v>0</v>
      </c>
      <c r="J466" s="0" t="n">
        <f aca="true">IF('Monte Carlo'!$B$16="",0,IF('Monte Carlo'!$D$16='Monte Carlo'!$B$16,'Monte Carlo'!$B$16,BETAINV(RAND(),'Monte Carlo'!$F$16,'Monte Carlo'!$G$16,'Monte Carlo'!$B$16,'Monte Carlo'!$D$16)))</f>
        <v>0</v>
      </c>
      <c r="K466" s="0" t="n">
        <f aca="true">IF('Monte Carlo'!$B$17="",0,IF('Monte Carlo'!$D$17='Monte Carlo'!$B$17,'Monte Carlo'!$B$17,BETAINV(RAND(),'Monte Carlo'!$F$17,'Monte Carlo'!$G$17,'Monte Carlo'!$B$17,'Monte Carlo'!$D$17)))</f>
        <v>0</v>
      </c>
      <c r="L466" s="0" t="n">
        <f aca="true">IF('Monte Carlo'!$B$18="",0,IF('Monte Carlo'!$D$18='Monte Carlo'!$B$18,'Monte Carlo'!$B$18,BETAINV(RAND(),'Monte Carlo'!$F$18,'Monte Carlo'!$G$18,'Monte Carlo'!$B$18,'Monte Carlo'!$D$18)))</f>
        <v>0</v>
      </c>
      <c r="M466" s="0" t="n">
        <f aca="true">IF(OR('Monte Carlo'!$B$22="",'Monte Carlo'!$C$22=""),0,IF(RAND()&lt;'Monte Carlo'!$B$22,IF('Monte Carlo'!$E$22='Monte Carlo'!$C$22,'Monte Carlo'!$C$22,BETAINV(RAND(),'Monte Carlo'!$G$22,'Monte Carlo'!$H$22,'Monte Carlo'!$C$22,'Monte Carlo'!$E$22)),0))</f>
        <v>0</v>
      </c>
      <c r="N466" s="0" t="n">
        <f aca="true">IF(OR('Monte Carlo'!$B$23="",'Monte Carlo'!$C$23=""),0,IF(RAND()&lt;'Monte Carlo'!$B$23,IF('Monte Carlo'!$E$23='Monte Carlo'!$C$23,'Monte Carlo'!$C$23,BETAINV(RAND(),'Monte Carlo'!$G$23,'Monte Carlo'!$H$23,'Monte Carlo'!$C$23,'Monte Carlo'!$E$23)),0))</f>
        <v>0</v>
      </c>
      <c r="O466" s="0" t="n">
        <f aca="true">IF(OR('Monte Carlo'!$B$24="",'Monte Carlo'!$C$24=""),0,IF(RAND()&lt;'Monte Carlo'!$B$24,IF('Monte Carlo'!$E$24='Monte Carlo'!$C$24,'Monte Carlo'!$C$24,BETAINV(RAND(),'Monte Carlo'!$G$24,'Monte Carlo'!$H$24,'Monte Carlo'!$C$24,'Monte Carlo'!$E$24)),0))</f>
        <v>0</v>
      </c>
      <c r="P466" s="0" t="n">
        <f aca="true">IF(OR('Monte Carlo'!$B$25="",'Monte Carlo'!$C$25=""),0,IF(RAND()&lt;'Monte Carlo'!$B$25,IF('Monte Carlo'!$E$25='Monte Carlo'!$C$25,'Monte Carlo'!$C$25,BETAINV(RAND(),'Monte Carlo'!$G$25,'Monte Carlo'!$H$25,'Monte Carlo'!$C$25,'Monte Carlo'!$E$25)),0))</f>
        <v>0</v>
      </c>
      <c r="Q466" s="0" t="n">
        <f aca="true">IF(OR('Monte Carlo'!$B$26="",'Monte Carlo'!$C$26=""),0,IF(RAND()&lt;'Monte Carlo'!$B$26,IF('Monte Carlo'!$E$26='Monte Carlo'!$C$26,'Monte Carlo'!$C$26,BETAINV(RAND(),'Monte Carlo'!$G$26,'Monte Carlo'!$H$26,'Monte Carlo'!$C$26,'Monte Carlo'!$E$26)),0))</f>
        <v>0</v>
      </c>
      <c r="R466" s="0" t="n">
        <f aca="true">IF(OR('Monte Carlo'!$B$27="",'Monte Carlo'!$C$27=""),0,IF(RAND()&lt;'Monte Carlo'!$B$27,IF('Monte Carlo'!$E$27='Monte Carlo'!$C$27,'Monte Carlo'!$C$27,BETAINV(RAND(),'Monte Carlo'!$G$27,'Monte Carlo'!$H$27,'Monte Carlo'!$C$27,'Monte Carlo'!$E$27)),0))</f>
        <v>0</v>
      </c>
      <c r="S466" s="0" t="n">
        <f aca="true">IF(OR('Monte Carlo'!$B$28="",'Monte Carlo'!$C$28=""),0,IF(RAND()&lt;'Monte Carlo'!$B$28,IF('Monte Carlo'!$E$28='Monte Carlo'!$C$28,'Monte Carlo'!$C$28,BETAINV(RAND(),'Monte Carlo'!$G$28,'Monte Carlo'!$H$28,'Monte Carlo'!$C$28,'Monte Carlo'!$E$28)),0))</f>
        <v>0</v>
      </c>
      <c r="T466" s="0" t="n">
        <f aca="true">IF(OR('Monte Carlo'!$B$29="",'Monte Carlo'!$C$29=""),0,IF(RAND()&lt;'Monte Carlo'!$B$29,IF('Monte Carlo'!$E$29='Monte Carlo'!$C$29,'Monte Carlo'!$C$29,BETAINV(RAND(),'Monte Carlo'!$G$29,'Monte Carlo'!$H$29,'Monte Carlo'!$C$29,'Monte Carlo'!$E$29)),0))</f>
        <v>0</v>
      </c>
      <c r="U466" s="0" t="n">
        <f aca="true">IF(OR('Monte Carlo'!$B$30="",'Monte Carlo'!$C$30=""),0,IF(RAND()&lt;'Monte Carlo'!$B$30,IF('Monte Carlo'!$E$30='Monte Carlo'!$C$30,'Monte Carlo'!$C$30,BETAINV(RAND(),'Monte Carlo'!$G$30,'Monte Carlo'!$H$30,'Monte Carlo'!$C$30,'Monte Carlo'!$E$30)),0))</f>
        <v>0</v>
      </c>
      <c r="V466" s="0" t="n">
        <f aca="true">IF(OR('Monte Carlo'!$B$31="",'Monte Carlo'!$C$31=""),0,IF(RAND()&lt;'Monte Carlo'!$B$31,IF('Monte Carlo'!$E$31='Monte Carlo'!$C$31,'Monte Carlo'!$C$31,BETAINV(RAND(),'Monte Carlo'!$G$31,'Monte Carlo'!$H$31,'Monte Carlo'!$C$31,'Monte Carlo'!$E$31)),0))</f>
        <v>0</v>
      </c>
      <c r="W466" s="0" t="n">
        <f aca="true">IF(OR('Monte Carlo'!$B$32="",'Monte Carlo'!$C$32=""),0,IF(RAND()&lt;'Monte Carlo'!$B$32,IF('Monte Carlo'!$E$32='Monte Carlo'!$C$32,'Monte Carlo'!$C$32,BETAINV(RAND(),'Monte Carlo'!$G$32,'Monte Carlo'!$H$32,'Monte Carlo'!$C$32,'Monte Carlo'!$E$32)),0))</f>
        <v>0</v>
      </c>
      <c r="X466" s="0" t="n">
        <f aca="true">IF(OR('Monte Carlo'!$B$33="",'Monte Carlo'!$C$33=""),0,IF(RAND()&lt;'Monte Carlo'!$B$33,IF('Monte Carlo'!$E$33='Monte Carlo'!$C$33,'Monte Carlo'!$C$33,BETAINV(RAND(),'Monte Carlo'!$G$33,'Monte Carlo'!$H$33,'Monte Carlo'!$C$33,'Monte Carlo'!$E$33)),0))</f>
        <v>0</v>
      </c>
      <c r="Y466" s="0" t="n">
        <f aca="false">SUM(A466:X466)</f>
        <v>2218.41864729527</v>
      </c>
    </row>
    <row r="467" customFormat="false" ht="15" hidden="false" customHeight="false" outlineLevel="0" collapsed="false">
      <c r="A467" s="0" t="n">
        <f aca="true">IF('Monte Carlo'!$B$7="",0,IF('Monte Carlo'!$D$7='Monte Carlo'!$B$7,'Monte Carlo'!$B$7,BETAINV(RAND(),'Monte Carlo'!$F$7,'Monte Carlo'!$G$7,'Monte Carlo'!$B$7,'Monte Carlo'!$D$7)))</f>
        <v>184.85015956031</v>
      </c>
      <c r="B467" s="0" t="n">
        <f aca="true">IF('Monte Carlo'!$B$8="",0,IF('Monte Carlo'!$D$8='Monte Carlo'!$B$8,'Monte Carlo'!$B$8,BETAINV(RAND(),'Monte Carlo'!$F$8,'Monte Carlo'!$G$8,'Monte Carlo'!$B$8,'Monte Carlo'!$D$8)))</f>
        <v>1084.88257435571</v>
      </c>
      <c r="C467" s="0" t="n">
        <f aca="true">IF('Monte Carlo'!$B$9="",0,IF('Monte Carlo'!$D$9='Monte Carlo'!$B$9,'Monte Carlo'!$B$9,BETAINV(RAND(),'Monte Carlo'!$F$9,'Monte Carlo'!$G$9,'Monte Carlo'!$B$9,'Monte Carlo'!$D$9)))</f>
        <v>464.161870142361</v>
      </c>
      <c r="D467" s="0" t="n">
        <f aca="true">IF('Monte Carlo'!$B$10="",0,IF('Monte Carlo'!$D$10='Monte Carlo'!$B$10,'Monte Carlo'!$B$10,BETAINV(RAND(),'Monte Carlo'!$F$10,'Monte Carlo'!$G$10,'Monte Carlo'!$B$10,'Monte Carlo'!$D$10)))</f>
        <v>302.805256639905</v>
      </c>
      <c r="E467" s="0" t="n">
        <f aca="true">IF('Monte Carlo'!$B$11="",0,IF('Monte Carlo'!$D$11='Monte Carlo'!$B$11,'Monte Carlo'!$B$11,BETAINV(RAND(),'Monte Carlo'!$F$11,'Monte Carlo'!$G$11,'Monte Carlo'!$B$11,'Monte Carlo'!$D$11)))</f>
        <v>101.577721222425</v>
      </c>
      <c r="F467" s="0" t="n">
        <f aca="true">IF('Monte Carlo'!$B$12="",0,IF('Monte Carlo'!$D$12='Monte Carlo'!$B$12,'Monte Carlo'!$B$12,BETAINV(RAND(),'Monte Carlo'!$F$12,'Monte Carlo'!$G$12,'Monte Carlo'!$B$12,'Monte Carlo'!$D$12)))</f>
        <v>107.004837574919</v>
      </c>
      <c r="G467" s="0" t="n">
        <f aca="true">IF('Monte Carlo'!$B$13="",0,IF('Monte Carlo'!$D$13='Monte Carlo'!$B$13,'Monte Carlo'!$B$13,BETAINV(RAND(),'Monte Carlo'!$F$13,'Monte Carlo'!$G$13,'Monte Carlo'!$B$13,'Monte Carlo'!$D$13)))</f>
        <v>0</v>
      </c>
      <c r="H467" s="0" t="n">
        <f aca="true">IF('Monte Carlo'!$B$14="",0,IF('Monte Carlo'!$D$14='Monte Carlo'!$B$14,'Monte Carlo'!$B$14,BETAINV(RAND(),'Monte Carlo'!$F$14,'Monte Carlo'!$G$14,'Monte Carlo'!$B$14,'Monte Carlo'!$D$14)))</f>
        <v>0</v>
      </c>
      <c r="I467" s="0" t="n">
        <f aca="true">IF('Monte Carlo'!$B$15="",0,IF('Monte Carlo'!$D$15='Monte Carlo'!$B$15,'Monte Carlo'!$B$15,BETAINV(RAND(),'Monte Carlo'!$F$15,'Monte Carlo'!$G$15,'Monte Carlo'!$B$15,'Monte Carlo'!$D$15)))</f>
        <v>0</v>
      </c>
      <c r="J467" s="0" t="n">
        <f aca="true">IF('Monte Carlo'!$B$16="",0,IF('Monte Carlo'!$D$16='Monte Carlo'!$B$16,'Monte Carlo'!$B$16,BETAINV(RAND(),'Monte Carlo'!$F$16,'Monte Carlo'!$G$16,'Monte Carlo'!$B$16,'Monte Carlo'!$D$16)))</f>
        <v>0</v>
      </c>
      <c r="K467" s="0" t="n">
        <f aca="true">IF('Monte Carlo'!$B$17="",0,IF('Monte Carlo'!$D$17='Monte Carlo'!$B$17,'Monte Carlo'!$B$17,BETAINV(RAND(),'Monte Carlo'!$F$17,'Monte Carlo'!$G$17,'Monte Carlo'!$B$17,'Monte Carlo'!$D$17)))</f>
        <v>0</v>
      </c>
      <c r="L467" s="0" t="n">
        <f aca="true">IF('Monte Carlo'!$B$18="",0,IF('Monte Carlo'!$D$18='Monte Carlo'!$B$18,'Monte Carlo'!$B$18,BETAINV(RAND(),'Monte Carlo'!$F$18,'Monte Carlo'!$G$18,'Monte Carlo'!$B$18,'Monte Carlo'!$D$18)))</f>
        <v>0</v>
      </c>
      <c r="M467" s="0" t="n">
        <f aca="true">IF(OR('Monte Carlo'!$B$22="",'Monte Carlo'!$C$22=""),0,IF(RAND()&lt;'Monte Carlo'!$B$22,IF('Monte Carlo'!$E$22='Monte Carlo'!$C$22,'Monte Carlo'!$C$22,BETAINV(RAND(),'Monte Carlo'!$G$22,'Monte Carlo'!$H$22,'Monte Carlo'!$C$22,'Monte Carlo'!$E$22)),0))</f>
        <v>0</v>
      </c>
      <c r="N467" s="0" t="n">
        <f aca="true">IF(OR('Monte Carlo'!$B$23="",'Monte Carlo'!$C$23=""),0,IF(RAND()&lt;'Monte Carlo'!$B$23,IF('Monte Carlo'!$E$23='Monte Carlo'!$C$23,'Monte Carlo'!$C$23,BETAINV(RAND(),'Monte Carlo'!$G$23,'Monte Carlo'!$H$23,'Monte Carlo'!$C$23,'Monte Carlo'!$E$23)),0))</f>
        <v>0</v>
      </c>
      <c r="O467" s="0" t="n">
        <f aca="true">IF(OR('Monte Carlo'!$B$24="",'Monte Carlo'!$C$24=""),0,IF(RAND()&lt;'Monte Carlo'!$B$24,IF('Monte Carlo'!$E$24='Monte Carlo'!$C$24,'Monte Carlo'!$C$24,BETAINV(RAND(),'Monte Carlo'!$G$24,'Monte Carlo'!$H$24,'Monte Carlo'!$C$24,'Monte Carlo'!$E$24)),0))</f>
        <v>0</v>
      </c>
      <c r="P467" s="0" t="n">
        <f aca="true">IF(OR('Monte Carlo'!$B$25="",'Monte Carlo'!$C$25=""),0,IF(RAND()&lt;'Monte Carlo'!$B$25,IF('Monte Carlo'!$E$25='Monte Carlo'!$C$25,'Monte Carlo'!$C$25,BETAINV(RAND(),'Monte Carlo'!$G$25,'Monte Carlo'!$H$25,'Monte Carlo'!$C$25,'Monte Carlo'!$E$25)),0))</f>
        <v>0</v>
      </c>
      <c r="Q467" s="0" t="n">
        <f aca="true">IF(OR('Monte Carlo'!$B$26="",'Monte Carlo'!$C$26=""),0,IF(RAND()&lt;'Monte Carlo'!$B$26,IF('Monte Carlo'!$E$26='Monte Carlo'!$C$26,'Monte Carlo'!$C$26,BETAINV(RAND(),'Monte Carlo'!$G$26,'Monte Carlo'!$H$26,'Monte Carlo'!$C$26,'Monte Carlo'!$E$26)),0))</f>
        <v>0</v>
      </c>
      <c r="R467" s="0" t="n">
        <f aca="true">IF(OR('Monte Carlo'!$B$27="",'Monte Carlo'!$C$27=""),0,IF(RAND()&lt;'Monte Carlo'!$B$27,IF('Monte Carlo'!$E$27='Monte Carlo'!$C$27,'Monte Carlo'!$C$27,BETAINV(RAND(),'Monte Carlo'!$G$27,'Monte Carlo'!$H$27,'Monte Carlo'!$C$27,'Monte Carlo'!$E$27)),0))</f>
        <v>0</v>
      </c>
      <c r="S467" s="0" t="n">
        <f aca="true">IF(OR('Monte Carlo'!$B$28="",'Monte Carlo'!$C$28=""),0,IF(RAND()&lt;'Monte Carlo'!$B$28,IF('Monte Carlo'!$E$28='Monte Carlo'!$C$28,'Monte Carlo'!$C$28,BETAINV(RAND(),'Monte Carlo'!$G$28,'Monte Carlo'!$H$28,'Monte Carlo'!$C$28,'Monte Carlo'!$E$28)),0))</f>
        <v>0</v>
      </c>
      <c r="T467" s="0" t="n">
        <f aca="true">IF(OR('Monte Carlo'!$B$29="",'Monte Carlo'!$C$29=""),0,IF(RAND()&lt;'Monte Carlo'!$B$29,IF('Monte Carlo'!$E$29='Monte Carlo'!$C$29,'Monte Carlo'!$C$29,BETAINV(RAND(),'Monte Carlo'!$G$29,'Monte Carlo'!$H$29,'Monte Carlo'!$C$29,'Monte Carlo'!$E$29)),0))</f>
        <v>0</v>
      </c>
      <c r="U467" s="0" t="n">
        <f aca="true">IF(OR('Monte Carlo'!$B$30="",'Monte Carlo'!$C$30=""),0,IF(RAND()&lt;'Monte Carlo'!$B$30,IF('Monte Carlo'!$E$30='Monte Carlo'!$C$30,'Monte Carlo'!$C$30,BETAINV(RAND(),'Monte Carlo'!$G$30,'Monte Carlo'!$H$30,'Monte Carlo'!$C$30,'Monte Carlo'!$E$30)),0))</f>
        <v>0</v>
      </c>
      <c r="V467" s="0" t="n">
        <f aca="true">IF(OR('Monte Carlo'!$B$31="",'Monte Carlo'!$C$31=""),0,IF(RAND()&lt;'Monte Carlo'!$B$31,IF('Monte Carlo'!$E$31='Monte Carlo'!$C$31,'Monte Carlo'!$C$31,BETAINV(RAND(),'Monte Carlo'!$G$31,'Monte Carlo'!$H$31,'Monte Carlo'!$C$31,'Monte Carlo'!$E$31)),0))</f>
        <v>0</v>
      </c>
      <c r="W467" s="0" t="n">
        <f aca="true">IF(OR('Monte Carlo'!$B$32="",'Monte Carlo'!$C$32=""),0,IF(RAND()&lt;'Monte Carlo'!$B$32,IF('Monte Carlo'!$E$32='Monte Carlo'!$C$32,'Monte Carlo'!$C$32,BETAINV(RAND(),'Monte Carlo'!$G$32,'Monte Carlo'!$H$32,'Monte Carlo'!$C$32,'Monte Carlo'!$E$32)),0))</f>
        <v>0</v>
      </c>
      <c r="X467" s="0" t="n">
        <f aca="true">IF(OR('Monte Carlo'!$B$33="",'Monte Carlo'!$C$33=""),0,IF(RAND()&lt;'Monte Carlo'!$B$33,IF('Monte Carlo'!$E$33='Monte Carlo'!$C$33,'Monte Carlo'!$C$33,BETAINV(RAND(),'Monte Carlo'!$G$33,'Monte Carlo'!$H$33,'Monte Carlo'!$C$33,'Monte Carlo'!$E$33)),0))</f>
        <v>0</v>
      </c>
      <c r="Y467" s="0" t="n">
        <f aca="false">SUM(A467:X467)</f>
        <v>2245.28241949563</v>
      </c>
    </row>
    <row r="468" customFormat="false" ht="15" hidden="false" customHeight="false" outlineLevel="0" collapsed="false">
      <c r="A468" s="0" t="n">
        <f aca="true">IF('Monte Carlo'!$B$7="",0,IF('Monte Carlo'!$D$7='Monte Carlo'!$B$7,'Monte Carlo'!$B$7,BETAINV(RAND(),'Monte Carlo'!$F$7,'Monte Carlo'!$G$7,'Monte Carlo'!$B$7,'Monte Carlo'!$D$7)))</f>
        <v>173.619784326562</v>
      </c>
      <c r="B468" s="0" t="n">
        <f aca="true">IF('Monte Carlo'!$B$8="",0,IF('Monte Carlo'!$D$8='Monte Carlo'!$B$8,'Monte Carlo'!$B$8,BETAINV(RAND(),'Monte Carlo'!$F$8,'Monte Carlo'!$G$8,'Monte Carlo'!$B$8,'Monte Carlo'!$D$8)))</f>
        <v>1008.25143223943</v>
      </c>
      <c r="C468" s="0" t="n">
        <f aca="true">IF('Monte Carlo'!$B$9="",0,IF('Monte Carlo'!$D$9='Monte Carlo'!$B$9,'Monte Carlo'!$B$9,BETAINV(RAND(),'Monte Carlo'!$F$9,'Monte Carlo'!$G$9,'Monte Carlo'!$B$9,'Monte Carlo'!$D$9)))</f>
        <v>484.917624253514</v>
      </c>
      <c r="D468" s="0" t="n">
        <f aca="true">IF('Monte Carlo'!$B$10="",0,IF('Monte Carlo'!$D$10='Monte Carlo'!$B$10,'Monte Carlo'!$B$10,BETAINV(RAND(),'Monte Carlo'!$F$10,'Monte Carlo'!$G$10,'Monte Carlo'!$B$10,'Monte Carlo'!$D$10)))</f>
        <v>269.145842348677</v>
      </c>
      <c r="E468" s="0" t="n">
        <f aca="true">IF('Monte Carlo'!$B$11="",0,IF('Monte Carlo'!$D$11='Monte Carlo'!$B$11,'Monte Carlo'!$B$11,BETAINV(RAND(),'Monte Carlo'!$F$11,'Monte Carlo'!$G$11,'Monte Carlo'!$B$11,'Monte Carlo'!$D$11)))</f>
        <v>118.74166271589</v>
      </c>
      <c r="F468" s="0" t="n">
        <f aca="true">IF('Monte Carlo'!$B$12="",0,IF('Monte Carlo'!$D$12='Monte Carlo'!$B$12,'Monte Carlo'!$B$12,BETAINV(RAND(),'Monte Carlo'!$F$12,'Monte Carlo'!$G$12,'Monte Carlo'!$B$12,'Monte Carlo'!$D$12)))</f>
        <v>98.0962803441682</v>
      </c>
      <c r="G468" s="0" t="n">
        <f aca="true">IF('Monte Carlo'!$B$13="",0,IF('Monte Carlo'!$D$13='Monte Carlo'!$B$13,'Monte Carlo'!$B$13,BETAINV(RAND(),'Monte Carlo'!$F$13,'Monte Carlo'!$G$13,'Monte Carlo'!$B$13,'Monte Carlo'!$D$13)))</f>
        <v>0</v>
      </c>
      <c r="H468" s="0" t="n">
        <f aca="true">IF('Monte Carlo'!$B$14="",0,IF('Monte Carlo'!$D$14='Monte Carlo'!$B$14,'Monte Carlo'!$B$14,BETAINV(RAND(),'Monte Carlo'!$F$14,'Monte Carlo'!$G$14,'Monte Carlo'!$B$14,'Monte Carlo'!$D$14)))</f>
        <v>0</v>
      </c>
      <c r="I468" s="0" t="n">
        <f aca="true">IF('Monte Carlo'!$B$15="",0,IF('Monte Carlo'!$D$15='Monte Carlo'!$B$15,'Monte Carlo'!$B$15,BETAINV(RAND(),'Monte Carlo'!$F$15,'Monte Carlo'!$G$15,'Monte Carlo'!$B$15,'Monte Carlo'!$D$15)))</f>
        <v>0</v>
      </c>
      <c r="J468" s="0" t="n">
        <f aca="true">IF('Monte Carlo'!$B$16="",0,IF('Monte Carlo'!$D$16='Monte Carlo'!$B$16,'Monte Carlo'!$B$16,BETAINV(RAND(),'Monte Carlo'!$F$16,'Monte Carlo'!$G$16,'Monte Carlo'!$B$16,'Monte Carlo'!$D$16)))</f>
        <v>0</v>
      </c>
      <c r="K468" s="0" t="n">
        <f aca="true">IF('Monte Carlo'!$B$17="",0,IF('Monte Carlo'!$D$17='Monte Carlo'!$B$17,'Monte Carlo'!$B$17,BETAINV(RAND(),'Monte Carlo'!$F$17,'Monte Carlo'!$G$17,'Monte Carlo'!$B$17,'Monte Carlo'!$D$17)))</f>
        <v>0</v>
      </c>
      <c r="L468" s="0" t="n">
        <f aca="true">IF('Monte Carlo'!$B$18="",0,IF('Monte Carlo'!$D$18='Monte Carlo'!$B$18,'Monte Carlo'!$B$18,BETAINV(RAND(),'Monte Carlo'!$F$18,'Monte Carlo'!$G$18,'Monte Carlo'!$B$18,'Monte Carlo'!$D$18)))</f>
        <v>0</v>
      </c>
      <c r="M468" s="0" t="n">
        <f aca="true">IF(OR('Monte Carlo'!$B$22="",'Monte Carlo'!$C$22=""),0,IF(RAND()&lt;'Monte Carlo'!$B$22,IF('Monte Carlo'!$E$22='Monte Carlo'!$C$22,'Monte Carlo'!$C$22,BETAINV(RAND(),'Monte Carlo'!$G$22,'Monte Carlo'!$H$22,'Monte Carlo'!$C$22,'Monte Carlo'!$E$22)),0))</f>
        <v>133.372657978988</v>
      </c>
      <c r="N468" s="0" t="n">
        <f aca="true">IF(OR('Monte Carlo'!$B$23="",'Monte Carlo'!$C$23=""),0,IF(RAND()&lt;'Monte Carlo'!$B$23,IF('Monte Carlo'!$E$23='Monte Carlo'!$C$23,'Monte Carlo'!$C$23,BETAINV(RAND(),'Monte Carlo'!$G$23,'Monte Carlo'!$H$23,'Monte Carlo'!$C$23,'Monte Carlo'!$E$23)),0))</f>
        <v>0</v>
      </c>
      <c r="O468" s="0" t="n">
        <f aca="true">IF(OR('Monte Carlo'!$B$24="",'Monte Carlo'!$C$24=""),0,IF(RAND()&lt;'Monte Carlo'!$B$24,IF('Monte Carlo'!$E$24='Monte Carlo'!$C$24,'Monte Carlo'!$C$24,BETAINV(RAND(),'Monte Carlo'!$G$24,'Monte Carlo'!$H$24,'Monte Carlo'!$C$24,'Monte Carlo'!$E$24)),0))</f>
        <v>0</v>
      </c>
      <c r="P468" s="0" t="n">
        <f aca="true">IF(OR('Monte Carlo'!$B$25="",'Monte Carlo'!$C$25=""),0,IF(RAND()&lt;'Monte Carlo'!$B$25,IF('Monte Carlo'!$E$25='Monte Carlo'!$C$25,'Monte Carlo'!$C$25,BETAINV(RAND(),'Monte Carlo'!$G$25,'Monte Carlo'!$H$25,'Monte Carlo'!$C$25,'Monte Carlo'!$E$25)),0))</f>
        <v>0</v>
      </c>
      <c r="Q468" s="0" t="n">
        <f aca="true">IF(OR('Monte Carlo'!$B$26="",'Monte Carlo'!$C$26=""),0,IF(RAND()&lt;'Monte Carlo'!$B$26,IF('Monte Carlo'!$E$26='Monte Carlo'!$C$26,'Monte Carlo'!$C$26,BETAINV(RAND(),'Monte Carlo'!$G$26,'Monte Carlo'!$H$26,'Monte Carlo'!$C$26,'Monte Carlo'!$E$26)),0))</f>
        <v>0</v>
      </c>
      <c r="R468" s="0" t="n">
        <f aca="true">IF(OR('Monte Carlo'!$B$27="",'Monte Carlo'!$C$27=""),0,IF(RAND()&lt;'Monte Carlo'!$B$27,IF('Monte Carlo'!$E$27='Monte Carlo'!$C$27,'Monte Carlo'!$C$27,BETAINV(RAND(),'Monte Carlo'!$G$27,'Monte Carlo'!$H$27,'Monte Carlo'!$C$27,'Monte Carlo'!$E$27)),0))</f>
        <v>0</v>
      </c>
      <c r="S468" s="0" t="n">
        <f aca="true">IF(OR('Monte Carlo'!$B$28="",'Monte Carlo'!$C$28=""),0,IF(RAND()&lt;'Monte Carlo'!$B$28,IF('Monte Carlo'!$E$28='Monte Carlo'!$C$28,'Monte Carlo'!$C$28,BETAINV(RAND(),'Monte Carlo'!$G$28,'Monte Carlo'!$H$28,'Monte Carlo'!$C$28,'Monte Carlo'!$E$28)),0))</f>
        <v>0</v>
      </c>
      <c r="T468" s="0" t="n">
        <f aca="true">IF(OR('Monte Carlo'!$B$29="",'Monte Carlo'!$C$29=""),0,IF(RAND()&lt;'Monte Carlo'!$B$29,IF('Monte Carlo'!$E$29='Monte Carlo'!$C$29,'Monte Carlo'!$C$29,BETAINV(RAND(),'Monte Carlo'!$G$29,'Monte Carlo'!$H$29,'Monte Carlo'!$C$29,'Monte Carlo'!$E$29)),0))</f>
        <v>0</v>
      </c>
      <c r="U468" s="0" t="n">
        <f aca="true">IF(OR('Monte Carlo'!$B$30="",'Monte Carlo'!$C$30=""),0,IF(RAND()&lt;'Monte Carlo'!$B$30,IF('Monte Carlo'!$E$30='Monte Carlo'!$C$30,'Monte Carlo'!$C$30,BETAINV(RAND(),'Monte Carlo'!$G$30,'Monte Carlo'!$H$30,'Monte Carlo'!$C$30,'Monte Carlo'!$E$30)),0))</f>
        <v>0</v>
      </c>
      <c r="V468" s="0" t="n">
        <f aca="true">IF(OR('Monte Carlo'!$B$31="",'Monte Carlo'!$C$31=""),0,IF(RAND()&lt;'Monte Carlo'!$B$31,IF('Monte Carlo'!$E$31='Monte Carlo'!$C$31,'Monte Carlo'!$C$31,BETAINV(RAND(),'Monte Carlo'!$G$31,'Monte Carlo'!$H$31,'Monte Carlo'!$C$31,'Monte Carlo'!$E$31)),0))</f>
        <v>0</v>
      </c>
      <c r="W468" s="0" t="n">
        <f aca="true">IF(OR('Monte Carlo'!$B$32="",'Monte Carlo'!$C$32=""),0,IF(RAND()&lt;'Monte Carlo'!$B$32,IF('Monte Carlo'!$E$32='Monte Carlo'!$C$32,'Monte Carlo'!$C$32,BETAINV(RAND(),'Monte Carlo'!$G$32,'Monte Carlo'!$H$32,'Monte Carlo'!$C$32,'Monte Carlo'!$E$32)),0))</f>
        <v>0</v>
      </c>
      <c r="X468" s="0" t="n">
        <f aca="true">IF(OR('Monte Carlo'!$B$33="",'Monte Carlo'!$C$33=""),0,IF(RAND()&lt;'Monte Carlo'!$B$33,IF('Monte Carlo'!$E$33='Monte Carlo'!$C$33,'Monte Carlo'!$C$33,BETAINV(RAND(),'Monte Carlo'!$G$33,'Monte Carlo'!$H$33,'Monte Carlo'!$C$33,'Monte Carlo'!$E$33)),0))</f>
        <v>0</v>
      </c>
      <c r="Y468" s="0" t="n">
        <f aca="false">SUM(A468:X468)</f>
        <v>2286.14528420723</v>
      </c>
    </row>
    <row r="469" customFormat="false" ht="15" hidden="false" customHeight="false" outlineLevel="0" collapsed="false">
      <c r="A469" s="0" t="n">
        <f aca="true">IF('Monte Carlo'!$B$7="",0,IF('Monte Carlo'!$D$7='Monte Carlo'!$B$7,'Monte Carlo'!$B$7,BETAINV(RAND(),'Monte Carlo'!$F$7,'Monte Carlo'!$G$7,'Monte Carlo'!$B$7,'Monte Carlo'!$D$7)))</f>
        <v>149.235643814159</v>
      </c>
      <c r="B469" s="0" t="n">
        <f aca="true">IF('Monte Carlo'!$B$8="",0,IF('Monte Carlo'!$D$8='Monte Carlo'!$B$8,'Monte Carlo'!$B$8,BETAINV(RAND(),'Monte Carlo'!$F$8,'Monte Carlo'!$G$8,'Monte Carlo'!$B$8,'Monte Carlo'!$D$8)))</f>
        <v>953.649438164601</v>
      </c>
      <c r="C469" s="0" t="n">
        <f aca="true">IF('Monte Carlo'!$B$9="",0,IF('Monte Carlo'!$D$9='Monte Carlo'!$B$9,'Monte Carlo'!$B$9,BETAINV(RAND(),'Monte Carlo'!$F$9,'Monte Carlo'!$G$9,'Monte Carlo'!$B$9,'Monte Carlo'!$D$9)))</f>
        <v>450.088740681902</v>
      </c>
      <c r="D469" s="0" t="n">
        <f aca="true">IF('Monte Carlo'!$B$10="",0,IF('Monte Carlo'!$D$10='Monte Carlo'!$B$10,'Monte Carlo'!$B$10,BETAINV(RAND(),'Monte Carlo'!$F$10,'Monte Carlo'!$G$10,'Monte Carlo'!$B$10,'Monte Carlo'!$D$10)))</f>
        <v>283.027452412971</v>
      </c>
      <c r="E469" s="0" t="n">
        <f aca="true">IF('Monte Carlo'!$B$11="",0,IF('Monte Carlo'!$D$11='Monte Carlo'!$B$11,'Monte Carlo'!$B$11,BETAINV(RAND(),'Monte Carlo'!$F$11,'Monte Carlo'!$G$11,'Monte Carlo'!$B$11,'Monte Carlo'!$D$11)))</f>
        <v>89.5247581525735</v>
      </c>
      <c r="F469" s="0" t="n">
        <f aca="true">IF('Monte Carlo'!$B$12="",0,IF('Monte Carlo'!$D$12='Monte Carlo'!$B$12,'Monte Carlo'!$B$12,BETAINV(RAND(),'Monte Carlo'!$F$12,'Monte Carlo'!$G$12,'Monte Carlo'!$B$12,'Monte Carlo'!$D$12)))</f>
        <v>112.440306231142</v>
      </c>
      <c r="G469" s="0" t="n">
        <f aca="true">IF('Monte Carlo'!$B$13="",0,IF('Monte Carlo'!$D$13='Monte Carlo'!$B$13,'Monte Carlo'!$B$13,BETAINV(RAND(),'Monte Carlo'!$F$13,'Monte Carlo'!$G$13,'Monte Carlo'!$B$13,'Monte Carlo'!$D$13)))</f>
        <v>0</v>
      </c>
      <c r="H469" s="0" t="n">
        <f aca="true">IF('Monte Carlo'!$B$14="",0,IF('Monte Carlo'!$D$14='Monte Carlo'!$B$14,'Monte Carlo'!$B$14,BETAINV(RAND(),'Monte Carlo'!$F$14,'Monte Carlo'!$G$14,'Monte Carlo'!$B$14,'Monte Carlo'!$D$14)))</f>
        <v>0</v>
      </c>
      <c r="I469" s="0" t="n">
        <f aca="true">IF('Monte Carlo'!$B$15="",0,IF('Monte Carlo'!$D$15='Monte Carlo'!$B$15,'Monte Carlo'!$B$15,BETAINV(RAND(),'Monte Carlo'!$F$15,'Monte Carlo'!$G$15,'Monte Carlo'!$B$15,'Monte Carlo'!$D$15)))</f>
        <v>0</v>
      </c>
      <c r="J469" s="0" t="n">
        <f aca="true">IF('Monte Carlo'!$B$16="",0,IF('Monte Carlo'!$D$16='Monte Carlo'!$B$16,'Monte Carlo'!$B$16,BETAINV(RAND(),'Monte Carlo'!$F$16,'Monte Carlo'!$G$16,'Monte Carlo'!$B$16,'Monte Carlo'!$D$16)))</f>
        <v>0</v>
      </c>
      <c r="K469" s="0" t="n">
        <f aca="true">IF('Monte Carlo'!$B$17="",0,IF('Monte Carlo'!$D$17='Monte Carlo'!$B$17,'Monte Carlo'!$B$17,BETAINV(RAND(),'Monte Carlo'!$F$17,'Monte Carlo'!$G$17,'Monte Carlo'!$B$17,'Monte Carlo'!$D$17)))</f>
        <v>0</v>
      </c>
      <c r="L469" s="0" t="n">
        <f aca="true">IF('Monte Carlo'!$B$18="",0,IF('Monte Carlo'!$D$18='Monte Carlo'!$B$18,'Monte Carlo'!$B$18,BETAINV(RAND(),'Monte Carlo'!$F$18,'Monte Carlo'!$G$18,'Monte Carlo'!$B$18,'Monte Carlo'!$D$18)))</f>
        <v>0</v>
      </c>
      <c r="M469" s="0" t="n">
        <f aca="true">IF(OR('Monte Carlo'!$B$22="",'Monte Carlo'!$C$22=""),0,IF(RAND()&lt;'Monte Carlo'!$B$22,IF('Monte Carlo'!$E$22='Monte Carlo'!$C$22,'Monte Carlo'!$C$22,BETAINV(RAND(),'Monte Carlo'!$G$22,'Monte Carlo'!$H$22,'Monte Carlo'!$C$22,'Monte Carlo'!$E$22)),0))</f>
        <v>0</v>
      </c>
      <c r="N469" s="0" t="n">
        <f aca="true">IF(OR('Monte Carlo'!$B$23="",'Monte Carlo'!$C$23=""),0,IF(RAND()&lt;'Monte Carlo'!$B$23,IF('Monte Carlo'!$E$23='Monte Carlo'!$C$23,'Monte Carlo'!$C$23,BETAINV(RAND(),'Monte Carlo'!$G$23,'Monte Carlo'!$H$23,'Monte Carlo'!$C$23,'Monte Carlo'!$E$23)),0))</f>
        <v>0</v>
      </c>
      <c r="O469" s="0" t="n">
        <f aca="true">IF(OR('Monte Carlo'!$B$24="",'Monte Carlo'!$C$24=""),0,IF(RAND()&lt;'Monte Carlo'!$B$24,IF('Monte Carlo'!$E$24='Monte Carlo'!$C$24,'Monte Carlo'!$C$24,BETAINV(RAND(),'Monte Carlo'!$G$24,'Monte Carlo'!$H$24,'Monte Carlo'!$C$24,'Monte Carlo'!$E$24)),0))</f>
        <v>0</v>
      </c>
      <c r="P469" s="0" t="n">
        <f aca="true">IF(OR('Monte Carlo'!$B$25="",'Monte Carlo'!$C$25=""),0,IF(RAND()&lt;'Monte Carlo'!$B$25,IF('Monte Carlo'!$E$25='Monte Carlo'!$C$25,'Monte Carlo'!$C$25,BETAINV(RAND(),'Monte Carlo'!$G$25,'Monte Carlo'!$H$25,'Monte Carlo'!$C$25,'Monte Carlo'!$E$25)),0))</f>
        <v>0</v>
      </c>
      <c r="Q469" s="0" t="n">
        <f aca="true">IF(OR('Monte Carlo'!$B$26="",'Monte Carlo'!$C$26=""),0,IF(RAND()&lt;'Monte Carlo'!$B$26,IF('Monte Carlo'!$E$26='Monte Carlo'!$C$26,'Monte Carlo'!$C$26,BETAINV(RAND(),'Monte Carlo'!$G$26,'Monte Carlo'!$H$26,'Monte Carlo'!$C$26,'Monte Carlo'!$E$26)),0))</f>
        <v>0</v>
      </c>
      <c r="R469" s="0" t="n">
        <f aca="true">IF(OR('Monte Carlo'!$B$27="",'Monte Carlo'!$C$27=""),0,IF(RAND()&lt;'Monte Carlo'!$B$27,IF('Monte Carlo'!$E$27='Monte Carlo'!$C$27,'Monte Carlo'!$C$27,BETAINV(RAND(),'Monte Carlo'!$G$27,'Monte Carlo'!$H$27,'Monte Carlo'!$C$27,'Monte Carlo'!$E$27)),0))</f>
        <v>0</v>
      </c>
      <c r="S469" s="0" t="n">
        <f aca="true">IF(OR('Monte Carlo'!$B$28="",'Monte Carlo'!$C$28=""),0,IF(RAND()&lt;'Monte Carlo'!$B$28,IF('Monte Carlo'!$E$28='Monte Carlo'!$C$28,'Monte Carlo'!$C$28,BETAINV(RAND(),'Monte Carlo'!$G$28,'Monte Carlo'!$H$28,'Monte Carlo'!$C$28,'Monte Carlo'!$E$28)),0))</f>
        <v>0</v>
      </c>
      <c r="T469" s="0" t="n">
        <f aca="true">IF(OR('Monte Carlo'!$B$29="",'Monte Carlo'!$C$29=""),0,IF(RAND()&lt;'Monte Carlo'!$B$29,IF('Monte Carlo'!$E$29='Monte Carlo'!$C$29,'Monte Carlo'!$C$29,BETAINV(RAND(),'Monte Carlo'!$G$29,'Monte Carlo'!$H$29,'Monte Carlo'!$C$29,'Monte Carlo'!$E$29)),0))</f>
        <v>0</v>
      </c>
      <c r="U469" s="0" t="n">
        <f aca="true">IF(OR('Monte Carlo'!$B$30="",'Monte Carlo'!$C$30=""),0,IF(RAND()&lt;'Monte Carlo'!$B$30,IF('Monte Carlo'!$E$30='Monte Carlo'!$C$30,'Monte Carlo'!$C$30,BETAINV(RAND(),'Monte Carlo'!$G$30,'Monte Carlo'!$H$30,'Monte Carlo'!$C$30,'Monte Carlo'!$E$30)),0))</f>
        <v>0</v>
      </c>
      <c r="V469" s="0" t="n">
        <f aca="true">IF(OR('Monte Carlo'!$B$31="",'Monte Carlo'!$C$31=""),0,IF(RAND()&lt;'Monte Carlo'!$B$31,IF('Monte Carlo'!$E$31='Monte Carlo'!$C$31,'Monte Carlo'!$C$31,BETAINV(RAND(),'Monte Carlo'!$G$31,'Monte Carlo'!$H$31,'Monte Carlo'!$C$31,'Monte Carlo'!$E$31)),0))</f>
        <v>0</v>
      </c>
      <c r="W469" s="0" t="n">
        <f aca="true">IF(OR('Monte Carlo'!$B$32="",'Monte Carlo'!$C$32=""),0,IF(RAND()&lt;'Monte Carlo'!$B$32,IF('Monte Carlo'!$E$32='Monte Carlo'!$C$32,'Monte Carlo'!$C$32,BETAINV(RAND(),'Monte Carlo'!$G$32,'Monte Carlo'!$H$32,'Monte Carlo'!$C$32,'Monte Carlo'!$E$32)),0))</f>
        <v>0</v>
      </c>
      <c r="X469" s="0" t="n">
        <f aca="true">IF(OR('Monte Carlo'!$B$33="",'Monte Carlo'!$C$33=""),0,IF(RAND()&lt;'Monte Carlo'!$B$33,IF('Monte Carlo'!$E$33='Monte Carlo'!$C$33,'Monte Carlo'!$C$33,BETAINV(RAND(),'Monte Carlo'!$G$33,'Monte Carlo'!$H$33,'Monte Carlo'!$C$33,'Monte Carlo'!$E$33)),0))</f>
        <v>0</v>
      </c>
      <c r="Y469" s="0" t="n">
        <f aca="false">SUM(A469:X469)</f>
        <v>2037.96633945735</v>
      </c>
    </row>
    <row r="470" customFormat="false" ht="15" hidden="false" customHeight="false" outlineLevel="0" collapsed="false">
      <c r="A470" s="0" t="n">
        <f aca="true">IF('Monte Carlo'!$B$7="",0,IF('Monte Carlo'!$D$7='Monte Carlo'!$B$7,'Monte Carlo'!$B$7,BETAINV(RAND(),'Monte Carlo'!$F$7,'Monte Carlo'!$G$7,'Monte Carlo'!$B$7,'Monte Carlo'!$D$7)))</f>
        <v>176.137599342337</v>
      </c>
      <c r="B470" s="0" t="n">
        <f aca="true">IF('Monte Carlo'!$B$8="",0,IF('Monte Carlo'!$D$8='Monte Carlo'!$B$8,'Monte Carlo'!$B$8,BETAINV(RAND(),'Monte Carlo'!$F$8,'Monte Carlo'!$G$8,'Monte Carlo'!$B$8,'Monte Carlo'!$D$8)))</f>
        <v>1021.72829391785</v>
      </c>
      <c r="C470" s="0" t="n">
        <f aca="true">IF('Monte Carlo'!$B$9="",0,IF('Monte Carlo'!$D$9='Monte Carlo'!$B$9,'Monte Carlo'!$B$9,BETAINV(RAND(),'Monte Carlo'!$F$9,'Monte Carlo'!$G$9,'Monte Carlo'!$B$9,'Monte Carlo'!$D$9)))</f>
        <v>535.236382919033</v>
      </c>
      <c r="D470" s="0" t="n">
        <f aca="true">IF('Monte Carlo'!$B$10="",0,IF('Monte Carlo'!$D$10='Monte Carlo'!$B$10,'Monte Carlo'!$B$10,BETAINV(RAND(),'Monte Carlo'!$F$10,'Monte Carlo'!$G$10,'Monte Carlo'!$B$10,'Monte Carlo'!$D$10)))</f>
        <v>326.989296617378</v>
      </c>
      <c r="E470" s="0" t="n">
        <f aca="true">IF('Monte Carlo'!$B$11="",0,IF('Monte Carlo'!$D$11='Monte Carlo'!$B$11,'Monte Carlo'!$B$11,BETAINV(RAND(),'Monte Carlo'!$F$11,'Monte Carlo'!$G$11,'Monte Carlo'!$B$11,'Monte Carlo'!$D$11)))</f>
        <v>88.7712645481935</v>
      </c>
      <c r="F470" s="0" t="n">
        <f aca="true">IF('Monte Carlo'!$B$12="",0,IF('Monte Carlo'!$D$12='Monte Carlo'!$B$12,'Monte Carlo'!$B$12,BETAINV(RAND(),'Monte Carlo'!$F$12,'Monte Carlo'!$G$12,'Monte Carlo'!$B$12,'Monte Carlo'!$D$12)))</f>
        <v>95.4662754953297</v>
      </c>
      <c r="G470" s="0" t="n">
        <f aca="true">IF('Monte Carlo'!$B$13="",0,IF('Monte Carlo'!$D$13='Monte Carlo'!$B$13,'Monte Carlo'!$B$13,BETAINV(RAND(),'Monte Carlo'!$F$13,'Monte Carlo'!$G$13,'Monte Carlo'!$B$13,'Monte Carlo'!$D$13)))</f>
        <v>0</v>
      </c>
      <c r="H470" s="0" t="n">
        <f aca="true">IF('Monte Carlo'!$B$14="",0,IF('Monte Carlo'!$D$14='Monte Carlo'!$B$14,'Monte Carlo'!$B$14,BETAINV(RAND(),'Monte Carlo'!$F$14,'Monte Carlo'!$G$14,'Monte Carlo'!$B$14,'Monte Carlo'!$D$14)))</f>
        <v>0</v>
      </c>
      <c r="I470" s="0" t="n">
        <f aca="true">IF('Monte Carlo'!$B$15="",0,IF('Monte Carlo'!$D$15='Monte Carlo'!$B$15,'Monte Carlo'!$B$15,BETAINV(RAND(),'Monte Carlo'!$F$15,'Monte Carlo'!$G$15,'Monte Carlo'!$B$15,'Monte Carlo'!$D$15)))</f>
        <v>0</v>
      </c>
      <c r="J470" s="0" t="n">
        <f aca="true">IF('Monte Carlo'!$B$16="",0,IF('Monte Carlo'!$D$16='Monte Carlo'!$B$16,'Monte Carlo'!$B$16,BETAINV(RAND(),'Monte Carlo'!$F$16,'Monte Carlo'!$G$16,'Monte Carlo'!$B$16,'Monte Carlo'!$D$16)))</f>
        <v>0</v>
      </c>
      <c r="K470" s="0" t="n">
        <f aca="true">IF('Monte Carlo'!$B$17="",0,IF('Monte Carlo'!$D$17='Monte Carlo'!$B$17,'Monte Carlo'!$B$17,BETAINV(RAND(),'Monte Carlo'!$F$17,'Monte Carlo'!$G$17,'Monte Carlo'!$B$17,'Monte Carlo'!$D$17)))</f>
        <v>0</v>
      </c>
      <c r="L470" s="0" t="n">
        <f aca="true">IF('Monte Carlo'!$B$18="",0,IF('Monte Carlo'!$D$18='Monte Carlo'!$B$18,'Monte Carlo'!$B$18,BETAINV(RAND(),'Monte Carlo'!$F$18,'Monte Carlo'!$G$18,'Monte Carlo'!$B$18,'Monte Carlo'!$D$18)))</f>
        <v>0</v>
      </c>
      <c r="M470" s="0" t="n">
        <f aca="true">IF(OR('Monte Carlo'!$B$22="",'Monte Carlo'!$C$22=""),0,IF(RAND()&lt;'Monte Carlo'!$B$22,IF('Monte Carlo'!$E$22='Monte Carlo'!$C$22,'Monte Carlo'!$C$22,BETAINV(RAND(),'Monte Carlo'!$G$22,'Monte Carlo'!$H$22,'Monte Carlo'!$C$22,'Monte Carlo'!$E$22)),0))</f>
        <v>0</v>
      </c>
      <c r="N470" s="0" t="n">
        <f aca="true">IF(OR('Monte Carlo'!$B$23="",'Monte Carlo'!$C$23=""),0,IF(RAND()&lt;'Monte Carlo'!$B$23,IF('Monte Carlo'!$E$23='Monte Carlo'!$C$23,'Monte Carlo'!$C$23,BETAINV(RAND(),'Monte Carlo'!$G$23,'Monte Carlo'!$H$23,'Monte Carlo'!$C$23,'Monte Carlo'!$E$23)),0))</f>
        <v>0</v>
      </c>
      <c r="O470" s="0" t="n">
        <f aca="true">IF(OR('Monte Carlo'!$B$24="",'Monte Carlo'!$C$24=""),0,IF(RAND()&lt;'Monte Carlo'!$B$24,IF('Monte Carlo'!$E$24='Monte Carlo'!$C$24,'Monte Carlo'!$C$24,BETAINV(RAND(),'Monte Carlo'!$G$24,'Monte Carlo'!$H$24,'Monte Carlo'!$C$24,'Monte Carlo'!$E$24)),0))</f>
        <v>0</v>
      </c>
      <c r="P470" s="0" t="n">
        <f aca="true">IF(OR('Monte Carlo'!$B$25="",'Monte Carlo'!$C$25=""),0,IF(RAND()&lt;'Monte Carlo'!$B$25,IF('Monte Carlo'!$E$25='Monte Carlo'!$C$25,'Monte Carlo'!$C$25,BETAINV(RAND(),'Monte Carlo'!$G$25,'Monte Carlo'!$H$25,'Monte Carlo'!$C$25,'Monte Carlo'!$E$25)),0))</f>
        <v>0</v>
      </c>
      <c r="Q470" s="0" t="n">
        <f aca="true">IF(OR('Monte Carlo'!$B$26="",'Monte Carlo'!$C$26=""),0,IF(RAND()&lt;'Monte Carlo'!$B$26,IF('Monte Carlo'!$E$26='Monte Carlo'!$C$26,'Monte Carlo'!$C$26,BETAINV(RAND(),'Monte Carlo'!$G$26,'Monte Carlo'!$H$26,'Monte Carlo'!$C$26,'Monte Carlo'!$E$26)),0))</f>
        <v>0</v>
      </c>
      <c r="R470" s="0" t="n">
        <f aca="true">IF(OR('Monte Carlo'!$B$27="",'Monte Carlo'!$C$27=""),0,IF(RAND()&lt;'Monte Carlo'!$B$27,IF('Monte Carlo'!$E$27='Monte Carlo'!$C$27,'Monte Carlo'!$C$27,BETAINV(RAND(),'Monte Carlo'!$G$27,'Monte Carlo'!$H$27,'Monte Carlo'!$C$27,'Monte Carlo'!$E$27)),0))</f>
        <v>0</v>
      </c>
      <c r="S470" s="0" t="n">
        <f aca="true">IF(OR('Monte Carlo'!$B$28="",'Monte Carlo'!$C$28=""),0,IF(RAND()&lt;'Monte Carlo'!$B$28,IF('Monte Carlo'!$E$28='Monte Carlo'!$C$28,'Monte Carlo'!$C$28,BETAINV(RAND(),'Monte Carlo'!$G$28,'Monte Carlo'!$H$28,'Monte Carlo'!$C$28,'Monte Carlo'!$E$28)),0))</f>
        <v>0</v>
      </c>
      <c r="T470" s="0" t="n">
        <f aca="true">IF(OR('Monte Carlo'!$B$29="",'Monte Carlo'!$C$29=""),0,IF(RAND()&lt;'Monte Carlo'!$B$29,IF('Monte Carlo'!$E$29='Monte Carlo'!$C$29,'Monte Carlo'!$C$29,BETAINV(RAND(),'Monte Carlo'!$G$29,'Monte Carlo'!$H$29,'Monte Carlo'!$C$29,'Monte Carlo'!$E$29)),0))</f>
        <v>0</v>
      </c>
      <c r="U470" s="0" t="n">
        <f aca="true">IF(OR('Monte Carlo'!$B$30="",'Monte Carlo'!$C$30=""),0,IF(RAND()&lt;'Monte Carlo'!$B$30,IF('Monte Carlo'!$E$30='Monte Carlo'!$C$30,'Monte Carlo'!$C$30,BETAINV(RAND(),'Monte Carlo'!$G$30,'Monte Carlo'!$H$30,'Monte Carlo'!$C$30,'Monte Carlo'!$E$30)),0))</f>
        <v>0</v>
      </c>
      <c r="V470" s="0" t="n">
        <f aca="true">IF(OR('Monte Carlo'!$B$31="",'Monte Carlo'!$C$31=""),0,IF(RAND()&lt;'Monte Carlo'!$B$31,IF('Monte Carlo'!$E$31='Monte Carlo'!$C$31,'Monte Carlo'!$C$31,BETAINV(RAND(),'Monte Carlo'!$G$31,'Monte Carlo'!$H$31,'Monte Carlo'!$C$31,'Monte Carlo'!$E$31)),0))</f>
        <v>0</v>
      </c>
      <c r="W470" s="0" t="n">
        <f aca="true">IF(OR('Monte Carlo'!$B$32="",'Monte Carlo'!$C$32=""),0,IF(RAND()&lt;'Monte Carlo'!$B$32,IF('Monte Carlo'!$E$32='Monte Carlo'!$C$32,'Monte Carlo'!$C$32,BETAINV(RAND(),'Monte Carlo'!$G$32,'Monte Carlo'!$H$32,'Monte Carlo'!$C$32,'Monte Carlo'!$E$32)),0))</f>
        <v>0</v>
      </c>
      <c r="X470" s="0" t="n">
        <f aca="true">IF(OR('Monte Carlo'!$B$33="",'Monte Carlo'!$C$33=""),0,IF(RAND()&lt;'Monte Carlo'!$B$33,IF('Monte Carlo'!$E$33='Monte Carlo'!$C$33,'Monte Carlo'!$C$33,BETAINV(RAND(),'Monte Carlo'!$G$33,'Monte Carlo'!$H$33,'Monte Carlo'!$C$33,'Monte Carlo'!$E$33)),0))</f>
        <v>0</v>
      </c>
      <c r="Y470" s="0" t="n">
        <f aca="false">SUM(A470:X470)</f>
        <v>2244.32911284013</v>
      </c>
    </row>
    <row r="471" customFormat="false" ht="15" hidden="false" customHeight="false" outlineLevel="0" collapsed="false">
      <c r="A471" s="0" t="n">
        <f aca="true">IF('Monte Carlo'!$B$7="",0,IF('Monte Carlo'!$D$7='Monte Carlo'!$B$7,'Monte Carlo'!$B$7,BETAINV(RAND(),'Monte Carlo'!$F$7,'Monte Carlo'!$G$7,'Monte Carlo'!$B$7,'Monte Carlo'!$D$7)))</f>
        <v>144.272073910847</v>
      </c>
      <c r="B471" s="0" t="n">
        <f aca="true">IF('Monte Carlo'!$B$8="",0,IF('Monte Carlo'!$D$8='Monte Carlo'!$B$8,'Monte Carlo'!$B$8,BETAINV(RAND(),'Monte Carlo'!$F$8,'Monte Carlo'!$G$8,'Monte Carlo'!$B$8,'Monte Carlo'!$D$8)))</f>
        <v>945.51375941972</v>
      </c>
      <c r="C471" s="0" t="n">
        <f aca="true">IF('Monte Carlo'!$B$9="",0,IF('Monte Carlo'!$D$9='Monte Carlo'!$B$9,'Monte Carlo'!$B$9,BETAINV(RAND(),'Monte Carlo'!$F$9,'Monte Carlo'!$G$9,'Monte Carlo'!$B$9,'Monte Carlo'!$D$9)))</f>
        <v>475.960394047912</v>
      </c>
      <c r="D471" s="0" t="n">
        <f aca="true">IF('Monte Carlo'!$B$10="",0,IF('Monte Carlo'!$D$10='Monte Carlo'!$B$10,'Monte Carlo'!$B$10,BETAINV(RAND(),'Monte Carlo'!$F$10,'Monte Carlo'!$G$10,'Monte Carlo'!$B$10,'Monte Carlo'!$D$10)))</f>
        <v>294.706074589537</v>
      </c>
      <c r="E471" s="0" t="n">
        <f aca="true">IF('Monte Carlo'!$B$11="",0,IF('Monte Carlo'!$D$11='Monte Carlo'!$B$11,'Monte Carlo'!$B$11,BETAINV(RAND(),'Monte Carlo'!$F$11,'Monte Carlo'!$G$11,'Monte Carlo'!$B$11,'Monte Carlo'!$D$11)))</f>
        <v>101.909449373739</v>
      </c>
      <c r="F471" s="0" t="n">
        <f aca="true">IF('Monte Carlo'!$B$12="",0,IF('Monte Carlo'!$D$12='Monte Carlo'!$B$12,'Monte Carlo'!$B$12,BETAINV(RAND(),'Monte Carlo'!$F$12,'Monte Carlo'!$G$12,'Monte Carlo'!$B$12,'Monte Carlo'!$D$12)))</f>
        <v>100.661045443951</v>
      </c>
      <c r="G471" s="0" t="n">
        <f aca="true">IF('Monte Carlo'!$B$13="",0,IF('Monte Carlo'!$D$13='Monte Carlo'!$B$13,'Monte Carlo'!$B$13,BETAINV(RAND(),'Monte Carlo'!$F$13,'Monte Carlo'!$G$13,'Monte Carlo'!$B$13,'Monte Carlo'!$D$13)))</f>
        <v>0</v>
      </c>
      <c r="H471" s="0" t="n">
        <f aca="true">IF('Monte Carlo'!$B$14="",0,IF('Monte Carlo'!$D$14='Monte Carlo'!$B$14,'Monte Carlo'!$B$14,BETAINV(RAND(),'Monte Carlo'!$F$14,'Monte Carlo'!$G$14,'Monte Carlo'!$B$14,'Monte Carlo'!$D$14)))</f>
        <v>0</v>
      </c>
      <c r="I471" s="0" t="n">
        <f aca="true">IF('Monte Carlo'!$B$15="",0,IF('Monte Carlo'!$D$15='Monte Carlo'!$B$15,'Monte Carlo'!$B$15,BETAINV(RAND(),'Monte Carlo'!$F$15,'Monte Carlo'!$G$15,'Monte Carlo'!$B$15,'Monte Carlo'!$D$15)))</f>
        <v>0</v>
      </c>
      <c r="J471" s="0" t="n">
        <f aca="true">IF('Monte Carlo'!$B$16="",0,IF('Monte Carlo'!$D$16='Monte Carlo'!$B$16,'Monte Carlo'!$B$16,BETAINV(RAND(),'Monte Carlo'!$F$16,'Monte Carlo'!$G$16,'Monte Carlo'!$B$16,'Monte Carlo'!$D$16)))</f>
        <v>0</v>
      </c>
      <c r="K471" s="0" t="n">
        <f aca="true">IF('Monte Carlo'!$B$17="",0,IF('Monte Carlo'!$D$17='Monte Carlo'!$B$17,'Monte Carlo'!$B$17,BETAINV(RAND(),'Monte Carlo'!$F$17,'Monte Carlo'!$G$17,'Monte Carlo'!$B$17,'Monte Carlo'!$D$17)))</f>
        <v>0</v>
      </c>
      <c r="L471" s="0" t="n">
        <f aca="true">IF('Monte Carlo'!$B$18="",0,IF('Monte Carlo'!$D$18='Monte Carlo'!$B$18,'Monte Carlo'!$B$18,BETAINV(RAND(),'Monte Carlo'!$F$18,'Monte Carlo'!$G$18,'Monte Carlo'!$B$18,'Monte Carlo'!$D$18)))</f>
        <v>0</v>
      </c>
      <c r="M471" s="0" t="n">
        <f aca="true">IF(OR('Monte Carlo'!$B$22="",'Monte Carlo'!$C$22=""),0,IF(RAND()&lt;'Monte Carlo'!$B$22,IF('Monte Carlo'!$E$22='Monte Carlo'!$C$22,'Monte Carlo'!$C$22,BETAINV(RAND(),'Monte Carlo'!$G$22,'Monte Carlo'!$H$22,'Monte Carlo'!$C$22,'Monte Carlo'!$E$22)),0))</f>
        <v>0</v>
      </c>
      <c r="N471" s="0" t="n">
        <f aca="true">IF(OR('Monte Carlo'!$B$23="",'Monte Carlo'!$C$23=""),0,IF(RAND()&lt;'Monte Carlo'!$B$23,IF('Monte Carlo'!$E$23='Monte Carlo'!$C$23,'Monte Carlo'!$C$23,BETAINV(RAND(),'Monte Carlo'!$G$23,'Monte Carlo'!$H$23,'Monte Carlo'!$C$23,'Monte Carlo'!$E$23)),0))</f>
        <v>38.2002042393431</v>
      </c>
      <c r="O471" s="0" t="n">
        <f aca="true">IF(OR('Monte Carlo'!$B$24="",'Monte Carlo'!$C$24=""),0,IF(RAND()&lt;'Monte Carlo'!$B$24,IF('Monte Carlo'!$E$24='Monte Carlo'!$C$24,'Monte Carlo'!$C$24,BETAINV(RAND(),'Monte Carlo'!$G$24,'Monte Carlo'!$H$24,'Monte Carlo'!$C$24,'Monte Carlo'!$E$24)),0))</f>
        <v>0</v>
      </c>
      <c r="P471" s="0" t="n">
        <f aca="true">IF(OR('Monte Carlo'!$B$25="",'Monte Carlo'!$C$25=""),0,IF(RAND()&lt;'Monte Carlo'!$B$25,IF('Monte Carlo'!$E$25='Monte Carlo'!$C$25,'Monte Carlo'!$C$25,BETAINV(RAND(),'Monte Carlo'!$G$25,'Monte Carlo'!$H$25,'Monte Carlo'!$C$25,'Monte Carlo'!$E$25)),0))</f>
        <v>0</v>
      </c>
      <c r="Q471" s="0" t="n">
        <f aca="true">IF(OR('Monte Carlo'!$B$26="",'Monte Carlo'!$C$26=""),0,IF(RAND()&lt;'Monte Carlo'!$B$26,IF('Monte Carlo'!$E$26='Monte Carlo'!$C$26,'Monte Carlo'!$C$26,BETAINV(RAND(),'Monte Carlo'!$G$26,'Monte Carlo'!$H$26,'Monte Carlo'!$C$26,'Monte Carlo'!$E$26)),0))</f>
        <v>0</v>
      </c>
      <c r="R471" s="0" t="n">
        <f aca="true">IF(OR('Monte Carlo'!$B$27="",'Monte Carlo'!$C$27=""),0,IF(RAND()&lt;'Monte Carlo'!$B$27,IF('Monte Carlo'!$E$27='Monte Carlo'!$C$27,'Monte Carlo'!$C$27,BETAINV(RAND(),'Monte Carlo'!$G$27,'Monte Carlo'!$H$27,'Monte Carlo'!$C$27,'Monte Carlo'!$E$27)),0))</f>
        <v>0</v>
      </c>
      <c r="S471" s="0" t="n">
        <f aca="true">IF(OR('Monte Carlo'!$B$28="",'Monte Carlo'!$C$28=""),0,IF(RAND()&lt;'Monte Carlo'!$B$28,IF('Monte Carlo'!$E$28='Monte Carlo'!$C$28,'Monte Carlo'!$C$28,BETAINV(RAND(),'Monte Carlo'!$G$28,'Monte Carlo'!$H$28,'Monte Carlo'!$C$28,'Monte Carlo'!$E$28)),0))</f>
        <v>0</v>
      </c>
      <c r="T471" s="0" t="n">
        <f aca="true">IF(OR('Monte Carlo'!$B$29="",'Monte Carlo'!$C$29=""),0,IF(RAND()&lt;'Monte Carlo'!$B$29,IF('Monte Carlo'!$E$29='Monte Carlo'!$C$29,'Monte Carlo'!$C$29,BETAINV(RAND(),'Monte Carlo'!$G$29,'Monte Carlo'!$H$29,'Monte Carlo'!$C$29,'Monte Carlo'!$E$29)),0))</f>
        <v>0</v>
      </c>
      <c r="U471" s="0" t="n">
        <f aca="true">IF(OR('Monte Carlo'!$B$30="",'Monte Carlo'!$C$30=""),0,IF(RAND()&lt;'Monte Carlo'!$B$30,IF('Monte Carlo'!$E$30='Monte Carlo'!$C$30,'Monte Carlo'!$C$30,BETAINV(RAND(),'Monte Carlo'!$G$30,'Monte Carlo'!$H$30,'Monte Carlo'!$C$30,'Monte Carlo'!$E$30)),0))</f>
        <v>0</v>
      </c>
      <c r="V471" s="0" t="n">
        <f aca="true">IF(OR('Monte Carlo'!$B$31="",'Monte Carlo'!$C$31=""),0,IF(RAND()&lt;'Monte Carlo'!$B$31,IF('Monte Carlo'!$E$31='Monte Carlo'!$C$31,'Monte Carlo'!$C$31,BETAINV(RAND(),'Monte Carlo'!$G$31,'Monte Carlo'!$H$31,'Monte Carlo'!$C$31,'Monte Carlo'!$E$31)),0))</f>
        <v>0</v>
      </c>
      <c r="W471" s="0" t="n">
        <f aca="true">IF(OR('Monte Carlo'!$B$32="",'Monte Carlo'!$C$32=""),0,IF(RAND()&lt;'Monte Carlo'!$B$32,IF('Monte Carlo'!$E$32='Monte Carlo'!$C$32,'Monte Carlo'!$C$32,BETAINV(RAND(),'Monte Carlo'!$G$32,'Monte Carlo'!$H$32,'Monte Carlo'!$C$32,'Monte Carlo'!$E$32)),0))</f>
        <v>0</v>
      </c>
      <c r="X471" s="0" t="n">
        <f aca="true">IF(OR('Monte Carlo'!$B$33="",'Monte Carlo'!$C$33=""),0,IF(RAND()&lt;'Monte Carlo'!$B$33,IF('Monte Carlo'!$E$33='Monte Carlo'!$C$33,'Monte Carlo'!$C$33,BETAINV(RAND(),'Monte Carlo'!$G$33,'Monte Carlo'!$H$33,'Monte Carlo'!$C$33,'Monte Carlo'!$E$33)),0))</f>
        <v>0</v>
      </c>
      <c r="Y471" s="0" t="n">
        <f aca="false">SUM(A471:X471)</f>
        <v>2101.22300102505</v>
      </c>
    </row>
    <row r="472" customFormat="false" ht="15" hidden="false" customHeight="false" outlineLevel="0" collapsed="false">
      <c r="A472" s="0" t="n">
        <f aca="true">IF('Monte Carlo'!$B$7="",0,IF('Monte Carlo'!$D$7='Monte Carlo'!$B$7,'Monte Carlo'!$B$7,BETAINV(RAND(),'Monte Carlo'!$F$7,'Monte Carlo'!$G$7,'Monte Carlo'!$B$7,'Monte Carlo'!$D$7)))</f>
        <v>153.797694636285</v>
      </c>
      <c r="B472" s="0" t="n">
        <f aca="true">IF('Monte Carlo'!$B$8="",0,IF('Monte Carlo'!$D$8='Monte Carlo'!$B$8,'Monte Carlo'!$B$8,BETAINV(RAND(),'Monte Carlo'!$F$8,'Monte Carlo'!$G$8,'Monte Carlo'!$B$8,'Monte Carlo'!$D$8)))</f>
        <v>1051.71317008323</v>
      </c>
      <c r="C472" s="0" t="n">
        <f aca="true">IF('Monte Carlo'!$B$9="",0,IF('Monte Carlo'!$D$9='Monte Carlo'!$B$9,'Monte Carlo'!$B$9,BETAINV(RAND(),'Monte Carlo'!$F$9,'Monte Carlo'!$G$9,'Monte Carlo'!$B$9,'Monte Carlo'!$D$9)))</f>
        <v>426.397135332424</v>
      </c>
      <c r="D472" s="0" t="n">
        <f aca="true">IF('Monte Carlo'!$B$10="",0,IF('Monte Carlo'!$D$10='Monte Carlo'!$B$10,'Monte Carlo'!$B$10,BETAINV(RAND(),'Monte Carlo'!$F$10,'Monte Carlo'!$G$10,'Monte Carlo'!$B$10,'Monte Carlo'!$D$10)))</f>
        <v>298.660182124398</v>
      </c>
      <c r="E472" s="0" t="n">
        <f aca="true">IF('Monte Carlo'!$B$11="",0,IF('Monte Carlo'!$D$11='Monte Carlo'!$B$11,'Monte Carlo'!$B$11,BETAINV(RAND(),'Monte Carlo'!$F$11,'Monte Carlo'!$G$11,'Monte Carlo'!$B$11,'Monte Carlo'!$D$11)))</f>
        <v>96.2061863504108</v>
      </c>
      <c r="F472" s="0" t="n">
        <f aca="true">IF('Monte Carlo'!$B$12="",0,IF('Monte Carlo'!$D$12='Monte Carlo'!$B$12,'Monte Carlo'!$B$12,BETAINV(RAND(),'Monte Carlo'!$F$12,'Monte Carlo'!$G$12,'Monte Carlo'!$B$12,'Monte Carlo'!$D$12)))</f>
        <v>97.5440286666216</v>
      </c>
      <c r="G472" s="0" t="n">
        <f aca="true">IF('Monte Carlo'!$B$13="",0,IF('Monte Carlo'!$D$13='Monte Carlo'!$B$13,'Monte Carlo'!$B$13,BETAINV(RAND(),'Monte Carlo'!$F$13,'Monte Carlo'!$G$13,'Monte Carlo'!$B$13,'Monte Carlo'!$D$13)))</f>
        <v>0</v>
      </c>
      <c r="H472" s="0" t="n">
        <f aca="true">IF('Monte Carlo'!$B$14="",0,IF('Monte Carlo'!$D$14='Monte Carlo'!$B$14,'Monte Carlo'!$B$14,BETAINV(RAND(),'Monte Carlo'!$F$14,'Monte Carlo'!$G$14,'Monte Carlo'!$B$14,'Monte Carlo'!$D$14)))</f>
        <v>0</v>
      </c>
      <c r="I472" s="0" t="n">
        <f aca="true">IF('Monte Carlo'!$B$15="",0,IF('Monte Carlo'!$D$15='Monte Carlo'!$B$15,'Monte Carlo'!$B$15,BETAINV(RAND(),'Monte Carlo'!$F$15,'Monte Carlo'!$G$15,'Monte Carlo'!$B$15,'Monte Carlo'!$D$15)))</f>
        <v>0</v>
      </c>
      <c r="J472" s="0" t="n">
        <f aca="true">IF('Monte Carlo'!$B$16="",0,IF('Monte Carlo'!$D$16='Monte Carlo'!$B$16,'Monte Carlo'!$B$16,BETAINV(RAND(),'Monte Carlo'!$F$16,'Monte Carlo'!$G$16,'Monte Carlo'!$B$16,'Monte Carlo'!$D$16)))</f>
        <v>0</v>
      </c>
      <c r="K472" s="0" t="n">
        <f aca="true">IF('Monte Carlo'!$B$17="",0,IF('Monte Carlo'!$D$17='Monte Carlo'!$B$17,'Monte Carlo'!$B$17,BETAINV(RAND(),'Monte Carlo'!$F$17,'Monte Carlo'!$G$17,'Monte Carlo'!$B$17,'Monte Carlo'!$D$17)))</f>
        <v>0</v>
      </c>
      <c r="L472" s="0" t="n">
        <f aca="true">IF('Monte Carlo'!$B$18="",0,IF('Monte Carlo'!$D$18='Monte Carlo'!$B$18,'Monte Carlo'!$B$18,BETAINV(RAND(),'Monte Carlo'!$F$18,'Monte Carlo'!$G$18,'Monte Carlo'!$B$18,'Monte Carlo'!$D$18)))</f>
        <v>0</v>
      </c>
      <c r="M472" s="0" t="n">
        <f aca="true">IF(OR('Monte Carlo'!$B$22="",'Monte Carlo'!$C$22=""),0,IF(RAND()&lt;'Monte Carlo'!$B$22,IF('Monte Carlo'!$E$22='Monte Carlo'!$C$22,'Monte Carlo'!$C$22,BETAINV(RAND(),'Monte Carlo'!$G$22,'Monte Carlo'!$H$22,'Monte Carlo'!$C$22,'Monte Carlo'!$E$22)),0))</f>
        <v>0</v>
      </c>
      <c r="N472" s="0" t="n">
        <f aca="true">IF(OR('Monte Carlo'!$B$23="",'Monte Carlo'!$C$23=""),0,IF(RAND()&lt;'Monte Carlo'!$B$23,IF('Monte Carlo'!$E$23='Monte Carlo'!$C$23,'Monte Carlo'!$C$23,BETAINV(RAND(),'Monte Carlo'!$G$23,'Monte Carlo'!$H$23,'Monte Carlo'!$C$23,'Monte Carlo'!$E$23)),0))</f>
        <v>0</v>
      </c>
      <c r="O472" s="0" t="n">
        <f aca="true">IF(OR('Monte Carlo'!$B$24="",'Monte Carlo'!$C$24=""),0,IF(RAND()&lt;'Monte Carlo'!$B$24,IF('Monte Carlo'!$E$24='Monte Carlo'!$C$24,'Monte Carlo'!$C$24,BETAINV(RAND(),'Monte Carlo'!$G$24,'Monte Carlo'!$H$24,'Monte Carlo'!$C$24,'Monte Carlo'!$E$24)),0))</f>
        <v>0</v>
      </c>
      <c r="P472" s="0" t="n">
        <f aca="true">IF(OR('Monte Carlo'!$B$25="",'Monte Carlo'!$C$25=""),0,IF(RAND()&lt;'Monte Carlo'!$B$25,IF('Monte Carlo'!$E$25='Monte Carlo'!$C$25,'Monte Carlo'!$C$25,BETAINV(RAND(),'Monte Carlo'!$G$25,'Monte Carlo'!$H$25,'Monte Carlo'!$C$25,'Monte Carlo'!$E$25)),0))</f>
        <v>0</v>
      </c>
      <c r="Q472" s="0" t="n">
        <f aca="true">IF(OR('Monte Carlo'!$B$26="",'Monte Carlo'!$C$26=""),0,IF(RAND()&lt;'Monte Carlo'!$B$26,IF('Monte Carlo'!$E$26='Monte Carlo'!$C$26,'Monte Carlo'!$C$26,BETAINV(RAND(),'Monte Carlo'!$G$26,'Monte Carlo'!$H$26,'Monte Carlo'!$C$26,'Monte Carlo'!$E$26)),0))</f>
        <v>0</v>
      </c>
      <c r="R472" s="0" t="n">
        <f aca="true">IF(OR('Monte Carlo'!$B$27="",'Monte Carlo'!$C$27=""),0,IF(RAND()&lt;'Monte Carlo'!$B$27,IF('Monte Carlo'!$E$27='Monte Carlo'!$C$27,'Monte Carlo'!$C$27,BETAINV(RAND(),'Monte Carlo'!$G$27,'Monte Carlo'!$H$27,'Monte Carlo'!$C$27,'Monte Carlo'!$E$27)),0))</f>
        <v>0</v>
      </c>
      <c r="S472" s="0" t="n">
        <f aca="true">IF(OR('Monte Carlo'!$B$28="",'Monte Carlo'!$C$28=""),0,IF(RAND()&lt;'Monte Carlo'!$B$28,IF('Monte Carlo'!$E$28='Monte Carlo'!$C$28,'Monte Carlo'!$C$28,BETAINV(RAND(),'Monte Carlo'!$G$28,'Monte Carlo'!$H$28,'Monte Carlo'!$C$28,'Monte Carlo'!$E$28)),0))</f>
        <v>0</v>
      </c>
      <c r="T472" s="0" t="n">
        <f aca="true">IF(OR('Monte Carlo'!$B$29="",'Monte Carlo'!$C$29=""),0,IF(RAND()&lt;'Monte Carlo'!$B$29,IF('Monte Carlo'!$E$29='Monte Carlo'!$C$29,'Monte Carlo'!$C$29,BETAINV(RAND(),'Monte Carlo'!$G$29,'Monte Carlo'!$H$29,'Monte Carlo'!$C$29,'Monte Carlo'!$E$29)),0))</f>
        <v>0</v>
      </c>
      <c r="U472" s="0" t="n">
        <f aca="true">IF(OR('Monte Carlo'!$B$30="",'Monte Carlo'!$C$30=""),0,IF(RAND()&lt;'Monte Carlo'!$B$30,IF('Monte Carlo'!$E$30='Monte Carlo'!$C$30,'Monte Carlo'!$C$30,BETAINV(RAND(),'Monte Carlo'!$G$30,'Monte Carlo'!$H$30,'Monte Carlo'!$C$30,'Monte Carlo'!$E$30)),0))</f>
        <v>0</v>
      </c>
      <c r="V472" s="0" t="n">
        <f aca="true">IF(OR('Monte Carlo'!$B$31="",'Monte Carlo'!$C$31=""),0,IF(RAND()&lt;'Monte Carlo'!$B$31,IF('Monte Carlo'!$E$31='Monte Carlo'!$C$31,'Monte Carlo'!$C$31,BETAINV(RAND(),'Monte Carlo'!$G$31,'Monte Carlo'!$H$31,'Monte Carlo'!$C$31,'Monte Carlo'!$E$31)),0))</f>
        <v>0</v>
      </c>
      <c r="W472" s="0" t="n">
        <f aca="true">IF(OR('Monte Carlo'!$B$32="",'Monte Carlo'!$C$32=""),0,IF(RAND()&lt;'Monte Carlo'!$B$32,IF('Monte Carlo'!$E$32='Monte Carlo'!$C$32,'Monte Carlo'!$C$32,BETAINV(RAND(),'Monte Carlo'!$G$32,'Monte Carlo'!$H$32,'Monte Carlo'!$C$32,'Monte Carlo'!$E$32)),0))</f>
        <v>0</v>
      </c>
      <c r="X472" s="0" t="n">
        <f aca="true">IF(OR('Monte Carlo'!$B$33="",'Monte Carlo'!$C$33=""),0,IF(RAND()&lt;'Monte Carlo'!$B$33,IF('Monte Carlo'!$E$33='Monte Carlo'!$C$33,'Monte Carlo'!$C$33,BETAINV(RAND(),'Monte Carlo'!$G$33,'Monte Carlo'!$H$33,'Monte Carlo'!$C$33,'Monte Carlo'!$E$33)),0))</f>
        <v>0</v>
      </c>
      <c r="Y472" s="0" t="n">
        <f aca="false">SUM(A472:X472)</f>
        <v>2124.31839719337</v>
      </c>
    </row>
    <row r="473" customFormat="false" ht="15" hidden="false" customHeight="false" outlineLevel="0" collapsed="false">
      <c r="A473" s="0" t="n">
        <f aca="true">IF('Monte Carlo'!$B$7="",0,IF('Monte Carlo'!$D$7='Monte Carlo'!$B$7,'Monte Carlo'!$B$7,BETAINV(RAND(),'Monte Carlo'!$F$7,'Monte Carlo'!$G$7,'Monte Carlo'!$B$7,'Monte Carlo'!$D$7)))</f>
        <v>129.435085559575</v>
      </c>
      <c r="B473" s="0" t="n">
        <f aca="true">IF('Monte Carlo'!$B$8="",0,IF('Monte Carlo'!$D$8='Monte Carlo'!$B$8,'Monte Carlo'!$B$8,BETAINV(RAND(),'Monte Carlo'!$F$8,'Monte Carlo'!$G$8,'Monte Carlo'!$B$8,'Monte Carlo'!$D$8)))</f>
        <v>911.3448944296</v>
      </c>
      <c r="C473" s="0" t="n">
        <f aca="true">IF('Monte Carlo'!$B$9="",0,IF('Monte Carlo'!$D$9='Monte Carlo'!$B$9,'Monte Carlo'!$B$9,BETAINV(RAND(),'Monte Carlo'!$F$9,'Monte Carlo'!$G$9,'Monte Carlo'!$B$9,'Monte Carlo'!$D$9)))</f>
        <v>528.445384750283</v>
      </c>
      <c r="D473" s="0" t="n">
        <f aca="true">IF('Monte Carlo'!$B$10="",0,IF('Monte Carlo'!$D$10='Monte Carlo'!$B$10,'Monte Carlo'!$B$10,BETAINV(RAND(),'Monte Carlo'!$F$10,'Monte Carlo'!$G$10,'Monte Carlo'!$B$10,'Monte Carlo'!$D$10)))</f>
        <v>284.76879921464</v>
      </c>
      <c r="E473" s="0" t="n">
        <f aca="true">IF('Monte Carlo'!$B$11="",0,IF('Monte Carlo'!$D$11='Monte Carlo'!$B$11,'Monte Carlo'!$B$11,BETAINV(RAND(),'Monte Carlo'!$F$11,'Monte Carlo'!$G$11,'Monte Carlo'!$B$11,'Monte Carlo'!$D$11)))</f>
        <v>147.531707839637</v>
      </c>
      <c r="F473" s="0" t="n">
        <f aca="true">IF('Monte Carlo'!$B$12="",0,IF('Monte Carlo'!$D$12='Monte Carlo'!$B$12,'Monte Carlo'!$B$12,BETAINV(RAND(),'Monte Carlo'!$F$12,'Monte Carlo'!$G$12,'Monte Carlo'!$B$12,'Monte Carlo'!$D$12)))</f>
        <v>105.95910216627</v>
      </c>
      <c r="G473" s="0" t="n">
        <f aca="true">IF('Monte Carlo'!$B$13="",0,IF('Monte Carlo'!$D$13='Monte Carlo'!$B$13,'Monte Carlo'!$B$13,BETAINV(RAND(),'Monte Carlo'!$F$13,'Monte Carlo'!$G$13,'Monte Carlo'!$B$13,'Monte Carlo'!$D$13)))</f>
        <v>0</v>
      </c>
      <c r="H473" s="0" t="n">
        <f aca="true">IF('Monte Carlo'!$B$14="",0,IF('Monte Carlo'!$D$14='Monte Carlo'!$B$14,'Monte Carlo'!$B$14,BETAINV(RAND(),'Monte Carlo'!$F$14,'Monte Carlo'!$G$14,'Monte Carlo'!$B$14,'Monte Carlo'!$D$14)))</f>
        <v>0</v>
      </c>
      <c r="I473" s="0" t="n">
        <f aca="true">IF('Monte Carlo'!$B$15="",0,IF('Monte Carlo'!$D$15='Monte Carlo'!$B$15,'Monte Carlo'!$B$15,BETAINV(RAND(),'Monte Carlo'!$F$15,'Monte Carlo'!$G$15,'Monte Carlo'!$B$15,'Monte Carlo'!$D$15)))</f>
        <v>0</v>
      </c>
      <c r="J473" s="0" t="n">
        <f aca="true">IF('Monte Carlo'!$B$16="",0,IF('Monte Carlo'!$D$16='Monte Carlo'!$B$16,'Monte Carlo'!$B$16,BETAINV(RAND(),'Monte Carlo'!$F$16,'Monte Carlo'!$G$16,'Monte Carlo'!$B$16,'Monte Carlo'!$D$16)))</f>
        <v>0</v>
      </c>
      <c r="K473" s="0" t="n">
        <f aca="true">IF('Monte Carlo'!$B$17="",0,IF('Monte Carlo'!$D$17='Monte Carlo'!$B$17,'Monte Carlo'!$B$17,BETAINV(RAND(),'Monte Carlo'!$F$17,'Monte Carlo'!$G$17,'Monte Carlo'!$B$17,'Monte Carlo'!$D$17)))</f>
        <v>0</v>
      </c>
      <c r="L473" s="0" t="n">
        <f aca="true">IF('Monte Carlo'!$B$18="",0,IF('Monte Carlo'!$D$18='Monte Carlo'!$B$18,'Monte Carlo'!$B$18,BETAINV(RAND(),'Monte Carlo'!$F$18,'Monte Carlo'!$G$18,'Monte Carlo'!$B$18,'Monte Carlo'!$D$18)))</f>
        <v>0</v>
      </c>
      <c r="M473" s="0" t="n">
        <f aca="true">IF(OR('Monte Carlo'!$B$22="",'Monte Carlo'!$C$22=""),0,IF(RAND()&lt;'Monte Carlo'!$B$22,IF('Monte Carlo'!$E$22='Monte Carlo'!$C$22,'Monte Carlo'!$C$22,BETAINV(RAND(),'Monte Carlo'!$G$22,'Monte Carlo'!$H$22,'Monte Carlo'!$C$22,'Monte Carlo'!$E$22)),0))</f>
        <v>0</v>
      </c>
      <c r="N473" s="0" t="n">
        <f aca="true">IF(OR('Monte Carlo'!$B$23="",'Monte Carlo'!$C$23=""),0,IF(RAND()&lt;'Monte Carlo'!$B$23,IF('Monte Carlo'!$E$23='Monte Carlo'!$C$23,'Monte Carlo'!$C$23,BETAINV(RAND(),'Monte Carlo'!$G$23,'Monte Carlo'!$H$23,'Monte Carlo'!$C$23,'Monte Carlo'!$E$23)),0))</f>
        <v>0</v>
      </c>
      <c r="O473" s="0" t="n">
        <f aca="true">IF(OR('Monte Carlo'!$B$24="",'Monte Carlo'!$C$24=""),0,IF(RAND()&lt;'Monte Carlo'!$B$24,IF('Monte Carlo'!$E$24='Monte Carlo'!$C$24,'Monte Carlo'!$C$24,BETAINV(RAND(),'Monte Carlo'!$G$24,'Monte Carlo'!$H$24,'Monte Carlo'!$C$24,'Monte Carlo'!$E$24)),0))</f>
        <v>0</v>
      </c>
      <c r="P473" s="0" t="n">
        <f aca="true">IF(OR('Monte Carlo'!$B$25="",'Monte Carlo'!$C$25=""),0,IF(RAND()&lt;'Monte Carlo'!$B$25,IF('Monte Carlo'!$E$25='Monte Carlo'!$C$25,'Monte Carlo'!$C$25,BETAINV(RAND(),'Monte Carlo'!$G$25,'Monte Carlo'!$H$25,'Monte Carlo'!$C$25,'Monte Carlo'!$E$25)),0))</f>
        <v>0</v>
      </c>
      <c r="Q473" s="0" t="n">
        <f aca="true">IF(OR('Monte Carlo'!$B$26="",'Monte Carlo'!$C$26=""),0,IF(RAND()&lt;'Monte Carlo'!$B$26,IF('Monte Carlo'!$E$26='Monte Carlo'!$C$26,'Monte Carlo'!$C$26,BETAINV(RAND(),'Monte Carlo'!$G$26,'Monte Carlo'!$H$26,'Monte Carlo'!$C$26,'Monte Carlo'!$E$26)),0))</f>
        <v>0</v>
      </c>
      <c r="R473" s="0" t="n">
        <f aca="true">IF(OR('Monte Carlo'!$B$27="",'Monte Carlo'!$C$27=""),0,IF(RAND()&lt;'Monte Carlo'!$B$27,IF('Monte Carlo'!$E$27='Monte Carlo'!$C$27,'Monte Carlo'!$C$27,BETAINV(RAND(),'Monte Carlo'!$G$27,'Monte Carlo'!$H$27,'Monte Carlo'!$C$27,'Monte Carlo'!$E$27)),0))</f>
        <v>0</v>
      </c>
      <c r="S473" s="0" t="n">
        <f aca="true">IF(OR('Monte Carlo'!$B$28="",'Monte Carlo'!$C$28=""),0,IF(RAND()&lt;'Monte Carlo'!$B$28,IF('Monte Carlo'!$E$28='Monte Carlo'!$C$28,'Monte Carlo'!$C$28,BETAINV(RAND(),'Monte Carlo'!$G$28,'Monte Carlo'!$H$28,'Monte Carlo'!$C$28,'Monte Carlo'!$E$28)),0))</f>
        <v>0</v>
      </c>
      <c r="T473" s="0" t="n">
        <f aca="true">IF(OR('Monte Carlo'!$B$29="",'Monte Carlo'!$C$29=""),0,IF(RAND()&lt;'Monte Carlo'!$B$29,IF('Monte Carlo'!$E$29='Monte Carlo'!$C$29,'Monte Carlo'!$C$29,BETAINV(RAND(),'Monte Carlo'!$G$29,'Monte Carlo'!$H$29,'Monte Carlo'!$C$29,'Monte Carlo'!$E$29)),0))</f>
        <v>0</v>
      </c>
      <c r="U473" s="0" t="n">
        <f aca="true">IF(OR('Monte Carlo'!$B$30="",'Monte Carlo'!$C$30=""),0,IF(RAND()&lt;'Monte Carlo'!$B$30,IF('Monte Carlo'!$E$30='Monte Carlo'!$C$30,'Monte Carlo'!$C$30,BETAINV(RAND(),'Monte Carlo'!$G$30,'Monte Carlo'!$H$30,'Monte Carlo'!$C$30,'Monte Carlo'!$E$30)),0))</f>
        <v>0</v>
      </c>
      <c r="V473" s="0" t="n">
        <f aca="true">IF(OR('Monte Carlo'!$B$31="",'Monte Carlo'!$C$31=""),0,IF(RAND()&lt;'Monte Carlo'!$B$31,IF('Monte Carlo'!$E$31='Monte Carlo'!$C$31,'Monte Carlo'!$C$31,BETAINV(RAND(),'Monte Carlo'!$G$31,'Monte Carlo'!$H$31,'Monte Carlo'!$C$31,'Monte Carlo'!$E$31)),0))</f>
        <v>0</v>
      </c>
      <c r="W473" s="0" t="n">
        <f aca="true">IF(OR('Monte Carlo'!$B$32="",'Monte Carlo'!$C$32=""),0,IF(RAND()&lt;'Monte Carlo'!$B$32,IF('Monte Carlo'!$E$32='Monte Carlo'!$C$32,'Monte Carlo'!$C$32,BETAINV(RAND(),'Monte Carlo'!$G$32,'Monte Carlo'!$H$32,'Monte Carlo'!$C$32,'Monte Carlo'!$E$32)),0))</f>
        <v>0</v>
      </c>
      <c r="X473" s="0" t="n">
        <f aca="true">IF(OR('Monte Carlo'!$B$33="",'Monte Carlo'!$C$33=""),0,IF(RAND()&lt;'Monte Carlo'!$B$33,IF('Monte Carlo'!$E$33='Monte Carlo'!$C$33,'Monte Carlo'!$C$33,BETAINV(RAND(),'Monte Carlo'!$G$33,'Monte Carlo'!$H$33,'Monte Carlo'!$C$33,'Monte Carlo'!$E$33)),0))</f>
        <v>0</v>
      </c>
      <c r="Y473" s="0" t="n">
        <f aca="false">SUM(A473:X473)</f>
        <v>2107.48497396001</v>
      </c>
    </row>
    <row r="474" customFormat="false" ht="15" hidden="false" customHeight="false" outlineLevel="0" collapsed="false">
      <c r="A474" s="0" t="n">
        <f aca="true">IF('Monte Carlo'!$B$7="",0,IF('Monte Carlo'!$D$7='Monte Carlo'!$B$7,'Monte Carlo'!$B$7,BETAINV(RAND(),'Monte Carlo'!$F$7,'Monte Carlo'!$G$7,'Monte Carlo'!$B$7,'Monte Carlo'!$D$7)))</f>
        <v>148.663730985067</v>
      </c>
      <c r="B474" s="0" t="n">
        <f aca="true">IF('Monte Carlo'!$B$8="",0,IF('Monte Carlo'!$D$8='Monte Carlo'!$B$8,'Monte Carlo'!$B$8,BETAINV(RAND(),'Monte Carlo'!$F$8,'Monte Carlo'!$G$8,'Monte Carlo'!$B$8,'Monte Carlo'!$D$8)))</f>
        <v>998.769749433966</v>
      </c>
      <c r="C474" s="0" t="n">
        <f aca="true">IF('Monte Carlo'!$B$9="",0,IF('Monte Carlo'!$D$9='Monte Carlo'!$B$9,'Monte Carlo'!$B$9,BETAINV(RAND(),'Monte Carlo'!$F$9,'Monte Carlo'!$G$9,'Monte Carlo'!$B$9,'Monte Carlo'!$D$9)))</f>
        <v>468.725047671468</v>
      </c>
      <c r="D474" s="0" t="n">
        <f aca="true">IF('Monte Carlo'!$B$10="",0,IF('Monte Carlo'!$D$10='Monte Carlo'!$B$10,'Monte Carlo'!$B$10,BETAINV(RAND(),'Monte Carlo'!$F$10,'Monte Carlo'!$G$10,'Monte Carlo'!$B$10,'Monte Carlo'!$D$10)))</f>
        <v>317.878909336448</v>
      </c>
      <c r="E474" s="0" t="n">
        <f aca="true">IF('Monte Carlo'!$B$11="",0,IF('Monte Carlo'!$D$11='Monte Carlo'!$B$11,'Monte Carlo'!$B$11,BETAINV(RAND(),'Monte Carlo'!$F$11,'Monte Carlo'!$G$11,'Monte Carlo'!$B$11,'Monte Carlo'!$D$11)))</f>
        <v>101.454363758695</v>
      </c>
      <c r="F474" s="0" t="n">
        <f aca="true">IF('Monte Carlo'!$B$12="",0,IF('Monte Carlo'!$D$12='Monte Carlo'!$B$12,'Monte Carlo'!$B$12,BETAINV(RAND(),'Monte Carlo'!$F$12,'Monte Carlo'!$G$12,'Monte Carlo'!$B$12,'Monte Carlo'!$D$12)))</f>
        <v>121.893167192439</v>
      </c>
      <c r="G474" s="0" t="n">
        <f aca="true">IF('Monte Carlo'!$B$13="",0,IF('Monte Carlo'!$D$13='Monte Carlo'!$B$13,'Monte Carlo'!$B$13,BETAINV(RAND(),'Monte Carlo'!$F$13,'Monte Carlo'!$G$13,'Monte Carlo'!$B$13,'Monte Carlo'!$D$13)))</f>
        <v>0</v>
      </c>
      <c r="H474" s="0" t="n">
        <f aca="true">IF('Monte Carlo'!$B$14="",0,IF('Monte Carlo'!$D$14='Monte Carlo'!$B$14,'Monte Carlo'!$B$14,BETAINV(RAND(),'Monte Carlo'!$F$14,'Monte Carlo'!$G$14,'Monte Carlo'!$B$14,'Monte Carlo'!$D$14)))</f>
        <v>0</v>
      </c>
      <c r="I474" s="0" t="n">
        <f aca="true">IF('Monte Carlo'!$B$15="",0,IF('Monte Carlo'!$D$15='Monte Carlo'!$B$15,'Monte Carlo'!$B$15,BETAINV(RAND(),'Monte Carlo'!$F$15,'Monte Carlo'!$G$15,'Monte Carlo'!$B$15,'Monte Carlo'!$D$15)))</f>
        <v>0</v>
      </c>
      <c r="J474" s="0" t="n">
        <f aca="true">IF('Monte Carlo'!$B$16="",0,IF('Monte Carlo'!$D$16='Monte Carlo'!$B$16,'Monte Carlo'!$B$16,BETAINV(RAND(),'Monte Carlo'!$F$16,'Monte Carlo'!$G$16,'Monte Carlo'!$B$16,'Monte Carlo'!$D$16)))</f>
        <v>0</v>
      </c>
      <c r="K474" s="0" t="n">
        <f aca="true">IF('Monte Carlo'!$B$17="",0,IF('Monte Carlo'!$D$17='Monte Carlo'!$B$17,'Monte Carlo'!$B$17,BETAINV(RAND(),'Monte Carlo'!$F$17,'Monte Carlo'!$G$17,'Monte Carlo'!$B$17,'Monte Carlo'!$D$17)))</f>
        <v>0</v>
      </c>
      <c r="L474" s="0" t="n">
        <f aca="true">IF('Monte Carlo'!$B$18="",0,IF('Monte Carlo'!$D$18='Monte Carlo'!$B$18,'Monte Carlo'!$B$18,BETAINV(RAND(),'Monte Carlo'!$F$18,'Monte Carlo'!$G$18,'Monte Carlo'!$B$18,'Monte Carlo'!$D$18)))</f>
        <v>0</v>
      </c>
      <c r="M474" s="0" t="n">
        <f aca="true">IF(OR('Monte Carlo'!$B$22="",'Monte Carlo'!$C$22=""),0,IF(RAND()&lt;'Monte Carlo'!$B$22,IF('Monte Carlo'!$E$22='Monte Carlo'!$C$22,'Monte Carlo'!$C$22,BETAINV(RAND(),'Monte Carlo'!$G$22,'Monte Carlo'!$H$22,'Monte Carlo'!$C$22,'Monte Carlo'!$E$22)),0))</f>
        <v>174.673324326351</v>
      </c>
      <c r="N474" s="0" t="n">
        <f aca="true">IF(OR('Monte Carlo'!$B$23="",'Monte Carlo'!$C$23=""),0,IF(RAND()&lt;'Monte Carlo'!$B$23,IF('Monte Carlo'!$E$23='Monte Carlo'!$C$23,'Monte Carlo'!$C$23,BETAINV(RAND(),'Monte Carlo'!$G$23,'Monte Carlo'!$H$23,'Monte Carlo'!$C$23,'Monte Carlo'!$E$23)),0))</f>
        <v>0</v>
      </c>
      <c r="O474" s="0" t="n">
        <f aca="true">IF(OR('Monte Carlo'!$B$24="",'Monte Carlo'!$C$24=""),0,IF(RAND()&lt;'Monte Carlo'!$B$24,IF('Monte Carlo'!$E$24='Monte Carlo'!$C$24,'Monte Carlo'!$C$24,BETAINV(RAND(),'Monte Carlo'!$G$24,'Monte Carlo'!$H$24,'Monte Carlo'!$C$24,'Monte Carlo'!$E$24)),0))</f>
        <v>0</v>
      </c>
      <c r="P474" s="0" t="n">
        <f aca="true">IF(OR('Monte Carlo'!$B$25="",'Monte Carlo'!$C$25=""),0,IF(RAND()&lt;'Monte Carlo'!$B$25,IF('Monte Carlo'!$E$25='Monte Carlo'!$C$25,'Monte Carlo'!$C$25,BETAINV(RAND(),'Monte Carlo'!$G$25,'Monte Carlo'!$H$25,'Monte Carlo'!$C$25,'Monte Carlo'!$E$25)),0))</f>
        <v>0</v>
      </c>
      <c r="Q474" s="0" t="n">
        <f aca="true">IF(OR('Monte Carlo'!$B$26="",'Monte Carlo'!$C$26=""),0,IF(RAND()&lt;'Monte Carlo'!$B$26,IF('Monte Carlo'!$E$26='Monte Carlo'!$C$26,'Monte Carlo'!$C$26,BETAINV(RAND(),'Monte Carlo'!$G$26,'Monte Carlo'!$H$26,'Monte Carlo'!$C$26,'Monte Carlo'!$E$26)),0))</f>
        <v>0</v>
      </c>
      <c r="R474" s="0" t="n">
        <f aca="true">IF(OR('Monte Carlo'!$B$27="",'Monte Carlo'!$C$27=""),0,IF(RAND()&lt;'Monte Carlo'!$B$27,IF('Monte Carlo'!$E$27='Monte Carlo'!$C$27,'Monte Carlo'!$C$27,BETAINV(RAND(),'Monte Carlo'!$G$27,'Monte Carlo'!$H$27,'Monte Carlo'!$C$27,'Monte Carlo'!$E$27)),0))</f>
        <v>0</v>
      </c>
      <c r="S474" s="0" t="n">
        <f aca="true">IF(OR('Monte Carlo'!$B$28="",'Monte Carlo'!$C$28=""),0,IF(RAND()&lt;'Monte Carlo'!$B$28,IF('Monte Carlo'!$E$28='Monte Carlo'!$C$28,'Monte Carlo'!$C$28,BETAINV(RAND(),'Monte Carlo'!$G$28,'Monte Carlo'!$H$28,'Monte Carlo'!$C$28,'Monte Carlo'!$E$28)),0))</f>
        <v>0</v>
      </c>
      <c r="T474" s="0" t="n">
        <f aca="true">IF(OR('Monte Carlo'!$B$29="",'Monte Carlo'!$C$29=""),0,IF(RAND()&lt;'Monte Carlo'!$B$29,IF('Monte Carlo'!$E$29='Monte Carlo'!$C$29,'Monte Carlo'!$C$29,BETAINV(RAND(),'Monte Carlo'!$G$29,'Monte Carlo'!$H$29,'Monte Carlo'!$C$29,'Monte Carlo'!$E$29)),0))</f>
        <v>0</v>
      </c>
      <c r="U474" s="0" t="n">
        <f aca="true">IF(OR('Monte Carlo'!$B$30="",'Monte Carlo'!$C$30=""),0,IF(RAND()&lt;'Monte Carlo'!$B$30,IF('Monte Carlo'!$E$30='Monte Carlo'!$C$30,'Monte Carlo'!$C$30,BETAINV(RAND(),'Monte Carlo'!$G$30,'Monte Carlo'!$H$30,'Monte Carlo'!$C$30,'Monte Carlo'!$E$30)),0))</f>
        <v>0</v>
      </c>
      <c r="V474" s="0" t="n">
        <f aca="true">IF(OR('Monte Carlo'!$B$31="",'Monte Carlo'!$C$31=""),0,IF(RAND()&lt;'Monte Carlo'!$B$31,IF('Monte Carlo'!$E$31='Monte Carlo'!$C$31,'Monte Carlo'!$C$31,BETAINV(RAND(),'Monte Carlo'!$G$31,'Monte Carlo'!$H$31,'Monte Carlo'!$C$31,'Monte Carlo'!$E$31)),0))</f>
        <v>0</v>
      </c>
      <c r="W474" s="0" t="n">
        <f aca="true">IF(OR('Monte Carlo'!$B$32="",'Monte Carlo'!$C$32=""),0,IF(RAND()&lt;'Monte Carlo'!$B$32,IF('Monte Carlo'!$E$32='Monte Carlo'!$C$32,'Monte Carlo'!$C$32,BETAINV(RAND(),'Monte Carlo'!$G$32,'Monte Carlo'!$H$32,'Monte Carlo'!$C$32,'Monte Carlo'!$E$32)),0))</f>
        <v>0</v>
      </c>
      <c r="X474" s="0" t="n">
        <f aca="true">IF(OR('Monte Carlo'!$B$33="",'Monte Carlo'!$C$33=""),0,IF(RAND()&lt;'Monte Carlo'!$B$33,IF('Monte Carlo'!$E$33='Monte Carlo'!$C$33,'Monte Carlo'!$C$33,BETAINV(RAND(),'Monte Carlo'!$G$33,'Monte Carlo'!$H$33,'Monte Carlo'!$C$33,'Monte Carlo'!$E$33)),0))</f>
        <v>0</v>
      </c>
      <c r="Y474" s="0" t="n">
        <f aca="false">SUM(A474:X474)</f>
        <v>2332.05829270443</v>
      </c>
    </row>
    <row r="475" customFormat="false" ht="15" hidden="false" customHeight="false" outlineLevel="0" collapsed="false">
      <c r="A475" s="0" t="n">
        <f aca="true">IF('Monte Carlo'!$B$7="",0,IF('Monte Carlo'!$D$7='Monte Carlo'!$B$7,'Monte Carlo'!$B$7,BETAINV(RAND(),'Monte Carlo'!$F$7,'Monte Carlo'!$G$7,'Monte Carlo'!$B$7,'Monte Carlo'!$D$7)))</f>
        <v>140.843955780318</v>
      </c>
      <c r="B475" s="0" t="n">
        <f aca="true">IF('Monte Carlo'!$B$8="",0,IF('Monte Carlo'!$D$8='Monte Carlo'!$B$8,'Monte Carlo'!$B$8,BETAINV(RAND(),'Monte Carlo'!$F$8,'Monte Carlo'!$G$8,'Monte Carlo'!$B$8,'Monte Carlo'!$D$8)))</f>
        <v>1152.30239392557</v>
      </c>
      <c r="C475" s="0" t="n">
        <f aca="true">IF('Monte Carlo'!$B$9="",0,IF('Monte Carlo'!$D$9='Monte Carlo'!$B$9,'Monte Carlo'!$B$9,BETAINV(RAND(),'Monte Carlo'!$F$9,'Monte Carlo'!$G$9,'Monte Carlo'!$B$9,'Monte Carlo'!$D$9)))</f>
        <v>405.43056095077</v>
      </c>
      <c r="D475" s="0" t="n">
        <f aca="true">IF('Monte Carlo'!$B$10="",0,IF('Monte Carlo'!$D$10='Monte Carlo'!$B$10,'Monte Carlo'!$B$10,BETAINV(RAND(),'Monte Carlo'!$F$10,'Monte Carlo'!$G$10,'Monte Carlo'!$B$10,'Monte Carlo'!$D$10)))</f>
        <v>296.501398297579</v>
      </c>
      <c r="E475" s="0" t="n">
        <f aca="true">IF('Monte Carlo'!$B$11="",0,IF('Monte Carlo'!$D$11='Monte Carlo'!$B$11,'Monte Carlo'!$B$11,BETAINV(RAND(),'Monte Carlo'!$F$11,'Monte Carlo'!$G$11,'Monte Carlo'!$B$11,'Monte Carlo'!$D$11)))</f>
        <v>120.40369687756</v>
      </c>
      <c r="F475" s="0" t="n">
        <f aca="true">IF('Monte Carlo'!$B$12="",0,IF('Monte Carlo'!$D$12='Monte Carlo'!$B$12,'Monte Carlo'!$B$12,BETAINV(RAND(),'Monte Carlo'!$F$12,'Monte Carlo'!$G$12,'Monte Carlo'!$B$12,'Monte Carlo'!$D$12)))</f>
        <v>110.006633321639</v>
      </c>
      <c r="G475" s="0" t="n">
        <f aca="true">IF('Monte Carlo'!$B$13="",0,IF('Monte Carlo'!$D$13='Monte Carlo'!$B$13,'Monte Carlo'!$B$13,BETAINV(RAND(),'Monte Carlo'!$F$13,'Monte Carlo'!$G$13,'Monte Carlo'!$B$13,'Monte Carlo'!$D$13)))</f>
        <v>0</v>
      </c>
      <c r="H475" s="0" t="n">
        <f aca="true">IF('Monte Carlo'!$B$14="",0,IF('Monte Carlo'!$D$14='Monte Carlo'!$B$14,'Monte Carlo'!$B$14,BETAINV(RAND(),'Monte Carlo'!$F$14,'Monte Carlo'!$G$14,'Monte Carlo'!$B$14,'Monte Carlo'!$D$14)))</f>
        <v>0</v>
      </c>
      <c r="I475" s="0" t="n">
        <f aca="true">IF('Monte Carlo'!$B$15="",0,IF('Monte Carlo'!$D$15='Monte Carlo'!$B$15,'Monte Carlo'!$B$15,BETAINV(RAND(),'Monte Carlo'!$F$15,'Monte Carlo'!$G$15,'Monte Carlo'!$B$15,'Monte Carlo'!$D$15)))</f>
        <v>0</v>
      </c>
      <c r="J475" s="0" t="n">
        <f aca="true">IF('Monte Carlo'!$B$16="",0,IF('Monte Carlo'!$D$16='Monte Carlo'!$B$16,'Monte Carlo'!$B$16,BETAINV(RAND(),'Monte Carlo'!$F$16,'Monte Carlo'!$G$16,'Monte Carlo'!$B$16,'Monte Carlo'!$D$16)))</f>
        <v>0</v>
      </c>
      <c r="K475" s="0" t="n">
        <f aca="true">IF('Monte Carlo'!$B$17="",0,IF('Monte Carlo'!$D$17='Monte Carlo'!$B$17,'Monte Carlo'!$B$17,BETAINV(RAND(),'Monte Carlo'!$F$17,'Monte Carlo'!$G$17,'Monte Carlo'!$B$17,'Monte Carlo'!$D$17)))</f>
        <v>0</v>
      </c>
      <c r="L475" s="0" t="n">
        <f aca="true">IF('Monte Carlo'!$B$18="",0,IF('Monte Carlo'!$D$18='Monte Carlo'!$B$18,'Monte Carlo'!$B$18,BETAINV(RAND(),'Monte Carlo'!$F$18,'Monte Carlo'!$G$18,'Monte Carlo'!$B$18,'Monte Carlo'!$D$18)))</f>
        <v>0</v>
      </c>
      <c r="M475" s="0" t="n">
        <f aca="true">IF(OR('Monte Carlo'!$B$22="",'Monte Carlo'!$C$22=""),0,IF(RAND()&lt;'Monte Carlo'!$B$22,IF('Monte Carlo'!$E$22='Monte Carlo'!$C$22,'Monte Carlo'!$C$22,BETAINV(RAND(),'Monte Carlo'!$G$22,'Monte Carlo'!$H$22,'Monte Carlo'!$C$22,'Monte Carlo'!$E$22)),0))</f>
        <v>105.077860212587</v>
      </c>
      <c r="N475" s="0" t="n">
        <f aca="true">IF(OR('Monte Carlo'!$B$23="",'Monte Carlo'!$C$23=""),0,IF(RAND()&lt;'Monte Carlo'!$B$23,IF('Monte Carlo'!$E$23='Monte Carlo'!$C$23,'Monte Carlo'!$C$23,BETAINV(RAND(),'Monte Carlo'!$G$23,'Monte Carlo'!$H$23,'Monte Carlo'!$C$23,'Monte Carlo'!$E$23)),0))</f>
        <v>60.0651643280993</v>
      </c>
      <c r="O475" s="0" t="n">
        <f aca="true">IF(OR('Monte Carlo'!$B$24="",'Monte Carlo'!$C$24=""),0,IF(RAND()&lt;'Monte Carlo'!$B$24,IF('Monte Carlo'!$E$24='Monte Carlo'!$C$24,'Monte Carlo'!$C$24,BETAINV(RAND(),'Monte Carlo'!$G$24,'Monte Carlo'!$H$24,'Monte Carlo'!$C$24,'Monte Carlo'!$E$24)),0))</f>
        <v>0</v>
      </c>
      <c r="P475" s="0" t="n">
        <f aca="true">IF(OR('Monte Carlo'!$B$25="",'Monte Carlo'!$C$25=""),0,IF(RAND()&lt;'Monte Carlo'!$B$25,IF('Monte Carlo'!$E$25='Monte Carlo'!$C$25,'Monte Carlo'!$C$25,BETAINV(RAND(),'Monte Carlo'!$G$25,'Monte Carlo'!$H$25,'Monte Carlo'!$C$25,'Monte Carlo'!$E$25)),0))</f>
        <v>0</v>
      </c>
      <c r="Q475" s="0" t="n">
        <f aca="true">IF(OR('Monte Carlo'!$B$26="",'Monte Carlo'!$C$26=""),0,IF(RAND()&lt;'Monte Carlo'!$B$26,IF('Monte Carlo'!$E$26='Monte Carlo'!$C$26,'Monte Carlo'!$C$26,BETAINV(RAND(),'Monte Carlo'!$G$26,'Monte Carlo'!$H$26,'Monte Carlo'!$C$26,'Monte Carlo'!$E$26)),0))</f>
        <v>0</v>
      </c>
      <c r="R475" s="0" t="n">
        <f aca="true">IF(OR('Monte Carlo'!$B$27="",'Monte Carlo'!$C$27=""),0,IF(RAND()&lt;'Monte Carlo'!$B$27,IF('Monte Carlo'!$E$27='Monte Carlo'!$C$27,'Monte Carlo'!$C$27,BETAINV(RAND(),'Monte Carlo'!$G$27,'Monte Carlo'!$H$27,'Monte Carlo'!$C$27,'Monte Carlo'!$E$27)),0))</f>
        <v>0</v>
      </c>
      <c r="S475" s="0" t="n">
        <f aca="true">IF(OR('Monte Carlo'!$B$28="",'Monte Carlo'!$C$28=""),0,IF(RAND()&lt;'Monte Carlo'!$B$28,IF('Monte Carlo'!$E$28='Monte Carlo'!$C$28,'Monte Carlo'!$C$28,BETAINV(RAND(),'Monte Carlo'!$G$28,'Monte Carlo'!$H$28,'Monte Carlo'!$C$28,'Monte Carlo'!$E$28)),0))</f>
        <v>0</v>
      </c>
      <c r="T475" s="0" t="n">
        <f aca="true">IF(OR('Monte Carlo'!$B$29="",'Monte Carlo'!$C$29=""),0,IF(RAND()&lt;'Monte Carlo'!$B$29,IF('Monte Carlo'!$E$29='Monte Carlo'!$C$29,'Monte Carlo'!$C$29,BETAINV(RAND(),'Monte Carlo'!$G$29,'Monte Carlo'!$H$29,'Monte Carlo'!$C$29,'Monte Carlo'!$E$29)),0))</f>
        <v>0</v>
      </c>
      <c r="U475" s="0" t="n">
        <f aca="true">IF(OR('Monte Carlo'!$B$30="",'Monte Carlo'!$C$30=""),0,IF(RAND()&lt;'Monte Carlo'!$B$30,IF('Monte Carlo'!$E$30='Monte Carlo'!$C$30,'Monte Carlo'!$C$30,BETAINV(RAND(),'Monte Carlo'!$G$30,'Monte Carlo'!$H$30,'Monte Carlo'!$C$30,'Monte Carlo'!$E$30)),0))</f>
        <v>0</v>
      </c>
      <c r="V475" s="0" t="n">
        <f aca="true">IF(OR('Monte Carlo'!$B$31="",'Monte Carlo'!$C$31=""),0,IF(RAND()&lt;'Monte Carlo'!$B$31,IF('Monte Carlo'!$E$31='Monte Carlo'!$C$31,'Monte Carlo'!$C$31,BETAINV(RAND(),'Monte Carlo'!$G$31,'Monte Carlo'!$H$31,'Monte Carlo'!$C$31,'Monte Carlo'!$E$31)),0))</f>
        <v>0</v>
      </c>
      <c r="W475" s="0" t="n">
        <f aca="true">IF(OR('Monte Carlo'!$B$32="",'Monte Carlo'!$C$32=""),0,IF(RAND()&lt;'Monte Carlo'!$B$32,IF('Monte Carlo'!$E$32='Monte Carlo'!$C$32,'Monte Carlo'!$C$32,BETAINV(RAND(),'Monte Carlo'!$G$32,'Monte Carlo'!$H$32,'Monte Carlo'!$C$32,'Monte Carlo'!$E$32)),0))</f>
        <v>0</v>
      </c>
      <c r="X475" s="0" t="n">
        <f aca="true">IF(OR('Monte Carlo'!$B$33="",'Monte Carlo'!$C$33=""),0,IF(RAND()&lt;'Monte Carlo'!$B$33,IF('Monte Carlo'!$E$33='Monte Carlo'!$C$33,'Monte Carlo'!$C$33,BETAINV(RAND(),'Monte Carlo'!$G$33,'Monte Carlo'!$H$33,'Monte Carlo'!$C$33,'Monte Carlo'!$E$33)),0))</f>
        <v>0</v>
      </c>
      <c r="Y475" s="0" t="n">
        <f aca="false">SUM(A475:X475)</f>
        <v>2390.63166369412</v>
      </c>
    </row>
    <row r="476" customFormat="false" ht="15" hidden="false" customHeight="false" outlineLevel="0" collapsed="false">
      <c r="A476" s="0" t="n">
        <f aca="true">IF('Monte Carlo'!$B$7="",0,IF('Monte Carlo'!$D$7='Monte Carlo'!$B$7,'Monte Carlo'!$B$7,BETAINV(RAND(),'Monte Carlo'!$F$7,'Monte Carlo'!$G$7,'Monte Carlo'!$B$7,'Monte Carlo'!$D$7)))</f>
        <v>131.732342451417</v>
      </c>
      <c r="B476" s="0" t="n">
        <f aca="true">IF('Monte Carlo'!$B$8="",0,IF('Monte Carlo'!$D$8='Monte Carlo'!$B$8,'Monte Carlo'!$B$8,BETAINV(RAND(),'Monte Carlo'!$F$8,'Monte Carlo'!$G$8,'Monte Carlo'!$B$8,'Monte Carlo'!$D$8)))</f>
        <v>1086.50779329194</v>
      </c>
      <c r="C476" s="0" t="n">
        <f aca="true">IF('Monte Carlo'!$B$9="",0,IF('Monte Carlo'!$D$9='Monte Carlo'!$B$9,'Monte Carlo'!$B$9,BETAINV(RAND(),'Monte Carlo'!$F$9,'Monte Carlo'!$G$9,'Monte Carlo'!$B$9,'Monte Carlo'!$D$9)))</f>
        <v>465.303491182144</v>
      </c>
      <c r="D476" s="0" t="n">
        <f aca="true">IF('Monte Carlo'!$B$10="",0,IF('Monte Carlo'!$D$10='Monte Carlo'!$B$10,'Monte Carlo'!$B$10,BETAINV(RAND(),'Monte Carlo'!$F$10,'Monte Carlo'!$G$10,'Monte Carlo'!$B$10,'Monte Carlo'!$D$10)))</f>
        <v>305.251070825329</v>
      </c>
      <c r="E476" s="0" t="n">
        <f aca="true">IF('Monte Carlo'!$B$11="",0,IF('Monte Carlo'!$D$11='Monte Carlo'!$B$11,'Monte Carlo'!$B$11,BETAINV(RAND(),'Monte Carlo'!$F$11,'Monte Carlo'!$G$11,'Monte Carlo'!$B$11,'Monte Carlo'!$D$11)))</f>
        <v>114.621894523773</v>
      </c>
      <c r="F476" s="0" t="n">
        <f aca="true">IF('Monte Carlo'!$B$12="",0,IF('Monte Carlo'!$D$12='Monte Carlo'!$B$12,'Monte Carlo'!$B$12,BETAINV(RAND(),'Monte Carlo'!$F$12,'Monte Carlo'!$G$12,'Monte Carlo'!$B$12,'Monte Carlo'!$D$12)))</f>
        <v>109.31231368572</v>
      </c>
      <c r="G476" s="0" t="n">
        <f aca="true">IF('Monte Carlo'!$B$13="",0,IF('Monte Carlo'!$D$13='Monte Carlo'!$B$13,'Monte Carlo'!$B$13,BETAINV(RAND(),'Monte Carlo'!$F$13,'Monte Carlo'!$G$13,'Monte Carlo'!$B$13,'Monte Carlo'!$D$13)))</f>
        <v>0</v>
      </c>
      <c r="H476" s="0" t="n">
        <f aca="true">IF('Monte Carlo'!$B$14="",0,IF('Monte Carlo'!$D$14='Monte Carlo'!$B$14,'Monte Carlo'!$B$14,BETAINV(RAND(),'Monte Carlo'!$F$14,'Monte Carlo'!$G$14,'Monte Carlo'!$B$14,'Monte Carlo'!$D$14)))</f>
        <v>0</v>
      </c>
      <c r="I476" s="0" t="n">
        <f aca="true">IF('Monte Carlo'!$B$15="",0,IF('Monte Carlo'!$D$15='Monte Carlo'!$B$15,'Monte Carlo'!$B$15,BETAINV(RAND(),'Monte Carlo'!$F$15,'Monte Carlo'!$G$15,'Monte Carlo'!$B$15,'Monte Carlo'!$D$15)))</f>
        <v>0</v>
      </c>
      <c r="J476" s="0" t="n">
        <f aca="true">IF('Monte Carlo'!$B$16="",0,IF('Monte Carlo'!$D$16='Monte Carlo'!$B$16,'Monte Carlo'!$B$16,BETAINV(RAND(),'Monte Carlo'!$F$16,'Monte Carlo'!$G$16,'Monte Carlo'!$B$16,'Monte Carlo'!$D$16)))</f>
        <v>0</v>
      </c>
      <c r="K476" s="0" t="n">
        <f aca="true">IF('Monte Carlo'!$B$17="",0,IF('Monte Carlo'!$D$17='Monte Carlo'!$B$17,'Monte Carlo'!$B$17,BETAINV(RAND(),'Monte Carlo'!$F$17,'Monte Carlo'!$G$17,'Monte Carlo'!$B$17,'Monte Carlo'!$D$17)))</f>
        <v>0</v>
      </c>
      <c r="L476" s="0" t="n">
        <f aca="true">IF('Monte Carlo'!$B$18="",0,IF('Monte Carlo'!$D$18='Monte Carlo'!$B$18,'Monte Carlo'!$B$18,BETAINV(RAND(),'Monte Carlo'!$F$18,'Monte Carlo'!$G$18,'Monte Carlo'!$B$18,'Monte Carlo'!$D$18)))</f>
        <v>0</v>
      </c>
      <c r="M476" s="0" t="n">
        <f aca="true">IF(OR('Monte Carlo'!$B$22="",'Monte Carlo'!$C$22=""),0,IF(RAND()&lt;'Monte Carlo'!$B$22,IF('Monte Carlo'!$E$22='Monte Carlo'!$C$22,'Monte Carlo'!$C$22,BETAINV(RAND(),'Monte Carlo'!$G$22,'Monte Carlo'!$H$22,'Monte Carlo'!$C$22,'Monte Carlo'!$E$22)),0))</f>
        <v>124.19139730523</v>
      </c>
      <c r="N476" s="0" t="n">
        <f aca="true">IF(OR('Monte Carlo'!$B$23="",'Monte Carlo'!$C$23=""),0,IF(RAND()&lt;'Monte Carlo'!$B$23,IF('Monte Carlo'!$E$23='Monte Carlo'!$C$23,'Monte Carlo'!$C$23,BETAINV(RAND(),'Monte Carlo'!$G$23,'Monte Carlo'!$H$23,'Monte Carlo'!$C$23,'Monte Carlo'!$E$23)),0))</f>
        <v>52.3946728349842</v>
      </c>
      <c r="O476" s="0" t="n">
        <f aca="true">IF(OR('Monte Carlo'!$B$24="",'Monte Carlo'!$C$24=""),0,IF(RAND()&lt;'Monte Carlo'!$B$24,IF('Monte Carlo'!$E$24='Monte Carlo'!$C$24,'Monte Carlo'!$C$24,BETAINV(RAND(),'Monte Carlo'!$G$24,'Monte Carlo'!$H$24,'Monte Carlo'!$C$24,'Monte Carlo'!$E$24)),0))</f>
        <v>0</v>
      </c>
      <c r="P476" s="0" t="n">
        <f aca="true">IF(OR('Monte Carlo'!$B$25="",'Monte Carlo'!$C$25=""),0,IF(RAND()&lt;'Monte Carlo'!$B$25,IF('Monte Carlo'!$E$25='Monte Carlo'!$C$25,'Monte Carlo'!$C$25,BETAINV(RAND(),'Monte Carlo'!$G$25,'Monte Carlo'!$H$25,'Monte Carlo'!$C$25,'Monte Carlo'!$E$25)),0))</f>
        <v>0</v>
      </c>
      <c r="Q476" s="0" t="n">
        <f aca="true">IF(OR('Monte Carlo'!$B$26="",'Monte Carlo'!$C$26=""),0,IF(RAND()&lt;'Monte Carlo'!$B$26,IF('Monte Carlo'!$E$26='Monte Carlo'!$C$26,'Monte Carlo'!$C$26,BETAINV(RAND(),'Monte Carlo'!$G$26,'Monte Carlo'!$H$26,'Monte Carlo'!$C$26,'Monte Carlo'!$E$26)),0))</f>
        <v>0</v>
      </c>
      <c r="R476" s="0" t="n">
        <f aca="true">IF(OR('Monte Carlo'!$B$27="",'Monte Carlo'!$C$27=""),0,IF(RAND()&lt;'Monte Carlo'!$B$27,IF('Monte Carlo'!$E$27='Monte Carlo'!$C$27,'Monte Carlo'!$C$27,BETAINV(RAND(),'Monte Carlo'!$G$27,'Monte Carlo'!$H$27,'Monte Carlo'!$C$27,'Monte Carlo'!$E$27)),0))</f>
        <v>0</v>
      </c>
      <c r="S476" s="0" t="n">
        <f aca="true">IF(OR('Monte Carlo'!$B$28="",'Monte Carlo'!$C$28=""),0,IF(RAND()&lt;'Monte Carlo'!$B$28,IF('Monte Carlo'!$E$28='Monte Carlo'!$C$28,'Monte Carlo'!$C$28,BETAINV(RAND(),'Monte Carlo'!$G$28,'Monte Carlo'!$H$28,'Monte Carlo'!$C$28,'Monte Carlo'!$E$28)),0))</f>
        <v>0</v>
      </c>
      <c r="T476" s="0" t="n">
        <f aca="true">IF(OR('Monte Carlo'!$B$29="",'Monte Carlo'!$C$29=""),0,IF(RAND()&lt;'Monte Carlo'!$B$29,IF('Monte Carlo'!$E$29='Monte Carlo'!$C$29,'Monte Carlo'!$C$29,BETAINV(RAND(),'Monte Carlo'!$G$29,'Monte Carlo'!$H$29,'Monte Carlo'!$C$29,'Monte Carlo'!$E$29)),0))</f>
        <v>0</v>
      </c>
      <c r="U476" s="0" t="n">
        <f aca="true">IF(OR('Monte Carlo'!$B$30="",'Monte Carlo'!$C$30=""),0,IF(RAND()&lt;'Monte Carlo'!$B$30,IF('Monte Carlo'!$E$30='Monte Carlo'!$C$30,'Monte Carlo'!$C$30,BETAINV(RAND(),'Monte Carlo'!$G$30,'Monte Carlo'!$H$30,'Monte Carlo'!$C$30,'Monte Carlo'!$E$30)),0))</f>
        <v>0</v>
      </c>
      <c r="V476" s="0" t="n">
        <f aca="true">IF(OR('Monte Carlo'!$B$31="",'Monte Carlo'!$C$31=""),0,IF(RAND()&lt;'Monte Carlo'!$B$31,IF('Monte Carlo'!$E$31='Monte Carlo'!$C$31,'Monte Carlo'!$C$31,BETAINV(RAND(),'Monte Carlo'!$G$31,'Monte Carlo'!$H$31,'Monte Carlo'!$C$31,'Monte Carlo'!$E$31)),0))</f>
        <v>0</v>
      </c>
      <c r="W476" s="0" t="n">
        <f aca="true">IF(OR('Monte Carlo'!$B$32="",'Monte Carlo'!$C$32=""),0,IF(RAND()&lt;'Monte Carlo'!$B$32,IF('Monte Carlo'!$E$32='Monte Carlo'!$C$32,'Monte Carlo'!$C$32,BETAINV(RAND(),'Monte Carlo'!$G$32,'Monte Carlo'!$H$32,'Monte Carlo'!$C$32,'Monte Carlo'!$E$32)),0))</f>
        <v>0</v>
      </c>
      <c r="X476" s="0" t="n">
        <f aca="true">IF(OR('Monte Carlo'!$B$33="",'Monte Carlo'!$C$33=""),0,IF(RAND()&lt;'Monte Carlo'!$B$33,IF('Monte Carlo'!$E$33='Monte Carlo'!$C$33,'Monte Carlo'!$C$33,BETAINV(RAND(),'Monte Carlo'!$G$33,'Monte Carlo'!$H$33,'Monte Carlo'!$C$33,'Monte Carlo'!$E$33)),0))</f>
        <v>0</v>
      </c>
      <c r="Y476" s="0" t="n">
        <f aca="false">SUM(A476:X476)</f>
        <v>2389.31497610054</v>
      </c>
    </row>
    <row r="477" customFormat="false" ht="15" hidden="false" customHeight="false" outlineLevel="0" collapsed="false">
      <c r="A477" s="0" t="n">
        <f aca="true">IF('Monte Carlo'!$B$7="",0,IF('Monte Carlo'!$D$7='Monte Carlo'!$B$7,'Monte Carlo'!$B$7,BETAINV(RAND(),'Monte Carlo'!$F$7,'Monte Carlo'!$G$7,'Monte Carlo'!$B$7,'Monte Carlo'!$D$7)))</f>
        <v>173.861717916374</v>
      </c>
      <c r="B477" s="0" t="n">
        <f aca="true">IF('Monte Carlo'!$B$8="",0,IF('Monte Carlo'!$D$8='Monte Carlo'!$B$8,'Monte Carlo'!$B$8,BETAINV(RAND(),'Monte Carlo'!$F$8,'Monte Carlo'!$G$8,'Monte Carlo'!$B$8,'Monte Carlo'!$D$8)))</f>
        <v>1010.73946950952</v>
      </c>
      <c r="C477" s="0" t="n">
        <f aca="true">IF('Monte Carlo'!$B$9="",0,IF('Monte Carlo'!$D$9='Monte Carlo'!$B$9,'Monte Carlo'!$B$9,BETAINV(RAND(),'Monte Carlo'!$F$9,'Monte Carlo'!$G$9,'Monte Carlo'!$B$9,'Monte Carlo'!$D$9)))</f>
        <v>443.080376887979</v>
      </c>
      <c r="D477" s="0" t="n">
        <f aca="true">IF('Monte Carlo'!$B$10="",0,IF('Monte Carlo'!$D$10='Monte Carlo'!$B$10,'Monte Carlo'!$B$10,BETAINV(RAND(),'Monte Carlo'!$F$10,'Monte Carlo'!$G$10,'Monte Carlo'!$B$10,'Monte Carlo'!$D$10)))</f>
        <v>303.735614621921</v>
      </c>
      <c r="E477" s="0" t="n">
        <f aca="true">IF('Monte Carlo'!$B$11="",0,IF('Monte Carlo'!$D$11='Monte Carlo'!$B$11,'Monte Carlo'!$B$11,BETAINV(RAND(),'Monte Carlo'!$F$11,'Monte Carlo'!$G$11,'Monte Carlo'!$B$11,'Monte Carlo'!$D$11)))</f>
        <v>118.221992094321</v>
      </c>
      <c r="F477" s="0" t="n">
        <f aca="true">IF('Monte Carlo'!$B$12="",0,IF('Monte Carlo'!$D$12='Monte Carlo'!$B$12,'Monte Carlo'!$B$12,BETAINV(RAND(),'Monte Carlo'!$F$12,'Monte Carlo'!$G$12,'Monte Carlo'!$B$12,'Monte Carlo'!$D$12)))</f>
        <v>102.566767231491</v>
      </c>
      <c r="G477" s="0" t="n">
        <f aca="true">IF('Monte Carlo'!$B$13="",0,IF('Monte Carlo'!$D$13='Monte Carlo'!$B$13,'Monte Carlo'!$B$13,BETAINV(RAND(),'Monte Carlo'!$F$13,'Monte Carlo'!$G$13,'Monte Carlo'!$B$13,'Monte Carlo'!$D$13)))</f>
        <v>0</v>
      </c>
      <c r="H477" s="0" t="n">
        <f aca="true">IF('Monte Carlo'!$B$14="",0,IF('Monte Carlo'!$D$14='Monte Carlo'!$B$14,'Monte Carlo'!$B$14,BETAINV(RAND(),'Monte Carlo'!$F$14,'Monte Carlo'!$G$14,'Monte Carlo'!$B$14,'Monte Carlo'!$D$14)))</f>
        <v>0</v>
      </c>
      <c r="I477" s="0" t="n">
        <f aca="true">IF('Monte Carlo'!$B$15="",0,IF('Monte Carlo'!$D$15='Monte Carlo'!$B$15,'Monte Carlo'!$B$15,BETAINV(RAND(),'Monte Carlo'!$F$15,'Monte Carlo'!$G$15,'Monte Carlo'!$B$15,'Monte Carlo'!$D$15)))</f>
        <v>0</v>
      </c>
      <c r="J477" s="0" t="n">
        <f aca="true">IF('Monte Carlo'!$B$16="",0,IF('Monte Carlo'!$D$16='Monte Carlo'!$B$16,'Monte Carlo'!$B$16,BETAINV(RAND(),'Monte Carlo'!$F$16,'Monte Carlo'!$G$16,'Monte Carlo'!$B$16,'Monte Carlo'!$D$16)))</f>
        <v>0</v>
      </c>
      <c r="K477" s="0" t="n">
        <f aca="true">IF('Monte Carlo'!$B$17="",0,IF('Monte Carlo'!$D$17='Monte Carlo'!$B$17,'Monte Carlo'!$B$17,BETAINV(RAND(),'Monte Carlo'!$F$17,'Monte Carlo'!$G$17,'Monte Carlo'!$B$17,'Monte Carlo'!$D$17)))</f>
        <v>0</v>
      </c>
      <c r="L477" s="0" t="n">
        <f aca="true">IF('Monte Carlo'!$B$18="",0,IF('Monte Carlo'!$D$18='Monte Carlo'!$B$18,'Monte Carlo'!$B$18,BETAINV(RAND(),'Monte Carlo'!$F$18,'Monte Carlo'!$G$18,'Monte Carlo'!$B$18,'Monte Carlo'!$D$18)))</f>
        <v>0</v>
      </c>
      <c r="M477" s="0" t="n">
        <f aca="true">IF(OR('Monte Carlo'!$B$22="",'Monte Carlo'!$C$22=""),0,IF(RAND()&lt;'Monte Carlo'!$B$22,IF('Monte Carlo'!$E$22='Monte Carlo'!$C$22,'Monte Carlo'!$C$22,BETAINV(RAND(),'Monte Carlo'!$G$22,'Monte Carlo'!$H$22,'Monte Carlo'!$C$22,'Monte Carlo'!$E$22)),0))</f>
        <v>125.307522062133</v>
      </c>
      <c r="N477" s="0" t="n">
        <f aca="true">IF(OR('Monte Carlo'!$B$23="",'Monte Carlo'!$C$23=""),0,IF(RAND()&lt;'Monte Carlo'!$B$23,IF('Monte Carlo'!$E$23='Monte Carlo'!$C$23,'Monte Carlo'!$C$23,BETAINV(RAND(),'Monte Carlo'!$G$23,'Monte Carlo'!$H$23,'Monte Carlo'!$C$23,'Monte Carlo'!$E$23)),0))</f>
        <v>0</v>
      </c>
      <c r="O477" s="0" t="n">
        <f aca="true">IF(OR('Monte Carlo'!$B$24="",'Monte Carlo'!$C$24=""),0,IF(RAND()&lt;'Monte Carlo'!$B$24,IF('Monte Carlo'!$E$24='Monte Carlo'!$C$24,'Monte Carlo'!$C$24,BETAINV(RAND(),'Monte Carlo'!$G$24,'Monte Carlo'!$H$24,'Monte Carlo'!$C$24,'Monte Carlo'!$E$24)),0))</f>
        <v>0</v>
      </c>
      <c r="P477" s="0" t="n">
        <f aca="true">IF(OR('Monte Carlo'!$B$25="",'Monte Carlo'!$C$25=""),0,IF(RAND()&lt;'Monte Carlo'!$B$25,IF('Monte Carlo'!$E$25='Monte Carlo'!$C$25,'Monte Carlo'!$C$25,BETAINV(RAND(),'Monte Carlo'!$G$25,'Monte Carlo'!$H$25,'Monte Carlo'!$C$25,'Monte Carlo'!$E$25)),0))</f>
        <v>0</v>
      </c>
      <c r="Q477" s="0" t="n">
        <f aca="true">IF(OR('Monte Carlo'!$B$26="",'Monte Carlo'!$C$26=""),0,IF(RAND()&lt;'Monte Carlo'!$B$26,IF('Monte Carlo'!$E$26='Monte Carlo'!$C$26,'Monte Carlo'!$C$26,BETAINV(RAND(),'Monte Carlo'!$G$26,'Monte Carlo'!$H$26,'Monte Carlo'!$C$26,'Monte Carlo'!$E$26)),0))</f>
        <v>435.668438261043</v>
      </c>
      <c r="R477" s="0" t="n">
        <f aca="true">IF(OR('Monte Carlo'!$B$27="",'Monte Carlo'!$C$27=""),0,IF(RAND()&lt;'Monte Carlo'!$B$27,IF('Monte Carlo'!$E$27='Monte Carlo'!$C$27,'Monte Carlo'!$C$27,BETAINV(RAND(),'Monte Carlo'!$G$27,'Monte Carlo'!$H$27,'Monte Carlo'!$C$27,'Monte Carlo'!$E$27)),0))</f>
        <v>0</v>
      </c>
      <c r="S477" s="0" t="n">
        <f aca="true">IF(OR('Monte Carlo'!$B$28="",'Monte Carlo'!$C$28=""),0,IF(RAND()&lt;'Monte Carlo'!$B$28,IF('Monte Carlo'!$E$28='Monte Carlo'!$C$28,'Monte Carlo'!$C$28,BETAINV(RAND(),'Monte Carlo'!$G$28,'Monte Carlo'!$H$28,'Monte Carlo'!$C$28,'Monte Carlo'!$E$28)),0))</f>
        <v>0</v>
      </c>
      <c r="T477" s="0" t="n">
        <f aca="true">IF(OR('Monte Carlo'!$B$29="",'Monte Carlo'!$C$29=""),0,IF(RAND()&lt;'Monte Carlo'!$B$29,IF('Monte Carlo'!$E$29='Monte Carlo'!$C$29,'Monte Carlo'!$C$29,BETAINV(RAND(),'Monte Carlo'!$G$29,'Monte Carlo'!$H$29,'Monte Carlo'!$C$29,'Monte Carlo'!$E$29)),0))</f>
        <v>0</v>
      </c>
      <c r="U477" s="0" t="n">
        <f aca="true">IF(OR('Monte Carlo'!$B$30="",'Monte Carlo'!$C$30=""),0,IF(RAND()&lt;'Monte Carlo'!$B$30,IF('Monte Carlo'!$E$30='Monte Carlo'!$C$30,'Monte Carlo'!$C$30,BETAINV(RAND(),'Monte Carlo'!$G$30,'Monte Carlo'!$H$30,'Monte Carlo'!$C$30,'Monte Carlo'!$E$30)),0))</f>
        <v>0</v>
      </c>
      <c r="V477" s="0" t="n">
        <f aca="true">IF(OR('Monte Carlo'!$B$31="",'Monte Carlo'!$C$31=""),0,IF(RAND()&lt;'Monte Carlo'!$B$31,IF('Monte Carlo'!$E$31='Monte Carlo'!$C$31,'Monte Carlo'!$C$31,BETAINV(RAND(),'Monte Carlo'!$G$31,'Monte Carlo'!$H$31,'Monte Carlo'!$C$31,'Monte Carlo'!$E$31)),0))</f>
        <v>0</v>
      </c>
      <c r="W477" s="0" t="n">
        <f aca="true">IF(OR('Monte Carlo'!$B$32="",'Monte Carlo'!$C$32=""),0,IF(RAND()&lt;'Monte Carlo'!$B$32,IF('Monte Carlo'!$E$32='Monte Carlo'!$C$32,'Monte Carlo'!$C$32,BETAINV(RAND(),'Monte Carlo'!$G$32,'Monte Carlo'!$H$32,'Monte Carlo'!$C$32,'Monte Carlo'!$E$32)),0))</f>
        <v>0</v>
      </c>
      <c r="X477" s="0" t="n">
        <f aca="true">IF(OR('Monte Carlo'!$B$33="",'Monte Carlo'!$C$33=""),0,IF(RAND()&lt;'Monte Carlo'!$B$33,IF('Monte Carlo'!$E$33='Monte Carlo'!$C$33,'Monte Carlo'!$C$33,BETAINV(RAND(),'Monte Carlo'!$G$33,'Monte Carlo'!$H$33,'Monte Carlo'!$C$33,'Monte Carlo'!$E$33)),0))</f>
        <v>0</v>
      </c>
      <c r="Y477" s="0" t="n">
        <f aca="false">SUM(A477:X477)</f>
        <v>2713.18189858478</v>
      </c>
    </row>
    <row r="478" customFormat="false" ht="15" hidden="false" customHeight="false" outlineLevel="0" collapsed="false">
      <c r="A478" s="0" t="n">
        <f aca="true">IF('Monte Carlo'!$B$7="",0,IF('Monte Carlo'!$D$7='Monte Carlo'!$B$7,'Monte Carlo'!$B$7,BETAINV(RAND(),'Monte Carlo'!$F$7,'Monte Carlo'!$G$7,'Monte Carlo'!$B$7,'Monte Carlo'!$D$7)))</f>
        <v>178.356429988524</v>
      </c>
      <c r="B478" s="0" t="n">
        <f aca="true">IF('Monte Carlo'!$B$8="",0,IF('Monte Carlo'!$D$8='Monte Carlo'!$B$8,'Monte Carlo'!$B$8,BETAINV(RAND(),'Monte Carlo'!$F$8,'Monte Carlo'!$G$8,'Monte Carlo'!$B$8,'Monte Carlo'!$D$8)))</f>
        <v>960.865499536542</v>
      </c>
      <c r="C478" s="0" t="n">
        <f aca="true">IF('Monte Carlo'!$B$9="",0,IF('Monte Carlo'!$D$9='Monte Carlo'!$B$9,'Monte Carlo'!$B$9,BETAINV(RAND(),'Monte Carlo'!$F$9,'Monte Carlo'!$G$9,'Monte Carlo'!$B$9,'Monte Carlo'!$D$9)))</f>
        <v>449.190828436312</v>
      </c>
      <c r="D478" s="0" t="n">
        <f aca="true">IF('Monte Carlo'!$B$10="",0,IF('Monte Carlo'!$D$10='Monte Carlo'!$B$10,'Monte Carlo'!$B$10,BETAINV(RAND(),'Monte Carlo'!$F$10,'Monte Carlo'!$G$10,'Monte Carlo'!$B$10,'Monte Carlo'!$D$10)))</f>
        <v>285.892327648119</v>
      </c>
      <c r="E478" s="0" t="n">
        <f aca="true">IF('Monte Carlo'!$B$11="",0,IF('Monte Carlo'!$D$11='Monte Carlo'!$B$11,'Monte Carlo'!$B$11,BETAINV(RAND(),'Monte Carlo'!$F$11,'Monte Carlo'!$G$11,'Monte Carlo'!$B$11,'Monte Carlo'!$D$11)))</f>
        <v>89.6410354995518</v>
      </c>
      <c r="F478" s="0" t="n">
        <f aca="true">IF('Monte Carlo'!$B$12="",0,IF('Monte Carlo'!$D$12='Monte Carlo'!$B$12,'Monte Carlo'!$B$12,BETAINV(RAND(),'Monte Carlo'!$F$12,'Monte Carlo'!$G$12,'Monte Carlo'!$B$12,'Monte Carlo'!$D$12)))</f>
        <v>98.5171890474117</v>
      </c>
      <c r="G478" s="0" t="n">
        <f aca="true">IF('Monte Carlo'!$B$13="",0,IF('Monte Carlo'!$D$13='Monte Carlo'!$B$13,'Monte Carlo'!$B$13,BETAINV(RAND(),'Monte Carlo'!$F$13,'Monte Carlo'!$G$13,'Monte Carlo'!$B$13,'Monte Carlo'!$D$13)))</f>
        <v>0</v>
      </c>
      <c r="H478" s="0" t="n">
        <f aca="true">IF('Monte Carlo'!$B$14="",0,IF('Monte Carlo'!$D$14='Monte Carlo'!$B$14,'Monte Carlo'!$B$14,BETAINV(RAND(),'Monte Carlo'!$F$14,'Monte Carlo'!$G$14,'Monte Carlo'!$B$14,'Monte Carlo'!$D$14)))</f>
        <v>0</v>
      </c>
      <c r="I478" s="0" t="n">
        <f aca="true">IF('Monte Carlo'!$B$15="",0,IF('Monte Carlo'!$D$15='Monte Carlo'!$B$15,'Monte Carlo'!$B$15,BETAINV(RAND(),'Monte Carlo'!$F$15,'Monte Carlo'!$G$15,'Monte Carlo'!$B$15,'Monte Carlo'!$D$15)))</f>
        <v>0</v>
      </c>
      <c r="J478" s="0" t="n">
        <f aca="true">IF('Monte Carlo'!$B$16="",0,IF('Monte Carlo'!$D$16='Monte Carlo'!$B$16,'Monte Carlo'!$B$16,BETAINV(RAND(),'Monte Carlo'!$F$16,'Monte Carlo'!$G$16,'Monte Carlo'!$B$16,'Monte Carlo'!$D$16)))</f>
        <v>0</v>
      </c>
      <c r="K478" s="0" t="n">
        <f aca="true">IF('Monte Carlo'!$B$17="",0,IF('Monte Carlo'!$D$17='Monte Carlo'!$B$17,'Monte Carlo'!$B$17,BETAINV(RAND(),'Monte Carlo'!$F$17,'Monte Carlo'!$G$17,'Monte Carlo'!$B$17,'Monte Carlo'!$D$17)))</f>
        <v>0</v>
      </c>
      <c r="L478" s="0" t="n">
        <f aca="true">IF('Monte Carlo'!$B$18="",0,IF('Monte Carlo'!$D$18='Monte Carlo'!$B$18,'Monte Carlo'!$B$18,BETAINV(RAND(),'Monte Carlo'!$F$18,'Monte Carlo'!$G$18,'Monte Carlo'!$B$18,'Monte Carlo'!$D$18)))</f>
        <v>0</v>
      </c>
      <c r="M478" s="0" t="n">
        <f aca="true">IF(OR('Monte Carlo'!$B$22="",'Monte Carlo'!$C$22=""),0,IF(RAND()&lt;'Monte Carlo'!$B$22,IF('Monte Carlo'!$E$22='Monte Carlo'!$C$22,'Monte Carlo'!$C$22,BETAINV(RAND(),'Monte Carlo'!$G$22,'Monte Carlo'!$H$22,'Monte Carlo'!$C$22,'Monte Carlo'!$E$22)),0))</f>
        <v>142.549646815438</v>
      </c>
      <c r="N478" s="0" t="n">
        <f aca="true">IF(OR('Monte Carlo'!$B$23="",'Monte Carlo'!$C$23=""),0,IF(RAND()&lt;'Monte Carlo'!$B$23,IF('Monte Carlo'!$E$23='Monte Carlo'!$C$23,'Monte Carlo'!$C$23,BETAINV(RAND(),'Monte Carlo'!$G$23,'Monte Carlo'!$H$23,'Monte Carlo'!$C$23,'Monte Carlo'!$E$23)),0))</f>
        <v>0</v>
      </c>
      <c r="O478" s="0" t="n">
        <f aca="true">IF(OR('Monte Carlo'!$B$24="",'Monte Carlo'!$C$24=""),0,IF(RAND()&lt;'Monte Carlo'!$B$24,IF('Monte Carlo'!$E$24='Monte Carlo'!$C$24,'Monte Carlo'!$C$24,BETAINV(RAND(),'Monte Carlo'!$G$24,'Monte Carlo'!$H$24,'Monte Carlo'!$C$24,'Monte Carlo'!$E$24)),0))</f>
        <v>0</v>
      </c>
      <c r="P478" s="0" t="n">
        <f aca="true">IF(OR('Monte Carlo'!$B$25="",'Monte Carlo'!$C$25=""),0,IF(RAND()&lt;'Monte Carlo'!$B$25,IF('Monte Carlo'!$E$25='Monte Carlo'!$C$25,'Monte Carlo'!$C$25,BETAINV(RAND(),'Monte Carlo'!$G$25,'Monte Carlo'!$H$25,'Monte Carlo'!$C$25,'Monte Carlo'!$E$25)),0))</f>
        <v>0</v>
      </c>
      <c r="Q478" s="0" t="n">
        <f aca="true">IF(OR('Monte Carlo'!$B$26="",'Monte Carlo'!$C$26=""),0,IF(RAND()&lt;'Monte Carlo'!$B$26,IF('Monte Carlo'!$E$26='Monte Carlo'!$C$26,'Monte Carlo'!$C$26,BETAINV(RAND(),'Monte Carlo'!$G$26,'Monte Carlo'!$H$26,'Monte Carlo'!$C$26,'Monte Carlo'!$E$26)),0))</f>
        <v>0</v>
      </c>
      <c r="R478" s="0" t="n">
        <f aca="true">IF(OR('Monte Carlo'!$B$27="",'Monte Carlo'!$C$27=""),0,IF(RAND()&lt;'Monte Carlo'!$B$27,IF('Monte Carlo'!$E$27='Monte Carlo'!$C$27,'Monte Carlo'!$C$27,BETAINV(RAND(),'Monte Carlo'!$G$27,'Monte Carlo'!$H$27,'Monte Carlo'!$C$27,'Monte Carlo'!$E$27)),0))</f>
        <v>0</v>
      </c>
      <c r="S478" s="0" t="n">
        <f aca="true">IF(OR('Monte Carlo'!$B$28="",'Monte Carlo'!$C$28=""),0,IF(RAND()&lt;'Monte Carlo'!$B$28,IF('Monte Carlo'!$E$28='Monte Carlo'!$C$28,'Monte Carlo'!$C$28,BETAINV(RAND(),'Monte Carlo'!$G$28,'Monte Carlo'!$H$28,'Monte Carlo'!$C$28,'Monte Carlo'!$E$28)),0))</f>
        <v>0</v>
      </c>
      <c r="T478" s="0" t="n">
        <f aca="true">IF(OR('Monte Carlo'!$B$29="",'Monte Carlo'!$C$29=""),0,IF(RAND()&lt;'Monte Carlo'!$B$29,IF('Monte Carlo'!$E$29='Monte Carlo'!$C$29,'Monte Carlo'!$C$29,BETAINV(RAND(),'Monte Carlo'!$G$29,'Monte Carlo'!$H$29,'Monte Carlo'!$C$29,'Monte Carlo'!$E$29)),0))</f>
        <v>0</v>
      </c>
      <c r="U478" s="0" t="n">
        <f aca="true">IF(OR('Monte Carlo'!$B$30="",'Monte Carlo'!$C$30=""),0,IF(RAND()&lt;'Monte Carlo'!$B$30,IF('Monte Carlo'!$E$30='Monte Carlo'!$C$30,'Monte Carlo'!$C$30,BETAINV(RAND(),'Monte Carlo'!$G$30,'Monte Carlo'!$H$30,'Monte Carlo'!$C$30,'Monte Carlo'!$E$30)),0))</f>
        <v>0</v>
      </c>
      <c r="V478" s="0" t="n">
        <f aca="true">IF(OR('Monte Carlo'!$B$31="",'Monte Carlo'!$C$31=""),0,IF(RAND()&lt;'Monte Carlo'!$B$31,IF('Monte Carlo'!$E$31='Monte Carlo'!$C$31,'Monte Carlo'!$C$31,BETAINV(RAND(),'Monte Carlo'!$G$31,'Monte Carlo'!$H$31,'Monte Carlo'!$C$31,'Monte Carlo'!$E$31)),0))</f>
        <v>0</v>
      </c>
      <c r="W478" s="0" t="n">
        <f aca="true">IF(OR('Monte Carlo'!$B$32="",'Monte Carlo'!$C$32=""),0,IF(RAND()&lt;'Monte Carlo'!$B$32,IF('Monte Carlo'!$E$32='Monte Carlo'!$C$32,'Monte Carlo'!$C$32,BETAINV(RAND(),'Monte Carlo'!$G$32,'Monte Carlo'!$H$32,'Monte Carlo'!$C$32,'Monte Carlo'!$E$32)),0))</f>
        <v>0</v>
      </c>
      <c r="X478" s="0" t="n">
        <f aca="true">IF(OR('Monte Carlo'!$B$33="",'Monte Carlo'!$C$33=""),0,IF(RAND()&lt;'Monte Carlo'!$B$33,IF('Monte Carlo'!$E$33='Monte Carlo'!$C$33,'Monte Carlo'!$C$33,BETAINV(RAND(),'Monte Carlo'!$G$33,'Monte Carlo'!$H$33,'Monte Carlo'!$C$33,'Monte Carlo'!$E$33)),0))</f>
        <v>0</v>
      </c>
      <c r="Y478" s="0" t="n">
        <f aca="false">SUM(A478:X478)</f>
        <v>2205.0129569719</v>
      </c>
    </row>
    <row r="479" customFormat="false" ht="15" hidden="false" customHeight="false" outlineLevel="0" collapsed="false">
      <c r="A479" s="0" t="n">
        <f aca="true">IF('Monte Carlo'!$B$7="",0,IF('Monte Carlo'!$D$7='Monte Carlo'!$B$7,'Monte Carlo'!$B$7,BETAINV(RAND(),'Monte Carlo'!$F$7,'Monte Carlo'!$G$7,'Monte Carlo'!$B$7,'Monte Carlo'!$D$7)))</f>
        <v>176.305266859091</v>
      </c>
      <c r="B479" s="0" t="n">
        <f aca="true">IF('Monte Carlo'!$B$8="",0,IF('Monte Carlo'!$D$8='Monte Carlo'!$B$8,'Monte Carlo'!$B$8,BETAINV(RAND(),'Monte Carlo'!$F$8,'Monte Carlo'!$G$8,'Monte Carlo'!$B$8,'Monte Carlo'!$D$8)))</f>
        <v>933.908641828287</v>
      </c>
      <c r="C479" s="0" t="n">
        <f aca="true">IF('Monte Carlo'!$B$9="",0,IF('Monte Carlo'!$D$9='Monte Carlo'!$B$9,'Monte Carlo'!$B$9,BETAINV(RAND(),'Monte Carlo'!$F$9,'Monte Carlo'!$G$9,'Monte Carlo'!$B$9,'Monte Carlo'!$D$9)))</f>
        <v>520.716680897699</v>
      </c>
      <c r="D479" s="0" t="n">
        <f aca="true">IF('Monte Carlo'!$B$10="",0,IF('Monte Carlo'!$D$10='Monte Carlo'!$B$10,'Monte Carlo'!$B$10,BETAINV(RAND(),'Monte Carlo'!$F$10,'Monte Carlo'!$G$10,'Monte Carlo'!$B$10,'Monte Carlo'!$D$10)))</f>
        <v>362.747899763888</v>
      </c>
      <c r="E479" s="0" t="n">
        <f aca="true">IF('Monte Carlo'!$B$11="",0,IF('Monte Carlo'!$D$11='Monte Carlo'!$B$11,'Monte Carlo'!$B$11,BETAINV(RAND(),'Monte Carlo'!$F$11,'Monte Carlo'!$G$11,'Monte Carlo'!$B$11,'Monte Carlo'!$D$11)))</f>
        <v>104.080007900216</v>
      </c>
      <c r="F479" s="0" t="n">
        <f aca="true">IF('Monte Carlo'!$B$12="",0,IF('Monte Carlo'!$D$12='Monte Carlo'!$B$12,'Monte Carlo'!$B$12,BETAINV(RAND(),'Monte Carlo'!$F$12,'Monte Carlo'!$G$12,'Monte Carlo'!$B$12,'Monte Carlo'!$D$12)))</f>
        <v>97.9756431037351</v>
      </c>
      <c r="G479" s="0" t="n">
        <f aca="true">IF('Monte Carlo'!$B$13="",0,IF('Monte Carlo'!$D$13='Monte Carlo'!$B$13,'Monte Carlo'!$B$13,BETAINV(RAND(),'Monte Carlo'!$F$13,'Monte Carlo'!$G$13,'Monte Carlo'!$B$13,'Monte Carlo'!$D$13)))</f>
        <v>0</v>
      </c>
      <c r="H479" s="0" t="n">
        <f aca="true">IF('Monte Carlo'!$B$14="",0,IF('Monte Carlo'!$D$14='Monte Carlo'!$B$14,'Monte Carlo'!$B$14,BETAINV(RAND(),'Monte Carlo'!$F$14,'Monte Carlo'!$G$14,'Monte Carlo'!$B$14,'Monte Carlo'!$D$14)))</f>
        <v>0</v>
      </c>
      <c r="I479" s="0" t="n">
        <f aca="true">IF('Monte Carlo'!$B$15="",0,IF('Monte Carlo'!$D$15='Monte Carlo'!$B$15,'Monte Carlo'!$B$15,BETAINV(RAND(),'Monte Carlo'!$F$15,'Monte Carlo'!$G$15,'Monte Carlo'!$B$15,'Monte Carlo'!$D$15)))</f>
        <v>0</v>
      </c>
      <c r="J479" s="0" t="n">
        <f aca="true">IF('Monte Carlo'!$B$16="",0,IF('Monte Carlo'!$D$16='Monte Carlo'!$B$16,'Monte Carlo'!$B$16,BETAINV(RAND(),'Monte Carlo'!$F$16,'Monte Carlo'!$G$16,'Monte Carlo'!$B$16,'Monte Carlo'!$D$16)))</f>
        <v>0</v>
      </c>
      <c r="K479" s="0" t="n">
        <f aca="true">IF('Monte Carlo'!$B$17="",0,IF('Monte Carlo'!$D$17='Monte Carlo'!$B$17,'Monte Carlo'!$B$17,BETAINV(RAND(),'Monte Carlo'!$F$17,'Monte Carlo'!$G$17,'Monte Carlo'!$B$17,'Monte Carlo'!$D$17)))</f>
        <v>0</v>
      </c>
      <c r="L479" s="0" t="n">
        <f aca="true">IF('Monte Carlo'!$B$18="",0,IF('Monte Carlo'!$D$18='Monte Carlo'!$B$18,'Monte Carlo'!$B$18,BETAINV(RAND(),'Monte Carlo'!$F$18,'Monte Carlo'!$G$18,'Monte Carlo'!$B$18,'Monte Carlo'!$D$18)))</f>
        <v>0</v>
      </c>
      <c r="M479" s="0" t="n">
        <f aca="true">IF(OR('Monte Carlo'!$B$22="",'Monte Carlo'!$C$22=""),0,IF(RAND()&lt;'Monte Carlo'!$B$22,IF('Monte Carlo'!$E$22='Monte Carlo'!$C$22,'Monte Carlo'!$C$22,BETAINV(RAND(),'Monte Carlo'!$G$22,'Monte Carlo'!$H$22,'Monte Carlo'!$C$22,'Monte Carlo'!$E$22)),0))</f>
        <v>0</v>
      </c>
      <c r="N479" s="0" t="n">
        <f aca="true">IF(OR('Monte Carlo'!$B$23="",'Monte Carlo'!$C$23=""),0,IF(RAND()&lt;'Monte Carlo'!$B$23,IF('Monte Carlo'!$E$23='Monte Carlo'!$C$23,'Monte Carlo'!$C$23,BETAINV(RAND(),'Monte Carlo'!$G$23,'Monte Carlo'!$H$23,'Monte Carlo'!$C$23,'Monte Carlo'!$E$23)),0))</f>
        <v>26.1525526386335</v>
      </c>
      <c r="O479" s="0" t="n">
        <f aca="true">IF(OR('Monte Carlo'!$B$24="",'Monte Carlo'!$C$24=""),0,IF(RAND()&lt;'Monte Carlo'!$B$24,IF('Monte Carlo'!$E$24='Monte Carlo'!$C$24,'Monte Carlo'!$C$24,BETAINV(RAND(),'Monte Carlo'!$G$24,'Monte Carlo'!$H$24,'Monte Carlo'!$C$24,'Monte Carlo'!$E$24)),0))</f>
        <v>109.694001561299</v>
      </c>
      <c r="P479" s="0" t="n">
        <f aca="true">IF(OR('Monte Carlo'!$B$25="",'Monte Carlo'!$C$25=""),0,IF(RAND()&lt;'Monte Carlo'!$B$25,IF('Monte Carlo'!$E$25='Monte Carlo'!$C$25,'Monte Carlo'!$C$25,BETAINV(RAND(),'Monte Carlo'!$G$25,'Monte Carlo'!$H$25,'Monte Carlo'!$C$25,'Monte Carlo'!$E$25)),0))</f>
        <v>0</v>
      </c>
      <c r="Q479" s="0" t="n">
        <f aca="true">IF(OR('Monte Carlo'!$B$26="",'Monte Carlo'!$C$26=""),0,IF(RAND()&lt;'Monte Carlo'!$B$26,IF('Monte Carlo'!$E$26='Monte Carlo'!$C$26,'Monte Carlo'!$C$26,BETAINV(RAND(),'Monte Carlo'!$G$26,'Monte Carlo'!$H$26,'Monte Carlo'!$C$26,'Monte Carlo'!$E$26)),0))</f>
        <v>0</v>
      </c>
      <c r="R479" s="0" t="n">
        <f aca="true">IF(OR('Monte Carlo'!$B$27="",'Monte Carlo'!$C$27=""),0,IF(RAND()&lt;'Monte Carlo'!$B$27,IF('Monte Carlo'!$E$27='Monte Carlo'!$C$27,'Monte Carlo'!$C$27,BETAINV(RAND(),'Monte Carlo'!$G$27,'Monte Carlo'!$H$27,'Monte Carlo'!$C$27,'Monte Carlo'!$E$27)),0))</f>
        <v>0</v>
      </c>
      <c r="S479" s="0" t="n">
        <f aca="true">IF(OR('Monte Carlo'!$B$28="",'Monte Carlo'!$C$28=""),0,IF(RAND()&lt;'Monte Carlo'!$B$28,IF('Monte Carlo'!$E$28='Monte Carlo'!$C$28,'Monte Carlo'!$C$28,BETAINV(RAND(),'Monte Carlo'!$G$28,'Monte Carlo'!$H$28,'Monte Carlo'!$C$28,'Monte Carlo'!$E$28)),0))</f>
        <v>0</v>
      </c>
      <c r="T479" s="0" t="n">
        <f aca="true">IF(OR('Monte Carlo'!$B$29="",'Monte Carlo'!$C$29=""),0,IF(RAND()&lt;'Monte Carlo'!$B$29,IF('Monte Carlo'!$E$29='Monte Carlo'!$C$29,'Monte Carlo'!$C$29,BETAINV(RAND(),'Monte Carlo'!$G$29,'Monte Carlo'!$H$29,'Monte Carlo'!$C$29,'Monte Carlo'!$E$29)),0))</f>
        <v>0</v>
      </c>
      <c r="U479" s="0" t="n">
        <f aca="true">IF(OR('Monte Carlo'!$B$30="",'Monte Carlo'!$C$30=""),0,IF(RAND()&lt;'Monte Carlo'!$B$30,IF('Monte Carlo'!$E$30='Monte Carlo'!$C$30,'Monte Carlo'!$C$30,BETAINV(RAND(),'Monte Carlo'!$G$30,'Monte Carlo'!$H$30,'Monte Carlo'!$C$30,'Monte Carlo'!$E$30)),0))</f>
        <v>0</v>
      </c>
      <c r="V479" s="0" t="n">
        <f aca="true">IF(OR('Monte Carlo'!$B$31="",'Monte Carlo'!$C$31=""),0,IF(RAND()&lt;'Monte Carlo'!$B$31,IF('Monte Carlo'!$E$31='Monte Carlo'!$C$31,'Monte Carlo'!$C$31,BETAINV(RAND(),'Monte Carlo'!$G$31,'Monte Carlo'!$H$31,'Monte Carlo'!$C$31,'Monte Carlo'!$E$31)),0))</f>
        <v>0</v>
      </c>
      <c r="W479" s="0" t="n">
        <f aca="true">IF(OR('Monte Carlo'!$B$32="",'Monte Carlo'!$C$32=""),0,IF(RAND()&lt;'Monte Carlo'!$B$32,IF('Monte Carlo'!$E$32='Monte Carlo'!$C$32,'Monte Carlo'!$C$32,BETAINV(RAND(),'Monte Carlo'!$G$32,'Monte Carlo'!$H$32,'Monte Carlo'!$C$32,'Monte Carlo'!$E$32)),0))</f>
        <v>0</v>
      </c>
      <c r="X479" s="0" t="n">
        <f aca="true">IF(OR('Monte Carlo'!$B$33="",'Monte Carlo'!$C$33=""),0,IF(RAND()&lt;'Monte Carlo'!$B$33,IF('Monte Carlo'!$E$33='Monte Carlo'!$C$33,'Monte Carlo'!$C$33,BETAINV(RAND(),'Monte Carlo'!$G$33,'Monte Carlo'!$H$33,'Monte Carlo'!$C$33,'Monte Carlo'!$E$33)),0))</f>
        <v>0</v>
      </c>
      <c r="Y479" s="0" t="n">
        <f aca="false">SUM(A479:X479)</f>
        <v>2331.58069455285</v>
      </c>
    </row>
    <row r="480" customFormat="false" ht="15" hidden="false" customHeight="false" outlineLevel="0" collapsed="false">
      <c r="A480" s="0" t="n">
        <f aca="true">IF('Monte Carlo'!$B$7="",0,IF('Monte Carlo'!$D$7='Monte Carlo'!$B$7,'Monte Carlo'!$B$7,BETAINV(RAND(),'Monte Carlo'!$F$7,'Monte Carlo'!$G$7,'Monte Carlo'!$B$7,'Monte Carlo'!$D$7)))</f>
        <v>142.141896400073</v>
      </c>
      <c r="B480" s="0" t="n">
        <f aca="true">IF('Monte Carlo'!$B$8="",0,IF('Monte Carlo'!$D$8='Monte Carlo'!$B$8,'Monte Carlo'!$B$8,BETAINV(RAND(),'Monte Carlo'!$F$8,'Monte Carlo'!$G$8,'Monte Carlo'!$B$8,'Monte Carlo'!$D$8)))</f>
        <v>1055.40288582889</v>
      </c>
      <c r="C480" s="0" t="n">
        <f aca="true">IF('Monte Carlo'!$B$9="",0,IF('Monte Carlo'!$D$9='Monte Carlo'!$B$9,'Monte Carlo'!$B$9,BETAINV(RAND(),'Monte Carlo'!$F$9,'Monte Carlo'!$G$9,'Monte Carlo'!$B$9,'Monte Carlo'!$D$9)))</f>
        <v>532.454382962086</v>
      </c>
      <c r="D480" s="0" t="n">
        <f aca="true">IF('Monte Carlo'!$B$10="",0,IF('Monte Carlo'!$D$10='Monte Carlo'!$B$10,'Monte Carlo'!$B$10,BETAINV(RAND(),'Monte Carlo'!$F$10,'Monte Carlo'!$G$10,'Monte Carlo'!$B$10,'Monte Carlo'!$D$10)))</f>
        <v>305.503109709311</v>
      </c>
      <c r="E480" s="0" t="n">
        <f aca="true">IF('Monte Carlo'!$B$11="",0,IF('Monte Carlo'!$D$11='Monte Carlo'!$B$11,'Monte Carlo'!$B$11,BETAINV(RAND(),'Monte Carlo'!$F$11,'Monte Carlo'!$G$11,'Monte Carlo'!$B$11,'Monte Carlo'!$D$11)))</f>
        <v>87.7482453054061</v>
      </c>
      <c r="F480" s="0" t="n">
        <f aca="true">IF('Monte Carlo'!$B$12="",0,IF('Monte Carlo'!$D$12='Monte Carlo'!$B$12,'Monte Carlo'!$B$12,BETAINV(RAND(),'Monte Carlo'!$F$12,'Monte Carlo'!$G$12,'Monte Carlo'!$B$12,'Monte Carlo'!$D$12)))</f>
        <v>98.5748094990513</v>
      </c>
      <c r="G480" s="0" t="n">
        <f aca="true">IF('Monte Carlo'!$B$13="",0,IF('Monte Carlo'!$D$13='Monte Carlo'!$B$13,'Monte Carlo'!$B$13,BETAINV(RAND(),'Monte Carlo'!$F$13,'Monte Carlo'!$G$13,'Monte Carlo'!$B$13,'Monte Carlo'!$D$13)))</f>
        <v>0</v>
      </c>
      <c r="H480" s="0" t="n">
        <f aca="true">IF('Monte Carlo'!$B$14="",0,IF('Monte Carlo'!$D$14='Monte Carlo'!$B$14,'Monte Carlo'!$B$14,BETAINV(RAND(),'Monte Carlo'!$F$14,'Monte Carlo'!$G$14,'Monte Carlo'!$B$14,'Monte Carlo'!$D$14)))</f>
        <v>0</v>
      </c>
      <c r="I480" s="0" t="n">
        <f aca="true">IF('Monte Carlo'!$B$15="",0,IF('Monte Carlo'!$D$15='Monte Carlo'!$B$15,'Monte Carlo'!$B$15,BETAINV(RAND(),'Monte Carlo'!$F$15,'Monte Carlo'!$G$15,'Monte Carlo'!$B$15,'Monte Carlo'!$D$15)))</f>
        <v>0</v>
      </c>
      <c r="J480" s="0" t="n">
        <f aca="true">IF('Monte Carlo'!$B$16="",0,IF('Monte Carlo'!$D$16='Monte Carlo'!$B$16,'Monte Carlo'!$B$16,BETAINV(RAND(),'Monte Carlo'!$F$16,'Monte Carlo'!$G$16,'Monte Carlo'!$B$16,'Monte Carlo'!$D$16)))</f>
        <v>0</v>
      </c>
      <c r="K480" s="0" t="n">
        <f aca="true">IF('Monte Carlo'!$B$17="",0,IF('Monte Carlo'!$D$17='Monte Carlo'!$B$17,'Monte Carlo'!$B$17,BETAINV(RAND(),'Monte Carlo'!$F$17,'Monte Carlo'!$G$17,'Monte Carlo'!$B$17,'Monte Carlo'!$D$17)))</f>
        <v>0</v>
      </c>
      <c r="L480" s="0" t="n">
        <f aca="true">IF('Monte Carlo'!$B$18="",0,IF('Monte Carlo'!$D$18='Monte Carlo'!$B$18,'Monte Carlo'!$B$18,BETAINV(RAND(),'Monte Carlo'!$F$18,'Monte Carlo'!$G$18,'Monte Carlo'!$B$18,'Monte Carlo'!$D$18)))</f>
        <v>0</v>
      </c>
      <c r="M480" s="0" t="n">
        <f aca="true">IF(OR('Monte Carlo'!$B$22="",'Monte Carlo'!$C$22=""),0,IF(RAND()&lt;'Monte Carlo'!$B$22,IF('Monte Carlo'!$E$22='Monte Carlo'!$C$22,'Monte Carlo'!$C$22,BETAINV(RAND(),'Monte Carlo'!$G$22,'Monte Carlo'!$H$22,'Monte Carlo'!$C$22,'Monte Carlo'!$E$22)),0))</f>
        <v>0</v>
      </c>
      <c r="N480" s="0" t="n">
        <f aca="true">IF(OR('Monte Carlo'!$B$23="",'Monte Carlo'!$C$23=""),0,IF(RAND()&lt;'Monte Carlo'!$B$23,IF('Monte Carlo'!$E$23='Monte Carlo'!$C$23,'Monte Carlo'!$C$23,BETAINV(RAND(),'Monte Carlo'!$G$23,'Monte Carlo'!$H$23,'Monte Carlo'!$C$23,'Monte Carlo'!$E$23)),0))</f>
        <v>23.8937300129859</v>
      </c>
      <c r="O480" s="0" t="n">
        <f aca="true">IF(OR('Monte Carlo'!$B$24="",'Monte Carlo'!$C$24=""),0,IF(RAND()&lt;'Monte Carlo'!$B$24,IF('Monte Carlo'!$E$24='Monte Carlo'!$C$24,'Monte Carlo'!$C$24,BETAINV(RAND(),'Monte Carlo'!$G$24,'Monte Carlo'!$H$24,'Monte Carlo'!$C$24,'Monte Carlo'!$E$24)),0))</f>
        <v>0</v>
      </c>
      <c r="P480" s="0" t="n">
        <f aca="true">IF(OR('Monte Carlo'!$B$25="",'Monte Carlo'!$C$25=""),0,IF(RAND()&lt;'Monte Carlo'!$B$25,IF('Monte Carlo'!$E$25='Monte Carlo'!$C$25,'Monte Carlo'!$C$25,BETAINV(RAND(),'Monte Carlo'!$G$25,'Monte Carlo'!$H$25,'Monte Carlo'!$C$25,'Monte Carlo'!$E$25)),0))</f>
        <v>0</v>
      </c>
      <c r="Q480" s="0" t="n">
        <f aca="true">IF(OR('Monte Carlo'!$B$26="",'Monte Carlo'!$C$26=""),0,IF(RAND()&lt;'Monte Carlo'!$B$26,IF('Monte Carlo'!$E$26='Monte Carlo'!$C$26,'Monte Carlo'!$C$26,BETAINV(RAND(),'Monte Carlo'!$G$26,'Monte Carlo'!$H$26,'Monte Carlo'!$C$26,'Monte Carlo'!$E$26)),0))</f>
        <v>0</v>
      </c>
      <c r="R480" s="0" t="n">
        <f aca="true">IF(OR('Monte Carlo'!$B$27="",'Monte Carlo'!$C$27=""),0,IF(RAND()&lt;'Monte Carlo'!$B$27,IF('Monte Carlo'!$E$27='Monte Carlo'!$C$27,'Monte Carlo'!$C$27,BETAINV(RAND(),'Monte Carlo'!$G$27,'Monte Carlo'!$H$27,'Monte Carlo'!$C$27,'Monte Carlo'!$E$27)),0))</f>
        <v>0</v>
      </c>
      <c r="S480" s="0" t="n">
        <f aca="true">IF(OR('Monte Carlo'!$B$28="",'Monte Carlo'!$C$28=""),0,IF(RAND()&lt;'Monte Carlo'!$B$28,IF('Monte Carlo'!$E$28='Monte Carlo'!$C$28,'Monte Carlo'!$C$28,BETAINV(RAND(),'Monte Carlo'!$G$28,'Monte Carlo'!$H$28,'Monte Carlo'!$C$28,'Monte Carlo'!$E$28)),0))</f>
        <v>0</v>
      </c>
      <c r="T480" s="0" t="n">
        <f aca="true">IF(OR('Monte Carlo'!$B$29="",'Monte Carlo'!$C$29=""),0,IF(RAND()&lt;'Monte Carlo'!$B$29,IF('Monte Carlo'!$E$29='Monte Carlo'!$C$29,'Monte Carlo'!$C$29,BETAINV(RAND(),'Monte Carlo'!$G$29,'Monte Carlo'!$H$29,'Monte Carlo'!$C$29,'Monte Carlo'!$E$29)),0))</f>
        <v>0</v>
      </c>
      <c r="U480" s="0" t="n">
        <f aca="true">IF(OR('Monte Carlo'!$B$30="",'Monte Carlo'!$C$30=""),0,IF(RAND()&lt;'Monte Carlo'!$B$30,IF('Monte Carlo'!$E$30='Monte Carlo'!$C$30,'Monte Carlo'!$C$30,BETAINV(RAND(),'Monte Carlo'!$G$30,'Monte Carlo'!$H$30,'Monte Carlo'!$C$30,'Monte Carlo'!$E$30)),0))</f>
        <v>0</v>
      </c>
      <c r="V480" s="0" t="n">
        <f aca="true">IF(OR('Monte Carlo'!$B$31="",'Monte Carlo'!$C$31=""),0,IF(RAND()&lt;'Monte Carlo'!$B$31,IF('Monte Carlo'!$E$31='Monte Carlo'!$C$31,'Monte Carlo'!$C$31,BETAINV(RAND(),'Monte Carlo'!$G$31,'Monte Carlo'!$H$31,'Monte Carlo'!$C$31,'Monte Carlo'!$E$31)),0))</f>
        <v>0</v>
      </c>
      <c r="W480" s="0" t="n">
        <f aca="true">IF(OR('Monte Carlo'!$B$32="",'Monte Carlo'!$C$32=""),0,IF(RAND()&lt;'Monte Carlo'!$B$32,IF('Monte Carlo'!$E$32='Monte Carlo'!$C$32,'Monte Carlo'!$C$32,BETAINV(RAND(),'Monte Carlo'!$G$32,'Monte Carlo'!$H$32,'Monte Carlo'!$C$32,'Monte Carlo'!$E$32)),0))</f>
        <v>0</v>
      </c>
      <c r="X480" s="0" t="n">
        <f aca="true">IF(OR('Monte Carlo'!$B$33="",'Monte Carlo'!$C$33=""),0,IF(RAND()&lt;'Monte Carlo'!$B$33,IF('Monte Carlo'!$E$33='Monte Carlo'!$C$33,'Monte Carlo'!$C$33,BETAINV(RAND(),'Monte Carlo'!$G$33,'Monte Carlo'!$H$33,'Monte Carlo'!$C$33,'Monte Carlo'!$E$33)),0))</f>
        <v>0</v>
      </c>
      <c r="Y480" s="0" t="n">
        <f aca="false">SUM(A480:X480)</f>
        <v>2245.71905971781</v>
      </c>
    </row>
    <row r="481" customFormat="false" ht="15" hidden="false" customHeight="false" outlineLevel="0" collapsed="false">
      <c r="A481" s="0" t="n">
        <f aca="true">IF('Monte Carlo'!$B$7="",0,IF('Monte Carlo'!$D$7='Monte Carlo'!$B$7,'Monte Carlo'!$B$7,BETAINV(RAND(),'Monte Carlo'!$F$7,'Monte Carlo'!$G$7,'Monte Carlo'!$B$7,'Monte Carlo'!$D$7)))</f>
        <v>147.67271949159</v>
      </c>
      <c r="B481" s="0" t="n">
        <f aca="true">IF('Monte Carlo'!$B$8="",0,IF('Monte Carlo'!$D$8='Monte Carlo'!$B$8,'Monte Carlo'!$B$8,BETAINV(RAND(),'Monte Carlo'!$F$8,'Monte Carlo'!$G$8,'Monte Carlo'!$B$8,'Monte Carlo'!$D$8)))</f>
        <v>956.979896529876</v>
      </c>
      <c r="C481" s="0" t="n">
        <f aca="true">IF('Monte Carlo'!$B$9="",0,IF('Monte Carlo'!$D$9='Monte Carlo'!$B$9,'Monte Carlo'!$B$9,BETAINV(RAND(),'Monte Carlo'!$F$9,'Monte Carlo'!$G$9,'Monte Carlo'!$B$9,'Monte Carlo'!$D$9)))</f>
        <v>435.003606140418</v>
      </c>
      <c r="D481" s="0" t="n">
        <f aca="true">IF('Monte Carlo'!$B$10="",0,IF('Monte Carlo'!$D$10='Monte Carlo'!$B$10,'Monte Carlo'!$B$10,BETAINV(RAND(),'Monte Carlo'!$F$10,'Monte Carlo'!$G$10,'Monte Carlo'!$B$10,'Monte Carlo'!$D$10)))</f>
        <v>296.405003196055</v>
      </c>
      <c r="E481" s="0" t="n">
        <f aca="true">IF('Monte Carlo'!$B$11="",0,IF('Monte Carlo'!$D$11='Monte Carlo'!$B$11,'Monte Carlo'!$B$11,BETAINV(RAND(),'Monte Carlo'!$F$11,'Monte Carlo'!$G$11,'Monte Carlo'!$B$11,'Monte Carlo'!$D$11)))</f>
        <v>110.640018631442</v>
      </c>
      <c r="F481" s="0" t="n">
        <f aca="true">IF('Monte Carlo'!$B$12="",0,IF('Monte Carlo'!$D$12='Monte Carlo'!$B$12,'Monte Carlo'!$B$12,BETAINV(RAND(),'Monte Carlo'!$F$12,'Monte Carlo'!$G$12,'Monte Carlo'!$B$12,'Monte Carlo'!$D$12)))</f>
        <v>91.8905233419661</v>
      </c>
      <c r="G481" s="0" t="n">
        <f aca="true">IF('Monte Carlo'!$B$13="",0,IF('Monte Carlo'!$D$13='Monte Carlo'!$B$13,'Monte Carlo'!$B$13,BETAINV(RAND(),'Monte Carlo'!$F$13,'Monte Carlo'!$G$13,'Monte Carlo'!$B$13,'Monte Carlo'!$D$13)))</f>
        <v>0</v>
      </c>
      <c r="H481" s="0" t="n">
        <f aca="true">IF('Monte Carlo'!$B$14="",0,IF('Monte Carlo'!$D$14='Monte Carlo'!$B$14,'Monte Carlo'!$B$14,BETAINV(RAND(),'Monte Carlo'!$F$14,'Monte Carlo'!$G$14,'Monte Carlo'!$B$14,'Monte Carlo'!$D$14)))</f>
        <v>0</v>
      </c>
      <c r="I481" s="0" t="n">
        <f aca="true">IF('Monte Carlo'!$B$15="",0,IF('Monte Carlo'!$D$15='Monte Carlo'!$B$15,'Monte Carlo'!$B$15,BETAINV(RAND(),'Monte Carlo'!$F$15,'Monte Carlo'!$G$15,'Monte Carlo'!$B$15,'Monte Carlo'!$D$15)))</f>
        <v>0</v>
      </c>
      <c r="J481" s="0" t="n">
        <f aca="true">IF('Monte Carlo'!$B$16="",0,IF('Monte Carlo'!$D$16='Monte Carlo'!$B$16,'Monte Carlo'!$B$16,BETAINV(RAND(),'Monte Carlo'!$F$16,'Monte Carlo'!$G$16,'Monte Carlo'!$B$16,'Monte Carlo'!$D$16)))</f>
        <v>0</v>
      </c>
      <c r="K481" s="0" t="n">
        <f aca="true">IF('Monte Carlo'!$B$17="",0,IF('Monte Carlo'!$D$17='Monte Carlo'!$B$17,'Monte Carlo'!$B$17,BETAINV(RAND(),'Monte Carlo'!$F$17,'Monte Carlo'!$G$17,'Monte Carlo'!$B$17,'Monte Carlo'!$D$17)))</f>
        <v>0</v>
      </c>
      <c r="L481" s="0" t="n">
        <f aca="true">IF('Monte Carlo'!$B$18="",0,IF('Monte Carlo'!$D$18='Monte Carlo'!$B$18,'Monte Carlo'!$B$18,BETAINV(RAND(),'Monte Carlo'!$F$18,'Monte Carlo'!$G$18,'Monte Carlo'!$B$18,'Monte Carlo'!$D$18)))</f>
        <v>0</v>
      </c>
      <c r="M481" s="0" t="n">
        <f aca="true">IF(OR('Monte Carlo'!$B$22="",'Monte Carlo'!$C$22=""),0,IF(RAND()&lt;'Monte Carlo'!$B$22,IF('Monte Carlo'!$E$22='Monte Carlo'!$C$22,'Monte Carlo'!$C$22,BETAINV(RAND(),'Monte Carlo'!$G$22,'Monte Carlo'!$H$22,'Monte Carlo'!$C$22,'Monte Carlo'!$E$22)),0))</f>
        <v>0</v>
      </c>
      <c r="N481" s="0" t="n">
        <f aca="true">IF(OR('Monte Carlo'!$B$23="",'Monte Carlo'!$C$23=""),0,IF(RAND()&lt;'Monte Carlo'!$B$23,IF('Monte Carlo'!$E$23='Monte Carlo'!$C$23,'Monte Carlo'!$C$23,BETAINV(RAND(),'Monte Carlo'!$G$23,'Monte Carlo'!$H$23,'Monte Carlo'!$C$23,'Monte Carlo'!$E$23)),0))</f>
        <v>0</v>
      </c>
      <c r="O481" s="0" t="n">
        <f aca="true">IF(OR('Monte Carlo'!$B$24="",'Monte Carlo'!$C$24=""),0,IF(RAND()&lt;'Monte Carlo'!$B$24,IF('Monte Carlo'!$E$24='Monte Carlo'!$C$24,'Monte Carlo'!$C$24,BETAINV(RAND(),'Monte Carlo'!$G$24,'Monte Carlo'!$H$24,'Monte Carlo'!$C$24,'Monte Carlo'!$E$24)),0))</f>
        <v>0</v>
      </c>
      <c r="P481" s="0" t="n">
        <f aca="true">IF(OR('Monte Carlo'!$B$25="",'Monte Carlo'!$C$25=""),0,IF(RAND()&lt;'Monte Carlo'!$B$25,IF('Monte Carlo'!$E$25='Monte Carlo'!$C$25,'Monte Carlo'!$C$25,BETAINV(RAND(),'Monte Carlo'!$G$25,'Monte Carlo'!$H$25,'Monte Carlo'!$C$25,'Monte Carlo'!$E$25)),0))</f>
        <v>0</v>
      </c>
      <c r="Q481" s="0" t="n">
        <f aca="true">IF(OR('Monte Carlo'!$B$26="",'Monte Carlo'!$C$26=""),0,IF(RAND()&lt;'Monte Carlo'!$B$26,IF('Monte Carlo'!$E$26='Monte Carlo'!$C$26,'Monte Carlo'!$C$26,BETAINV(RAND(),'Monte Carlo'!$G$26,'Monte Carlo'!$H$26,'Monte Carlo'!$C$26,'Monte Carlo'!$E$26)),0))</f>
        <v>0</v>
      </c>
      <c r="R481" s="0" t="n">
        <f aca="true">IF(OR('Monte Carlo'!$B$27="",'Monte Carlo'!$C$27=""),0,IF(RAND()&lt;'Monte Carlo'!$B$27,IF('Monte Carlo'!$E$27='Monte Carlo'!$C$27,'Monte Carlo'!$C$27,BETAINV(RAND(),'Monte Carlo'!$G$27,'Monte Carlo'!$H$27,'Monte Carlo'!$C$27,'Monte Carlo'!$E$27)),0))</f>
        <v>0</v>
      </c>
      <c r="S481" s="0" t="n">
        <f aca="true">IF(OR('Monte Carlo'!$B$28="",'Monte Carlo'!$C$28=""),0,IF(RAND()&lt;'Monte Carlo'!$B$28,IF('Monte Carlo'!$E$28='Monte Carlo'!$C$28,'Monte Carlo'!$C$28,BETAINV(RAND(),'Monte Carlo'!$G$28,'Monte Carlo'!$H$28,'Monte Carlo'!$C$28,'Monte Carlo'!$E$28)),0))</f>
        <v>0</v>
      </c>
      <c r="T481" s="0" t="n">
        <f aca="true">IF(OR('Monte Carlo'!$B$29="",'Monte Carlo'!$C$29=""),0,IF(RAND()&lt;'Monte Carlo'!$B$29,IF('Monte Carlo'!$E$29='Monte Carlo'!$C$29,'Monte Carlo'!$C$29,BETAINV(RAND(),'Monte Carlo'!$G$29,'Monte Carlo'!$H$29,'Monte Carlo'!$C$29,'Monte Carlo'!$E$29)),0))</f>
        <v>0</v>
      </c>
      <c r="U481" s="0" t="n">
        <f aca="true">IF(OR('Monte Carlo'!$B$30="",'Monte Carlo'!$C$30=""),0,IF(RAND()&lt;'Monte Carlo'!$B$30,IF('Monte Carlo'!$E$30='Monte Carlo'!$C$30,'Monte Carlo'!$C$30,BETAINV(RAND(),'Monte Carlo'!$G$30,'Monte Carlo'!$H$30,'Monte Carlo'!$C$30,'Monte Carlo'!$E$30)),0))</f>
        <v>0</v>
      </c>
      <c r="V481" s="0" t="n">
        <f aca="true">IF(OR('Monte Carlo'!$B$31="",'Monte Carlo'!$C$31=""),0,IF(RAND()&lt;'Monte Carlo'!$B$31,IF('Monte Carlo'!$E$31='Monte Carlo'!$C$31,'Monte Carlo'!$C$31,BETAINV(RAND(),'Monte Carlo'!$G$31,'Monte Carlo'!$H$31,'Monte Carlo'!$C$31,'Monte Carlo'!$E$31)),0))</f>
        <v>0</v>
      </c>
      <c r="W481" s="0" t="n">
        <f aca="true">IF(OR('Monte Carlo'!$B$32="",'Monte Carlo'!$C$32=""),0,IF(RAND()&lt;'Monte Carlo'!$B$32,IF('Monte Carlo'!$E$32='Monte Carlo'!$C$32,'Monte Carlo'!$C$32,BETAINV(RAND(),'Monte Carlo'!$G$32,'Monte Carlo'!$H$32,'Monte Carlo'!$C$32,'Monte Carlo'!$E$32)),0))</f>
        <v>0</v>
      </c>
      <c r="X481" s="0" t="n">
        <f aca="true">IF(OR('Monte Carlo'!$B$33="",'Monte Carlo'!$C$33=""),0,IF(RAND()&lt;'Monte Carlo'!$B$33,IF('Monte Carlo'!$E$33='Monte Carlo'!$C$33,'Monte Carlo'!$C$33,BETAINV(RAND(),'Monte Carlo'!$G$33,'Monte Carlo'!$H$33,'Monte Carlo'!$C$33,'Monte Carlo'!$E$33)),0))</f>
        <v>0</v>
      </c>
      <c r="Y481" s="0" t="n">
        <f aca="false">SUM(A481:X481)</f>
        <v>2038.59176733135</v>
      </c>
    </row>
    <row r="482" customFormat="false" ht="15" hidden="false" customHeight="false" outlineLevel="0" collapsed="false">
      <c r="A482" s="0" t="n">
        <f aca="true">IF('Monte Carlo'!$B$7="",0,IF('Monte Carlo'!$D$7='Monte Carlo'!$B$7,'Monte Carlo'!$B$7,BETAINV(RAND(),'Monte Carlo'!$F$7,'Monte Carlo'!$G$7,'Monte Carlo'!$B$7,'Monte Carlo'!$D$7)))</f>
        <v>165.015498735232</v>
      </c>
      <c r="B482" s="0" t="n">
        <f aca="true">IF('Monte Carlo'!$B$8="",0,IF('Monte Carlo'!$D$8='Monte Carlo'!$B$8,'Monte Carlo'!$B$8,BETAINV(RAND(),'Monte Carlo'!$F$8,'Monte Carlo'!$G$8,'Monte Carlo'!$B$8,'Monte Carlo'!$D$8)))</f>
        <v>1025.7033221696</v>
      </c>
      <c r="C482" s="0" t="n">
        <f aca="true">IF('Monte Carlo'!$B$9="",0,IF('Monte Carlo'!$D$9='Monte Carlo'!$B$9,'Monte Carlo'!$B$9,BETAINV(RAND(),'Monte Carlo'!$F$9,'Monte Carlo'!$G$9,'Monte Carlo'!$B$9,'Monte Carlo'!$D$9)))</f>
        <v>499.915495621481</v>
      </c>
      <c r="D482" s="0" t="n">
        <f aca="true">IF('Monte Carlo'!$B$10="",0,IF('Monte Carlo'!$D$10='Monte Carlo'!$B$10,'Monte Carlo'!$B$10,BETAINV(RAND(),'Monte Carlo'!$F$10,'Monte Carlo'!$G$10,'Monte Carlo'!$B$10,'Monte Carlo'!$D$10)))</f>
        <v>294.516415081622</v>
      </c>
      <c r="E482" s="0" t="n">
        <f aca="true">IF('Monte Carlo'!$B$11="",0,IF('Monte Carlo'!$D$11='Monte Carlo'!$B$11,'Monte Carlo'!$B$11,BETAINV(RAND(),'Monte Carlo'!$F$11,'Monte Carlo'!$G$11,'Monte Carlo'!$B$11,'Monte Carlo'!$D$11)))</f>
        <v>107.488536008435</v>
      </c>
      <c r="F482" s="0" t="n">
        <f aca="true">IF('Monte Carlo'!$B$12="",0,IF('Monte Carlo'!$D$12='Monte Carlo'!$B$12,'Monte Carlo'!$B$12,BETAINV(RAND(),'Monte Carlo'!$F$12,'Monte Carlo'!$G$12,'Monte Carlo'!$B$12,'Monte Carlo'!$D$12)))</f>
        <v>103.142368576865</v>
      </c>
      <c r="G482" s="0" t="n">
        <f aca="true">IF('Monte Carlo'!$B$13="",0,IF('Monte Carlo'!$D$13='Monte Carlo'!$B$13,'Monte Carlo'!$B$13,BETAINV(RAND(),'Monte Carlo'!$F$13,'Monte Carlo'!$G$13,'Monte Carlo'!$B$13,'Monte Carlo'!$D$13)))</f>
        <v>0</v>
      </c>
      <c r="H482" s="0" t="n">
        <f aca="true">IF('Monte Carlo'!$B$14="",0,IF('Monte Carlo'!$D$14='Monte Carlo'!$B$14,'Monte Carlo'!$B$14,BETAINV(RAND(),'Monte Carlo'!$F$14,'Monte Carlo'!$G$14,'Monte Carlo'!$B$14,'Monte Carlo'!$D$14)))</f>
        <v>0</v>
      </c>
      <c r="I482" s="0" t="n">
        <f aca="true">IF('Monte Carlo'!$B$15="",0,IF('Monte Carlo'!$D$15='Monte Carlo'!$B$15,'Monte Carlo'!$B$15,BETAINV(RAND(),'Monte Carlo'!$F$15,'Monte Carlo'!$G$15,'Monte Carlo'!$B$15,'Monte Carlo'!$D$15)))</f>
        <v>0</v>
      </c>
      <c r="J482" s="0" t="n">
        <f aca="true">IF('Monte Carlo'!$B$16="",0,IF('Monte Carlo'!$D$16='Monte Carlo'!$B$16,'Monte Carlo'!$B$16,BETAINV(RAND(),'Monte Carlo'!$F$16,'Monte Carlo'!$G$16,'Monte Carlo'!$B$16,'Monte Carlo'!$D$16)))</f>
        <v>0</v>
      </c>
      <c r="K482" s="0" t="n">
        <f aca="true">IF('Monte Carlo'!$B$17="",0,IF('Monte Carlo'!$D$17='Monte Carlo'!$B$17,'Monte Carlo'!$B$17,BETAINV(RAND(),'Monte Carlo'!$F$17,'Monte Carlo'!$G$17,'Monte Carlo'!$B$17,'Monte Carlo'!$D$17)))</f>
        <v>0</v>
      </c>
      <c r="L482" s="0" t="n">
        <f aca="true">IF('Monte Carlo'!$B$18="",0,IF('Monte Carlo'!$D$18='Monte Carlo'!$B$18,'Monte Carlo'!$B$18,BETAINV(RAND(),'Monte Carlo'!$F$18,'Monte Carlo'!$G$18,'Monte Carlo'!$B$18,'Monte Carlo'!$D$18)))</f>
        <v>0</v>
      </c>
      <c r="M482" s="0" t="n">
        <f aca="true">IF(OR('Monte Carlo'!$B$22="",'Monte Carlo'!$C$22=""),0,IF(RAND()&lt;'Monte Carlo'!$B$22,IF('Monte Carlo'!$E$22='Monte Carlo'!$C$22,'Monte Carlo'!$C$22,BETAINV(RAND(),'Monte Carlo'!$G$22,'Monte Carlo'!$H$22,'Monte Carlo'!$C$22,'Monte Carlo'!$E$22)),0))</f>
        <v>0</v>
      </c>
      <c r="N482" s="0" t="n">
        <f aca="true">IF(OR('Monte Carlo'!$B$23="",'Monte Carlo'!$C$23=""),0,IF(RAND()&lt;'Monte Carlo'!$B$23,IF('Monte Carlo'!$E$23='Monte Carlo'!$C$23,'Monte Carlo'!$C$23,BETAINV(RAND(),'Monte Carlo'!$G$23,'Monte Carlo'!$H$23,'Monte Carlo'!$C$23,'Monte Carlo'!$E$23)),0))</f>
        <v>0</v>
      </c>
      <c r="O482" s="0" t="n">
        <f aca="true">IF(OR('Monte Carlo'!$B$24="",'Monte Carlo'!$C$24=""),0,IF(RAND()&lt;'Monte Carlo'!$B$24,IF('Monte Carlo'!$E$24='Monte Carlo'!$C$24,'Monte Carlo'!$C$24,BETAINV(RAND(),'Monte Carlo'!$G$24,'Monte Carlo'!$H$24,'Monte Carlo'!$C$24,'Monte Carlo'!$E$24)),0))</f>
        <v>148.718694546565</v>
      </c>
      <c r="P482" s="0" t="n">
        <f aca="true">IF(OR('Monte Carlo'!$B$25="",'Monte Carlo'!$C$25=""),0,IF(RAND()&lt;'Monte Carlo'!$B$25,IF('Monte Carlo'!$E$25='Monte Carlo'!$C$25,'Monte Carlo'!$C$25,BETAINV(RAND(),'Monte Carlo'!$G$25,'Monte Carlo'!$H$25,'Monte Carlo'!$C$25,'Monte Carlo'!$E$25)),0))</f>
        <v>0</v>
      </c>
      <c r="Q482" s="0" t="n">
        <f aca="true">IF(OR('Monte Carlo'!$B$26="",'Monte Carlo'!$C$26=""),0,IF(RAND()&lt;'Monte Carlo'!$B$26,IF('Monte Carlo'!$E$26='Monte Carlo'!$C$26,'Monte Carlo'!$C$26,BETAINV(RAND(),'Monte Carlo'!$G$26,'Monte Carlo'!$H$26,'Monte Carlo'!$C$26,'Monte Carlo'!$E$26)),0))</f>
        <v>0</v>
      </c>
      <c r="R482" s="0" t="n">
        <f aca="true">IF(OR('Monte Carlo'!$B$27="",'Monte Carlo'!$C$27=""),0,IF(RAND()&lt;'Monte Carlo'!$B$27,IF('Monte Carlo'!$E$27='Monte Carlo'!$C$27,'Monte Carlo'!$C$27,BETAINV(RAND(),'Monte Carlo'!$G$27,'Monte Carlo'!$H$27,'Monte Carlo'!$C$27,'Monte Carlo'!$E$27)),0))</f>
        <v>0</v>
      </c>
      <c r="S482" s="0" t="n">
        <f aca="true">IF(OR('Monte Carlo'!$B$28="",'Monte Carlo'!$C$28=""),0,IF(RAND()&lt;'Monte Carlo'!$B$28,IF('Monte Carlo'!$E$28='Monte Carlo'!$C$28,'Monte Carlo'!$C$28,BETAINV(RAND(),'Monte Carlo'!$G$28,'Monte Carlo'!$H$28,'Monte Carlo'!$C$28,'Monte Carlo'!$E$28)),0))</f>
        <v>0</v>
      </c>
      <c r="T482" s="0" t="n">
        <f aca="true">IF(OR('Monte Carlo'!$B$29="",'Monte Carlo'!$C$29=""),0,IF(RAND()&lt;'Monte Carlo'!$B$29,IF('Monte Carlo'!$E$29='Monte Carlo'!$C$29,'Monte Carlo'!$C$29,BETAINV(RAND(),'Monte Carlo'!$G$29,'Monte Carlo'!$H$29,'Monte Carlo'!$C$29,'Monte Carlo'!$E$29)),0))</f>
        <v>0</v>
      </c>
      <c r="U482" s="0" t="n">
        <f aca="true">IF(OR('Monte Carlo'!$B$30="",'Monte Carlo'!$C$30=""),0,IF(RAND()&lt;'Monte Carlo'!$B$30,IF('Monte Carlo'!$E$30='Monte Carlo'!$C$30,'Monte Carlo'!$C$30,BETAINV(RAND(),'Monte Carlo'!$G$30,'Monte Carlo'!$H$30,'Monte Carlo'!$C$30,'Monte Carlo'!$E$30)),0))</f>
        <v>0</v>
      </c>
      <c r="V482" s="0" t="n">
        <f aca="true">IF(OR('Monte Carlo'!$B$31="",'Monte Carlo'!$C$31=""),0,IF(RAND()&lt;'Monte Carlo'!$B$31,IF('Monte Carlo'!$E$31='Monte Carlo'!$C$31,'Monte Carlo'!$C$31,BETAINV(RAND(),'Monte Carlo'!$G$31,'Monte Carlo'!$H$31,'Monte Carlo'!$C$31,'Monte Carlo'!$E$31)),0))</f>
        <v>0</v>
      </c>
      <c r="W482" s="0" t="n">
        <f aca="true">IF(OR('Monte Carlo'!$B$32="",'Monte Carlo'!$C$32=""),0,IF(RAND()&lt;'Monte Carlo'!$B$32,IF('Monte Carlo'!$E$32='Monte Carlo'!$C$32,'Monte Carlo'!$C$32,BETAINV(RAND(),'Monte Carlo'!$G$32,'Monte Carlo'!$H$32,'Monte Carlo'!$C$32,'Monte Carlo'!$E$32)),0))</f>
        <v>0</v>
      </c>
      <c r="X482" s="0" t="n">
        <f aca="true">IF(OR('Monte Carlo'!$B$33="",'Monte Carlo'!$C$33=""),0,IF(RAND()&lt;'Monte Carlo'!$B$33,IF('Monte Carlo'!$E$33='Monte Carlo'!$C$33,'Monte Carlo'!$C$33,BETAINV(RAND(),'Monte Carlo'!$G$33,'Monte Carlo'!$H$33,'Monte Carlo'!$C$33,'Monte Carlo'!$E$33)),0))</f>
        <v>0</v>
      </c>
      <c r="Y482" s="0" t="n">
        <f aca="false">SUM(A482:X482)</f>
        <v>2344.5003307398</v>
      </c>
    </row>
    <row r="483" customFormat="false" ht="15" hidden="false" customHeight="false" outlineLevel="0" collapsed="false">
      <c r="A483" s="0" t="n">
        <f aca="true">IF('Monte Carlo'!$B$7="",0,IF('Monte Carlo'!$D$7='Monte Carlo'!$B$7,'Monte Carlo'!$B$7,BETAINV(RAND(),'Monte Carlo'!$F$7,'Monte Carlo'!$G$7,'Monte Carlo'!$B$7,'Monte Carlo'!$D$7)))</f>
        <v>146.502582681961</v>
      </c>
      <c r="B483" s="0" t="n">
        <f aca="true">IF('Monte Carlo'!$B$8="",0,IF('Monte Carlo'!$D$8='Monte Carlo'!$B$8,'Monte Carlo'!$B$8,BETAINV(RAND(),'Monte Carlo'!$F$8,'Monte Carlo'!$G$8,'Monte Carlo'!$B$8,'Monte Carlo'!$D$8)))</f>
        <v>1101.5119787592</v>
      </c>
      <c r="C483" s="0" t="n">
        <f aca="true">IF('Monte Carlo'!$B$9="",0,IF('Monte Carlo'!$D$9='Monte Carlo'!$B$9,'Monte Carlo'!$B$9,BETAINV(RAND(),'Monte Carlo'!$F$9,'Monte Carlo'!$G$9,'Monte Carlo'!$B$9,'Monte Carlo'!$D$9)))</f>
        <v>472.664947977599</v>
      </c>
      <c r="D483" s="0" t="n">
        <f aca="true">IF('Monte Carlo'!$B$10="",0,IF('Monte Carlo'!$D$10='Monte Carlo'!$B$10,'Monte Carlo'!$B$10,BETAINV(RAND(),'Monte Carlo'!$F$10,'Monte Carlo'!$G$10,'Monte Carlo'!$B$10,'Monte Carlo'!$D$10)))</f>
        <v>290.616373934788</v>
      </c>
      <c r="E483" s="0" t="n">
        <f aca="true">IF('Monte Carlo'!$B$11="",0,IF('Monte Carlo'!$D$11='Monte Carlo'!$B$11,'Monte Carlo'!$B$11,BETAINV(RAND(),'Monte Carlo'!$F$11,'Monte Carlo'!$G$11,'Monte Carlo'!$B$11,'Monte Carlo'!$D$11)))</f>
        <v>108.541212190492</v>
      </c>
      <c r="F483" s="0" t="n">
        <f aca="true">IF('Monte Carlo'!$B$12="",0,IF('Monte Carlo'!$D$12='Monte Carlo'!$B$12,'Monte Carlo'!$B$12,BETAINV(RAND(),'Monte Carlo'!$F$12,'Monte Carlo'!$G$12,'Monte Carlo'!$B$12,'Monte Carlo'!$D$12)))</f>
        <v>91.3019537562765</v>
      </c>
      <c r="G483" s="0" t="n">
        <f aca="true">IF('Monte Carlo'!$B$13="",0,IF('Monte Carlo'!$D$13='Monte Carlo'!$B$13,'Monte Carlo'!$B$13,BETAINV(RAND(),'Monte Carlo'!$F$13,'Monte Carlo'!$G$13,'Monte Carlo'!$B$13,'Monte Carlo'!$D$13)))</f>
        <v>0</v>
      </c>
      <c r="H483" s="0" t="n">
        <f aca="true">IF('Monte Carlo'!$B$14="",0,IF('Monte Carlo'!$D$14='Monte Carlo'!$B$14,'Monte Carlo'!$B$14,BETAINV(RAND(),'Monte Carlo'!$F$14,'Monte Carlo'!$G$14,'Monte Carlo'!$B$14,'Monte Carlo'!$D$14)))</f>
        <v>0</v>
      </c>
      <c r="I483" s="0" t="n">
        <f aca="true">IF('Monte Carlo'!$B$15="",0,IF('Monte Carlo'!$D$15='Monte Carlo'!$B$15,'Monte Carlo'!$B$15,BETAINV(RAND(),'Monte Carlo'!$F$15,'Monte Carlo'!$G$15,'Monte Carlo'!$B$15,'Monte Carlo'!$D$15)))</f>
        <v>0</v>
      </c>
      <c r="J483" s="0" t="n">
        <f aca="true">IF('Monte Carlo'!$B$16="",0,IF('Monte Carlo'!$D$16='Monte Carlo'!$B$16,'Monte Carlo'!$B$16,BETAINV(RAND(),'Monte Carlo'!$F$16,'Monte Carlo'!$G$16,'Monte Carlo'!$B$16,'Monte Carlo'!$D$16)))</f>
        <v>0</v>
      </c>
      <c r="K483" s="0" t="n">
        <f aca="true">IF('Monte Carlo'!$B$17="",0,IF('Monte Carlo'!$D$17='Monte Carlo'!$B$17,'Monte Carlo'!$B$17,BETAINV(RAND(),'Monte Carlo'!$F$17,'Monte Carlo'!$G$17,'Monte Carlo'!$B$17,'Monte Carlo'!$D$17)))</f>
        <v>0</v>
      </c>
      <c r="L483" s="0" t="n">
        <f aca="true">IF('Monte Carlo'!$B$18="",0,IF('Monte Carlo'!$D$18='Monte Carlo'!$B$18,'Monte Carlo'!$B$18,BETAINV(RAND(),'Monte Carlo'!$F$18,'Monte Carlo'!$G$18,'Monte Carlo'!$B$18,'Monte Carlo'!$D$18)))</f>
        <v>0</v>
      </c>
      <c r="M483" s="0" t="n">
        <f aca="true">IF(OR('Monte Carlo'!$B$22="",'Monte Carlo'!$C$22=""),0,IF(RAND()&lt;'Monte Carlo'!$B$22,IF('Monte Carlo'!$E$22='Monte Carlo'!$C$22,'Monte Carlo'!$C$22,BETAINV(RAND(),'Monte Carlo'!$G$22,'Monte Carlo'!$H$22,'Monte Carlo'!$C$22,'Monte Carlo'!$E$22)),0))</f>
        <v>0</v>
      </c>
      <c r="N483" s="0" t="n">
        <f aca="true">IF(OR('Monte Carlo'!$B$23="",'Monte Carlo'!$C$23=""),0,IF(RAND()&lt;'Monte Carlo'!$B$23,IF('Monte Carlo'!$E$23='Monte Carlo'!$C$23,'Monte Carlo'!$C$23,BETAINV(RAND(),'Monte Carlo'!$G$23,'Monte Carlo'!$H$23,'Monte Carlo'!$C$23,'Monte Carlo'!$E$23)),0))</f>
        <v>0</v>
      </c>
      <c r="O483" s="0" t="n">
        <f aca="true">IF(OR('Monte Carlo'!$B$24="",'Monte Carlo'!$C$24=""),0,IF(RAND()&lt;'Monte Carlo'!$B$24,IF('Monte Carlo'!$E$24='Monte Carlo'!$C$24,'Monte Carlo'!$C$24,BETAINV(RAND(),'Monte Carlo'!$G$24,'Monte Carlo'!$H$24,'Monte Carlo'!$C$24,'Monte Carlo'!$E$24)),0))</f>
        <v>0</v>
      </c>
      <c r="P483" s="0" t="n">
        <f aca="true">IF(OR('Monte Carlo'!$B$25="",'Monte Carlo'!$C$25=""),0,IF(RAND()&lt;'Monte Carlo'!$B$25,IF('Monte Carlo'!$E$25='Monte Carlo'!$C$25,'Monte Carlo'!$C$25,BETAINV(RAND(),'Monte Carlo'!$G$25,'Monte Carlo'!$H$25,'Monte Carlo'!$C$25,'Monte Carlo'!$E$25)),0))</f>
        <v>248.249015934312</v>
      </c>
      <c r="Q483" s="0" t="n">
        <f aca="true">IF(OR('Monte Carlo'!$B$26="",'Monte Carlo'!$C$26=""),0,IF(RAND()&lt;'Monte Carlo'!$B$26,IF('Monte Carlo'!$E$26='Monte Carlo'!$C$26,'Monte Carlo'!$C$26,BETAINV(RAND(),'Monte Carlo'!$G$26,'Monte Carlo'!$H$26,'Monte Carlo'!$C$26,'Monte Carlo'!$E$26)),0))</f>
        <v>0</v>
      </c>
      <c r="R483" s="0" t="n">
        <f aca="true">IF(OR('Monte Carlo'!$B$27="",'Monte Carlo'!$C$27=""),0,IF(RAND()&lt;'Monte Carlo'!$B$27,IF('Monte Carlo'!$E$27='Monte Carlo'!$C$27,'Monte Carlo'!$C$27,BETAINV(RAND(),'Monte Carlo'!$G$27,'Monte Carlo'!$H$27,'Monte Carlo'!$C$27,'Monte Carlo'!$E$27)),0))</f>
        <v>0</v>
      </c>
      <c r="S483" s="0" t="n">
        <f aca="true">IF(OR('Monte Carlo'!$B$28="",'Monte Carlo'!$C$28=""),0,IF(RAND()&lt;'Monte Carlo'!$B$28,IF('Monte Carlo'!$E$28='Monte Carlo'!$C$28,'Monte Carlo'!$C$28,BETAINV(RAND(),'Monte Carlo'!$G$28,'Monte Carlo'!$H$28,'Monte Carlo'!$C$28,'Monte Carlo'!$E$28)),0))</f>
        <v>0</v>
      </c>
      <c r="T483" s="0" t="n">
        <f aca="true">IF(OR('Monte Carlo'!$B$29="",'Monte Carlo'!$C$29=""),0,IF(RAND()&lt;'Monte Carlo'!$B$29,IF('Monte Carlo'!$E$29='Monte Carlo'!$C$29,'Monte Carlo'!$C$29,BETAINV(RAND(),'Monte Carlo'!$G$29,'Monte Carlo'!$H$29,'Monte Carlo'!$C$29,'Monte Carlo'!$E$29)),0))</f>
        <v>0</v>
      </c>
      <c r="U483" s="0" t="n">
        <f aca="true">IF(OR('Monte Carlo'!$B$30="",'Monte Carlo'!$C$30=""),0,IF(RAND()&lt;'Monte Carlo'!$B$30,IF('Monte Carlo'!$E$30='Monte Carlo'!$C$30,'Monte Carlo'!$C$30,BETAINV(RAND(),'Monte Carlo'!$G$30,'Monte Carlo'!$H$30,'Monte Carlo'!$C$30,'Monte Carlo'!$E$30)),0))</f>
        <v>0</v>
      </c>
      <c r="V483" s="0" t="n">
        <f aca="true">IF(OR('Monte Carlo'!$B$31="",'Monte Carlo'!$C$31=""),0,IF(RAND()&lt;'Monte Carlo'!$B$31,IF('Monte Carlo'!$E$31='Monte Carlo'!$C$31,'Monte Carlo'!$C$31,BETAINV(RAND(),'Monte Carlo'!$G$31,'Monte Carlo'!$H$31,'Monte Carlo'!$C$31,'Monte Carlo'!$E$31)),0))</f>
        <v>0</v>
      </c>
      <c r="W483" s="0" t="n">
        <f aca="true">IF(OR('Monte Carlo'!$B$32="",'Monte Carlo'!$C$32=""),0,IF(RAND()&lt;'Monte Carlo'!$B$32,IF('Monte Carlo'!$E$32='Monte Carlo'!$C$32,'Monte Carlo'!$C$32,BETAINV(RAND(),'Monte Carlo'!$G$32,'Monte Carlo'!$H$32,'Monte Carlo'!$C$32,'Monte Carlo'!$E$32)),0))</f>
        <v>0</v>
      </c>
      <c r="X483" s="0" t="n">
        <f aca="true">IF(OR('Monte Carlo'!$B$33="",'Monte Carlo'!$C$33=""),0,IF(RAND()&lt;'Monte Carlo'!$B$33,IF('Monte Carlo'!$E$33='Monte Carlo'!$C$33,'Monte Carlo'!$C$33,BETAINV(RAND(),'Monte Carlo'!$G$33,'Monte Carlo'!$H$33,'Monte Carlo'!$C$33,'Monte Carlo'!$E$33)),0))</f>
        <v>0</v>
      </c>
      <c r="Y483" s="0" t="n">
        <f aca="false">SUM(A483:X483)</f>
        <v>2459.38806523463</v>
      </c>
    </row>
    <row r="484" customFormat="false" ht="15" hidden="false" customHeight="false" outlineLevel="0" collapsed="false">
      <c r="A484" s="0" t="n">
        <f aca="true">IF('Monte Carlo'!$B$7="",0,IF('Monte Carlo'!$D$7='Monte Carlo'!$B$7,'Monte Carlo'!$B$7,BETAINV(RAND(),'Monte Carlo'!$F$7,'Monte Carlo'!$G$7,'Monte Carlo'!$B$7,'Monte Carlo'!$D$7)))</f>
        <v>126.207829449155</v>
      </c>
      <c r="B484" s="0" t="n">
        <f aca="true">IF('Monte Carlo'!$B$8="",0,IF('Monte Carlo'!$D$8='Monte Carlo'!$B$8,'Monte Carlo'!$B$8,BETAINV(RAND(),'Monte Carlo'!$F$8,'Monte Carlo'!$G$8,'Monte Carlo'!$B$8,'Monte Carlo'!$D$8)))</f>
        <v>955.056795561027</v>
      </c>
      <c r="C484" s="0" t="n">
        <f aca="true">IF('Monte Carlo'!$B$9="",0,IF('Monte Carlo'!$D$9='Monte Carlo'!$B$9,'Monte Carlo'!$B$9,BETAINV(RAND(),'Monte Carlo'!$F$9,'Monte Carlo'!$G$9,'Monte Carlo'!$B$9,'Monte Carlo'!$D$9)))</f>
        <v>417.132301658973</v>
      </c>
      <c r="D484" s="0" t="n">
        <f aca="true">IF('Monte Carlo'!$B$10="",0,IF('Monte Carlo'!$D$10='Monte Carlo'!$B$10,'Monte Carlo'!$B$10,BETAINV(RAND(),'Monte Carlo'!$F$10,'Monte Carlo'!$G$10,'Monte Carlo'!$B$10,'Monte Carlo'!$D$10)))</f>
        <v>351.121364721046</v>
      </c>
      <c r="E484" s="0" t="n">
        <f aca="true">IF('Monte Carlo'!$B$11="",0,IF('Monte Carlo'!$D$11='Monte Carlo'!$B$11,'Monte Carlo'!$B$11,BETAINV(RAND(),'Monte Carlo'!$F$11,'Monte Carlo'!$G$11,'Monte Carlo'!$B$11,'Monte Carlo'!$D$11)))</f>
        <v>110.419244151217</v>
      </c>
      <c r="F484" s="0" t="n">
        <f aca="true">IF('Monte Carlo'!$B$12="",0,IF('Monte Carlo'!$D$12='Monte Carlo'!$B$12,'Monte Carlo'!$B$12,BETAINV(RAND(),'Monte Carlo'!$F$12,'Monte Carlo'!$G$12,'Monte Carlo'!$B$12,'Monte Carlo'!$D$12)))</f>
        <v>108.579778786354</v>
      </c>
      <c r="G484" s="0" t="n">
        <f aca="true">IF('Monte Carlo'!$B$13="",0,IF('Monte Carlo'!$D$13='Monte Carlo'!$B$13,'Monte Carlo'!$B$13,BETAINV(RAND(),'Monte Carlo'!$F$13,'Monte Carlo'!$G$13,'Monte Carlo'!$B$13,'Monte Carlo'!$D$13)))</f>
        <v>0</v>
      </c>
      <c r="H484" s="0" t="n">
        <f aca="true">IF('Monte Carlo'!$B$14="",0,IF('Monte Carlo'!$D$14='Monte Carlo'!$B$14,'Monte Carlo'!$B$14,BETAINV(RAND(),'Monte Carlo'!$F$14,'Monte Carlo'!$G$14,'Monte Carlo'!$B$14,'Monte Carlo'!$D$14)))</f>
        <v>0</v>
      </c>
      <c r="I484" s="0" t="n">
        <f aca="true">IF('Monte Carlo'!$B$15="",0,IF('Monte Carlo'!$D$15='Monte Carlo'!$B$15,'Monte Carlo'!$B$15,BETAINV(RAND(),'Monte Carlo'!$F$15,'Monte Carlo'!$G$15,'Monte Carlo'!$B$15,'Monte Carlo'!$D$15)))</f>
        <v>0</v>
      </c>
      <c r="J484" s="0" t="n">
        <f aca="true">IF('Monte Carlo'!$B$16="",0,IF('Monte Carlo'!$D$16='Monte Carlo'!$B$16,'Monte Carlo'!$B$16,BETAINV(RAND(),'Monte Carlo'!$F$16,'Monte Carlo'!$G$16,'Monte Carlo'!$B$16,'Monte Carlo'!$D$16)))</f>
        <v>0</v>
      </c>
      <c r="K484" s="0" t="n">
        <f aca="true">IF('Monte Carlo'!$B$17="",0,IF('Monte Carlo'!$D$17='Monte Carlo'!$B$17,'Monte Carlo'!$B$17,BETAINV(RAND(),'Monte Carlo'!$F$17,'Monte Carlo'!$G$17,'Monte Carlo'!$B$17,'Monte Carlo'!$D$17)))</f>
        <v>0</v>
      </c>
      <c r="L484" s="0" t="n">
        <f aca="true">IF('Monte Carlo'!$B$18="",0,IF('Monte Carlo'!$D$18='Monte Carlo'!$B$18,'Monte Carlo'!$B$18,BETAINV(RAND(),'Monte Carlo'!$F$18,'Monte Carlo'!$G$18,'Monte Carlo'!$B$18,'Monte Carlo'!$D$18)))</f>
        <v>0</v>
      </c>
      <c r="M484" s="0" t="n">
        <f aca="true">IF(OR('Monte Carlo'!$B$22="",'Monte Carlo'!$C$22=""),0,IF(RAND()&lt;'Monte Carlo'!$B$22,IF('Monte Carlo'!$E$22='Monte Carlo'!$C$22,'Monte Carlo'!$C$22,BETAINV(RAND(),'Monte Carlo'!$G$22,'Monte Carlo'!$H$22,'Monte Carlo'!$C$22,'Monte Carlo'!$E$22)),0))</f>
        <v>0</v>
      </c>
      <c r="N484" s="0" t="n">
        <f aca="true">IF(OR('Monte Carlo'!$B$23="",'Monte Carlo'!$C$23=""),0,IF(RAND()&lt;'Monte Carlo'!$B$23,IF('Monte Carlo'!$E$23='Monte Carlo'!$C$23,'Monte Carlo'!$C$23,BETAINV(RAND(),'Monte Carlo'!$G$23,'Monte Carlo'!$H$23,'Monte Carlo'!$C$23,'Monte Carlo'!$E$23)),0))</f>
        <v>0</v>
      </c>
      <c r="O484" s="0" t="n">
        <f aca="true">IF(OR('Monte Carlo'!$B$24="",'Monte Carlo'!$C$24=""),0,IF(RAND()&lt;'Monte Carlo'!$B$24,IF('Monte Carlo'!$E$24='Monte Carlo'!$C$24,'Monte Carlo'!$C$24,BETAINV(RAND(),'Monte Carlo'!$G$24,'Monte Carlo'!$H$24,'Monte Carlo'!$C$24,'Monte Carlo'!$E$24)),0))</f>
        <v>0</v>
      </c>
      <c r="P484" s="0" t="n">
        <f aca="true">IF(OR('Monte Carlo'!$B$25="",'Monte Carlo'!$C$25=""),0,IF(RAND()&lt;'Monte Carlo'!$B$25,IF('Monte Carlo'!$E$25='Monte Carlo'!$C$25,'Monte Carlo'!$C$25,BETAINV(RAND(),'Monte Carlo'!$G$25,'Monte Carlo'!$H$25,'Monte Carlo'!$C$25,'Monte Carlo'!$E$25)),0))</f>
        <v>0</v>
      </c>
      <c r="Q484" s="0" t="n">
        <f aca="true">IF(OR('Monte Carlo'!$B$26="",'Monte Carlo'!$C$26=""),0,IF(RAND()&lt;'Monte Carlo'!$B$26,IF('Monte Carlo'!$E$26='Monte Carlo'!$C$26,'Monte Carlo'!$C$26,BETAINV(RAND(),'Monte Carlo'!$G$26,'Monte Carlo'!$H$26,'Monte Carlo'!$C$26,'Monte Carlo'!$E$26)),0))</f>
        <v>0</v>
      </c>
      <c r="R484" s="0" t="n">
        <f aca="true">IF(OR('Monte Carlo'!$B$27="",'Monte Carlo'!$C$27=""),0,IF(RAND()&lt;'Monte Carlo'!$B$27,IF('Monte Carlo'!$E$27='Monte Carlo'!$C$27,'Monte Carlo'!$C$27,BETAINV(RAND(),'Monte Carlo'!$G$27,'Monte Carlo'!$H$27,'Monte Carlo'!$C$27,'Monte Carlo'!$E$27)),0))</f>
        <v>0</v>
      </c>
      <c r="S484" s="0" t="n">
        <f aca="true">IF(OR('Monte Carlo'!$B$28="",'Monte Carlo'!$C$28=""),0,IF(RAND()&lt;'Monte Carlo'!$B$28,IF('Monte Carlo'!$E$28='Monte Carlo'!$C$28,'Monte Carlo'!$C$28,BETAINV(RAND(),'Monte Carlo'!$G$28,'Monte Carlo'!$H$28,'Monte Carlo'!$C$28,'Monte Carlo'!$E$28)),0))</f>
        <v>0</v>
      </c>
      <c r="T484" s="0" t="n">
        <f aca="true">IF(OR('Monte Carlo'!$B$29="",'Monte Carlo'!$C$29=""),0,IF(RAND()&lt;'Monte Carlo'!$B$29,IF('Monte Carlo'!$E$29='Monte Carlo'!$C$29,'Monte Carlo'!$C$29,BETAINV(RAND(),'Monte Carlo'!$G$29,'Monte Carlo'!$H$29,'Monte Carlo'!$C$29,'Monte Carlo'!$E$29)),0))</f>
        <v>0</v>
      </c>
      <c r="U484" s="0" t="n">
        <f aca="true">IF(OR('Monte Carlo'!$B$30="",'Monte Carlo'!$C$30=""),0,IF(RAND()&lt;'Monte Carlo'!$B$30,IF('Monte Carlo'!$E$30='Monte Carlo'!$C$30,'Monte Carlo'!$C$30,BETAINV(RAND(),'Monte Carlo'!$G$30,'Monte Carlo'!$H$30,'Monte Carlo'!$C$30,'Monte Carlo'!$E$30)),0))</f>
        <v>0</v>
      </c>
      <c r="V484" s="0" t="n">
        <f aca="true">IF(OR('Monte Carlo'!$B$31="",'Monte Carlo'!$C$31=""),0,IF(RAND()&lt;'Monte Carlo'!$B$31,IF('Monte Carlo'!$E$31='Monte Carlo'!$C$31,'Monte Carlo'!$C$31,BETAINV(RAND(),'Monte Carlo'!$G$31,'Monte Carlo'!$H$31,'Monte Carlo'!$C$31,'Monte Carlo'!$E$31)),0))</f>
        <v>0</v>
      </c>
      <c r="W484" s="0" t="n">
        <f aca="true">IF(OR('Monte Carlo'!$B$32="",'Monte Carlo'!$C$32=""),0,IF(RAND()&lt;'Monte Carlo'!$B$32,IF('Monte Carlo'!$E$32='Monte Carlo'!$C$32,'Monte Carlo'!$C$32,BETAINV(RAND(),'Monte Carlo'!$G$32,'Monte Carlo'!$H$32,'Monte Carlo'!$C$32,'Monte Carlo'!$E$32)),0))</f>
        <v>0</v>
      </c>
      <c r="X484" s="0" t="n">
        <f aca="true">IF(OR('Monte Carlo'!$B$33="",'Monte Carlo'!$C$33=""),0,IF(RAND()&lt;'Monte Carlo'!$B$33,IF('Monte Carlo'!$E$33='Monte Carlo'!$C$33,'Monte Carlo'!$C$33,BETAINV(RAND(),'Monte Carlo'!$G$33,'Monte Carlo'!$H$33,'Monte Carlo'!$C$33,'Monte Carlo'!$E$33)),0))</f>
        <v>0</v>
      </c>
      <c r="Y484" s="0" t="n">
        <f aca="false">SUM(A484:X484)</f>
        <v>2068.51731432777</v>
      </c>
    </row>
    <row r="485" customFormat="false" ht="15" hidden="false" customHeight="false" outlineLevel="0" collapsed="false">
      <c r="A485" s="0" t="n">
        <f aca="true">IF('Monte Carlo'!$B$7="",0,IF('Monte Carlo'!$D$7='Monte Carlo'!$B$7,'Monte Carlo'!$B$7,BETAINV(RAND(),'Monte Carlo'!$F$7,'Monte Carlo'!$G$7,'Monte Carlo'!$B$7,'Monte Carlo'!$D$7)))</f>
        <v>155.389892528793</v>
      </c>
      <c r="B485" s="0" t="n">
        <f aca="true">IF('Monte Carlo'!$B$8="",0,IF('Monte Carlo'!$D$8='Monte Carlo'!$B$8,'Monte Carlo'!$B$8,BETAINV(RAND(),'Monte Carlo'!$F$8,'Monte Carlo'!$G$8,'Monte Carlo'!$B$8,'Monte Carlo'!$D$8)))</f>
        <v>1147.96207302716</v>
      </c>
      <c r="C485" s="0" t="n">
        <f aca="true">IF('Monte Carlo'!$B$9="",0,IF('Monte Carlo'!$D$9='Monte Carlo'!$B$9,'Monte Carlo'!$B$9,BETAINV(RAND(),'Monte Carlo'!$F$9,'Monte Carlo'!$G$9,'Monte Carlo'!$B$9,'Monte Carlo'!$D$9)))</f>
        <v>449.013555599041</v>
      </c>
      <c r="D485" s="0" t="n">
        <f aca="true">IF('Monte Carlo'!$B$10="",0,IF('Monte Carlo'!$D$10='Monte Carlo'!$B$10,'Monte Carlo'!$B$10,BETAINV(RAND(),'Monte Carlo'!$F$10,'Monte Carlo'!$G$10,'Monte Carlo'!$B$10,'Monte Carlo'!$D$10)))</f>
        <v>336.414476593559</v>
      </c>
      <c r="E485" s="0" t="n">
        <f aca="true">IF('Monte Carlo'!$B$11="",0,IF('Monte Carlo'!$D$11='Monte Carlo'!$B$11,'Monte Carlo'!$B$11,BETAINV(RAND(),'Monte Carlo'!$F$11,'Monte Carlo'!$G$11,'Monte Carlo'!$B$11,'Monte Carlo'!$D$11)))</f>
        <v>122.305305679274</v>
      </c>
      <c r="F485" s="0" t="n">
        <f aca="true">IF('Monte Carlo'!$B$12="",0,IF('Monte Carlo'!$D$12='Monte Carlo'!$B$12,'Monte Carlo'!$B$12,BETAINV(RAND(),'Monte Carlo'!$F$12,'Monte Carlo'!$G$12,'Monte Carlo'!$B$12,'Monte Carlo'!$D$12)))</f>
        <v>100.81404849213</v>
      </c>
      <c r="G485" s="0" t="n">
        <f aca="true">IF('Monte Carlo'!$B$13="",0,IF('Monte Carlo'!$D$13='Monte Carlo'!$B$13,'Monte Carlo'!$B$13,BETAINV(RAND(),'Monte Carlo'!$F$13,'Monte Carlo'!$G$13,'Monte Carlo'!$B$13,'Monte Carlo'!$D$13)))</f>
        <v>0</v>
      </c>
      <c r="H485" s="0" t="n">
        <f aca="true">IF('Monte Carlo'!$B$14="",0,IF('Monte Carlo'!$D$14='Monte Carlo'!$B$14,'Monte Carlo'!$B$14,BETAINV(RAND(),'Monte Carlo'!$F$14,'Monte Carlo'!$G$14,'Monte Carlo'!$B$14,'Monte Carlo'!$D$14)))</f>
        <v>0</v>
      </c>
      <c r="I485" s="0" t="n">
        <f aca="true">IF('Monte Carlo'!$B$15="",0,IF('Monte Carlo'!$D$15='Monte Carlo'!$B$15,'Monte Carlo'!$B$15,BETAINV(RAND(),'Monte Carlo'!$F$15,'Monte Carlo'!$G$15,'Monte Carlo'!$B$15,'Monte Carlo'!$D$15)))</f>
        <v>0</v>
      </c>
      <c r="J485" s="0" t="n">
        <f aca="true">IF('Monte Carlo'!$B$16="",0,IF('Monte Carlo'!$D$16='Monte Carlo'!$B$16,'Monte Carlo'!$B$16,BETAINV(RAND(),'Monte Carlo'!$F$16,'Monte Carlo'!$G$16,'Monte Carlo'!$B$16,'Monte Carlo'!$D$16)))</f>
        <v>0</v>
      </c>
      <c r="K485" s="0" t="n">
        <f aca="true">IF('Monte Carlo'!$B$17="",0,IF('Monte Carlo'!$D$17='Monte Carlo'!$B$17,'Monte Carlo'!$B$17,BETAINV(RAND(),'Monte Carlo'!$F$17,'Monte Carlo'!$G$17,'Monte Carlo'!$B$17,'Monte Carlo'!$D$17)))</f>
        <v>0</v>
      </c>
      <c r="L485" s="0" t="n">
        <f aca="true">IF('Monte Carlo'!$B$18="",0,IF('Monte Carlo'!$D$18='Monte Carlo'!$B$18,'Monte Carlo'!$B$18,BETAINV(RAND(),'Monte Carlo'!$F$18,'Monte Carlo'!$G$18,'Monte Carlo'!$B$18,'Monte Carlo'!$D$18)))</f>
        <v>0</v>
      </c>
      <c r="M485" s="0" t="n">
        <f aca="true">IF(OR('Monte Carlo'!$B$22="",'Monte Carlo'!$C$22=""),0,IF(RAND()&lt;'Monte Carlo'!$B$22,IF('Monte Carlo'!$E$22='Monte Carlo'!$C$22,'Monte Carlo'!$C$22,BETAINV(RAND(),'Monte Carlo'!$G$22,'Monte Carlo'!$H$22,'Monte Carlo'!$C$22,'Monte Carlo'!$E$22)),0))</f>
        <v>0</v>
      </c>
      <c r="N485" s="0" t="n">
        <f aca="true">IF(OR('Monte Carlo'!$B$23="",'Monte Carlo'!$C$23=""),0,IF(RAND()&lt;'Monte Carlo'!$B$23,IF('Monte Carlo'!$E$23='Monte Carlo'!$C$23,'Monte Carlo'!$C$23,BETAINV(RAND(),'Monte Carlo'!$G$23,'Monte Carlo'!$H$23,'Monte Carlo'!$C$23,'Monte Carlo'!$E$23)),0))</f>
        <v>39.4720910648117</v>
      </c>
      <c r="O485" s="0" t="n">
        <f aca="true">IF(OR('Monte Carlo'!$B$24="",'Monte Carlo'!$C$24=""),0,IF(RAND()&lt;'Monte Carlo'!$B$24,IF('Monte Carlo'!$E$24='Monte Carlo'!$C$24,'Monte Carlo'!$C$24,BETAINV(RAND(),'Monte Carlo'!$G$24,'Monte Carlo'!$H$24,'Monte Carlo'!$C$24,'Monte Carlo'!$E$24)),0))</f>
        <v>168.553990822144</v>
      </c>
      <c r="P485" s="0" t="n">
        <f aca="true">IF(OR('Monte Carlo'!$B$25="",'Monte Carlo'!$C$25=""),0,IF(RAND()&lt;'Monte Carlo'!$B$25,IF('Monte Carlo'!$E$25='Monte Carlo'!$C$25,'Monte Carlo'!$C$25,BETAINV(RAND(),'Monte Carlo'!$G$25,'Monte Carlo'!$H$25,'Monte Carlo'!$C$25,'Monte Carlo'!$E$25)),0))</f>
        <v>198.077001631825</v>
      </c>
      <c r="Q485" s="0" t="n">
        <f aca="true">IF(OR('Monte Carlo'!$B$26="",'Monte Carlo'!$C$26=""),0,IF(RAND()&lt;'Monte Carlo'!$B$26,IF('Monte Carlo'!$E$26='Monte Carlo'!$C$26,'Monte Carlo'!$C$26,BETAINV(RAND(),'Monte Carlo'!$G$26,'Monte Carlo'!$H$26,'Monte Carlo'!$C$26,'Monte Carlo'!$E$26)),0))</f>
        <v>0</v>
      </c>
      <c r="R485" s="0" t="n">
        <f aca="true">IF(OR('Monte Carlo'!$B$27="",'Monte Carlo'!$C$27=""),0,IF(RAND()&lt;'Monte Carlo'!$B$27,IF('Monte Carlo'!$E$27='Monte Carlo'!$C$27,'Monte Carlo'!$C$27,BETAINV(RAND(),'Monte Carlo'!$G$27,'Monte Carlo'!$H$27,'Monte Carlo'!$C$27,'Monte Carlo'!$E$27)),0))</f>
        <v>0</v>
      </c>
      <c r="S485" s="0" t="n">
        <f aca="true">IF(OR('Monte Carlo'!$B$28="",'Monte Carlo'!$C$28=""),0,IF(RAND()&lt;'Monte Carlo'!$B$28,IF('Monte Carlo'!$E$28='Monte Carlo'!$C$28,'Monte Carlo'!$C$28,BETAINV(RAND(),'Monte Carlo'!$G$28,'Monte Carlo'!$H$28,'Monte Carlo'!$C$28,'Monte Carlo'!$E$28)),0))</f>
        <v>0</v>
      </c>
      <c r="T485" s="0" t="n">
        <f aca="true">IF(OR('Monte Carlo'!$B$29="",'Monte Carlo'!$C$29=""),0,IF(RAND()&lt;'Monte Carlo'!$B$29,IF('Monte Carlo'!$E$29='Monte Carlo'!$C$29,'Monte Carlo'!$C$29,BETAINV(RAND(),'Monte Carlo'!$G$29,'Monte Carlo'!$H$29,'Monte Carlo'!$C$29,'Monte Carlo'!$E$29)),0))</f>
        <v>0</v>
      </c>
      <c r="U485" s="0" t="n">
        <f aca="true">IF(OR('Monte Carlo'!$B$30="",'Monte Carlo'!$C$30=""),0,IF(RAND()&lt;'Monte Carlo'!$B$30,IF('Monte Carlo'!$E$30='Monte Carlo'!$C$30,'Monte Carlo'!$C$30,BETAINV(RAND(),'Monte Carlo'!$G$30,'Monte Carlo'!$H$30,'Monte Carlo'!$C$30,'Monte Carlo'!$E$30)),0))</f>
        <v>0</v>
      </c>
      <c r="V485" s="0" t="n">
        <f aca="true">IF(OR('Monte Carlo'!$B$31="",'Monte Carlo'!$C$31=""),0,IF(RAND()&lt;'Monte Carlo'!$B$31,IF('Monte Carlo'!$E$31='Monte Carlo'!$C$31,'Monte Carlo'!$C$31,BETAINV(RAND(),'Monte Carlo'!$G$31,'Monte Carlo'!$H$31,'Monte Carlo'!$C$31,'Monte Carlo'!$E$31)),0))</f>
        <v>0</v>
      </c>
      <c r="W485" s="0" t="n">
        <f aca="true">IF(OR('Monte Carlo'!$B$32="",'Monte Carlo'!$C$32=""),0,IF(RAND()&lt;'Monte Carlo'!$B$32,IF('Monte Carlo'!$E$32='Monte Carlo'!$C$32,'Monte Carlo'!$C$32,BETAINV(RAND(),'Monte Carlo'!$G$32,'Monte Carlo'!$H$32,'Monte Carlo'!$C$32,'Monte Carlo'!$E$32)),0))</f>
        <v>0</v>
      </c>
      <c r="X485" s="0" t="n">
        <f aca="true">IF(OR('Monte Carlo'!$B$33="",'Monte Carlo'!$C$33=""),0,IF(RAND()&lt;'Monte Carlo'!$B$33,IF('Monte Carlo'!$E$33='Monte Carlo'!$C$33,'Monte Carlo'!$C$33,BETAINV(RAND(),'Monte Carlo'!$G$33,'Monte Carlo'!$H$33,'Monte Carlo'!$C$33,'Monte Carlo'!$E$33)),0))</f>
        <v>0</v>
      </c>
      <c r="Y485" s="0" t="n">
        <f aca="false">SUM(A485:X485)</f>
        <v>2718.00243543874</v>
      </c>
    </row>
    <row r="486" customFormat="false" ht="15" hidden="false" customHeight="false" outlineLevel="0" collapsed="false">
      <c r="A486" s="0" t="n">
        <f aca="true">IF('Monte Carlo'!$B$7="",0,IF('Monte Carlo'!$D$7='Monte Carlo'!$B$7,'Monte Carlo'!$B$7,BETAINV(RAND(),'Monte Carlo'!$F$7,'Monte Carlo'!$G$7,'Monte Carlo'!$B$7,'Monte Carlo'!$D$7)))</f>
        <v>190.894053877214</v>
      </c>
      <c r="B486" s="0" t="n">
        <f aca="true">IF('Monte Carlo'!$B$8="",0,IF('Monte Carlo'!$D$8='Monte Carlo'!$B$8,'Monte Carlo'!$B$8,BETAINV(RAND(),'Monte Carlo'!$F$8,'Monte Carlo'!$G$8,'Monte Carlo'!$B$8,'Monte Carlo'!$D$8)))</f>
        <v>991.147441433829</v>
      </c>
      <c r="C486" s="0" t="n">
        <f aca="true">IF('Monte Carlo'!$B$9="",0,IF('Monte Carlo'!$D$9='Monte Carlo'!$B$9,'Monte Carlo'!$B$9,BETAINV(RAND(),'Monte Carlo'!$F$9,'Monte Carlo'!$G$9,'Monte Carlo'!$B$9,'Monte Carlo'!$D$9)))</f>
        <v>499.911737085469</v>
      </c>
      <c r="D486" s="0" t="n">
        <f aca="true">IF('Monte Carlo'!$B$10="",0,IF('Monte Carlo'!$D$10='Monte Carlo'!$B$10,'Monte Carlo'!$B$10,BETAINV(RAND(),'Monte Carlo'!$F$10,'Monte Carlo'!$G$10,'Monte Carlo'!$B$10,'Monte Carlo'!$D$10)))</f>
        <v>296.898820508269</v>
      </c>
      <c r="E486" s="0" t="n">
        <f aca="true">IF('Monte Carlo'!$B$11="",0,IF('Monte Carlo'!$D$11='Monte Carlo'!$B$11,'Monte Carlo'!$B$11,BETAINV(RAND(),'Monte Carlo'!$F$11,'Monte Carlo'!$G$11,'Monte Carlo'!$B$11,'Monte Carlo'!$D$11)))</f>
        <v>128.590685211776</v>
      </c>
      <c r="F486" s="0" t="n">
        <f aca="true">IF('Monte Carlo'!$B$12="",0,IF('Monte Carlo'!$D$12='Monte Carlo'!$B$12,'Monte Carlo'!$B$12,BETAINV(RAND(),'Monte Carlo'!$F$12,'Monte Carlo'!$G$12,'Monte Carlo'!$B$12,'Monte Carlo'!$D$12)))</f>
        <v>104.257527839701</v>
      </c>
      <c r="G486" s="0" t="n">
        <f aca="true">IF('Monte Carlo'!$B$13="",0,IF('Monte Carlo'!$D$13='Monte Carlo'!$B$13,'Monte Carlo'!$B$13,BETAINV(RAND(),'Monte Carlo'!$F$13,'Monte Carlo'!$G$13,'Monte Carlo'!$B$13,'Monte Carlo'!$D$13)))</f>
        <v>0</v>
      </c>
      <c r="H486" s="0" t="n">
        <f aca="true">IF('Monte Carlo'!$B$14="",0,IF('Monte Carlo'!$D$14='Monte Carlo'!$B$14,'Monte Carlo'!$B$14,BETAINV(RAND(),'Monte Carlo'!$F$14,'Monte Carlo'!$G$14,'Monte Carlo'!$B$14,'Monte Carlo'!$D$14)))</f>
        <v>0</v>
      </c>
      <c r="I486" s="0" t="n">
        <f aca="true">IF('Monte Carlo'!$B$15="",0,IF('Monte Carlo'!$D$15='Monte Carlo'!$B$15,'Monte Carlo'!$B$15,BETAINV(RAND(),'Monte Carlo'!$F$15,'Monte Carlo'!$G$15,'Monte Carlo'!$B$15,'Monte Carlo'!$D$15)))</f>
        <v>0</v>
      </c>
      <c r="J486" s="0" t="n">
        <f aca="true">IF('Monte Carlo'!$B$16="",0,IF('Monte Carlo'!$D$16='Monte Carlo'!$B$16,'Monte Carlo'!$B$16,BETAINV(RAND(),'Monte Carlo'!$F$16,'Monte Carlo'!$G$16,'Monte Carlo'!$B$16,'Monte Carlo'!$D$16)))</f>
        <v>0</v>
      </c>
      <c r="K486" s="0" t="n">
        <f aca="true">IF('Monte Carlo'!$B$17="",0,IF('Monte Carlo'!$D$17='Monte Carlo'!$B$17,'Monte Carlo'!$B$17,BETAINV(RAND(),'Monte Carlo'!$F$17,'Monte Carlo'!$G$17,'Monte Carlo'!$B$17,'Monte Carlo'!$D$17)))</f>
        <v>0</v>
      </c>
      <c r="L486" s="0" t="n">
        <f aca="true">IF('Monte Carlo'!$B$18="",0,IF('Monte Carlo'!$D$18='Monte Carlo'!$B$18,'Monte Carlo'!$B$18,BETAINV(RAND(),'Monte Carlo'!$F$18,'Monte Carlo'!$G$18,'Monte Carlo'!$B$18,'Monte Carlo'!$D$18)))</f>
        <v>0</v>
      </c>
      <c r="M486" s="0" t="n">
        <f aca="true">IF(OR('Monte Carlo'!$B$22="",'Monte Carlo'!$C$22=""),0,IF(RAND()&lt;'Monte Carlo'!$B$22,IF('Monte Carlo'!$E$22='Monte Carlo'!$C$22,'Monte Carlo'!$C$22,BETAINV(RAND(),'Monte Carlo'!$G$22,'Monte Carlo'!$H$22,'Monte Carlo'!$C$22,'Monte Carlo'!$E$22)),0))</f>
        <v>0</v>
      </c>
      <c r="N486" s="0" t="n">
        <f aca="true">IF(OR('Monte Carlo'!$B$23="",'Monte Carlo'!$C$23=""),0,IF(RAND()&lt;'Monte Carlo'!$B$23,IF('Monte Carlo'!$E$23='Monte Carlo'!$C$23,'Monte Carlo'!$C$23,BETAINV(RAND(),'Monte Carlo'!$G$23,'Monte Carlo'!$H$23,'Monte Carlo'!$C$23,'Monte Carlo'!$E$23)),0))</f>
        <v>30.7595656903772</v>
      </c>
      <c r="O486" s="0" t="n">
        <f aca="true">IF(OR('Monte Carlo'!$B$24="",'Monte Carlo'!$C$24=""),0,IF(RAND()&lt;'Monte Carlo'!$B$24,IF('Monte Carlo'!$E$24='Monte Carlo'!$C$24,'Monte Carlo'!$C$24,BETAINV(RAND(),'Monte Carlo'!$G$24,'Monte Carlo'!$H$24,'Monte Carlo'!$C$24,'Monte Carlo'!$E$24)),0))</f>
        <v>0</v>
      </c>
      <c r="P486" s="0" t="n">
        <f aca="true">IF(OR('Monte Carlo'!$B$25="",'Monte Carlo'!$C$25=""),0,IF(RAND()&lt;'Monte Carlo'!$B$25,IF('Monte Carlo'!$E$25='Monte Carlo'!$C$25,'Monte Carlo'!$C$25,BETAINV(RAND(),'Monte Carlo'!$G$25,'Monte Carlo'!$H$25,'Monte Carlo'!$C$25,'Monte Carlo'!$E$25)),0))</f>
        <v>0</v>
      </c>
      <c r="Q486" s="0" t="n">
        <f aca="true">IF(OR('Monte Carlo'!$B$26="",'Monte Carlo'!$C$26=""),0,IF(RAND()&lt;'Monte Carlo'!$B$26,IF('Monte Carlo'!$E$26='Monte Carlo'!$C$26,'Monte Carlo'!$C$26,BETAINV(RAND(),'Monte Carlo'!$G$26,'Monte Carlo'!$H$26,'Monte Carlo'!$C$26,'Monte Carlo'!$E$26)),0))</f>
        <v>414.240615018187</v>
      </c>
      <c r="R486" s="0" t="n">
        <f aca="true">IF(OR('Monte Carlo'!$B$27="",'Monte Carlo'!$C$27=""),0,IF(RAND()&lt;'Monte Carlo'!$B$27,IF('Monte Carlo'!$E$27='Monte Carlo'!$C$27,'Monte Carlo'!$C$27,BETAINV(RAND(),'Monte Carlo'!$G$27,'Monte Carlo'!$H$27,'Monte Carlo'!$C$27,'Monte Carlo'!$E$27)),0))</f>
        <v>0</v>
      </c>
      <c r="S486" s="0" t="n">
        <f aca="true">IF(OR('Monte Carlo'!$B$28="",'Monte Carlo'!$C$28=""),0,IF(RAND()&lt;'Monte Carlo'!$B$28,IF('Monte Carlo'!$E$28='Monte Carlo'!$C$28,'Monte Carlo'!$C$28,BETAINV(RAND(),'Monte Carlo'!$G$28,'Monte Carlo'!$H$28,'Monte Carlo'!$C$28,'Monte Carlo'!$E$28)),0))</f>
        <v>0</v>
      </c>
      <c r="T486" s="0" t="n">
        <f aca="true">IF(OR('Monte Carlo'!$B$29="",'Monte Carlo'!$C$29=""),0,IF(RAND()&lt;'Monte Carlo'!$B$29,IF('Monte Carlo'!$E$29='Monte Carlo'!$C$29,'Monte Carlo'!$C$29,BETAINV(RAND(),'Monte Carlo'!$G$29,'Monte Carlo'!$H$29,'Monte Carlo'!$C$29,'Monte Carlo'!$E$29)),0))</f>
        <v>0</v>
      </c>
      <c r="U486" s="0" t="n">
        <f aca="true">IF(OR('Monte Carlo'!$B$30="",'Monte Carlo'!$C$30=""),0,IF(RAND()&lt;'Monte Carlo'!$B$30,IF('Monte Carlo'!$E$30='Monte Carlo'!$C$30,'Monte Carlo'!$C$30,BETAINV(RAND(),'Monte Carlo'!$G$30,'Monte Carlo'!$H$30,'Monte Carlo'!$C$30,'Monte Carlo'!$E$30)),0))</f>
        <v>0</v>
      </c>
      <c r="V486" s="0" t="n">
        <f aca="true">IF(OR('Monte Carlo'!$B$31="",'Monte Carlo'!$C$31=""),0,IF(RAND()&lt;'Monte Carlo'!$B$31,IF('Monte Carlo'!$E$31='Monte Carlo'!$C$31,'Monte Carlo'!$C$31,BETAINV(RAND(),'Monte Carlo'!$G$31,'Monte Carlo'!$H$31,'Monte Carlo'!$C$31,'Monte Carlo'!$E$31)),0))</f>
        <v>0</v>
      </c>
      <c r="W486" s="0" t="n">
        <f aca="true">IF(OR('Monte Carlo'!$B$32="",'Monte Carlo'!$C$32=""),0,IF(RAND()&lt;'Monte Carlo'!$B$32,IF('Monte Carlo'!$E$32='Monte Carlo'!$C$32,'Monte Carlo'!$C$32,BETAINV(RAND(),'Monte Carlo'!$G$32,'Monte Carlo'!$H$32,'Monte Carlo'!$C$32,'Monte Carlo'!$E$32)),0))</f>
        <v>0</v>
      </c>
      <c r="X486" s="0" t="n">
        <f aca="true">IF(OR('Monte Carlo'!$B$33="",'Monte Carlo'!$C$33=""),0,IF(RAND()&lt;'Monte Carlo'!$B$33,IF('Monte Carlo'!$E$33='Monte Carlo'!$C$33,'Monte Carlo'!$C$33,BETAINV(RAND(),'Monte Carlo'!$G$33,'Monte Carlo'!$H$33,'Monte Carlo'!$C$33,'Monte Carlo'!$E$33)),0))</f>
        <v>0</v>
      </c>
      <c r="Y486" s="0" t="n">
        <f aca="false">SUM(A486:X486)</f>
        <v>2656.70044666482</v>
      </c>
    </row>
    <row r="487" customFormat="false" ht="15" hidden="false" customHeight="false" outlineLevel="0" collapsed="false">
      <c r="A487" s="0" t="n">
        <f aca="true">IF('Monte Carlo'!$B$7="",0,IF('Monte Carlo'!$D$7='Monte Carlo'!$B$7,'Monte Carlo'!$B$7,BETAINV(RAND(),'Monte Carlo'!$F$7,'Monte Carlo'!$G$7,'Monte Carlo'!$B$7,'Monte Carlo'!$D$7)))</f>
        <v>164.00091830178</v>
      </c>
      <c r="B487" s="0" t="n">
        <f aca="true">IF('Monte Carlo'!$B$8="",0,IF('Monte Carlo'!$D$8='Monte Carlo'!$B$8,'Monte Carlo'!$B$8,BETAINV(RAND(),'Monte Carlo'!$F$8,'Monte Carlo'!$G$8,'Monte Carlo'!$B$8,'Monte Carlo'!$D$8)))</f>
        <v>958.613469648339</v>
      </c>
      <c r="C487" s="0" t="n">
        <f aca="true">IF('Monte Carlo'!$B$9="",0,IF('Monte Carlo'!$D$9='Monte Carlo'!$B$9,'Monte Carlo'!$B$9,BETAINV(RAND(),'Monte Carlo'!$F$9,'Monte Carlo'!$G$9,'Monte Carlo'!$B$9,'Monte Carlo'!$D$9)))</f>
        <v>447.93234607442</v>
      </c>
      <c r="D487" s="0" t="n">
        <f aca="true">IF('Monte Carlo'!$B$10="",0,IF('Monte Carlo'!$D$10='Monte Carlo'!$B$10,'Monte Carlo'!$B$10,BETAINV(RAND(),'Monte Carlo'!$F$10,'Monte Carlo'!$G$10,'Monte Carlo'!$B$10,'Monte Carlo'!$D$10)))</f>
        <v>277.023011292349</v>
      </c>
      <c r="E487" s="0" t="n">
        <f aca="true">IF('Monte Carlo'!$B$11="",0,IF('Monte Carlo'!$D$11='Monte Carlo'!$B$11,'Monte Carlo'!$B$11,BETAINV(RAND(),'Monte Carlo'!$F$11,'Monte Carlo'!$G$11,'Monte Carlo'!$B$11,'Monte Carlo'!$D$11)))</f>
        <v>123.785139750321</v>
      </c>
      <c r="F487" s="0" t="n">
        <f aca="true">IF('Monte Carlo'!$B$12="",0,IF('Monte Carlo'!$D$12='Monte Carlo'!$B$12,'Monte Carlo'!$B$12,BETAINV(RAND(),'Monte Carlo'!$F$12,'Monte Carlo'!$G$12,'Monte Carlo'!$B$12,'Monte Carlo'!$D$12)))</f>
        <v>96.2149423398843</v>
      </c>
      <c r="G487" s="0" t="n">
        <f aca="true">IF('Monte Carlo'!$B$13="",0,IF('Monte Carlo'!$D$13='Monte Carlo'!$B$13,'Monte Carlo'!$B$13,BETAINV(RAND(),'Monte Carlo'!$F$13,'Monte Carlo'!$G$13,'Monte Carlo'!$B$13,'Monte Carlo'!$D$13)))</f>
        <v>0</v>
      </c>
      <c r="H487" s="0" t="n">
        <f aca="true">IF('Monte Carlo'!$B$14="",0,IF('Monte Carlo'!$D$14='Monte Carlo'!$B$14,'Monte Carlo'!$B$14,BETAINV(RAND(),'Monte Carlo'!$F$14,'Monte Carlo'!$G$14,'Monte Carlo'!$B$14,'Monte Carlo'!$D$14)))</f>
        <v>0</v>
      </c>
      <c r="I487" s="0" t="n">
        <f aca="true">IF('Monte Carlo'!$B$15="",0,IF('Monte Carlo'!$D$15='Monte Carlo'!$B$15,'Monte Carlo'!$B$15,BETAINV(RAND(),'Monte Carlo'!$F$15,'Monte Carlo'!$G$15,'Monte Carlo'!$B$15,'Monte Carlo'!$D$15)))</f>
        <v>0</v>
      </c>
      <c r="J487" s="0" t="n">
        <f aca="true">IF('Monte Carlo'!$B$16="",0,IF('Monte Carlo'!$D$16='Monte Carlo'!$B$16,'Monte Carlo'!$B$16,BETAINV(RAND(),'Monte Carlo'!$F$16,'Monte Carlo'!$G$16,'Monte Carlo'!$B$16,'Monte Carlo'!$D$16)))</f>
        <v>0</v>
      </c>
      <c r="K487" s="0" t="n">
        <f aca="true">IF('Monte Carlo'!$B$17="",0,IF('Monte Carlo'!$D$17='Monte Carlo'!$B$17,'Monte Carlo'!$B$17,BETAINV(RAND(),'Monte Carlo'!$F$17,'Monte Carlo'!$G$17,'Monte Carlo'!$B$17,'Monte Carlo'!$D$17)))</f>
        <v>0</v>
      </c>
      <c r="L487" s="0" t="n">
        <f aca="true">IF('Monte Carlo'!$B$18="",0,IF('Monte Carlo'!$D$18='Monte Carlo'!$B$18,'Monte Carlo'!$B$18,BETAINV(RAND(),'Monte Carlo'!$F$18,'Monte Carlo'!$G$18,'Monte Carlo'!$B$18,'Monte Carlo'!$D$18)))</f>
        <v>0</v>
      </c>
      <c r="M487" s="0" t="n">
        <f aca="true">IF(OR('Monte Carlo'!$B$22="",'Monte Carlo'!$C$22=""),0,IF(RAND()&lt;'Monte Carlo'!$B$22,IF('Monte Carlo'!$E$22='Monte Carlo'!$C$22,'Monte Carlo'!$C$22,BETAINV(RAND(),'Monte Carlo'!$G$22,'Monte Carlo'!$H$22,'Monte Carlo'!$C$22,'Monte Carlo'!$E$22)),0))</f>
        <v>0</v>
      </c>
      <c r="N487" s="0" t="n">
        <f aca="true">IF(OR('Monte Carlo'!$B$23="",'Monte Carlo'!$C$23=""),0,IF(RAND()&lt;'Monte Carlo'!$B$23,IF('Monte Carlo'!$E$23='Monte Carlo'!$C$23,'Monte Carlo'!$C$23,BETAINV(RAND(),'Monte Carlo'!$G$23,'Monte Carlo'!$H$23,'Monte Carlo'!$C$23,'Monte Carlo'!$E$23)),0))</f>
        <v>0</v>
      </c>
      <c r="O487" s="0" t="n">
        <f aca="true">IF(OR('Monte Carlo'!$B$24="",'Monte Carlo'!$C$24=""),0,IF(RAND()&lt;'Monte Carlo'!$B$24,IF('Monte Carlo'!$E$24='Monte Carlo'!$C$24,'Monte Carlo'!$C$24,BETAINV(RAND(),'Monte Carlo'!$G$24,'Monte Carlo'!$H$24,'Monte Carlo'!$C$24,'Monte Carlo'!$E$24)),0))</f>
        <v>0</v>
      </c>
      <c r="P487" s="0" t="n">
        <f aca="true">IF(OR('Monte Carlo'!$B$25="",'Monte Carlo'!$C$25=""),0,IF(RAND()&lt;'Monte Carlo'!$B$25,IF('Monte Carlo'!$E$25='Monte Carlo'!$C$25,'Monte Carlo'!$C$25,BETAINV(RAND(),'Monte Carlo'!$G$25,'Monte Carlo'!$H$25,'Monte Carlo'!$C$25,'Monte Carlo'!$E$25)),0))</f>
        <v>0</v>
      </c>
      <c r="Q487" s="0" t="n">
        <f aca="true">IF(OR('Monte Carlo'!$B$26="",'Monte Carlo'!$C$26=""),0,IF(RAND()&lt;'Monte Carlo'!$B$26,IF('Monte Carlo'!$E$26='Monte Carlo'!$C$26,'Monte Carlo'!$C$26,BETAINV(RAND(),'Monte Carlo'!$G$26,'Monte Carlo'!$H$26,'Monte Carlo'!$C$26,'Monte Carlo'!$E$26)),0))</f>
        <v>311.070134868891</v>
      </c>
      <c r="R487" s="0" t="n">
        <f aca="true">IF(OR('Monte Carlo'!$B$27="",'Monte Carlo'!$C$27=""),0,IF(RAND()&lt;'Monte Carlo'!$B$27,IF('Monte Carlo'!$E$27='Monte Carlo'!$C$27,'Monte Carlo'!$C$27,BETAINV(RAND(),'Monte Carlo'!$G$27,'Monte Carlo'!$H$27,'Monte Carlo'!$C$27,'Monte Carlo'!$E$27)),0))</f>
        <v>0</v>
      </c>
      <c r="S487" s="0" t="n">
        <f aca="true">IF(OR('Monte Carlo'!$B$28="",'Monte Carlo'!$C$28=""),0,IF(RAND()&lt;'Monte Carlo'!$B$28,IF('Monte Carlo'!$E$28='Monte Carlo'!$C$28,'Monte Carlo'!$C$28,BETAINV(RAND(),'Monte Carlo'!$G$28,'Monte Carlo'!$H$28,'Monte Carlo'!$C$28,'Monte Carlo'!$E$28)),0))</f>
        <v>0</v>
      </c>
      <c r="T487" s="0" t="n">
        <f aca="true">IF(OR('Monte Carlo'!$B$29="",'Monte Carlo'!$C$29=""),0,IF(RAND()&lt;'Monte Carlo'!$B$29,IF('Monte Carlo'!$E$29='Monte Carlo'!$C$29,'Monte Carlo'!$C$29,BETAINV(RAND(),'Monte Carlo'!$G$29,'Monte Carlo'!$H$29,'Monte Carlo'!$C$29,'Monte Carlo'!$E$29)),0))</f>
        <v>0</v>
      </c>
      <c r="U487" s="0" t="n">
        <f aca="true">IF(OR('Monte Carlo'!$B$30="",'Monte Carlo'!$C$30=""),0,IF(RAND()&lt;'Monte Carlo'!$B$30,IF('Monte Carlo'!$E$30='Monte Carlo'!$C$30,'Monte Carlo'!$C$30,BETAINV(RAND(),'Monte Carlo'!$G$30,'Monte Carlo'!$H$30,'Monte Carlo'!$C$30,'Monte Carlo'!$E$30)),0))</f>
        <v>0</v>
      </c>
      <c r="V487" s="0" t="n">
        <f aca="true">IF(OR('Monte Carlo'!$B$31="",'Monte Carlo'!$C$31=""),0,IF(RAND()&lt;'Monte Carlo'!$B$31,IF('Monte Carlo'!$E$31='Monte Carlo'!$C$31,'Monte Carlo'!$C$31,BETAINV(RAND(),'Monte Carlo'!$G$31,'Monte Carlo'!$H$31,'Monte Carlo'!$C$31,'Monte Carlo'!$E$31)),0))</f>
        <v>0</v>
      </c>
      <c r="W487" s="0" t="n">
        <f aca="true">IF(OR('Monte Carlo'!$B$32="",'Monte Carlo'!$C$32=""),0,IF(RAND()&lt;'Monte Carlo'!$B$32,IF('Monte Carlo'!$E$32='Monte Carlo'!$C$32,'Monte Carlo'!$C$32,BETAINV(RAND(),'Monte Carlo'!$G$32,'Monte Carlo'!$H$32,'Monte Carlo'!$C$32,'Monte Carlo'!$E$32)),0))</f>
        <v>0</v>
      </c>
      <c r="X487" s="0" t="n">
        <f aca="true">IF(OR('Monte Carlo'!$B$33="",'Monte Carlo'!$C$33=""),0,IF(RAND()&lt;'Monte Carlo'!$B$33,IF('Monte Carlo'!$E$33='Monte Carlo'!$C$33,'Monte Carlo'!$C$33,BETAINV(RAND(),'Monte Carlo'!$G$33,'Monte Carlo'!$H$33,'Monte Carlo'!$C$33,'Monte Carlo'!$E$33)),0))</f>
        <v>0</v>
      </c>
      <c r="Y487" s="0" t="n">
        <f aca="false">SUM(A487:X487)</f>
        <v>2378.63996227598</v>
      </c>
    </row>
    <row r="488" customFormat="false" ht="15" hidden="false" customHeight="false" outlineLevel="0" collapsed="false">
      <c r="A488" s="0" t="n">
        <f aca="true">IF('Monte Carlo'!$B$7="",0,IF('Monte Carlo'!$D$7='Monte Carlo'!$B$7,'Monte Carlo'!$B$7,BETAINV(RAND(),'Monte Carlo'!$F$7,'Monte Carlo'!$G$7,'Monte Carlo'!$B$7,'Monte Carlo'!$D$7)))</f>
        <v>148.367272242519</v>
      </c>
      <c r="B488" s="0" t="n">
        <f aca="true">IF('Monte Carlo'!$B$8="",0,IF('Monte Carlo'!$D$8='Monte Carlo'!$B$8,'Monte Carlo'!$B$8,BETAINV(RAND(),'Monte Carlo'!$F$8,'Monte Carlo'!$G$8,'Monte Carlo'!$B$8,'Monte Carlo'!$D$8)))</f>
        <v>1023.39609975112</v>
      </c>
      <c r="C488" s="0" t="n">
        <f aca="true">IF('Monte Carlo'!$B$9="",0,IF('Monte Carlo'!$D$9='Monte Carlo'!$B$9,'Monte Carlo'!$B$9,BETAINV(RAND(),'Monte Carlo'!$F$9,'Monte Carlo'!$G$9,'Monte Carlo'!$B$9,'Monte Carlo'!$D$9)))</f>
        <v>426.847061924259</v>
      </c>
      <c r="D488" s="0" t="n">
        <f aca="true">IF('Monte Carlo'!$B$10="",0,IF('Monte Carlo'!$D$10='Monte Carlo'!$B$10,'Monte Carlo'!$B$10,BETAINV(RAND(),'Monte Carlo'!$F$10,'Monte Carlo'!$G$10,'Monte Carlo'!$B$10,'Monte Carlo'!$D$10)))</f>
        <v>292.904790876336</v>
      </c>
      <c r="E488" s="0" t="n">
        <f aca="true">IF('Monte Carlo'!$B$11="",0,IF('Monte Carlo'!$D$11='Monte Carlo'!$B$11,'Monte Carlo'!$B$11,BETAINV(RAND(),'Monte Carlo'!$F$11,'Monte Carlo'!$G$11,'Monte Carlo'!$B$11,'Monte Carlo'!$D$11)))</f>
        <v>115.876802743815</v>
      </c>
      <c r="F488" s="0" t="n">
        <f aca="true">IF('Monte Carlo'!$B$12="",0,IF('Monte Carlo'!$D$12='Monte Carlo'!$B$12,'Monte Carlo'!$B$12,BETAINV(RAND(),'Monte Carlo'!$F$12,'Monte Carlo'!$G$12,'Monte Carlo'!$B$12,'Monte Carlo'!$D$12)))</f>
        <v>106.140829094003</v>
      </c>
      <c r="G488" s="0" t="n">
        <f aca="true">IF('Monte Carlo'!$B$13="",0,IF('Monte Carlo'!$D$13='Monte Carlo'!$B$13,'Monte Carlo'!$B$13,BETAINV(RAND(),'Monte Carlo'!$F$13,'Monte Carlo'!$G$13,'Monte Carlo'!$B$13,'Monte Carlo'!$D$13)))</f>
        <v>0</v>
      </c>
      <c r="H488" s="0" t="n">
        <f aca="true">IF('Monte Carlo'!$B$14="",0,IF('Monte Carlo'!$D$14='Monte Carlo'!$B$14,'Monte Carlo'!$B$14,BETAINV(RAND(),'Monte Carlo'!$F$14,'Monte Carlo'!$G$14,'Monte Carlo'!$B$14,'Monte Carlo'!$D$14)))</f>
        <v>0</v>
      </c>
      <c r="I488" s="0" t="n">
        <f aca="true">IF('Monte Carlo'!$B$15="",0,IF('Monte Carlo'!$D$15='Monte Carlo'!$B$15,'Monte Carlo'!$B$15,BETAINV(RAND(),'Monte Carlo'!$F$15,'Monte Carlo'!$G$15,'Monte Carlo'!$B$15,'Monte Carlo'!$D$15)))</f>
        <v>0</v>
      </c>
      <c r="J488" s="0" t="n">
        <f aca="true">IF('Monte Carlo'!$B$16="",0,IF('Monte Carlo'!$D$16='Monte Carlo'!$B$16,'Monte Carlo'!$B$16,BETAINV(RAND(),'Monte Carlo'!$F$16,'Monte Carlo'!$G$16,'Monte Carlo'!$B$16,'Monte Carlo'!$D$16)))</f>
        <v>0</v>
      </c>
      <c r="K488" s="0" t="n">
        <f aca="true">IF('Monte Carlo'!$B$17="",0,IF('Monte Carlo'!$D$17='Monte Carlo'!$B$17,'Monte Carlo'!$B$17,BETAINV(RAND(),'Monte Carlo'!$F$17,'Monte Carlo'!$G$17,'Monte Carlo'!$B$17,'Monte Carlo'!$D$17)))</f>
        <v>0</v>
      </c>
      <c r="L488" s="0" t="n">
        <f aca="true">IF('Monte Carlo'!$B$18="",0,IF('Monte Carlo'!$D$18='Monte Carlo'!$B$18,'Monte Carlo'!$B$18,BETAINV(RAND(),'Monte Carlo'!$F$18,'Monte Carlo'!$G$18,'Monte Carlo'!$B$18,'Monte Carlo'!$D$18)))</f>
        <v>0</v>
      </c>
      <c r="M488" s="0" t="n">
        <f aca="true">IF(OR('Monte Carlo'!$B$22="",'Monte Carlo'!$C$22=""),0,IF(RAND()&lt;'Monte Carlo'!$B$22,IF('Monte Carlo'!$E$22='Monte Carlo'!$C$22,'Monte Carlo'!$C$22,BETAINV(RAND(),'Monte Carlo'!$G$22,'Monte Carlo'!$H$22,'Monte Carlo'!$C$22,'Monte Carlo'!$E$22)),0))</f>
        <v>0</v>
      </c>
      <c r="N488" s="0" t="n">
        <f aca="true">IF(OR('Monte Carlo'!$B$23="",'Monte Carlo'!$C$23=""),0,IF(RAND()&lt;'Monte Carlo'!$B$23,IF('Monte Carlo'!$E$23='Monte Carlo'!$C$23,'Monte Carlo'!$C$23,BETAINV(RAND(),'Monte Carlo'!$G$23,'Monte Carlo'!$H$23,'Monte Carlo'!$C$23,'Monte Carlo'!$E$23)),0))</f>
        <v>0</v>
      </c>
      <c r="O488" s="0" t="n">
        <f aca="true">IF(OR('Monte Carlo'!$B$24="",'Monte Carlo'!$C$24=""),0,IF(RAND()&lt;'Monte Carlo'!$B$24,IF('Monte Carlo'!$E$24='Monte Carlo'!$C$24,'Monte Carlo'!$C$24,BETAINV(RAND(),'Monte Carlo'!$G$24,'Monte Carlo'!$H$24,'Monte Carlo'!$C$24,'Monte Carlo'!$E$24)),0))</f>
        <v>0</v>
      </c>
      <c r="P488" s="0" t="n">
        <f aca="true">IF(OR('Monte Carlo'!$B$25="",'Monte Carlo'!$C$25=""),0,IF(RAND()&lt;'Monte Carlo'!$B$25,IF('Monte Carlo'!$E$25='Monte Carlo'!$C$25,'Monte Carlo'!$C$25,BETAINV(RAND(),'Monte Carlo'!$G$25,'Monte Carlo'!$H$25,'Monte Carlo'!$C$25,'Monte Carlo'!$E$25)),0))</f>
        <v>0</v>
      </c>
      <c r="Q488" s="0" t="n">
        <f aca="true">IF(OR('Monte Carlo'!$B$26="",'Monte Carlo'!$C$26=""),0,IF(RAND()&lt;'Monte Carlo'!$B$26,IF('Monte Carlo'!$E$26='Monte Carlo'!$C$26,'Monte Carlo'!$C$26,BETAINV(RAND(),'Monte Carlo'!$G$26,'Monte Carlo'!$H$26,'Monte Carlo'!$C$26,'Monte Carlo'!$E$26)),0))</f>
        <v>0</v>
      </c>
      <c r="R488" s="0" t="n">
        <f aca="true">IF(OR('Monte Carlo'!$B$27="",'Monte Carlo'!$C$27=""),0,IF(RAND()&lt;'Monte Carlo'!$B$27,IF('Monte Carlo'!$E$27='Monte Carlo'!$C$27,'Monte Carlo'!$C$27,BETAINV(RAND(),'Monte Carlo'!$G$27,'Monte Carlo'!$H$27,'Monte Carlo'!$C$27,'Monte Carlo'!$E$27)),0))</f>
        <v>0</v>
      </c>
      <c r="S488" s="0" t="n">
        <f aca="true">IF(OR('Monte Carlo'!$B$28="",'Monte Carlo'!$C$28=""),0,IF(RAND()&lt;'Monte Carlo'!$B$28,IF('Monte Carlo'!$E$28='Monte Carlo'!$C$28,'Monte Carlo'!$C$28,BETAINV(RAND(),'Monte Carlo'!$G$28,'Monte Carlo'!$H$28,'Monte Carlo'!$C$28,'Monte Carlo'!$E$28)),0))</f>
        <v>0</v>
      </c>
      <c r="T488" s="0" t="n">
        <f aca="true">IF(OR('Monte Carlo'!$B$29="",'Monte Carlo'!$C$29=""),0,IF(RAND()&lt;'Monte Carlo'!$B$29,IF('Monte Carlo'!$E$29='Monte Carlo'!$C$29,'Monte Carlo'!$C$29,BETAINV(RAND(),'Monte Carlo'!$G$29,'Monte Carlo'!$H$29,'Monte Carlo'!$C$29,'Monte Carlo'!$E$29)),0))</f>
        <v>0</v>
      </c>
      <c r="U488" s="0" t="n">
        <f aca="true">IF(OR('Monte Carlo'!$B$30="",'Monte Carlo'!$C$30=""),0,IF(RAND()&lt;'Monte Carlo'!$B$30,IF('Monte Carlo'!$E$30='Monte Carlo'!$C$30,'Monte Carlo'!$C$30,BETAINV(RAND(),'Monte Carlo'!$G$30,'Monte Carlo'!$H$30,'Monte Carlo'!$C$30,'Monte Carlo'!$E$30)),0))</f>
        <v>0</v>
      </c>
      <c r="V488" s="0" t="n">
        <f aca="true">IF(OR('Monte Carlo'!$B$31="",'Monte Carlo'!$C$31=""),0,IF(RAND()&lt;'Monte Carlo'!$B$31,IF('Monte Carlo'!$E$31='Monte Carlo'!$C$31,'Monte Carlo'!$C$31,BETAINV(RAND(),'Monte Carlo'!$G$31,'Monte Carlo'!$H$31,'Monte Carlo'!$C$31,'Monte Carlo'!$E$31)),0))</f>
        <v>0</v>
      </c>
      <c r="W488" s="0" t="n">
        <f aca="true">IF(OR('Monte Carlo'!$B$32="",'Monte Carlo'!$C$32=""),0,IF(RAND()&lt;'Monte Carlo'!$B$32,IF('Monte Carlo'!$E$32='Monte Carlo'!$C$32,'Monte Carlo'!$C$32,BETAINV(RAND(),'Monte Carlo'!$G$32,'Monte Carlo'!$H$32,'Monte Carlo'!$C$32,'Monte Carlo'!$E$32)),0))</f>
        <v>0</v>
      </c>
      <c r="X488" s="0" t="n">
        <f aca="true">IF(OR('Monte Carlo'!$B$33="",'Monte Carlo'!$C$33=""),0,IF(RAND()&lt;'Monte Carlo'!$B$33,IF('Monte Carlo'!$E$33='Monte Carlo'!$C$33,'Monte Carlo'!$C$33,BETAINV(RAND(),'Monte Carlo'!$G$33,'Monte Carlo'!$H$33,'Monte Carlo'!$C$33,'Monte Carlo'!$E$33)),0))</f>
        <v>0</v>
      </c>
      <c r="Y488" s="0" t="n">
        <f aca="false">SUM(A488:X488)</f>
        <v>2113.53285663205</v>
      </c>
    </row>
    <row r="489" customFormat="false" ht="15" hidden="false" customHeight="false" outlineLevel="0" collapsed="false">
      <c r="A489" s="0" t="n">
        <f aca="true">IF('Monte Carlo'!$B$7="",0,IF('Monte Carlo'!$D$7='Monte Carlo'!$B$7,'Monte Carlo'!$B$7,BETAINV(RAND(),'Monte Carlo'!$F$7,'Monte Carlo'!$G$7,'Monte Carlo'!$B$7,'Monte Carlo'!$D$7)))</f>
        <v>201.286421254855</v>
      </c>
      <c r="B489" s="0" t="n">
        <f aca="true">IF('Monte Carlo'!$B$8="",0,IF('Monte Carlo'!$D$8='Monte Carlo'!$B$8,'Monte Carlo'!$B$8,BETAINV(RAND(),'Monte Carlo'!$F$8,'Monte Carlo'!$G$8,'Monte Carlo'!$B$8,'Monte Carlo'!$D$8)))</f>
        <v>1085.47578090468</v>
      </c>
      <c r="C489" s="0" t="n">
        <f aca="true">IF('Monte Carlo'!$B$9="",0,IF('Monte Carlo'!$D$9='Monte Carlo'!$B$9,'Monte Carlo'!$B$9,BETAINV(RAND(),'Monte Carlo'!$F$9,'Monte Carlo'!$G$9,'Monte Carlo'!$B$9,'Monte Carlo'!$D$9)))</f>
        <v>502.444553894044</v>
      </c>
      <c r="D489" s="0" t="n">
        <f aca="true">IF('Monte Carlo'!$B$10="",0,IF('Monte Carlo'!$D$10='Monte Carlo'!$B$10,'Monte Carlo'!$B$10,BETAINV(RAND(),'Monte Carlo'!$F$10,'Monte Carlo'!$G$10,'Monte Carlo'!$B$10,'Monte Carlo'!$D$10)))</f>
        <v>270.323152885506</v>
      </c>
      <c r="E489" s="0" t="n">
        <f aca="true">IF('Monte Carlo'!$B$11="",0,IF('Monte Carlo'!$D$11='Monte Carlo'!$B$11,'Monte Carlo'!$B$11,BETAINV(RAND(),'Monte Carlo'!$F$11,'Monte Carlo'!$G$11,'Monte Carlo'!$B$11,'Monte Carlo'!$D$11)))</f>
        <v>135.270035651122</v>
      </c>
      <c r="F489" s="0" t="n">
        <f aca="true">IF('Monte Carlo'!$B$12="",0,IF('Monte Carlo'!$D$12='Monte Carlo'!$B$12,'Monte Carlo'!$B$12,BETAINV(RAND(),'Monte Carlo'!$F$12,'Monte Carlo'!$G$12,'Monte Carlo'!$B$12,'Monte Carlo'!$D$12)))</f>
        <v>100.676914584674</v>
      </c>
      <c r="G489" s="0" t="n">
        <f aca="true">IF('Monte Carlo'!$B$13="",0,IF('Monte Carlo'!$D$13='Monte Carlo'!$B$13,'Monte Carlo'!$B$13,BETAINV(RAND(),'Monte Carlo'!$F$13,'Monte Carlo'!$G$13,'Monte Carlo'!$B$13,'Monte Carlo'!$D$13)))</f>
        <v>0</v>
      </c>
      <c r="H489" s="0" t="n">
        <f aca="true">IF('Monte Carlo'!$B$14="",0,IF('Monte Carlo'!$D$14='Monte Carlo'!$B$14,'Monte Carlo'!$B$14,BETAINV(RAND(),'Monte Carlo'!$F$14,'Monte Carlo'!$G$14,'Monte Carlo'!$B$14,'Monte Carlo'!$D$14)))</f>
        <v>0</v>
      </c>
      <c r="I489" s="0" t="n">
        <f aca="true">IF('Monte Carlo'!$B$15="",0,IF('Monte Carlo'!$D$15='Monte Carlo'!$B$15,'Monte Carlo'!$B$15,BETAINV(RAND(),'Monte Carlo'!$F$15,'Monte Carlo'!$G$15,'Monte Carlo'!$B$15,'Monte Carlo'!$D$15)))</f>
        <v>0</v>
      </c>
      <c r="J489" s="0" t="n">
        <f aca="true">IF('Monte Carlo'!$B$16="",0,IF('Monte Carlo'!$D$16='Monte Carlo'!$B$16,'Monte Carlo'!$B$16,BETAINV(RAND(),'Monte Carlo'!$F$16,'Monte Carlo'!$G$16,'Monte Carlo'!$B$16,'Monte Carlo'!$D$16)))</f>
        <v>0</v>
      </c>
      <c r="K489" s="0" t="n">
        <f aca="true">IF('Monte Carlo'!$B$17="",0,IF('Monte Carlo'!$D$17='Monte Carlo'!$B$17,'Monte Carlo'!$B$17,BETAINV(RAND(),'Monte Carlo'!$F$17,'Monte Carlo'!$G$17,'Monte Carlo'!$B$17,'Monte Carlo'!$D$17)))</f>
        <v>0</v>
      </c>
      <c r="L489" s="0" t="n">
        <f aca="true">IF('Monte Carlo'!$B$18="",0,IF('Monte Carlo'!$D$18='Monte Carlo'!$B$18,'Monte Carlo'!$B$18,BETAINV(RAND(),'Monte Carlo'!$F$18,'Monte Carlo'!$G$18,'Monte Carlo'!$B$18,'Monte Carlo'!$D$18)))</f>
        <v>0</v>
      </c>
      <c r="M489" s="0" t="n">
        <f aca="true">IF(OR('Monte Carlo'!$B$22="",'Monte Carlo'!$C$22=""),0,IF(RAND()&lt;'Monte Carlo'!$B$22,IF('Monte Carlo'!$E$22='Monte Carlo'!$C$22,'Monte Carlo'!$C$22,BETAINV(RAND(),'Monte Carlo'!$G$22,'Monte Carlo'!$H$22,'Monte Carlo'!$C$22,'Monte Carlo'!$E$22)),0))</f>
        <v>179.618117662937</v>
      </c>
      <c r="N489" s="0" t="n">
        <f aca="true">IF(OR('Monte Carlo'!$B$23="",'Monte Carlo'!$C$23=""),0,IF(RAND()&lt;'Monte Carlo'!$B$23,IF('Monte Carlo'!$E$23='Monte Carlo'!$C$23,'Monte Carlo'!$C$23,BETAINV(RAND(),'Monte Carlo'!$G$23,'Monte Carlo'!$H$23,'Monte Carlo'!$C$23,'Monte Carlo'!$E$23)),0))</f>
        <v>0</v>
      </c>
      <c r="O489" s="0" t="n">
        <f aca="true">IF(OR('Monte Carlo'!$B$24="",'Monte Carlo'!$C$24=""),0,IF(RAND()&lt;'Monte Carlo'!$B$24,IF('Monte Carlo'!$E$24='Monte Carlo'!$C$24,'Monte Carlo'!$C$24,BETAINV(RAND(),'Monte Carlo'!$G$24,'Monte Carlo'!$H$24,'Monte Carlo'!$C$24,'Monte Carlo'!$E$24)),0))</f>
        <v>0</v>
      </c>
      <c r="P489" s="0" t="n">
        <f aca="true">IF(OR('Monte Carlo'!$B$25="",'Monte Carlo'!$C$25=""),0,IF(RAND()&lt;'Monte Carlo'!$B$25,IF('Monte Carlo'!$E$25='Monte Carlo'!$C$25,'Monte Carlo'!$C$25,BETAINV(RAND(),'Monte Carlo'!$G$25,'Monte Carlo'!$H$25,'Monte Carlo'!$C$25,'Monte Carlo'!$E$25)),0))</f>
        <v>0</v>
      </c>
      <c r="Q489" s="0" t="n">
        <f aca="true">IF(OR('Monte Carlo'!$B$26="",'Monte Carlo'!$C$26=""),0,IF(RAND()&lt;'Monte Carlo'!$B$26,IF('Monte Carlo'!$E$26='Monte Carlo'!$C$26,'Monte Carlo'!$C$26,BETAINV(RAND(),'Monte Carlo'!$G$26,'Monte Carlo'!$H$26,'Monte Carlo'!$C$26,'Monte Carlo'!$E$26)),0))</f>
        <v>0</v>
      </c>
      <c r="R489" s="0" t="n">
        <f aca="true">IF(OR('Monte Carlo'!$B$27="",'Monte Carlo'!$C$27=""),0,IF(RAND()&lt;'Monte Carlo'!$B$27,IF('Monte Carlo'!$E$27='Monte Carlo'!$C$27,'Monte Carlo'!$C$27,BETAINV(RAND(),'Monte Carlo'!$G$27,'Monte Carlo'!$H$27,'Monte Carlo'!$C$27,'Monte Carlo'!$E$27)),0))</f>
        <v>0</v>
      </c>
      <c r="S489" s="0" t="n">
        <f aca="true">IF(OR('Monte Carlo'!$B$28="",'Monte Carlo'!$C$28=""),0,IF(RAND()&lt;'Monte Carlo'!$B$28,IF('Monte Carlo'!$E$28='Monte Carlo'!$C$28,'Monte Carlo'!$C$28,BETAINV(RAND(),'Monte Carlo'!$G$28,'Monte Carlo'!$H$28,'Monte Carlo'!$C$28,'Monte Carlo'!$E$28)),0))</f>
        <v>0</v>
      </c>
      <c r="T489" s="0" t="n">
        <f aca="true">IF(OR('Monte Carlo'!$B$29="",'Monte Carlo'!$C$29=""),0,IF(RAND()&lt;'Monte Carlo'!$B$29,IF('Monte Carlo'!$E$29='Monte Carlo'!$C$29,'Monte Carlo'!$C$29,BETAINV(RAND(),'Monte Carlo'!$G$29,'Monte Carlo'!$H$29,'Monte Carlo'!$C$29,'Monte Carlo'!$E$29)),0))</f>
        <v>0</v>
      </c>
      <c r="U489" s="0" t="n">
        <f aca="true">IF(OR('Monte Carlo'!$B$30="",'Monte Carlo'!$C$30=""),0,IF(RAND()&lt;'Monte Carlo'!$B$30,IF('Monte Carlo'!$E$30='Monte Carlo'!$C$30,'Monte Carlo'!$C$30,BETAINV(RAND(),'Monte Carlo'!$G$30,'Monte Carlo'!$H$30,'Monte Carlo'!$C$30,'Monte Carlo'!$E$30)),0))</f>
        <v>0</v>
      </c>
      <c r="V489" s="0" t="n">
        <f aca="true">IF(OR('Monte Carlo'!$B$31="",'Monte Carlo'!$C$31=""),0,IF(RAND()&lt;'Monte Carlo'!$B$31,IF('Monte Carlo'!$E$31='Monte Carlo'!$C$31,'Monte Carlo'!$C$31,BETAINV(RAND(),'Monte Carlo'!$G$31,'Monte Carlo'!$H$31,'Monte Carlo'!$C$31,'Monte Carlo'!$E$31)),0))</f>
        <v>0</v>
      </c>
      <c r="W489" s="0" t="n">
        <f aca="true">IF(OR('Monte Carlo'!$B$32="",'Monte Carlo'!$C$32=""),0,IF(RAND()&lt;'Monte Carlo'!$B$32,IF('Monte Carlo'!$E$32='Monte Carlo'!$C$32,'Monte Carlo'!$C$32,BETAINV(RAND(),'Monte Carlo'!$G$32,'Monte Carlo'!$H$32,'Monte Carlo'!$C$32,'Monte Carlo'!$E$32)),0))</f>
        <v>0</v>
      </c>
      <c r="X489" s="0" t="n">
        <f aca="true">IF(OR('Monte Carlo'!$B$33="",'Monte Carlo'!$C$33=""),0,IF(RAND()&lt;'Monte Carlo'!$B$33,IF('Monte Carlo'!$E$33='Monte Carlo'!$C$33,'Monte Carlo'!$C$33,BETAINV(RAND(),'Monte Carlo'!$G$33,'Monte Carlo'!$H$33,'Monte Carlo'!$C$33,'Monte Carlo'!$E$33)),0))</f>
        <v>0</v>
      </c>
      <c r="Y489" s="0" t="n">
        <f aca="false">SUM(A489:X489)</f>
        <v>2475.09497683782</v>
      </c>
    </row>
    <row r="490" customFormat="false" ht="15" hidden="false" customHeight="false" outlineLevel="0" collapsed="false">
      <c r="A490" s="0" t="n">
        <f aca="true">IF('Monte Carlo'!$B$7="",0,IF('Monte Carlo'!$D$7='Monte Carlo'!$B$7,'Monte Carlo'!$B$7,BETAINV(RAND(),'Monte Carlo'!$F$7,'Monte Carlo'!$G$7,'Monte Carlo'!$B$7,'Monte Carlo'!$D$7)))</f>
        <v>143.26252138569</v>
      </c>
      <c r="B490" s="0" t="n">
        <f aca="true">IF('Monte Carlo'!$B$8="",0,IF('Monte Carlo'!$D$8='Monte Carlo'!$B$8,'Monte Carlo'!$B$8,BETAINV(RAND(),'Monte Carlo'!$F$8,'Monte Carlo'!$G$8,'Monte Carlo'!$B$8,'Monte Carlo'!$D$8)))</f>
        <v>1057.30991102322</v>
      </c>
      <c r="C490" s="0" t="n">
        <f aca="true">IF('Monte Carlo'!$B$9="",0,IF('Monte Carlo'!$D$9='Monte Carlo'!$B$9,'Monte Carlo'!$B$9,BETAINV(RAND(),'Monte Carlo'!$F$9,'Monte Carlo'!$G$9,'Monte Carlo'!$B$9,'Monte Carlo'!$D$9)))</f>
        <v>472.941911724225</v>
      </c>
      <c r="D490" s="0" t="n">
        <f aca="true">IF('Monte Carlo'!$B$10="",0,IF('Monte Carlo'!$D$10='Monte Carlo'!$B$10,'Monte Carlo'!$B$10,BETAINV(RAND(),'Monte Carlo'!$F$10,'Monte Carlo'!$G$10,'Monte Carlo'!$B$10,'Monte Carlo'!$D$10)))</f>
        <v>291.494791308428</v>
      </c>
      <c r="E490" s="0" t="n">
        <f aca="true">IF('Monte Carlo'!$B$11="",0,IF('Monte Carlo'!$D$11='Monte Carlo'!$B$11,'Monte Carlo'!$B$11,BETAINV(RAND(),'Monte Carlo'!$F$11,'Monte Carlo'!$G$11,'Monte Carlo'!$B$11,'Monte Carlo'!$D$11)))</f>
        <v>98.7748731092132</v>
      </c>
      <c r="F490" s="0" t="n">
        <f aca="true">IF('Monte Carlo'!$B$12="",0,IF('Monte Carlo'!$D$12='Monte Carlo'!$B$12,'Monte Carlo'!$B$12,BETAINV(RAND(),'Monte Carlo'!$F$12,'Monte Carlo'!$G$12,'Monte Carlo'!$B$12,'Monte Carlo'!$D$12)))</f>
        <v>101.451980158963</v>
      </c>
      <c r="G490" s="0" t="n">
        <f aca="true">IF('Monte Carlo'!$B$13="",0,IF('Monte Carlo'!$D$13='Monte Carlo'!$B$13,'Monte Carlo'!$B$13,BETAINV(RAND(),'Monte Carlo'!$F$13,'Monte Carlo'!$G$13,'Monte Carlo'!$B$13,'Monte Carlo'!$D$13)))</f>
        <v>0</v>
      </c>
      <c r="H490" s="0" t="n">
        <f aca="true">IF('Monte Carlo'!$B$14="",0,IF('Monte Carlo'!$D$14='Monte Carlo'!$B$14,'Monte Carlo'!$B$14,BETAINV(RAND(),'Monte Carlo'!$F$14,'Monte Carlo'!$G$14,'Monte Carlo'!$B$14,'Monte Carlo'!$D$14)))</f>
        <v>0</v>
      </c>
      <c r="I490" s="0" t="n">
        <f aca="true">IF('Monte Carlo'!$B$15="",0,IF('Monte Carlo'!$D$15='Monte Carlo'!$B$15,'Monte Carlo'!$B$15,BETAINV(RAND(),'Monte Carlo'!$F$15,'Monte Carlo'!$G$15,'Monte Carlo'!$B$15,'Monte Carlo'!$D$15)))</f>
        <v>0</v>
      </c>
      <c r="J490" s="0" t="n">
        <f aca="true">IF('Monte Carlo'!$B$16="",0,IF('Monte Carlo'!$D$16='Monte Carlo'!$B$16,'Monte Carlo'!$B$16,BETAINV(RAND(),'Monte Carlo'!$F$16,'Monte Carlo'!$G$16,'Monte Carlo'!$B$16,'Monte Carlo'!$D$16)))</f>
        <v>0</v>
      </c>
      <c r="K490" s="0" t="n">
        <f aca="true">IF('Monte Carlo'!$B$17="",0,IF('Monte Carlo'!$D$17='Monte Carlo'!$B$17,'Monte Carlo'!$B$17,BETAINV(RAND(),'Monte Carlo'!$F$17,'Monte Carlo'!$G$17,'Monte Carlo'!$B$17,'Monte Carlo'!$D$17)))</f>
        <v>0</v>
      </c>
      <c r="L490" s="0" t="n">
        <f aca="true">IF('Monte Carlo'!$B$18="",0,IF('Monte Carlo'!$D$18='Monte Carlo'!$B$18,'Monte Carlo'!$B$18,BETAINV(RAND(),'Monte Carlo'!$F$18,'Monte Carlo'!$G$18,'Monte Carlo'!$B$18,'Monte Carlo'!$D$18)))</f>
        <v>0</v>
      </c>
      <c r="M490" s="0" t="n">
        <f aca="true">IF(OR('Monte Carlo'!$B$22="",'Monte Carlo'!$C$22=""),0,IF(RAND()&lt;'Monte Carlo'!$B$22,IF('Monte Carlo'!$E$22='Monte Carlo'!$C$22,'Monte Carlo'!$C$22,BETAINV(RAND(),'Monte Carlo'!$G$22,'Monte Carlo'!$H$22,'Monte Carlo'!$C$22,'Monte Carlo'!$E$22)),0))</f>
        <v>144.66437818903</v>
      </c>
      <c r="N490" s="0" t="n">
        <f aca="true">IF(OR('Monte Carlo'!$B$23="",'Monte Carlo'!$C$23=""),0,IF(RAND()&lt;'Monte Carlo'!$B$23,IF('Monte Carlo'!$E$23='Monte Carlo'!$C$23,'Monte Carlo'!$C$23,BETAINV(RAND(),'Monte Carlo'!$G$23,'Monte Carlo'!$H$23,'Monte Carlo'!$C$23,'Monte Carlo'!$E$23)),0))</f>
        <v>0</v>
      </c>
      <c r="O490" s="0" t="n">
        <f aca="true">IF(OR('Monte Carlo'!$B$24="",'Monte Carlo'!$C$24=""),0,IF(RAND()&lt;'Monte Carlo'!$B$24,IF('Monte Carlo'!$E$24='Monte Carlo'!$C$24,'Monte Carlo'!$C$24,BETAINV(RAND(),'Monte Carlo'!$G$24,'Monte Carlo'!$H$24,'Monte Carlo'!$C$24,'Monte Carlo'!$E$24)),0))</f>
        <v>0</v>
      </c>
      <c r="P490" s="0" t="n">
        <f aca="true">IF(OR('Monte Carlo'!$B$25="",'Monte Carlo'!$C$25=""),0,IF(RAND()&lt;'Monte Carlo'!$B$25,IF('Monte Carlo'!$E$25='Monte Carlo'!$C$25,'Monte Carlo'!$C$25,BETAINV(RAND(),'Monte Carlo'!$G$25,'Monte Carlo'!$H$25,'Monte Carlo'!$C$25,'Monte Carlo'!$E$25)),0))</f>
        <v>0</v>
      </c>
      <c r="Q490" s="0" t="n">
        <f aca="true">IF(OR('Monte Carlo'!$B$26="",'Monte Carlo'!$C$26=""),0,IF(RAND()&lt;'Monte Carlo'!$B$26,IF('Monte Carlo'!$E$26='Monte Carlo'!$C$26,'Monte Carlo'!$C$26,BETAINV(RAND(),'Monte Carlo'!$G$26,'Monte Carlo'!$H$26,'Monte Carlo'!$C$26,'Monte Carlo'!$E$26)),0))</f>
        <v>0</v>
      </c>
      <c r="R490" s="0" t="n">
        <f aca="true">IF(OR('Monte Carlo'!$B$27="",'Monte Carlo'!$C$27=""),0,IF(RAND()&lt;'Monte Carlo'!$B$27,IF('Monte Carlo'!$E$27='Monte Carlo'!$C$27,'Monte Carlo'!$C$27,BETAINV(RAND(),'Monte Carlo'!$G$27,'Monte Carlo'!$H$27,'Monte Carlo'!$C$27,'Monte Carlo'!$E$27)),0))</f>
        <v>0</v>
      </c>
      <c r="S490" s="0" t="n">
        <f aca="true">IF(OR('Monte Carlo'!$B$28="",'Monte Carlo'!$C$28=""),0,IF(RAND()&lt;'Monte Carlo'!$B$28,IF('Monte Carlo'!$E$28='Monte Carlo'!$C$28,'Monte Carlo'!$C$28,BETAINV(RAND(),'Monte Carlo'!$G$28,'Monte Carlo'!$H$28,'Monte Carlo'!$C$28,'Monte Carlo'!$E$28)),0))</f>
        <v>0</v>
      </c>
      <c r="T490" s="0" t="n">
        <f aca="true">IF(OR('Monte Carlo'!$B$29="",'Monte Carlo'!$C$29=""),0,IF(RAND()&lt;'Monte Carlo'!$B$29,IF('Monte Carlo'!$E$29='Monte Carlo'!$C$29,'Monte Carlo'!$C$29,BETAINV(RAND(),'Monte Carlo'!$G$29,'Monte Carlo'!$H$29,'Monte Carlo'!$C$29,'Monte Carlo'!$E$29)),0))</f>
        <v>0</v>
      </c>
      <c r="U490" s="0" t="n">
        <f aca="true">IF(OR('Monte Carlo'!$B$30="",'Monte Carlo'!$C$30=""),0,IF(RAND()&lt;'Monte Carlo'!$B$30,IF('Monte Carlo'!$E$30='Monte Carlo'!$C$30,'Monte Carlo'!$C$30,BETAINV(RAND(),'Monte Carlo'!$G$30,'Monte Carlo'!$H$30,'Monte Carlo'!$C$30,'Monte Carlo'!$E$30)),0))</f>
        <v>0</v>
      </c>
      <c r="V490" s="0" t="n">
        <f aca="true">IF(OR('Monte Carlo'!$B$31="",'Monte Carlo'!$C$31=""),0,IF(RAND()&lt;'Monte Carlo'!$B$31,IF('Monte Carlo'!$E$31='Monte Carlo'!$C$31,'Monte Carlo'!$C$31,BETAINV(RAND(),'Monte Carlo'!$G$31,'Monte Carlo'!$H$31,'Monte Carlo'!$C$31,'Monte Carlo'!$E$31)),0))</f>
        <v>0</v>
      </c>
      <c r="W490" s="0" t="n">
        <f aca="true">IF(OR('Monte Carlo'!$B$32="",'Monte Carlo'!$C$32=""),0,IF(RAND()&lt;'Monte Carlo'!$B$32,IF('Monte Carlo'!$E$32='Monte Carlo'!$C$32,'Monte Carlo'!$C$32,BETAINV(RAND(),'Monte Carlo'!$G$32,'Monte Carlo'!$H$32,'Monte Carlo'!$C$32,'Monte Carlo'!$E$32)),0))</f>
        <v>0</v>
      </c>
      <c r="X490" s="0" t="n">
        <f aca="true">IF(OR('Monte Carlo'!$B$33="",'Monte Carlo'!$C$33=""),0,IF(RAND()&lt;'Monte Carlo'!$B$33,IF('Monte Carlo'!$E$33='Monte Carlo'!$C$33,'Monte Carlo'!$C$33,BETAINV(RAND(),'Monte Carlo'!$G$33,'Monte Carlo'!$H$33,'Monte Carlo'!$C$33,'Monte Carlo'!$E$33)),0))</f>
        <v>0</v>
      </c>
      <c r="Y490" s="0" t="n">
        <f aca="false">SUM(A490:X490)</f>
        <v>2309.90036689877</v>
      </c>
    </row>
    <row r="491" customFormat="false" ht="15" hidden="false" customHeight="false" outlineLevel="0" collapsed="false">
      <c r="A491" s="0" t="n">
        <f aca="true">IF('Monte Carlo'!$B$7="",0,IF('Monte Carlo'!$D$7='Monte Carlo'!$B$7,'Monte Carlo'!$B$7,BETAINV(RAND(),'Monte Carlo'!$F$7,'Monte Carlo'!$G$7,'Monte Carlo'!$B$7,'Monte Carlo'!$D$7)))</f>
        <v>176.176772276345</v>
      </c>
      <c r="B491" s="0" t="n">
        <f aca="true">IF('Monte Carlo'!$B$8="",0,IF('Monte Carlo'!$D$8='Monte Carlo'!$B$8,'Monte Carlo'!$B$8,BETAINV(RAND(),'Monte Carlo'!$F$8,'Monte Carlo'!$G$8,'Monte Carlo'!$B$8,'Monte Carlo'!$D$8)))</f>
        <v>1077.26198596223</v>
      </c>
      <c r="C491" s="0" t="n">
        <f aca="true">IF('Monte Carlo'!$B$9="",0,IF('Monte Carlo'!$D$9='Monte Carlo'!$B$9,'Monte Carlo'!$B$9,BETAINV(RAND(),'Monte Carlo'!$F$9,'Monte Carlo'!$G$9,'Monte Carlo'!$B$9,'Monte Carlo'!$D$9)))</f>
        <v>562.237920518959</v>
      </c>
      <c r="D491" s="0" t="n">
        <f aca="true">IF('Monte Carlo'!$B$10="",0,IF('Monte Carlo'!$D$10='Monte Carlo'!$B$10,'Monte Carlo'!$B$10,BETAINV(RAND(),'Monte Carlo'!$F$10,'Monte Carlo'!$G$10,'Monte Carlo'!$B$10,'Monte Carlo'!$D$10)))</f>
        <v>326.946115184829</v>
      </c>
      <c r="E491" s="0" t="n">
        <f aca="true">IF('Monte Carlo'!$B$11="",0,IF('Monte Carlo'!$D$11='Monte Carlo'!$B$11,'Monte Carlo'!$B$11,BETAINV(RAND(),'Monte Carlo'!$F$11,'Monte Carlo'!$G$11,'Monte Carlo'!$B$11,'Monte Carlo'!$D$11)))</f>
        <v>116.748607555298</v>
      </c>
      <c r="F491" s="0" t="n">
        <f aca="true">IF('Monte Carlo'!$B$12="",0,IF('Monte Carlo'!$D$12='Monte Carlo'!$B$12,'Monte Carlo'!$B$12,BETAINV(RAND(),'Monte Carlo'!$F$12,'Monte Carlo'!$G$12,'Monte Carlo'!$B$12,'Monte Carlo'!$D$12)))</f>
        <v>95.0918152299584</v>
      </c>
      <c r="G491" s="0" t="n">
        <f aca="true">IF('Monte Carlo'!$B$13="",0,IF('Monte Carlo'!$D$13='Monte Carlo'!$B$13,'Monte Carlo'!$B$13,BETAINV(RAND(),'Monte Carlo'!$F$13,'Monte Carlo'!$G$13,'Monte Carlo'!$B$13,'Monte Carlo'!$D$13)))</f>
        <v>0</v>
      </c>
      <c r="H491" s="0" t="n">
        <f aca="true">IF('Monte Carlo'!$B$14="",0,IF('Monte Carlo'!$D$14='Monte Carlo'!$B$14,'Monte Carlo'!$B$14,BETAINV(RAND(),'Monte Carlo'!$F$14,'Monte Carlo'!$G$14,'Monte Carlo'!$B$14,'Monte Carlo'!$D$14)))</f>
        <v>0</v>
      </c>
      <c r="I491" s="0" t="n">
        <f aca="true">IF('Monte Carlo'!$B$15="",0,IF('Monte Carlo'!$D$15='Monte Carlo'!$B$15,'Monte Carlo'!$B$15,BETAINV(RAND(),'Monte Carlo'!$F$15,'Monte Carlo'!$G$15,'Monte Carlo'!$B$15,'Monte Carlo'!$D$15)))</f>
        <v>0</v>
      </c>
      <c r="J491" s="0" t="n">
        <f aca="true">IF('Monte Carlo'!$B$16="",0,IF('Monte Carlo'!$D$16='Monte Carlo'!$B$16,'Monte Carlo'!$B$16,BETAINV(RAND(),'Monte Carlo'!$F$16,'Monte Carlo'!$G$16,'Monte Carlo'!$B$16,'Monte Carlo'!$D$16)))</f>
        <v>0</v>
      </c>
      <c r="K491" s="0" t="n">
        <f aca="true">IF('Monte Carlo'!$B$17="",0,IF('Monte Carlo'!$D$17='Monte Carlo'!$B$17,'Monte Carlo'!$B$17,BETAINV(RAND(),'Monte Carlo'!$F$17,'Monte Carlo'!$G$17,'Monte Carlo'!$B$17,'Monte Carlo'!$D$17)))</f>
        <v>0</v>
      </c>
      <c r="L491" s="0" t="n">
        <f aca="true">IF('Monte Carlo'!$B$18="",0,IF('Monte Carlo'!$D$18='Monte Carlo'!$B$18,'Monte Carlo'!$B$18,BETAINV(RAND(),'Monte Carlo'!$F$18,'Monte Carlo'!$G$18,'Monte Carlo'!$B$18,'Monte Carlo'!$D$18)))</f>
        <v>0</v>
      </c>
      <c r="M491" s="0" t="n">
        <f aca="true">IF(OR('Monte Carlo'!$B$22="",'Monte Carlo'!$C$22=""),0,IF(RAND()&lt;'Monte Carlo'!$B$22,IF('Monte Carlo'!$E$22='Monte Carlo'!$C$22,'Monte Carlo'!$C$22,BETAINV(RAND(),'Monte Carlo'!$G$22,'Monte Carlo'!$H$22,'Monte Carlo'!$C$22,'Monte Carlo'!$E$22)),0))</f>
        <v>135.648032013945</v>
      </c>
      <c r="N491" s="0" t="n">
        <f aca="true">IF(OR('Monte Carlo'!$B$23="",'Monte Carlo'!$C$23=""),0,IF(RAND()&lt;'Monte Carlo'!$B$23,IF('Monte Carlo'!$E$23='Monte Carlo'!$C$23,'Monte Carlo'!$C$23,BETAINV(RAND(),'Monte Carlo'!$G$23,'Monte Carlo'!$H$23,'Monte Carlo'!$C$23,'Monte Carlo'!$E$23)),0))</f>
        <v>56.9992411829679</v>
      </c>
      <c r="O491" s="0" t="n">
        <f aca="true">IF(OR('Monte Carlo'!$B$24="",'Monte Carlo'!$C$24=""),0,IF(RAND()&lt;'Monte Carlo'!$B$24,IF('Monte Carlo'!$E$24='Monte Carlo'!$C$24,'Monte Carlo'!$C$24,BETAINV(RAND(),'Monte Carlo'!$G$24,'Monte Carlo'!$H$24,'Monte Carlo'!$C$24,'Monte Carlo'!$E$24)),0))</f>
        <v>0</v>
      </c>
      <c r="P491" s="0" t="n">
        <f aca="true">IF(OR('Monte Carlo'!$B$25="",'Monte Carlo'!$C$25=""),0,IF(RAND()&lt;'Monte Carlo'!$B$25,IF('Monte Carlo'!$E$25='Monte Carlo'!$C$25,'Monte Carlo'!$C$25,BETAINV(RAND(),'Monte Carlo'!$G$25,'Monte Carlo'!$H$25,'Monte Carlo'!$C$25,'Monte Carlo'!$E$25)),0))</f>
        <v>0</v>
      </c>
      <c r="Q491" s="0" t="n">
        <f aca="true">IF(OR('Monte Carlo'!$B$26="",'Monte Carlo'!$C$26=""),0,IF(RAND()&lt;'Monte Carlo'!$B$26,IF('Monte Carlo'!$E$26='Monte Carlo'!$C$26,'Monte Carlo'!$C$26,BETAINV(RAND(),'Monte Carlo'!$G$26,'Monte Carlo'!$H$26,'Monte Carlo'!$C$26,'Monte Carlo'!$E$26)),0))</f>
        <v>0</v>
      </c>
      <c r="R491" s="0" t="n">
        <f aca="true">IF(OR('Monte Carlo'!$B$27="",'Monte Carlo'!$C$27=""),0,IF(RAND()&lt;'Monte Carlo'!$B$27,IF('Monte Carlo'!$E$27='Monte Carlo'!$C$27,'Monte Carlo'!$C$27,BETAINV(RAND(),'Monte Carlo'!$G$27,'Monte Carlo'!$H$27,'Monte Carlo'!$C$27,'Monte Carlo'!$E$27)),0))</f>
        <v>0</v>
      </c>
      <c r="S491" s="0" t="n">
        <f aca="true">IF(OR('Monte Carlo'!$B$28="",'Monte Carlo'!$C$28=""),0,IF(RAND()&lt;'Monte Carlo'!$B$28,IF('Monte Carlo'!$E$28='Monte Carlo'!$C$28,'Monte Carlo'!$C$28,BETAINV(RAND(),'Monte Carlo'!$G$28,'Monte Carlo'!$H$28,'Monte Carlo'!$C$28,'Monte Carlo'!$E$28)),0))</f>
        <v>0</v>
      </c>
      <c r="T491" s="0" t="n">
        <f aca="true">IF(OR('Monte Carlo'!$B$29="",'Monte Carlo'!$C$29=""),0,IF(RAND()&lt;'Monte Carlo'!$B$29,IF('Monte Carlo'!$E$29='Monte Carlo'!$C$29,'Monte Carlo'!$C$29,BETAINV(RAND(),'Monte Carlo'!$G$29,'Monte Carlo'!$H$29,'Monte Carlo'!$C$29,'Monte Carlo'!$E$29)),0))</f>
        <v>0</v>
      </c>
      <c r="U491" s="0" t="n">
        <f aca="true">IF(OR('Monte Carlo'!$B$30="",'Monte Carlo'!$C$30=""),0,IF(RAND()&lt;'Monte Carlo'!$B$30,IF('Monte Carlo'!$E$30='Monte Carlo'!$C$30,'Monte Carlo'!$C$30,BETAINV(RAND(),'Monte Carlo'!$G$30,'Monte Carlo'!$H$30,'Monte Carlo'!$C$30,'Monte Carlo'!$E$30)),0))</f>
        <v>0</v>
      </c>
      <c r="V491" s="0" t="n">
        <f aca="true">IF(OR('Monte Carlo'!$B$31="",'Monte Carlo'!$C$31=""),0,IF(RAND()&lt;'Monte Carlo'!$B$31,IF('Monte Carlo'!$E$31='Monte Carlo'!$C$31,'Monte Carlo'!$C$31,BETAINV(RAND(),'Monte Carlo'!$G$31,'Monte Carlo'!$H$31,'Monte Carlo'!$C$31,'Monte Carlo'!$E$31)),0))</f>
        <v>0</v>
      </c>
      <c r="W491" s="0" t="n">
        <f aca="true">IF(OR('Monte Carlo'!$B$32="",'Monte Carlo'!$C$32=""),0,IF(RAND()&lt;'Monte Carlo'!$B$32,IF('Monte Carlo'!$E$32='Monte Carlo'!$C$32,'Monte Carlo'!$C$32,BETAINV(RAND(),'Monte Carlo'!$G$32,'Monte Carlo'!$H$32,'Monte Carlo'!$C$32,'Monte Carlo'!$E$32)),0))</f>
        <v>0</v>
      </c>
      <c r="X491" s="0" t="n">
        <f aca="true">IF(OR('Monte Carlo'!$B$33="",'Monte Carlo'!$C$33=""),0,IF(RAND()&lt;'Monte Carlo'!$B$33,IF('Monte Carlo'!$E$33='Monte Carlo'!$C$33,'Monte Carlo'!$C$33,BETAINV(RAND(),'Monte Carlo'!$G$33,'Monte Carlo'!$H$33,'Monte Carlo'!$C$33,'Monte Carlo'!$E$33)),0))</f>
        <v>0</v>
      </c>
      <c r="Y491" s="0" t="n">
        <f aca="false">SUM(A491:X491)</f>
        <v>2547.11048992454</v>
      </c>
    </row>
    <row r="492" customFormat="false" ht="15" hidden="false" customHeight="false" outlineLevel="0" collapsed="false">
      <c r="A492" s="0" t="n">
        <f aca="true">IF('Monte Carlo'!$B$7="",0,IF('Monte Carlo'!$D$7='Monte Carlo'!$B$7,'Monte Carlo'!$B$7,BETAINV(RAND(),'Monte Carlo'!$F$7,'Monte Carlo'!$G$7,'Monte Carlo'!$B$7,'Monte Carlo'!$D$7)))</f>
        <v>152.034100279076</v>
      </c>
      <c r="B492" s="0" t="n">
        <f aca="true">IF('Monte Carlo'!$B$8="",0,IF('Monte Carlo'!$D$8='Monte Carlo'!$B$8,'Monte Carlo'!$B$8,BETAINV(RAND(),'Monte Carlo'!$F$8,'Monte Carlo'!$G$8,'Monte Carlo'!$B$8,'Monte Carlo'!$D$8)))</f>
        <v>1044.48787391188</v>
      </c>
      <c r="C492" s="0" t="n">
        <f aca="true">IF('Monte Carlo'!$B$9="",0,IF('Monte Carlo'!$D$9='Monte Carlo'!$B$9,'Monte Carlo'!$B$9,BETAINV(RAND(),'Monte Carlo'!$F$9,'Monte Carlo'!$G$9,'Monte Carlo'!$B$9,'Monte Carlo'!$D$9)))</f>
        <v>470.711191994341</v>
      </c>
      <c r="D492" s="0" t="n">
        <f aca="true">IF('Monte Carlo'!$B$10="",0,IF('Monte Carlo'!$D$10='Monte Carlo'!$B$10,'Monte Carlo'!$B$10,BETAINV(RAND(),'Monte Carlo'!$F$10,'Monte Carlo'!$G$10,'Monte Carlo'!$B$10,'Monte Carlo'!$D$10)))</f>
        <v>332.398279459317</v>
      </c>
      <c r="E492" s="0" t="n">
        <f aca="true">IF('Monte Carlo'!$B$11="",0,IF('Monte Carlo'!$D$11='Monte Carlo'!$B$11,'Monte Carlo'!$B$11,BETAINV(RAND(),'Monte Carlo'!$F$11,'Monte Carlo'!$G$11,'Monte Carlo'!$B$11,'Monte Carlo'!$D$11)))</f>
        <v>111.491241164347</v>
      </c>
      <c r="F492" s="0" t="n">
        <f aca="true">IF('Monte Carlo'!$B$12="",0,IF('Monte Carlo'!$D$12='Monte Carlo'!$B$12,'Monte Carlo'!$B$12,BETAINV(RAND(),'Monte Carlo'!$F$12,'Monte Carlo'!$G$12,'Monte Carlo'!$B$12,'Monte Carlo'!$D$12)))</f>
        <v>93.2728172720009</v>
      </c>
      <c r="G492" s="0" t="n">
        <f aca="true">IF('Monte Carlo'!$B$13="",0,IF('Monte Carlo'!$D$13='Monte Carlo'!$B$13,'Monte Carlo'!$B$13,BETAINV(RAND(),'Monte Carlo'!$F$13,'Monte Carlo'!$G$13,'Monte Carlo'!$B$13,'Monte Carlo'!$D$13)))</f>
        <v>0</v>
      </c>
      <c r="H492" s="0" t="n">
        <f aca="true">IF('Monte Carlo'!$B$14="",0,IF('Monte Carlo'!$D$14='Monte Carlo'!$B$14,'Monte Carlo'!$B$14,BETAINV(RAND(),'Monte Carlo'!$F$14,'Monte Carlo'!$G$14,'Monte Carlo'!$B$14,'Monte Carlo'!$D$14)))</f>
        <v>0</v>
      </c>
      <c r="I492" s="0" t="n">
        <f aca="true">IF('Monte Carlo'!$B$15="",0,IF('Monte Carlo'!$D$15='Monte Carlo'!$B$15,'Monte Carlo'!$B$15,BETAINV(RAND(),'Monte Carlo'!$F$15,'Monte Carlo'!$G$15,'Monte Carlo'!$B$15,'Monte Carlo'!$D$15)))</f>
        <v>0</v>
      </c>
      <c r="J492" s="0" t="n">
        <f aca="true">IF('Monte Carlo'!$B$16="",0,IF('Monte Carlo'!$D$16='Monte Carlo'!$B$16,'Monte Carlo'!$B$16,BETAINV(RAND(),'Monte Carlo'!$F$16,'Monte Carlo'!$G$16,'Monte Carlo'!$B$16,'Monte Carlo'!$D$16)))</f>
        <v>0</v>
      </c>
      <c r="K492" s="0" t="n">
        <f aca="true">IF('Monte Carlo'!$B$17="",0,IF('Monte Carlo'!$D$17='Monte Carlo'!$B$17,'Monte Carlo'!$B$17,BETAINV(RAND(),'Monte Carlo'!$F$17,'Monte Carlo'!$G$17,'Monte Carlo'!$B$17,'Monte Carlo'!$D$17)))</f>
        <v>0</v>
      </c>
      <c r="L492" s="0" t="n">
        <f aca="true">IF('Monte Carlo'!$B$18="",0,IF('Monte Carlo'!$D$18='Monte Carlo'!$B$18,'Monte Carlo'!$B$18,BETAINV(RAND(),'Monte Carlo'!$F$18,'Monte Carlo'!$G$18,'Monte Carlo'!$B$18,'Monte Carlo'!$D$18)))</f>
        <v>0</v>
      </c>
      <c r="M492" s="0" t="n">
        <f aca="true">IF(OR('Monte Carlo'!$B$22="",'Monte Carlo'!$C$22=""),0,IF(RAND()&lt;'Monte Carlo'!$B$22,IF('Monte Carlo'!$E$22='Monte Carlo'!$C$22,'Monte Carlo'!$C$22,BETAINV(RAND(),'Monte Carlo'!$G$22,'Monte Carlo'!$H$22,'Monte Carlo'!$C$22,'Monte Carlo'!$E$22)),0))</f>
        <v>79.8574876157512</v>
      </c>
      <c r="N492" s="0" t="n">
        <f aca="true">IF(OR('Monte Carlo'!$B$23="",'Monte Carlo'!$C$23=""),0,IF(RAND()&lt;'Monte Carlo'!$B$23,IF('Monte Carlo'!$E$23='Monte Carlo'!$C$23,'Monte Carlo'!$C$23,BETAINV(RAND(),'Monte Carlo'!$G$23,'Monte Carlo'!$H$23,'Monte Carlo'!$C$23,'Monte Carlo'!$E$23)),0))</f>
        <v>0</v>
      </c>
      <c r="O492" s="0" t="n">
        <f aca="true">IF(OR('Monte Carlo'!$B$24="",'Monte Carlo'!$C$24=""),0,IF(RAND()&lt;'Monte Carlo'!$B$24,IF('Monte Carlo'!$E$24='Monte Carlo'!$C$24,'Monte Carlo'!$C$24,BETAINV(RAND(),'Monte Carlo'!$G$24,'Monte Carlo'!$H$24,'Monte Carlo'!$C$24,'Monte Carlo'!$E$24)),0))</f>
        <v>0</v>
      </c>
      <c r="P492" s="0" t="n">
        <f aca="true">IF(OR('Monte Carlo'!$B$25="",'Monte Carlo'!$C$25=""),0,IF(RAND()&lt;'Monte Carlo'!$B$25,IF('Monte Carlo'!$E$25='Monte Carlo'!$C$25,'Monte Carlo'!$C$25,BETAINV(RAND(),'Monte Carlo'!$G$25,'Monte Carlo'!$H$25,'Monte Carlo'!$C$25,'Monte Carlo'!$E$25)),0))</f>
        <v>0</v>
      </c>
      <c r="Q492" s="0" t="n">
        <f aca="true">IF(OR('Monte Carlo'!$B$26="",'Monte Carlo'!$C$26=""),0,IF(RAND()&lt;'Monte Carlo'!$B$26,IF('Monte Carlo'!$E$26='Monte Carlo'!$C$26,'Monte Carlo'!$C$26,BETAINV(RAND(),'Monte Carlo'!$G$26,'Monte Carlo'!$H$26,'Monte Carlo'!$C$26,'Monte Carlo'!$E$26)),0))</f>
        <v>0</v>
      </c>
      <c r="R492" s="0" t="n">
        <f aca="true">IF(OR('Monte Carlo'!$B$27="",'Monte Carlo'!$C$27=""),0,IF(RAND()&lt;'Monte Carlo'!$B$27,IF('Monte Carlo'!$E$27='Monte Carlo'!$C$27,'Monte Carlo'!$C$27,BETAINV(RAND(),'Monte Carlo'!$G$27,'Monte Carlo'!$H$27,'Monte Carlo'!$C$27,'Monte Carlo'!$E$27)),0))</f>
        <v>0</v>
      </c>
      <c r="S492" s="0" t="n">
        <f aca="true">IF(OR('Monte Carlo'!$B$28="",'Monte Carlo'!$C$28=""),0,IF(RAND()&lt;'Monte Carlo'!$B$28,IF('Monte Carlo'!$E$28='Monte Carlo'!$C$28,'Monte Carlo'!$C$28,BETAINV(RAND(),'Monte Carlo'!$G$28,'Monte Carlo'!$H$28,'Monte Carlo'!$C$28,'Monte Carlo'!$E$28)),0))</f>
        <v>0</v>
      </c>
      <c r="T492" s="0" t="n">
        <f aca="true">IF(OR('Monte Carlo'!$B$29="",'Monte Carlo'!$C$29=""),0,IF(RAND()&lt;'Monte Carlo'!$B$29,IF('Monte Carlo'!$E$29='Monte Carlo'!$C$29,'Monte Carlo'!$C$29,BETAINV(RAND(),'Monte Carlo'!$G$29,'Monte Carlo'!$H$29,'Monte Carlo'!$C$29,'Monte Carlo'!$E$29)),0))</f>
        <v>0</v>
      </c>
      <c r="U492" s="0" t="n">
        <f aca="true">IF(OR('Monte Carlo'!$B$30="",'Monte Carlo'!$C$30=""),0,IF(RAND()&lt;'Monte Carlo'!$B$30,IF('Monte Carlo'!$E$30='Monte Carlo'!$C$30,'Monte Carlo'!$C$30,BETAINV(RAND(),'Monte Carlo'!$G$30,'Monte Carlo'!$H$30,'Monte Carlo'!$C$30,'Monte Carlo'!$E$30)),0))</f>
        <v>0</v>
      </c>
      <c r="V492" s="0" t="n">
        <f aca="true">IF(OR('Monte Carlo'!$B$31="",'Monte Carlo'!$C$31=""),0,IF(RAND()&lt;'Monte Carlo'!$B$31,IF('Monte Carlo'!$E$31='Monte Carlo'!$C$31,'Monte Carlo'!$C$31,BETAINV(RAND(),'Monte Carlo'!$G$31,'Monte Carlo'!$H$31,'Monte Carlo'!$C$31,'Monte Carlo'!$E$31)),0))</f>
        <v>0</v>
      </c>
      <c r="W492" s="0" t="n">
        <f aca="true">IF(OR('Monte Carlo'!$B$32="",'Monte Carlo'!$C$32=""),0,IF(RAND()&lt;'Monte Carlo'!$B$32,IF('Monte Carlo'!$E$32='Monte Carlo'!$C$32,'Monte Carlo'!$C$32,BETAINV(RAND(),'Monte Carlo'!$G$32,'Monte Carlo'!$H$32,'Monte Carlo'!$C$32,'Monte Carlo'!$E$32)),0))</f>
        <v>0</v>
      </c>
      <c r="X492" s="0" t="n">
        <f aca="true">IF(OR('Monte Carlo'!$B$33="",'Monte Carlo'!$C$33=""),0,IF(RAND()&lt;'Monte Carlo'!$B$33,IF('Monte Carlo'!$E$33='Monte Carlo'!$C$33,'Monte Carlo'!$C$33,BETAINV(RAND(),'Monte Carlo'!$G$33,'Monte Carlo'!$H$33,'Monte Carlo'!$C$33,'Monte Carlo'!$E$33)),0))</f>
        <v>0</v>
      </c>
      <c r="Y492" s="0" t="n">
        <f aca="false">SUM(A492:X492)</f>
        <v>2284.25299169671</v>
      </c>
    </row>
    <row r="493" customFormat="false" ht="15" hidden="false" customHeight="false" outlineLevel="0" collapsed="false">
      <c r="A493" s="0" t="n">
        <f aca="true">IF('Monte Carlo'!$B$7="",0,IF('Monte Carlo'!$D$7='Monte Carlo'!$B$7,'Monte Carlo'!$B$7,BETAINV(RAND(),'Monte Carlo'!$F$7,'Monte Carlo'!$G$7,'Monte Carlo'!$B$7,'Monte Carlo'!$D$7)))</f>
        <v>193.008030391235</v>
      </c>
      <c r="B493" s="0" t="n">
        <f aca="true">IF('Monte Carlo'!$B$8="",0,IF('Monte Carlo'!$D$8='Monte Carlo'!$B$8,'Monte Carlo'!$B$8,BETAINV(RAND(),'Monte Carlo'!$F$8,'Monte Carlo'!$G$8,'Monte Carlo'!$B$8,'Monte Carlo'!$D$8)))</f>
        <v>959.826268030961</v>
      </c>
      <c r="C493" s="0" t="n">
        <f aca="true">IF('Monte Carlo'!$B$9="",0,IF('Monte Carlo'!$D$9='Monte Carlo'!$B$9,'Monte Carlo'!$B$9,BETAINV(RAND(),'Monte Carlo'!$F$9,'Monte Carlo'!$G$9,'Monte Carlo'!$B$9,'Monte Carlo'!$D$9)))</f>
        <v>475.811962293179</v>
      </c>
      <c r="D493" s="0" t="n">
        <f aca="true">IF('Monte Carlo'!$B$10="",0,IF('Monte Carlo'!$D$10='Monte Carlo'!$B$10,'Monte Carlo'!$B$10,BETAINV(RAND(),'Monte Carlo'!$F$10,'Monte Carlo'!$G$10,'Monte Carlo'!$B$10,'Monte Carlo'!$D$10)))</f>
        <v>318.929488067068</v>
      </c>
      <c r="E493" s="0" t="n">
        <f aca="true">IF('Monte Carlo'!$B$11="",0,IF('Monte Carlo'!$D$11='Monte Carlo'!$B$11,'Monte Carlo'!$B$11,BETAINV(RAND(),'Monte Carlo'!$F$11,'Monte Carlo'!$G$11,'Monte Carlo'!$B$11,'Monte Carlo'!$D$11)))</f>
        <v>95.3563330647552</v>
      </c>
      <c r="F493" s="0" t="n">
        <f aca="true">IF('Monte Carlo'!$B$12="",0,IF('Monte Carlo'!$D$12='Monte Carlo'!$B$12,'Monte Carlo'!$B$12,BETAINV(RAND(),'Monte Carlo'!$F$12,'Monte Carlo'!$G$12,'Monte Carlo'!$B$12,'Monte Carlo'!$D$12)))</f>
        <v>116.165812330198</v>
      </c>
      <c r="G493" s="0" t="n">
        <f aca="true">IF('Monte Carlo'!$B$13="",0,IF('Monte Carlo'!$D$13='Monte Carlo'!$B$13,'Monte Carlo'!$B$13,BETAINV(RAND(),'Monte Carlo'!$F$13,'Monte Carlo'!$G$13,'Monte Carlo'!$B$13,'Monte Carlo'!$D$13)))</f>
        <v>0</v>
      </c>
      <c r="H493" s="0" t="n">
        <f aca="true">IF('Monte Carlo'!$B$14="",0,IF('Monte Carlo'!$D$14='Monte Carlo'!$B$14,'Monte Carlo'!$B$14,BETAINV(RAND(),'Monte Carlo'!$F$14,'Monte Carlo'!$G$14,'Monte Carlo'!$B$14,'Monte Carlo'!$D$14)))</f>
        <v>0</v>
      </c>
      <c r="I493" s="0" t="n">
        <f aca="true">IF('Monte Carlo'!$B$15="",0,IF('Monte Carlo'!$D$15='Monte Carlo'!$B$15,'Monte Carlo'!$B$15,BETAINV(RAND(),'Monte Carlo'!$F$15,'Monte Carlo'!$G$15,'Monte Carlo'!$B$15,'Monte Carlo'!$D$15)))</f>
        <v>0</v>
      </c>
      <c r="J493" s="0" t="n">
        <f aca="true">IF('Monte Carlo'!$B$16="",0,IF('Monte Carlo'!$D$16='Monte Carlo'!$B$16,'Monte Carlo'!$B$16,BETAINV(RAND(),'Monte Carlo'!$F$16,'Monte Carlo'!$G$16,'Monte Carlo'!$B$16,'Monte Carlo'!$D$16)))</f>
        <v>0</v>
      </c>
      <c r="K493" s="0" t="n">
        <f aca="true">IF('Monte Carlo'!$B$17="",0,IF('Monte Carlo'!$D$17='Monte Carlo'!$B$17,'Monte Carlo'!$B$17,BETAINV(RAND(),'Monte Carlo'!$F$17,'Monte Carlo'!$G$17,'Monte Carlo'!$B$17,'Monte Carlo'!$D$17)))</f>
        <v>0</v>
      </c>
      <c r="L493" s="0" t="n">
        <f aca="true">IF('Monte Carlo'!$B$18="",0,IF('Monte Carlo'!$D$18='Monte Carlo'!$B$18,'Monte Carlo'!$B$18,BETAINV(RAND(),'Monte Carlo'!$F$18,'Monte Carlo'!$G$18,'Monte Carlo'!$B$18,'Monte Carlo'!$D$18)))</f>
        <v>0</v>
      </c>
      <c r="M493" s="0" t="n">
        <f aca="true">IF(OR('Monte Carlo'!$B$22="",'Monte Carlo'!$C$22=""),0,IF(RAND()&lt;'Monte Carlo'!$B$22,IF('Monte Carlo'!$E$22='Monte Carlo'!$C$22,'Monte Carlo'!$C$22,BETAINV(RAND(),'Monte Carlo'!$G$22,'Monte Carlo'!$H$22,'Monte Carlo'!$C$22,'Monte Carlo'!$E$22)),0))</f>
        <v>0</v>
      </c>
      <c r="N493" s="0" t="n">
        <f aca="true">IF(OR('Monte Carlo'!$B$23="",'Monte Carlo'!$C$23=""),0,IF(RAND()&lt;'Monte Carlo'!$B$23,IF('Monte Carlo'!$E$23='Monte Carlo'!$C$23,'Monte Carlo'!$C$23,BETAINV(RAND(),'Monte Carlo'!$G$23,'Monte Carlo'!$H$23,'Monte Carlo'!$C$23,'Monte Carlo'!$E$23)),0))</f>
        <v>0</v>
      </c>
      <c r="O493" s="0" t="n">
        <f aca="true">IF(OR('Monte Carlo'!$B$24="",'Monte Carlo'!$C$24=""),0,IF(RAND()&lt;'Monte Carlo'!$B$24,IF('Monte Carlo'!$E$24='Monte Carlo'!$C$24,'Monte Carlo'!$C$24,BETAINV(RAND(),'Monte Carlo'!$G$24,'Monte Carlo'!$H$24,'Monte Carlo'!$C$24,'Monte Carlo'!$E$24)),0))</f>
        <v>0</v>
      </c>
      <c r="P493" s="0" t="n">
        <f aca="true">IF(OR('Monte Carlo'!$B$25="",'Monte Carlo'!$C$25=""),0,IF(RAND()&lt;'Monte Carlo'!$B$25,IF('Monte Carlo'!$E$25='Monte Carlo'!$C$25,'Monte Carlo'!$C$25,BETAINV(RAND(),'Monte Carlo'!$G$25,'Monte Carlo'!$H$25,'Monte Carlo'!$C$25,'Monte Carlo'!$E$25)),0))</f>
        <v>0</v>
      </c>
      <c r="Q493" s="0" t="n">
        <f aca="true">IF(OR('Monte Carlo'!$B$26="",'Monte Carlo'!$C$26=""),0,IF(RAND()&lt;'Monte Carlo'!$B$26,IF('Monte Carlo'!$E$26='Monte Carlo'!$C$26,'Monte Carlo'!$C$26,BETAINV(RAND(),'Monte Carlo'!$G$26,'Monte Carlo'!$H$26,'Monte Carlo'!$C$26,'Monte Carlo'!$E$26)),0))</f>
        <v>0</v>
      </c>
      <c r="R493" s="0" t="n">
        <f aca="true">IF(OR('Monte Carlo'!$B$27="",'Monte Carlo'!$C$27=""),0,IF(RAND()&lt;'Monte Carlo'!$B$27,IF('Monte Carlo'!$E$27='Monte Carlo'!$C$27,'Monte Carlo'!$C$27,BETAINV(RAND(),'Monte Carlo'!$G$27,'Monte Carlo'!$H$27,'Monte Carlo'!$C$27,'Monte Carlo'!$E$27)),0))</f>
        <v>0</v>
      </c>
      <c r="S493" s="0" t="n">
        <f aca="true">IF(OR('Monte Carlo'!$B$28="",'Monte Carlo'!$C$28=""),0,IF(RAND()&lt;'Monte Carlo'!$B$28,IF('Monte Carlo'!$E$28='Monte Carlo'!$C$28,'Monte Carlo'!$C$28,BETAINV(RAND(),'Monte Carlo'!$G$28,'Monte Carlo'!$H$28,'Monte Carlo'!$C$28,'Monte Carlo'!$E$28)),0))</f>
        <v>0</v>
      </c>
      <c r="T493" s="0" t="n">
        <f aca="true">IF(OR('Monte Carlo'!$B$29="",'Monte Carlo'!$C$29=""),0,IF(RAND()&lt;'Monte Carlo'!$B$29,IF('Monte Carlo'!$E$29='Monte Carlo'!$C$29,'Monte Carlo'!$C$29,BETAINV(RAND(),'Monte Carlo'!$G$29,'Monte Carlo'!$H$29,'Monte Carlo'!$C$29,'Monte Carlo'!$E$29)),0))</f>
        <v>0</v>
      </c>
      <c r="U493" s="0" t="n">
        <f aca="true">IF(OR('Monte Carlo'!$B$30="",'Monte Carlo'!$C$30=""),0,IF(RAND()&lt;'Monte Carlo'!$B$30,IF('Monte Carlo'!$E$30='Monte Carlo'!$C$30,'Monte Carlo'!$C$30,BETAINV(RAND(),'Monte Carlo'!$G$30,'Monte Carlo'!$H$30,'Monte Carlo'!$C$30,'Monte Carlo'!$E$30)),0))</f>
        <v>0</v>
      </c>
      <c r="V493" s="0" t="n">
        <f aca="true">IF(OR('Monte Carlo'!$B$31="",'Monte Carlo'!$C$31=""),0,IF(RAND()&lt;'Monte Carlo'!$B$31,IF('Monte Carlo'!$E$31='Monte Carlo'!$C$31,'Monte Carlo'!$C$31,BETAINV(RAND(),'Monte Carlo'!$G$31,'Monte Carlo'!$H$31,'Monte Carlo'!$C$31,'Monte Carlo'!$E$31)),0))</f>
        <v>0</v>
      </c>
      <c r="W493" s="0" t="n">
        <f aca="true">IF(OR('Monte Carlo'!$B$32="",'Monte Carlo'!$C$32=""),0,IF(RAND()&lt;'Monte Carlo'!$B$32,IF('Monte Carlo'!$E$32='Monte Carlo'!$C$32,'Monte Carlo'!$C$32,BETAINV(RAND(),'Monte Carlo'!$G$32,'Monte Carlo'!$H$32,'Monte Carlo'!$C$32,'Monte Carlo'!$E$32)),0))</f>
        <v>0</v>
      </c>
      <c r="X493" s="0" t="n">
        <f aca="true">IF(OR('Monte Carlo'!$B$33="",'Monte Carlo'!$C$33=""),0,IF(RAND()&lt;'Monte Carlo'!$B$33,IF('Monte Carlo'!$E$33='Monte Carlo'!$C$33,'Monte Carlo'!$C$33,BETAINV(RAND(),'Monte Carlo'!$G$33,'Monte Carlo'!$H$33,'Monte Carlo'!$C$33,'Monte Carlo'!$E$33)),0))</f>
        <v>0</v>
      </c>
      <c r="Y493" s="0" t="n">
        <f aca="false">SUM(A493:X493)</f>
        <v>2159.0978941774</v>
      </c>
    </row>
    <row r="494" customFormat="false" ht="15" hidden="false" customHeight="false" outlineLevel="0" collapsed="false">
      <c r="A494" s="0" t="n">
        <f aca="true">IF('Monte Carlo'!$B$7="",0,IF('Monte Carlo'!$D$7='Monte Carlo'!$B$7,'Monte Carlo'!$B$7,BETAINV(RAND(),'Monte Carlo'!$F$7,'Monte Carlo'!$G$7,'Monte Carlo'!$B$7,'Monte Carlo'!$D$7)))</f>
        <v>152.576002193955</v>
      </c>
      <c r="B494" s="0" t="n">
        <f aca="true">IF('Monte Carlo'!$B$8="",0,IF('Monte Carlo'!$D$8='Monte Carlo'!$B$8,'Monte Carlo'!$B$8,BETAINV(RAND(),'Monte Carlo'!$F$8,'Monte Carlo'!$G$8,'Monte Carlo'!$B$8,'Monte Carlo'!$D$8)))</f>
        <v>983.848928262026</v>
      </c>
      <c r="C494" s="0" t="n">
        <f aca="true">IF('Monte Carlo'!$B$9="",0,IF('Monte Carlo'!$D$9='Monte Carlo'!$B$9,'Monte Carlo'!$B$9,BETAINV(RAND(),'Monte Carlo'!$F$9,'Monte Carlo'!$G$9,'Monte Carlo'!$B$9,'Monte Carlo'!$D$9)))</f>
        <v>516.770472925376</v>
      </c>
      <c r="D494" s="0" t="n">
        <f aca="true">IF('Monte Carlo'!$B$10="",0,IF('Monte Carlo'!$D$10='Monte Carlo'!$B$10,'Monte Carlo'!$B$10,BETAINV(RAND(),'Monte Carlo'!$F$10,'Monte Carlo'!$G$10,'Monte Carlo'!$B$10,'Monte Carlo'!$D$10)))</f>
        <v>266.155331356065</v>
      </c>
      <c r="E494" s="0" t="n">
        <f aca="true">IF('Monte Carlo'!$B$11="",0,IF('Monte Carlo'!$D$11='Monte Carlo'!$B$11,'Monte Carlo'!$B$11,BETAINV(RAND(),'Monte Carlo'!$F$11,'Monte Carlo'!$G$11,'Monte Carlo'!$B$11,'Monte Carlo'!$D$11)))</f>
        <v>95.0976541208769</v>
      </c>
      <c r="F494" s="0" t="n">
        <f aca="true">IF('Monte Carlo'!$B$12="",0,IF('Monte Carlo'!$D$12='Monte Carlo'!$B$12,'Monte Carlo'!$B$12,BETAINV(RAND(),'Monte Carlo'!$F$12,'Monte Carlo'!$G$12,'Monte Carlo'!$B$12,'Monte Carlo'!$D$12)))</f>
        <v>108.171582429333</v>
      </c>
      <c r="G494" s="0" t="n">
        <f aca="true">IF('Monte Carlo'!$B$13="",0,IF('Monte Carlo'!$D$13='Monte Carlo'!$B$13,'Monte Carlo'!$B$13,BETAINV(RAND(),'Monte Carlo'!$F$13,'Monte Carlo'!$G$13,'Monte Carlo'!$B$13,'Monte Carlo'!$D$13)))</f>
        <v>0</v>
      </c>
      <c r="H494" s="0" t="n">
        <f aca="true">IF('Monte Carlo'!$B$14="",0,IF('Monte Carlo'!$D$14='Monte Carlo'!$B$14,'Monte Carlo'!$B$14,BETAINV(RAND(),'Monte Carlo'!$F$14,'Monte Carlo'!$G$14,'Monte Carlo'!$B$14,'Monte Carlo'!$D$14)))</f>
        <v>0</v>
      </c>
      <c r="I494" s="0" t="n">
        <f aca="true">IF('Monte Carlo'!$B$15="",0,IF('Monte Carlo'!$D$15='Monte Carlo'!$B$15,'Monte Carlo'!$B$15,BETAINV(RAND(),'Monte Carlo'!$F$15,'Monte Carlo'!$G$15,'Monte Carlo'!$B$15,'Monte Carlo'!$D$15)))</f>
        <v>0</v>
      </c>
      <c r="J494" s="0" t="n">
        <f aca="true">IF('Monte Carlo'!$B$16="",0,IF('Monte Carlo'!$D$16='Monte Carlo'!$B$16,'Monte Carlo'!$B$16,BETAINV(RAND(),'Monte Carlo'!$F$16,'Monte Carlo'!$G$16,'Monte Carlo'!$B$16,'Monte Carlo'!$D$16)))</f>
        <v>0</v>
      </c>
      <c r="K494" s="0" t="n">
        <f aca="true">IF('Monte Carlo'!$B$17="",0,IF('Monte Carlo'!$D$17='Monte Carlo'!$B$17,'Monte Carlo'!$B$17,BETAINV(RAND(),'Monte Carlo'!$F$17,'Monte Carlo'!$G$17,'Monte Carlo'!$B$17,'Monte Carlo'!$D$17)))</f>
        <v>0</v>
      </c>
      <c r="L494" s="0" t="n">
        <f aca="true">IF('Monte Carlo'!$B$18="",0,IF('Monte Carlo'!$D$18='Monte Carlo'!$B$18,'Monte Carlo'!$B$18,BETAINV(RAND(),'Monte Carlo'!$F$18,'Monte Carlo'!$G$18,'Monte Carlo'!$B$18,'Monte Carlo'!$D$18)))</f>
        <v>0</v>
      </c>
      <c r="M494" s="0" t="n">
        <f aca="true">IF(OR('Monte Carlo'!$B$22="",'Monte Carlo'!$C$22=""),0,IF(RAND()&lt;'Monte Carlo'!$B$22,IF('Monte Carlo'!$E$22='Monte Carlo'!$C$22,'Monte Carlo'!$C$22,BETAINV(RAND(),'Monte Carlo'!$G$22,'Monte Carlo'!$H$22,'Monte Carlo'!$C$22,'Monte Carlo'!$E$22)),0))</f>
        <v>0</v>
      </c>
      <c r="N494" s="0" t="n">
        <f aca="true">IF(OR('Monte Carlo'!$B$23="",'Monte Carlo'!$C$23=""),0,IF(RAND()&lt;'Monte Carlo'!$B$23,IF('Monte Carlo'!$E$23='Monte Carlo'!$C$23,'Monte Carlo'!$C$23,BETAINV(RAND(),'Monte Carlo'!$G$23,'Monte Carlo'!$H$23,'Monte Carlo'!$C$23,'Monte Carlo'!$E$23)),0))</f>
        <v>0</v>
      </c>
      <c r="O494" s="0" t="n">
        <f aca="true">IF(OR('Monte Carlo'!$B$24="",'Monte Carlo'!$C$24=""),0,IF(RAND()&lt;'Monte Carlo'!$B$24,IF('Monte Carlo'!$E$24='Monte Carlo'!$C$24,'Monte Carlo'!$C$24,BETAINV(RAND(),'Monte Carlo'!$G$24,'Monte Carlo'!$H$24,'Monte Carlo'!$C$24,'Monte Carlo'!$E$24)),0))</f>
        <v>0</v>
      </c>
      <c r="P494" s="0" t="n">
        <f aca="true">IF(OR('Monte Carlo'!$B$25="",'Monte Carlo'!$C$25=""),0,IF(RAND()&lt;'Monte Carlo'!$B$25,IF('Monte Carlo'!$E$25='Monte Carlo'!$C$25,'Monte Carlo'!$C$25,BETAINV(RAND(),'Monte Carlo'!$G$25,'Monte Carlo'!$H$25,'Monte Carlo'!$C$25,'Monte Carlo'!$E$25)),0))</f>
        <v>0</v>
      </c>
      <c r="Q494" s="0" t="n">
        <f aca="true">IF(OR('Monte Carlo'!$B$26="",'Monte Carlo'!$C$26=""),0,IF(RAND()&lt;'Monte Carlo'!$B$26,IF('Monte Carlo'!$E$26='Monte Carlo'!$C$26,'Monte Carlo'!$C$26,BETAINV(RAND(),'Monte Carlo'!$G$26,'Monte Carlo'!$H$26,'Monte Carlo'!$C$26,'Monte Carlo'!$E$26)),0))</f>
        <v>0</v>
      </c>
      <c r="R494" s="0" t="n">
        <f aca="true">IF(OR('Monte Carlo'!$B$27="",'Monte Carlo'!$C$27=""),0,IF(RAND()&lt;'Monte Carlo'!$B$27,IF('Monte Carlo'!$E$27='Monte Carlo'!$C$27,'Monte Carlo'!$C$27,BETAINV(RAND(),'Monte Carlo'!$G$27,'Monte Carlo'!$H$27,'Monte Carlo'!$C$27,'Monte Carlo'!$E$27)),0))</f>
        <v>0</v>
      </c>
      <c r="S494" s="0" t="n">
        <f aca="true">IF(OR('Monte Carlo'!$B$28="",'Monte Carlo'!$C$28=""),0,IF(RAND()&lt;'Monte Carlo'!$B$28,IF('Monte Carlo'!$E$28='Monte Carlo'!$C$28,'Monte Carlo'!$C$28,BETAINV(RAND(),'Monte Carlo'!$G$28,'Monte Carlo'!$H$28,'Monte Carlo'!$C$28,'Monte Carlo'!$E$28)),0))</f>
        <v>0</v>
      </c>
      <c r="T494" s="0" t="n">
        <f aca="true">IF(OR('Monte Carlo'!$B$29="",'Monte Carlo'!$C$29=""),0,IF(RAND()&lt;'Monte Carlo'!$B$29,IF('Monte Carlo'!$E$29='Monte Carlo'!$C$29,'Monte Carlo'!$C$29,BETAINV(RAND(),'Monte Carlo'!$G$29,'Monte Carlo'!$H$29,'Monte Carlo'!$C$29,'Monte Carlo'!$E$29)),0))</f>
        <v>0</v>
      </c>
      <c r="U494" s="0" t="n">
        <f aca="true">IF(OR('Monte Carlo'!$B$30="",'Monte Carlo'!$C$30=""),0,IF(RAND()&lt;'Monte Carlo'!$B$30,IF('Monte Carlo'!$E$30='Monte Carlo'!$C$30,'Monte Carlo'!$C$30,BETAINV(RAND(),'Monte Carlo'!$G$30,'Monte Carlo'!$H$30,'Monte Carlo'!$C$30,'Monte Carlo'!$E$30)),0))</f>
        <v>0</v>
      </c>
      <c r="V494" s="0" t="n">
        <f aca="true">IF(OR('Monte Carlo'!$B$31="",'Monte Carlo'!$C$31=""),0,IF(RAND()&lt;'Monte Carlo'!$B$31,IF('Monte Carlo'!$E$31='Monte Carlo'!$C$31,'Monte Carlo'!$C$31,BETAINV(RAND(),'Monte Carlo'!$G$31,'Monte Carlo'!$H$31,'Monte Carlo'!$C$31,'Monte Carlo'!$E$31)),0))</f>
        <v>0</v>
      </c>
      <c r="W494" s="0" t="n">
        <f aca="true">IF(OR('Monte Carlo'!$B$32="",'Monte Carlo'!$C$32=""),0,IF(RAND()&lt;'Monte Carlo'!$B$32,IF('Monte Carlo'!$E$32='Monte Carlo'!$C$32,'Monte Carlo'!$C$32,BETAINV(RAND(),'Monte Carlo'!$G$32,'Monte Carlo'!$H$32,'Monte Carlo'!$C$32,'Monte Carlo'!$E$32)),0))</f>
        <v>0</v>
      </c>
      <c r="X494" s="0" t="n">
        <f aca="true">IF(OR('Monte Carlo'!$B$33="",'Monte Carlo'!$C$33=""),0,IF(RAND()&lt;'Monte Carlo'!$B$33,IF('Monte Carlo'!$E$33='Monte Carlo'!$C$33,'Monte Carlo'!$C$33,BETAINV(RAND(),'Monte Carlo'!$G$33,'Monte Carlo'!$H$33,'Monte Carlo'!$C$33,'Monte Carlo'!$E$33)),0))</f>
        <v>0</v>
      </c>
      <c r="Y494" s="0" t="n">
        <f aca="false">SUM(A494:X494)</f>
        <v>2122.61997128763</v>
      </c>
    </row>
    <row r="495" customFormat="false" ht="15" hidden="false" customHeight="false" outlineLevel="0" collapsed="false">
      <c r="A495" s="0" t="n">
        <f aca="true">IF('Monte Carlo'!$B$7="",0,IF('Monte Carlo'!$D$7='Monte Carlo'!$B$7,'Monte Carlo'!$B$7,BETAINV(RAND(),'Monte Carlo'!$F$7,'Monte Carlo'!$G$7,'Monte Carlo'!$B$7,'Monte Carlo'!$D$7)))</f>
        <v>168.597728774309</v>
      </c>
      <c r="B495" s="0" t="n">
        <f aca="true">IF('Monte Carlo'!$B$8="",0,IF('Monte Carlo'!$D$8='Monte Carlo'!$B$8,'Monte Carlo'!$B$8,BETAINV(RAND(),'Monte Carlo'!$F$8,'Monte Carlo'!$G$8,'Monte Carlo'!$B$8,'Monte Carlo'!$D$8)))</f>
        <v>966.693191209733</v>
      </c>
      <c r="C495" s="0" t="n">
        <f aca="true">IF('Monte Carlo'!$B$9="",0,IF('Monte Carlo'!$D$9='Monte Carlo'!$B$9,'Monte Carlo'!$B$9,BETAINV(RAND(),'Monte Carlo'!$F$9,'Monte Carlo'!$G$9,'Monte Carlo'!$B$9,'Monte Carlo'!$D$9)))</f>
        <v>438.543703574497</v>
      </c>
      <c r="D495" s="0" t="n">
        <f aca="true">IF('Monte Carlo'!$B$10="",0,IF('Monte Carlo'!$D$10='Monte Carlo'!$B$10,'Monte Carlo'!$B$10,BETAINV(RAND(),'Monte Carlo'!$F$10,'Monte Carlo'!$G$10,'Monte Carlo'!$B$10,'Monte Carlo'!$D$10)))</f>
        <v>298.140386189685</v>
      </c>
      <c r="E495" s="0" t="n">
        <f aca="true">IF('Monte Carlo'!$B$11="",0,IF('Monte Carlo'!$D$11='Monte Carlo'!$B$11,'Monte Carlo'!$B$11,BETAINV(RAND(),'Monte Carlo'!$F$11,'Monte Carlo'!$G$11,'Monte Carlo'!$B$11,'Monte Carlo'!$D$11)))</f>
        <v>142.494319670572</v>
      </c>
      <c r="F495" s="0" t="n">
        <f aca="true">IF('Monte Carlo'!$B$12="",0,IF('Monte Carlo'!$D$12='Monte Carlo'!$B$12,'Monte Carlo'!$B$12,BETAINV(RAND(),'Monte Carlo'!$F$12,'Monte Carlo'!$G$12,'Monte Carlo'!$B$12,'Monte Carlo'!$D$12)))</f>
        <v>107.535698453353</v>
      </c>
      <c r="G495" s="0" t="n">
        <f aca="true">IF('Monte Carlo'!$B$13="",0,IF('Monte Carlo'!$D$13='Monte Carlo'!$B$13,'Monte Carlo'!$B$13,BETAINV(RAND(),'Monte Carlo'!$F$13,'Monte Carlo'!$G$13,'Monte Carlo'!$B$13,'Monte Carlo'!$D$13)))</f>
        <v>0</v>
      </c>
      <c r="H495" s="0" t="n">
        <f aca="true">IF('Monte Carlo'!$B$14="",0,IF('Monte Carlo'!$D$14='Monte Carlo'!$B$14,'Monte Carlo'!$B$14,BETAINV(RAND(),'Monte Carlo'!$F$14,'Monte Carlo'!$G$14,'Monte Carlo'!$B$14,'Monte Carlo'!$D$14)))</f>
        <v>0</v>
      </c>
      <c r="I495" s="0" t="n">
        <f aca="true">IF('Monte Carlo'!$B$15="",0,IF('Monte Carlo'!$D$15='Monte Carlo'!$B$15,'Monte Carlo'!$B$15,BETAINV(RAND(),'Monte Carlo'!$F$15,'Monte Carlo'!$G$15,'Monte Carlo'!$B$15,'Monte Carlo'!$D$15)))</f>
        <v>0</v>
      </c>
      <c r="J495" s="0" t="n">
        <f aca="true">IF('Monte Carlo'!$B$16="",0,IF('Monte Carlo'!$D$16='Monte Carlo'!$B$16,'Monte Carlo'!$B$16,BETAINV(RAND(),'Monte Carlo'!$F$16,'Monte Carlo'!$G$16,'Monte Carlo'!$B$16,'Monte Carlo'!$D$16)))</f>
        <v>0</v>
      </c>
      <c r="K495" s="0" t="n">
        <f aca="true">IF('Monte Carlo'!$B$17="",0,IF('Monte Carlo'!$D$17='Monte Carlo'!$B$17,'Monte Carlo'!$B$17,BETAINV(RAND(),'Monte Carlo'!$F$17,'Monte Carlo'!$G$17,'Monte Carlo'!$B$17,'Monte Carlo'!$D$17)))</f>
        <v>0</v>
      </c>
      <c r="L495" s="0" t="n">
        <f aca="true">IF('Monte Carlo'!$B$18="",0,IF('Monte Carlo'!$D$18='Monte Carlo'!$B$18,'Monte Carlo'!$B$18,BETAINV(RAND(),'Monte Carlo'!$F$18,'Monte Carlo'!$G$18,'Monte Carlo'!$B$18,'Monte Carlo'!$D$18)))</f>
        <v>0</v>
      </c>
      <c r="M495" s="0" t="n">
        <f aca="true">IF(OR('Monte Carlo'!$B$22="",'Monte Carlo'!$C$22=""),0,IF(RAND()&lt;'Monte Carlo'!$B$22,IF('Monte Carlo'!$E$22='Monte Carlo'!$C$22,'Monte Carlo'!$C$22,BETAINV(RAND(),'Monte Carlo'!$G$22,'Monte Carlo'!$H$22,'Monte Carlo'!$C$22,'Monte Carlo'!$E$22)),0))</f>
        <v>0</v>
      </c>
      <c r="N495" s="0" t="n">
        <f aca="true">IF(OR('Monte Carlo'!$B$23="",'Monte Carlo'!$C$23=""),0,IF(RAND()&lt;'Monte Carlo'!$B$23,IF('Monte Carlo'!$E$23='Monte Carlo'!$C$23,'Monte Carlo'!$C$23,BETAINV(RAND(),'Monte Carlo'!$G$23,'Monte Carlo'!$H$23,'Monte Carlo'!$C$23,'Monte Carlo'!$E$23)),0))</f>
        <v>0</v>
      </c>
      <c r="O495" s="0" t="n">
        <f aca="true">IF(OR('Monte Carlo'!$B$24="",'Monte Carlo'!$C$24=""),0,IF(RAND()&lt;'Monte Carlo'!$B$24,IF('Monte Carlo'!$E$24='Monte Carlo'!$C$24,'Monte Carlo'!$C$24,BETAINV(RAND(),'Monte Carlo'!$G$24,'Monte Carlo'!$H$24,'Monte Carlo'!$C$24,'Monte Carlo'!$E$24)),0))</f>
        <v>0</v>
      </c>
      <c r="P495" s="0" t="n">
        <f aca="true">IF(OR('Monte Carlo'!$B$25="",'Monte Carlo'!$C$25=""),0,IF(RAND()&lt;'Monte Carlo'!$B$25,IF('Monte Carlo'!$E$25='Monte Carlo'!$C$25,'Monte Carlo'!$C$25,BETAINV(RAND(),'Monte Carlo'!$G$25,'Monte Carlo'!$H$25,'Monte Carlo'!$C$25,'Monte Carlo'!$E$25)),0))</f>
        <v>0</v>
      </c>
      <c r="Q495" s="0" t="n">
        <f aca="true">IF(OR('Monte Carlo'!$B$26="",'Monte Carlo'!$C$26=""),0,IF(RAND()&lt;'Monte Carlo'!$B$26,IF('Monte Carlo'!$E$26='Monte Carlo'!$C$26,'Monte Carlo'!$C$26,BETAINV(RAND(),'Monte Carlo'!$G$26,'Monte Carlo'!$H$26,'Monte Carlo'!$C$26,'Monte Carlo'!$E$26)),0))</f>
        <v>0</v>
      </c>
      <c r="R495" s="0" t="n">
        <f aca="true">IF(OR('Monte Carlo'!$B$27="",'Monte Carlo'!$C$27=""),0,IF(RAND()&lt;'Monte Carlo'!$B$27,IF('Monte Carlo'!$E$27='Monte Carlo'!$C$27,'Monte Carlo'!$C$27,BETAINV(RAND(),'Monte Carlo'!$G$27,'Monte Carlo'!$H$27,'Monte Carlo'!$C$27,'Monte Carlo'!$E$27)),0))</f>
        <v>0</v>
      </c>
      <c r="S495" s="0" t="n">
        <f aca="true">IF(OR('Monte Carlo'!$B$28="",'Monte Carlo'!$C$28=""),0,IF(RAND()&lt;'Monte Carlo'!$B$28,IF('Monte Carlo'!$E$28='Monte Carlo'!$C$28,'Monte Carlo'!$C$28,BETAINV(RAND(),'Monte Carlo'!$G$28,'Monte Carlo'!$H$28,'Monte Carlo'!$C$28,'Monte Carlo'!$E$28)),0))</f>
        <v>0</v>
      </c>
      <c r="T495" s="0" t="n">
        <f aca="true">IF(OR('Monte Carlo'!$B$29="",'Monte Carlo'!$C$29=""),0,IF(RAND()&lt;'Monte Carlo'!$B$29,IF('Monte Carlo'!$E$29='Monte Carlo'!$C$29,'Monte Carlo'!$C$29,BETAINV(RAND(),'Monte Carlo'!$G$29,'Monte Carlo'!$H$29,'Monte Carlo'!$C$29,'Monte Carlo'!$E$29)),0))</f>
        <v>0</v>
      </c>
      <c r="U495" s="0" t="n">
        <f aca="true">IF(OR('Monte Carlo'!$B$30="",'Monte Carlo'!$C$30=""),0,IF(RAND()&lt;'Monte Carlo'!$B$30,IF('Monte Carlo'!$E$30='Monte Carlo'!$C$30,'Monte Carlo'!$C$30,BETAINV(RAND(),'Monte Carlo'!$G$30,'Monte Carlo'!$H$30,'Monte Carlo'!$C$30,'Monte Carlo'!$E$30)),0))</f>
        <v>0</v>
      </c>
      <c r="V495" s="0" t="n">
        <f aca="true">IF(OR('Monte Carlo'!$B$31="",'Monte Carlo'!$C$31=""),0,IF(RAND()&lt;'Monte Carlo'!$B$31,IF('Monte Carlo'!$E$31='Monte Carlo'!$C$31,'Monte Carlo'!$C$31,BETAINV(RAND(),'Monte Carlo'!$G$31,'Monte Carlo'!$H$31,'Monte Carlo'!$C$31,'Monte Carlo'!$E$31)),0))</f>
        <v>0</v>
      </c>
      <c r="W495" s="0" t="n">
        <f aca="true">IF(OR('Monte Carlo'!$B$32="",'Monte Carlo'!$C$32=""),0,IF(RAND()&lt;'Monte Carlo'!$B$32,IF('Monte Carlo'!$E$32='Monte Carlo'!$C$32,'Monte Carlo'!$C$32,BETAINV(RAND(),'Monte Carlo'!$G$32,'Monte Carlo'!$H$32,'Monte Carlo'!$C$32,'Monte Carlo'!$E$32)),0))</f>
        <v>0</v>
      </c>
      <c r="X495" s="0" t="n">
        <f aca="true">IF(OR('Monte Carlo'!$B$33="",'Monte Carlo'!$C$33=""),0,IF(RAND()&lt;'Monte Carlo'!$B$33,IF('Monte Carlo'!$E$33='Monte Carlo'!$C$33,'Monte Carlo'!$C$33,BETAINV(RAND(),'Monte Carlo'!$G$33,'Monte Carlo'!$H$33,'Monte Carlo'!$C$33,'Monte Carlo'!$E$33)),0))</f>
        <v>0</v>
      </c>
      <c r="Y495" s="0" t="n">
        <f aca="false">SUM(A495:X495)</f>
        <v>2122.00502787215</v>
      </c>
    </row>
    <row r="496" customFormat="false" ht="15" hidden="false" customHeight="false" outlineLevel="0" collapsed="false">
      <c r="A496" s="0" t="n">
        <f aca="true">IF('Monte Carlo'!$B$7="",0,IF('Monte Carlo'!$D$7='Monte Carlo'!$B$7,'Monte Carlo'!$B$7,BETAINV(RAND(),'Monte Carlo'!$F$7,'Monte Carlo'!$G$7,'Monte Carlo'!$B$7,'Monte Carlo'!$D$7)))</f>
        <v>146.110339171649</v>
      </c>
      <c r="B496" s="0" t="n">
        <f aca="true">IF('Monte Carlo'!$B$8="",0,IF('Monte Carlo'!$D$8='Monte Carlo'!$B$8,'Monte Carlo'!$B$8,BETAINV(RAND(),'Monte Carlo'!$F$8,'Monte Carlo'!$G$8,'Monte Carlo'!$B$8,'Monte Carlo'!$D$8)))</f>
        <v>986.245249071541</v>
      </c>
      <c r="C496" s="0" t="n">
        <f aca="true">IF('Monte Carlo'!$B$9="",0,IF('Monte Carlo'!$D$9='Monte Carlo'!$B$9,'Monte Carlo'!$B$9,BETAINV(RAND(),'Monte Carlo'!$F$9,'Monte Carlo'!$G$9,'Monte Carlo'!$B$9,'Monte Carlo'!$D$9)))</f>
        <v>435.975946167443</v>
      </c>
      <c r="D496" s="0" t="n">
        <f aca="true">IF('Monte Carlo'!$B$10="",0,IF('Monte Carlo'!$D$10='Monte Carlo'!$B$10,'Monte Carlo'!$B$10,BETAINV(RAND(),'Monte Carlo'!$F$10,'Monte Carlo'!$G$10,'Monte Carlo'!$B$10,'Monte Carlo'!$D$10)))</f>
        <v>317.470673697887</v>
      </c>
      <c r="E496" s="0" t="n">
        <f aca="true">IF('Monte Carlo'!$B$11="",0,IF('Monte Carlo'!$D$11='Monte Carlo'!$B$11,'Monte Carlo'!$B$11,BETAINV(RAND(),'Monte Carlo'!$F$11,'Monte Carlo'!$G$11,'Monte Carlo'!$B$11,'Monte Carlo'!$D$11)))</f>
        <v>103.913631883669</v>
      </c>
      <c r="F496" s="0" t="n">
        <f aca="true">IF('Monte Carlo'!$B$12="",0,IF('Monte Carlo'!$D$12='Monte Carlo'!$B$12,'Monte Carlo'!$B$12,BETAINV(RAND(),'Monte Carlo'!$F$12,'Monte Carlo'!$G$12,'Monte Carlo'!$B$12,'Monte Carlo'!$D$12)))</f>
        <v>102.947816297221</v>
      </c>
      <c r="G496" s="0" t="n">
        <f aca="true">IF('Monte Carlo'!$B$13="",0,IF('Monte Carlo'!$D$13='Monte Carlo'!$B$13,'Monte Carlo'!$B$13,BETAINV(RAND(),'Monte Carlo'!$F$13,'Monte Carlo'!$G$13,'Monte Carlo'!$B$13,'Monte Carlo'!$D$13)))</f>
        <v>0</v>
      </c>
      <c r="H496" s="0" t="n">
        <f aca="true">IF('Monte Carlo'!$B$14="",0,IF('Monte Carlo'!$D$14='Monte Carlo'!$B$14,'Monte Carlo'!$B$14,BETAINV(RAND(),'Monte Carlo'!$F$14,'Monte Carlo'!$G$14,'Monte Carlo'!$B$14,'Monte Carlo'!$D$14)))</f>
        <v>0</v>
      </c>
      <c r="I496" s="0" t="n">
        <f aca="true">IF('Monte Carlo'!$B$15="",0,IF('Monte Carlo'!$D$15='Monte Carlo'!$B$15,'Monte Carlo'!$B$15,BETAINV(RAND(),'Monte Carlo'!$F$15,'Monte Carlo'!$G$15,'Monte Carlo'!$B$15,'Monte Carlo'!$D$15)))</f>
        <v>0</v>
      </c>
      <c r="J496" s="0" t="n">
        <f aca="true">IF('Monte Carlo'!$B$16="",0,IF('Monte Carlo'!$D$16='Monte Carlo'!$B$16,'Monte Carlo'!$B$16,BETAINV(RAND(),'Monte Carlo'!$F$16,'Monte Carlo'!$G$16,'Monte Carlo'!$B$16,'Monte Carlo'!$D$16)))</f>
        <v>0</v>
      </c>
      <c r="K496" s="0" t="n">
        <f aca="true">IF('Monte Carlo'!$B$17="",0,IF('Monte Carlo'!$D$17='Monte Carlo'!$B$17,'Monte Carlo'!$B$17,BETAINV(RAND(),'Monte Carlo'!$F$17,'Monte Carlo'!$G$17,'Monte Carlo'!$B$17,'Monte Carlo'!$D$17)))</f>
        <v>0</v>
      </c>
      <c r="L496" s="0" t="n">
        <f aca="true">IF('Monte Carlo'!$B$18="",0,IF('Monte Carlo'!$D$18='Monte Carlo'!$B$18,'Monte Carlo'!$B$18,BETAINV(RAND(),'Monte Carlo'!$F$18,'Monte Carlo'!$G$18,'Monte Carlo'!$B$18,'Monte Carlo'!$D$18)))</f>
        <v>0</v>
      </c>
      <c r="M496" s="0" t="n">
        <f aca="true">IF(OR('Monte Carlo'!$B$22="",'Monte Carlo'!$C$22=""),0,IF(RAND()&lt;'Monte Carlo'!$B$22,IF('Monte Carlo'!$E$22='Monte Carlo'!$C$22,'Monte Carlo'!$C$22,BETAINV(RAND(),'Monte Carlo'!$G$22,'Monte Carlo'!$H$22,'Monte Carlo'!$C$22,'Monte Carlo'!$E$22)),0))</f>
        <v>130.932338015928</v>
      </c>
      <c r="N496" s="0" t="n">
        <f aca="true">IF(OR('Monte Carlo'!$B$23="",'Monte Carlo'!$C$23=""),0,IF(RAND()&lt;'Monte Carlo'!$B$23,IF('Monte Carlo'!$E$23='Monte Carlo'!$C$23,'Monte Carlo'!$C$23,BETAINV(RAND(),'Monte Carlo'!$G$23,'Monte Carlo'!$H$23,'Monte Carlo'!$C$23,'Monte Carlo'!$E$23)),0))</f>
        <v>0</v>
      </c>
      <c r="O496" s="0" t="n">
        <f aca="true">IF(OR('Monte Carlo'!$B$24="",'Monte Carlo'!$C$24=""),0,IF(RAND()&lt;'Monte Carlo'!$B$24,IF('Monte Carlo'!$E$24='Monte Carlo'!$C$24,'Monte Carlo'!$C$24,BETAINV(RAND(),'Monte Carlo'!$G$24,'Monte Carlo'!$H$24,'Monte Carlo'!$C$24,'Monte Carlo'!$E$24)),0))</f>
        <v>0</v>
      </c>
      <c r="P496" s="0" t="n">
        <f aca="true">IF(OR('Monte Carlo'!$B$25="",'Monte Carlo'!$C$25=""),0,IF(RAND()&lt;'Monte Carlo'!$B$25,IF('Monte Carlo'!$E$25='Monte Carlo'!$C$25,'Monte Carlo'!$C$25,BETAINV(RAND(),'Monte Carlo'!$G$25,'Monte Carlo'!$H$25,'Monte Carlo'!$C$25,'Monte Carlo'!$E$25)),0))</f>
        <v>0</v>
      </c>
      <c r="Q496" s="0" t="n">
        <f aca="true">IF(OR('Monte Carlo'!$B$26="",'Monte Carlo'!$C$26=""),0,IF(RAND()&lt;'Monte Carlo'!$B$26,IF('Monte Carlo'!$E$26='Monte Carlo'!$C$26,'Monte Carlo'!$C$26,BETAINV(RAND(),'Monte Carlo'!$G$26,'Monte Carlo'!$H$26,'Monte Carlo'!$C$26,'Monte Carlo'!$E$26)),0))</f>
        <v>0</v>
      </c>
      <c r="R496" s="0" t="n">
        <f aca="true">IF(OR('Monte Carlo'!$B$27="",'Monte Carlo'!$C$27=""),0,IF(RAND()&lt;'Monte Carlo'!$B$27,IF('Monte Carlo'!$E$27='Monte Carlo'!$C$27,'Monte Carlo'!$C$27,BETAINV(RAND(),'Monte Carlo'!$G$27,'Monte Carlo'!$H$27,'Monte Carlo'!$C$27,'Monte Carlo'!$E$27)),0))</f>
        <v>0</v>
      </c>
      <c r="S496" s="0" t="n">
        <f aca="true">IF(OR('Monte Carlo'!$B$28="",'Monte Carlo'!$C$28=""),0,IF(RAND()&lt;'Monte Carlo'!$B$28,IF('Monte Carlo'!$E$28='Monte Carlo'!$C$28,'Monte Carlo'!$C$28,BETAINV(RAND(),'Monte Carlo'!$G$28,'Monte Carlo'!$H$28,'Monte Carlo'!$C$28,'Monte Carlo'!$E$28)),0))</f>
        <v>0</v>
      </c>
      <c r="T496" s="0" t="n">
        <f aca="true">IF(OR('Monte Carlo'!$B$29="",'Monte Carlo'!$C$29=""),0,IF(RAND()&lt;'Monte Carlo'!$B$29,IF('Monte Carlo'!$E$29='Monte Carlo'!$C$29,'Monte Carlo'!$C$29,BETAINV(RAND(),'Monte Carlo'!$G$29,'Monte Carlo'!$H$29,'Monte Carlo'!$C$29,'Monte Carlo'!$E$29)),0))</f>
        <v>0</v>
      </c>
      <c r="U496" s="0" t="n">
        <f aca="true">IF(OR('Monte Carlo'!$B$30="",'Monte Carlo'!$C$30=""),0,IF(RAND()&lt;'Monte Carlo'!$B$30,IF('Monte Carlo'!$E$30='Monte Carlo'!$C$30,'Monte Carlo'!$C$30,BETAINV(RAND(),'Monte Carlo'!$G$30,'Monte Carlo'!$H$30,'Monte Carlo'!$C$30,'Monte Carlo'!$E$30)),0))</f>
        <v>0</v>
      </c>
      <c r="V496" s="0" t="n">
        <f aca="true">IF(OR('Monte Carlo'!$B$31="",'Monte Carlo'!$C$31=""),0,IF(RAND()&lt;'Monte Carlo'!$B$31,IF('Monte Carlo'!$E$31='Monte Carlo'!$C$31,'Monte Carlo'!$C$31,BETAINV(RAND(),'Monte Carlo'!$G$31,'Monte Carlo'!$H$31,'Monte Carlo'!$C$31,'Monte Carlo'!$E$31)),0))</f>
        <v>0</v>
      </c>
      <c r="W496" s="0" t="n">
        <f aca="true">IF(OR('Monte Carlo'!$B$32="",'Monte Carlo'!$C$32=""),0,IF(RAND()&lt;'Monte Carlo'!$B$32,IF('Monte Carlo'!$E$32='Monte Carlo'!$C$32,'Monte Carlo'!$C$32,BETAINV(RAND(),'Monte Carlo'!$G$32,'Monte Carlo'!$H$32,'Monte Carlo'!$C$32,'Monte Carlo'!$E$32)),0))</f>
        <v>0</v>
      </c>
      <c r="X496" s="0" t="n">
        <f aca="true">IF(OR('Monte Carlo'!$B$33="",'Monte Carlo'!$C$33=""),0,IF(RAND()&lt;'Monte Carlo'!$B$33,IF('Monte Carlo'!$E$33='Monte Carlo'!$C$33,'Monte Carlo'!$C$33,BETAINV(RAND(),'Monte Carlo'!$G$33,'Monte Carlo'!$H$33,'Monte Carlo'!$C$33,'Monte Carlo'!$E$33)),0))</f>
        <v>0</v>
      </c>
      <c r="Y496" s="0" t="n">
        <f aca="false">SUM(A496:X496)</f>
        <v>2223.59599430534</v>
      </c>
    </row>
    <row r="497" customFormat="false" ht="15" hidden="false" customHeight="false" outlineLevel="0" collapsed="false">
      <c r="A497" s="0" t="n">
        <f aca="true">IF('Monte Carlo'!$B$7="",0,IF('Monte Carlo'!$D$7='Monte Carlo'!$B$7,'Monte Carlo'!$B$7,BETAINV(RAND(),'Monte Carlo'!$F$7,'Monte Carlo'!$G$7,'Monte Carlo'!$B$7,'Monte Carlo'!$D$7)))</f>
        <v>131.984579511173</v>
      </c>
      <c r="B497" s="0" t="n">
        <f aca="true">IF('Monte Carlo'!$B$8="",0,IF('Monte Carlo'!$D$8='Monte Carlo'!$B$8,'Monte Carlo'!$B$8,BETAINV(RAND(),'Monte Carlo'!$F$8,'Monte Carlo'!$G$8,'Monte Carlo'!$B$8,'Monte Carlo'!$D$8)))</f>
        <v>984.893950382218</v>
      </c>
      <c r="C497" s="0" t="n">
        <f aca="true">IF('Monte Carlo'!$B$9="",0,IF('Monte Carlo'!$D$9='Monte Carlo'!$B$9,'Monte Carlo'!$B$9,BETAINV(RAND(),'Monte Carlo'!$F$9,'Monte Carlo'!$G$9,'Monte Carlo'!$B$9,'Monte Carlo'!$D$9)))</f>
        <v>460.20311735294</v>
      </c>
      <c r="D497" s="0" t="n">
        <f aca="true">IF('Monte Carlo'!$B$10="",0,IF('Monte Carlo'!$D$10='Monte Carlo'!$B$10,'Monte Carlo'!$B$10,BETAINV(RAND(),'Monte Carlo'!$F$10,'Monte Carlo'!$G$10,'Monte Carlo'!$B$10,'Monte Carlo'!$D$10)))</f>
        <v>298.402047641927</v>
      </c>
      <c r="E497" s="0" t="n">
        <f aca="true">IF('Monte Carlo'!$B$11="",0,IF('Monte Carlo'!$D$11='Monte Carlo'!$B$11,'Monte Carlo'!$B$11,BETAINV(RAND(),'Monte Carlo'!$F$11,'Monte Carlo'!$G$11,'Monte Carlo'!$B$11,'Monte Carlo'!$D$11)))</f>
        <v>85.3882812700693</v>
      </c>
      <c r="F497" s="0" t="n">
        <f aca="true">IF('Monte Carlo'!$B$12="",0,IF('Monte Carlo'!$D$12='Monte Carlo'!$B$12,'Monte Carlo'!$B$12,BETAINV(RAND(),'Monte Carlo'!$F$12,'Monte Carlo'!$G$12,'Monte Carlo'!$B$12,'Monte Carlo'!$D$12)))</f>
        <v>116.589194035599</v>
      </c>
      <c r="G497" s="0" t="n">
        <f aca="true">IF('Monte Carlo'!$B$13="",0,IF('Monte Carlo'!$D$13='Monte Carlo'!$B$13,'Monte Carlo'!$B$13,BETAINV(RAND(),'Monte Carlo'!$F$13,'Monte Carlo'!$G$13,'Monte Carlo'!$B$13,'Monte Carlo'!$D$13)))</f>
        <v>0</v>
      </c>
      <c r="H497" s="0" t="n">
        <f aca="true">IF('Monte Carlo'!$B$14="",0,IF('Monte Carlo'!$D$14='Monte Carlo'!$B$14,'Monte Carlo'!$B$14,BETAINV(RAND(),'Monte Carlo'!$F$14,'Monte Carlo'!$G$14,'Monte Carlo'!$B$14,'Monte Carlo'!$D$14)))</f>
        <v>0</v>
      </c>
      <c r="I497" s="0" t="n">
        <f aca="true">IF('Monte Carlo'!$B$15="",0,IF('Monte Carlo'!$D$15='Monte Carlo'!$B$15,'Monte Carlo'!$B$15,BETAINV(RAND(),'Monte Carlo'!$F$15,'Monte Carlo'!$G$15,'Monte Carlo'!$B$15,'Monte Carlo'!$D$15)))</f>
        <v>0</v>
      </c>
      <c r="J497" s="0" t="n">
        <f aca="true">IF('Monte Carlo'!$B$16="",0,IF('Monte Carlo'!$D$16='Monte Carlo'!$B$16,'Monte Carlo'!$B$16,BETAINV(RAND(),'Monte Carlo'!$F$16,'Monte Carlo'!$G$16,'Monte Carlo'!$B$16,'Monte Carlo'!$D$16)))</f>
        <v>0</v>
      </c>
      <c r="K497" s="0" t="n">
        <f aca="true">IF('Monte Carlo'!$B$17="",0,IF('Monte Carlo'!$D$17='Monte Carlo'!$B$17,'Monte Carlo'!$B$17,BETAINV(RAND(),'Monte Carlo'!$F$17,'Monte Carlo'!$G$17,'Monte Carlo'!$B$17,'Monte Carlo'!$D$17)))</f>
        <v>0</v>
      </c>
      <c r="L497" s="0" t="n">
        <f aca="true">IF('Monte Carlo'!$B$18="",0,IF('Monte Carlo'!$D$18='Monte Carlo'!$B$18,'Monte Carlo'!$B$18,BETAINV(RAND(),'Monte Carlo'!$F$18,'Monte Carlo'!$G$18,'Monte Carlo'!$B$18,'Monte Carlo'!$D$18)))</f>
        <v>0</v>
      </c>
      <c r="M497" s="0" t="n">
        <f aca="true">IF(OR('Monte Carlo'!$B$22="",'Monte Carlo'!$C$22=""),0,IF(RAND()&lt;'Monte Carlo'!$B$22,IF('Monte Carlo'!$E$22='Monte Carlo'!$C$22,'Monte Carlo'!$C$22,BETAINV(RAND(),'Monte Carlo'!$G$22,'Monte Carlo'!$H$22,'Monte Carlo'!$C$22,'Monte Carlo'!$E$22)),0))</f>
        <v>0</v>
      </c>
      <c r="N497" s="0" t="n">
        <f aca="true">IF(OR('Monte Carlo'!$B$23="",'Monte Carlo'!$C$23=""),0,IF(RAND()&lt;'Monte Carlo'!$B$23,IF('Monte Carlo'!$E$23='Monte Carlo'!$C$23,'Monte Carlo'!$C$23,BETAINV(RAND(),'Monte Carlo'!$G$23,'Monte Carlo'!$H$23,'Monte Carlo'!$C$23,'Monte Carlo'!$E$23)),0))</f>
        <v>0</v>
      </c>
      <c r="O497" s="0" t="n">
        <f aca="true">IF(OR('Monte Carlo'!$B$24="",'Monte Carlo'!$C$24=""),0,IF(RAND()&lt;'Monte Carlo'!$B$24,IF('Monte Carlo'!$E$24='Monte Carlo'!$C$24,'Monte Carlo'!$C$24,BETAINV(RAND(),'Monte Carlo'!$G$24,'Monte Carlo'!$H$24,'Monte Carlo'!$C$24,'Monte Carlo'!$E$24)),0))</f>
        <v>230.428626083343</v>
      </c>
      <c r="P497" s="0" t="n">
        <f aca="true">IF(OR('Monte Carlo'!$B$25="",'Monte Carlo'!$C$25=""),0,IF(RAND()&lt;'Monte Carlo'!$B$25,IF('Monte Carlo'!$E$25='Monte Carlo'!$C$25,'Monte Carlo'!$C$25,BETAINV(RAND(),'Monte Carlo'!$G$25,'Monte Carlo'!$H$25,'Monte Carlo'!$C$25,'Monte Carlo'!$E$25)),0))</f>
        <v>0</v>
      </c>
      <c r="Q497" s="0" t="n">
        <f aca="true">IF(OR('Monte Carlo'!$B$26="",'Monte Carlo'!$C$26=""),0,IF(RAND()&lt;'Monte Carlo'!$B$26,IF('Monte Carlo'!$E$26='Monte Carlo'!$C$26,'Monte Carlo'!$C$26,BETAINV(RAND(),'Monte Carlo'!$G$26,'Monte Carlo'!$H$26,'Monte Carlo'!$C$26,'Monte Carlo'!$E$26)),0))</f>
        <v>0</v>
      </c>
      <c r="R497" s="0" t="n">
        <f aca="true">IF(OR('Monte Carlo'!$B$27="",'Monte Carlo'!$C$27=""),0,IF(RAND()&lt;'Monte Carlo'!$B$27,IF('Monte Carlo'!$E$27='Monte Carlo'!$C$27,'Monte Carlo'!$C$27,BETAINV(RAND(),'Monte Carlo'!$G$27,'Monte Carlo'!$H$27,'Monte Carlo'!$C$27,'Monte Carlo'!$E$27)),0))</f>
        <v>0</v>
      </c>
      <c r="S497" s="0" t="n">
        <f aca="true">IF(OR('Monte Carlo'!$B$28="",'Monte Carlo'!$C$28=""),0,IF(RAND()&lt;'Monte Carlo'!$B$28,IF('Monte Carlo'!$E$28='Monte Carlo'!$C$28,'Monte Carlo'!$C$28,BETAINV(RAND(),'Monte Carlo'!$G$28,'Monte Carlo'!$H$28,'Monte Carlo'!$C$28,'Monte Carlo'!$E$28)),0))</f>
        <v>0</v>
      </c>
      <c r="T497" s="0" t="n">
        <f aca="true">IF(OR('Monte Carlo'!$B$29="",'Monte Carlo'!$C$29=""),0,IF(RAND()&lt;'Monte Carlo'!$B$29,IF('Monte Carlo'!$E$29='Monte Carlo'!$C$29,'Monte Carlo'!$C$29,BETAINV(RAND(),'Monte Carlo'!$G$29,'Monte Carlo'!$H$29,'Monte Carlo'!$C$29,'Monte Carlo'!$E$29)),0))</f>
        <v>0</v>
      </c>
      <c r="U497" s="0" t="n">
        <f aca="true">IF(OR('Monte Carlo'!$B$30="",'Monte Carlo'!$C$30=""),0,IF(RAND()&lt;'Monte Carlo'!$B$30,IF('Monte Carlo'!$E$30='Monte Carlo'!$C$30,'Monte Carlo'!$C$30,BETAINV(RAND(),'Monte Carlo'!$G$30,'Monte Carlo'!$H$30,'Monte Carlo'!$C$30,'Monte Carlo'!$E$30)),0))</f>
        <v>0</v>
      </c>
      <c r="V497" s="0" t="n">
        <f aca="true">IF(OR('Monte Carlo'!$B$31="",'Monte Carlo'!$C$31=""),0,IF(RAND()&lt;'Monte Carlo'!$B$31,IF('Monte Carlo'!$E$31='Monte Carlo'!$C$31,'Monte Carlo'!$C$31,BETAINV(RAND(),'Monte Carlo'!$G$31,'Monte Carlo'!$H$31,'Monte Carlo'!$C$31,'Monte Carlo'!$E$31)),0))</f>
        <v>0</v>
      </c>
      <c r="W497" s="0" t="n">
        <f aca="true">IF(OR('Monte Carlo'!$B$32="",'Monte Carlo'!$C$32=""),0,IF(RAND()&lt;'Monte Carlo'!$B$32,IF('Monte Carlo'!$E$32='Monte Carlo'!$C$32,'Monte Carlo'!$C$32,BETAINV(RAND(),'Monte Carlo'!$G$32,'Monte Carlo'!$H$32,'Monte Carlo'!$C$32,'Monte Carlo'!$E$32)),0))</f>
        <v>0</v>
      </c>
      <c r="X497" s="0" t="n">
        <f aca="true">IF(OR('Monte Carlo'!$B$33="",'Monte Carlo'!$C$33=""),0,IF(RAND()&lt;'Monte Carlo'!$B$33,IF('Monte Carlo'!$E$33='Monte Carlo'!$C$33,'Monte Carlo'!$C$33,BETAINV(RAND(),'Monte Carlo'!$G$33,'Monte Carlo'!$H$33,'Monte Carlo'!$C$33,'Monte Carlo'!$E$33)),0))</f>
        <v>0</v>
      </c>
      <c r="Y497" s="0" t="n">
        <f aca="false">SUM(A497:X497)</f>
        <v>2307.88979627727</v>
      </c>
    </row>
    <row r="498" customFormat="false" ht="15" hidden="false" customHeight="false" outlineLevel="0" collapsed="false">
      <c r="A498" s="0" t="n">
        <f aca="true">IF('Monte Carlo'!$B$7="",0,IF('Monte Carlo'!$D$7='Monte Carlo'!$B$7,'Monte Carlo'!$B$7,BETAINV(RAND(),'Monte Carlo'!$F$7,'Monte Carlo'!$G$7,'Monte Carlo'!$B$7,'Monte Carlo'!$D$7)))</f>
        <v>193.091015338013</v>
      </c>
      <c r="B498" s="0" t="n">
        <f aca="true">IF('Monte Carlo'!$B$8="",0,IF('Monte Carlo'!$D$8='Monte Carlo'!$B$8,'Monte Carlo'!$B$8,BETAINV(RAND(),'Monte Carlo'!$F$8,'Monte Carlo'!$G$8,'Monte Carlo'!$B$8,'Monte Carlo'!$D$8)))</f>
        <v>912.180276317948</v>
      </c>
      <c r="C498" s="0" t="n">
        <f aca="true">IF('Monte Carlo'!$B$9="",0,IF('Monte Carlo'!$D$9='Monte Carlo'!$B$9,'Monte Carlo'!$B$9,BETAINV(RAND(),'Monte Carlo'!$F$9,'Monte Carlo'!$G$9,'Monte Carlo'!$B$9,'Monte Carlo'!$D$9)))</f>
        <v>476.850998862983</v>
      </c>
      <c r="D498" s="0" t="n">
        <f aca="true">IF('Monte Carlo'!$B$10="",0,IF('Monte Carlo'!$D$10='Monte Carlo'!$B$10,'Monte Carlo'!$B$10,BETAINV(RAND(),'Monte Carlo'!$F$10,'Monte Carlo'!$G$10,'Monte Carlo'!$B$10,'Monte Carlo'!$D$10)))</f>
        <v>259.941067950955</v>
      </c>
      <c r="E498" s="0" t="n">
        <f aca="true">IF('Monte Carlo'!$B$11="",0,IF('Monte Carlo'!$D$11='Monte Carlo'!$B$11,'Monte Carlo'!$B$11,BETAINV(RAND(),'Monte Carlo'!$F$11,'Monte Carlo'!$G$11,'Monte Carlo'!$B$11,'Monte Carlo'!$D$11)))</f>
        <v>90.7216114465156</v>
      </c>
      <c r="F498" s="0" t="n">
        <f aca="true">IF('Monte Carlo'!$B$12="",0,IF('Monte Carlo'!$D$12='Monte Carlo'!$B$12,'Monte Carlo'!$B$12,BETAINV(RAND(),'Monte Carlo'!$F$12,'Monte Carlo'!$G$12,'Monte Carlo'!$B$12,'Monte Carlo'!$D$12)))</f>
        <v>100.114435264887</v>
      </c>
      <c r="G498" s="0" t="n">
        <f aca="true">IF('Monte Carlo'!$B$13="",0,IF('Monte Carlo'!$D$13='Monte Carlo'!$B$13,'Monte Carlo'!$B$13,BETAINV(RAND(),'Monte Carlo'!$F$13,'Monte Carlo'!$G$13,'Monte Carlo'!$B$13,'Monte Carlo'!$D$13)))</f>
        <v>0</v>
      </c>
      <c r="H498" s="0" t="n">
        <f aca="true">IF('Monte Carlo'!$B$14="",0,IF('Monte Carlo'!$D$14='Monte Carlo'!$B$14,'Monte Carlo'!$B$14,BETAINV(RAND(),'Monte Carlo'!$F$14,'Monte Carlo'!$G$14,'Monte Carlo'!$B$14,'Monte Carlo'!$D$14)))</f>
        <v>0</v>
      </c>
      <c r="I498" s="0" t="n">
        <f aca="true">IF('Monte Carlo'!$B$15="",0,IF('Monte Carlo'!$D$15='Monte Carlo'!$B$15,'Monte Carlo'!$B$15,BETAINV(RAND(),'Monte Carlo'!$F$15,'Monte Carlo'!$G$15,'Monte Carlo'!$B$15,'Monte Carlo'!$D$15)))</f>
        <v>0</v>
      </c>
      <c r="J498" s="0" t="n">
        <f aca="true">IF('Monte Carlo'!$B$16="",0,IF('Monte Carlo'!$D$16='Monte Carlo'!$B$16,'Monte Carlo'!$B$16,BETAINV(RAND(),'Monte Carlo'!$F$16,'Monte Carlo'!$G$16,'Monte Carlo'!$B$16,'Monte Carlo'!$D$16)))</f>
        <v>0</v>
      </c>
      <c r="K498" s="0" t="n">
        <f aca="true">IF('Monte Carlo'!$B$17="",0,IF('Monte Carlo'!$D$17='Monte Carlo'!$B$17,'Monte Carlo'!$B$17,BETAINV(RAND(),'Monte Carlo'!$F$17,'Monte Carlo'!$G$17,'Monte Carlo'!$B$17,'Monte Carlo'!$D$17)))</f>
        <v>0</v>
      </c>
      <c r="L498" s="0" t="n">
        <f aca="true">IF('Monte Carlo'!$B$18="",0,IF('Monte Carlo'!$D$18='Monte Carlo'!$B$18,'Monte Carlo'!$B$18,BETAINV(RAND(),'Monte Carlo'!$F$18,'Monte Carlo'!$G$18,'Monte Carlo'!$B$18,'Monte Carlo'!$D$18)))</f>
        <v>0</v>
      </c>
      <c r="M498" s="0" t="n">
        <f aca="true">IF(OR('Monte Carlo'!$B$22="",'Monte Carlo'!$C$22=""),0,IF(RAND()&lt;'Monte Carlo'!$B$22,IF('Monte Carlo'!$E$22='Monte Carlo'!$C$22,'Monte Carlo'!$C$22,BETAINV(RAND(),'Monte Carlo'!$G$22,'Monte Carlo'!$H$22,'Monte Carlo'!$C$22,'Monte Carlo'!$E$22)),0))</f>
        <v>0</v>
      </c>
      <c r="N498" s="0" t="n">
        <f aca="true">IF(OR('Monte Carlo'!$B$23="",'Monte Carlo'!$C$23=""),0,IF(RAND()&lt;'Monte Carlo'!$B$23,IF('Monte Carlo'!$E$23='Monte Carlo'!$C$23,'Monte Carlo'!$C$23,BETAINV(RAND(),'Monte Carlo'!$G$23,'Monte Carlo'!$H$23,'Monte Carlo'!$C$23,'Monte Carlo'!$E$23)),0))</f>
        <v>63.6069455146212</v>
      </c>
      <c r="O498" s="0" t="n">
        <f aca="true">IF(OR('Monte Carlo'!$B$24="",'Monte Carlo'!$C$24=""),0,IF(RAND()&lt;'Monte Carlo'!$B$24,IF('Monte Carlo'!$E$24='Monte Carlo'!$C$24,'Monte Carlo'!$C$24,BETAINV(RAND(),'Monte Carlo'!$G$24,'Monte Carlo'!$H$24,'Monte Carlo'!$C$24,'Monte Carlo'!$E$24)),0))</f>
        <v>97.6549765732786</v>
      </c>
      <c r="P498" s="0" t="n">
        <f aca="true">IF(OR('Monte Carlo'!$B$25="",'Monte Carlo'!$C$25=""),0,IF(RAND()&lt;'Monte Carlo'!$B$25,IF('Monte Carlo'!$E$25='Monte Carlo'!$C$25,'Monte Carlo'!$C$25,BETAINV(RAND(),'Monte Carlo'!$G$25,'Monte Carlo'!$H$25,'Monte Carlo'!$C$25,'Monte Carlo'!$E$25)),0))</f>
        <v>200.768896133787</v>
      </c>
      <c r="Q498" s="0" t="n">
        <f aca="true">IF(OR('Monte Carlo'!$B$26="",'Monte Carlo'!$C$26=""),0,IF(RAND()&lt;'Monte Carlo'!$B$26,IF('Monte Carlo'!$E$26='Monte Carlo'!$C$26,'Monte Carlo'!$C$26,BETAINV(RAND(),'Monte Carlo'!$G$26,'Monte Carlo'!$H$26,'Monte Carlo'!$C$26,'Monte Carlo'!$E$26)),0))</f>
        <v>0</v>
      </c>
      <c r="R498" s="0" t="n">
        <f aca="true">IF(OR('Monte Carlo'!$B$27="",'Monte Carlo'!$C$27=""),0,IF(RAND()&lt;'Monte Carlo'!$B$27,IF('Monte Carlo'!$E$27='Monte Carlo'!$C$27,'Monte Carlo'!$C$27,BETAINV(RAND(),'Monte Carlo'!$G$27,'Monte Carlo'!$H$27,'Monte Carlo'!$C$27,'Monte Carlo'!$E$27)),0))</f>
        <v>0</v>
      </c>
      <c r="S498" s="0" t="n">
        <f aca="true">IF(OR('Monte Carlo'!$B$28="",'Monte Carlo'!$C$28=""),0,IF(RAND()&lt;'Monte Carlo'!$B$28,IF('Monte Carlo'!$E$28='Monte Carlo'!$C$28,'Monte Carlo'!$C$28,BETAINV(RAND(),'Monte Carlo'!$G$28,'Monte Carlo'!$H$28,'Monte Carlo'!$C$28,'Monte Carlo'!$E$28)),0))</f>
        <v>0</v>
      </c>
      <c r="T498" s="0" t="n">
        <f aca="true">IF(OR('Monte Carlo'!$B$29="",'Monte Carlo'!$C$29=""),0,IF(RAND()&lt;'Monte Carlo'!$B$29,IF('Monte Carlo'!$E$29='Monte Carlo'!$C$29,'Monte Carlo'!$C$29,BETAINV(RAND(),'Monte Carlo'!$G$29,'Monte Carlo'!$H$29,'Monte Carlo'!$C$29,'Monte Carlo'!$E$29)),0))</f>
        <v>0</v>
      </c>
      <c r="U498" s="0" t="n">
        <f aca="true">IF(OR('Monte Carlo'!$B$30="",'Monte Carlo'!$C$30=""),0,IF(RAND()&lt;'Monte Carlo'!$B$30,IF('Monte Carlo'!$E$30='Monte Carlo'!$C$30,'Monte Carlo'!$C$30,BETAINV(RAND(),'Monte Carlo'!$G$30,'Monte Carlo'!$H$30,'Monte Carlo'!$C$30,'Monte Carlo'!$E$30)),0))</f>
        <v>0</v>
      </c>
      <c r="V498" s="0" t="n">
        <f aca="true">IF(OR('Monte Carlo'!$B$31="",'Monte Carlo'!$C$31=""),0,IF(RAND()&lt;'Monte Carlo'!$B$31,IF('Monte Carlo'!$E$31='Monte Carlo'!$C$31,'Monte Carlo'!$C$31,BETAINV(RAND(),'Monte Carlo'!$G$31,'Monte Carlo'!$H$31,'Monte Carlo'!$C$31,'Monte Carlo'!$E$31)),0))</f>
        <v>0</v>
      </c>
      <c r="W498" s="0" t="n">
        <f aca="true">IF(OR('Monte Carlo'!$B$32="",'Monte Carlo'!$C$32=""),0,IF(RAND()&lt;'Monte Carlo'!$B$32,IF('Monte Carlo'!$E$32='Monte Carlo'!$C$32,'Monte Carlo'!$C$32,BETAINV(RAND(),'Monte Carlo'!$G$32,'Monte Carlo'!$H$32,'Monte Carlo'!$C$32,'Monte Carlo'!$E$32)),0))</f>
        <v>0</v>
      </c>
      <c r="X498" s="0" t="n">
        <f aca="true">IF(OR('Monte Carlo'!$B$33="",'Monte Carlo'!$C$33=""),0,IF(RAND()&lt;'Monte Carlo'!$B$33,IF('Monte Carlo'!$E$33='Monte Carlo'!$C$33,'Monte Carlo'!$C$33,BETAINV(RAND(),'Monte Carlo'!$G$33,'Monte Carlo'!$H$33,'Monte Carlo'!$C$33,'Monte Carlo'!$E$33)),0))</f>
        <v>0</v>
      </c>
      <c r="Y498" s="0" t="n">
        <f aca="false">SUM(A498:X498)</f>
        <v>2394.93022340299</v>
      </c>
    </row>
    <row r="499" customFormat="false" ht="15" hidden="false" customHeight="false" outlineLevel="0" collapsed="false">
      <c r="A499" s="0" t="n">
        <f aca="true">IF('Monte Carlo'!$B$7="",0,IF('Monte Carlo'!$D$7='Monte Carlo'!$B$7,'Monte Carlo'!$B$7,BETAINV(RAND(),'Monte Carlo'!$F$7,'Monte Carlo'!$G$7,'Monte Carlo'!$B$7,'Monte Carlo'!$D$7)))</f>
        <v>164.468796050027</v>
      </c>
      <c r="B499" s="0" t="n">
        <f aca="true">IF('Monte Carlo'!$B$8="",0,IF('Monte Carlo'!$D$8='Monte Carlo'!$B$8,'Monte Carlo'!$B$8,BETAINV(RAND(),'Monte Carlo'!$F$8,'Monte Carlo'!$G$8,'Monte Carlo'!$B$8,'Monte Carlo'!$D$8)))</f>
        <v>1057.74680351223</v>
      </c>
      <c r="C499" s="0" t="n">
        <f aca="true">IF('Monte Carlo'!$B$9="",0,IF('Monte Carlo'!$D$9='Monte Carlo'!$B$9,'Monte Carlo'!$B$9,BETAINV(RAND(),'Monte Carlo'!$F$9,'Monte Carlo'!$G$9,'Monte Carlo'!$B$9,'Monte Carlo'!$D$9)))</f>
        <v>463.609515202683</v>
      </c>
      <c r="D499" s="0" t="n">
        <f aca="true">IF('Monte Carlo'!$B$10="",0,IF('Monte Carlo'!$D$10='Monte Carlo'!$B$10,'Monte Carlo'!$B$10,BETAINV(RAND(),'Monte Carlo'!$F$10,'Monte Carlo'!$G$10,'Monte Carlo'!$B$10,'Monte Carlo'!$D$10)))</f>
        <v>312.316617414902</v>
      </c>
      <c r="E499" s="0" t="n">
        <f aca="true">IF('Monte Carlo'!$B$11="",0,IF('Monte Carlo'!$D$11='Monte Carlo'!$B$11,'Monte Carlo'!$B$11,BETAINV(RAND(),'Monte Carlo'!$F$11,'Monte Carlo'!$G$11,'Monte Carlo'!$B$11,'Monte Carlo'!$D$11)))</f>
        <v>117.858292191336</v>
      </c>
      <c r="F499" s="0" t="n">
        <f aca="true">IF('Monte Carlo'!$B$12="",0,IF('Monte Carlo'!$D$12='Monte Carlo'!$B$12,'Monte Carlo'!$B$12,BETAINV(RAND(),'Monte Carlo'!$F$12,'Monte Carlo'!$G$12,'Monte Carlo'!$B$12,'Monte Carlo'!$D$12)))</f>
        <v>112.612522521094</v>
      </c>
      <c r="G499" s="0" t="n">
        <f aca="true">IF('Monte Carlo'!$B$13="",0,IF('Monte Carlo'!$D$13='Monte Carlo'!$B$13,'Monte Carlo'!$B$13,BETAINV(RAND(),'Monte Carlo'!$F$13,'Monte Carlo'!$G$13,'Monte Carlo'!$B$13,'Monte Carlo'!$D$13)))</f>
        <v>0</v>
      </c>
      <c r="H499" s="0" t="n">
        <f aca="true">IF('Monte Carlo'!$B$14="",0,IF('Monte Carlo'!$D$14='Monte Carlo'!$B$14,'Monte Carlo'!$B$14,BETAINV(RAND(),'Monte Carlo'!$F$14,'Monte Carlo'!$G$14,'Monte Carlo'!$B$14,'Monte Carlo'!$D$14)))</f>
        <v>0</v>
      </c>
      <c r="I499" s="0" t="n">
        <f aca="true">IF('Monte Carlo'!$B$15="",0,IF('Monte Carlo'!$D$15='Monte Carlo'!$B$15,'Monte Carlo'!$B$15,BETAINV(RAND(),'Monte Carlo'!$F$15,'Monte Carlo'!$G$15,'Monte Carlo'!$B$15,'Monte Carlo'!$D$15)))</f>
        <v>0</v>
      </c>
      <c r="J499" s="0" t="n">
        <f aca="true">IF('Monte Carlo'!$B$16="",0,IF('Monte Carlo'!$D$16='Monte Carlo'!$B$16,'Monte Carlo'!$B$16,BETAINV(RAND(),'Monte Carlo'!$F$16,'Monte Carlo'!$G$16,'Monte Carlo'!$B$16,'Monte Carlo'!$D$16)))</f>
        <v>0</v>
      </c>
      <c r="K499" s="0" t="n">
        <f aca="true">IF('Monte Carlo'!$B$17="",0,IF('Monte Carlo'!$D$17='Monte Carlo'!$B$17,'Monte Carlo'!$B$17,BETAINV(RAND(),'Monte Carlo'!$F$17,'Monte Carlo'!$G$17,'Monte Carlo'!$B$17,'Monte Carlo'!$D$17)))</f>
        <v>0</v>
      </c>
      <c r="L499" s="0" t="n">
        <f aca="true">IF('Monte Carlo'!$B$18="",0,IF('Monte Carlo'!$D$18='Monte Carlo'!$B$18,'Monte Carlo'!$B$18,BETAINV(RAND(),'Monte Carlo'!$F$18,'Monte Carlo'!$G$18,'Monte Carlo'!$B$18,'Monte Carlo'!$D$18)))</f>
        <v>0</v>
      </c>
      <c r="M499" s="0" t="n">
        <f aca="true">IF(OR('Monte Carlo'!$B$22="",'Monte Carlo'!$C$22=""),0,IF(RAND()&lt;'Monte Carlo'!$B$22,IF('Monte Carlo'!$E$22='Monte Carlo'!$C$22,'Monte Carlo'!$C$22,BETAINV(RAND(),'Monte Carlo'!$G$22,'Monte Carlo'!$H$22,'Monte Carlo'!$C$22,'Monte Carlo'!$E$22)),0))</f>
        <v>0</v>
      </c>
      <c r="N499" s="0" t="n">
        <f aca="true">IF(OR('Monte Carlo'!$B$23="",'Monte Carlo'!$C$23=""),0,IF(RAND()&lt;'Monte Carlo'!$B$23,IF('Monte Carlo'!$E$23='Monte Carlo'!$C$23,'Monte Carlo'!$C$23,BETAINV(RAND(),'Monte Carlo'!$G$23,'Monte Carlo'!$H$23,'Monte Carlo'!$C$23,'Monte Carlo'!$E$23)),0))</f>
        <v>28.9139710164901</v>
      </c>
      <c r="O499" s="0" t="n">
        <f aca="true">IF(OR('Monte Carlo'!$B$24="",'Monte Carlo'!$C$24=""),0,IF(RAND()&lt;'Monte Carlo'!$B$24,IF('Monte Carlo'!$E$24='Monte Carlo'!$C$24,'Monte Carlo'!$C$24,BETAINV(RAND(),'Monte Carlo'!$G$24,'Monte Carlo'!$H$24,'Monte Carlo'!$C$24,'Monte Carlo'!$E$24)),0))</f>
        <v>0</v>
      </c>
      <c r="P499" s="0" t="n">
        <f aca="true">IF(OR('Monte Carlo'!$B$25="",'Monte Carlo'!$C$25=""),0,IF(RAND()&lt;'Monte Carlo'!$B$25,IF('Monte Carlo'!$E$25='Monte Carlo'!$C$25,'Monte Carlo'!$C$25,BETAINV(RAND(),'Monte Carlo'!$G$25,'Monte Carlo'!$H$25,'Monte Carlo'!$C$25,'Monte Carlo'!$E$25)),0))</f>
        <v>0</v>
      </c>
      <c r="Q499" s="0" t="n">
        <f aca="true">IF(OR('Monte Carlo'!$B$26="",'Monte Carlo'!$C$26=""),0,IF(RAND()&lt;'Monte Carlo'!$B$26,IF('Monte Carlo'!$E$26='Monte Carlo'!$C$26,'Monte Carlo'!$C$26,BETAINV(RAND(),'Monte Carlo'!$G$26,'Monte Carlo'!$H$26,'Monte Carlo'!$C$26,'Monte Carlo'!$E$26)),0))</f>
        <v>0</v>
      </c>
      <c r="R499" s="0" t="n">
        <f aca="true">IF(OR('Monte Carlo'!$B$27="",'Monte Carlo'!$C$27=""),0,IF(RAND()&lt;'Monte Carlo'!$B$27,IF('Monte Carlo'!$E$27='Monte Carlo'!$C$27,'Monte Carlo'!$C$27,BETAINV(RAND(),'Monte Carlo'!$G$27,'Monte Carlo'!$H$27,'Monte Carlo'!$C$27,'Monte Carlo'!$E$27)),0))</f>
        <v>0</v>
      </c>
      <c r="S499" s="0" t="n">
        <f aca="true">IF(OR('Monte Carlo'!$B$28="",'Monte Carlo'!$C$28=""),0,IF(RAND()&lt;'Monte Carlo'!$B$28,IF('Monte Carlo'!$E$28='Monte Carlo'!$C$28,'Monte Carlo'!$C$28,BETAINV(RAND(),'Monte Carlo'!$G$28,'Monte Carlo'!$H$28,'Monte Carlo'!$C$28,'Monte Carlo'!$E$28)),0))</f>
        <v>0</v>
      </c>
      <c r="T499" s="0" t="n">
        <f aca="true">IF(OR('Monte Carlo'!$B$29="",'Monte Carlo'!$C$29=""),0,IF(RAND()&lt;'Monte Carlo'!$B$29,IF('Monte Carlo'!$E$29='Monte Carlo'!$C$29,'Monte Carlo'!$C$29,BETAINV(RAND(),'Monte Carlo'!$G$29,'Monte Carlo'!$H$29,'Monte Carlo'!$C$29,'Monte Carlo'!$E$29)),0))</f>
        <v>0</v>
      </c>
      <c r="U499" s="0" t="n">
        <f aca="true">IF(OR('Monte Carlo'!$B$30="",'Monte Carlo'!$C$30=""),0,IF(RAND()&lt;'Monte Carlo'!$B$30,IF('Monte Carlo'!$E$30='Monte Carlo'!$C$30,'Monte Carlo'!$C$30,BETAINV(RAND(),'Monte Carlo'!$G$30,'Monte Carlo'!$H$30,'Monte Carlo'!$C$30,'Monte Carlo'!$E$30)),0))</f>
        <v>0</v>
      </c>
      <c r="V499" s="0" t="n">
        <f aca="true">IF(OR('Monte Carlo'!$B$31="",'Monte Carlo'!$C$31=""),0,IF(RAND()&lt;'Monte Carlo'!$B$31,IF('Monte Carlo'!$E$31='Monte Carlo'!$C$31,'Monte Carlo'!$C$31,BETAINV(RAND(),'Monte Carlo'!$G$31,'Monte Carlo'!$H$31,'Monte Carlo'!$C$31,'Monte Carlo'!$E$31)),0))</f>
        <v>0</v>
      </c>
      <c r="W499" s="0" t="n">
        <f aca="true">IF(OR('Monte Carlo'!$B$32="",'Monte Carlo'!$C$32=""),0,IF(RAND()&lt;'Monte Carlo'!$B$32,IF('Monte Carlo'!$E$32='Monte Carlo'!$C$32,'Monte Carlo'!$C$32,BETAINV(RAND(),'Monte Carlo'!$G$32,'Monte Carlo'!$H$32,'Monte Carlo'!$C$32,'Monte Carlo'!$E$32)),0))</f>
        <v>0</v>
      </c>
      <c r="X499" s="0" t="n">
        <f aca="true">IF(OR('Monte Carlo'!$B$33="",'Monte Carlo'!$C$33=""),0,IF(RAND()&lt;'Monte Carlo'!$B$33,IF('Monte Carlo'!$E$33='Monte Carlo'!$C$33,'Monte Carlo'!$C$33,BETAINV(RAND(),'Monte Carlo'!$G$33,'Monte Carlo'!$H$33,'Monte Carlo'!$C$33,'Monte Carlo'!$E$33)),0))</f>
        <v>0</v>
      </c>
      <c r="Y499" s="0" t="n">
        <f aca="false">SUM(A499:X499)</f>
        <v>2257.52651790876</v>
      </c>
    </row>
    <row r="500" customFormat="false" ht="15" hidden="false" customHeight="false" outlineLevel="0" collapsed="false">
      <c r="A500" s="0" t="n">
        <f aca="true">IF('Monte Carlo'!$B$7="",0,IF('Monte Carlo'!$D$7='Monte Carlo'!$B$7,'Monte Carlo'!$B$7,BETAINV(RAND(),'Monte Carlo'!$F$7,'Monte Carlo'!$G$7,'Monte Carlo'!$B$7,'Monte Carlo'!$D$7)))</f>
        <v>186.927621297189</v>
      </c>
      <c r="B500" s="0" t="n">
        <f aca="true">IF('Monte Carlo'!$B$8="",0,IF('Monte Carlo'!$D$8='Monte Carlo'!$B$8,'Monte Carlo'!$B$8,BETAINV(RAND(),'Monte Carlo'!$F$8,'Monte Carlo'!$G$8,'Monte Carlo'!$B$8,'Monte Carlo'!$D$8)))</f>
        <v>980.304051735484</v>
      </c>
      <c r="C500" s="0" t="n">
        <f aca="true">IF('Monte Carlo'!$B$9="",0,IF('Monte Carlo'!$D$9='Monte Carlo'!$B$9,'Monte Carlo'!$B$9,BETAINV(RAND(),'Monte Carlo'!$F$9,'Monte Carlo'!$G$9,'Monte Carlo'!$B$9,'Monte Carlo'!$D$9)))</f>
        <v>457.940203707627</v>
      </c>
      <c r="D500" s="0" t="n">
        <f aca="true">IF('Monte Carlo'!$B$10="",0,IF('Monte Carlo'!$D$10='Monte Carlo'!$B$10,'Monte Carlo'!$B$10,BETAINV(RAND(),'Monte Carlo'!$F$10,'Monte Carlo'!$G$10,'Monte Carlo'!$B$10,'Monte Carlo'!$D$10)))</f>
        <v>332.455965116531</v>
      </c>
      <c r="E500" s="0" t="n">
        <f aca="true">IF('Monte Carlo'!$B$11="",0,IF('Monte Carlo'!$D$11='Monte Carlo'!$B$11,'Monte Carlo'!$B$11,BETAINV(RAND(),'Monte Carlo'!$F$11,'Monte Carlo'!$G$11,'Monte Carlo'!$B$11,'Monte Carlo'!$D$11)))</f>
        <v>85.0319953443036</v>
      </c>
      <c r="F500" s="0" t="n">
        <f aca="true">IF('Monte Carlo'!$B$12="",0,IF('Monte Carlo'!$D$12='Monte Carlo'!$B$12,'Monte Carlo'!$B$12,BETAINV(RAND(),'Monte Carlo'!$F$12,'Monte Carlo'!$G$12,'Monte Carlo'!$B$12,'Monte Carlo'!$D$12)))</f>
        <v>92.51901543858</v>
      </c>
      <c r="G500" s="0" t="n">
        <f aca="true">IF('Monte Carlo'!$B$13="",0,IF('Monte Carlo'!$D$13='Monte Carlo'!$B$13,'Monte Carlo'!$B$13,BETAINV(RAND(),'Monte Carlo'!$F$13,'Monte Carlo'!$G$13,'Monte Carlo'!$B$13,'Monte Carlo'!$D$13)))</f>
        <v>0</v>
      </c>
      <c r="H500" s="0" t="n">
        <f aca="true">IF('Monte Carlo'!$B$14="",0,IF('Monte Carlo'!$D$14='Monte Carlo'!$B$14,'Monte Carlo'!$B$14,BETAINV(RAND(),'Monte Carlo'!$F$14,'Monte Carlo'!$G$14,'Monte Carlo'!$B$14,'Monte Carlo'!$D$14)))</f>
        <v>0</v>
      </c>
      <c r="I500" s="0" t="n">
        <f aca="true">IF('Monte Carlo'!$B$15="",0,IF('Monte Carlo'!$D$15='Monte Carlo'!$B$15,'Monte Carlo'!$B$15,BETAINV(RAND(),'Monte Carlo'!$F$15,'Monte Carlo'!$G$15,'Monte Carlo'!$B$15,'Monte Carlo'!$D$15)))</f>
        <v>0</v>
      </c>
      <c r="J500" s="0" t="n">
        <f aca="true">IF('Monte Carlo'!$B$16="",0,IF('Monte Carlo'!$D$16='Monte Carlo'!$B$16,'Monte Carlo'!$B$16,BETAINV(RAND(),'Monte Carlo'!$F$16,'Monte Carlo'!$G$16,'Monte Carlo'!$B$16,'Monte Carlo'!$D$16)))</f>
        <v>0</v>
      </c>
      <c r="K500" s="0" t="n">
        <f aca="true">IF('Monte Carlo'!$B$17="",0,IF('Monte Carlo'!$D$17='Monte Carlo'!$B$17,'Monte Carlo'!$B$17,BETAINV(RAND(),'Monte Carlo'!$F$17,'Monte Carlo'!$G$17,'Monte Carlo'!$B$17,'Monte Carlo'!$D$17)))</f>
        <v>0</v>
      </c>
      <c r="L500" s="0" t="n">
        <f aca="true">IF('Monte Carlo'!$B$18="",0,IF('Monte Carlo'!$D$18='Monte Carlo'!$B$18,'Monte Carlo'!$B$18,BETAINV(RAND(),'Monte Carlo'!$F$18,'Monte Carlo'!$G$18,'Monte Carlo'!$B$18,'Monte Carlo'!$D$18)))</f>
        <v>0</v>
      </c>
      <c r="M500" s="0" t="n">
        <f aca="true">IF(OR('Monte Carlo'!$B$22="",'Monte Carlo'!$C$22=""),0,IF(RAND()&lt;'Monte Carlo'!$B$22,IF('Monte Carlo'!$E$22='Monte Carlo'!$C$22,'Monte Carlo'!$C$22,BETAINV(RAND(),'Monte Carlo'!$G$22,'Monte Carlo'!$H$22,'Monte Carlo'!$C$22,'Monte Carlo'!$E$22)),0))</f>
        <v>0</v>
      </c>
      <c r="N500" s="0" t="n">
        <f aca="true">IF(OR('Monte Carlo'!$B$23="",'Monte Carlo'!$C$23=""),0,IF(RAND()&lt;'Monte Carlo'!$B$23,IF('Monte Carlo'!$E$23='Monte Carlo'!$C$23,'Monte Carlo'!$C$23,BETAINV(RAND(),'Monte Carlo'!$G$23,'Monte Carlo'!$H$23,'Monte Carlo'!$C$23,'Monte Carlo'!$E$23)),0))</f>
        <v>0</v>
      </c>
      <c r="O500" s="0" t="n">
        <f aca="true">IF(OR('Monte Carlo'!$B$24="",'Monte Carlo'!$C$24=""),0,IF(RAND()&lt;'Monte Carlo'!$B$24,IF('Monte Carlo'!$E$24='Monte Carlo'!$C$24,'Monte Carlo'!$C$24,BETAINV(RAND(),'Monte Carlo'!$G$24,'Monte Carlo'!$H$24,'Monte Carlo'!$C$24,'Monte Carlo'!$E$24)),0))</f>
        <v>0</v>
      </c>
      <c r="P500" s="0" t="n">
        <f aca="true">IF(OR('Monte Carlo'!$B$25="",'Monte Carlo'!$C$25=""),0,IF(RAND()&lt;'Monte Carlo'!$B$25,IF('Monte Carlo'!$E$25='Monte Carlo'!$C$25,'Monte Carlo'!$C$25,BETAINV(RAND(),'Monte Carlo'!$G$25,'Monte Carlo'!$H$25,'Monte Carlo'!$C$25,'Monte Carlo'!$E$25)),0))</f>
        <v>0</v>
      </c>
      <c r="Q500" s="0" t="n">
        <f aca="true">IF(OR('Monte Carlo'!$B$26="",'Monte Carlo'!$C$26=""),0,IF(RAND()&lt;'Monte Carlo'!$B$26,IF('Monte Carlo'!$E$26='Monte Carlo'!$C$26,'Monte Carlo'!$C$26,BETAINV(RAND(),'Monte Carlo'!$G$26,'Monte Carlo'!$H$26,'Monte Carlo'!$C$26,'Monte Carlo'!$E$26)),0))</f>
        <v>0</v>
      </c>
      <c r="R500" s="0" t="n">
        <f aca="true">IF(OR('Monte Carlo'!$B$27="",'Monte Carlo'!$C$27=""),0,IF(RAND()&lt;'Monte Carlo'!$B$27,IF('Monte Carlo'!$E$27='Monte Carlo'!$C$27,'Monte Carlo'!$C$27,BETAINV(RAND(),'Monte Carlo'!$G$27,'Monte Carlo'!$H$27,'Monte Carlo'!$C$27,'Monte Carlo'!$E$27)),0))</f>
        <v>0</v>
      </c>
      <c r="S500" s="0" t="n">
        <f aca="true">IF(OR('Monte Carlo'!$B$28="",'Monte Carlo'!$C$28=""),0,IF(RAND()&lt;'Monte Carlo'!$B$28,IF('Monte Carlo'!$E$28='Monte Carlo'!$C$28,'Monte Carlo'!$C$28,BETAINV(RAND(),'Monte Carlo'!$G$28,'Monte Carlo'!$H$28,'Monte Carlo'!$C$28,'Monte Carlo'!$E$28)),0))</f>
        <v>0</v>
      </c>
      <c r="T500" s="0" t="n">
        <f aca="true">IF(OR('Monte Carlo'!$B$29="",'Monte Carlo'!$C$29=""),0,IF(RAND()&lt;'Monte Carlo'!$B$29,IF('Monte Carlo'!$E$29='Monte Carlo'!$C$29,'Monte Carlo'!$C$29,BETAINV(RAND(),'Monte Carlo'!$G$29,'Monte Carlo'!$H$29,'Monte Carlo'!$C$29,'Monte Carlo'!$E$29)),0))</f>
        <v>0</v>
      </c>
      <c r="U500" s="0" t="n">
        <f aca="true">IF(OR('Monte Carlo'!$B$30="",'Monte Carlo'!$C$30=""),0,IF(RAND()&lt;'Monte Carlo'!$B$30,IF('Monte Carlo'!$E$30='Monte Carlo'!$C$30,'Monte Carlo'!$C$30,BETAINV(RAND(),'Monte Carlo'!$G$30,'Monte Carlo'!$H$30,'Monte Carlo'!$C$30,'Monte Carlo'!$E$30)),0))</f>
        <v>0</v>
      </c>
      <c r="V500" s="0" t="n">
        <f aca="true">IF(OR('Monte Carlo'!$B$31="",'Monte Carlo'!$C$31=""),0,IF(RAND()&lt;'Monte Carlo'!$B$31,IF('Monte Carlo'!$E$31='Monte Carlo'!$C$31,'Monte Carlo'!$C$31,BETAINV(RAND(),'Monte Carlo'!$G$31,'Monte Carlo'!$H$31,'Monte Carlo'!$C$31,'Monte Carlo'!$E$31)),0))</f>
        <v>0</v>
      </c>
      <c r="W500" s="0" t="n">
        <f aca="true">IF(OR('Monte Carlo'!$B$32="",'Monte Carlo'!$C$32=""),0,IF(RAND()&lt;'Monte Carlo'!$B$32,IF('Monte Carlo'!$E$32='Monte Carlo'!$C$32,'Monte Carlo'!$C$32,BETAINV(RAND(),'Monte Carlo'!$G$32,'Monte Carlo'!$H$32,'Monte Carlo'!$C$32,'Monte Carlo'!$E$32)),0))</f>
        <v>0</v>
      </c>
      <c r="X500" s="0" t="n">
        <f aca="true">IF(OR('Monte Carlo'!$B$33="",'Monte Carlo'!$C$33=""),0,IF(RAND()&lt;'Monte Carlo'!$B$33,IF('Monte Carlo'!$E$33='Monte Carlo'!$C$33,'Monte Carlo'!$C$33,BETAINV(RAND(),'Monte Carlo'!$G$33,'Monte Carlo'!$H$33,'Monte Carlo'!$C$33,'Monte Carlo'!$E$33)),0))</f>
        <v>0</v>
      </c>
      <c r="Y500" s="0" t="n">
        <f aca="false">SUM(A500:X500)</f>
        <v>2135.17885263971</v>
      </c>
    </row>
    <row r="501" customFormat="false" ht="15" hidden="false" customHeight="false" outlineLevel="0" collapsed="false">
      <c r="A501" s="0" t="n">
        <f aca="true">IF('Monte Carlo'!$B$7="",0,IF('Monte Carlo'!$D$7='Monte Carlo'!$B$7,'Monte Carlo'!$B$7,BETAINV(RAND(),'Monte Carlo'!$F$7,'Monte Carlo'!$G$7,'Monte Carlo'!$B$7,'Monte Carlo'!$D$7)))</f>
        <v>155.032771058726</v>
      </c>
      <c r="B501" s="0" t="n">
        <f aca="true">IF('Monte Carlo'!$B$8="",0,IF('Monte Carlo'!$D$8='Monte Carlo'!$B$8,'Monte Carlo'!$B$8,BETAINV(RAND(),'Monte Carlo'!$F$8,'Monte Carlo'!$G$8,'Monte Carlo'!$B$8,'Monte Carlo'!$D$8)))</f>
        <v>919.784238185853</v>
      </c>
      <c r="C501" s="0" t="n">
        <f aca="true">IF('Monte Carlo'!$B$9="",0,IF('Monte Carlo'!$D$9='Monte Carlo'!$B$9,'Monte Carlo'!$B$9,BETAINV(RAND(),'Monte Carlo'!$F$9,'Monte Carlo'!$G$9,'Monte Carlo'!$B$9,'Monte Carlo'!$D$9)))</f>
        <v>542.063108224962</v>
      </c>
      <c r="D501" s="0" t="n">
        <f aca="true">IF('Monte Carlo'!$B$10="",0,IF('Monte Carlo'!$D$10='Monte Carlo'!$B$10,'Monte Carlo'!$B$10,BETAINV(RAND(),'Monte Carlo'!$F$10,'Monte Carlo'!$G$10,'Monte Carlo'!$B$10,'Monte Carlo'!$D$10)))</f>
        <v>320.808754458043</v>
      </c>
      <c r="E501" s="0" t="n">
        <f aca="true">IF('Monte Carlo'!$B$11="",0,IF('Monte Carlo'!$D$11='Monte Carlo'!$B$11,'Monte Carlo'!$B$11,BETAINV(RAND(),'Monte Carlo'!$F$11,'Monte Carlo'!$G$11,'Monte Carlo'!$B$11,'Monte Carlo'!$D$11)))</f>
        <v>97.3876503726772</v>
      </c>
      <c r="F501" s="0" t="n">
        <f aca="true">IF('Monte Carlo'!$B$12="",0,IF('Monte Carlo'!$D$12='Monte Carlo'!$B$12,'Monte Carlo'!$B$12,BETAINV(RAND(),'Monte Carlo'!$F$12,'Monte Carlo'!$G$12,'Monte Carlo'!$B$12,'Monte Carlo'!$D$12)))</f>
        <v>114.734684362584</v>
      </c>
      <c r="G501" s="0" t="n">
        <f aca="true">IF('Monte Carlo'!$B$13="",0,IF('Monte Carlo'!$D$13='Monte Carlo'!$B$13,'Monte Carlo'!$B$13,BETAINV(RAND(),'Monte Carlo'!$F$13,'Monte Carlo'!$G$13,'Monte Carlo'!$B$13,'Monte Carlo'!$D$13)))</f>
        <v>0</v>
      </c>
      <c r="H501" s="0" t="n">
        <f aca="true">IF('Monte Carlo'!$B$14="",0,IF('Monte Carlo'!$D$14='Monte Carlo'!$B$14,'Monte Carlo'!$B$14,BETAINV(RAND(),'Monte Carlo'!$F$14,'Monte Carlo'!$G$14,'Monte Carlo'!$B$14,'Monte Carlo'!$D$14)))</f>
        <v>0</v>
      </c>
      <c r="I501" s="0" t="n">
        <f aca="true">IF('Monte Carlo'!$B$15="",0,IF('Monte Carlo'!$D$15='Monte Carlo'!$B$15,'Monte Carlo'!$B$15,BETAINV(RAND(),'Monte Carlo'!$F$15,'Monte Carlo'!$G$15,'Monte Carlo'!$B$15,'Monte Carlo'!$D$15)))</f>
        <v>0</v>
      </c>
      <c r="J501" s="0" t="n">
        <f aca="true">IF('Monte Carlo'!$B$16="",0,IF('Monte Carlo'!$D$16='Monte Carlo'!$B$16,'Monte Carlo'!$B$16,BETAINV(RAND(),'Monte Carlo'!$F$16,'Monte Carlo'!$G$16,'Monte Carlo'!$B$16,'Monte Carlo'!$D$16)))</f>
        <v>0</v>
      </c>
      <c r="K501" s="0" t="n">
        <f aca="true">IF('Monte Carlo'!$B$17="",0,IF('Monte Carlo'!$D$17='Monte Carlo'!$B$17,'Monte Carlo'!$B$17,BETAINV(RAND(),'Monte Carlo'!$F$17,'Monte Carlo'!$G$17,'Monte Carlo'!$B$17,'Monte Carlo'!$D$17)))</f>
        <v>0</v>
      </c>
      <c r="L501" s="0" t="n">
        <f aca="true">IF('Monte Carlo'!$B$18="",0,IF('Monte Carlo'!$D$18='Monte Carlo'!$B$18,'Monte Carlo'!$B$18,BETAINV(RAND(),'Monte Carlo'!$F$18,'Monte Carlo'!$G$18,'Monte Carlo'!$B$18,'Monte Carlo'!$D$18)))</f>
        <v>0</v>
      </c>
      <c r="M501" s="0" t="n">
        <f aca="true">IF(OR('Monte Carlo'!$B$22="",'Monte Carlo'!$C$22=""),0,IF(RAND()&lt;'Monte Carlo'!$B$22,IF('Monte Carlo'!$E$22='Monte Carlo'!$C$22,'Monte Carlo'!$C$22,BETAINV(RAND(),'Monte Carlo'!$G$22,'Monte Carlo'!$H$22,'Monte Carlo'!$C$22,'Monte Carlo'!$E$22)),0))</f>
        <v>0</v>
      </c>
      <c r="N501" s="0" t="n">
        <f aca="true">IF(OR('Monte Carlo'!$B$23="",'Monte Carlo'!$C$23=""),0,IF(RAND()&lt;'Monte Carlo'!$B$23,IF('Monte Carlo'!$E$23='Monte Carlo'!$C$23,'Monte Carlo'!$C$23,BETAINV(RAND(),'Monte Carlo'!$G$23,'Monte Carlo'!$H$23,'Monte Carlo'!$C$23,'Monte Carlo'!$E$23)),0))</f>
        <v>0</v>
      </c>
      <c r="O501" s="0" t="n">
        <f aca="true">IF(OR('Monte Carlo'!$B$24="",'Monte Carlo'!$C$24=""),0,IF(RAND()&lt;'Monte Carlo'!$B$24,IF('Monte Carlo'!$E$24='Monte Carlo'!$C$24,'Monte Carlo'!$C$24,BETAINV(RAND(),'Monte Carlo'!$G$24,'Monte Carlo'!$H$24,'Monte Carlo'!$C$24,'Monte Carlo'!$E$24)),0))</f>
        <v>0</v>
      </c>
      <c r="P501" s="0" t="n">
        <f aca="true">IF(OR('Monte Carlo'!$B$25="",'Monte Carlo'!$C$25=""),0,IF(RAND()&lt;'Monte Carlo'!$B$25,IF('Monte Carlo'!$E$25='Monte Carlo'!$C$25,'Monte Carlo'!$C$25,BETAINV(RAND(),'Monte Carlo'!$G$25,'Monte Carlo'!$H$25,'Monte Carlo'!$C$25,'Monte Carlo'!$E$25)),0))</f>
        <v>0</v>
      </c>
      <c r="Q501" s="0" t="n">
        <f aca="true">IF(OR('Monte Carlo'!$B$26="",'Monte Carlo'!$C$26=""),0,IF(RAND()&lt;'Monte Carlo'!$B$26,IF('Monte Carlo'!$E$26='Monte Carlo'!$C$26,'Monte Carlo'!$C$26,BETAINV(RAND(),'Monte Carlo'!$G$26,'Monte Carlo'!$H$26,'Monte Carlo'!$C$26,'Monte Carlo'!$E$26)),0))</f>
        <v>0</v>
      </c>
      <c r="R501" s="0" t="n">
        <f aca="true">IF(OR('Monte Carlo'!$B$27="",'Monte Carlo'!$C$27=""),0,IF(RAND()&lt;'Monte Carlo'!$B$27,IF('Monte Carlo'!$E$27='Monte Carlo'!$C$27,'Monte Carlo'!$C$27,BETAINV(RAND(),'Monte Carlo'!$G$27,'Monte Carlo'!$H$27,'Monte Carlo'!$C$27,'Monte Carlo'!$E$27)),0))</f>
        <v>0</v>
      </c>
      <c r="S501" s="0" t="n">
        <f aca="true">IF(OR('Monte Carlo'!$B$28="",'Monte Carlo'!$C$28=""),0,IF(RAND()&lt;'Monte Carlo'!$B$28,IF('Monte Carlo'!$E$28='Monte Carlo'!$C$28,'Monte Carlo'!$C$28,BETAINV(RAND(),'Monte Carlo'!$G$28,'Monte Carlo'!$H$28,'Monte Carlo'!$C$28,'Monte Carlo'!$E$28)),0))</f>
        <v>0</v>
      </c>
      <c r="T501" s="0" t="n">
        <f aca="true">IF(OR('Monte Carlo'!$B$29="",'Monte Carlo'!$C$29=""),0,IF(RAND()&lt;'Monte Carlo'!$B$29,IF('Monte Carlo'!$E$29='Monte Carlo'!$C$29,'Monte Carlo'!$C$29,BETAINV(RAND(),'Monte Carlo'!$G$29,'Monte Carlo'!$H$29,'Monte Carlo'!$C$29,'Monte Carlo'!$E$29)),0))</f>
        <v>0</v>
      </c>
      <c r="U501" s="0" t="n">
        <f aca="true">IF(OR('Monte Carlo'!$B$30="",'Monte Carlo'!$C$30=""),0,IF(RAND()&lt;'Monte Carlo'!$B$30,IF('Monte Carlo'!$E$30='Monte Carlo'!$C$30,'Monte Carlo'!$C$30,BETAINV(RAND(),'Monte Carlo'!$G$30,'Monte Carlo'!$H$30,'Monte Carlo'!$C$30,'Monte Carlo'!$E$30)),0))</f>
        <v>0</v>
      </c>
      <c r="V501" s="0" t="n">
        <f aca="true">IF(OR('Monte Carlo'!$B$31="",'Monte Carlo'!$C$31=""),0,IF(RAND()&lt;'Monte Carlo'!$B$31,IF('Monte Carlo'!$E$31='Monte Carlo'!$C$31,'Monte Carlo'!$C$31,BETAINV(RAND(),'Monte Carlo'!$G$31,'Monte Carlo'!$H$31,'Monte Carlo'!$C$31,'Monte Carlo'!$E$31)),0))</f>
        <v>0</v>
      </c>
      <c r="W501" s="0" t="n">
        <f aca="true">IF(OR('Monte Carlo'!$B$32="",'Monte Carlo'!$C$32=""),0,IF(RAND()&lt;'Monte Carlo'!$B$32,IF('Monte Carlo'!$E$32='Monte Carlo'!$C$32,'Monte Carlo'!$C$32,BETAINV(RAND(),'Monte Carlo'!$G$32,'Monte Carlo'!$H$32,'Monte Carlo'!$C$32,'Monte Carlo'!$E$32)),0))</f>
        <v>0</v>
      </c>
      <c r="X501" s="0" t="n">
        <f aca="true">IF(OR('Monte Carlo'!$B$33="",'Monte Carlo'!$C$33=""),0,IF(RAND()&lt;'Monte Carlo'!$B$33,IF('Monte Carlo'!$E$33='Monte Carlo'!$C$33,'Monte Carlo'!$C$33,BETAINV(RAND(),'Monte Carlo'!$G$33,'Monte Carlo'!$H$33,'Monte Carlo'!$C$33,'Monte Carlo'!$E$33)),0))</f>
        <v>0</v>
      </c>
      <c r="Y501" s="0" t="n">
        <f aca="false">SUM(A501:X501)</f>
        <v>2149.81120666285</v>
      </c>
    </row>
    <row r="502" customFormat="false" ht="15" hidden="false" customHeight="false" outlineLevel="0" collapsed="false">
      <c r="A502" s="0" t="n">
        <f aca="true">IF('Monte Carlo'!$B$7="",0,IF('Monte Carlo'!$D$7='Monte Carlo'!$B$7,'Monte Carlo'!$B$7,BETAINV(RAND(),'Monte Carlo'!$F$7,'Monte Carlo'!$G$7,'Monte Carlo'!$B$7,'Monte Carlo'!$D$7)))</f>
        <v>157.592553033622</v>
      </c>
      <c r="B502" s="0" t="n">
        <f aca="true">IF('Monte Carlo'!$B$8="",0,IF('Monte Carlo'!$D$8='Monte Carlo'!$B$8,'Monte Carlo'!$B$8,BETAINV(RAND(),'Monte Carlo'!$F$8,'Monte Carlo'!$G$8,'Monte Carlo'!$B$8,'Monte Carlo'!$D$8)))</f>
        <v>933.931041201251</v>
      </c>
      <c r="C502" s="0" t="n">
        <f aca="true">IF('Monte Carlo'!$B$9="",0,IF('Monte Carlo'!$D$9='Monte Carlo'!$B$9,'Monte Carlo'!$B$9,BETAINV(RAND(),'Monte Carlo'!$F$9,'Monte Carlo'!$G$9,'Monte Carlo'!$B$9,'Monte Carlo'!$D$9)))</f>
        <v>488.952076673554</v>
      </c>
      <c r="D502" s="0" t="n">
        <f aca="true">IF('Monte Carlo'!$B$10="",0,IF('Monte Carlo'!$D$10='Monte Carlo'!$B$10,'Monte Carlo'!$B$10,BETAINV(RAND(),'Monte Carlo'!$F$10,'Monte Carlo'!$G$10,'Monte Carlo'!$B$10,'Monte Carlo'!$D$10)))</f>
        <v>279.933872244901</v>
      </c>
      <c r="E502" s="0" t="n">
        <f aca="true">IF('Monte Carlo'!$B$11="",0,IF('Monte Carlo'!$D$11='Monte Carlo'!$B$11,'Monte Carlo'!$B$11,BETAINV(RAND(),'Monte Carlo'!$F$11,'Monte Carlo'!$G$11,'Monte Carlo'!$B$11,'Monte Carlo'!$D$11)))</f>
        <v>107.427585818286</v>
      </c>
      <c r="F502" s="0" t="n">
        <f aca="true">IF('Monte Carlo'!$B$12="",0,IF('Monte Carlo'!$D$12='Monte Carlo'!$B$12,'Monte Carlo'!$B$12,BETAINV(RAND(),'Monte Carlo'!$F$12,'Monte Carlo'!$G$12,'Monte Carlo'!$B$12,'Monte Carlo'!$D$12)))</f>
        <v>107.938598730787</v>
      </c>
      <c r="G502" s="0" t="n">
        <f aca="true">IF('Monte Carlo'!$B$13="",0,IF('Monte Carlo'!$D$13='Monte Carlo'!$B$13,'Monte Carlo'!$B$13,BETAINV(RAND(),'Monte Carlo'!$F$13,'Monte Carlo'!$G$13,'Monte Carlo'!$B$13,'Monte Carlo'!$D$13)))</f>
        <v>0</v>
      </c>
      <c r="H502" s="0" t="n">
        <f aca="true">IF('Monte Carlo'!$B$14="",0,IF('Monte Carlo'!$D$14='Monte Carlo'!$B$14,'Monte Carlo'!$B$14,BETAINV(RAND(),'Monte Carlo'!$F$14,'Monte Carlo'!$G$14,'Monte Carlo'!$B$14,'Monte Carlo'!$D$14)))</f>
        <v>0</v>
      </c>
      <c r="I502" s="0" t="n">
        <f aca="true">IF('Monte Carlo'!$B$15="",0,IF('Monte Carlo'!$D$15='Monte Carlo'!$B$15,'Monte Carlo'!$B$15,BETAINV(RAND(),'Monte Carlo'!$F$15,'Monte Carlo'!$G$15,'Monte Carlo'!$B$15,'Monte Carlo'!$D$15)))</f>
        <v>0</v>
      </c>
      <c r="J502" s="0" t="n">
        <f aca="true">IF('Monte Carlo'!$B$16="",0,IF('Monte Carlo'!$D$16='Monte Carlo'!$B$16,'Monte Carlo'!$B$16,BETAINV(RAND(),'Monte Carlo'!$F$16,'Monte Carlo'!$G$16,'Monte Carlo'!$B$16,'Monte Carlo'!$D$16)))</f>
        <v>0</v>
      </c>
      <c r="K502" s="0" t="n">
        <f aca="true">IF('Monte Carlo'!$B$17="",0,IF('Monte Carlo'!$D$17='Monte Carlo'!$B$17,'Monte Carlo'!$B$17,BETAINV(RAND(),'Monte Carlo'!$F$17,'Monte Carlo'!$G$17,'Monte Carlo'!$B$17,'Monte Carlo'!$D$17)))</f>
        <v>0</v>
      </c>
      <c r="L502" s="0" t="n">
        <f aca="true">IF('Monte Carlo'!$B$18="",0,IF('Monte Carlo'!$D$18='Monte Carlo'!$B$18,'Monte Carlo'!$B$18,BETAINV(RAND(),'Monte Carlo'!$F$18,'Monte Carlo'!$G$18,'Monte Carlo'!$B$18,'Monte Carlo'!$D$18)))</f>
        <v>0</v>
      </c>
      <c r="M502" s="0" t="n">
        <f aca="true">IF(OR('Monte Carlo'!$B$22="",'Monte Carlo'!$C$22=""),0,IF(RAND()&lt;'Monte Carlo'!$B$22,IF('Monte Carlo'!$E$22='Monte Carlo'!$C$22,'Monte Carlo'!$C$22,BETAINV(RAND(),'Monte Carlo'!$G$22,'Monte Carlo'!$H$22,'Monte Carlo'!$C$22,'Monte Carlo'!$E$22)),0))</f>
        <v>0</v>
      </c>
      <c r="N502" s="0" t="n">
        <f aca="true">IF(OR('Monte Carlo'!$B$23="",'Monte Carlo'!$C$23=""),0,IF(RAND()&lt;'Monte Carlo'!$B$23,IF('Monte Carlo'!$E$23='Monte Carlo'!$C$23,'Monte Carlo'!$C$23,BETAINV(RAND(),'Monte Carlo'!$G$23,'Monte Carlo'!$H$23,'Monte Carlo'!$C$23,'Monte Carlo'!$E$23)),0))</f>
        <v>59.1460184251142</v>
      </c>
      <c r="O502" s="0" t="n">
        <f aca="true">IF(OR('Monte Carlo'!$B$24="",'Monte Carlo'!$C$24=""),0,IF(RAND()&lt;'Monte Carlo'!$B$24,IF('Monte Carlo'!$E$24='Monte Carlo'!$C$24,'Monte Carlo'!$C$24,BETAINV(RAND(),'Monte Carlo'!$G$24,'Monte Carlo'!$H$24,'Monte Carlo'!$C$24,'Monte Carlo'!$E$24)),0))</f>
        <v>0</v>
      </c>
      <c r="P502" s="0" t="n">
        <f aca="true">IF(OR('Monte Carlo'!$B$25="",'Monte Carlo'!$C$25=""),0,IF(RAND()&lt;'Monte Carlo'!$B$25,IF('Monte Carlo'!$E$25='Monte Carlo'!$C$25,'Monte Carlo'!$C$25,BETAINV(RAND(),'Monte Carlo'!$G$25,'Monte Carlo'!$H$25,'Monte Carlo'!$C$25,'Monte Carlo'!$E$25)),0))</f>
        <v>0</v>
      </c>
      <c r="Q502" s="0" t="n">
        <f aca="true">IF(OR('Monte Carlo'!$B$26="",'Monte Carlo'!$C$26=""),0,IF(RAND()&lt;'Monte Carlo'!$B$26,IF('Monte Carlo'!$E$26='Monte Carlo'!$C$26,'Monte Carlo'!$C$26,BETAINV(RAND(),'Monte Carlo'!$G$26,'Monte Carlo'!$H$26,'Monte Carlo'!$C$26,'Monte Carlo'!$E$26)),0))</f>
        <v>190.05932344871</v>
      </c>
      <c r="R502" s="0" t="n">
        <f aca="true">IF(OR('Monte Carlo'!$B$27="",'Monte Carlo'!$C$27=""),0,IF(RAND()&lt;'Monte Carlo'!$B$27,IF('Monte Carlo'!$E$27='Monte Carlo'!$C$27,'Monte Carlo'!$C$27,BETAINV(RAND(),'Monte Carlo'!$G$27,'Monte Carlo'!$H$27,'Monte Carlo'!$C$27,'Monte Carlo'!$E$27)),0))</f>
        <v>0</v>
      </c>
      <c r="S502" s="0" t="n">
        <f aca="true">IF(OR('Monte Carlo'!$B$28="",'Monte Carlo'!$C$28=""),0,IF(RAND()&lt;'Monte Carlo'!$B$28,IF('Monte Carlo'!$E$28='Monte Carlo'!$C$28,'Monte Carlo'!$C$28,BETAINV(RAND(),'Monte Carlo'!$G$28,'Monte Carlo'!$H$28,'Monte Carlo'!$C$28,'Monte Carlo'!$E$28)),0))</f>
        <v>0</v>
      </c>
      <c r="T502" s="0" t="n">
        <f aca="true">IF(OR('Monte Carlo'!$B$29="",'Monte Carlo'!$C$29=""),0,IF(RAND()&lt;'Monte Carlo'!$B$29,IF('Monte Carlo'!$E$29='Monte Carlo'!$C$29,'Monte Carlo'!$C$29,BETAINV(RAND(),'Monte Carlo'!$G$29,'Monte Carlo'!$H$29,'Monte Carlo'!$C$29,'Monte Carlo'!$E$29)),0))</f>
        <v>0</v>
      </c>
      <c r="U502" s="0" t="n">
        <f aca="true">IF(OR('Monte Carlo'!$B$30="",'Monte Carlo'!$C$30=""),0,IF(RAND()&lt;'Monte Carlo'!$B$30,IF('Monte Carlo'!$E$30='Monte Carlo'!$C$30,'Monte Carlo'!$C$30,BETAINV(RAND(),'Monte Carlo'!$G$30,'Monte Carlo'!$H$30,'Monte Carlo'!$C$30,'Monte Carlo'!$E$30)),0))</f>
        <v>0</v>
      </c>
      <c r="V502" s="0" t="n">
        <f aca="true">IF(OR('Monte Carlo'!$B$31="",'Monte Carlo'!$C$31=""),0,IF(RAND()&lt;'Monte Carlo'!$B$31,IF('Monte Carlo'!$E$31='Monte Carlo'!$C$31,'Monte Carlo'!$C$31,BETAINV(RAND(),'Monte Carlo'!$G$31,'Monte Carlo'!$H$31,'Monte Carlo'!$C$31,'Monte Carlo'!$E$31)),0))</f>
        <v>0</v>
      </c>
      <c r="W502" s="0" t="n">
        <f aca="true">IF(OR('Monte Carlo'!$B$32="",'Monte Carlo'!$C$32=""),0,IF(RAND()&lt;'Monte Carlo'!$B$32,IF('Monte Carlo'!$E$32='Monte Carlo'!$C$32,'Monte Carlo'!$C$32,BETAINV(RAND(),'Monte Carlo'!$G$32,'Monte Carlo'!$H$32,'Monte Carlo'!$C$32,'Monte Carlo'!$E$32)),0))</f>
        <v>0</v>
      </c>
      <c r="X502" s="0" t="n">
        <f aca="true">IF(OR('Monte Carlo'!$B$33="",'Monte Carlo'!$C$33=""),0,IF(RAND()&lt;'Monte Carlo'!$B$33,IF('Monte Carlo'!$E$33='Monte Carlo'!$C$33,'Monte Carlo'!$C$33,BETAINV(RAND(),'Monte Carlo'!$G$33,'Monte Carlo'!$H$33,'Monte Carlo'!$C$33,'Monte Carlo'!$E$33)),0))</f>
        <v>0</v>
      </c>
      <c r="Y502" s="0" t="n">
        <f aca="false">SUM(A502:X502)</f>
        <v>2324.98106957623</v>
      </c>
    </row>
    <row r="503" customFormat="false" ht="15" hidden="false" customHeight="false" outlineLevel="0" collapsed="false">
      <c r="A503" s="0" t="n">
        <f aca="true">IF('Monte Carlo'!$B$7="",0,IF('Monte Carlo'!$D$7='Monte Carlo'!$B$7,'Monte Carlo'!$B$7,BETAINV(RAND(),'Monte Carlo'!$F$7,'Monte Carlo'!$G$7,'Monte Carlo'!$B$7,'Monte Carlo'!$D$7)))</f>
        <v>168.72419459224</v>
      </c>
      <c r="B503" s="0" t="n">
        <f aca="true">IF('Monte Carlo'!$B$8="",0,IF('Monte Carlo'!$D$8='Monte Carlo'!$B$8,'Monte Carlo'!$B$8,BETAINV(RAND(),'Monte Carlo'!$F$8,'Monte Carlo'!$G$8,'Monte Carlo'!$B$8,'Monte Carlo'!$D$8)))</f>
        <v>1010.19986543132</v>
      </c>
      <c r="C503" s="0" t="n">
        <f aca="true">IF('Monte Carlo'!$B$9="",0,IF('Monte Carlo'!$D$9='Monte Carlo'!$B$9,'Monte Carlo'!$B$9,BETAINV(RAND(),'Monte Carlo'!$F$9,'Monte Carlo'!$G$9,'Monte Carlo'!$B$9,'Monte Carlo'!$D$9)))</f>
        <v>442.450665016389</v>
      </c>
      <c r="D503" s="0" t="n">
        <f aca="true">IF('Monte Carlo'!$B$10="",0,IF('Monte Carlo'!$D$10='Monte Carlo'!$B$10,'Monte Carlo'!$B$10,BETAINV(RAND(),'Monte Carlo'!$F$10,'Monte Carlo'!$G$10,'Monte Carlo'!$B$10,'Monte Carlo'!$D$10)))</f>
        <v>326.441808469864</v>
      </c>
      <c r="E503" s="0" t="n">
        <f aca="true">IF('Monte Carlo'!$B$11="",0,IF('Monte Carlo'!$D$11='Monte Carlo'!$B$11,'Monte Carlo'!$B$11,BETAINV(RAND(),'Monte Carlo'!$F$11,'Monte Carlo'!$G$11,'Monte Carlo'!$B$11,'Monte Carlo'!$D$11)))</f>
        <v>120.84783996245</v>
      </c>
      <c r="F503" s="0" t="n">
        <f aca="true">IF('Monte Carlo'!$B$12="",0,IF('Monte Carlo'!$D$12='Monte Carlo'!$B$12,'Monte Carlo'!$B$12,BETAINV(RAND(),'Monte Carlo'!$F$12,'Monte Carlo'!$G$12,'Monte Carlo'!$B$12,'Monte Carlo'!$D$12)))</f>
        <v>106.31363659443</v>
      </c>
      <c r="G503" s="0" t="n">
        <f aca="true">IF('Monte Carlo'!$B$13="",0,IF('Monte Carlo'!$D$13='Monte Carlo'!$B$13,'Monte Carlo'!$B$13,BETAINV(RAND(),'Monte Carlo'!$F$13,'Monte Carlo'!$G$13,'Monte Carlo'!$B$13,'Monte Carlo'!$D$13)))</f>
        <v>0</v>
      </c>
      <c r="H503" s="0" t="n">
        <f aca="true">IF('Monte Carlo'!$B$14="",0,IF('Monte Carlo'!$D$14='Monte Carlo'!$B$14,'Monte Carlo'!$B$14,BETAINV(RAND(),'Monte Carlo'!$F$14,'Monte Carlo'!$G$14,'Monte Carlo'!$B$14,'Monte Carlo'!$D$14)))</f>
        <v>0</v>
      </c>
      <c r="I503" s="0" t="n">
        <f aca="true">IF('Monte Carlo'!$B$15="",0,IF('Monte Carlo'!$D$15='Monte Carlo'!$B$15,'Monte Carlo'!$B$15,BETAINV(RAND(),'Monte Carlo'!$F$15,'Monte Carlo'!$G$15,'Monte Carlo'!$B$15,'Monte Carlo'!$D$15)))</f>
        <v>0</v>
      </c>
      <c r="J503" s="0" t="n">
        <f aca="true">IF('Monte Carlo'!$B$16="",0,IF('Monte Carlo'!$D$16='Monte Carlo'!$B$16,'Monte Carlo'!$B$16,BETAINV(RAND(),'Monte Carlo'!$F$16,'Monte Carlo'!$G$16,'Monte Carlo'!$B$16,'Monte Carlo'!$D$16)))</f>
        <v>0</v>
      </c>
      <c r="K503" s="0" t="n">
        <f aca="true">IF('Monte Carlo'!$B$17="",0,IF('Monte Carlo'!$D$17='Monte Carlo'!$B$17,'Monte Carlo'!$B$17,BETAINV(RAND(),'Monte Carlo'!$F$17,'Monte Carlo'!$G$17,'Monte Carlo'!$B$17,'Monte Carlo'!$D$17)))</f>
        <v>0</v>
      </c>
      <c r="L503" s="0" t="n">
        <f aca="true">IF('Monte Carlo'!$B$18="",0,IF('Monte Carlo'!$D$18='Monte Carlo'!$B$18,'Monte Carlo'!$B$18,BETAINV(RAND(),'Monte Carlo'!$F$18,'Monte Carlo'!$G$18,'Monte Carlo'!$B$18,'Monte Carlo'!$D$18)))</f>
        <v>0</v>
      </c>
      <c r="M503" s="0" t="n">
        <f aca="true">IF(OR('Monte Carlo'!$B$22="",'Monte Carlo'!$C$22=""),0,IF(RAND()&lt;'Monte Carlo'!$B$22,IF('Monte Carlo'!$E$22='Monte Carlo'!$C$22,'Monte Carlo'!$C$22,BETAINV(RAND(),'Monte Carlo'!$G$22,'Monte Carlo'!$H$22,'Monte Carlo'!$C$22,'Monte Carlo'!$E$22)),0))</f>
        <v>0</v>
      </c>
      <c r="N503" s="0" t="n">
        <f aca="true">IF(OR('Monte Carlo'!$B$23="",'Monte Carlo'!$C$23=""),0,IF(RAND()&lt;'Monte Carlo'!$B$23,IF('Monte Carlo'!$E$23='Monte Carlo'!$C$23,'Monte Carlo'!$C$23,BETAINV(RAND(),'Monte Carlo'!$G$23,'Monte Carlo'!$H$23,'Monte Carlo'!$C$23,'Monte Carlo'!$E$23)),0))</f>
        <v>0</v>
      </c>
      <c r="O503" s="0" t="n">
        <f aca="true">IF(OR('Monte Carlo'!$B$24="",'Monte Carlo'!$C$24=""),0,IF(RAND()&lt;'Monte Carlo'!$B$24,IF('Monte Carlo'!$E$24='Monte Carlo'!$C$24,'Monte Carlo'!$C$24,BETAINV(RAND(),'Monte Carlo'!$G$24,'Monte Carlo'!$H$24,'Monte Carlo'!$C$24,'Monte Carlo'!$E$24)),0))</f>
        <v>133.712855203878</v>
      </c>
      <c r="P503" s="0" t="n">
        <f aca="true">IF(OR('Monte Carlo'!$B$25="",'Monte Carlo'!$C$25=""),0,IF(RAND()&lt;'Monte Carlo'!$B$25,IF('Monte Carlo'!$E$25='Monte Carlo'!$C$25,'Monte Carlo'!$C$25,BETAINV(RAND(),'Monte Carlo'!$G$25,'Monte Carlo'!$H$25,'Monte Carlo'!$C$25,'Monte Carlo'!$E$25)),0))</f>
        <v>0</v>
      </c>
      <c r="Q503" s="0" t="n">
        <f aca="true">IF(OR('Monte Carlo'!$B$26="",'Monte Carlo'!$C$26=""),0,IF(RAND()&lt;'Monte Carlo'!$B$26,IF('Monte Carlo'!$E$26='Monte Carlo'!$C$26,'Monte Carlo'!$C$26,BETAINV(RAND(),'Monte Carlo'!$G$26,'Monte Carlo'!$H$26,'Monte Carlo'!$C$26,'Monte Carlo'!$E$26)),0))</f>
        <v>0</v>
      </c>
      <c r="R503" s="0" t="n">
        <f aca="true">IF(OR('Monte Carlo'!$B$27="",'Monte Carlo'!$C$27=""),0,IF(RAND()&lt;'Monte Carlo'!$B$27,IF('Monte Carlo'!$E$27='Monte Carlo'!$C$27,'Monte Carlo'!$C$27,BETAINV(RAND(),'Monte Carlo'!$G$27,'Monte Carlo'!$H$27,'Monte Carlo'!$C$27,'Monte Carlo'!$E$27)),0))</f>
        <v>0</v>
      </c>
      <c r="S503" s="0" t="n">
        <f aca="true">IF(OR('Monte Carlo'!$B$28="",'Monte Carlo'!$C$28=""),0,IF(RAND()&lt;'Monte Carlo'!$B$28,IF('Monte Carlo'!$E$28='Monte Carlo'!$C$28,'Monte Carlo'!$C$28,BETAINV(RAND(),'Monte Carlo'!$G$28,'Monte Carlo'!$H$28,'Monte Carlo'!$C$28,'Monte Carlo'!$E$28)),0))</f>
        <v>0</v>
      </c>
      <c r="T503" s="0" t="n">
        <f aca="true">IF(OR('Monte Carlo'!$B$29="",'Monte Carlo'!$C$29=""),0,IF(RAND()&lt;'Monte Carlo'!$B$29,IF('Monte Carlo'!$E$29='Monte Carlo'!$C$29,'Monte Carlo'!$C$29,BETAINV(RAND(),'Monte Carlo'!$G$29,'Monte Carlo'!$H$29,'Monte Carlo'!$C$29,'Monte Carlo'!$E$29)),0))</f>
        <v>0</v>
      </c>
      <c r="U503" s="0" t="n">
        <f aca="true">IF(OR('Monte Carlo'!$B$30="",'Monte Carlo'!$C$30=""),0,IF(RAND()&lt;'Monte Carlo'!$B$30,IF('Monte Carlo'!$E$30='Monte Carlo'!$C$30,'Monte Carlo'!$C$30,BETAINV(RAND(),'Monte Carlo'!$G$30,'Monte Carlo'!$H$30,'Monte Carlo'!$C$30,'Monte Carlo'!$E$30)),0))</f>
        <v>0</v>
      </c>
      <c r="V503" s="0" t="n">
        <f aca="true">IF(OR('Monte Carlo'!$B$31="",'Monte Carlo'!$C$31=""),0,IF(RAND()&lt;'Monte Carlo'!$B$31,IF('Monte Carlo'!$E$31='Monte Carlo'!$C$31,'Monte Carlo'!$C$31,BETAINV(RAND(),'Monte Carlo'!$G$31,'Monte Carlo'!$H$31,'Monte Carlo'!$C$31,'Monte Carlo'!$E$31)),0))</f>
        <v>0</v>
      </c>
      <c r="W503" s="0" t="n">
        <f aca="true">IF(OR('Monte Carlo'!$B$32="",'Monte Carlo'!$C$32=""),0,IF(RAND()&lt;'Monte Carlo'!$B$32,IF('Monte Carlo'!$E$32='Monte Carlo'!$C$32,'Monte Carlo'!$C$32,BETAINV(RAND(),'Monte Carlo'!$G$32,'Monte Carlo'!$H$32,'Monte Carlo'!$C$32,'Monte Carlo'!$E$32)),0))</f>
        <v>0</v>
      </c>
      <c r="X503" s="0" t="n">
        <f aca="true">IF(OR('Monte Carlo'!$B$33="",'Monte Carlo'!$C$33=""),0,IF(RAND()&lt;'Monte Carlo'!$B$33,IF('Monte Carlo'!$E$33='Monte Carlo'!$C$33,'Monte Carlo'!$C$33,BETAINV(RAND(),'Monte Carlo'!$G$33,'Monte Carlo'!$H$33,'Monte Carlo'!$C$33,'Monte Carlo'!$E$33)),0))</f>
        <v>0</v>
      </c>
      <c r="Y503" s="0" t="n">
        <f aca="false">SUM(A503:X503)</f>
        <v>2308.69086527057</v>
      </c>
    </row>
    <row r="504" customFormat="false" ht="15" hidden="false" customHeight="false" outlineLevel="0" collapsed="false">
      <c r="A504" s="0" t="n">
        <f aca="true">IF('Monte Carlo'!$B$7="",0,IF('Monte Carlo'!$D$7='Monte Carlo'!$B$7,'Monte Carlo'!$B$7,BETAINV(RAND(),'Monte Carlo'!$F$7,'Monte Carlo'!$G$7,'Monte Carlo'!$B$7,'Monte Carlo'!$D$7)))</f>
        <v>132.050335764905</v>
      </c>
      <c r="B504" s="0" t="n">
        <f aca="true">IF('Monte Carlo'!$B$8="",0,IF('Monte Carlo'!$D$8='Monte Carlo'!$B$8,'Monte Carlo'!$B$8,BETAINV(RAND(),'Monte Carlo'!$F$8,'Monte Carlo'!$G$8,'Monte Carlo'!$B$8,'Monte Carlo'!$D$8)))</f>
        <v>994.721054220033</v>
      </c>
      <c r="C504" s="0" t="n">
        <f aca="true">IF('Monte Carlo'!$B$9="",0,IF('Monte Carlo'!$D$9='Monte Carlo'!$B$9,'Monte Carlo'!$B$9,BETAINV(RAND(),'Monte Carlo'!$F$9,'Monte Carlo'!$G$9,'Monte Carlo'!$B$9,'Monte Carlo'!$D$9)))</f>
        <v>450.181274090778</v>
      </c>
      <c r="D504" s="0" t="n">
        <f aca="true">IF('Monte Carlo'!$B$10="",0,IF('Monte Carlo'!$D$10='Monte Carlo'!$B$10,'Monte Carlo'!$B$10,BETAINV(RAND(),'Monte Carlo'!$F$10,'Monte Carlo'!$G$10,'Monte Carlo'!$B$10,'Monte Carlo'!$D$10)))</f>
        <v>291.252010946633</v>
      </c>
      <c r="E504" s="0" t="n">
        <f aca="true">IF('Monte Carlo'!$B$11="",0,IF('Monte Carlo'!$D$11='Monte Carlo'!$B$11,'Monte Carlo'!$B$11,BETAINV(RAND(),'Monte Carlo'!$F$11,'Monte Carlo'!$G$11,'Monte Carlo'!$B$11,'Monte Carlo'!$D$11)))</f>
        <v>109.17020607912</v>
      </c>
      <c r="F504" s="0" t="n">
        <f aca="true">IF('Monte Carlo'!$B$12="",0,IF('Monte Carlo'!$D$12='Monte Carlo'!$B$12,'Monte Carlo'!$B$12,BETAINV(RAND(),'Monte Carlo'!$F$12,'Monte Carlo'!$G$12,'Monte Carlo'!$B$12,'Monte Carlo'!$D$12)))</f>
        <v>91.6984563483807</v>
      </c>
      <c r="G504" s="0" t="n">
        <f aca="true">IF('Monte Carlo'!$B$13="",0,IF('Monte Carlo'!$D$13='Monte Carlo'!$B$13,'Monte Carlo'!$B$13,BETAINV(RAND(),'Monte Carlo'!$F$13,'Monte Carlo'!$G$13,'Monte Carlo'!$B$13,'Monte Carlo'!$D$13)))</f>
        <v>0</v>
      </c>
      <c r="H504" s="0" t="n">
        <f aca="true">IF('Monte Carlo'!$B$14="",0,IF('Monte Carlo'!$D$14='Monte Carlo'!$B$14,'Monte Carlo'!$B$14,BETAINV(RAND(),'Monte Carlo'!$F$14,'Monte Carlo'!$G$14,'Monte Carlo'!$B$14,'Monte Carlo'!$D$14)))</f>
        <v>0</v>
      </c>
      <c r="I504" s="0" t="n">
        <f aca="true">IF('Monte Carlo'!$B$15="",0,IF('Monte Carlo'!$D$15='Monte Carlo'!$B$15,'Monte Carlo'!$B$15,BETAINV(RAND(),'Monte Carlo'!$F$15,'Monte Carlo'!$G$15,'Monte Carlo'!$B$15,'Monte Carlo'!$D$15)))</f>
        <v>0</v>
      </c>
      <c r="J504" s="0" t="n">
        <f aca="true">IF('Monte Carlo'!$B$16="",0,IF('Monte Carlo'!$D$16='Monte Carlo'!$B$16,'Monte Carlo'!$B$16,BETAINV(RAND(),'Monte Carlo'!$F$16,'Monte Carlo'!$G$16,'Monte Carlo'!$B$16,'Monte Carlo'!$D$16)))</f>
        <v>0</v>
      </c>
      <c r="K504" s="0" t="n">
        <f aca="true">IF('Monte Carlo'!$B$17="",0,IF('Monte Carlo'!$D$17='Monte Carlo'!$B$17,'Monte Carlo'!$B$17,BETAINV(RAND(),'Monte Carlo'!$F$17,'Monte Carlo'!$G$17,'Monte Carlo'!$B$17,'Monte Carlo'!$D$17)))</f>
        <v>0</v>
      </c>
      <c r="L504" s="0" t="n">
        <f aca="true">IF('Monte Carlo'!$B$18="",0,IF('Monte Carlo'!$D$18='Monte Carlo'!$B$18,'Monte Carlo'!$B$18,BETAINV(RAND(),'Monte Carlo'!$F$18,'Monte Carlo'!$G$18,'Monte Carlo'!$B$18,'Monte Carlo'!$D$18)))</f>
        <v>0</v>
      </c>
      <c r="M504" s="0" t="n">
        <f aca="true">IF(OR('Monte Carlo'!$B$22="",'Monte Carlo'!$C$22=""),0,IF(RAND()&lt;'Monte Carlo'!$B$22,IF('Monte Carlo'!$E$22='Monte Carlo'!$C$22,'Monte Carlo'!$C$22,BETAINV(RAND(),'Monte Carlo'!$G$22,'Monte Carlo'!$H$22,'Monte Carlo'!$C$22,'Monte Carlo'!$E$22)),0))</f>
        <v>0</v>
      </c>
      <c r="N504" s="0" t="n">
        <f aca="true">IF(OR('Monte Carlo'!$B$23="",'Monte Carlo'!$C$23=""),0,IF(RAND()&lt;'Monte Carlo'!$B$23,IF('Monte Carlo'!$E$23='Monte Carlo'!$C$23,'Monte Carlo'!$C$23,BETAINV(RAND(),'Monte Carlo'!$G$23,'Monte Carlo'!$H$23,'Monte Carlo'!$C$23,'Monte Carlo'!$E$23)),0))</f>
        <v>0</v>
      </c>
      <c r="O504" s="0" t="n">
        <f aca="true">IF(OR('Monte Carlo'!$B$24="",'Monte Carlo'!$C$24=""),0,IF(RAND()&lt;'Monte Carlo'!$B$24,IF('Monte Carlo'!$E$24='Monte Carlo'!$C$24,'Monte Carlo'!$C$24,BETAINV(RAND(),'Monte Carlo'!$G$24,'Monte Carlo'!$H$24,'Monte Carlo'!$C$24,'Monte Carlo'!$E$24)),0))</f>
        <v>200.947568526824</v>
      </c>
      <c r="P504" s="0" t="n">
        <f aca="true">IF(OR('Monte Carlo'!$B$25="",'Monte Carlo'!$C$25=""),0,IF(RAND()&lt;'Monte Carlo'!$B$25,IF('Monte Carlo'!$E$25='Monte Carlo'!$C$25,'Monte Carlo'!$C$25,BETAINV(RAND(),'Monte Carlo'!$G$25,'Monte Carlo'!$H$25,'Monte Carlo'!$C$25,'Monte Carlo'!$E$25)),0))</f>
        <v>0</v>
      </c>
      <c r="Q504" s="0" t="n">
        <f aca="true">IF(OR('Monte Carlo'!$B$26="",'Monte Carlo'!$C$26=""),0,IF(RAND()&lt;'Monte Carlo'!$B$26,IF('Monte Carlo'!$E$26='Monte Carlo'!$C$26,'Monte Carlo'!$C$26,BETAINV(RAND(),'Monte Carlo'!$G$26,'Monte Carlo'!$H$26,'Monte Carlo'!$C$26,'Monte Carlo'!$E$26)),0))</f>
        <v>0</v>
      </c>
      <c r="R504" s="0" t="n">
        <f aca="true">IF(OR('Monte Carlo'!$B$27="",'Monte Carlo'!$C$27=""),0,IF(RAND()&lt;'Monte Carlo'!$B$27,IF('Monte Carlo'!$E$27='Monte Carlo'!$C$27,'Monte Carlo'!$C$27,BETAINV(RAND(),'Monte Carlo'!$G$27,'Monte Carlo'!$H$27,'Monte Carlo'!$C$27,'Monte Carlo'!$E$27)),0))</f>
        <v>0</v>
      </c>
      <c r="S504" s="0" t="n">
        <f aca="true">IF(OR('Monte Carlo'!$B$28="",'Monte Carlo'!$C$28=""),0,IF(RAND()&lt;'Monte Carlo'!$B$28,IF('Monte Carlo'!$E$28='Monte Carlo'!$C$28,'Monte Carlo'!$C$28,BETAINV(RAND(),'Monte Carlo'!$G$28,'Monte Carlo'!$H$28,'Monte Carlo'!$C$28,'Monte Carlo'!$E$28)),0))</f>
        <v>0</v>
      </c>
      <c r="T504" s="0" t="n">
        <f aca="true">IF(OR('Monte Carlo'!$B$29="",'Monte Carlo'!$C$29=""),0,IF(RAND()&lt;'Monte Carlo'!$B$29,IF('Monte Carlo'!$E$29='Monte Carlo'!$C$29,'Monte Carlo'!$C$29,BETAINV(RAND(),'Monte Carlo'!$G$29,'Monte Carlo'!$H$29,'Monte Carlo'!$C$29,'Monte Carlo'!$E$29)),0))</f>
        <v>0</v>
      </c>
      <c r="U504" s="0" t="n">
        <f aca="true">IF(OR('Monte Carlo'!$B$30="",'Monte Carlo'!$C$30=""),0,IF(RAND()&lt;'Monte Carlo'!$B$30,IF('Monte Carlo'!$E$30='Monte Carlo'!$C$30,'Monte Carlo'!$C$30,BETAINV(RAND(),'Monte Carlo'!$G$30,'Monte Carlo'!$H$30,'Monte Carlo'!$C$30,'Monte Carlo'!$E$30)),0))</f>
        <v>0</v>
      </c>
      <c r="V504" s="0" t="n">
        <f aca="true">IF(OR('Monte Carlo'!$B$31="",'Monte Carlo'!$C$31=""),0,IF(RAND()&lt;'Monte Carlo'!$B$31,IF('Monte Carlo'!$E$31='Monte Carlo'!$C$31,'Monte Carlo'!$C$31,BETAINV(RAND(),'Monte Carlo'!$G$31,'Monte Carlo'!$H$31,'Monte Carlo'!$C$31,'Monte Carlo'!$E$31)),0))</f>
        <v>0</v>
      </c>
      <c r="W504" s="0" t="n">
        <f aca="true">IF(OR('Monte Carlo'!$B$32="",'Monte Carlo'!$C$32=""),0,IF(RAND()&lt;'Monte Carlo'!$B$32,IF('Monte Carlo'!$E$32='Monte Carlo'!$C$32,'Monte Carlo'!$C$32,BETAINV(RAND(),'Monte Carlo'!$G$32,'Monte Carlo'!$H$32,'Monte Carlo'!$C$32,'Monte Carlo'!$E$32)),0))</f>
        <v>0</v>
      </c>
      <c r="X504" s="0" t="n">
        <f aca="true">IF(OR('Monte Carlo'!$B$33="",'Monte Carlo'!$C$33=""),0,IF(RAND()&lt;'Monte Carlo'!$B$33,IF('Monte Carlo'!$E$33='Monte Carlo'!$C$33,'Monte Carlo'!$C$33,BETAINV(RAND(),'Monte Carlo'!$G$33,'Monte Carlo'!$H$33,'Monte Carlo'!$C$33,'Monte Carlo'!$E$33)),0))</f>
        <v>0</v>
      </c>
      <c r="Y504" s="0" t="n">
        <f aca="false">SUM(A504:X504)</f>
        <v>2270.02090597667</v>
      </c>
    </row>
    <row r="505" customFormat="false" ht="15" hidden="false" customHeight="false" outlineLevel="0" collapsed="false">
      <c r="A505" s="0" t="n">
        <f aca="true">IF('Monte Carlo'!$B$7="",0,IF('Monte Carlo'!$D$7='Monte Carlo'!$B$7,'Monte Carlo'!$B$7,BETAINV(RAND(),'Monte Carlo'!$F$7,'Monte Carlo'!$G$7,'Monte Carlo'!$B$7,'Monte Carlo'!$D$7)))</f>
        <v>139.145559848755</v>
      </c>
      <c r="B505" s="0" t="n">
        <f aca="true">IF('Monte Carlo'!$B$8="",0,IF('Monte Carlo'!$D$8='Monte Carlo'!$B$8,'Monte Carlo'!$B$8,BETAINV(RAND(),'Monte Carlo'!$F$8,'Monte Carlo'!$G$8,'Monte Carlo'!$B$8,'Monte Carlo'!$D$8)))</f>
        <v>1030.40260010069</v>
      </c>
      <c r="C505" s="0" t="n">
        <f aca="true">IF('Monte Carlo'!$B$9="",0,IF('Monte Carlo'!$D$9='Monte Carlo'!$B$9,'Monte Carlo'!$B$9,BETAINV(RAND(),'Monte Carlo'!$F$9,'Monte Carlo'!$G$9,'Monte Carlo'!$B$9,'Monte Carlo'!$D$9)))</f>
        <v>434.775247696576</v>
      </c>
      <c r="D505" s="0" t="n">
        <f aca="true">IF('Monte Carlo'!$B$10="",0,IF('Monte Carlo'!$D$10='Monte Carlo'!$B$10,'Monte Carlo'!$B$10,BETAINV(RAND(),'Monte Carlo'!$F$10,'Monte Carlo'!$G$10,'Monte Carlo'!$B$10,'Monte Carlo'!$D$10)))</f>
        <v>310.688029362354</v>
      </c>
      <c r="E505" s="0" t="n">
        <f aca="true">IF('Monte Carlo'!$B$11="",0,IF('Monte Carlo'!$D$11='Monte Carlo'!$B$11,'Monte Carlo'!$B$11,BETAINV(RAND(),'Monte Carlo'!$F$11,'Monte Carlo'!$G$11,'Monte Carlo'!$B$11,'Monte Carlo'!$D$11)))</f>
        <v>99.3455527367799</v>
      </c>
      <c r="F505" s="0" t="n">
        <f aca="true">IF('Monte Carlo'!$B$12="",0,IF('Monte Carlo'!$D$12='Monte Carlo'!$B$12,'Monte Carlo'!$B$12,BETAINV(RAND(),'Monte Carlo'!$F$12,'Monte Carlo'!$G$12,'Monte Carlo'!$B$12,'Monte Carlo'!$D$12)))</f>
        <v>95.7330452003079</v>
      </c>
      <c r="G505" s="0" t="n">
        <f aca="true">IF('Monte Carlo'!$B$13="",0,IF('Monte Carlo'!$D$13='Monte Carlo'!$B$13,'Monte Carlo'!$B$13,BETAINV(RAND(),'Monte Carlo'!$F$13,'Monte Carlo'!$G$13,'Monte Carlo'!$B$13,'Monte Carlo'!$D$13)))</f>
        <v>0</v>
      </c>
      <c r="H505" s="0" t="n">
        <f aca="true">IF('Monte Carlo'!$B$14="",0,IF('Monte Carlo'!$D$14='Monte Carlo'!$B$14,'Monte Carlo'!$B$14,BETAINV(RAND(),'Monte Carlo'!$F$14,'Monte Carlo'!$G$14,'Monte Carlo'!$B$14,'Monte Carlo'!$D$14)))</f>
        <v>0</v>
      </c>
      <c r="I505" s="0" t="n">
        <f aca="true">IF('Monte Carlo'!$B$15="",0,IF('Monte Carlo'!$D$15='Monte Carlo'!$B$15,'Monte Carlo'!$B$15,BETAINV(RAND(),'Monte Carlo'!$F$15,'Monte Carlo'!$G$15,'Monte Carlo'!$B$15,'Monte Carlo'!$D$15)))</f>
        <v>0</v>
      </c>
      <c r="J505" s="0" t="n">
        <f aca="true">IF('Monte Carlo'!$B$16="",0,IF('Monte Carlo'!$D$16='Monte Carlo'!$B$16,'Monte Carlo'!$B$16,BETAINV(RAND(),'Monte Carlo'!$F$16,'Monte Carlo'!$G$16,'Monte Carlo'!$B$16,'Monte Carlo'!$D$16)))</f>
        <v>0</v>
      </c>
      <c r="K505" s="0" t="n">
        <f aca="true">IF('Monte Carlo'!$B$17="",0,IF('Monte Carlo'!$D$17='Monte Carlo'!$B$17,'Monte Carlo'!$B$17,BETAINV(RAND(),'Monte Carlo'!$F$17,'Monte Carlo'!$G$17,'Monte Carlo'!$B$17,'Monte Carlo'!$D$17)))</f>
        <v>0</v>
      </c>
      <c r="L505" s="0" t="n">
        <f aca="true">IF('Monte Carlo'!$B$18="",0,IF('Monte Carlo'!$D$18='Monte Carlo'!$B$18,'Monte Carlo'!$B$18,BETAINV(RAND(),'Monte Carlo'!$F$18,'Monte Carlo'!$G$18,'Monte Carlo'!$B$18,'Monte Carlo'!$D$18)))</f>
        <v>0</v>
      </c>
      <c r="M505" s="0" t="n">
        <f aca="true">IF(OR('Monte Carlo'!$B$22="",'Monte Carlo'!$C$22=""),0,IF(RAND()&lt;'Monte Carlo'!$B$22,IF('Monte Carlo'!$E$22='Monte Carlo'!$C$22,'Monte Carlo'!$C$22,BETAINV(RAND(),'Monte Carlo'!$G$22,'Monte Carlo'!$H$22,'Monte Carlo'!$C$22,'Monte Carlo'!$E$22)),0))</f>
        <v>0</v>
      </c>
      <c r="N505" s="0" t="n">
        <f aca="true">IF(OR('Monte Carlo'!$B$23="",'Monte Carlo'!$C$23=""),0,IF(RAND()&lt;'Monte Carlo'!$B$23,IF('Monte Carlo'!$E$23='Monte Carlo'!$C$23,'Monte Carlo'!$C$23,BETAINV(RAND(),'Monte Carlo'!$G$23,'Monte Carlo'!$H$23,'Monte Carlo'!$C$23,'Monte Carlo'!$E$23)),0))</f>
        <v>59.0683687168847</v>
      </c>
      <c r="O505" s="0" t="n">
        <f aca="true">IF(OR('Monte Carlo'!$B$24="",'Monte Carlo'!$C$24=""),0,IF(RAND()&lt;'Monte Carlo'!$B$24,IF('Monte Carlo'!$E$24='Monte Carlo'!$C$24,'Monte Carlo'!$C$24,BETAINV(RAND(),'Monte Carlo'!$G$24,'Monte Carlo'!$H$24,'Monte Carlo'!$C$24,'Monte Carlo'!$E$24)),0))</f>
        <v>0</v>
      </c>
      <c r="P505" s="0" t="n">
        <f aca="true">IF(OR('Monte Carlo'!$B$25="",'Monte Carlo'!$C$25=""),0,IF(RAND()&lt;'Monte Carlo'!$B$25,IF('Monte Carlo'!$E$25='Monte Carlo'!$C$25,'Monte Carlo'!$C$25,BETAINV(RAND(),'Monte Carlo'!$G$25,'Monte Carlo'!$H$25,'Monte Carlo'!$C$25,'Monte Carlo'!$E$25)),0))</f>
        <v>306.34652121399</v>
      </c>
      <c r="Q505" s="0" t="n">
        <f aca="true">IF(OR('Monte Carlo'!$B$26="",'Monte Carlo'!$C$26=""),0,IF(RAND()&lt;'Monte Carlo'!$B$26,IF('Monte Carlo'!$E$26='Monte Carlo'!$C$26,'Monte Carlo'!$C$26,BETAINV(RAND(),'Monte Carlo'!$G$26,'Monte Carlo'!$H$26,'Monte Carlo'!$C$26,'Monte Carlo'!$E$26)),0))</f>
        <v>0</v>
      </c>
      <c r="R505" s="0" t="n">
        <f aca="true">IF(OR('Monte Carlo'!$B$27="",'Monte Carlo'!$C$27=""),0,IF(RAND()&lt;'Monte Carlo'!$B$27,IF('Monte Carlo'!$E$27='Monte Carlo'!$C$27,'Monte Carlo'!$C$27,BETAINV(RAND(),'Monte Carlo'!$G$27,'Monte Carlo'!$H$27,'Monte Carlo'!$C$27,'Monte Carlo'!$E$27)),0))</f>
        <v>0</v>
      </c>
      <c r="S505" s="0" t="n">
        <f aca="true">IF(OR('Monte Carlo'!$B$28="",'Monte Carlo'!$C$28=""),0,IF(RAND()&lt;'Monte Carlo'!$B$28,IF('Monte Carlo'!$E$28='Monte Carlo'!$C$28,'Monte Carlo'!$C$28,BETAINV(RAND(),'Monte Carlo'!$G$28,'Monte Carlo'!$H$28,'Monte Carlo'!$C$28,'Monte Carlo'!$E$28)),0))</f>
        <v>0</v>
      </c>
      <c r="T505" s="0" t="n">
        <f aca="true">IF(OR('Monte Carlo'!$B$29="",'Monte Carlo'!$C$29=""),0,IF(RAND()&lt;'Monte Carlo'!$B$29,IF('Monte Carlo'!$E$29='Monte Carlo'!$C$29,'Monte Carlo'!$C$29,BETAINV(RAND(),'Monte Carlo'!$G$29,'Monte Carlo'!$H$29,'Monte Carlo'!$C$29,'Monte Carlo'!$E$29)),0))</f>
        <v>0</v>
      </c>
      <c r="U505" s="0" t="n">
        <f aca="true">IF(OR('Monte Carlo'!$B$30="",'Monte Carlo'!$C$30=""),0,IF(RAND()&lt;'Monte Carlo'!$B$30,IF('Monte Carlo'!$E$30='Monte Carlo'!$C$30,'Monte Carlo'!$C$30,BETAINV(RAND(),'Monte Carlo'!$G$30,'Monte Carlo'!$H$30,'Monte Carlo'!$C$30,'Monte Carlo'!$E$30)),0))</f>
        <v>0</v>
      </c>
      <c r="V505" s="0" t="n">
        <f aca="true">IF(OR('Monte Carlo'!$B$31="",'Monte Carlo'!$C$31=""),0,IF(RAND()&lt;'Monte Carlo'!$B$31,IF('Monte Carlo'!$E$31='Monte Carlo'!$C$31,'Monte Carlo'!$C$31,BETAINV(RAND(),'Monte Carlo'!$G$31,'Monte Carlo'!$H$31,'Monte Carlo'!$C$31,'Monte Carlo'!$E$31)),0))</f>
        <v>0</v>
      </c>
      <c r="W505" s="0" t="n">
        <f aca="true">IF(OR('Monte Carlo'!$B$32="",'Monte Carlo'!$C$32=""),0,IF(RAND()&lt;'Monte Carlo'!$B$32,IF('Monte Carlo'!$E$32='Monte Carlo'!$C$32,'Monte Carlo'!$C$32,BETAINV(RAND(),'Monte Carlo'!$G$32,'Monte Carlo'!$H$32,'Monte Carlo'!$C$32,'Monte Carlo'!$E$32)),0))</f>
        <v>0</v>
      </c>
      <c r="X505" s="0" t="n">
        <f aca="true">IF(OR('Monte Carlo'!$B$33="",'Monte Carlo'!$C$33=""),0,IF(RAND()&lt;'Monte Carlo'!$B$33,IF('Monte Carlo'!$E$33='Monte Carlo'!$C$33,'Monte Carlo'!$C$33,BETAINV(RAND(),'Monte Carlo'!$G$33,'Monte Carlo'!$H$33,'Monte Carlo'!$C$33,'Monte Carlo'!$E$33)),0))</f>
        <v>0</v>
      </c>
      <c r="Y505" s="0" t="n">
        <f aca="false">SUM(A505:X505)</f>
        <v>2475.50492487634</v>
      </c>
    </row>
    <row r="506" customFormat="false" ht="15" hidden="false" customHeight="false" outlineLevel="0" collapsed="false">
      <c r="A506" s="0" t="n">
        <f aca="true">IF('Monte Carlo'!$B$7="",0,IF('Monte Carlo'!$D$7='Monte Carlo'!$B$7,'Monte Carlo'!$B$7,BETAINV(RAND(),'Monte Carlo'!$F$7,'Monte Carlo'!$G$7,'Monte Carlo'!$B$7,'Monte Carlo'!$D$7)))</f>
        <v>154.140388885758</v>
      </c>
      <c r="B506" s="0" t="n">
        <f aca="true">IF('Monte Carlo'!$B$8="",0,IF('Monte Carlo'!$D$8='Monte Carlo'!$B$8,'Monte Carlo'!$B$8,BETAINV(RAND(),'Monte Carlo'!$F$8,'Monte Carlo'!$G$8,'Monte Carlo'!$B$8,'Monte Carlo'!$D$8)))</f>
        <v>1133.17761436225</v>
      </c>
      <c r="C506" s="0" t="n">
        <f aca="true">IF('Monte Carlo'!$B$9="",0,IF('Monte Carlo'!$D$9='Monte Carlo'!$B$9,'Monte Carlo'!$B$9,BETAINV(RAND(),'Monte Carlo'!$F$9,'Monte Carlo'!$G$9,'Monte Carlo'!$B$9,'Monte Carlo'!$D$9)))</f>
        <v>452.415887548977</v>
      </c>
      <c r="D506" s="0" t="n">
        <f aca="true">IF('Monte Carlo'!$B$10="",0,IF('Monte Carlo'!$D$10='Monte Carlo'!$B$10,'Monte Carlo'!$B$10,BETAINV(RAND(),'Monte Carlo'!$F$10,'Monte Carlo'!$G$10,'Monte Carlo'!$B$10,'Monte Carlo'!$D$10)))</f>
        <v>295.621821530665</v>
      </c>
      <c r="E506" s="0" t="n">
        <f aca="true">IF('Monte Carlo'!$B$11="",0,IF('Monte Carlo'!$D$11='Monte Carlo'!$B$11,'Monte Carlo'!$B$11,BETAINV(RAND(),'Monte Carlo'!$F$11,'Monte Carlo'!$G$11,'Monte Carlo'!$B$11,'Monte Carlo'!$D$11)))</f>
        <v>113.728471482211</v>
      </c>
      <c r="F506" s="0" t="n">
        <f aca="true">IF('Monte Carlo'!$B$12="",0,IF('Monte Carlo'!$D$12='Monte Carlo'!$B$12,'Monte Carlo'!$B$12,BETAINV(RAND(),'Monte Carlo'!$F$12,'Monte Carlo'!$G$12,'Monte Carlo'!$B$12,'Monte Carlo'!$D$12)))</f>
        <v>103.542271147337</v>
      </c>
      <c r="G506" s="0" t="n">
        <f aca="true">IF('Monte Carlo'!$B$13="",0,IF('Monte Carlo'!$D$13='Monte Carlo'!$B$13,'Monte Carlo'!$B$13,BETAINV(RAND(),'Monte Carlo'!$F$13,'Monte Carlo'!$G$13,'Monte Carlo'!$B$13,'Monte Carlo'!$D$13)))</f>
        <v>0</v>
      </c>
      <c r="H506" s="0" t="n">
        <f aca="true">IF('Monte Carlo'!$B$14="",0,IF('Monte Carlo'!$D$14='Monte Carlo'!$B$14,'Monte Carlo'!$B$14,BETAINV(RAND(),'Monte Carlo'!$F$14,'Monte Carlo'!$G$14,'Monte Carlo'!$B$14,'Monte Carlo'!$D$14)))</f>
        <v>0</v>
      </c>
      <c r="I506" s="0" t="n">
        <f aca="true">IF('Monte Carlo'!$B$15="",0,IF('Monte Carlo'!$D$15='Monte Carlo'!$B$15,'Monte Carlo'!$B$15,BETAINV(RAND(),'Monte Carlo'!$F$15,'Monte Carlo'!$G$15,'Monte Carlo'!$B$15,'Monte Carlo'!$D$15)))</f>
        <v>0</v>
      </c>
      <c r="J506" s="0" t="n">
        <f aca="true">IF('Monte Carlo'!$B$16="",0,IF('Monte Carlo'!$D$16='Monte Carlo'!$B$16,'Monte Carlo'!$B$16,BETAINV(RAND(),'Monte Carlo'!$F$16,'Monte Carlo'!$G$16,'Monte Carlo'!$B$16,'Monte Carlo'!$D$16)))</f>
        <v>0</v>
      </c>
      <c r="K506" s="0" t="n">
        <f aca="true">IF('Monte Carlo'!$B$17="",0,IF('Monte Carlo'!$D$17='Monte Carlo'!$B$17,'Monte Carlo'!$B$17,BETAINV(RAND(),'Monte Carlo'!$F$17,'Monte Carlo'!$G$17,'Monte Carlo'!$B$17,'Monte Carlo'!$D$17)))</f>
        <v>0</v>
      </c>
      <c r="L506" s="0" t="n">
        <f aca="true">IF('Monte Carlo'!$B$18="",0,IF('Monte Carlo'!$D$18='Monte Carlo'!$B$18,'Monte Carlo'!$B$18,BETAINV(RAND(),'Monte Carlo'!$F$18,'Monte Carlo'!$G$18,'Monte Carlo'!$B$18,'Monte Carlo'!$D$18)))</f>
        <v>0</v>
      </c>
      <c r="M506" s="0" t="n">
        <f aca="true">IF(OR('Monte Carlo'!$B$22="",'Monte Carlo'!$C$22=""),0,IF(RAND()&lt;'Monte Carlo'!$B$22,IF('Monte Carlo'!$E$22='Monte Carlo'!$C$22,'Monte Carlo'!$C$22,BETAINV(RAND(),'Monte Carlo'!$G$22,'Monte Carlo'!$H$22,'Monte Carlo'!$C$22,'Monte Carlo'!$E$22)),0))</f>
        <v>0</v>
      </c>
      <c r="N506" s="0" t="n">
        <f aca="true">IF(OR('Monte Carlo'!$B$23="",'Monte Carlo'!$C$23=""),0,IF(RAND()&lt;'Monte Carlo'!$B$23,IF('Monte Carlo'!$E$23='Monte Carlo'!$C$23,'Monte Carlo'!$C$23,BETAINV(RAND(),'Monte Carlo'!$G$23,'Monte Carlo'!$H$23,'Monte Carlo'!$C$23,'Monte Carlo'!$E$23)),0))</f>
        <v>59.6358245614258</v>
      </c>
      <c r="O506" s="0" t="n">
        <f aca="true">IF(OR('Monte Carlo'!$B$24="",'Monte Carlo'!$C$24=""),0,IF(RAND()&lt;'Monte Carlo'!$B$24,IF('Monte Carlo'!$E$24='Monte Carlo'!$C$24,'Monte Carlo'!$C$24,BETAINV(RAND(),'Monte Carlo'!$G$24,'Monte Carlo'!$H$24,'Monte Carlo'!$C$24,'Monte Carlo'!$E$24)),0))</f>
        <v>0</v>
      </c>
      <c r="P506" s="0" t="n">
        <f aca="true">IF(OR('Monte Carlo'!$B$25="",'Monte Carlo'!$C$25=""),0,IF(RAND()&lt;'Monte Carlo'!$B$25,IF('Monte Carlo'!$E$25='Monte Carlo'!$C$25,'Monte Carlo'!$C$25,BETAINV(RAND(),'Monte Carlo'!$G$25,'Monte Carlo'!$H$25,'Monte Carlo'!$C$25,'Monte Carlo'!$E$25)),0))</f>
        <v>0</v>
      </c>
      <c r="Q506" s="0" t="n">
        <f aca="true">IF(OR('Monte Carlo'!$B$26="",'Monte Carlo'!$C$26=""),0,IF(RAND()&lt;'Monte Carlo'!$B$26,IF('Monte Carlo'!$E$26='Monte Carlo'!$C$26,'Monte Carlo'!$C$26,BETAINV(RAND(),'Monte Carlo'!$G$26,'Monte Carlo'!$H$26,'Monte Carlo'!$C$26,'Monte Carlo'!$E$26)),0))</f>
        <v>0</v>
      </c>
      <c r="R506" s="0" t="n">
        <f aca="true">IF(OR('Monte Carlo'!$B$27="",'Monte Carlo'!$C$27=""),0,IF(RAND()&lt;'Monte Carlo'!$B$27,IF('Monte Carlo'!$E$27='Monte Carlo'!$C$27,'Monte Carlo'!$C$27,BETAINV(RAND(),'Monte Carlo'!$G$27,'Monte Carlo'!$H$27,'Monte Carlo'!$C$27,'Monte Carlo'!$E$27)),0))</f>
        <v>0</v>
      </c>
      <c r="S506" s="0" t="n">
        <f aca="true">IF(OR('Monte Carlo'!$B$28="",'Monte Carlo'!$C$28=""),0,IF(RAND()&lt;'Monte Carlo'!$B$28,IF('Monte Carlo'!$E$28='Monte Carlo'!$C$28,'Monte Carlo'!$C$28,BETAINV(RAND(),'Monte Carlo'!$G$28,'Monte Carlo'!$H$28,'Monte Carlo'!$C$28,'Monte Carlo'!$E$28)),0))</f>
        <v>0</v>
      </c>
      <c r="T506" s="0" t="n">
        <f aca="true">IF(OR('Monte Carlo'!$B$29="",'Monte Carlo'!$C$29=""),0,IF(RAND()&lt;'Monte Carlo'!$B$29,IF('Monte Carlo'!$E$29='Monte Carlo'!$C$29,'Monte Carlo'!$C$29,BETAINV(RAND(),'Monte Carlo'!$G$29,'Monte Carlo'!$H$29,'Monte Carlo'!$C$29,'Monte Carlo'!$E$29)),0))</f>
        <v>0</v>
      </c>
      <c r="U506" s="0" t="n">
        <f aca="true">IF(OR('Monte Carlo'!$B$30="",'Monte Carlo'!$C$30=""),0,IF(RAND()&lt;'Monte Carlo'!$B$30,IF('Monte Carlo'!$E$30='Monte Carlo'!$C$30,'Monte Carlo'!$C$30,BETAINV(RAND(),'Monte Carlo'!$G$30,'Monte Carlo'!$H$30,'Monte Carlo'!$C$30,'Monte Carlo'!$E$30)),0))</f>
        <v>0</v>
      </c>
      <c r="V506" s="0" t="n">
        <f aca="true">IF(OR('Monte Carlo'!$B$31="",'Monte Carlo'!$C$31=""),0,IF(RAND()&lt;'Monte Carlo'!$B$31,IF('Monte Carlo'!$E$31='Monte Carlo'!$C$31,'Monte Carlo'!$C$31,BETAINV(RAND(),'Monte Carlo'!$G$31,'Monte Carlo'!$H$31,'Monte Carlo'!$C$31,'Monte Carlo'!$E$31)),0))</f>
        <v>0</v>
      </c>
      <c r="W506" s="0" t="n">
        <f aca="true">IF(OR('Monte Carlo'!$B$32="",'Monte Carlo'!$C$32=""),0,IF(RAND()&lt;'Monte Carlo'!$B$32,IF('Monte Carlo'!$E$32='Monte Carlo'!$C$32,'Monte Carlo'!$C$32,BETAINV(RAND(),'Monte Carlo'!$G$32,'Monte Carlo'!$H$32,'Monte Carlo'!$C$32,'Monte Carlo'!$E$32)),0))</f>
        <v>0</v>
      </c>
      <c r="X506" s="0" t="n">
        <f aca="true">IF(OR('Monte Carlo'!$B$33="",'Monte Carlo'!$C$33=""),0,IF(RAND()&lt;'Monte Carlo'!$B$33,IF('Monte Carlo'!$E$33='Monte Carlo'!$C$33,'Monte Carlo'!$C$33,BETAINV(RAND(),'Monte Carlo'!$G$33,'Monte Carlo'!$H$33,'Monte Carlo'!$C$33,'Monte Carlo'!$E$33)),0))</f>
        <v>0</v>
      </c>
      <c r="Y506" s="0" t="n">
        <f aca="false">SUM(A506:X506)</f>
        <v>2312.26227951862</v>
      </c>
    </row>
    <row r="507" customFormat="false" ht="15" hidden="false" customHeight="false" outlineLevel="0" collapsed="false">
      <c r="A507" s="0" t="n">
        <f aca="true">IF('Monte Carlo'!$B$7="",0,IF('Monte Carlo'!$D$7='Monte Carlo'!$B$7,'Monte Carlo'!$B$7,BETAINV(RAND(),'Monte Carlo'!$F$7,'Monte Carlo'!$G$7,'Monte Carlo'!$B$7,'Monte Carlo'!$D$7)))</f>
        <v>127.259099002047</v>
      </c>
      <c r="B507" s="0" t="n">
        <f aca="true">IF('Monte Carlo'!$B$8="",0,IF('Monte Carlo'!$D$8='Monte Carlo'!$B$8,'Monte Carlo'!$B$8,BETAINV(RAND(),'Monte Carlo'!$F$8,'Monte Carlo'!$G$8,'Monte Carlo'!$B$8,'Monte Carlo'!$D$8)))</f>
        <v>1073.09289332363</v>
      </c>
      <c r="C507" s="0" t="n">
        <f aca="true">IF('Monte Carlo'!$B$9="",0,IF('Monte Carlo'!$D$9='Monte Carlo'!$B$9,'Monte Carlo'!$B$9,BETAINV(RAND(),'Monte Carlo'!$F$9,'Monte Carlo'!$G$9,'Monte Carlo'!$B$9,'Monte Carlo'!$D$9)))</f>
        <v>518.029049179161</v>
      </c>
      <c r="D507" s="0" t="n">
        <f aca="true">IF('Monte Carlo'!$B$10="",0,IF('Monte Carlo'!$D$10='Monte Carlo'!$B$10,'Monte Carlo'!$B$10,BETAINV(RAND(),'Monte Carlo'!$F$10,'Monte Carlo'!$G$10,'Monte Carlo'!$B$10,'Monte Carlo'!$D$10)))</f>
        <v>307.455764239756</v>
      </c>
      <c r="E507" s="0" t="n">
        <f aca="true">IF('Monte Carlo'!$B$11="",0,IF('Monte Carlo'!$D$11='Monte Carlo'!$B$11,'Monte Carlo'!$B$11,BETAINV(RAND(),'Monte Carlo'!$F$11,'Monte Carlo'!$G$11,'Monte Carlo'!$B$11,'Monte Carlo'!$D$11)))</f>
        <v>104.905915925387</v>
      </c>
      <c r="F507" s="0" t="n">
        <f aca="true">IF('Monte Carlo'!$B$12="",0,IF('Monte Carlo'!$D$12='Monte Carlo'!$B$12,'Monte Carlo'!$B$12,BETAINV(RAND(),'Monte Carlo'!$F$12,'Monte Carlo'!$G$12,'Monte Carlo'!$B$12,'Monte Carlo'!$D$12)))</f>
        <v>95.8135629788704</v>
      </c>
      <c r="G507" s="0" t="n">
        <f aca="true">IF('Monte Carlo'!$B$13="",0,IF('Monte Carlo'!$D$13='Monte Carlo'!$B$13,'Monte Carlo'!$B$13,BETAINV(RAND(),'Monte Carlo'!$F$13,'Monte Carlo'!$G$13,'Monte Carlo'!$B$13,'Monte Carlo'!$D$13)))</f>
        <v>0</v>
      </c>
      <c r="H507" s="0" t="n">
        <f aca="true">IF('Monte Carlo'!$B$14="",0,IF('Monte Carlo'!$D$14='Monte Carlo'!$B$14,'Monte Carlo'!$B$14,BETAINV(RAND(),'Monte Carlo'!$F$14,'Monte Carlo'!$G$14,'Monte Carlo'!$B$14,'Monte Carlo'!$D$14)))</f>
        <v>0</v>
      </c>
      <c r="I507" s="0" t="n">
        <f aca="true">IF('Monte Carlo'!$B$15="",0,IF('Monte Carlo'!$D$15='Monte Carlo'!$B$15,'Monte Carlo'!$B$15,BETAINV(RAND(),'Monte Carlo'!$F$15,'Monte Carlo'!$G$15,'Monte Carlo'!$B$15,'Monte Carlo'!$D$15)))</f>
        <v>0</v>
      </c>
      <c r="J507" s="0" t="n">
        <f aca="true">IF('Monte Carlo'!$B$16="",0,IF('Monte Carlo'!$D$16='Monte Carlo'!$B$16,'Monte Carlo'!$B$16,BETAINV(RAND(),'Monte Carlo'!$F$16,'Monte Carlo'!$G$16,'Monte Carlo'!$B$16,'Monte Carlo'!$D$16)))</f>
        <v>0</v>
      </c>
      <c r="K507" s="0" t="n">
        <f aca="true">IF('Monte Carlo'!$B$17="",0,IF('Monte Carlo'!$D$17='Monte Carlo'!$B$17,'Monte Carlo'!$B$17,BETAINV(RAND(),'Monte Carlo'!$F$17,'Monte Carlo'!$G$17,'Monte Carlo'!$B$17,'Monte Carlo'!$D$17)))</f>
        <v>0</v>
      </c>
      <c r="L507" s="0" t="n">
        <f aca="true">IF('Monte Carlo'!$B$18="",0,IF('Monte Carlo'!$D$18='Monte Carlo'!$B$18,'Monte Carlo'!$B$18,BETAINV(RAND(),'Monte Carlo'!$F$18,'Monte Carlo'!$G$18,'Monte Carlo'!$B$18,'Monte Carlo'!$D$18)))</f>
        <v>0</v>
      </c>
      <c r="M507" s="0" t="n">
        <f aca="true">IF(OR('Monte Carlo'!$B$22="",'Monte Carlo'!$C$22=""),0,IF(RAND()&lt;'Monte Carlo'!$B$22,IF('Monte Carlo'!$E$22='Monte Carlo'!$C$22,'Monte Carlo'!$C$22,BETAINV(RAND(),'Monte Carlo'!$G$22,'Monte Carlo'!$H$22,'Monte Carlo'!$C$22,'Monte Carlo'!$E$22)),0))</f>
        <v>195.477065317173</v>
      </c>
      <c r="N507" s="0" t="n">
        <f aca="true">IF(OR('Monte Carlo'!$B$23="",'Monte Carlo'!$C$23=""),0,IF(RAND()&lt;'Monte Carlo'!$B$23,IF('Monte Carlo'!$E$23='Monte Carlo'!$C$23,'Monte Carlo'!$C$23,BETAINV(RAND(),'Monte Carlo'!$G$23,'Monte Carlo'!$H$23,'Monte Carlo'!$C$23,'Monte Carlo'!$E$23)),0))</f>
        <v>0</v>
      </c>
      <c r="O507" s="0" t="n">
        <f aca="true">IF(OR('Monte Carlo'!$B$24="",'Monte Carlo'!$C$24=""),0,IF(RAND()&lt;'Monte Carlo'!$B$24,IF('Monte Carlo'!$E$24='Monte Carlo'!$C$24,'Monte Carlo'!$C$24,BETAINV(RAND(),'Monte Carlo'!$G$24,'Monte Carlo'!$H$24,'Monte Carlo'!$C$24,'Monte Carlo'!$E$24)),0))</f>
        <v>0</v>
      </c>
      <c r="P507" s="0" t="n">
        <f aca="true">IF(OR('Monte Carlo'!$B$25="",'Monte Carlo'!$C$25=""),0,IF(RAND()&lt;'Monte Carlo'!$B$25,IF('Monte Carlo'!$E$25='Monte Carlo'!$C$25,'Monte Carlo'!$C$25,BETAINV(RAND(),'Monte Carlo'!$G$25,'Monte Carlo'!$H$25,'Monte Carlo'!$C$25,'Monte Carlo'!$E$25)),0))</f>
        <v>0</v>
      </c>
      <c r="Q507" s="0" t="n">
        <f aca="true">IF(OR('Monte Carlo'!$B$26="",'Monte Carlo'!$C$26=""),0,IF(RAND()&lt;'Monte Carlo'!$B$26,IF('Monte Carlo'!$E$26='Monte Carlo'!$C$26,'Monte Carlo'!$C$26,BETAINV(RAND(),'Monte Carlo'!$G$26,'Monte Carlo'!$H$26,'Monte Carlo'!$C$26,'Monte Carlo'!$E$26)),0))</f>
        <v>0</v>
      </c>
      <c r="R507" s="0" t="n">
        <f aca="true">IF(OR('Monte Carlo'!$B$27="",'Monte Carlo'!$C$27=""),0,IF(RAND()&lt;'Monte Carlo'!$B$27,IF('Monte Carlo'!$E$27='Monte Carlo'!$C$27,'Monte Carlo'!$C$27,BETAINV(RAND(),'Monte Carlo'!$G$27,'Monte Carlo'!$H$27,'Monte Carlo'!$C$27,'Monte Carlo'!$E$27)),0))</f>
        <v>0</v>
      </c>
      <c r="S507" s="0" t="n">
        <f aca="true">IF(OR('Monte Carlo'!$B$28="",'Monte Carlo'!$C$28=""),0,IF(RAND()&lt;'Monte Carlo'!$B$28,IF('Monte Carlo'!$E$28='Monte Carlo'!$C$28,'Monte Carlo'!$C$28,BETAINV(RAND(),'Monte Carlo'!$G$28,'Monte Carlo'!$H$28,'Monte Carlo'!$C$28,'Monte Carlo'!$E$28)),0))</f>
        <v>0</v>
      </c>
      <c r="T507" s="0" t="n">
        <f aca="true">IF(OR('Monte Carlo'!$B$29="",'Monte Carlo'!$C$29=""),0,IF(RAND()&lt;'Monte Carlo'!$B$29,IF('Monte Carlo'!$E$29='Monte Carlo'!$C$29,'Monte Carlo'!$C$29,BETAINV(RAND(),'Monte Carlo'!$G$29,'Monte Carlo'!$H$29,'Monte Carlo'!$C$29,'Monte Carlo'!$E$29)),0))</f>
        <v>0</v>
      </c>
      <c r="U507" s="0" t="n">
        <f aca="true">IF(OR('Monte Carlo'!$B$30="",'Monte Carlo'!$C$30=""),0,IF(RAND()&lt;'Monte Carlo'!$B$30,IF('Monte Carlo'!$E$30='Monte Carlo'!$C$30,'Monte Carlo'!$C$30,BETAINV(RAND(),'Monte Carlo'!$G$30,'Monte Carlo'!$H$30,'Monte Carlo'!$C$30,'Monte Carlo'!$E$30)),0))</f>
        <v>0</v>
      </c>
      <c r="V507" s="0" t="n">
        <f aca="true">IF(OR('Monte Carlo'!$B$31="",'Monte Carlo'!$C$31=""),0,IF(RAND()&lt;'Monte Carlo'!$B$31,IF('Monte Carlo'!$E$31='Monte Carlo'!$C$31,'Monte Carlo'!$C$31,BETAINV(RAND(),'Monte Carlo'!$G$31,'Monte Carlo'!$H$31,'Monte Carlo'!$C$31,'Monte Carlo'!$E$31)),0))</f>
        <v>0</v>
      </c>
      <c r="W507" s="0" t="n">
        <f aca="true">IF(OR('Monte Carlo'!$B$32="",'Monte Carlo'!$C$32=""),0,IF(RAND()&lt;'Monte Carlo'!$B$32,IF('Monte Carlo'!$E$32='Monte Carlo'!$C$32,'Monte Carlo'!$C$32,BETAINV(RAND(),'Monte Carlo'!$G$32,'Monte Carlo'!$H$32,'Monte Carlo'!$C$32,'Monte Carlo'!$E$32)),0))</f>
        <v>0</v>
      </c>
      <c r="X507" s="0" t="n">
        <f aca="true">IF(OR('Monte Carlo'!$B$33="",'Monte Carlo'!$C$33=""),0,IF(RAND()&lt;'Monte Carlo'!$B$33,IF('Monte Carlo'!$E$33='Monte Carlo'!$C$33,'Monte Carlo'!$C$33,BETAINV(RAND(),'Monte Carlo'!$G$33,'Monte Carlo'!$H$33,'Monte Carlo'!$C$33,'Monte Carlo'!$E$33)),0))</f>
        <v>0</v>
      </c>
      <c r="Y507" s="0" t="n">
        <f aca="false">SUM(A507:X507)</f>
        <v>2422.03334996602</v>
      </c>
    </row>
    <row r="508" customFormat="false" ht="15" hidden="false" customHeight="false" outlineLevel="0" collapsed="false">
      <c r="A508" s="0" t="n">
        <f aca="true">IF('Monte Carlo'!$B$7="",0,IF('Monte Carlo'!$D$7='Monte Carlo'!$B$7,'Monte Carlo'!$B$7,BETAINV(RAND(),'Monte Carlo'!$F$7,'Monte Carlo'!$G$7,'Monte Carlo'!$B$7,'Monte Carlo'!$D$7)))</f>
        <v>141.401846890276</v>
      </c>
      <c r="B508" s="0" t="n">
        <f aca="true">IF('Monte Carlo'!$B$8="",0,IF('Monte Carlo'!$D$8='Monte Carlo'!$B$8,'Monte Carlo'!$B$8,BETAINV(RAND(),'Monte Carlo'!$F$8,'Monte Carlo'!$G$8,'Monte Carlo'!$B$8,'Monte Carlo'!$D$8)))</f>
        <v>932.688088253935</v>
      </c>
      <c r="C508" s="0" t="n">
        <f aca="true">IF('Monte Carlo'!$B$9="",0,IF('Monte Carlo'!$D$9='Monte Carlo'!$B$9,'Monte Carlo'!$B$9,BETAINV(RAND(),'Monte Carlo'!$F$9,'Monte Carlo'!$G$9,'Monte Carlo'!$B$9,'Monte Carlo'!$D$9)))</f>
        <v>555.551293984348</v>
      </c>
      <c r="D508" s="0" t="n">
        <f aca="true">IF('Monte Carlo'!$B$10="",0,IF('Monte Carlo'!$D$10='Monte Carlo'!$B$10,'Monte Carlo'!$B$10,BETAINV(RAND(),'Monte Carlo'!$F$10,'Monte Carlo'!$G$10,'Monte Carlo'!$B$10,'Monte Carlo'!$D$10)))</f>
        <v>356.87945973288</v>
      </c>
      <c r="E508" s="0" t="n">
        <f aca="true">IF('Monte Carlo'!$B$11="",0,IF('Monte Carlo'!$D$11='Monte Carlo'!$B$11,'Monte Carlo'!$B$11,BETAINV(RAND(),'Monte Carlo'!$F$11,'Monte Carlo'!$G$11,'Monte Carlo'!$B$11,'Monte Carlo'!$D$11)))</f>
        <v>122.324693043706</v>
      </c>
      <c r="F508" s="0" t="n">
        <f aca="true">IF('Monte Carlo'!$B$12="",0,IF('Monte Carlo'!$D$12='Monte Carlo'!$B$12,'Monte Carlo'!$B$12,BETAINV(RAND(),'Monte Carlo'!$F$12,'Monte Carlo'!$G$12,'Monte Carlo'!$B$12,'Monte Carlo'!$D$12)))</f>
        <v>112.100068581672</v>
      </c>
      <c r="G508" s="0" t="n">
        <f aca="true">IF('Monte Carlo'!$B$13="",0,IF('Monte Carlo'!$D$13='Monte Carlo'!$B$13,'Monte Carlo'!$B$13,BETAINV(RAND(),'Monte Carlo'!$F$13,'Monte Carlo'!$G$13,'Monte Carlo'!$B$13,'Monte Carlo'!$D$13)))</f>
        <v>0</v>
      </c>
      <c r="H508" s="0" t="n">
        <f aca="true">IF('Monte Carlo'!$B$14="",0,IF('Monte Carlo'!$D$14='Monte Carlo'!$B$14,'Monte Carlo'!$B$14,BETAINV(RAND(),'Monte Carlo'!$F$14,'Monte Carlo'!$G$14,'Monte Carlo'!$B$14,'Monte Carlo'!$D$14)))</f>
        <v>0</v>
      </c>
      <c r="I508" s="0" t="n">
        <f aca="true">IF('Monte Carlo'!$B$15="",0,IF('Monte Carlo'!$D$15='Monte Carlo'!$B$15,'Monte Carlo'!$B$15,BETAINV(RAND(),'Monte Carlo'!$F$15,'Monte Carlo'!$G$15,'Monte Carlo'!$B$15,'Monte Carlo'!$D$15)))</f>
        <v>0</v>
      </c>
      <c r="J508" s="0" t="n">
        <f aca="true">IF('Monte Carlo'!$B$16="",0,IF('Monte Carlo'!$D$16='Monte Carlo'!$B$16,'Monte Carlo'!$B$16,BETAINV(RAND(),'Monte Carlo'!$F$16,'Monte Carlo'!$G$16,'Monte Carlo'!$B$16,'Monte Carlo'!$D$16)))</f>
        <v>0</v>
      </c>
      <c r="K508" s="0" t="n">
        <f aca="true">IF('Monte Carlo'!$B$17="",0,IF('Monte Carlo'!$D$17='Monte Carlo'!$B$17,'Monte Carlo'!$B$17,BETAINV(RAND(),'Monte Carlo'!$F$17,'Monte Carlo'!$G$17,'Monte Carlo'!$B$17,'Monte Carlo'!$D$17)))</f>
        <v>0</v>
      </c>
      <c r="L508" s="0" t="n">
        <f aca="true">IF('Monte Carlo'!$B$18="",0,IF('Monte Carlo'!$D$18='Monte Carlo'!$B$18,'Monte Carlo'!$B$18,BETAINV(RAND(),'Monte Carlo'!$F$18,'Monte Carlo'!$G$18,'Monte Carlo'!$B$18,'Monte Carlo'!$D$18)))</f>
        <v>0</v>
      </c>
      <c r="M508" s="0" t="n">
        <f aca="true">IF(OR('Monte Carlo'!$B$22="",'Monte Carlo'!$C$22=""),0,IF(RAND()&lt;'Monte Carlo'!$B$22,IF('Monte Carlo'!$E$22='Monte Carlo'!$C$22,'Monte Carlo'!$C$22,BETAINV(RAND(),'Monte Carlo'!$G$22,'Monte Carlo'!$H$22,'Monte Carlo'!$C$22,'Monte Carlo'!$E$22)),0))</f>
        <v>140.522584276961</v>
      </c>
      <c r="N508" s="0" t="n">
        <f aca="true">IF(OR('Monte Carlo'!$B$23="",'Monte Carlo'!$C$23=""),0,IF(RAND()&lt;'Monte Carlo'!$B$23,IF('Monte Carlo'!$E$23='Monte Carlo'!$C$23,'Monte Carlo'!$C$23,BETAINV(RAND(),'Monte Carlo'!$G$23,'Monte Carlo'!$H$23,'Monte Carlo'!$C$23,'Monte Carlo'!$E$23)),0))</f>
        <v>54.9401186341063</v>
      </c>
      <c r="O508" s="0" t="n">
        <f aca="true">IF(OR('Monte Carlo'!$B$24="",'Monte Carlo'!$C$24=""),0,IF(RAND()&lt;'Monte Carlo'!$B$24,IF('Monte Carlo'!$E$24='Monte Carlo'!$C$24,'Monte Carlo'!$C$24,BETAINV(RAND(),'Monte Carlo'!$G$24,'Monte Carlo'!$H$24,'Monte Carlo'!$C$24,'Monte Carlo'!$E$24)),0))</f>
        <v>0</v>
      </c>
      <c r="P508" s="0" t="n">
        <f aca="true">IF(OR('Monte Carlo'!$B$25="",'Monte Carlo'!$C$25=""),0,IF(RAND()&lt;'Monte Carlo'!$B$25,IF('Monte Carlo'!$E$25='Monte Carlo'!$C$25,'Monte Carlo'!$C$25,BETAINV(RAND(),'Monte Carlo'!$G$25,'Monte Carlo'!$H$25,'Monte Carlo'!$C$25,'Monte Carlo'!$E$25)),0))</f>
        <v>0</v>
      </c>
      <c r="Q508" s="0" t="n">
        <f aca="true">IF(OR('Monte Carlo'!$B$26="",'Monte Carlo'!$C$26=""),0,IF(RAND()&lt;'Monte Carlo'!$B$26,IF('Monte Carlo'!$E$26='Monte Carlo'!$C$26,'Monte Carlo'!$C$26,BETAINV(RAND(),'Monte Carlo'!$G$26,'Monte Carlo'!$H$26,'Monte Carlo'!$C$26,'Monte Carlo'!$E$26)),0))</f>
        <v>0</v>
      </c>
      <c r="R508" s="0" t="n">
        <f aca="true">IF(OR('Monte Carlo'!$B$27="",'Monte Carlo'!$C$27=""),0,IF(RAND()&lt;'Monte Carlo'!$B$27,IF('Monte Carlo'!$E$27='Monte Carlo'!$C$27,'Monte Carlo'!$C$27,BETAINV(RAND(),'Monte Carlo'!$G$27,'Monte Carlo'!$H$27,'Monte Carlo'!$C$27,'Monte Carlo'!$E$27)),0))</f>
        <v>0</v>
      </c>
      <c r="S508" s="0" t="n">
        <f aca="true">IF(OR('Monte Carlo'!$B$28="",'Monte Carlo'!$C$28=""),0,IF(RAND()&lt;'Monte Carlo'!$B$28,IF('Monte Carlo'!$E$28='Monte Carlo'!$C$28,'Monte Carlo'!$C$28,BETAINV(RAND(),'Monte Carlo'!$G$28,'Monte Carlo'!$H$28,'Monte Carlo'!$C$28,'Monte Carlo'!$E$28)),0))</f>
        <v>0</v>
      </c>
      <c r="T508" s="0" t="n">
        <f aca="true">IF(OR('Monte Carlo'!$B$29="",'Monte Carlo'!$C$29=""),0,IF(RAND()&lt;'Monte Carlo'!$B$29,IF('Monte Carlo'!$E$29='Monte Carlo'!$C$29,'Monte Carlo'!$C$29,BETAINV(RAND(),'Monte Carlo'!$G$29,'Monte Carlo'!$H$29,'Monte Carlo'!$C$29,'Monte Carlo'!$E$29)),0))</f>
        <v>0</v>
      </c>
      <c r="U508" s="0" t="n">
        <f aca="true">IF(OR('Monte Carlo'!$B$30="",'Monte Carlo'!$C$30=""),0,IF(RAND()&lt;'Monte Carlo'!$B$30,IF('Monte Carlo'!$E$30='Monte Carlo'!$C$30,'Monte Carlo'!$C$30,BETAINV(RAND(),'Monte Carlo'!$G$30,'Monte Carlo'!$H$30,'Monte Carlo'!$C$30,'Monte Carlo'!$E$30)),0))</f>
        <v>0</v>
      </c>
      <c r="V508" s="0" t="n">
        <f aca="true">IF(OR('Monte Carlo'!$B$31="",'Monte Carlo'!$C$31=""),0,IF(RAND()&lt;'Monte Carlo'!$B$31,IF('Monte Carlo'!$E$31='Monte Carlo'!$C$31,'Monte Carlo'!$C$31,BETAINV(RAND(),'Monte Carlo'!$G$31,'Monte Carlo'!$H$31,'Monte Carlo'!$C$31,'Monte Carlo'!$E$31)),0))</f>
        <v>0</v>
      </c>
      <c r="W508" s="0" t="n">
        <f aca="true">IF(OR('Monte Carlo'!$B$32="",'Monte Carlo'!$C$32=""),0,IF(RAND()&lt;'Monte Carlo'!$B$32,IF('Monte Carlo'!$E$32='Monte Carlo'!$C$32,'Monte Carlo'!$C$32,BETAINV(RAND(),'Monte Carlo'!$G$32,'Monte Carlo'!$H$32,'Monte Carlo'!$C$32,'Monte Carlo'!$E$32)),0))</f>
        <v>0</v>
      </c>
      <c r="X508" s="0" t="n">
        <f aca="true">IF(OR('Monte Carlo'!$B$33="",'Monte Carlo'!$C$33=""),0,IF(RAND()&lt;'Monte Carlo'!$B$33,IF('Monte Carlo'!$E$33='Monte Carlo'!$C$33,'Monte Carlo'!$C$33,BETAINV(RAND(),'Monte Carlo'!$G$33,'Monte Carlo'!$H$33,'Monte Carlo'!$C$33,'Monte Carlo'!$E$33)),0))</f>
        <v>0</v>
      </c>
      <c r="Y508" s="0" t="n">
        <f aca="false">SUM(A508:X508)</f>
        <v>2416.40815339789</v>
      </c>
    </row>
    <row r="509" customFormat="false" ht="15" hidden="false" customHeight="false" outlineLevel="0" collapsed="false">
      <c r="A509" s="0" t="n">
        <f aca="true">IF('Monte Carlo'!$B$7="",0,IF('Monte Carlo'!$D$7='Monte Carlo'!$B$7,'Monte Carlo'!$B$7,BETAINV(RAND(),'Monte Carlo'!$F$7,'Monte Carlo'!$G$7,'Monte Carlo'!$B$7,'Monte Carlo'!$D$7)))</f>
        <v>157.090711914236</v>
      </c>
      <c r="B509" s="0" t="n">
        <f aca="true">IF('Monte Carlo'!$B$8="",0,IF('Monte Carlo'!$D$8='Monte Carlo'!$B$8,'Monte Carlo'!$B$8,BETAINV(RAND(),'Monte Carlo'!$F$8,'Monte Carlo'!$G$8,'Monte Carlo'!$B$8,'Monte Carlo'!$D$8)))</f>
        <v>1112.38956132159</v>
      </c>
      <c r="C509" s="0" t="n">
        <f aca="true">IF('Monte Carlo'!$B$9="",0,IF('Monte Carlo'!$D$9='Monte Carlo'!$B$9,'Monte Carlo'!$B$9,BETAINV(RAND(),'Monte Carlo'!$F$9,'Monte Carlo'!$G$9,'Monte Carlo'!$B$9,'Monte Carlo'!$D$9)))</f>
        <v>473.331196090005</v>
      </c>
      <c r="D509" s="0" t="n">
        <f aca="true">IF('Monte Carlo'!$B$10="",0,IF('Monte Carlo'!$D$10='Monte Carlo'!$B$10,'Monte Carlo'!$B$10,BETAINV(RAND(),'Monte Carlo'!$F$10,'Monte Carlo'!$G$10,'Monte Carlo'!$B$10,'Monte Carlo'!$D$10)))</f>
        <v>295.909385202018</v>
      </c>
      <c r="E509" s="0" t="n">
        <f aca="true">IF('Monte Carlo'!$B$11="",0,IF('Monte Carlo'!$D$11='Monte Carlo'!$B$11,'Monte Carlo'!$B$11,BETAINV(RAND(),'Monte Carlo'!$F$11,'Monte Carlo'!$G$11,'Monte Carlo'!$B$11,'Monte Carlo'!$D$11)))</f>
        <v>118.219761830219</v>
      </c>
      <c r="F509" s="0" t="n">
        <f aca="true">IF('Monte Carlo'!$B$12="",0,IF('Monte Carlo'!$D$12='Monte Carlo'!$B$12,'Monte Carlo'!$B$12,BETAINV(RAND(),'Monte Carlo'!$F$12,'Monte Carlo'!$G$12,'Monte Carlo'!$B$12,'Monte Carlo'!$D$12)))</f>
        <v>92.9716075862052</v>
      </c>
      <c r="G509" s="0" t="n">
        <f aca="true">IF('Monte Carlo'!$B$13="",0,IF('Monte Carlo'!$D$13='Monte Carlo'!$B$13,'Monte Carlo'!$B$13,BETAINV(RAND(),'Monte Carlo'!$F$13,'Monte Carlo'!$G$13,'Monte Carlo'!$B$13,'Monte Carlo'!$D$13)))</f>
        <v>0</v>
      </c>
      <c r="H509" s="0" t="n">
        <f aca="true">IF('Monte Carlo'!$B$14="",0,IF('Monte Carlo'!$D$14='Monte Carlo'!$B$14,'Monte Carlo'!$B$14,BETAINV(RAND(),'Monte Carlo'!$F$14,'Monte Carlo'!$G$14,'Monte Carlo'!$B$14,'Monte Carlo'!$D$14)))</f>
        <v>0</v>
      </c>
      <c r="I509" s="0" t="n">
        <f aca="true">IF('Monte Carlo'!$B$15="",0,IF('Monte Carlo'!$D$15='Monte Carlo'!$B$15,'Monte Carlo'!$B$15,BETAINV(RAND(),'Monte Carlo'!$F$15,'Monte Carlo'!$G$15,'Monte Carlo'!$B$15,'Monte Carlo'!$D$15)))</f>
        <v>0</v>
      </c>
      <c r="J509" s="0" t="n">
        <f aca="true">IF('Monte Carlo'!$B$16="",0,IF('Monte Carlo'!$D$16='Monte Carlo'!$B$16,'Monte Carlo'!$B$16,BETAINV(RAND(),'Monte Carlo'!$F$16,'Monte Carlo'!$G$16,'Monte Carlo'!$B$16,'Monte Carlo'!$D$16)))</f>
        <v>0</v>
      </c>
      <c r="K509" s="0" t="n">
        <f aca="true">IF('Monte Carlo'!$B$17="",0,IF('Monte Carlo'!$D$17='Monte Carlo'!$B$17,'Monte Carlo'!$B$17,BETAINV(RAND(),'Monte Carlo'!$F$17,'Monte Carlo'!$G$17,'Monte Carlo'!$B$17,'Monte Carlo'!$D$17)))</f>
        <v>0</v>
      </c>
      <c r="L509" s="0" t="n">
        <f aca="true">IF('Monte Carlo'!$B$18="",0,IF('Monte Carlo'!$D$18='Monte Carlo'!$B$18,'Monte Carlo'!$B$18,BETAINV(RAND(),'Monte Carlo'!$F$18,'Monte Carlo'!$G$18,'Monte Carlo'!$B$18,'Monte Carlo'!$D$18)))</f>
        <v>0</v>
      </c>
      <c r="M509" s="0" t="n">
        <f aca="true">IF(OR('Monte Carlo'!$B$22="",'Monte Carlo'!$C$22=""),0,IF(RAND()&lt;'Monte Carlo'!$B$22,IF('Monte Carlo'!$E$22='Monte Carlo'!$C$22,'Monte Carlo'!$C$22,BETAINV(RAND(),'Monte Carlo'!$G$22,'Monte Carlo'!$H$22,'Monte Carlo'!$C$22,'Monte Carlo'!$E$22)),0))</f>
        <v>0</v>
      </c>
      <c r="N509" s="0" t="n">
        <f aca="true">IF(OR('Monte Carlo'!$B$23="",'Monte Carlo'!$C$23=""),0,IF(RAND()&lt;'Monte Carlo'!$B$23,IF('Monte Carlo'!$E$23='Monte Carlo'!$C$23,'Monte Carlo'!$C$23,BETAINV(RAND(),'Monte Carlo'!$G$23,'Monte Carlo'!$H$23,'Monte Carlo'!$C$23,'Monte Carlo'!$E$23)),0))</f>
        <v>0</v>
      </c>
      <c r="O509" s="0" t="n">
        <f aca="true">IF(OR('Monte Carlo'!$B$24="",'Monte Carlo'!$C$24=""),0,IF(RAND()&lt;'Monte Carlo'!$B$24,IF('Monte Carlo'!$E$24='Monte Carlo'!$C$24,'Monte Carlo'!$C$24,BETAINV(RAND(),'Monte Carlo'!$G$24,'Monte Carlo'!$H$24,'Monte Carlo'!$C$24,'Monte Carlo'!$E$24)),0))</f>
        <v>95.6457995405895</v>
      </c>
      <c r="P509" s="0" t="n">
        <f aca="true">IF(OR('Monte Carlo'!$B$25="",'Monte Carlo'!$C$25=""),0,IF(RAND()&lt;'Monte Carlo'!$B$25,IF('Monte Carlo'!$E$25='Monte Carlo'!$C$25,'Monte Carlo'!$C$25,BETAINV(RAND(),'Monte Carlo'!$G$25,'Monte Carlo'!$H$25,'Monte Carlo'!$C$25,'Monte Carlo'!$E$25)),0))</f>
        <v>0</v>
      </c>
      <c r="Q509" s="0" t="n">
        <f aca="true">IF(OR('Monte Carlo'!$B$26="",'Monte Carlo'!$C$26=""),0,IF(RAND()&lt;'Monte Carlo'!$B$26,IF('Monte Carlo'!$E$26='Monte Carlo'!$C$26,'Monte Carlo'!$C$26,BETAINV(RAND(),'Monte Carlo'!$G$26,'Monte Carlo'!$H$26,'Monte Carlo'!$C$26,'Monte Carlo'!$E$26)),0))</f>
        <v>0</v>
      </c>
      <c r="R509" s="0" t="n">
        <f aca="true">IF(OR('Monte Carlo'!$B$27="",'Monte Carlo'!$C$27=""),0,IF(RAND()&lt;'Monte Carlo'!$B$27,IF('Monte Carlo'!$E$27='Monte Carlo'!$C$27,'Monte Carlo'!$C$27,BETAINV(RAND(),'Monte Carlo'!$G$27,'Monte Carlo'!$H$27,'Monte Carlo'!$C$27,'Monte Carlo'!$E$27)),0))</f>
        <v>0</v>
      </c>
      <c r="S509" s="0" t="n">
        <f aca="true">IF(OR('Monte Carlo'!$B$28="",'Monte Carlo'!$C$28=""),0,IF(RAND()&lt;'Monte Carlo'!$B$28,IF('Monte Carlo'!$E$28='Monte Carlo'!$C$28,'Monte Carlo'!$C$28,BETAINV(RAND(),'Monte Carlo'!$G$28,'Monte Carlo'!$H$28,'Monte Carlo'!$C$28,'Monte Carlo'!$E$28)),0))</f>
        <v>0</v>
      </c>
      <c r="T509" s="0" t="n">
        <f aca="true">IF(OR('Monte Carlo'!$B$29="",'Monte Carlo'!$C$29=""),0,IF(RAND()&lt;'Monte Carlo'!$B$29,IF('Monte Carlo'!$E$29='Monte Carlo'!$C$29,'Monte Carlo'!$C$29,BETAINV(RAND(),'Monte Carlo'!$G$29,'Monte Carlo'!$H$29,'Monte Carlo'!$C$29,'Monte Carlo'!$E$29)),0))</f>
        <v>0</v>
      </c>
      <c r="U509" s="0" t="n">
        <f aca="true">IF(OR('Monte Carlo'!$B$30="",'Monte Carlo'!$C$30=""),0,IF(RAND()&lt;'Monte Carlo'!$B$30,IF('Monte Carlo'!$E$30='Monte Carlo'!$C$30,'Monte Carlo'!$C$30,BETAINV(RAND(),'Monte Carlo'!$G$30,'Monte Carlo'!$H$30,'Monte Carlo'!$C$30,'Monte Carlo'!$E$30)),0))</f>
        <v>0</v>
      </c>
      <c r="V509" s="0" t="n">
        <f aca="true">IF(OR('Monte Carlo'!$B$31="",'Monte Carlo'!$C$31=""),0,IF(RAND()&lt;'Monte Carlo'!$B$31,IF('Monte Carlo'!$E$31='Monte Carlo'!$C$31,'Monte Carlo'!$C$31,BETAINV(RAND(),'Monte Carlo'!$G$31,'Monte Carlo'!$H$31,'Monte Carlo'!$C$31,'Monte Carlo'!$E$31)),0))</f>
        <v>0</v>
      </c>
      <c r="W509" s="0" t="n">
        <f aca="true">IF(OR('Monte Carlo'!$B$32="",'Monte Carlo'!$C$32=""),0,IF(RAND()&lt;'Monte Carlo'!$B$32,IF('Monte Carlo'!$E$32='Monte Carlo'!$C$32,'Monte Carlo'!$C$32,BETAINV(RAND(),'Monte Carlo'!$G$32,'Monte Carlo'!$H$32,'Monte Carlo'!$C$32,'Monte Carlo'!$E$32)),0))</f>
        <v>0</v>
      </c>
      <c r="X509" s="0" t="n">
        <f aca="true">IF(OR('Monte Carlo'!$B$33="",'Monte Carlo'!$C$33=""),0,IF(RAND()&lt;'Monte Carlo'!$B$33,IF('Monte Carlo'!$E$33='Monte Carlo'!$C$33,'Monte Carlo'!$C$33,BETAINV(RAND(),'Monte Carlo'!$G$33,'Monte Carlo'!$H$33,'Monte Carlo'!$C$33,'Monte Carlo'!$E$33)),0))</f>
        <v>0</v>
      </c>
      <c r="Y509" s="0" t="n">
        <f aca="false">SUM(A509:X509)</f>
        <v>2345.55802348486</v>
      </c>
    </row>
    <row r="510" customFormat="false" ht="15" hidden="false" customHeight="false" outlineLevel="0" collapsed="false">
      <c r="A510" s="0" t="n">
        <f aca="true">IF('Monte Carlo'!$B$7="",0,IF('Monte Carlo'!$D$7='Monte Carlo'!$B$7,'Monte Carlo'!$B$7,BETAINV(RAND(),'Monte Carlo'!$F$7,'Monte Carlo'!$G$7,'Monte Carlo'!$B$7,'Monte Carlo'!$D$7)))</f>
        <v>139.797040275275</v>
      </c>
      <c r="B510" s="0" t="n">
        <f aca="true">IF('Monte Carlo'!$B$8="",0,IF('Monte Carlo'!$D$8='Monte Carlo'!$B$8,'Monte Carlo'!$B$8,BETAINV(RAND(),'Monte Carlo'!$F$8,'Monte Carlo'!$G$8,'Monte Carlo'!$B$8,'Monte Carlo'!$D$8)))</f>
        <v>982.133346710422</v>
      </c>
      <c r="C510" s="0" t="n">
        <f aca="true">IF('Monte Carlo'!$B$9="",0,IF('Monte Carlo'!$D$9='Monte Carlo'!$B$9,'Monte Carlo'!$B$9,BETAINV(RAND(),'Monte Carlo'!$F$9,'Monte Carlo'!$G$9,'Monte Carlo'!$B$9,'Monte Carlo'!$D$9)))</f>
        <v>469.362393986582</v>
      </c>
      <c r="D510" s="0" t="n">
        <f aca="true">IF('Monte Carlo'!$B$10="",0,IF('Monte Carlo'!$D$10='Monte Carlo'!$B$10,'Monte Carlo'!$B$10,BETAINV(RAND(),'Monte Carlo'!$F$10,'Monte Carlo'!$G$10,'Monte Carlo'!$B$10,'Monte Carlo'!$D$10)))</f>
        <v>317.234288431052</v>
      </c>
      <c r="E510" s="0" t="n">
        <f aca="true">IF('Monte Carlo'!$B$11="",0,IF('Monte Carlo'!$D$11='Monte Carlo'!$B$11,'Monte Carlo'!$B$11,BETAINV(RAND(),'Monte Carlo'!$F$11,'Monte Carlo'!$G$11,'Monte Carlo'!$B$11,'Monte Carlo'!$D$11)))</f>
        <v>111.966575361249</v>
      </c>
      <c r="F510" s="0" t="n">
        <f aca="true">IF('Monte Carlo'!$B$12="",0,IF('Monte Carlo'!$D$12='Monte Carlo'!$B$12,'Monte Carlo'!$B$12,BETAINV(RAND(),'Monte Carlo'!$F$12,'Monte Carlo'!$G$12,'Monte Carlo'!$B$12,'Monte Carlo'!$D$12)))</f>
        <v>93.5160936927792</v>
      </c>
      <c r="G510" s="0" t="n">
        <f aca="true">IF('Monte Carlo'!$B$13="",0,IF('Monte Carlo'!$D$13='Monte Carlo'!$B$13,'Monte Carlo'!$B$13,BETAINV(RAND(),'Monte Carlo'!$F$13,'Monte Carlo'!$G$13,'Monte Carlo'!$B$13,'Monte Carlo'!$D$13)))</f>
        <v>0</v>
      </c>
      <c r="H510" s="0" t="n">
        <f aca="true">IF('Monte Carlo'!$B$14="",0,IF('Monte Carlo'!$D$14='Monte Carlo'!$B$14,'Monte Carlo'!$B$14,BETAINV(RAND(),'Monte Carlo'!$F$14,'Monte Carlo'!$G$14,'Monte Carlo'!$B$14,'Monte Carlo'!$D$14)))</f>
        <v>0</v>
      </c>
      <c r="I510" s="0" t="n">
        <f aca="true">IF('Monte Carlo'!$B$15="",0,IF('Monte Carlo'!$D$15='Monte Carlo'!$B$15,'Monte Carlo'!$B$15,BETAINV(RAND(),'Monte Carlo'!$F$15,'Monte Carlo'!$G$15,'Monte Carlo'!$B$15,'Monte Carlo'!$D$15)))</f>
        <v>0</v>
      </c>
      <c r="J510" s="0" t="n">
        <f aca="true">IF('Monte Carlo'!$B$16="",0,IF('Monte Carlo'!$D$16='Monte Carlo'!$B$16,'Monte Carlo'!$B$16,BETAINV(RAND(),'Monte Carlo'!$F$16,'Monte Carlo'!$G$16,'Monte Carlo'!$B$16,'Monte Carlo'!$D$16)))</f>
        <v>0</v>
      </c>
      <c r="K510" s="0" t="n">
        <f aca="true">IF('Monte Carlo'!$B$17="",0,IF('Monte Carlo'!$D$17='Monte Carlo'!$B$17,'Monte Carlo'!$B$17,BETAINV(RAND(),'Monte Carlo'!$F$17,'Monte Carlo'!$G$17,'Monte Carlo'!$B$17,'Monte Carlo'!$D$17)))</f>
        <v>0</v>
      </c>
      <c r="L510" s="0" t="n">
        <f aca="true">IF('Monte Carlo'!$B$18="",0,IF('Monte Carlo'!$D$18='Monte Carlo'!$B$18,'Monte Carlo'!$B$18,BETAINV(RAND(),'Monte Carlo'!$F$18,'Monte Carlo'!$G$18,'Monte Carlo'!$B$18,'Monte Carlo'!$D$18)))</f>
        <v>0</v>
      </c>
      <c r="M510" s="0" t="n">
        <f aca="true">IF(OR('Monte Carlo'!$B$22="",'Monte Carlo'!$C$22=""),0,IF(RAND()&lt;'Monte Carlo'!$B$22,IF('Monte Carlo'!$E$22='Monte Carlo'!$C$22,'Monte Carlo'!$C$22,BETAINV(RAND(),'Monte Carlo'!$G$22,'Monte Carlo'!$H$22,'Monte Carlo'!$C$22,'Monte Carlo'!$E$22)),0))</f>
        <v>0</v>
      </c>
      <c r="N510" s="0" t="n">
        <f aca="true">IF(OR('Monte Carlo'!$B$23="",'Monte Carlo'!$C$23=""),0,IF(RAND()&lt;'Monte Carlo'!$B$23,IF('Monte Carlo'!$E$23='Monte Carlo'!$C$23,'Monte Carlo'!$C$23,BETAINV(RAND(),'Monte Carlo'!$G$23,'Monte Carlo'!$H$23,'Monte Carlo'!$C$23,'Monte Carlo'!$E$23)),0))</f>
        <v>55.031819131051</v>
      </c>
      <c r="O510" s="0" t="n">
        <f aca="true">IF(OR('Monte Carlo'!$B$24="",'Monte Carlo'!$C$24=""),0,IF(RAND()&lt;'Monte Carlo'!$B$24,IF('Monte Carlo'!$E$24='Monte Carlo'!$C$24,'Monte Carlo'!$C$24,BETAINV(RAND(),'Monte Carlo'!$G$24,'Monte Carlo'!$H$24,'Monte Carlo'!$C$24,'Monte Carlo'!$E$24)),0))</f>
        <v>0</v>
      </c>
      <c r="P510" s="0" t="n">
        <f aca="true">IF(OR('Monte Carlo'!$B$25="",'Monte Carlo'!$C$25=""),0,IF(RAND()&lt;'Monte Carlo'!$B$25,IF('Monte Carlo'!$E$25='Monte Carlo'!$C$25,'Monte Carlo'!$C$25,BETAINV(RAND(),'Monte Carlo'!$G$25,'Monte Carlo'!$H$25,'Monte Carlo'!$C$25,'Monte Carlo'!$E$25)),0))</f>
        <v>0</v>
      </c>
      <c r="Q510" s="0" t="n">
        <f aca="true">IF(OR('Monte Carlo'!$B$26="",'Monte Carlo'!$C$26=""),0,IF(RAND()&lt;'Monte Carlo'!$B$26,IF('Monte Carlo'!$E$26='Monte Carlo'!$C$26,'Monte Carlo'!$C$26,BETAINV(RAND(),'Monte Carlo'!$G$26,'Monte Carlo'!$H$26,'Monte Carlo'!$C$26,'Monte Carlo'!$E$26)),0))</f>
        <v>0</v>
      </c>
      <c r="R510" s="0" t="n">
        <f aca="true">IF(OR('Monte Carlo'!$B$27="",'Monte Carlo'!$C$27=""),0,IF(RAND()&lt;'Monte Carlo'!$B$27,IF('Monte Carlo'!$E$27='Monte Carlo'!$C$27,'Monte Carlo'!$C$27,BETAINV(RAND(),'Monte Carlo'!$G$27,'Monte Carlo'!$H$27,'Monte Carlo'!$C$27,'Monte Carlo'!$E$27)),0))</f>
        <v>0</v>
      </c>
      <c r="S510" s="0" t="n">
        <f aca="true">IF(OR('Monte Carlo'!$B$28="",'Monte Carlo'!$C$28=""),0,IF(RAND()&lt;'Monte Carlo'!$B$28,IF('Monte Carlo'!$E$28='Monte Carlo'!$C$28,'Monte Carlo'!$C$28,BETAINV(RAND(),'Monte Carlo'!$G$28,'Monte Carlo'!$H$28,'Monte Carlo'!$C$28,'Monte Carlo'!$E$28)),0))</f>
        <v>0</v>
      </c>
      <c r="T510" s="0" t="n">
        <f aca="true">IF(OR('Monte Carlo'!$B$29="",'Monte Carlo'!$C$29=""),0,IF(RAND()&lt;'Monte Carlo'!$B$29,IF('Monte Carlo'!$E$29='Monte Carlo'!$C$29,'Monte Carlo'!$C$29,BETAINV(RAND(),'Monte Carlo'!$G$29,'Monte Carlo'!$H$29,'Monte Carlo'!$C$29,'Monte Carlo'!$E$29)),0))</f>
        <v>0</v>
      </c>
      <c r="U510" s="0" t="n">
        <f aca="true">IF(OR('Monte Carlo'!$B$30="",'Monte Carlo'!$C$30=""),0,IF(RAND()&lt;'Monte Carlo'!$B$30,IF('Monte Carlo'!$E$30='Monte Carlo'!$C$30,'Monte Carlo'!$C$30,BETAINV(RAND(),'Monte Carlo'!$G$30,'Monte Carlo'!$H$30,'Monte Carlo'!$C$30,'Monte Carlo'!$E$30)),0))</f>
        <v>0</v>
      </c>
      <c r="V510" s="0" t="n">
        <f aca="true">IF(OR('Monte Carlo'!$B$31="",'Monte Carlo'!$C$31=""),0,IF(RAND()&lt;'Monte Carlo'!$B$31,IF('Monte Carlo'!$E$31='Monte Carlo'!$C$31,'Monte Carlo'!$C$31,BETAINV(RAND(),'Monte Carlo'!$G$31,'Monte Carlo'!$H$31,'Monte Carlo'!$C$31,'Monte Carlo'!$E$31)),0))</f>
        <v>0</v>
      </c>
      <c r="W510" s="0" t="n">
        <f aca="true">IF(OR('Monte Carlo'!$B$32="",'Monte Carlo'!$C$32=""),0,IF(RAND()&lt;'Monte Carlo'!$B$32,IF('Monte Carlo'!$E$32='Monte Carlo'!$C$32,'Monte Carlo'!$C$32,BETAINV(RAND(),'Monte Carlo'!$G$32,'Monte Carlo'!$H$32,'Monte Carlo'!$C$32,'Monte Carlo'!$E$32)),0))</f>
        <v>0</v>
      </c>
      <c r="X510" s="0" t="n">
        <f aca="true">IF(OR('Monte Carlo'!$B$33="",'Monte Carlo'!$C$33=""),0,IF(RAND()&lt;'Monte Carlo'!$B$33,IF('Monte Carlo'!$E$33='Monte Carlo'!$C$33,'Monte Carlo'!$C$33,BETAINV(RAND(),'Monte Carlo'!$G$33,'Monte Carlo'!$H$33,'Monte Carlo'!$C$33,'Monte Carlo'!$E$33)),0))</f>
        <v>0</v>
      </c>
      <c r="Y510" s="0" t="n">
        <f aca="false">SUM(A510:X510)</f>
        <v>2169.04155758841</v>
      </c>
    </row>
    <row r="511" customFormat="false" ht="15" hidden="false" customHeight="false" outlineLevel="0" collapsed="false">
      <c r="A511" s="0" t="n">
        <f aca="true">IF('Monte Carlo'!$B$7="",0,IF('Monte Carlo'!$D$7='Monte Carlo'!$B$7,'Monte Carlo'!$B$7,BETAINV(RAND(),'Monte Carlo'!$F$7,'Monte Carlo'!$G$7,'Monte Carlo'!$B$7,'Monte Carlo'!$D$7)))</f>
        <v>151.953495705987</v>
      </c>
      <c r="B511" s="0" t="n">
        <f aca="true">IF('Monte Carlo'!$B$8="",0,IF('Monte Carlo'!$D$8='Monte Carlo'!$B$8,'Monte Carlo'!$B$8,BETAINV(RAND(),'Monte Carlo'!$F$8,'Monte Carlo'!$G$8,'Monte Carlo'!$B$8,'Monte Carlo'!$D$8)))</f>
        <v>1024.56377456805</v>
      </c>
      <c r="C511" s="0" t="n">
        <f aca="true">IF('Monte Carlo'!$B$9="",0,IF('Monte Carlo'!$D$9='Monte Carlo'!$B$9,'Monte Carlo'!$B$9,BETAINV(RAND(),'Monte Carlo'!$F$9,'Monte Carlo'!$G$9,'Monte Carlo'!$B$9,'Monte Carlo'!$D$9)))</f>
        <v>448.545423533709</v>
      </c>
      <c r="D511" s="0" t="n">
        <f aca="true">IF('Monte Carlo'!$B$10="",0,IF('Monte Carlo'!$D$10='Monte Carlo'!$B$10,'Monte Carlo'!$B$10,BETAINV(RAND(),'Monte Carlo'!$F$10,'Monte Carlo'!$G$10,'Monte Carlo'!$B$10,'Monte Carlo'!$D$10)))</f>
        <v>317.80173224486</v>
      </c>
      <c r="E511" s="0" t="n">
        <f aca="true">IF('Monte Carlo'!$B$11="",0,IF('Monte Carlo'!$D$11='Monte Carlo'!$B$11,'Monte Carlo'!$B$11,BETAINV(RAND(),'Monte Carlo'!$F$11,'Monte Carlo'!$G$11,'Monte Carlo'!$B$11,'Monte Carlo'!$D$11)))</f>
        <v>115.963130337639</v>
      </c>
      <c r="F511" s="0" t="n">
        <f aca="true">IF('Monte Carlo'!$B$12="",0,IF('Monte Carlo'!$D$12='Monte Carlo'!$B$12,'Monte Carlo'!$B$12,BETAINV(RAND(),'Monte Carlo'!$F$12,'Monte Carlo'!$G$12,'Monte Carlo'!$B$12,'Monte Carlo'!$D$12)))</f>
        <v>107.698483689665</v>
      </c>
      <c r="G511" s="0" t="n">
        <f aca="true">IF('Monte Carlo'!$B$13="",0,IF('Monte Carlo'!$D$13='Monte Carlo'!$B$13,'Monte Carlo'!$B$13,BETAINV(RAND(),'Monte Carlo'!$F$13,'Monte Carlo'!$G$13,'Monte Carlo'!$B$13,'Monte Carlo'!$D$13)))</f>
        <v>0</v>
      </c>
      <c r="H511" s="0" t="n">
        <f aca="true">IF('Monte Carlo'!$B$14="",0,IF('Monte Carlo'!$D$14='Monte Carlo'!$B$14,'Monte Carlo'!$B$14,BETAINV(RAND(),'Monte Carlo'!$F$14,'Monte Carlo'!$G$14,'Monte Carlo'!$B$14,'Monte Carlo'!$D$14)))</f>
        <v>0</v>
      </c>
      <c r="I511" s="0" t="n">
        <f aca="true">IF('Monte Carlo'!$B$15="",0,IF('Monte Carlo'!$D$15='Monte Carlo'!$B$15,'Monte Carlo'!$B$15,BETAINV(RAND(),'Monte Carlo'!$F$15,'Monte Carlo'!$G$15,'Monte Carlo'!$B$15,'Monte Carlo'!$D$15)))</f>
        <v>0</v>
      </c>
      <c r="J511" s="0" t="n">
        <f aca="true">IF('Monte Carlo'!$B$16="",0,IF('Monte Carlo'!$D$16='Monte Carlo'!$B$16,'Monte Carlo'!$B$16,BETAINV(RAND(),'Monte Carlo'!$F$16,'Monte Carlo'!$G$16,'Monte Carlo'!$B$16,'Monte Carlo'!$D$16)))</f>
        <v>0</v>
      </c>
      <c r="K511" s="0" t="n">
        <f aca="true">IF('Monte Carlo'!$B$17="",0,IF('Monte Carlo'!$D$17='Monte Carlo'!$B$17,'Monte Carlo'!$B$17,BETAINV(RAND(),'Monte Carlo'!$F$17,'Monte Carlo'!$G$17,'Monte Carlo'!$B$17,'Monte Carlo'!$D$17)))</f>
        <v>0</v>
      </c>
      <c r="L511" s="0" t="n">
        <f aca="true">IF('Monte Carlo'!$B$18="",0,IF('Monte Carlo'!$D$18='Monte Carlo'!$B$18,'Monte Carlo'!$B$18,BETAINV(RAND(),'Monte Carlo'!$F$18,'Monte Carlo'!$G$18,'Monte Carlo'!$B$18,'Monte Carlo'!$D$18)))</f>
        <v>0</v>
      </c>
      <c r="M511" s="0" t="n">
        <f aca="true">IF(OR('Monte Carlo'!$B$22="",'Monte Carlo'!$C$22=""),0,IF(RAND()&lt;'Monte Carlo'!$B$22,IF('Monte Carlo'!$E$22='Monte Carlo'!$C$22,'Monte Carlo'!$C$22,BETAINV(RAND(),'Monte Carlo'!$G$22,'Monte Carlo'!$H$22,'Monte Carlo'!$C$22,'Monte Carlo'!$E$22)),0))</f>
        <v>0</v>
      </c>
      <c r="N511" s="0" t="n">
        <f aca="true">IF(OR('Monte Carlo'!$B$23="",'Monte Carlo'!$C$23=""),0,IF(RAND()&lt;'Monte Carlo'!$B$23,IF('Monte Carlo'!$E$23='Monte Carlo'!$C$23,'Monte Carlo'!$C$23,BETAINV(RAND(),'Monte Carlo'!$G$23,'Monte Carlo'!$H$23,'Monte Carlo'!$C$23,'Monte Carlo'!$E$23)),0))</f>
        <v>32.8554834923035</v>
      </c>
      <c r="O511" s="0" t="n">
        <f aca="true">IF(OR('Monte Carlo'!$B$24="",'Monte Carlo'!$C$24=""),0,IF(RAND()&lt;'Monte Carlo'!$B$24,IF('Monte Carlo'!$E$24='Monte Carlo'!$C$24,'Monte Carlo'!$C$24,BETAINV(RAND(),'Monte Carlo'!$G$24,'Monte Carlo'!$H$24,'Monte Carlo'!$C$24,'Monte Carlo'!$E$24)),0))</f>
        <v>0</v>
      </c>
      <c r="P511" s="0" t="n">
        <f aca="true">IF(OR('Monte Carlo'!$B$25="",'Monte Carlo'!$C$25=""),0,IF(RAND()&lt;'Monte Carlo'!$B$25,IF('Monte Carlo'!$E$25='Monte Carlo'!$C$25,'Monte Carlo'!$C$25,BETAINV(RAND(),'Monte Carlo'!$G$25,'Monte Carlo'!$H$25,'Monte Carlo'!$C$25,'Monte Carlo'!$E$25)),0))</f>
        <v>0</v>
      </c>
      <c r="Q511" s="0" t="n">
        <f aca="true">IF(OR('Monte Carlo'!$B$26="",'Monte Carlo'!$C$26=""),0,IF(RAND()&lt;'Monte Carlo'!$B$26,IF('Monte Carlo'!$E$26='Monte Carlo'!$C$26,'Monte Carlo'!$C$26,BETAINV(RAND(),'Monte Carlo'!$G$26,'Monte Carlo'!$H$26,'Monte Carlo'!$C$26,'Monte Carlo'!$E$26)),0))</f>
        <v>0</v>
      </c>
      <c r="R511" s="0" t="n">
        <f aca="true">IF(OR('Monte Carlo'!$B$27="",'Monte Carlo'!$C$27=""),0,IF(RAND()&lt;'Monte Carlo'!$B$27,IF('Monte Carlo'!$E$27='Monte Carlo'!$C$27,'Monte Carlo'!$C$27,BETAINV(RAND(),'Monte Carlo'!$G$27,'Monte Carlo'!$H$27,'Monte Carlo'!$C$27,'Monte Carlo'!$E$27)),0))</f>
        <v>0</v>
      </c>
      <c r="S511" s="0" t="n">
        <f aca="true">IF(OR('Monte Carlo'!$B$28="",'Monte Carlo'!$C$28=""),0,IF(RAND()&lt;'Monte Carlo'!$B$28,IF('Monte Carlo'!$E$28='Monte Carlo'!$C$28,'Monte Carlo'!$C$28,BETAINV(RAND(),'Monte Carlo'!$G$28,'Monte Carlo'!$H$28,'Monte Carlo'!$C$28,'Monte Carlo'!$E$28)),0))</f>
        <v>0</v>
      </c>
      <c r="T511" s="0" t="n">
        <f aca="true">IF(OR('Monte Carlo'!$B$29="",'Monte Carlo'!$C$29=""),0,IF(RAND()&lt;'Monte Carlo'!$B$29,IF('Monte Carlo'!$E$29='Monte Carlo'!$C$29,'Monte Carlo'!$C$29,BETAINV(RAND(),'Monte Carlo'!$G$29,'Monte Carlo'!$H$29,'Monte Carlo'!$C$29,'Monte Carlo'!$E$29)),0))</f>
        <v>0</v>
      </c>
      <c r="U511" s="0" t="n">
        <f aca="true">IF(OR('Monte Carlo'!$B$30="",'Monte Carlo'!$C$30=""),0,IF(RAND()&lt;'Monte Carlo'!$B$30,IF('Monte Carlo'!$E$30='Monte Carlo'!$C$30,'Monte Carlo'!$C$30,BETAINV(RAND(),'Monte Carlo'!$G$30,'Monte Carlo'!$H$30,'Monte Carlo'!$C$30,'Monte Carlo'!$E$30)),0))</f>
        <v>0</v>
      </c>
      <c r="V511" s="0" t="n">
        <f aca="true">IF(OR('Monte Carlo'!$B$31="",'Monte Carlo'!$C$31=""),0,IF(RAND()&lt;'Monte Carlo'!$B$31,IF('Monte Carlo'!$E$31='Monte Carlo'!$C$31,'Monte Carlo'!$C$31,BETAINV(RAND(),'Monte Carlo'!$G$31,'Monte Carlo'!$H$31,'Monte Carlo'!$C$31,'Monte Carlo'!$E$31)),0))</f>
        <v>0</v>
      </c>
      <c r="W511" s="0" t="n">
        <f aca="true">IF(OR('Monte Carlo'!$B$32="",'Monte Carlo'!$C$32=""),0,IF(RAND()&lt;'Monte Carlo'!$B$32,IF('Monte Carlo'!$E$32='Monte Carlo'!$C$32,'Monte Carlo'!$C$32,BETAINV(RAND(),'Monte Carlo'!$G$32,'Monte Carlo'!$H$32,'Monte Carlo'!$C$32,'Monte Carlo'!$E$32)),0))</f>
        <v>0</v>
      </c>
      <c r="X511" s="0" t="n">
        <f aca="true">IF(OR('Monte Carlo'!$B$33="",'Monte Carlo'!$C$33=""),0,IF(RAND()&lt;'Monte Carlo'!$B$33,IF('Monte Carlo'!$E$33='Monte Carlo'!$C$33,'Monte Carlo'!$C$33,BETAINV(RAND(),'Monte Carlo'!$G$33,'Monte Carlo'!$H$33,'Monte Carlo'!$C$33,'Monte Carlo'!$E$33)),0))</f>
        <v>0</v>
      </c>
      <c r="Y511" s="0" t="n">
        <f aca="false">SUM(A511:X511)</f>
        <v>2199.38152357222</v>
      </c>
    </row>
    <row r="512" customFormat="false" ht="15" hidden="false" customHeight="false" outlineLevel="0" collapsed="false">
      <c r="A512" s="0" t="n">
        <f aca="true">IF('Monte Carlo'!$B$7="",0,IF('Monte Carlo'!$D$7='Monte Carlo'!$B$7,'Monte Carlo'!$B$7,BETAINV(RAND(),'Monte Carlo'!$F$7,'Monte Carlo'!$G$7,'Monte Carlo'!$B$7,'Monte Carlo'!$D$7)))</f>
        <v>128.070329125045</v>
      </c>
      <c r="B512" s="0" t="n">
        <f aca="true">IF('Monte Carlo'!$B$8="",0,IF('Monte Carlo'!$D$8='Monte Carlo'!$B$8,'Monte Carlo'!$B$8,BETAINV(RAND(),'Monte Carlo'!$F$8,'Monte Carlo'!$G$8,'Monte Carlo'!$B$8,'Monte Carlo'!$D$8)))</f>
        <v>1114.36892391095</v>
      </c>
      <c r="C512" s="0" t="n">
        <f aca="true">IF('Monte Carlo'!$B$9="",0,IF('Monte Carlo'!$D$9='Monte Carlo'!$B$9,'Monte Carlo'!$B$9,BETAINV(RAND(),'Monte Carlo'!$F$9,'Monte Carlo'!$G$9,'Monte Carlo'!$B$9,'Monte Carlo'!$D$9)))</f>
        <v>503.503279984016</v>
      </c>
      <c r="D512" s="0" t="n">
        <f aca="true">IF('Monte Carlo'!$B$10="",0,IF('Monte Carlo'!$D$10='Monte Carlo'!$B$10,'Monte Carlo'!$B$10,BETAINV(RAND(),'Monte Carlo'!$F$10,'Monte Carlo'!$G$10,'Monte Carlo'!$B$10,'Monte Carlo'!$D$10)))</f>
        <v>333.541090678367</v>
      </c>
      <c r="E512" s="0" t="n">
        <f aca="true">IF('Monte Carlo'!$B$11="",0,IF('Monte Carlo'!$D$11='Monte Carlo'!$B$11,'Monte Carlo'!$B$11,BETAINV(RAND(),'Monte Carlo'!$F$11,'Monte Carlo'!$G$11,'Monte Carlo'!$B$11,'Monte Carlo'!$D$11)))</f>
        <v>106.118262645879</v>
      </c>
      <c r="F512" s="0" t="n">
        <f aca="true">IF('Monte Carlo'!$B$12="",0,IF('Monte Carlo'!$D$12='Monte Carlo'!$B$12,'Monte Carlo'!$B$12,BETAINV(RAND(),'Monte Carlo'!$F$12,'Monte Carlo'!$G$12,'Monte Carlo'!$B$12,'Monte Carlo'!$D$12)))</f>
        <v>99.1498957025443</v>
      </c>
      <c r="G512" s="0" t="n">
        <f aca="true">IF('Monte Carlo'!$B$13="",0,IF('Monte Carlo'!$D$13='Monte Carlo'!$B$13,'Monte Carlo'!$B$13,BETAINV(RAND(),'Monte Carlo'!$F$13,'Monte Carlo'!$G$13,'Monte Carlo'!$B$13,'Monte Carlo'!$D$13)))</f>
        <v>0</v>
      </c>
      <c r="H512" s="0" t="n">
        <f aca="true">IF('Monte Carlo'!$B$14="",0,IF('Monte Carlo'!$D$14='Monte Carlo'!$B$14,'Monte Carlo'!$B$14,BETAINV(RAND(),'Monte Carlo'!$F$14,'Monte Carlo'!$G$14,'Monte Carlo'!$B$14,'Monte Carlo'!$D$14)))</f>
        <v>0</v>
      </c>
      <c r="I512" s="0" t="n">
        <f aca="true">IF('Monte Carlo'!$B$15="",0,IF('Monte Carlo'!$D$15='Monte Carlo'!$B$15,'Monte Carlo'!$B$15,BETAINV(RAND(),'Monte Carlo'!$F$15,'Monte Carlo'!$G$15,'Monte Carlo'!$B$15,'Monte Carlo'!$D$15)))</f>
        <v>0</v>
      </c>
      <c r="J512" s="0" t="n">
        <f aca="true">IF('Monte Carlo'!$B$16="",0,IF('Monte Carlo'!$D$16='Monte Carlo'!$B$16,'Monte Carlo'!$B$16,BETAINV(RAND(),'Monte Carlo'!$F$16,'Monte Carlo'!$G$16,'Monte Carlo'!$B$16,'Monte Carlo'!$D$16)))</f>
        <v>0</v>
      </c>
      <c r="K512" s="0" t="n">
        <f aca="true">IF('Monte Carlo'!$B$17="",0,IF('Monte Carlo'!$D$17='Monte Carlo'!$B$17,'Monte Carlo'!$B$17,BETAINV(RAND(),'Monte Carlo'!$F$17,'Monte Carlo'!$G$17,'Monte Carlo'!$B$17,'Monte Carlo'!$D$17)))</f>
        <v>0</v>
      </c>
      <c r="L512" s="0" t="n">
        <f aca="true">IF('Monte Carlo'!$B$18="",0,IF('Monte Carlo'!$D$18='Monte Carlo'!$B$18,'Monte Carlo'!$B$18,BETAINV(RAND(),'Monte Carlo'!$F$18,'Monte Carlo'!$G$18,'Monte Carlo'!$B$18,'Monte Carlo'!$D$18)))</f>
        <v>0</v>
      </c>
      <c r="M512" s="0" t="n">
        <f aca="true">IF(OR('Monte Carlo'!$B$22="",'Monte Carlo'!$C$22=""),0,IF(RAND()&lt;'Monte Carlo'!$B$22,IF('Monte Carlo'!$E$22='Monte Carlo'!$C$22,'Monte Carlo'!$C$22,BETAINV(RAND(),'Monte Carlo'!$G$22,'Monte Carlo'!$H$22,'Monte Carlo'!$C$22,'Monte Carlo'!$E$22)),0))</f>
        <v>104.395820229982</v>
      </c>
      <c r="N512" s="0" t="n">
        <f aca="true">IF(OR('Monte Carlo'!$B$23="",'Monte Carlo'!$C$23=""),0,IF(RAND()&lt;'Monte Carlo'!$B$23,IF('Monte Carlo'!$E$23='Monte Carlo'!$C$23,'Monte Carlo'!$C$23,BETAINV(RAND(),'Monte Carlo'!$G$23,'Monte Carlo'!$H$23,'Monte Carlo'!$C$23,'Monte Carlo'!$E$23)),0))</f>
        <v>47.9914278783179</v>
      </c>
      <c r="O512" s="0" t="n">
        <f aca="true">IF(OR('Monte Carlo'!$B$24="",'Monte Carlo'!$C$24=""),0,IF(RAND()&lt;'Monte Carlo'!$B$24,IF('Monte Carlo'!$E$24='Monte Carlo'!$C$24,'Monte Carlo'!$C$24,BETAINV(RAND(),'Monte Carlo'!$G$24,'Monte Carlo'!$H$24,'Monte Carlo'!$C$24,'Monte Carlo'!$E$24)),0))</f>
        <v>0</v>
      </c>
      <c r="P512" s="0" t="n">
        <f aca="true">IF(OR('Monte Carlo'!$B$25="",'Monte Carlo'!$C$25=""),0,IF(RAND()&lt;'Monte Carlo'!$B$25,IF('Monte Carlo'!$E$25='Monte Carlo'!$C$25,'Monte Carlo'!$C$25,BETAINV(RAND(),'Monte Carlo'!$G$25,'Monte Carlo'!$H$25,'Monte Carlo'!$C$25,'Monte Carlo'!$E$25)),0))</f>
        <v>287.68721649877</v>
      </c>
      <c r="Q512" s="0" t="n">
        <f aca="true">IF(OR('Monte Carlo'!$B$26="",'Monte Carlo'!$C$26=""),0,IF(RAND()&lt;'Monte Carlo'!$B$26,IF('Monte Carlo'!$E$26='Monte Carlo'!$C$26,'Monte Carlo'!$C$26,BETAINV(RAND(),'Monte Carlo'!$G$26,'Monte Carlo'!$H$26,'Monte Carlo'!$C$26,'Monte Carlo'!$E$26)),0))</f>
        <v>0</v>
      </c>
      <c r="R512" s="0" t="n">
        <f aca="true">IF(OR('Monte Carlo'!$B$27="",'Monte Carlo'!$C$27=""),0,IF(RAND()&lt;'Monte Carlo'!$B$27,IF('Monte Carlo'!$E$27='Monte Carlo'!$C$27,'Monte Carlo'!$C$27,BETAINV(RAND(),'Monte Carlo'!$G$27,'Monte Carlo'!$H$27,'Monte Carlo'!$C$27,'Monte Carlo'!$E$27)),0))</f>
        <v>0</v>
      </c>
      <c r="S512" s="0" t="n">
        <f aca="true">IF(OR('Monte Carlo'!$B$28="",'Monte Carlo'!$C$28=""),0,IF(RAND()&lt;'Monte Carlo'!$B$28,IF('Monte Carlo'!$E$28='Monte Carlo'!$C$28,'Monte Carlo'!$C$28,BETAINV(RAND(),'Monte Carlo'!$G$28,'Monte Carlo'!$H$28,'Monte Carlo'!$C$28,'Monte Carlo'!$E$28)),0))</f>
        <v>0</v>
      </c>
      <c r="T512" s="0" t="n">
        <f aca="true">IF(OR('Monte Carlo'!$B$29="",'Monte Carlo'!$C$29=""),0,IF(RAND()&lt;'Monte Carlo'!$B$29,IF('Monte Carlo'!$E$29='Monte Carlo'!$C$29,'Monte Carlo'!$C$29,BETAINV(RAND(),'Monte Carlo'!$G$29,'Monte Carlo'!$H$29,'Monte Carlo'!$C$29,'Monte Carlo'!$E$29)),0))</f>
        <v>0</v>
      </c>
      <c r="U512" s="0" t="n">
        <f aca="true">IF(OR('Monte Carlo'!$B$30="",'Monte Carlo'!$C$30=""),0,IF(RAND()&lt;'Monte Carlo'!$B$30,IF('Monte Carlo'!$E$30='Monte Carlo'!$C$30,'Monte Carlo'!$C$30,BETAINV(RAND(),'Monte Carlo'!$G$30,'Monte Carlo'!$H$30,'Monte Carlo'!$C$30,'Monte Carlo'!$E$30)),0))</f>
        <v>0</v>
      </c>
      <c r="V512" s="0" t="n">
        <f aca="true">IF(OR('Monte Carlo'!$B$31="",'Monte Carlo'!$C$31=""),0,IF(RAND()&lt;'Monte Carlo'!$B$31,IF('Monte Carlo'!$E$31='Monte Carlo'!$C$31,'Monte Carlo'!$C$31,BETAINV(RAND(),'Monte Carlo'!$G$31,'Monte Carlo'!$H$31,'Monte Carlo'!$C$31,'Monte Carlo'!$E$31)),0))</f>
        <v>0</v>
      </c>
      <c r="W512" s="0" t="n">
        <f aca="true">IF(OR('Monte Carlo'!$B$32="",'Monte Carlo'!$C$32=""),0,IF(RAND()&lt;'Monte Carlo'!$B$32,IF('Monte Carlo'!$E$32='Monte Carlo'!$C$32,'Monte Carlo'!$C$32,BETAINV(RAND(),'Monte Carlo'!$G$32,'Monte Carlo'!$H$32,'Monte Carlo'!$C$32,'Monte Carlo'!$E$32)),0))</f>
        <v>0</v>
      </c>
      <c r="X512" s="0" t="n">
        <f aca="true">IF(OR('Monte Carlo'!$B$33="",'Monte Carlo'!$C$33=""),0,IF(RAND()&lt;'Monte Carlo'!$B$33,IF('Monte Carlo'!$E$33='Monte Carlo'!$C$33,'Monte Carlo'!$C$33,BETAINV(RAND(),'Monte Carlo'!$G$33,'Monte Carlo'!$H$33,'Monte Carlo'!$C$33,'Monte Carlo'!$E$33)),0))</f>
        <v>0</v>
      </c>
      <c r="Y512" s="0" t="n">
        <f aca="false">SUM(A512:X512)</f>
        <v>2724.82624665387</v>
      </c>
    </row>
    <row r="513" customFormat="false" ht="15" hidden="false" customHeight="false" outlineLevel="0" collapsed="false">
      <c r="A513" s="0" t="n">
        <f aca="true">IF('Monte Carlo'!$B$7="",0,IF('Monte Carlo'!$D$7='Monte Carlo'!$B$7,'Monte Carlo'!$B$7,BETAINV(RAND(),'Monte Carlo'!$F$7,'Monte Carlo'!$G$7,'Monte Carlo'!$B$7,'Monte Carlo'!$D$7)))</f>
        <v>171.734445497574</v>
      </c>
      <c r="B513" s="0" t="n">
        <f aca="true">IF('Monte Carlo'!$B$8="",0,IF('Monte Carlo'!$D$8='Monte Carlo'!$B$8,'Monte Carlo'!$B$8,BETAINV(RAND(),'Monte Carlo'!$F$8,'Monte Carlo'!$G$8,'Monte Carlo'!$B$8,'Monte Carlo'!$D$8)))</f>
        <v>1013.41259024568</v>
      </c>
      <c r="C513" s="0" t="n">
        <f aca="true">IF('Monte Carlo'!$B$9="",0,IF('Monte Carlo'!$D$9='Monte Carlo'!$B$9,'Monte Carlo'!$B$9,BETAINV(RAND(),'Monte Carlo'!$F$9,'Monte Carlo'!$G$9,'Monte Carlo'!$B$9,'Monte Carlo'!$D$9)))</f>
        <v>475.342800528607</v>
      </c>
      <c r="D513" s="0" t="n">
        <f aca="true">IF('Monte Carlo'!$B$10="",0,IF('Monte Carlo'!$D$10='Monte Carlo'!$B$10,'Monte Carlo'!$B$10,BETAINV(RAND(),'Monte Carlo'!$F$10,'Monte Carlo'!$G$10,'Monte Carlo'!$B$10,'Monte Carlo'!$D$10)))</f>
        <v>310.103097518496</v>
      </c>
      <c r="E513" s="0" t="n">
        <f aca="true">IF('Monte Carlo'!$B$11="",0,IF('Monte Carlo'!$D$11='Monte Carlo'!$B$11,'Monte Carlo'!$B$11,BETAINV(RAND(),'Monte Carlo'!$F$11,'Monte Carlo'!$G$11,'Monte Carlo'!$B$11,'Monte Carlo'!$D$11)))</f>
        <v>88.8873391127064</v>
      </c>
      <c r="F513" s="0" t="n">
        <f aca="true">IF('Monte Carlo'!$B$12="",0,IF('Monte Carlo'!$D$12='Monte Carlo'!$B$12,'Monte Carlo'!$B$12,BETAINV(RAND(),'Monte Carlo'!$F$12,'Monte Carlo'!$G$12,'Monte Carlo'!$B$12,'Monte Carlo'!$D$12)))</f>
        <v>115.364887075103</v>
      </c>
      <c r="G513" s="0" t="n">
        <f aca="true">IF('Monte Carlo'!$B$13="",0,IF('Monte Carlo'!$D$13='Monte Carlo'!$B$13,'Monte Carlo'!$B$13,BETAINV(RAND(),'Monte Carlo'!$F$13,'Monte Carlo'!$G$13,'Monte Carlo'!$B$13,'Monte Carlo'!$D$13)))</f>
        <v>0</v>
      </c>
      <c r="H513" s="0" t="n">
        <f aca="true">IF('Monte Carlo'!$B$14="",0,IF('Monte Carlo'!$D$14='Monte Carlo'!$B$14,'Monte Carlo'!$B$14,BETAINV(RAND(),'Monte Carlo'!$F$14,'Monte Carlo'!$G$14,'Monte Carlo'!$B$14,'Monte Carlo'!$D$14)))</f>
        <v>0</v>
      </c>
      <c r="I513" s="0" t="n">
        <f aca="true">IF('Monte Carlo'!$B$15="",0,IF('Monte Carlo'!$D$15='Monte Carlo'!$B$15,'Monte Carlo'!$B$15,BETAINV(RAND(),'Monte Carlo'!$F$15,'Monte Carlo'!$G$15,'Monte Carlo'!$B$15,'Monte Carlo'!$D$15)))</f>
        <v>0</v>
      </c>
      <c r="J513" s="0" t="n">
        <f aca="true">IF('Monte Carlo'!$B$16="",0,IF('Monte Carlo'!$D$16='Monte Carlo'!$B$16,'Monte Carlo'!$B$16,BETAINV(RAND(),'Monte Carlo'!$F$16,'Monte Carlo'!$G$16,'Monte Carlo'!$B$16,'Monte Carlo'!$D$16)))</f>
        <v>0</v>
      </c>
      <c r="K513" s="0" t="n">
        <f aca="true">IF('Monte Carlo'!$B$17="",0,IF('Monte Carlo'!$D$17='Monte Carlo'!$B$17,'Monte Carlo'!$B$17,BETAINV(RAND(),'Monte Carlo'!$F$17,'Monte Carlo'!$G$17,'Monte Carlo'!$B$17,'Monte Carlo'!$D$17)))</f>
        <v>0</v>
      </c>
      <c r="L513" s="0" t="n">
        <f aca="true">IF('Monte Carlo'!$B$18="",0,IF('Monte Carlo'!$D$18='Monte Carlo'!$B$18,'Monte Carlo'!$B$18,BETAINV(RAND(),'Monte Carlo'!$F$18,'Monte Carlo'!$G$18,'Monte Carlo'!$B$18,'Monte Carlo'!$D$18)))</f>
        <v>0</v>
      </c>
      <c r="M513" s="0" t="n">
        <f aca="true">IF(OR('Monte Carlo'!$B$22="",'Monte Carlo'!$C$22=""),0,IF(RAND()&lt;'Monte Carlo'!$B$22,IF('Monte Carlo'!$E$22='Monte Carlo'!$C$22,'Monte Carlo'!$C$22,BETAINV(RAND(),'Monte Carlo'!$G$22,'Monte Carlo'!$H$22,'Monte Carlo'!$C$22,'Monte Carlo'!$E$22)),0))</f>
        <v>143.40176201687</v>
      </c>
      <c r="N513" s="0" t="n">
        <f aca="true">IF(OR('Monte Carlo'!$B$23="",'Monte Carlo'!$C$23=""),0,IF(RAND()&lt;'Monte Carlo'!$B$23,IF('Monte Carlo'!$E$23='Monte Carlo'!$C$23,'Monte Carlo'!$C$23,BETAINV(RAND(),'Monte Carlo'!$G$23,'Monte Carlo'!$H$23,'Monte Carlo'!$C$23,'Monte Carlo'!$E$23)),0))</f>
        <v>37.3246608210449</v>
      </c>
      <c r="O513" s="0" t="n">
        <f aca="true">IF(OR('Monte Carlo'!$B$24="",'Monte Carlo'!$C$24=""),0,IF(RAND()&lt;'Monte Carlo'!$B$24,IF('Monte Carlo'!$E$24='Monte Carlo'!$C$24,'Monte Carlo'!$C$24,BETAINV(RAND(),'Monte Carlo'!$G$24,'Monte Carlo'!$H$24,'Monte Carlo'!$C$24,'Monte Carlo'!$E$24)),0))</f>
        <v>0</v>
      </c>
      <c r="P513" s="0" t="n">
        <f aca="true">IF(OR('Monte Carlo'!$B$25="",'Monte Carlo'!$C$25=""),0,IF(RAND()&lt;'Monte Carlo'!$B$25,IF('Monte Carlo'!$E$25='Monte Carlo'!$C$25,'Monte Carlo'!$C$25,BETAINV(RAND(),'Monte Carlo'!$G$25,'Monte Carlo'!$H$25,'Monte Carlo'!$C$25,'Monte Carlo'!$E$25)),0))</f>
        <v>0</v>
      </c>
      <c r="Q513" s="0" t="n">
        <f aca="true">IF(OR('Monte Carlo'!$B$26="",'Monte Carlo'!$C$26=""),0,IF(RAND()&lt;'Monte Carlo'!$B$26,IF('Monte Carlo'!$E$26='Monte Carlo'!$C$26,'Monte Carlo'!$C$26,BETAINV(RAND(),'Monte Carlo'!$G$26,'Monte Carlo'!$H$26,'Monte Carlo'!$C$26,'Monte Carlo'!$E$26)),0))</f>
        <v>0</v>
      </c>
      <c r="R513" s="0" t="n">
        <f aca="true">IF(OR('Monte Carlo'!$B$27="",'Monte Carlo'!$C$27=""),0,IF(RAND()&lt;'Monte Carlo'!$B$27,IF('Monte Carlo'!$E$27='Monte Carlo'!$C$27,'Monte Carlo'!$C$27,BETAINV(RAND(),'Monte Carlo'!$G$27,'Monte Carlo'!$H$27,'Monte Carlo'!$C$27,'Monte Carlo'!$E$27)),0))</f>
        <v>0</v>
      </c>
      <c r="S513" s="0" t="n">
        <f aca="true">IF(OR('Monte Carlo'!$B$28="",'Monte Carlo'!$C$28=""),0,IF(RAND()&lt;'Monte Carlo'!$B$28,IF('Monte Carlo'!$E$28='Monte Carlo'!$C$28,'Monte Carlo'!$C$28,BETAINV(RAND(),'Monte Carlo'!$G$28,'Monte Carlo'!$H$28,'Monte Carlo'!$C$28,'Monte Carlo'!$E$28)),0))</f>
        <v>0</v>
      </c>
      <c r="T513" s="0" t="n">
        <f aca="true">IF(OR('Monte Carlo'!$B$29="",'Monte Carlo'!$C$29=""),0,IF(RAND()&lt;'Monte Carlo'!$B$29,IF('Monte Carlo'!$E$29='Monte Carlo'!$C$29,'Monte Carlo'!$C$29,BETAINV(RAND(),'Monte Carlo'!$G$29,'Monte Carlo'!$H$29,'Monte Carlo'!$C$29,'Monte Carlo'!$E$29)),0))</f>
        <v>0</v>
      </c>
      <c r="U513" s="0" t="n">
        <f aca="true">IF(OR('Monte Carlo'!$B$30="",'Monte Carlo'!$C$30=""),0,IF(RAND()&lt;'Monte Carlo'!$B$30,IF('Monte Carlo'!$E$30='Monte Carlo'!$C$30,'Monte Carlo'!$C$30,BETAINV(RAND(),'Monte Carlo'!$G$30,'Monte Carlo'!$H$30,'Monte Carlo'!$C$30,'Monte Carlo'!$E$30)),0))</f>
        <v>0</v>
      </c>
      <c r="V513" s="0" t="n">
        <f aca="true">IF(OR('Monte Carlo'!$B$31="",'Monte Carlo'!$C$31=""),0,IF(RAND()&lt;'Monte Carlo'!$B$31,IF('Monte Carlo'!$E$31='Monte Carlo'!$C$31,'Monte Carlo'!$C$31,BETAINV(RAND(),'Monte Carlo'!$G$31,'Monte Carlo'!$H$31,'Monte Carlo'!$C$31,'Monte Carlo'!$E$31)),0))</f>
        <v>0</v>
      </c>
      <c r="W513" s="0" t="n">
        <f aca="true">IF(OR('Monte Carlo'!$B$32="",'Monte Carlo'!$C$32=""),0,IF(RAND()&lt;'Monte Carlo'!$B$32,IF('Monte Carlo'!$E$32='Monte Carlo'!$C$32,'Monte Carlo'!$C$32,BETAINV(RAND(),'Monte Carlo'!$G$32,'Monte Carlo'!$H$32,'Monte Carlo'!$C$32,'Monte Carlo'!$E$32)),0))</f>
        <v>0</v>
      </c>
      <c r="X513" s="0" t="n">
        <f aca="true">IF(OR('Monte Carlo'!$B$33="",'Monte Carlo'!$C$33=""),0,IF(RAND()&lt;'Monte Carlo'!$B$33,IF('Monte Carlo'!$E$33='Monte Carlo'!$C$33,'Monte Carlo'!$C$33,BETAINV(RAND(),'Monte Carlo'!$G$33,'Monte Carlo'!$H$33,'Monte Carlo'!$C$33,'Monte Carlo'!$E$33)),0))</f>
        <v>0</v>
      </c>
      <c r="Y513" s="0" t="n">
        <f aca="false">SUM(A513:X513)</f>
        <v>2355.57158281608</v>
      </c>
    </row>
    <row r="514" customFormat="false" ht="15" hidden="false" customHeight="false" outlineLevel="0" collapsed="false">
      <c r="A514" s="0" t="n">
        <f aca="true">IF('Monte Carlo'!$B$7="",0,IF('Monte Carlo'!$D$7='Monte Carlo'!$B$7,'Monte Carlo'!$B$7,BETAINV(RAND(),'Monte Carlo'!$F$7,'Monte Carlo'!$G$7,'Monte Carlo'!$B$7,'Monte Carlo'!$D$7)))</f>
        <v>127.322004585347</v>
      </c>
      <c r="B514" s="0" t="n">
        <f aca="true">IF('Monte Carlo'!$B$8="",0,IF('Monte Carlo'!$D$8='Monte Carlo'!$B$8,'Monte Carlo'!$B$8,BETAINV(RAND(),'Monte Carlo'!$F$8,'Monte Carlo'!$G$8,'Monte Carlo'!$B$8,'Monte Carlo'!$D$8)))</f>
        <v>1075.27726309604</v>
      </c>
      <c r="C514" s="0" t="n">
        <f aca="true">IF('Monte Carlo'!$B$9="",0,IF('Monte Carlo'!$D$9='Monte Carlo'!$B$9,'Monte Carlo'!$B$9,BETAINV(RAND(),'Monte Carlo'!$F$9,'Monte Carlo'!$G$9,'Monte Carlo'!$B$9,'Monte Carlo'!$D$9)))</f>
        <v>425.038975379184</v>
      </c>
      <c r="D514" s="0" t="n">
        <f aca="true">IF('Monte Carlo'!$B$10="",0,IF('Monte Carlo'!$D$10='Monte Carlo'!$B$10,'Monte Carlo'!$B$10,BETAINV(RAND(),'Monte Carlo'!$F$10,'Monte Carlo'!$G$10,'Monte Carlo'!$B$10,'Monte Carlo'!$D$10)))</f>
        <v>319.459749770717</v>
      </c>
      <c r="E514" s="0" t="n">
        <f aca="true">IF('Monte Carlo'!$B$11="",0,IF('Monte Carlo'!$D$11='Monte Carlo'!$B$11,'Monte Carlo'!$B$11,BETAINV(RAND(),'Monte Carlo'!$F$11,'Monte Carlo'!$G$11,'Monte Carlo'!$B$11,'Monte Carlo'!$D$11)))</f>
        <v>106.313106689497</v>
      </c>
      <c r="F514" s="0" t="n">
        <f aca="true">IF('Monte Carlo'!$B$12="",0,IF('Monte Carlo'!$D$12='Monte Carlo'!$B$12,'Monte Carlo'!$B$12,BETAINV(RAND(),'Monte Carlo'!$F$12,'Monte Carlo'!$G$12,'Monte Carlo'!$B$12,'Monte Carlo'!$D$12)))</f>
        <v>112.21803988974</v>
      </c>
      <c r="G514" s="0" t="n">
        <f aca="true">IF('Monte Carlo'!$B$13="",0,IF('Monte Carlo'!$D$13='Monte Carlo'!$B$13,'Monte Carlo'!$B$13,BETAINV(RAND(),'Monte Carlo'!$F$13,'Monte Carlo'!$G$13,'Monte Carlo'!$B$13,'Monte Carlo'!$D$13)))</f>
        <v>0</v>
      </c>
      <c r="H514" s="0" t="n">
        <f aca="true">IF('Monte Carlo'!$B$14="",0,IF('Monte Carlo'!$D$14='Monte Carlo'!$B$14,'Monte Carlo'!$B$14,BETAINV(RAND(),'Monte Carlo'!$F$14,'Monte Carlo'!$G$14,'Monte Carlo'!$B$14,'Monte Carlo'!$D$14)))</f>
        <v>0</v>
      </c>
      <c r="I514" s="0" t="n">
        <f aca="true">IF('Monte Carlo'!$B$15="",0,IF('Monte Carlo'!$D$15='Monte Carlo'!$B$15,'Monte Carlo'!$B$15,BETAINV(RAND(),'Monte Carlo'!$F$15,'Monte Carlo'!$G$15,'Monte Carlo'!$B$15,'Monte Carlo'!$D$15)))</f>
        <v>0</v>
      </c>
      <c r="J514" s="0" t="n">
        <f aca="true">IF('Monte Carlo'!$B$16="",0,IF('Monte Carlo'!$D$16='Monte Carlo'!$B$16,'Monte Carlo'!$B$16,BETAINV(RAND(),'Monte Carlo'!$F$16,'Monte Carlo'!$G$16,'Monte Carlo'!$B$16,'Monte Carlo'!$D$16)))</f>
        <v>0</v>
      </c>
      <c r="K514" s="0" t="n">
        <f aca="true">IF('Monte Carlo'!$B$17="",0,IF('Monte Carlo'!$D$17='Monte Carlo'!$B$17,'Monte Carlo'!$B$17,BETAINV(RAND(),'Monte Carlo'!$F$17,'Monte Carlo'!$G$17,'Monte Carlo'!$B$17,'Monte Carlo'!$D$17)))</f>
        <v>0</v>
      </c>
      <c r="L514" s="0" t="n">
        <f aca="true">IF('Monte Carlo'!$B$18="",0,IF('Monte Carlo'!$D$18='Monte Carlo'!$B$18,'Monte Carlo'!$B$18,BETAINV(RAND(),'Monte Carlo'!$F$18,'Monte Carlo'!$G$18,'Monte Carlo'!$B$18,'Monte Carlo'!$D$18)))</f>
        <v>0</v>
      </c>
      <c r="M514" s="0" t="n">
        <f aca="true">IF(OR('Monte Carlo'!$B$22="",'Monte Carlo'!$C$22=""),0,IF(RAND()&lt;'Monte Carlo'!$B$22,IF('Monte Carlo'!$E$22='Monte Carlo'!$C$22,'Monte Carlo'!$C$22,BETAINV(RAND(),'Monte Carlo'!$G$22,'Monte Carlo'!$H$22,'Monte Carlo'!$C$22,'Monte Carlo'!$E$22)),0))</f>
        <v>127.312462289971</v>
      </c>
      <c r="N514" s="0" t="n">
        <f aca="true">IF(OR('Monte Carlo'!$B$23="",'Monte Carlo'!$C$23=""),0,IF(RAND()&lt;'Monte Carlo'!$B$23,IF('Monte Carlo'!$E$23='Monte Carlo'!$C$23,'Monte Carlo'!$C$23,BETAINV(RAND(),'Monte Carlo'!$G$23,'Monte Carlo'!$H$23,'Monte Carlo'!$C$23,'Monte Carlo'!$E$23)),0))</f>
        <v>0</v>
      </c>
      <c r="O514" s="0" t="n">
        <f aca="true">IF(OR('Monte Carlo'!$B$24="",'Monte Carlo'!$C$24=""),0,IF(RAND()&lt;'Monte Carlo'!$B$24,IF('Monte Carlo'!$E$24='Monte Carlo'!$C$24,'Monte Carlo'!$C$24,BETAINV(RAND(),'Monte Carlo'!$G$24,'Monte Carlo'!$H$24,'Monte Carlo'!$C$24,'Monte Carlo'!$E$24)),0))</f>
        <v>0</v>
      </c>
      <c r="P514" s="0" t="n">
        <f aca="true">IF(OR('Monte Carlo'!$B$25="",'Monte Carlo'!$C$25=""),0,IF(RAND()&lt;'Monte Carlo'!$B$25,IF('Monte Carlo'!$E$25='Monte Carlo'!$C$25,'Monte Carlo'!$C$25,BETAINV(RAND(),'Monte Carlo'!$G$25,'Monte Carlo'!$H$25,'Monte Carlo'!$C$25,'Monte Carlo'!$E$25)),0))</f>
        <v>0</v>
      </c>
      <c r="Q514" s="0" t="n">
        <f aca="true">IF(OR('Monte Carlo'!$B$26="",'Monte Carlo'!$C$26=""),0,IF(RAND()&lt;'Monte Carlo'!$B$26,IF('Monte Carlo'!$E$26='Monte Carlo'!$C$26,'Monte Carlo'!$C$26,BETAINV(RAND(),'Monte Carlo'!$G$26,'Monte Carlo'!$H$26,'Monte Carlo'!$C$26,'Monte Carlo'!$E$26)),0))</f>
        <v>0</v>
      </c>
      <c r="R514" s="0" t="n">
        <f aca="true">IF(OR('Monte Carlo'!$B$27="",'Monte Carlo'!$C$27=""),0,IF(RAND()&lt;'Monte Carlo'!$B$27,IF('Monte Carlo'!$E$27='Monte Carlo'!$C$27,'Monte Carlo'!$C$27,BETAINV(RAND(),'Monte Carlo'!$G$27,'Monte Carlo'!$H$27,'Monte Carlo'!$C$27,'Monte Carlo'!$E$27)),0))</f>
        <v>0</v>
      </c>
      <c r="S514" s="0" t="n">
        <f aca="true">IF(OR('Monte Carlo'!$B$28="",'Monte Carlo'!$C$28=""),0,IF(RAND()&lt;'Monte Carlo'!$B$28,IF('Monte Carlo'!$E$28='Monte Carlo'!$C$28,'Monte Carlo'!$C$28,BETAINV(RAND(),'Monte Carlo'!$G$28,'Monte Carlo'!$H$28,'Monte Carlo'!$C$28,'Monte Carlo'!$E$28)),0))</f>
        <v>0</v>
      </c>
      <c r="T514" s="0" t="n">
        <f aca="true">IF(OR('Monte Carlo'!$B$29="",'Monte Carlo'!$C$29=""),0,IF(RAND()&lt;'Monte Carlo'!$B$29,IF('Monte Carlo'!$E$29='Monte Carlo'!$C$29,'Monte Carlo'!$C$29,BETAINV(RAND(),'Monte Carlo'!$G$29,'Monte Carlo'!$H$29,'Monte Carlo'!$C$29,'Monte Carlo'!$E$29)),0))</f>
        <v>0</v>
      </c>
      <c r="U514" s="0" t="n">
        <f aca="true">IF(OR('Monte Carlo'!$B$30="",'Monte Carlo'!$C$30=""),0,IF(RAND()&lt;'Monte Carlo'!$B$30,IF('Monte Carlo'!$E$30='Monte Carlo'!$C$30,'Monte Carlo'!$C$30,BETAINV(RAND(),'Monte Carlo'!$G$30,'Monte Carlo'!$H$30,'Monte Carlo'!$C$30,'Monte Carlo'!$E$30)),0))</f>
        <v>0</v>
      </c>
      <c r="V514" s="0" t="n">
        <f aca="true">IF(OR('Monte Carlo'!$B$31="",'Monte Carlo'!$C$31=""),0,IF(RAND()&lt;'Monte Carlo'!$B$31,IF('Monte Carlo'!$E$31='Monte Carlo'!$C$31,'Monte Carlo'!$C$31,BETAINV(RAND(),'Monte Carlo'!$G$31,'Monte Carlo'!$H$31,'Monte Carlo'!$C$31,'Monte Carlo'!$E$31)),0))</f>
        <v>0</v>
      </c>
      <c r="W514" s="0" t="n">
        <f aca="true">IF(OR('Monte Carlo'!$B$32="",'Monte Carlo'!$C$32=""),0,IF(RAND()&lt;'Monte Carlo'!$B$32,IF('Monte Carlo'!$E$32='Monte Carlo'!$C$32,'Monte Carlo'!$C$32,BETAINV(RAND(),'Monte Carlo'!$G$32,'Monte Carlo'!$H$32,'Monte Carlo'!$C$32,'Monte Carlo'!$E$32)),0))</f>
        <v>0</v>
      </c>
      <c r="X514" s="0" t="n">
        <f aca="true">IF(OR('Monte Carlo'!$B$33="",'Monte Carlo'!$C$33=""),0,IF(RAND()&lt;'Monte Carlo'!$B$33,IF('Monte Carlo'!$E$33='Monte Carlo'!$C$33,'Monte Carlo'!$C$33,BETAINV(RAND(),'Monte Carlo'!$G$33,'Monte Carlo'!$H$33,'Monte Carlo'!$C$33,'Monte Carlo'!$E$33)),0))</f>
        <v>0</v>
      </c>
      <c r="Y514" s="0" t="n">
        <f aca="false">SUM(A514:X514)</f>
        <v>2292.9416017005</v>
      </c>
    </row>
    <row r="515" customFormat="false" ht="15" hidden="false" customHeight="false" outlineLevel="0" collapsed="false">
      <c r="A515" s="0" t="n">
        <f aca="true">IF('Monte Carlo'!$B$7="",0,IF('Monte Carlo'!$D$7='Monte Carlo'!$B$7,'Monte Carlo'!$B$7,BETAINV(RAND(),'Monte Carlo'!$F$7,'Monte Carlo'!$G$7,'Monte Carlo'!$B$7,'Monte Carlo'!$D$7)))</f>
        <v>190.072717420599</v>
      </c>
      <c r="B515" s="0" t="n">
        <f aca="true">IF('Monte Carlo'!$B$8="",0,IF('Monte Carlo'!$D$8='Monte Carlo'!$B$8,'Monte Carlo'!$B$8,BETAINV(RAND(),'Monte Carlo'!$F$8,'Monte Carlo'!$G$8,'Monte Carlo'!$B$8,'Monte Carlo'!$D$8)))</f>
        <v>1195.90894573263</v>
      </c>
      <c r="C515" s="0" t="n">
        <f aca="true">IF('Monte Carlo'!$B$9="",0,IF('Monte Carlo'!$D$9='Monte Carlo'!$B$9,'Monte Carlo'!$B$9,BETAINV(RAND(),'Monte Carlo'!$F$9,'Monte Carlo'!$G$9,'Monte Carlo'!$B$9,'Monte Carlo'!$D$9)))</f>
        <v>480.306257115412</v>
      </c>
      <c r="D515" s="0" t="n">
        <f aca="true">IF('Monte Carlo'!$B$10="",0,IF('Monte Carlo'!$D$10='Monte Carlo'!$B$10,'Monte Carlo'!$B$10,BETAINV(RAND(),'Monte Carlo'!$F$10,'Monte Carlo'!$G$10,'Monte Carlo'!$B$10,'Monte Carlo'!$D$10)))</f>
        <v>305.164712123058</v>
      </c>
      <c r="E515" s="0" t="n">
        <f aca="true">IF('Monte Carlo'!$B$11="",0,IF('Monte Carlo'!$D$11='Monte Carlo'!$B$11,'Monte Carlo'!$B$11,BETAINV(RAND(),'Monte Carlo'!$F$11,'Monte Carlo'!$G$11,'Monte Carlo'!$B$11,'Monte Carlo'!$D$11)))</f>
        <v>113.171351270496</v>
      </c>
      <c r="F515" s="0" t="n">
        <f aca="true">IF('Monte Carlo'!$B$12="",0,IF('Monte Carlo'!$D$12='Monte Carlo'!$B$12,'Monte Carlo'!$B$12,BETAINV(RAND(),'Monte Carlo'!$F$12,'Monte Carlo'!$G$12,'Monte Carlo'!$B$12,'Monte Carlo'!$D$12)))</f>
        <v>97.1708106554723</v>
      </c>
      <c r="G515" s="0" t="n">
        <f aca="true">IF('Monte Carlo'!$B$13="",0,IF('Monte Carlo'!$D$13='Monte Carlo'!$B$13,'Monte Carlo'!$B$13,BETAINV(RAND(),'Monte Carlo'!$F$13,'Monte Carlo'!$G$13,'Monte Carlo'!$B$13,'Monte Carlo'!$D$13)))</f>
        <v>0</v>
      </c>
      <c r="H515" s="0" t="n">
        <f aca="true">IF('Monte Carlo'!$B$14="",0,IF('Monte Carlo'!$D$14='Monte Carlo'!$B$14,'Monte Carlo'!$B$14,BETAINV(RAND(),'Monte Carlo'!$F$14,'Monte Carlo'!$G$14,'Monte Carlo'!$B$14,'Monte Carlo'!$D$14)))</f>
        <v>0</v>
      </c>
      <c r="I515" s="0" t="n">
        <f aca="true">IF('Monte Carlo'!$B$15="",0,IF('Monte Carlo'!$D$15='Monte Carlo'!$B$15,'Monte Carlo'!$B$15,BETAINV(RAND(),'Monte Carlo'!$F$15,'Monte Carlo'!$G$15,'Monte Carlo'!$B$15,'Monte Carlo'!$D$15)))</f>
        <v>0</v>
      </c>
      <c r="J515" s="0" t="n">
        <f aca="true">IF('Monte Carlo'!$B$16="",0,IF('Monte Carlo'!$D$16='Monte Carlo'!$B$16,'Monte Carlo'!$B$16,BETAINV(RAND(),'Monte Carlo'!$F$16,'Monte Carlo'!$G$16,'Monte Carlo'!$B$16,'Monte Carlo'!$D$16)))</f>
        <v>0</v>
      </c>
      <c r="K515" s="0" t="n">
        <f aca="true">IF('Monte Carlo'!$B$17="",0,IF('Monte Carlo'!$D$17='Monte Carlo'!$B$17,'Monte Carlo'!$B$17,BETAINV(RAND(),'Monte Carlo'!$F$17,'Monte Carlo'!$G$17,'Monte Carlo'!$B$17,'Monte Carlo'!$D$17)))</f>
        <v>0</v>
      </c>
      <c r="L515" s="0" t="n">
        <f aca="true">IF('Monte Carlo'!$B$18="",0,IF('Monte Carlo'!$D$18='Monte Carlo'!$B$18,'Monte Carlo'!$B$18,BETAINV(RAND(),'Monte Carlo'!$F$18,'Monte Carlo'!$G$18,'Monte Carlo'!$B$18,'Monte Carlo'!$D$18)))</f>
        <v>0</v>
      </c>
      <c r="M515" s="0" t="n">
        <f aca="true">IF(OR('Monte Carlo'!$B$22="",'Monte Carlo'!$C$22=""),0,IF(RAND()&lt;'Monte Carlo'!$B$22,IF('Monte Carlo'!$E$22='Monte Carlo'!$C$22,'Monte Carlo'!$C$22,BETAINV(RAND(),'Monte Carlo'!$G$22,'Monte Carlo'!$H$22,'Monte Carlo'!$C$22,'Monte Carlo'!$E$22)),0))</f>
        <v>97.5649967823628</v>
      </c>
      <c r="N515" s="0" t="n">
        <f aca="true">IF(OR('Monte Carlo'!$B$23="",'Monte Carlo'!$C$23=""),0,IF(RAND()&lt;'Monte Carlo'!$B$23,IF('Monte Carlo'!$E$23='Monte Carlo'!$C$23,'Monte Carlo'!$C$23,BETAINV(RAND(),'Monte Carlo'!$G$23,'Monte Carlo'!$H$23,'Monte Carlo'!$C$23,'Monte Carlo'!$E$23)),0))</f>
        <v>0</v>
      </c>
      <c r="O515" s="0" t="n">
        <f aca="true">IF(OR('Monte Carlo'!$B$24="",'Monte Carlo'!$C$24=""),0,IF(RAND()&lt;'Monte Carlo'!$B$24,IF('Monte Carlo'!$E$24='Monte Carlo'!$C$24,'Monte Carlo'!$C$24,BETAINV(RAND(),'Monte Carlo'!$G$24,'Monte Carlo'!$H$24,'Monte Carlo'!$C$24,'Monte Carlo'!$E$24)),0))</f>
        <v>0</v>
      </c>
      <c r="P515" s="0" t="n">
        <f aca="true">IF(OR('Monte Carlo'!$B$25="",'Monte Carlo'!$C$25=""),0,IF(RAND()&lt;'Monte Carlo'!$B$25,IF('Monte Carlo'!$E$25='Monte Carlo'!$C$25,'Monte Carlo'!$C$25,BETAINV(RAND(),'Monte Carlo'!$G$25,'Monte Carlo'!$H$25,'Monte Carlo'!$C$25,'Monte Carlo'!$E$25)),0))</f>
        <v>0</v>
      </c>
      <c r="Q515" s="0" t="n">
        <f aca="true">IF(OR('Monte Carlo'!$B$26="",'Monte Carlo'!$C$26=""),0,IF(RAND()&lt;'Monte Carlo'!$B$26,IF('Monte Carlo'!$E$26='Monte Carlo'!$C$26,'Monte Carlo'!$C$26,BETAINV(RAND(),'Monte Carlo'!$G$26,'Monte Carlo'!$H$26,'Monte Carlo'!$C$26,'Monte Carlo'!$E$26)),0))</f>
        <v>0</v>
      </c>
      <c r="R515" s="0" t="n">
        <f aca="true">IF(OR('Monte Carlo'!$B$27="",'Monte Carlo'!$C$27=""),0,IF(RAND()&lt;'Monte Carlo'!$B$27,IF('Monte Carlo'!$E$27='Monte Carlo'!$C$27,'Monte Carlo'!$C$27,BETAINV(RAND(),'Monte Carlo'!$G$27,'Monte Carlo'!$H$27,'Monte Carlo'!$C$27,'Monte Carlo'!$E$27)),0))</f>
        <v>0</v>
      </c>
      <c r="S515" s="0" t="n">
        <f aca="true">IF(OR('Monte Carlo'!$B$28="",'Monte Carlo'!$C$28=""),0,IF(RAND()&lt;'Monte Carlo'!$B$28,IF('Monte Carlo'!$E$28='Monte Carlo'!$C$28,'Monte Carlo'!$C$28,BETAINV(RAND(),'Monte Carlo'!$G$28,'Monte Carlo'!$H$28,'Monte Carlo'!$C$28,'Monte Carlo'!$E$28)),0))</f>
        <v>0</v>
      </c>
      <c r="T515" s="0" t="n">
        <f aca="true">IF(OR('Monte Carlo'!$B$29="",'Monte Carlo'!$C$29=""),0,IF(RAND()&lt;'Monte Carlo'!$B$29,IF('Monte Carlo'!$E$29='Monte Carlo'!$C$29,'Monte Carlo'!$C$29,BETAINV(RAND(),'Monte Carlo'!$G$29,'Monte Carlo'!$H$29,'Monte Carlo'!$C$29,'Monte Carlo'!$E$29)),0))</f>
        <v>0</v>
      </c>
      <c r="U515" s="0" t="n">
        <f aca="true">IF(OR('Monte Carlo'!$B$30="",'Monte Carlo'!$C$30=""),0,IF(RAND()&lt;'Monte Carlo'!$B$30,IF('Monte Carlo'!$E$30='Monte Carlo'!$C$30,'Monte Carlo'!$C$30,BETAINV(RAND(),'Monte Carlo'!$G$30,'Monte Carlo'!$H$30,'Monte Carlo'!$C$30,'Monte Carlo'!$E$30)),0))</f>
        <v>0</v>
      </c>
      <c r="V515" s="0" t="n">
        <f aca="true">IF(OR('Monte Carlo'!$B$31="",'Monte Carlo'!$C$31=""),0,IF(RAND()&lt;'Monte Carlo'!$B$31,IF('Monte Carlo'!$E$31='Monte Carlo'!$C$31,'Monte Carlo'!$C$31,BETAINV(RAND(),'Monte Carlo'!$G$31,'Monte Carlo'!$H$31,'Monte Carlo'!$C$31,'Monte Carlo'!$E$31)),0))</f>
        <v>0</v>
      </c>
      <c r="W515" s="0" t="n">
        <f aca="true">IF(OR('Monte Carlo'!$B$32="",'Monte Carlo'!$C$32=""),0,IF(RAND()&lt;'Monte Carlo'!$B$32,IF('Monte Carlo'!$E$32='Monte Carlo'!$C$32,'Monte Carlo'!$C$32,BETAINV(RAND(),'Monte Carlo'!$G$32,'Monte Carlo'!$H$32,'Monte Carlo'!$C$32,'Monte Carlo'!$E$32)),0))</f>
        <v>0</v>
      </c>
      <c r="X515" s="0" t="n">
        <f aca="true">IF(OR('Monte Carlo'!$B$33="",'Monte Carlo'!$C$33=""),0,IF(RAND()&lt;'Monte Carlo'!$B$33,IF('Monte Carlo'!$E$33='Monte Carlo'!$C$33,'Monte Carlo'!$C$33,BETAINV(RAND(),'Monte Carlo'!$G$33,'Monte Carlo'!$H$33,'Monte Carlo'!$C$33,'Monte Carlo'!$E$33)),0))</f>
        <v>0</v>
      </c>
      <c r="Y515" s="0" t="n">
        <f aca="false">SUM(A515:X515)</f>
        <v>2479.35979110003</v>
      </c>
    </row>
    <row r="516" customFormat="false" ht="15" hidden="false" customHeight="false" outlineLevel="0" collapsed="false">
      <c r="A516" s="0" t="n">
        <f aca="true">IF('Monte Carlo'!$B$7="",0,IF('Monte Carlo'!$D$7='Monte Carlo'!$B$7,'Monte Carlo'!$B$7,BETAINV(RAND(),'Monte Carlo'!$F$7,'Monte Carlo'!$G$7,'Monte Carlo'!$B$7,'Monte Carlo'!$D$7)))</f>
        <v>152.122047931264</v>
      </c>
      <c r="B516" s="0" t="n">
        <f aca="true">IF('Monte Carlo'!$B$8="",0,IF('Monte Carlo'!$D$8='Monte Carlo'!$B$8,'Monte Carlo'!$B$8,BETAINV(RAND(),'Monte Carlo'!$F$8,'Monte Carlo'!$G$8,'Monte Carlo'!$B$8,'Monte Carlo'!$D$8)))</f>
        <v>944.046099232957</v>
      </c>
      <c r="C516" s="0" t="n">
        <f aca="true">IF('Monte Carlo'!$B$9="",0,IF('Monte Carlo'!$D$9='Monte Carlo'!$B$9,'Monte Carlo'!$B$9,BETAINV(RAND(),'Monte Carlo'!$F$9,'Monte Carlo'!$G$9,'Monte Carlo'!$B$9,'Monte Carlo'!$D$9)))</f>
        <v>493.193807429004</v>
      </c>
      <c r="D516" s="0" t="n">
        <f aca="true">IF('Monte Carlo'!$B$10="",0,IF('Monte Carlo'!$D$10='Monte Carlo'!$B$10,'Monte Carlo'!$B$10,BETAINV(RAND(),'Monte Carlo'!$F$10,'Monte Carlo'!$G$10,'Monte Carlo'!$B$10,'Monte Carlo'!$D$10)))</f>
        <v>320.306193845818</v>
      </c>
      <c r="E516" s="0" t="n">
        <f aca="true">IF('Monte Carlo'!$B$11="",0,IF('Monte Carlo'!$D$11='Monte Carlo'!$B$11,'Monte Carlo'!$B$11,BETAINV(RAND(),'Monte Carlo'!$F$11,'Monte Carlo'!$G$11,'Monte Carlo'!$B$11,'Monte Carlo'!$D$11)))</f>
        <v>95.9891848376832</v>
      </c>
      <c r="F516" s="0" t="n">
        <f aca="true">IF('Monte Carlo'!$B$12="",0,IF('Monte Carlo'!$D$12='Monte Carlo'!$B$12,'Monte Carlo'!$B$12,BETAINV(RAND(),'Monte Carlo'!$F$12,'Monte Carlo'!$G$12,'Monte Carlo'!$B$12,'Monte Carlo'!$D$12)))</f>
        <v>109.033923085581</v>
      </c>
      <c r="G516" s="0" t="n">
        <f aca="true">IF('Monte Carlo'!$B$13="",0,IF('Monte Carlo'!$D$13='Monte Carlo'!$B$13,'Monte Carlo'!$B$13,BETAINV(RAND(),'Monte Carlo'!$F$13,'Monte Carlo'!$G$13,'Monte Carlo'!$B$13,'Monte Carlo'!$D$13)))</f>
        <v>0</v>
      </c>
      <c r="H516" s="0" t="n">
        <f aca="true">IF('Monte Carlo'!$B$14="",0,IF('Monte Carlo'!$D$14='Monte Carlo'!$B$14,'Monte Carlo'!$B$14,BETAINV(RAND(),'Monte Carlo'!$F$14,'Monte Carlo'!$G$14,'Monte Carlo'!$B$14,'Monte Carlo'!$D$14)))</f>
        <v>0</v>
      </c>
      <c r="I516" s="0" t="n">
        <f aca="true">IF('Monte Carlo'!$B$15="",0,IF('Monte Carlo'!$D$15='Monte Carlo'!$B$15,'Monte Carlo'!$B$15,BETAINV(RAND(),'Monte Carlo'!$F$15,'Monte Carlo'!$G$15,'Monte Carlo'!$B$15,'Monte Carlo'!$D$15)))</f>
        <v>0</v>
      </c>
      <c r="J516" s="0" t="n">
        <f aca="true">IF('Monte Carlo'!$B$16="",0,IF('Monte Carlo'!$D$16='Monte Carlo'!$B$16,'Monte Carlo'!$B$16,BETAINV(RAND(),'Monte Carlo'!$F$16,'Monte Carlo'!$G$16,'Monte Carlo'!$B$16,'Monte Carlo'!$D$16)))</f>
        <v>0</v>
      </c>
      <c r="K516" s="0" t="n">
        <f aca="true">IF('Monte Carlo'!$B$17="",0,IF('Monte Carlo'!$D$17='Monte Carlo'!$B$17,'Monte Carlo'!$B$17,BETAINV(RAND(),'Monte Carlo'!$F$17,'Monte Carlo'!$G$17,'Monte Carlo'!$B$17,'Monte Carlo'!$D$17)))</f>
        <v>0</v>
      </c>
      <c r="L516" s="0" t="n">
        <f aca="true">IF('Monte Carlo'!$B$18="",0,IF('Monte Carlo'!$D$18='Monte Carlo'!$B$18,'Monte Carlo'!$B$18,BETAINV(RAND(),'Monte Carlo'!$F$18,'Monte Carlo'!$G$18,'Monte Carlo'!$B$18,'Monte Carlo'!$D$18)))</f>
        <v>0</v>
      </c>
      <c r="M516" s="0" t="n">
        <f aca="true">IF(OR('Monte Carlo'!$B$22="",'Monte Carlo'!$C$22=""),0,IF(RAND()&lt;'Monte Carlo'!$B$22,IF('Monte Carlo'!$E$22='Monte Carlo'!$C$22,'Monte Carlo'!$C$22,BETAINV(RAND(),'Monte Carlo'!$G$22,'Monte Carlo'!$H$22,'Monte Carlo'!$C$22,'Monte Carlo'!$E$22)),0))</f>
        <v>126.822188645488</v>
      </c>
      <c r="N516" s="0" t="n">
        <f aca="true">IF(OR('Monte Carlo'!$B$23="",'Monte Carlo'!$C$23=""),0,IF(RAND()&lt;'Monte Carlo'!$B$23,IF('Monte Carlo'!$E$23='Monte Carlo'!$C$23,'Monte Carlo'!$C$23,BETAINV(RAND(),'Monte Carlo'!$G$23,'Monte Carlo'!$H$23,'Monte Carlo'!$C$23,'Monte Carlo'!$E$23)),0))</f>
        <v>0</v>
      </c>
      <c r="O516" s="0" t="n">
        <f aca="true">IF(OR('Monte Carlo'!$B$24="",'Monte Carlo'!$C$24=""),0,IF(RAND()&lt;'Monte Carlo'!$B$24,IF('Monte Carlo'!$E$24='Monte Carlo'!$C$24,'Monte Carlo'!$C$24,BETAINV(RAND(),'Monte Carlo'!$G$24,'Monte Carlo'!$H$24,'Monte Carlo'!$C$24,'Monte Carlo'!$E$24)),0))</f>
        <v>0</v>
      </c>
      <c r="P516" s="0" t="n">
        <f aca="true">IF(OR('Monte Carlo'!$B$25="",'Monte Carlo'!$C$25=""),0,IF(RAND()&lt;'Monte Carlo'!$B$25,IF('Monte Carlo'!$E$25='Monte Carlo'!$C$25,'Monte Carlo'!$C$25,BETAINV(RAND(),'Monte Carlo'!$G$25,'Monte Carlo'!$H$25,'Monte Carlo'!$C$25,'Monte Carlo'!$E$25)),0))</f>
        <v>228.3905893204</v>
      </c>
      <c r="Q516" s="0" t="n">
        <f aca="true">IF(OR('Monte Carlo'!$B$26="",'Monte Carlo'!$C$26=""),0,IF(RAND()&lt;'Monte Carlo'!$B$26,IF('Monte Carlo'!$E$26='Monte Carlo'!$C$26,'Monte Carlo'!$C$26,BETAINV(RAND(),'Monte Carlo'!$G$26,'Monte Carlo'!$H$26,'Monte Carlo'!$C$26,'Monte Carlo'!$E$26)),0))</f>
        <v>0</v>
      </c>
      <c r="R516" s="0" t="n">
        <f aca="true">IF(OR('Monte Carlo'!$B$27="",'Monte Carlo'!$C$27=""),0,IF(RAND()&lt;'Monte Carlo'!$B$27,IF('Monte Carlo'!$E$27='Monte Carlo'!$C$27,'Monte Carlo'!$C$27,BETAINV(RAND(),'Monte Carlo'!$G$27,'Monte Carlo'!$H$27,'Monte Carlo'!$C$27,'Monte Carlo'!$E$27)),0))</f>
        <v>0</v>
      </c>
      <c r="S516" s="0" t="n">
        <f aca="true">IF(OR('Monte Carlo'!$B$28="",'Monte Carlo'!$C$28=""),0,IF(RAND()&lt;'Monte Carlo'!$B$28,IF('Monte Carlo'!$E$28='Monte Carlo'!$C$28,'Monte Carlo'!$C$28,BETAINV(RAND(),'Monte Carlo'!$G$28,'Monte Carlo'!$H$28,'Monte Carlo'!$C$28,'Monte Carlo'!$E$28)),0))</f>
        <v>0</v>
      </c>
      <c r="T516" s="0" t="n">
        <f aca="true">IF(OR('Monte Carlo'!$B$29="",'Monte Carlo'!$C$29=""),0,IF(RAND()&lt;'Monte Carlo'!$B$29,IF('Monte Carlo'!$E$29='Monte Carlo'!$C$29,'Monte Carlo'!$C$29,BETAINV(RAND(),'Monte Carlo'!$G$29,'Monte Carlo'!$H$29,'Monte Carlo'!$C$29,'Monte Carlo'!$E$29)),0))</f>
        <v>0</v>
      </c>
      <c r="U516" s="0" t="n">
        <f aca="true">IF(OR('Monte Carlo'!$B$30="",'Monte Carlo'!$C$30=""),0,IF(RAND()&lt;'Monte Carlo'!$B$30,IF('Monte Carlo'!$E$30='Monte Carlo'!$C$30,'Monte Carlo'!$C$30,BETAINV(RAND(),'Monte Carlo'!$G$30,'Monte Carlo'!$H$30,'Monte Carlo'!$C$30,'Monte Carlo'!$E$30)),0))</f>
        <v>0</v>
      </c>
      <c r="V516" s="0" t="n">
        <f aca="true">IF(OR('Monte Carlo'!$B$31="",'Monte Carlo'!$C$31=""),0,IF(RAND()&lt;'Monte Carlo'!$B$31,IF('Monte Carlo'!$E$31='Monte Carlo'!$C$31,'Monte Carlo'!$C$31,BETAINV(RAND(),'Monte Carlo'!$G$31,'Monte Carlo'!$H$31,'Monte Carlo'!$C$31,'Monte Carlo'!$E$31)),0))</f>
        <v>0</v>
      </c>
      <c r="W516" s="0" t="n">
        <f aca="true">IF(OR('Monte Carlo'!$B$32="",'Monte Carlo'!$C$32=""),0,IF(RAND()&lt;'Monte Carlo'!$B$32,IF('Monte Carlo'!$E$32='Monte Carlo'!$C$32,'Monte Carlo'!$C$32,BETAINV(RAND(),'Monte Carlo'!$G$32,'Monte Carlo'!$H$32,'Monte Carlo'!$C$32,'Monte Carlo'!$E$32)),0))</f>
        <v>0</v>
      </c>
      <c r="X516" s="0" t="n">
        <f aca="true">IF(OR('Monte Carlo'!$B$33="",'Monte Carlo'!$C$33=""),0,IF(RAND()&lt;'Monte Carlo'!$B$33,IF('Monte Carlo'!$E$33='Monte Carlo'!$C$33,'Monte Carlo'!$C$33,BETAINV(RAND(),'Monte Carlo'!$G$33,'Monte Carlo'!$H$33,'Monte Carlo'!$C$33,'Monte Carlo'!$E$33)),0))</f>
        <v>0</v>
      </c>
      <c r="Y516" s="0" t="n">
        <f aca="false">SUM(A516:X516)</f>
        <v>2469.9040343282</v>
      </c>
    </row>
    <row r="517" customFormat="false" ht="15" hidden="false" customHeight="false" outlineLevel="0" collapsed="false">
      <c r="A517" s="0" t="n">
        <f aca="true">IF('Monte Carlo'!$B$7="",0,IF('Monte Carlo'!$D$7='Monte Carlo'!$B$7,'Monte Carlo'!$B$7,BETAINV(RAND(),'Monte Carlo'!$F$7,'Monte Carlo'!$G$7,'Monte Carlo'!$B$7,'Monte Carlo'!$D$7)))</f>
        <v>161.779845988929</v>
      </c>
      <c r="B517" s="0" t="n">
        <f aca="true">IF('Monte Carlo'!$B$8="",0,IF('Monte Carlo'!$D$8='Monte Carlo'!$B$8,'Monte Carlo'!$B$8,BETAINV(RAND(),'Monte Carlo'!$F$8,'Monte Carlo'!$G$8,'Monte Carlo'!$B$8,'Monte Carlo'!$D$8)))</f>
        <v>975.334999460081</v>
      </c>
      <c r="C517" s="0" t="n">
        <f aca="true">IF('Monte Carlo'!$B$9="",0,IF('Monte Carlo'!$D$9='Monte Carlo'!$B$9,'Monte Carlo'!$B$9,BETAINV(RAND(),'Monte Carlo'!$F$9,'Monte Carlo'!$G$9,'Monte Carlo'!$B$9,'Monte Carlo'!$D$9)))</f>
        <v>453.465502903267</v>
      </c>
      <c r="D517" s="0" t="n">
        <f aca="true">IF('Monte Carlo'!$B$10="",0,IF('Monte Carlo'!$D$10='Monte Carlo'!$B$10,'Monte Carlo'!$B$10,BETAINV(RAND(),'Monte Carlo'!$F$10,'Monte Carlo'!$G$10,'Monte Carlo'!$B$10,'Monte Carlo'!$D$10)))</f>
        <v>321.024724673447</v>
      </c>
      <c r="E517" s="0" t="n">
        <f aca="true">IF('Monte Carlo'!$B$11="",0,IF('Monte Carlo'!$D$11='Monte Carlo'!$B$11,'Monte Carlo'!$B$11,BETAINV(RAND(),'Monte Carlo'!$F$11,'Monte Carlo'!$G$11,'Monte Carlo'!$B$11,'Monte Carlo'!$D$11)))</f>
        <v>109.378186987894</v>
      </c>
      <c r="F517" s="0" t="n">
        <f aca="true">IF('Monte Carlo'!$B$12="",0,IF('Monte Carlo'!$D$12='Monte Carlo'!$B$12,'Monte Carlo'!$B$12,BETAINV(RAND(),'Monte Carlo'!$F$12,'Monte Carlo'!$G$12,'Monte Carlo'!$B$12,'Monte Carlo'!$D$12)))</f>
        <v>97.2778799664982</v>
      </c>
      <c r="G517" s="0" t="n">
        <f aca="true">IF('Monte Carlo'!$B$13="",0,IF('Monte Carlo'!$D$13='Monte Carlo'!$B$13,'Monte Carlo'!$B$13,BETAINV(RAND(),'Monte Carlo'!$F$13,'Monte Carlo'!$G$13,'Monte Carlo'!$B$13,'Monte Carlo'!$D$13)))</f>
        <v>0</v>
      </c>
      <c r="H517" s="0" t="n">
        <f aca="true">IF('Monte Carlo'!$B$14="",0,IF('Monte Carlo'!$D$14='Monte Carlo'!$B$14,'Monte Carlo'!$B$14,BETAINV(RAND(),'Monte Carlo'!$F$14,'Monte Carlo'!$G$14,'Monte Carlo'!$B$14,'Monte Carlo'!$D$14)))</f>
        <v>0</v>
      </c>
      <c r="I517" s="0" t="n">
        <f aca="true">IF('Monte Carlo'!$B$15="",0,IF('Monte Carlo'!$D$15='Monte Carlo'!$B$15,'Monte Carlo'!$B$15,BETAINV(RAND(),'Monte Carlo'!$F$15,'Monte Carlo'!$G$15,'Monte Carlo'!$B$15,'Monte Carlo'!$D$15)))</f>
        <v>0</v>
      </c>
      <c r="J517" s="0" t="n">
        <f aca="true">IF('Monte Carlo'!$B$16="",0,IF('Monte Carlo'!$D$16='Monte Carlo'!$B$16,'Monte Carlo'!$B$16,BETAINV(RAND(),'Monte Carlo'!$F$16,'Monte Carlo'!$G$16,'Monte Carlo'!$B$16,'Monte Carlo'!$D$16)))</f>
        <v>0</v>
      </c>
      <c r="K517" s="0" t="n">
        <f aca="true">IF('Monte Carlo'!$B$17="",0,IF('Monte Carlo'!$D$17='Monte Carlo'!$B$17,'Monte Carlo'!$B$17,BETAINV(RAND(),'Monte Carlo'!$F$17,'Monte Carlo'!$G$17,'Monte Carlo'!$B$17,'Monte Carlo'!$D$17)))</f>
        <v>0</v>
      </c>
      <c r="L517" s="0" t="n">
        <f aca="true">IF('Monte Carlo'!$B$18="",0,IF('Monte Carlo'!$D$18='Monte Carlo'!$B$18,'Monte Carlo'!$B$18,BETAINV(RAND(),'Monte Carlo'!$F$18,'Monte Carlo'!$G$18,'Monte Carlo'!$B$18,'Monte Carlo'!$D$18)))</f>
        <v>0</v>
      </c>
      <c r="M517" s="0" t="n">
        <f aca="true">IF(OR('Monte Carlo'!$B$22="",'Monte Carlo'!$C$22=""),0,IF(RAND()&lt;'Monte Carlo'!$B$22,IF('Monte Carlo'!$E$22='Monte Carlo'!$C$22,'Monte Carlo'!$C$22,BETAINV(RAND(),'Monte Carlo'!$G$22,'Monte Carlo'!$H$22,'Monte Carlo'!$C$22,'Monte Carlo'!$E$22)),0))</f>
        <v>0</v>
      </c>
      <c r="N517" s="0" t="n">
        <f aca="true">IF(OR('Monte Carlo'!$B$23="",'Monte Carlo'!$C$23=""),0,IF(RAND()&lt;'Monte Carlo'!$B$23,IF('Monte Carlo'!$E$23='Monte Carlo'!$C$23,'Monte Carlo'!$C$23,BETAINV(RAND(),'Monte Carlo'!$G$23,'Monte Carlo'!$H$23,'Monte Carlo'!$C$23,'Monte Carlo'!$E$23)),0))</f>
        <v>0</v>
      </c>
      <c r="O517" s="0" t="n">
        <f aca="true">IF(OR('Monte Carlo'!$B$24="",'Monte Carlo'!$C$24=""),0,IF(RAND()&lt;'Monte Carlo'!$B$24,IF('Monte Carlo'!$E$24='Monte Carlo'!$C$24,'Monte Carlo'!$C$24,BETAINV(RAND(),'Monte Carlo'!$G$24,'Monte Carlo'!$H$24,'Monte Carlo'!$C$24,'Monte Carlo'!$E$24)),0))</f>
        <v>0</v>
      </c>
      <c r="P517" s="0" t="n">
        <f aca="true">IF(OR('Monte Carlo'!$B$25="",'Monte Carlo'!$C$25=""),0,IF(RAND()&lt;'Monte Carlo'!$B$25,IF('Monte Carlo'!$E$25='Monte Carlo'!$C$25,'Monte Carlo'!$C$25,BETAINV(RAND(),'Monte Carlo'!$G$25,'Monte Carlo'!$H$25,'Monte Carlo'!$C$25,'Monte Carlo'!$E$25)),0))</f>
        <v>0</v>
      </c>
      <c r="Q517" s="0" t="n">
        <f aca="true">IF(OR('Monte Carlo'!$B$26="",'Monte Carlo'!$C$26=""),0,IF(RAND()&lt;'Monte Carlo'!$B$26,IF('Monte Carlo'!$E$26='Monte Carlo'!$C$26,'Monte Carlo'!$C$26,BETAINV(RAND(),'Monte Carlo'!$G$26,'Monte Carlo'!$H$26,'Monte Carlo'!$C$26,'Monte Carlo'!$E$26)),0))</f>
        <v>0</v>
      </c>
      <c r="R517" s="0" t="n">
        <f aca="true">IF(OR('Monte Carlo'!$B$27="",'Monte Carlo'!$C$27=""),0,IF(RAND()&lt;'Monte Carlo'!$B$27,IF('Monte Carlo'!$E$27='Monte Carlo'!$C$27,'Monte Carlo'!$C$27,BETAINV(RAND(),'Monte Carlo'!$G$27,'Monte Carlo'!$H$27,'Monte Carlo'!$C$27,'Monte Carlo'!$E$27)),0))</f>
        <v>0</v>
      </c>
      <c r="S517" s="0" t="n">
        <f aca="true">IF(OR('Monte Carlo'!$B$28="",'Monte Carlo'!$C$28=""),0,IF(RAND()&lt;'Monte Carlo'!$B$28,IF('Monte Carlo'!$E$28='Monte Carlo'!$C$28,'Monte Carlo'!$C$28,BETAINV(RAND(),'Monte Carlo'!$G$28,'Monte Carlo'!$H$28,'Monte Carlo'!$C$28,'Monte Carlo'!$E$28)),0))</f>
        <v>0</v>
      </c>
      <c r="T517" s="0" t="n">
        <f aca="true">IF(OR('Monte Carlo'!$B$29="",'Monte Carlo'!$C$29=""),0,IF(RAND()&lt;'Monte Carlo'!$B$29,IF('Monte Carlo'!$E$29='Monte Carlo'!$C$29,'Monte Carlo'!$C$29,BETAINV(RAND(),'Monte Carlo'!$G$29,'Monte Carlo'!$H$29,'Monte Carlo'!$C$29,'Monte Carlo'!$E$29)),0))</f>
        <v>0</v>
      </c>
      <c r="U517" s="0" t="n">
        <f aca="true">IF(OR('Monte Carlo'!$B$30="",'Monte Carlo'!$C$30=""),0,IF(RAND()&lt;'Monte Carlo'!$B$30,IF('Monte Carlo'!$E$30='Monte Carlo'!$C$30,'Monte Carlo'!$C$30,BETAINV(RAND(),'Monte Carlo'!$G$30,'Monte Carlo'!$H$30,'Monte Carlo'!$C$30,'Monte Carlo'!$E$30)),0))</f>
        <v>0</v>
      </c>
      <c r="V517" s="0" t="n">
        <f aca="true">IF(OR('Monte Carlo'!$B$31="",'Monte Carlo'!$C$31=""),0,IF(RAND()&lt;'Monte Carlo'!$B$31,IF('Monte Carlo'!$E$31='Monte Carlo'!$C$31,'Monte Carlo'!$C$31,BETAINV(RAND(),'Monte Carlo'!$G$31,'Monte Carlo'!$H$31,'Monte Carlo'!$C$31,'Monte Carlo'!$E$31)),0))</f>
        <v>0</v>
      </c>
      <c r="W517" s="0" t="n">
        <f aca="true">IF(OR('Monte Carlo'!$B$32="",'Monte Carlo'!$C$32=""),0,IF(RAND()&lt;'Monte Carlo'!$B$32,IF('Monte Carlo'!$E$32='Monte Carlo'!$C$32,'Monte Carlo'!$C$32,BETAINV(RAND(),'Monte Carlo'!$G$32,'Monte Carlo'!$H$32,'Monte Carlo'!$C$32,'Monte Carlo'!$E$32)),0))</f>
        <v>0</v>
      </c>
      <c r="X517" s="0" t="n">
        <f aca="true">IF(OR('Monte Carlo'!$B$33="",'Monte Carlo'!$C$33=""),0,IF(RAND()&lt;'Monte Carlo'!$B$33,IF('Monte Carlo'!$E$33='Monte Carlo'!$C$33,'Monte Carlo'!$C$33,BETAINV(RAND(),'Monte Carlo'!$G$33,'Monte Carlo'!$H$33,'Monte Carlo'!$C$33,'Monte Carlo'!$E$33)),0))</f>
        <v>0</v>
      </c>
      <c r="Y517" s="0" t="n">
        <f aca="false">SUM(A517:X517)</f>
        <v>2118.26113998012</v>
      </c>
    </row>
    <row r="518" customFormat="false" ht="15" hidden="false" customHeight="false" outlineLevel="0" collapsed="false">
      <c r="A518" s="0" t="n">
        <f aca="true">IF('Monte Carlo'!$B$7="",0,IF('Monte Carlo'!$D$7='Monte Carlo'!$B$7,'Monte Carlo'!$B$7,BETAINV(RAND(),'Monte Carlo'!$F$7,'Monte Carlo'!$G$7,'Monte Carlo'!$B$7,'Monte Carlo'!$D$7)))</f>
        <v>170.459485242363</v>
      </c>
      <c r="B518" s="0" t="n">
        <f aca="true">IF('Monte Carlo'!$B$8="",0,IF('Monte Carlo'!$D$8='Monte Carlo'!$B$8,'Monte Carlo'!$B$8,BETAINV(RAND(),'Monte Carlo'!$F$8,'Monte Carlo'!$G$8,'Monte Carlo'!$B$8,'Monte Carlo'!$D$8)))</f>
        <v>1188.22544547442</v>
      </c>
      <c r="C518" s="0" t="n">
        <f aca="true">IF('Monte Carlo'!$B$9="",0,IF('Monte Carlo'!$D$9='Monte Carlo'!$B$9,'Monte Carlo'!$B$9,BETAINV(RAND(),'Monte Carlo'!$F$9,'Monte Carlo'!$G$9,'Monte Carlo'!$B$9,'Monte Carlo'!$D$9)))</f>
        <v>498.418749637755</v>
      </c>
      <c r="D518" s="0" t="n">
        <f aca="true">IF('Monte Carlo'!$B$10="",0,IF('Monte Carlo'!$D$10='Monte Carlo'!$B$10,'Monte Carlo'!$B$10,BETAINV(RAND(),'Monte Carlo'!$F$10,'Monte Carlo'!$G$10,'Monte Carlo'!$B$10,'Monte Carlo'!$D$10)))</f>
        <v>317.930732319987</v>
      </c>
      <c r="E518" s="0" t="n">
        <f aca="true">IF('Monte Carlo'!$B$11="",0,IF('Monte Carlo'!$D$11='Monte Carlo'!$B$11,'Monte Carlo'!$B$11,BETAINV(RAND(),'Monte Carlo'!$F$11,'Monte Carlo'!$G$11,'Monte Carlo'!$B$11,'Monte Carlo'!$D$11)))</f>
        <v>123.996629086271</v>
      </c>
      <c r="F518" s="0" t="n">
        <f aca="true">IF('Monte Carlo'!$B$12="",0,IF('Monte Carlo'!$D$12='Monte Carlo'!$B$12,'Monte Carlo'!$B$12,BETAINV(RAND(),'Monte Carlo'!$F$12,'Monte Carlo'!$G$12,'Monte Carlo'!$B$12,'Monte Carlo'!$D$12)))</f>
        <v>98.5693433537295</v>
      </c>
      <c r="G518" s="0" t="n">
        <f aca="true">IF('Monte Carlo'!$B$13="",0,IF('Monte Carlo'!$D$13='Monte Carlo'!$B$13,'Monte Carlo'!$B$13,BETAINV(RAND(),'Monte Carlo'!$F$13,'Monte Carlo'!$G$13,'Monte Carlo'!$B$13,'Monte Carlo'!$D$13)))</f>
        <v>0</v>
      </c>
      <c r="H518" s="0" t="n">
        <f aca="true">IF('Monte Carlo'!$B$14="",0,IF('Monte Carlo'!$D$14='Monte Carlo'!$B$14,'Monte Carlo'!$B$14,BETAINV(RAND(),'Monte Carlo'!$F$14,'Monte Carlo'!$G$14,'Monte Carlo'!$B$14,'Monte Carlo'!$D$14)))</f>
        <v>0</v>
      </c>
      <c r="I518" s="0" t="n">
        <f aca="true">IF('Monte Carlo'!$B$15="",0,IF('Monte Carlo'!$D$15='Monte Carlo'!$B$15,'Monte Carlo'!$B$15,BETAINV(RAND(),'Monte Carlo'!$F$15,'Monte Carlo'!$G$15,'Monte Carlo'!$B$15,'Monte Carlo'!$D$15)))</f>
        <v>0</v>
      </c>
      <c r="J518" s="0" t="n">
        <f aca="true">IF('Monte Carlo'!$B$16="",0,IF('Monte Carlo'!$D$16='Monte Carlo'!$B$16,'Monte Carlo'!$B$16,BETAINV(RAND(),'Monte Carlo'!$F$16,'Monte Carlo'!$G$16,'Monte Carlo'!$B$16,'Monte Carlo'!$D$16)))</f>
        <v>0</v>
      </c>
      <c r="K518" s="0" t="n">
        <f aca="true">IF('Monte Carlo'!$B$17="",0,IF('Monte Carlo'!$D$17='Monte Carlo'!$B$17,'Monte Carlo'!$B$17,BETAINV(RAND(),'Monte Carlo'!$F$17,'Monte Carlo'!$G$17,'Monte Carlo'!$B$17,'Monte Carlo'!$D$17)))</f>
        <v>0</v>
      </c>
      <c r="L518" s="0" t="n">
        <f aca="true">IF('Monte Carlo'!$B$18="",0,IF('Monte Carlo'!$D$18='Monte Carlo'!$B$18,'Monte Carlo'!$B$18,BETAINV(RAND(),'Monte Carlo'!$F$18,'Monte Carlo'!$G$18,'Monte Carlo'!$B$18,'Monte Carlo'!$D$18)))</f>
        <v>0</v>
      </c>
      <c r="M518" s="0" t="n">
        <f aca="true">IF(OR('Monte Carlo'!$B$22="",'Monte Carlo'!$C$22=""),0,IF(RAND()&lt;'Monte Carlo'!$B$22,IF('Monte Carlo'!$E$22='Monte Carlo'!$C$22,'Monte Carlo'!$C$22,BETAINV(RAND(),'Monte Carlo'!$G$22,'Monte Carlo'!$H$22,'Monte Carlo'!$C$22,'Monte Carlo'!$E$22)),0))</f>
        <v>0</v>
      </c>
      <c r="N518" s="0" t="n">
        <f aca="true">IF(OR('Monte Carlo'!$B$23="",'Monte Carlo'!$C$23=""),0,IF(RAND()&lt;'Monte Carlo'!$B$23,IF('Monte Carlo'!$E$23='Monte Carlo'!$C$23,'Monte Carlo'!$C$23,BETAINV(RAND(),'Monte Carlo'!$G$23,'Monte Carlo'!$H$23,'Monte Carlo'!$C$23,'Monte Carlo'!$E$23)),0))</f>
        <v>29.7164896523857</v>
      </c>
      <c r="O518" s="0" t="n">
        <f aca="true">IF(OR('Monte Carlo'!$B$24="",'Monte Carlo'!$C$24=""),0,IF(RAND()&lt;'Monte Carlo'!$B$24,IF('Monte Carlo'!$E$24='Monte Carlo'!$C$24,'Monte Carlo'!$C$24,BETAINV(RAND(),'Monte Carlo'!$G$24,'Monte Carlo'!$H$24,'Monte Carlo'!$C$24,'Monte Carlo'!$E$24)),0))</f>
        <v>0</v>
      </c>
      <c r="P518" s="0" t="n">
        <f aca="true">IF(OR('Monte Carlo'!$B$25="",'Monte Carlo'!$C$25=""),0,IF(RAND()&lt;'Monte Carlo'!$B$25,IF('Monte Carlo'!$E$25='Monte Carlo'!$C$25,'Monte Carlo'!$C$25,BETAINV(RAND(),'Monte Carlo'!$G$25,'Monte Carlo'!$H$25,'Monte Carlo'!$C$25,'Monte Carlo'!$E$25)),0))</f>
        <v>0</v>
      </c>
      <c r="Q518" s="0" t="n">
        <f aca="true">IF(OR('Monte Carlo'!$B$26="",'Monte Carlo'!$C$26=""),0,IF(RAND()&lt;'Monte Carlo'!$B$26,IF('Monte Carlo'!$E$26='Monte Carlo'!$C$26,'Monte Carlo'!$C$26,BETAINV(RAND(),'Monte Carlo'!$G$26,'Monte Carlo'!$H$26,'Monte Carlo'!$C$26,'Monte Carlo'!$E$26)),0))</f>
        <v>0</v>
      </c>
      <c r="R518" s="0" t="n">
        <f aca="true">IF(OR('Monte Carlo'!$B$27="",'Monte Carlo'!$C$27=""),0,IF(RAND()&lt;'Monte Carlo'!$B$27,IF('Monte Carlo'!$E$27='Monte Carlo'!$C$27,'Monte Carlo'!$C$27,BETAINV(RAND(),'Monte Carlo'!$G$27,'Monte Carlo'!$H$27,'Monte Carlo'!$C$27,'Monte Carlo'!$E$27)),0))</f>
        <v>0</v>
      </c>
      <c r="S518" s="0" t="n">
        <f aca="true">IF(OR('Monte Carlo'!$B$28="",'Monte Carlo'!$C$28=""),0,IF(RAND()&lt;'Monte Carlo'!$B$28,IF('Monte Carlo'!$E$28='Monte Carlo'!$C$28,'Monte Carlo'!$C$28,BETAINV(RAND(),'Monte Carlo'!$G$28,'Monte Carlo'!$H$28,'Monte Carlo'!$C$28,'Monte Carlo'!$E$28)),0))</f>
        <v>0</v>
      </c>
      <c r="T518" s="0" t="n">
        <f aca="true">IF(OR('Monte Carlo'!$B$29="",'Monte Carlo'!$C$29=""),0,IF(RAND()&lt;'Monte Carlo'!$B$29,IF('Monte Carlo'!$E$29='Monte Carlo'!$C$29,'Monte Carlo'!$C$29,BETAINV(RAND(),'Monte Carlo'!$G$29,'Monte Carlo'!$H$29,'Monte Carlo'!$C$29,'Monte Carlo'!$E$29)),0))</f>
        <v>0</v>
      </c>
      <c r="U518" s="0" t="n">
        <f aca="true">IF(OR('Monte Carlo'!$B$30="",'Monte Carlo'!$C$30=""),0,IF(RAND()&lt;'Monte Carlo'!$B$30,IF('Monte Carlo'!$E$30='Monte Carlo'!$C$30,'Monte Carlo'!$C$30,BETAINV(RAND(),'Monte Carlo'!$G$30,'Monte Carlo'!$H$30,'Monte Carlo'!$C$30,'Monte Carlo'!$E$30)),0))</f>
        <v>0</v>
      </c>
      <c r="V518" s="0" t="n">
        <f aca="true">IF(OR('Monte Carlo'!$B$31="",'Monte Carlo'!$C$31=""),0,IF(RAND()&lt;'Monte Carlo'!$B$31,IF('Monte Carlo'!$E$31='Monte Carlo'!$C$31,'Monte Carlo'!$C$31,BETAINV(RAND(),'Monte Carlo'!$G$31,'Monte Carlo'!$H$31,'Monte Carlo'!$C$31,'Monte Carlo'!$E$31)),0))</f>
        <v>0</v>
      </c>
      <c r="W518" s="0" t="n">
        <f aca="true">IF(OR('Monte Carlo'!$B$32="",'Monte Carlo'!$C$32=""),0,IF(RAND()&lt;'Monte Carlo'!$B$32,IF('Monte Carlo'!$E$32='Monte Carlo'!$C$32,'Monte Carlo'!$C$32,BETAINV(RAND(),'Monte Carlo'!$G$32,'Monte Carlo'!$H$32,'Monte Carlo'!$C$32,'Monte Carlo'!$E$32)),0))</f>
        <v>0</v>
      </c>
      <c r="X518" s="0" t="n">
        <f aca="true">IF(OR('Monte Carlo'!$B$33="",'Monte Carlo'!$C$33=""),0,IF(RAND()&lt;'Monte Carlo'!$B$33,IF('Monte Carlo'!$E$33='Monte Carlo'!$C$33,'Monte Carlo'!$C$33,BETAINV(RAND(),'Monte Carlo'!$G$33,'Monte Carlo'!$H$33,'Monte Carlo'!$C$33,'Monte Carlo'!$E$33)),0))</f>
        <v>0</v>
      </c>
      <c r="Y518" s="0" t="n">
        <f aca="false">SUM(A518:X518)</f>
        <v>2427.31687476692</v>
      </c>
    </row>
    <row r="519" customFormat="false" ht="15" hidden="false" customHeight="false" outlineLevel="0" collapsed="false">
      <c r="A519" s="0" t="n">
        <f aca="true">IF('Monte Carlo'!$B$7="",0,IF('Monte Carlo'!$D$7='Monte Carlo'!$B$7,'Monte Carlo'!$B$7,BETAINV(RAND(),'Monte Carlo'!$F$7,'Monte Carlo'!$G$7,'Monte Carlo'!$B$7,'Monte Carlo'!$D$7)))</f>
        <v>171.860963771194</v>
      </c>
      <c r="B519" s="0" t="n">
        <f aca="true">IF('Monte Carlo'!$B$8="",0,IF('Monte Carlo'!$D$8='Monte Carlo'!$B$8,'Monte Carlo'!$B$8,BETAINV(RAND(),'Monte Carlo'!$F$8,'Monte Carlo'!$G$8,'Monte Carlo'!$B$8,'Monte Carlo'!$D$8)))</f>
        <v>1037.42272807506</v>
      </c>
      <c r="C519" s="0" t="n">
        <f aca="true">IF('Monte Carlo'!$B$9="",0,IF('Monte Carlo'!$D$9='Monte Carlo'!$B$9,'Monte Carlo'!$B$9,BETAINV(RAND(),'Monte Carlo'!$F$9,'Monte Carlo'!$G$9,'Monte Carlo'!$B$9,'Monte Carlo'!$D$9)))</f>
        <v>467.963414803645</v>
      </c>
      <c r="D519" s="0" t="n">
        <f aca="true">IF('Monte Carlo'!$B$10="",0,IF('Monte Carlo'!$D$10='Monte Carlo'!$B$10,'Monte Carlo'!$B$10,BETAINV(RAND(),'Monte Carlo'!$F$10,'Monte Carlo'!$G$10,'Monte Carlo'!$B$10,'Monte Carlo'!$D$10)))</f>
        <v>328.800209334885</v>
      </c>
      <c r="E519" s="0" t="n">
        <f aca="true">IF('Monte Carlo'!$B$11="",0,IF('Monte Carlo'!$D$11='Monte Carlo'!$B$11,'Monte Carlo'!$B$11,BETAINV(RAND(),'Monte Carlo'!$F$11,'Monte Carlo'!$G$11,'Monte Carlo'!$B$11,'Monte Carlo'!$D$11)))</f>
        <v>110.603434467567</v>
      </c>
      <c r="F519" s="0" t="n">
        <f aca="true">IF('Monte Carlo'!$B$12="",0,IF('Monte Carlo'!$D$12='Monte Carlo'!$B$12,'Monte Carlo'!$B$12,BETAINV(RAND(),'Monte Carlo'!$F$12,'Monte Carlo'!$G$12,'Monte Carlo'!$B$12,'Monte Carlo'!$D$12)))</f>
        <v>111.361271654999</v>
      </c>
      <c r="G519" s="0" t="n">
        <f aca="true">IF('Monte Carlo'!$B$13="",0,IF('Monte Carlo'!$D$13='Monte Carlo'!$B$13,'Monte Carlo'!$B$13,BETAINV(RAND(),'Monte Carlo'!$F$13,'Monte Carlo'!$G$13,'Monte Carlo'!$B$13,'Monte Carlo'!$D$13)))</f>
        <v>0</v>
      </c>
      <c r="H519" s="0" t="n">
        <f aca="true">IF('Monte Carlo'!$B$14="",0,IF('Monte Carlo'!$D$14='Monte Carlo'!$B$14,'Monte Carlo'!$B$14,BETAINV(RAND(),'Monte Carlo'!$F$14,'Monte Carlo'!$G$14,'Monte Carlo'!$B$14,'Monte Carlo'!$D$14)))</f>
        <v>0</v>
      </c>
      <c r="I519" s="0" t="n">
        <f aca="true">IF('Monte Carlo'!$B$15="",0,IF('Monte Carlo'!$D$15='Monte Carlo'!$B$15,'Monte Carlo'!$B$15,BETAINV(RAND(),'Monte Carlo'!$F$15,'Monte Carlo'!$G$15,'Monte Carlo'!$B$15,'Monte Carlo'!$D$15)))</f>
        <v>0</v>
      </c>
      <c r="J519" s="0" t="n">
        <f aca="true">IF('Monte Carlo'!$B$16="",0,IF('Monte Carlo'!$D$16='Monte Carlo'!$B$16,'Monte Carlo'!$B$16,BETAINV(RAND(),'Monte Carlo'!$F$16,'Monte Carlo'!$G$16,'Monte Carlo'!$B$16,'Monte Carlo'!$D$16)))</f>
        <v>0</v>
      </c>
      <c r="K519" s="0" t="n">
        <f aca="true">IF('Monte Carlo'!$B$17="",0,IF('Monte Carlo'!$D$17='Monte Carlo'!$B$17,'Monte Carlo'!$B$17,BETAINV(RAND(),'Monte Carlo'!$F$17,'Monte Carlo'!$G$17,'Monte Carlo'!$B$17,'Monte Carlo'!$D$17)))</f>
        <v>0</v>
      </c>
      <c r="L519" s="0" t="n">
        <f aca="true">IF('Monte Carlo'!$B$18="",0,IF('Monte Carlo'!$D$18='Monte Carlo'!$B$18,'Monte Carlo'!$B$18,BETAINV(RAND(),'Monte Carlo'!$F$18,'Monte Carlo'!$G$18,'Monte Carlo'!$B$18,'Monte Carlo'!$D$18)))</f>
        <v>0</v>
      </c>
      <c r="M519" s="0" t="n">
        <f aca="true">IF(OR('Monte Carlo'!$B$22="",'Monte Carlo'!$C$22=""),0,IF(RAND()&lt;'Monte Carlo'!$B$22,IF('Monte Carlo'!$E$22='Monte Carlo'!$C$22,'Monte Carlo'!$C$22,BETAINV(RAND(),'Monte Carlo'!$G$22,'Monte Carlo'!$H$22,'Monte Carlo'!$C$22,'Monte Carlo'!$E$22)),0))</f>
        <v>128.442287034507</v>
      </c>
      <c r="N519" s="0" t="n">
        <f aca="true">IF(OR('Monte Carlo'!$B$23="",'Monte Carlo'!$C$23=""),0,IF(RAND()&lt;'Monte Carlo'!$B$23,IF('Monte Carlo'!$E$23='Monte Carlo'!$C$23,'Monte Carlo'!$C$23,BETAINV(RAND(),'Monte Carlo'!$G$23,'Monte Carlo'!$H$23,'Monte Carlo'!$C$23,'Monte Carlo'!$E$23)),0))</f>
        <v>0</v>
      </c>
      <c r="O519" s="0" t="n">
        <f aca="true">IF(OR('Monte Carlo'!$B$24="",'Monte Carlo'!$C$24=""),0,IF(RAND()&lt;'Monte Carlo'!$B$24,IF('Monte Carlo'!$E$24='Monte Carlo'!$C$24,'Monte Carlo'!$C$24,BETAINV(RAND(),'Monte Carlo'!$G$24,'Monte Carlo'!$H$24,'Monte Carlo'!$C$24,'Monte Carlo'!$E$24)),0))</f>
        <v>0</v>
      </c>
      <c r="P519" s="0" t="n">
        <f aca="true">IF(OR('Monte Carlo'!$B$25="",'Monte Carlo'!$C$25=""),0,IF(RAND()&lt;'Monte Carlo'!$B$25,IF('Monte Carlo'!$E$25='Monte Carlo'!$C$25,'Monte Carlo'!$C$25,BETAINV(RAND(),'Monte Carlo'!$G$25,'Monte Carlo'!$H$25,'Monte Carlo'!$C$25,'Monte Carlo'!$E$25)),0))</f>
        <v>0</v>
      </c>
      <c r="Q519" s="0" t="n">
        <f aca="true">IF(OR('Monte Carlo'!$B$26="",'Monte Carlo'!$C$26=""),0,IF(RAND()&lt;'Monte Carlo'!$B$26,IF('Monte Carlo'!$E$26='Monte Carlo'!$C$26,'Monte Carlo'!$C$26,BETAINV(RAND(),'Monte Carlo'!$G$26,'Monte Carlo'!$H$26,'Monte Carlo'!$C$26,'Monte Carlo'!$E$26)),0))</f>
        <v>0</v>
      </c>
      <c r="R519" s="0" t="n">
        <f aca="true">IF(OR('Monte Carlo'!$B$27="",'Monte Carlo'!$C$27=""),0,IF(RAND()&lt;'Monte Carlo'!$B$27,IF('Monte Carlo'!$E$27='Monte Carlo'!$C$27,'Monte Carlo'!$C$27,BETAINV(RAND(),'Monte Carlo'!$G$27,'Monte Carlo'!$H$27,'Monte Carlo'!$C$27,'Monte Carlo'!$E$27)),0))</f>
        <v>0</v>
      </c>
      <c r="S519" s="0" t="n">
        <f aca="true">IF(OR('Monte Carlo'!$B$28="",'Monte Carlo'!$C$28=""),0,IF(RAND()&lt;'Monte Carlo'!$B$28,IF('Monte Carlo'!$E$28='Monte Carlo'!$C$28,'Monte Carlo'!$C$28,BETAINV(RAND(),'Monte Carlo'!$G$28,'Monte Carlo'!$H$28,'Monte Carlo'!$C$28,'Monte Carlo'!$E$28)),0))</f>
        <v>0</v>
      </c>
      <c r="T519" s="0" t="n">
        <f aca="true">IF(OR('Monte Carlo'!$B$29="",'Monte Carlo'!$C$29=""),0,IF(RAND()&lt;'Monte Carlo'!$B$29,IF('Monte Carlo'!$E$29='Monte Carlo'!$C$29,'Monte Carlo'!$C$29,BETAINV(RAND(),'Monte Carlo'!$G$29,'Monte Carlo'!$H$29,'Monte Carlo'!$C$29,'Monte Carlo'!$E$29)),0))</f>
        <v>0</v>
      </c>
      <c r="U519" s="0" t="n">
        <f aca="true">IF(OR('Monte Carlo'!$B$30="",'Monte Carlo'!$C$30=""),0,IF(RAND()&lt;'Monte Carlo'!$B$30,IF('Monte Carlo'!$E$30='Monte Carlo'!$C$30,'Monte Carlo'!$C$30,BETAINV(RAND(),'Monte Carlo'!$G$30,'Monte Carlo'!$H$30,'Monte Carlo'!$C$30,'Monte Carlo'!$E$30)),0))</f>
        <v>0</v>
      </c>
      <c r="V519" s="0" t="n">
        <f aca="true">IF(OR('Monte Carlo'!$B$31="",'Monte Carlo'!$C$31=""),0,IF(RAND()&lt;'Monte Carlo'!$B$31,IF('Monte Carlo'!$E$31='Monte Carlo'!$C$31,'Monte Carlo'!$C$31,BETAINV(RAND(),'Monte Carlo'!$G$31,'Monte Carlo'!$H$31,'Monte Carlo'!$C$31,'Monte Carlo'!$E$31)),0))</f>
        <v>0</v>
      </c>
      <c r="W519" s="0" t="n">
        <f aca="true">IF(OR('Monte Carlo'!$B$32="",'Monte Carlo'!$C$32=""),0,IF(RAND()&lt;'Monte Carlo'!$B$32,IF('Monte Carlo'!$E$32='Monte Carlo'!$C$32,'Monte Carlo'!$C$32,BETAINV(RAND(),'Monte Carlo'!$G$32,'Monte Carlo'!$H$32,'Monte Carlo'!$C$32,'Monte Carlo'!$E$32)),0))</f>
        <v>0</v>
      </c>
      <c r="X519" s="0" t="n">
        <f aca="true">IF(OR('Monte Carlo'!$B$33="",'Monte Carlo'!$C$33=""),0,IF(RAND()&lt;'Monte Carlo'!$B$33,IF('Monte Carlo'!$E$33='Monte Carlo'!$C$33,'Monte Carlo'!$C$33,BETAINV(RAND(),'Monte Carlo'!$G$33,'Monte Carlo'!$H$33,'Monte Carlo'!$C$33,'Monte Carlo'!$E$33)),0))</f>
        <v>0</v>
      </c>
      <c r="Y519" s="0" t="n">
        <f aca="false">SUM(A519:X519)</f>
        <v>2356.45430914186</v>
      </c>
    </row>
    <row r="520" customFormat="false" ht="15" hidden="false" customHeight="false" outlineLevel="0" collapsed="false">
      <c r="A520" s="0" t="n">
        <f aca="true">IF('Monte Carlo'!$B$7="",0,IF('Monte Carlo'!$D$7='Monte Carlo'!$B$7,'Monte Carlo'!$B$7,BETAINV(RAND(),'Monte Carlo'!$F$7,'Monte Carlo'!$G$7,'Monte Carlo'!$B$7,'Monte Carlo'!$D$7)))</f>
        <v>170.203480025792</v>
      </c>
      <c r="B520" s="0" t="n">
        <f aca="true">IF('Monte Carlo'!$B$8="",0,IF('Monte Carlo'!$D$8='Monte Carlo'!$B$8,'Monte Carlo'!$B$8,BETAINV(RAND(),'Monte Carlo'!$F$8,'Monte Carlo'!$G$8,'Monte Carlo'!$B$8,'Monte Carlo'!$D$8)))</f>
        <v>1019.49756483752</v>
      </c>
      <c r="C520" s="0" t="n">
        <f aca="true">IF('Monte Carlo'!$B$9="",0,IF('Monte Carlo'!$D$9='Monte Carlo'!$B$9,'Monte Carlo'!$B$9,BETAINV(RAND(),'Monte Carlo'!$F$9,'Monte Carlo'!$G$9,'Monte Carlo'!$B$9,'Monte Carlo'!$D$9)))</f>
        <v>481.091837700887</v>
      </c>
      <c r="D520" s="0" t="n">
        <f aca="true">IF('Monte Carlo'!$B$10="",0,IF('Monte Carlo'!$D$10='Monte Carlo'!$B$10,'Monte Carlo'!$B$10,BETAINV(RAND(),'Monte Carlo'!$F$10,'Monte Carlo'!$G$10,'Monte Carlo'!$B$10,'Monte Carlo'!$D$10)))</f>
        <v>337.193918166737</v>
      </c>
      <c r="E520" s="0" t="n">
        <f aca="true">IF('Monte Carlo'!$B$11="",0,IF('Monte Carlo'!$D$11='Monte Carlo'!$B$11,'Monte Carlo'!$B$11,BETAINV(RAND(),'Monte Carlo'!$F$11,'Monte Carlo'!$G$11,'Monte Carlo'!$B$11,'Monte Carlo'!$D$11)))</f>
        <v>141.68965833363</v>
      </c>
      <c r="F520" s="0" t="n">
        <f aca="true">IF('Monte Carlo'!$B$12="",0,IF('Monte Carlo'!$D$12='Monte Carlo'!$B$12,'Monte Carlo'!$B$12,BETAINV(RAND(),'Monte Carlo'!$F$12,'Monte Carlo'!$G$12,'Monte Carlo'!$B$12,'Monte Carlo'!$D$12)))</f>
        <v>95.6488787764928</v>
      </c>
      <c r="G520" s="0" t="n">
        <f aca="true">IF('Monte Carlo'!$B$13="",0,IF('Monte Carlo'!$D$13='Monte Carlo'!$B$13,'Monte Carlo'!$B$13,BETAINV(RAND(),'Monte Carlo'!$F$13,'Monte Carlo'!$G$13,'Monte Carlo'!$B$13,'Monte Carlo'!$D$13)))</f>
        <v>0</v>
      </c>
      <c r="H520" s="0" t="n">
        <f aca="true">IF('Monte Carlo'!$B$14="",0,IF('Monte Carlo'!$D$14='Monte Carlo'!$B$14,'Monte Carlo'!$B$14,BETAINV(RAND(),'Monte Carlo'!$F$14,'Monte Carlo'!$G$14,'Monte Carlo'!$B$14,'Monte Carlo'!$D$14)))</f>
        <v>0</v>
      </c>
      <c r="I520" s="0" t="n">
        <f aca="true">IF('Monte Carlo'!$B$15="",0,IF('Monte Carlo'!$D$15='Monte Carlo'!$B$15,'Monte Carlo'!$B$15,BETAINV(RAND(),'Monte Carlo'!$F$15,'Monte Carlo'!$G$15,'Monte Carlo'!$B$15,'Monte Carlo'!$D$15)))</f>
        <v>0</v>
      </c>
      <c r="J520" s="0" t="n">
        <f aca="true">IF('Monte Carlo'!$B$16="",0,IF('Monte Carlo'!$D$16='Monte Carlo'!$B$16,'Monte Carlo'!$B$16,BETAINV(RAND(),'Monte Carlo'!$F$16,'Monte Carlo'!$G$16,'Monte Carlo'!$B$16,'Monte Carlo'!$D$16)))</f>
        <v>0</v>
      </c>
      <c r="K520" s="0" t="n">
        <f aca="true">IF('Monte Carlo'!$B$17="",0,IF('Monte Carlo'!$D$17='Monte Carlo'!$B$17,'Monte Carlo'!$B$17,BETAINV(RAND(),'Monte Carlo'!$F$17,'Monte Carlo'!$G$17,'Monte Carlo'!$B$17,'Monte Carlo'!$D$17)))</f>
        <v>0</v>
      </c>
      <c r="L520" s="0" t="n">
        <f aca="true">IF('Monte Carlo'!$B$18="",0,IF('Monte Carlo'!$D$18='Monte Carlo'!$B$18,'Monte Carlo'!$B$18,BETAINV(RAND(),'Monte Carlo'!$F$18,'Monte Carlo'!$G$18,'Monte Carlo'!$B$18,'Monte Carlo'!$D$18)))</f>
        <v>0</v>
      </c>
      <c r="M520" s="0" t="n">
        <f aca="true">IF(OR('Monte Carlo'!$B$22="",'Monte Carlo'!$C$22=""),0,IF(RAND()&lt;'Monte Carlo'!$B$22,IF('Monte Carlo'!$E$22='Monte Carlo'!$C$22,'Monte Carlo'!$C$22,BETAINV(RAND(),'Monte Carlo'!$G$22,'Monte Carlo'!$H$22,'Monte Carlo'!$C$22,'Monte Carlo'!$E$22)),0))</f>
        <v>0</v>
      </c>
      <c r="N520" s="0" t="n">
        <f aca="true">IF(OR('Monte Carlo'!$B$23="",'Monte Carlo'!$C$23=""),0,IF(RAND()&lt;'Monte Carlo'!$B$23,IF('Monte Carlo'!$E$23='Monte Carlo'!$C$23,'Monte Carlo'!$C$23,BETAINV(RAND(),'Monte Carlo'!$G$23,'Monte Carlo'!$H$23,'Monte Carlo'!$C$23,'Monte Carlo'!$E$23)),0))</f>
        <v>0</v>
      </c>
      <c r="O520" s="0" t="n">
        <f aca="true">IF(OR('Monte Carlo'!$B$24="",'Monte Carlo'!$C$24=""),0,IF(RAND()&lt;'Monte Carlo'!$B$24,IF('Monte Carlo'!$E$24='Monte Carlo'!$C$24,'Monte Carlo'!$C$24,BETAINV(RAND(),'Monte Carlo'!$G$24,'Monte Carlo'!$H$24,'Monte Carlo'!$C$24,'Monte Carlo'!$E$24)),0))</f>
        <v>0</v>
      </c>
      <c r="P520" s="0" t="n">
        <f aca="true">IF(OR('Monte Carlo'!$B$25="",'Monte Carlo'!$C$25=""),0,IF(RAND()&lt;'Monte Carlo'!$B$25,IF('Monte Carlo'!$E$25='Monte Carlo'!$C$25,'Monte Carlo'!$C$25,BETAINV(RAND(),'Monte Carlo'!$G$25,'Monte Carlo'!$H$25,'Monte Carlo'!$C$25,'Monte Carlo'!$E$25)),0))</f>
        <v>0</v>
      </c>
      <c r="Q520" s="0" t="n">
        <f aca="true">IF(OR('Monte Carlo'!$B$26="",'Monte Carlo'!$C$26=""),0,IF(RAND()&lt;'Monte Carlo'!$B$26,IF('Monte Carlo'!$E$26='Monte Carlo'!$C$26,'Monte Carlo'!$C$26,BETAINV(RAND(),'Monte Carlo'!$G$26,'Monte Carlo'!$H$26,'Monte Carlo'!$C$26,'Monte Carlo'!$E$26)),0))</f>
        <v>0</v>
      </c>
      <c r="R520" s="0" t="n">
        <f aca="true">IF(OR('Monte Carlo'!$B$27="",'Monte Carlo'!$C$27=""),0,IF(RAND()&lt;'Monte Carlo'!$B$27,IF('Monte Carlo'!$E$27='Monte Carlo'!$C$27,'Monte Carlo'!$C$27,BETAINV(RAND(),'Monte Carlo'!$G$27,'Monte Carlo'!$H$27,'Monte Carlo'!$C$27,'Monte Carlo'!$E$27)),0))</f>
        <v>0</v>
      </c>
      <c r="S520" s="0" t="n">
        <f aca="true">IF(OR('Monte Carlo'!$B$28="",'Monte Carlo'!$C$28=""),0,IF(RAND()&lt;'Monte Carlo'!$B$28,IF('Monte Carlo'!$E$28='Monte Carlo'!$C$28,'Monte Carlo'!$C$28,BETAINV(RAND(),'Monte Carlo'!$G$28,'Monte Carlo'!$H$28,'Monte Carlo'!$C$28,'Monte Carlo'!$E$28)),0))</f>
        <v>0</v>
      </c>
      <c r="T520" s="0" t="n">
        <f aca="true">IF(OR('Monte Carlo'!$B$29="",'Monte Carlo'!$C$29=""),0,IF(RAND()&lt;'Monte Carlo'!$B$29,IF('Monte Carlo'!$E$29='Monte Carlo'!$C$29,'Monte Carlo'!$C$29,BETAINV(RAND(),'Monte Carlo'!$G$29,'Monte Carlo'!$H$29,'Monte Carlo'!$C$29,'Monte Carlo'!$E$29)),0))</f>
        <v>0</v>
      </c>
      <c r="U520" s="0" t="n">
        <f aca="true">IF(OR('Monte Carlo'!$B$30="",'Monte Carlo'!$C$30=""),0,IF(RAND()&lt;'Monte Carlo'!$B$30,IF('Monte Carlo'!$E$30='Monte Carlo'!$C$30,'Monte Carlo'!$C$30,BETAINV(RAND(),'Monte Carlo'!$G$30,'Monte Carlo'!$H$30,'Monte Carlo'!$C$30,'Monte Carlo'!$E$30)),0))</f>
        <v>0</v>
      </c>
      <c r="V520" s="0" t="n">
        <f aca="true">IF(OR('Monte Carlo'!$B$31="",'Monte Carlo'!$C$31=""),0,IF(RAND()&lt;'Monte Carlo'!$B$31,IF('Monte Carlo'!$E$31='Monte Carlo'!$C$31,'Monte Carlo'!$C$31,BETAINV(RAND(),'Monte Carlo'!$G$31,'Monte Carlo'!$H$31,'Monte Carlo'!$C$31,'Monte Carlo'!$E$31)),0))</f>
        <v>0</v>
      </c>
      <c r="W520" s="0" t="n">
        <f aca="true">IF(OR('Monte Carlo'!$B$32="",'Monte Carlo'!$C$32=""),0,IF(RAND()&lt;'Monte Carlo'!$B$32,IF('Monte Carlo'!$E$32='Monte Carlo'!$C$32,'Monte Carlo'!$C$32,BETAINV(RAND(),'Monte Carlo'!$G$32,'Monte Carlo'!$H$32,'Monte Carlo'!$C$32,'Monte Carlo'!$E$32)),0))</f>
        <v>0</v>
      </c>
      <c r="X520" s="0" t="n">
        <f aca="true">IF(OR('Monte Carlo'!$B$33="",'Monte Carlo'!$C$33=""),0,IF(RAND()&lt;'Monte Carlo'!$B$33,IF('Monte Carlo'!$E$33='Monte Carlo'!$C$33,'Monte Carlo'!$C$33,BETAINV(RAND(),'Monte Carlo'!$G$33,'Monte Carlo'!$H$33,'Monte Carlo'!$C$33,'Monte Carlo'!$E$33)),0))</f>
        <v>0</v>
      </c>
      <c r="Y520" s="0" t="n">
        <f aca="false">SUM(A520:X520)</f>
        <v>2245.32533784106</v>
      </c>
    </row>
    <row r="521" customFormat="false" ht="15" hidden="false" customHeight="false" outlineLevel="0" collapsed="false">
      <c r="A521" s="0" t="n">
        <f aca="true">IF('Monte Carlo'!$B$7="",0,IF('Monte Carlo'!$D$7='Monte Carlo'!$B$7,'Monte Carlo'!$B$7,BETAINV(RAND(),'Monte Carlo'!$F$7,'Monte Carlo'!$G$7,'Monte Carlo'!$B$7,'Monte Carlo'!$D$7)))</f>
        <v>151.398222288717</v>
      </c>
      <c r="B521" s="0" t="n">
        <f aca="true">IF('Monte Carlo'!$B$8="",0,IF('Monte Carlo'!$D$8='Monte Carlo'!$B$8,'Monte Carlo'!$B$8,BETAINV(RAND(),'Monte Carlo'!$F$8,'Monte Carlo'!$G$8,'Monte Carlo'!$B$8,'Monte Carlo'!$D$8)))</f>
        <v>914.92812273136</v>
      </c>
      <c r="C521" s="0" t="n">
        <f aca="true">IF('Monte Carlo'!$B$9="",0,IF('Monte Carlo'!$D$9='Monte Carlo'!$B$9,'Monte Carlo'!$B$9,BETAINV(RAND(),'Monte Carlo'!$F$9,'Monte Carlo'!$G$9,'Monte Carlo'!$B$9,'Monte Carlo'!$D$9)))</f>
        <v>495.756941828664</v>
      </c>
      <c r="D521" s="0" t="n">
        <f aca="true">IF('Monte Carlo'!$B$10="",0,IF('Monte Carlo'!$D$10='Monte Carlo'!$B$10,'Monte Carlo'!$B$10,BETAINV(RAND(),'Monte Carlo'!$F$10,'Monte Carlo'!$G$10,'Monte Carlo'!$B$10,'Monte Carlo'!$D$10)))</f>
        <v>306.251993682162</v>
      </c>
      <c r="E521" s="0" t="n">
        <f aca="true">IF('Monte Carlo'!$B$11="",0,IF('Monte Carlo'!$D$11='Monte Carlo'!$B$11,'Monte Carlo'!$B$11,BETAINV(RAND(),'Monte Carlo'!$F$11,'Monte Carlo'!$G$11,'Monte Carlo'!$B$11,'Monte Carlo'!$D$11)))</f>
        <v>99.5942211790846</v>
      </c>
      <c r="F521" s="0" t="n">
        <f aca="true">IF('Monte Carlo'!$B$12="",0,IF('Monte Carlo'!$D$12='Monte Carlo'!$B$12,'Monte Carlo'!$B$12,BETAINV(RAND(),'Monte Carlo'!$F$12,'Monte Carlo'!$G$12,'Monte Carlo'!$B$12,'Monte Carlo'!$D$12)))</f>
        <v>94.144455097329</v>
      </c>
      <c r="G521" s="0" t="n">
        <f aca="true">IF('Monte Carlo'!$B$13="",0,IF('Monte Carlo'!$D$13='Monte Carlo'!$B$13,'Monte Carlo'!$B$13,BETAINV(RAND(),'Monte Carlo'!$F$13,'Monte Carlo'!$G$13,'Monte Carlo'!$B$13,'Monte Carlo'!$D$13)))</f>
        <v>0</v>
      </c>
      <c r="H521" s="0" t="n">
        <f aca="true">IF('Monte Carlo'!$B$14="",0,IF('Monte Carlo'!$D$14='Monte Carlo'!$B$14,'Monte Carlo'!$B$14,BETAINV(RAND(),'Monte Carlo'!$F$14,'Monte Carlo'!$G$14,'Monte Carlo'!$B$14,'Monte Carlo'!$D$14)))</f>
        <v>0</v>
      </c>
      <c r="I521" s="0" t="n">
        <f aca="true">IF('Monte Carlo'!$B$15="",0,IF('Monte Carlo'!$D$15='Monte Carlo'!$B$15,'Monte Carlo'!$B$15,BETAINV(RAND(),'Monte Carlo'!$F$15,'Monte Carlo'!$G$15,'Monte Carlo'!$B$15,'Monte Carlo'!$D$15)))</f>
        <v>0</v>
      </c>
      <c r="J521" s="0" t="n">
        <f aca="true">IF('Monte Carlo'!$B$16="",0,IF('Monte Carlo'!$D$16='Monte Carlo'!$B$16,'Monte Carlo'!$B$16,BETAINV(RAND(),'Monte Carlo'!$F$16,'Monte Carlo'!$G$16,'Monte Carlo'!$B$16,'Monte Carlo'!$D$16)))</f>
        <v>0</v>
      </c>
      <c r="K521" s="0" t="n">
        <f aca="true">IF('Monte Carlo'!$B$17="",0,IF('Monte Carlo'!$D$17='Monte Carlo'!$B$17,'Monte Carlo'!$B$17,BETAINV(RAND(),'Monte Carlo'!$F$17,'Monte Carlo'!$G$17,'Monte Carlo'!$B$17,'Monte Carlo'!$D$17)))</f>
        <v>0</v>
      </c>
      <c r="L521" s="0" t="n">
        <f aca="true">IF('Monte Carlo'!$B$18="",0,IF('Monte Carlo'!$D$18='Monte Carlo'!$B$18,'Monte Carlo'!$B$18,BETAINV(RAND(),'Monte Carlo'!$F$18,'Monte Carlo'!$G$18,'Monte Carlo'!$B$18,'Monte Carlo'!$D$18)))</f>
        <v>0</v>
      </c>
      <c r="M521" s="0" t="n">
        <f aca="true">IF(OR('Monte Carlo'!$B$22="",'Monte Carlo'!$C$22=""),0,IF(RAND()&lt;'Monte Carlo'!$B$22,IF('Monte Carlo'!$E$22='Monte Carlo'!$C$22,'Monte Carlo'!$C$22,BETAINV(RAND(),'Monte Carlo'!$G$22,'Monte Carlo'!$H$22,'Monte Carlo'!$C$22,'Monte Carlo'!$E$22)),0))</f>
        <v>215.838002621195</v>
      </c>
      <c r="N521" s="0" t="n">
        <f aca="true">IF(OR('Monte Carlo'!$B$23="",'Monte Carlo'!$C$23=""),0,IF(RAND()&lt;'Monte Carlo'!$B$23,IF('Monte Carlo'!$E$23='Monte Carlo'!$C$23,'Monte Carlo'!$C$23,BETAINV(RAND(),'Monte Carlo'!$G$23,'Monte Carlo'!$H$23,'Monte Carlo'!$C$23,'Monte Carlo'!$E$23)),0))</f>
        <v>0</v>
      </c>
      <c r="O521" s="0" t="n">
        <f aca="true">IF(OR('Monte Carlo'!$B$24="",'Monte Carlo'!$C$24=""),0,IF(RAND()&lt;'Monte Carlo'!$B$24,IF('Monte Carlo'!$E$24='Monte Carlo'!$C$24,'Monte Carlo'!$C$24,BETAINV(RAND(),'Monte Carlo'!$G$24,'Monte Carlo'!$H$24,'Monte Carlo'!$C$24,'Monte Carlo'!$E$24)),0))</f>
        <v>0</v>
      </c>
      <c r="P521" s="0" t="n">
        <f aca="true">IF(OR('Monte Carlo'!$B$25="",'Monte Carlo'!$C$25=""),0,IF(RAND()&lt;'Monte Carlo'!$B$25,IF('Monte Carlo'!$E$25='Monte Carlo'!$C$25,'Monte Carlo'!$C$25,BETAINV(RAND(),'Monte Carlo'!$G$25,'Monte Carlo'!$H$25,'Monte Carlo'!$C$25,'Monte Carlo'!$E$25)),0))</f>
        <v>0</v>
      </c>
      <c r="Q521" s="0" t="n">
        <f aca="true">IF(OR('Monte Carlo'!$B$26="",'Monte Carlo'!$C$26=""),0,IF(RAND()&lt;'Monte Carlo'!$B$26,IF('Monte Carlo'!$E$26='Monte Carlo'!$C$26,'Monte Carlo'!$C$26,BETAINV(RAND(),'Monte Carlo'!$G$26,'Monte Carlo'!$H$26,'Monte Carlo'!$C$26,'Monte Carlo'!$E$26)),0))</f>
        <v>0</v>
      </c>
      <c r="R521" s="0" t="n">
        <f aca="true">IF(OR('Monte Carlo'!$B$27="",'Monte Carlo'!$C$27=""),0,IF(RAND()&lt;'Monte Carlo'!$B$27,IF('Monte Carlo'!$E$27='Monte Carlo'!$C$27,'Monte Carlo'!$C$27,BETAINV(RAND(),'Monte Carlo'!$G$27,'Monte Carlo'!$H$27,'Monte Carlo'!$C$27,'Monte Carlo'!$E$27)),0))</f>
        <v>0</v>
      </c>
      <c r="S521" s="0" t="n">
        <f aca="true">IF(OR('Monte Carlo'!$B$28="",'Monte Carlo'!$C$28=""),0,IF(RAND()&lt;'Monte Carlo'!$B$28,IF('Monte Carlo'!$E$28='Monte Carlo'!$C$28,'Monte Carlo'!$C$28,BETAINV(RAND(),'Monte Carlo'!$G$28,'Monte Carlo'!$H$28,'Monte Carlo'!$C$28,'Monte Carlo'!$E$28)),0))</f>
        <v>0</v>
      </c>
      <c r="T521" s="0" t="n">
        <f aca="true">IF(OR('Monte Carlo'!$B$29="",'Monte Carlo'!$C$29=""),0,IF(RAND()&lt;'Monte Carlo'!$B$29,IF('Monte Carlo'!$E$29='Monte Carlo'!$C$29,'Monte Carlo'!$C$29,BETAINV(RAND(),'Monte Carlo'!$G$29,'Monte Carlo'!$H$29,'Monte Carlo'!$C$29,'Monte Carlo'!$E$29)),0))</f>
        <v>0</v>
      </c>
      <c r="U521" s="0" t="n">
        <f aca="true">IF(OR('Monte Carlo'!$B$30="",'Monte Carlo'!$C$30=""),0,IF(RAND()&lt;'Monte Carlo'!$B$30,IF('Monte Carlo'!$E$30='Monte Carlo'!$C$30,'Monte Carlo'!$C$30,BETAINV(RAND(),'Monte Carlo'!$G$30,'Monte Carlo'!$H$30,'Monte Carlo'!$C$30,'Monte Carlo'!$E$30)),0))</f>
        <v>0</v>
      </c>
      <c r="V521" s="0" t="n">
        <f aca="true">IF(OR('Monte Carlo'!$B$31="",'Monte Carlo'!$C$31=""),0,IF(RAND()&lt;'Monte Carlo'!$B$31,IF('Monte Carlo'!$E$31='Monte Carlo'!$C$31,'Monte Carlo'!$C$31,BETAINV(RAND(),'Monte Carlo'!$G$31,'Monte Carlo'!$H$31,'Monte Carlo'!$C$31,'Monte Carlo'!$E$31)),0))</f>
        <v>0</v>
      </c>
      <c r="W521" s="0" t="n">
        <f aca="true">IF(OR('Monte Carlo'!$B$32="",'Monte Carlo'!$C$32=""),0,IF(RAND()&lt;'Monte Carlo'!$B$32,IF('Monte Carlo'!$E$32='Monte Carlo'!$C$32,'Monte Carlo'!$C$32,BETAINV(RAND(),'Monte Carlo'!$G$32,'Monte Carlo'!$H$32,'Monte Carlo'!$C$32,'Monte Carlo'!$E$32)),0))</f>
        <v>0</v>
      </c>
      <c r="X521" s="0" t="n">
        <f aca="true">IF(OR('Monte Carlo'!$B$33="",'Monte Carlo'!$C$33=""),0,IF(RAND()&lt;'Monte Carlo'!$B$33,IF('Monte Carlo'!$E$33='Monte Carlo'!$C$33,'Monte Carlo'!$C$33,BETAINV(RAND(),'Monte Carlo'!$G$33,'Monte Carlo'!$H$33,'Monte Carlo'!$C$33,'Monte Carlo'!$E$33)),0))</f>
        <v>0</v>
      </c>
      <c r="Y521" s="0" t="n">
        <f aca="false">SUM(A521:X521)</f>
        <v>2277.91195942851</v>
      </c>
    </row>
    <row r="522" customFormat="false" ht="15" hidden="false" customHeight="false" outlineLevel="0" collapsed="false">
      <c r="A522" s="0" t="n">
        <f aca="true">IF('Monte Carlo'!$B$7="",0,IF('Monte Carlo'!$D$7='Monte Carlo'!$B$7,'Monte Carlo'!$B$7,BETAINV(RAND(),'Monte Carlo'!$F$7,'Monte Carlo'!$G$7,'Monte Carlo'!$B$7,'Monte Carlo'!$D$7)))</f>
        <v>173.333712404445</v>
      </c>
      <c r="B522" s="0" t="n">
        <f aca="true">IF('Monte Carlo'!$B$8="",0,IF('Monte Carlo'!$D$8='Monte Carlo'!$B$8,'Monte Carlo'!$B$8,BETAINV(RAND(),'Monte Carlo'!$F$8,'Monte Carlo'!$G$8,'Monte Carlo'!$B$8,'Monte Carlo'!$D$8)))</f>
        <v>1149.58741343619</v>
      </c>
      <c r="C522" s="0" t="n">
        <f aca="true">IF('Monte Carlo'!$B$9="",0,IF('Monte Carlo'!$D$9='Monte Carlo'!$B$9,'Monte Carlo'!$B$9,BETAINV(RAND(),'Monte Carlo'!$F$9,'Monte Carlo'!$G$9,'Monte Carlo'!$B$9,'Monte Carlo'!$D$9)))</f>
        <v>433.881149277995</v>
      </c>
      <c r="D522" s="0" t="n">
        <f aca="true">IF('Monte Carlo'!$B$10="",0,IF('Monte Carlo'!$D$10='Monte Carlo'!$B$10,'Monte Carlo'!$B$10,BETAINV(RAND(),'Monte Carlo'!$F$10,'Monte Carlo'!$G$10,'Monte Carlo'!$B$10,'Monte Carlo'!$D$10)))</f>
        <v>305.505635119486</v>
      </c>
      <c r="E522" s="0" t="n">
        <f aca="true">IF('Monte Carlo'!$B$11="",0,IF('Monte Carlo'!$D$11='Monte Carlo'!$B$11,'Monte Carlo'!$B$11,BETAINV(RAND(),'Monte Carlo'!$F$11,'Monte Carlo'!$G$11,'Monte Carlo'!$B$11,'Monte Carlo'!$D$11)))</f>
        <v>114.371013610298</v>
      </c>
      <c r="F522" s="0" t="n">
        <f aca="true">IF('Monte Carlo'!$B$12="",0,IF('Monte Carlo'!$D$12='Monte Carlo'!$B$12,'Monte Carlo'!$B$12,BETAINV(RAND(),'Monte Carlo'!$F$12,'Monte Carlo'!$G$12,'Monte Carlo'!$B$12,'Monte Carlo'!$D$12)))</f>
        <v>93.6194600418095</v>
      </c>
      <c r="G522" s="0" t="n">
        <f aca="true">IF('Monte Carlo'!$B$13="",0,IF('Monte Carlo'!$D$13='Monte Carlo'!$B$13,'Monte Carlo'!$B$13,BETAINV(RAND(),'Monte Carlo'!$F$13,'Monte Carlo'!$G$13,'Monte Carlo'!$B$13,'Monte Carlo'!$D$13)))</f>
        <v>0</v>
      </c>
      <c r="H522" s="0" t="n">
        <f aca="true">IF('Monte Carlo'!$B$14="",0,IF('Monte Carlo'!$D$14='Monte Carlo'!$B$14,'Monte Carlo'!$B$14,BETAINV(RAND(),'Monte Carlo'!$F$14,'Monte Carlo'!$G$14,'Monte Carlo'!$B$14,'Monte Carlo'!$D$14)))</f>
        <v>0</v>
      </c>
      <c r="I522" s="0" t="n">
        <f aca="true">IF('Monte Carlo'!$B$15="",0,IF('Monte Carlo'!$D$15='Monte Carlo'!$B$15,'Monte Carlo'!$B$15,BETAINV(RAND(),'Monte Carlo'!$F$15,'Monte Carlo'!$G$15,'Monte Carlo'!$B$15,'Monte Carlo'!$D$15)))</f>
        <v>0</v>
      </c>
      <c r="J522" s="0" t="n">
        <f aca="true">IF('Monte Carlo'!$B$16="",0,IF('Monte Carlo'!$D$16='Monte Carlo'!$B$16,'Monte Carlo'!$B$16,BETAINV(RAND(),'Monte Carlo'!$F$16,'Monte Carlo'!$G$16,'Monte Carlo'!$B$16,'Monte Carlo'!$D$16)))</f>
        <v>0</v>
      </c>
      <c r="K522" s="0" t="n">
        <f aca="true">IF('Monte Carlo'!$B$17="",0,IF('Monte Carlo'!$D$17='Monte Carlo'!$B$17,'Monte Carlo'!$B$17,BETAINV(RAND(),'Monte Carlo'!$F$17,'Monte Carlo'!$G$17,'Monte Carlo'!$B$17,'Monte Carlo'!$D$17)))</f>
        <v>0</v>
      </c>
      <c r="L522" s="0" t="n">
        <f aca="true">IF('Monte Carlo'!$B$18="",0,IF('Monte Carlo'!$D$18='Monte Carlo'!$B$18,'Monte Carlo'!$B$18,BETAINV(RAND(),'Monte Carlo'!$F$18,'Monte Carlo'!$G$18,'Monte Carlo'!$B$18,'Monte Carlo'!$D$18)))</f>
        <v>0</v>
      </c>
      <c r="M522" s="0" t="n">
        <f aca="true">IF(OR('Monte Carlo'!$B$22="",'Monte Carlo'!$C$22=""),0,IF(RAND()&lt;'Monte Carlo'!$B$22,IF('Monte Carlo'!$E$22='Monte Carlo'!$C$22,'Monte Carlo'!$C$22,BETAINV(RAND(),'Monte Carlo'!$G$22,'Monte Carlo'!$H$22,'Monte Carlo'!$C$22,'Monte Carlo'!$E$22)),0))</f>
        <v>0</v>
      </c>
      <c r="N522" s="0" t="n">
        <f aca="true">IF(OR('Monte Carlo'!$B$23="",'Monte Carlo'!$C$23=""),0,IF(RAND()&lt;'Monte Carlo'!$B$23,IF('Monte Carlo'!$E$23='Monte Carlo'!$C$23,'Monte Carlo'!$C$23,BETAINV(RAND(),'Monte Carlo'!$G$23,'Monte Carlo'!$H$23,'Monte Carlo'!$C$23,'Monte Carlo'!$E$23)),0))</f>
        <v>0</v>
      </c>
      <c r="O522" s="0" t="n">
        <f aca="true">IF(OR('Monte Carlo'!$B$24="",'Monte Carlo'!$C$24=""),0,IF(RAND()&lt;'Monte Carlo'!$B$24,IF('Monte Carlo'!$E$24='Monte Carlo'!$C$24,'Monte Carlo'!$C$24,BETAINV(RAND(),'Monte Carlo'!$G$24,'Monte Carlo'!$H$24,'Monte Carlo'!$C$24,'Monte Carlo'!$E$24)),0))</f>
        <v>163.757419572967</v>
      </c>
      <c r="P522" s="0" t="n">
        <f aca="true">IF(OR('Monte Carlo'!$B$25="",'Monte Carlo'!$C$25=""),0,IF(RAND()&lt;'Monte Carlo'!$B$25,IF('Monte Carlo'!$E$25='Monte Carlo'!$C$25,'Monte Carlo'!$C$25,BETAINV(RAND(),'Monte Carlo'!$G$25,'Monte Carlo'!$H$25,'Monte Carlo'!$C$25,'Monte Carlo'!$E$25)),0))</f>
        <v>0</v>
      </c>
      <c r="Q522" s="0" t="n">
        <f aca="true">IF(OR('Monte Carlo'!$B$26="",'Monte Carlo'!$C$26=""),0,IF(RAND()&lt;'Monte Carlo'!$B$26,IF('Monte Carlo'!$E$26='Monte Carlo'!$C$26,'Monte Carlo'!$C$26,BETAINV(RAND(),'Monte Carlo'!$G$26,'Monte Carlo'!$H$26,'Monte Carlo'!$C$26,'Monte Carlo'!$E$26)),0))</f>
        <v>0</v>
      </c>
      <c r="R522" s="0" t="n">
        <f aca="true">IF(OR('Monte Carlo'!$B$27="",'Monte Carlo'!$C$27=""),0,IF(RAND()&lt;'Monte Carlo'!$B$27,IF('Monte Carlo'!$E$27='Monte Carlo'!$C$27,'Monte Carlo'!$C$27,BETAINV(RAND(),'Monte Carlo'!$G$27,'Monte Carlo'!$H$27,'Monte Carlo'!$C$27,'Monte Carlo'!$E$27)),0))</f>
        <v>0</v>
      </c>
      <c r="S522" s="0" t="n">
        <f aca="true">IF(OR('Monte Carlo'!$B$28="",'Monte Carlo'!$C$28=""),0,IF(RAND()&lt;'Monte Carlo'!$B$28,IF('Monte Carlo'!$E$28='Monte Carlo'!$C$28,'Monte Carlo'!$C$28,BETAINV(RAND(),'Monte Carlo'!$G$28,'Monte Carlo'!$H$28,'Monte Carlo'!$C$28,'Monte Carlo'!$E$28)),0))</f>
        <v>0</v>
      </c>
      <c r="T522" s="0" t="n">
        <f aca="true">IF(OR('Monte Carlo'!$B$29="",'Monte Carlo'!$C$29=""),0,IF(RAND()&lt;'Monte Carlo'!$B$29,IF('Monte Carlo'!$E$29='Monte Carlo'!$C$29,'Monte Carlo'!$C$29,BETAINV(RAND(),'Monte Carlo'!$G$29,'Monte Carlo'!$H$29,'Monte Carlo'!$C$29,'Monte Carlo'!$E$29)),0))</f>
        <v>0</v>
      </c>
      <c r="U522" s="0" t="n">
        <f aca="true">IF(OR('Monte Carlo'!$B$30="",'Monte Carlo'!$C$30=""),0,IF(RAND()&lt;'Monte Carlo'!$B$30,IF('Monte Carlo'!$E$30='Monte Carlo'!$C$30,'Monte Carlo'!$C$30,BETAINV(RAND(),'Monte Carlo'!$G$30,'Monte Carlo'!$H$30,'Monte Carlo'!$C$30,'Monte Carlo'!$E$30)),0))</f>
        <v>0</v>
      </c>
      <c r="V522" s="0" t="n">
        <f aca="true">IF(OR('Monte Carlo'!$B$31="",'Monte Carlo'!$C$31=""),0,IF(RAND()&lt;'Monte Carlo'!$B$31,IF('Monte Carlo'!$E$31='Monte Carlo'!$C$31,'Monte Carlo'!$C$31,BETAINV(RAND(),'Monte Carlo'!$G$31,'Monte Carlo'!$H$31,'Monte Carlo'!$C$31,'Monte Carlo'!$E$31)),0))</f>
        <v>0</v>
      </c>
      <c r="W522" s="0" t="n">
        <f aca="true">IF(OR('Monte Carlo'!$B$32="",'Monte Carlo'!$C$32=""),0,IF(RAND()&lt;'Monte Carlo'!$B$32,IF('Monte Carlo'!$E$32='Monte Carlo'!$C$32,'Monte Carlo'!$C$32,BETAINV(RAND(),'Monte Carlo'!$G$32,'Monte Carlo'!$H$32,'Monte Carlo'!$C$32,'Monte Carlo'!$E$32)),0))</f>
        <v>0</v>
      </c>
      <c r="X522" s="0" t="n">
        <f aca="true">IF(OR('Monte Carlo'!$B$33="",'Monte Carlo'!$C$33=""),0,IF(RAND()&lt;'Monte Carlo'!$B$33,IF('Monte Carlo'!$E$33='Monte Carlo'!$C$33,'Monte Carlo'!$C$33,BETAINV(RAND(),'Monte Carlo'!$G$33,'Monte Carlo'!$H$33,'Monte Carlo'!$C$33,'Monte Carlo'!$E$33)),0))</f>
        <v>0</v>
      </c>
      <c r="Y522" s="0" t="n">
        <f aca="false">SUM(A522:X522)</f>
        <v>2434.05580346319</v>
      </c>
    </row>
    <row r="523" customFormat="false" ht="15" hidden="false" customHeight="false" outlineLevel="0" collapsed="false">
      <c r="A523" s="0" t="n">
        <f aca="true">IF('Monte Carlo'!$B$7="",0,IF('Monte Carlo'!$D$7='Monte Carlo'!$B$7,'Monte Carlo'!$B$7,BETAINV(RAND(),'Monte Carlo'!$F$7,'Monte Carlo'!$G$7,'Monte Carlo'!$B$7,'Monte Carlo'!$D$7)))</f>
        <v>156.787973491458</v>
      </c>
      <c r="B523" s="0" t="n">
        <f aca="true">IF('Monte Carlo'!$B$8="",0,IF('Monte Carlo'!$D$8='Monte Carlo'!$B$8,'Monte Carlo'!$B$8,BETAINV(RAND(),'Monte Carlo'!$F$8,'Monte Carlo'!$G$8,'Monte Carlo'!$B$8,'Monte Carlo'!$D$8)))</f>
        <v>1093.20461459909</v>
      </c>
      <c r="C523" s="0" t="n">
        <f aca="true">IF('Monte Carlo'!$B$9="",0,IF('Monte Carlo'!$D$9='Monte Carlo'!$B$9,'Monte Carlo'!$B$9,BETAINV(RAND(),'Monte Carlo'!$F$9,'Monte Carlo'!$G$9,'Monte Carlo'!$B$9,'Monte Carlo'!$D$9)))</f>
        <v>451.614472402381</v>
      </c>
      <c r="D523" s="0" t="n">
        <f aca="true">IF('Monte Carlo'!$B$10="",0,IF('Monte Carlo'!$D$10='Monte Carlo'!$B$10,'Monte Carlo'!$B$10,BETAINV(RAND(),'Monte Carlo'!$F$10,'Monte Carlo'!$G$10,'Monte Carlo'!$B$10,'Monte Carlo'!$D$10)))</f>
        <v>346.353242363331</v>
      </c>
      <c r="E523" s="0" t="n">
        <f aca="true">IF('Monte Carlo'!$B$11="",0,IF('Monte Carlo'!$D$11='Monte Carlo'!$B$11,'Monte Carlo'!$B$11,BETAINV(RAND(),'Monte Carlo'!$F$11,'Monte Carlo'!$G$11,'Monte Carlo'!$B$11,'Monte Carlo'!$D$11)))</f>
        <v>86.4344622297577</v>
      </c>
      <c r="F523" s="0" t="n">
        <f aca="true">IF('Monte Carlo'!$B$12="",0,IF('Monte Carlo'!$D$12='Monte Carlo'!$B$12,'Monte Carlo'!$B$12,BETAINV(RAND(),'Monte Carlo'!$F$12,'Monte Carlo'!$G$12,'Monte Carlo'!$B$12,'Monte Carlo'!$D$12)))</f>
        <v>107.813980528939</v>
      </c>
      <c r="G523" s="0" t="n">
        <f aca="true">IF('Monte Carlo'!$B$13="",0,IF('Monte Carlo'!$D$13='Monte Carlo'!$B$13,'Monte Carlo'!$B$13,BETAINV(RAND(),'Monte Carlo'!$F$13,'Monte Carlo'!$G$13,'Monte Carlo'!$B$13,'Monte Carlo'!$D$13)))</f>
        <v>0</v>
      </c>
      <c r="H523" s="0" t="n">
        <f aca="true">IF('Monte Carlo'!$B$14="",0,IF('Monte Carlo'!$D$14='Monte Carlo'!$B$14,'Monte Carlo'!$B$14,BETAINV(RAND(),'Monte Carlo'!$F$14,'Monte Carlo'!$G$14,'Monte Carlo'!$B$14,'Monte Carlo'!$D$14)))</f>
        <v>0</v>
      </c>
      <c r="I523" s="0" t="n">
        <f aca="true">IF('Monte Carlo'!$B$15="",0,IF('Monte Carlo'!$D$15='Monte Carlo'!$B$15,'Monte Carlo'!$B$15,BETAINV(RAND(),'Monte Carlo'!$F$15,'Monte Carlo'!$G$15,'Monte Carlo'!$B$15,'Monte Carlo'!$D$15)))</f>
        <v>0</v>
      </c>
      <c r="J523" s="0" t="n">
        <f aca="true">IF('Monte Carlo'!$B$16="",0,IF('Monte Carlo'!$D$16='Monte Carlo'!$B$16,'Monte Carlo'!$B$16,BETAINV(RAND(),'Monte Carlo'!$F$16,'Monte Carlo'!$G$16,'Monte Carlo'!$B$16,'Monte Carlo'!$D$16)))</f>
        <v>0</v>
      </c>
      <c r="K523" s="0" t="n">
        <f aca="true">IF('Monte Carlo'!$B$17="",0,IF('Monte Carlo'!$D$17='Monte Carlo'!$B$17,'Monte Carlo'!$B$17,BETAINV(RAND(),'Monte Carlo'!$F$17,'Monte Carlo'!$G$17,'Monte Carlo'!$B$17,'Monte Carlo'!$D$17)))</f>
        <v>0</v>
      </c>
      <c r="L523" s="0" t="n">
        <f aca="true">IF('Monte Carlo'!$B$18="",0,IF('Monte Carlo'!$D$18='Monte Carlo'!$B$18,'Monte Carlo'!$B$18,BETAINV(RAND(),'Monte Carlo'!$F$18,'Monte Carlo'!$G$18,'Monte Carlo'!$B$18,'Monte Carlo'!$D$18)))</f>
        <v>0</v>
      </c>
      <c r="M523" s="0" t="n">
        <f aca="true">IF(OR('Monte Carlo'!$B$22="",'Monte Carlo'!$C$22=""),0,IF(RAND()&lt;'Monte Carlo'!$B$22,IF('Monte Carlo'!$E$22='Monte Carlo'!$C$22,'Monte Carlo'!$C$22,BETAINV(RAND(),'Monte Carlo'!$G$22,'Monte Carlo'!$H$22,'Monte Carlo'!$C$22,'Monte Carlo'!$E$22)),0))</f>
        <v>0</v>
      </c>
      <c r="N523" s="0" t="n">
        <f aca="true">IF(OR('Monte Carlo'!$B$23="",'Monte Carlo'!$C$23=""),0,IF(RAND()&lt;'Monte Carlo'!$B$23,IF('Monte Carlo'!$E$23='Monte Carlo'!$C$23,'Monte Carlo'!$C$23,BETAINV(RAND(),'Monte Carlo'!$G$23,'Monte Carlo'!$H$23,'Monte Carlo'!$C$23,'Monte Carlo'!$E$23)),0))</f>
        <v>0</v>
      </c>
      <c r="O523" s="0" t="n">
        <f aca="true">IF(OR('Monte Carlo'!$B$24="",'Monte Carlo'!$C$24=""),0,IF(RAND()&lt;'Monte Carlo'!$B$24,IF('Monte Carlo'!$E$24='Monte Carlo'!$C$24,'Monte Carlo'!$C$24,BETAINV(RAND(),'Monte Carlo'!$G$24,'Monte Carlo'!$H$24,'Monte Carlo'!$C$24,'Monte Carlo'!$E$24)),0))</f>
        <v>0</v>
      </c>
      <c r="P523" s="0" t="n">
        <f aca="true">IF(OR('Monte Carlo'!$B$25="",'Monte Carlo'!$C$25=""),0,IF(RAND()&lt;'Monte Carlo'!$B$25,IF('Monte Carlo'!$E$25='Monte Carlo'!$C$25,'Monte Carlo'!$C$25,BETAINV(RAND(),'Monte Carlo'!$G$25,'Monte Carlo'!$H$25,'Monte Carlo'!$C$25,'Monte Carlo'!$E$25)),0))</f>
        <v>0</v>
      </c>
      <c r="Q523" s="0" t="n">
        <f aca="true">IF(OR('Monte Carlo'!$B$26="",'Monte Carlo'!$C$26=""),0,IF(RAND()&lt;'Monte Carlo'!$B$26,IF('Monte Carlo'!$E$26='Monte Carlo'!$C$26,'Monte Carlo'!$C$26,BETAINV(RAND(),'Monte Carlo'!$G$26,'Monte Carlo'!$H$26,'Monte Carlo'!$C$26,'Monte Carlo'!$E$26)),0))</f>
        <v>0</v>
      </c>
      <c r="R523" s="0" t="n">
        <f aca="true">IF(OR('Monte Carlo'!$B$27="",'Monte Carlo'!$C$27=""),0,IF(RAND()&lt;'Monte Carlo'!$B$27,IF('Monte Carlo'!$E$27='Monte Carlo'!$C$27,'Monte Carlo'!$C$27,BETAINV(RAND(),'Monte Carlo'!$G$27,'Monte Carlo'!$H$27,'Monte Carlo'!$C$27,'Monte Carlo'!$E$27)),0))</f>
        <v>0</v>
      </c>
      <c r="S523" s="0" t="n">
        <f aca="true">IF(OR('Monte Carlo'!$B$28="",'Monte Carlo'!$C$28=""),0,IF(RAND()&lt;'Monte Carlo'!$B$28,IF('Monte Carlo'!$E$28='Monte Carlo'!$C$28,'Monte Carlo'!$C$28,BETAINV(RAND(),'Monte Carlo'!$G$28,'Monte Carlo'!$H$28,'Monte Carlo'!$C$28,'Monte Carlo'!$E$28)),0))</f>
        <v>0</v>
      </c>
      <c r="T523" s="0" t="n">
        <f aca="true">IF(OR('Monte Carlo'!$B$29="",'Monte Carlo'!$C$29=""),0,IF(RAND()&lt;'Monte Carlo'!$B$29,IF('Monte Carlo'!$E$29='Monte Carlo'!$C$29,'Monte Carlo'!$C$29,BETAINV(RAND(),'Monte Carlo'!$G$29,'Monte Carlo'!$H$29,'Monte Carlo'!$C$29,'Monte Carlo'!$E$29)),0))</f>
        <v>0</v>
      </c>
      <c r="U523" s="0" t="n">
        <f aca="true">IF(OR('Monte Carlo'!$B$30="",'Monte Carlo'!$C$30=""),0,IF(RAND()&lt;'Monte Carlo'!$B$30,IF('Monte Carlo'!$E$30='Monte Carlo'!$C$30,'Monte Carlo'!$C$30,BETAINV(RAND(),'Monte Carlo'!$G$30,'Monte Carlo'!$H$30,'Monte Carlo'!$C$30,'Monte Carlo'!$E$30)),0))</f>
        <v>0</v>
      </c>
      <c r="V523" s="0" t="n">
        <f aca="true">IF(OR('Monte Carlo'!$B$31="",'Monte Carlo'!$C$31=""),0,IF(RAND()&lt;'Monte Carlo'!$B$31,IF('Monte Carlo'!$E$31='Monte Carlo'!$C$31,'Monte Carlo'!$C$31,BETAINV(RAND(),'Monte Carlo'!$G$31,'Monte Carlo'!$H$31,'Monte Carlo'!$C$31,'Monte Carlo'!$E$31)),0))</f>
        <v>0</v>
      </c>
      <c r="W523" s="0" t="n">
        <f aca="true">IF(OR('Monte Carlo'!$B$32="",'Monte Carlo'!$C$32=""),0,IF(RAND()&lt;'Monte Carlo'!$B$32,IF('Monte Carlo'!$E$32='Monte Carlo'!$C$32,'Monte Carlo'!$C$32,BETAINV(RAND(),'Monte Carlo'!$G$32,'Monte Carlo'!$H$32,'Monte Carlo'!$C$32,'Monte Carlo'!$E$32)),0))</f>
        <v>0</v>
      </c>
      <c r="X523" s="0" t="n">
        <f aca="true">IF(OR('Monte Carlo'!$B$33="",'Monte Carlo'!$C$33=""),0,IF(RAND()&lt;'Monte Carlo'!$B$33,IF('Monte Carlo'!$E$33='Monte Carlo'!$C$33,'Monte Carlo'!$C$33,BETAINV(RAND(),'Monte Carlo'!$G$33,'Monte Carlo'!$H$33,'Monte Carlo'!$C$33,'Monte Carlo'!$E$33)),0))</f>
        <v>0</v>
      </c>
      <c r="Y523" s="0" t="n">
        <f aca="false">SUM(A523:X523)</f>
        <v>2242.20874561496</v>
      </c>
    </row>
    <row r="524" customFormat="false" ht="15" hidden="false" customHeight="false" outlineLevel="0" collapsed="false">
      <c r="A524" s="0" t="n">
        <f aca="true">IF('Monte Carlo'!$B$7="",0,IF('Monte Carlo'!$D$7='Monte Carlo'!$B$7,'Monte Carlo'!$B$7,BETAINV(RAND(),'Monte Carlo'!$F$7,'Monte Carlo'!$G$7,'Monte Carlo'!$B$7,'Monte Carlo'!$D$7)))</f>
        <v>131.69268970603</v>
      </c>
      <c r="B524" s="0" t="n">
        <f aca="true">IF('Monte Carlo'!$B$8="",0,IF('Monte Carlo'!$D$8='Monte Carlo'!$B$8,'Monte Carlo'!$B$8,BETAINV(RAND(),'Monte Carlo'!$F$8,'Monte Carlo'!$G$8,'Monte Carlo'!$B$8,'Monte Carlo'!$D$8)))</f>
        <v>1059.4252406146</v>
      </c>
      <c r="C524" s="0" t="n">
        <f aca="true">IF('Monte Carlo'!$B$9="",0,IF('Monte Carlo'!$D$9='Monte Carlo'!$B$9,'Monte Carlo'!$B$9,BETAINV(RAND(),'Monte Carlo'!$F$9,'Monte Carlo'!$G$9,'Monte Carlo'!$B$9,'Monte Carlo'!$D$9)))</f>
        <v>454.679965584568</v>
      </c>
      <c r="D524" s="0" t="n">
        <f aca="true">IF('Monte Carlo'!$B$10="",0,IF('Monte Carlo'!$D$10='Monte Carlo'!$B$10,'Monte Carlo'!$B$10,BETAINV(RAND(),'Monte Carlo'!$F$10,'Monte Carlo'!$G$10,'Monte Carlo'!$B$10,'Monte Carlo'!$D$10)))</f>
        <v>257.223990966843</v>
      </c>
      <c r="E524" s="0" t="n">
        <f aca="true">IF('Monte Carlo'!$B$11="",0,IF('Monte Carlo'!$D$11='Monte Carlo'!$B$11,'Monte Carlo'!$B$11,BETAINV(RAND(),'Monte Carlo'!$F$11,'Monte Carlo'!$G$11,'Monte Carlo'!$B$11,'Monte Carlo'!$D$11)))</f>
        <v>117.276160568948</v>
      </c>
      <c r="F524" s="0" t="n">
        <f aca="true">IF('Monte Carlo'!$B$12="",0,IF('Monte Carlo'!$D$12='Monte Carlo'!$B$12,'Monte Carlo'!$B$12,BETAINV(RAND(),'Monte Carlo'!$F$12,'Monte Carlo'!$G$12,'Monte Carlo'!$B$12,'Monte Carlo'!$D$12)))</f>
        <v>104.118066384016</v>
      </c>
      <c r="G524" s="0" t="n">
        <f aca="true">IF('Monte Carlo'!$B$13="",0,IF('Monte Carlo'!$D$13='Monte Carlo'!$B$13,'Monte Carlo'!$B$13,BETAINV(RAND(),'Monte Carlo'!$F$13,'Monte Carlo'!$G$13,'Monte Carlo'!$B$13,'Monte Carlo'!$D$13)))</f>
        <v>0</v>
      </c>
      <c r="H524" s="0" t="n">
        <f aca="true">IF('Monte Carlo'!$B$14="",0,IF('Monte Carlo'!$D$14='Monte Carlo'!$B$14,'Monte Carlo'!$B$14,BETAINV(RAND(),'Monte Carlo'!$F$14,'Monte Carlo'!$G$14,'Monte Carlo'!$B$14,'Monte Carlo'!$D$14)))</f>
        <v>0</v>
      </c>
      <c r="I524" s="0" t="n">
        <f aca="true">IF('Monte Carlo'!$B$15="",0,IF('Monte Carlo'!$D$15='Monte Carlo'!$B$15,'Monte Carlo'!$B$15,BETAINV(RAND(),'Monte Carlo'!$F$15,'Monte Carlo'!$G$15,'Monte Carlo'!$B$15,'Monte Carlo'!$D$15)))</f>
        <v>0</v>
      </c>
      <c r="J524" s="0" t="n">
        <f aca="true">IF('Monte Carlo'!$B$16="",0,IF('Monte Carlo'!$D$16='Monte Carlo'!$B$16,'Monte Carlo'!$B$16,BETAINV(RAND(),'Monte Carlo'!$F$16,'Monte Carlo'!$G$16,'Monte Carlo'!$B$16,'Monte Carlo'!$D$16)))</f>
        <v>0</v>
      </c>
      <c r="K524" s="0" t="n">
        <f aca="true">IF('Monte Carlo'!$B$17="",0,IF('Monte Carlo'!$D$17='Monte Carlo'!$B$17,'Monte Carlo'!$B$17,BETAINV(RAND(),'Monte Carlo'!$F$17,'Monte Carlo'!$G$17,'Monte Carlo'!$B$17,'Monte Carlo'!$D$17)))</f>
        <v>0</v>
      </c>
      <c r="L524" s="0" t="n">
        <f aca="true">IF('Monte Carlo'!$B$18="",0,IF('Monte Carlo'!$D$18='Monte Carlo'!$B$18,'Monte Carlo'!$B$18,BETAINV(RAND(),'Monte Carlo'!$F$18,'Monte Carlo'!$G$18,'Monte Carlo'!$B$18,'Monte Carlo'!$D$18)))</f>
        <v>0</v>
      </c>
      <c r="M524" s="0" t="n">
        <f aca="true">IF(OR('Monte Carlo'!$B$22="",'Monte Carlo'!$C$22=""),0,IF(RAND()&lt;'Monte Carlo'!$B$22,IF('Monte Carlo'!$E$22='Monte Carlo'!$C$22,'Monte Carlo'!$C$22,BETAINV(RAND(),'Monte Carlo'!$G$22,'Monte Carlo'!$H$22,'Monte Carlo'!$C$22,'Monte Carlo'!$E$22)),0))</f>
        <v>0</v>
      </c>
      <c r="N524" s="0" t="n">
        <f aca="true">IF(OR('Monte Carlo'!$B$23="",'Monte Carlo'!$C$23=""),0,IF(RAND()&lt;'Monte Carlo'!$B$23,IF('Monte Carlo'!$E$23='Monte Carlo'!$C$23,'Monte Carlo'!$C$23,BETAINV(RAND(),'Monte Carlo'!$G$23,'Monte Carlo'!$H$23,'Monte Carlo'!$C$23,'Monte Carlo'!$E$23)),0))</f>
        <v>40.0376961884753</v>
      </c>
      <c r="O524" s="0" t="n">
        <f aca="true">IF(OR('Monte Carlo'!$B$24="",'Monte Carlo'!$C$24=""),0,IF(RAND()&lt;'Monte Carlo'!$B$24,IF('Monte Carlo'!$E$24='Monte Carlo'!$C$24,'Monte Carlo'!$C$24,BETAINV(RAND(),'Monte Carlo'!$G$24,'Monte Carlo'!$H$24,'Monte Carlo'!$C$24,'Monte Carlo'!$E$24)),0))</f>
        <v>171.744834222511</v>
      </c>
      <c r="P524" s="0" t="n">
        <f aca="true">IF(OR('Monte Carlo'!$B$25="",'Monte Carlo'!$C$25=""),0,IF(RAND()&lt;'Monte Carlo'!$B$25,IF('Monte Carlo'!$E$25='Monte Carlo'!$C$25,'Monte Carlo'!$C$25,BETAINV(RAND(),'Monte Carlo'!$G$25,'Monte Carlo'!$H$25,'Monte Carlo'!$C$25,'Monte Carlo'!$E$25)),0))</f>
        <v>0</v>
      </c>
      <c r="Q524" s="0" t="n">
        <f aca="true">IF(OR('Monte Carlo'!$B$26="",'Monte Carlo'!$C$26=""),0,IF(RAND()&lt;'Monte Carlo'!$B$26,IF('Monte Carlo'!$E$26='Monte Carlo'!$C$26,'Monte Carlo'!$C$26,BETAINV(RAND(),'Monte Carlo'!$G$26,'Monte Carlo'!$H$26,'Monte Carlo'!$C$26,'Monte Carlo'!$E$26)),0))</f>
        <v>0</v>
      </c>
      <c r="R524" s="0" t="n">
        <f aca="true">IF(OR('Monte Carlo'!$B$27="",'Monte Carlo'!$C$27=""),0,IF(RAND()&lt;'Monte Carlo'!$B$27,IF('Monte Carlo'!$E$27='Monte Carlo'!$C$27,'Monte Carlo'!$C$27,BETAINV(RAND(),'Monte Carlo'!$G$27,'Monte Carlo'!$H$27,'Monte Carlo'!$C$27,'Monte Carlo'!$E$27)),0))</f>
        <v>0</v>
      </c>
      <c r="S524" s="0" t="n">
        <f aca="true">IF(OR('Monte Carlo'!$B$28="",'Monte Carlo'!$C$28=""),0,IF(RAND()&lt;'Monte Carlo'!$B$28,IF('Monte Carlo'!$E$28='Monte Carlo'!$C$28,'Monte Carlo'!$C$28,BETAINV(RAND(),'Monte Carlo'!$G$28,'Monte Carlo'!$H$28,'Monte Carlo'!$C$28,'Monte Carlo'!$E$28)),0))</f>
        <v>0</v>
      </c>
      <c r="T524" s="0" t="n">
        <f aca="true">IF(OR('Monte Carlo'!$B$29="",'Monte Carlo'!$C$29=""),0,IF(RAND()&lt;'Monte Carlo'!$B$29,IF('Monte Carlo'!$E$29='Monte Carlo'!$C$29,'Monte Carlo'!$C$29,BETAINV(RAND(),'Monte Carlo'!$G$29,'Monte Carlo'!$H$29,'Monte Carlo'!$C$29,'Monte Carlo'!$E$29)),0))</f>
        <v>0</v>
      </c>
      <c r="U524" s="0" t="n">
        <f aca="true">IF(OR('Monte Carlo'!$B$30="",'Monte Carlo'!$C$30=""),0,IF(RAND()&lt;'Monte Carlo'!$B$30,IF('Monte Carlo'!$E$30='Monte Carlo'!$C$30,'Monte Carlo'!$C$30,BETAINV(RAND(),'Monte Carlo'!$G$30,'Monte Carlo'!$H$30,'Monte Carlo'!$C$30,'Monte Carlo'!$E$30)),0))</f>
        <v>0</v>
      </c>
      <c r="V524" s="0" t="n">
        <f aca="true">IF(OR('Monte Carlo'!$B$31="",'Monte Carlo'!$C$31=""),0,IF(RAND()&lt;'Monte Carlo'!$B$31,IF('Monte Carlo'!$E$31='Monte Carlo'!$C$31,'Monte Carlo'!$C$31,BETAINV(RAND(),'Monte Carlo'!$G$31,'Monte Carlo'!$H$31,'Monte Carlo'!$C$31,'Monte Carlo'!$E$31)),0))</f>
        <v>0</v>
      </c>
      <c r="W524" s="0" t="n">
        <f aca="true">IF(OR('Monte Carlo'!$B$32="",'Monte Carlo'!$C$32=""),0,IF(RAND()&lt;'Monte Carlo'!$B$32,IF('Monte Carlo'!$E$32='Monte Carlo'!$C$32,'Monte Carlo'!$C$32,BETAINV(RAND(),'Monte Carlo'!$G$32,'Monte Carlo'!$H$32,'Monte Carlo'!$C$32,'Monte Carlo'!$E$32)),0))</f>
        <v>0</v>
      </c>
      <c r="X524" s="0" t="n">
        <f aca="true">IF(OR('Monte Carlo'!$B$33="",'Monte Carlo'!$C$33=""),0,IF(RAND()&lt;'Monte Carlo'!$B$33,IF('Monte Carlo'!$E$33='Monte Carlo'!$C$33,'Monte Carlo'!$C$33,BETAINV(RAND(),'Monte Carlo'!$G$33,'Monte Carlo'!$H$33,'Monte Carlo'!$C$33,'Monte Carlo'!$E$33)),0))</f>
        <v>0</v>
      </c>
      <c r="Y524" s="0" t="n">
        <f aca="false">SUM(A524:X524)</f>
        <v>2336.19864423599</v>
      </c>
    </row>
    <row r="525" customFormat="false" ht="15" hidden="false" customHeight="false" outlineLevel="0" collapsed="false">
      <c r="A525" s="0" t="n">
        <f aca="true">IF('Monte Carlo'!$B$7="",0,IF('Monte Carlo'!$D$7='Monte Carlo'!$B$7,'Monte Carlo'!$B$7,BETAINV(RAND(),'Monte Carlo'!$F$7,'Monte Carlo'!$G$7,'Monte Carlo'!$B$7,'Monte Carlo'!$D$7)))</f>
        <v>144.712192932142</v>
      </c>
      <c r="B525" s="0" t="n">
        <f aca="true">IF('Monte Carlo'!$B$8="",0,IF('Monte Carlo'!$D$8='Monte Carlo'!$B$8,'Monte Carlo'!$B$8,BETAINV(RAND(),'Monte Carlo'!$F$8,'Monte Carlo'!$G$8,'Monte Carlo'!$B$8,'Monte Carlo'!$D$8)))</f>
        <v>951.749134952869</v>
      </c>
      <c r="C525" s="0" t="n">
        <f aca="true">IF('Monte Carlo'!$B$9="",0,IF('Monte Carlo'!$D$9='Monte Carlo'!$B$9,'Monte Carlo'!$B$9,BETAINV(RAND(),'Monte Carlo'!$F$9,'Monte Carlo'!$G$9,'Monte Carlo'!$B$9,'Monte Carlo'!$D$9)))</f>
        <v>445.089668029585</v>
      </c>
      <c r="D525" s="0" t="n">
        <f aca="true">IF('Monte Carlo'!$B$10="",0,IF('Monte Carlo'!$D$10='Monte Carlo'!$B$10,'Monte Carlo'!$B$10,BETAINV(RAND(),'Monte Carlo'!$F$10,'Monte Carlo'!$G$10,'Monte Carlo'!$B$10,'Monte Carlo'!$D$10)))</f>
        <v>294.339841516599</v>
      </c>
      <c r="E525" s="0" t="n">
        <f aca="true">IF('Monte Carlo'!$B$11="",0,IF('Monte Carlo'!$D$11='Monte Carlo'!$B$11,'Monte Carlo'!$B$11,BETAINV(RAND(),'Monte Carlo'!$F$11,'Monte Carlo'!$G$11,'Monte Carlo'!$B$11,'Monte Carlo'!$D$11)))</f>
        <v>91.8059730963308</v>
      </c>
      <c r="F525" s="0" t="n">
        <f aca="true">IF('Monte Carlo'!$B$12="",0,IF('Monte Carlo'!$D$12='Monte Carlo'!$B$12,'Monte Carlo'!$B$12,BETAINV(RAND(),'Monte Carlo'!$F$12,'Monte Carlo'!$G$12,'Monte Carlo'!$B$12,'Monte Carlo'!$D$12)))</f>
        <v>101.75038657743</v>
      </c>
      <c r="G525" s="0" t="n">
        <f aca="true">IF('Monte Carlo'!$B$13="",0,IF('Monte Carlo'!$D$13='Monte Carlo'!$B$13,'Monte Carlo'!$B$13,BETAINV(RAND(),'Monte Carlo'!$F$13,'Monte Carlo'!$G$13,'Monte Carlo'!$B$13,'Monte Carlo'!$D$13)))</f>
        <v>0</v>
      </c>
      <c r="H525" s="0" t="n">
        <f aca="true">IF('Monte Carlo'!$B$14="",0,IF('Monte Carlo'!$D$14='Monte Carlo'!$B$14,'Monte Carlo'!$B$14,BETAINV(RAND(),'Monte Carlo'!$F$14,'Monte Carlo'!$G$14,'Monte Carlo'!$B$14,'Monte Carlo'!$D$14)))</f>
        <v>0</v>
      </c>
      <c r="I525" s="0" t="n">
        <f aca="true">IF('Monte Carlo'!$B$15="",0,IF('Monte Carlo'!$D$15='Monte Carlo'!$B$15,'Monte Carlo'!$B$15,BETAINV(RAND(),'Monte Carlo'!$F$15,'Monte Carlo'!$G$15,'Monte Carlo'!$B$15,'Monte Carlo'!$D$15)))</f>
        <v>0</v>
      </c>
      <c r="J525" s="0" t="n">
        <f aca="true">IF('Monte Carlo'!$B$16="",0,IF('Monte Carlo'!$D$16='Monte Carlo'!$B$16,'Monte Carlo'!$B$16,BETAINV(RAND(),'Monte Carlo'!$F$16,'Monte Carlo'!$G$16,'Monte Carlo'!$B$16,'Monte Carlo'!$D$16)))</f>
        <v>0</v>
      </c>
      <c r="K525" s="0" t="n">
        <f aca="true">IF('Monte Carlo'!$B$17="",0,IF('Monte Carlo'!$D$17='Monte Carlo'!$B$17,'Monte Carlo'!$B$17,BETAINV(RAND(),'Monte Carlo'!$F$17,'Monte Carlo'!$G$17,'Monte Carlo'!$B$17,'Monte Carlo'!$D$17)))</f>
        <v>0</v>
      </c>
      <c r="L525" s="0" t="n">
        <f aca="true">IF('Monte Carlo'!$B$18="",0,IF('Monte Carlo'!$D$18='Monte Carlo'!$B$18,'Monte Carlo'!$B$18,BETAINV(RAND(),'Monte Carlo'!$F$18,'Monte Carlo'!$G$18,'Monte Carlo'!$B$18,'Monte Carlo'!$D$18)))</f>
        <v>0</v>
      </c>
      <c r="M525" s="0" t="n">
        <f aca="true">IF(OR('Monte Carlo'!$B$22="",'Monte Carlo'!$C$22=""),0,IF(RAND()&lt;'Monte Carlo'!$B$22,IF('Monte Carlo'!$E$22='Monte Carlo'!$C$22,'Monte Carlo'!$C$22,BETAINV(RAND(),'Monte Carlo'!$G$22,'Monte Carlo'!$H$22,'Monte Carlo'!$C$22,'Monte Carlo'!$E$22)),0))</f>
        <v>0</v>
      </c>
      <c r="N525" s="0" t="n">
        <f aca="true">IF(OR('Monte Carlo'!$B$23="",'Monte Carlo'!$C$23=""),0,IF(RAND()&lt;'Monte Carlo'!$B$23,IF('Monte Carlo'!$E$23='Monte Carlo'!$C$23,'Monte Carlo'!$C$23,BETAINV(RAND(),'Monte Carlo'!$G$23,'Monte Carlo'!$H$23,'Monte Carlo'!$C$23,'Monte Carlo'!$E$23)),0))</f>
        <v>37.5516359471706</v>
      </c>
      <c r="O525" s="0" t="n">
        <f aca="true">IF(OR('Monte Carlo'!$B$24="",'Monte Carlo'!$C$24=""),0,IF(RAND()&lt;'Monte Carlo'!$B$24,IF('Monte Carlo'!$E$24='Monte Carlo'!$C$24,'Monte Carlo'!$C$24,BETAINV(RAND(),'Monte Carlo'!$G$24,'Monte Carlo'!$H$24,'Monte Carlo'!$C$24,'Monte Carlo'!$E$24)),0))</f>
        <v>0</v>
      </c>
      <c r="P525" s="0" t="n">
        <f aca="true">IF(OR('Monte Carlo'!$B$25="",'Monte Carlo'!$C$25=""),0,IF(RAND()&lt;'Monte Carlo'!$B$25,IF('Monte Carlo'!$E$25='Monte Carlo'!$C$25,'Monte Carlo'!$C$25,BETAINV(RAND(),'Monte Carlo'!$G$25,'Monte Carlo'!$H$25,'Monte Carlo'!$C$25,'Monte Carlo'!$E$25)),0))</f>
        <v>0</v>
      </c>
      <c r="Q525" s="0" t="n">
        <f aca="true">IF(OR('Monte Carlo'!$B$26="",'Monte Carlo'!$C$26=""),0,IF(RAND()&lt;'Monte Carlo'!$B$26,IF('Monte Carlo'!$E$26='Monte Carlo'!$C$26,'Monte Carlo'!$C$26,BETAINV(RAND(),'Monte Carlo'!$G$26,'Monte Carlo'!$H$26,'Monte Carlo'!$C$26,'Monte Carlo'!$E$26)),0))</f>
        <v>0</v>
      </c>
      <c r="R525" s="0" t="n">
        <f aca="true">IF(OR('Monte Carlo'!$B$27="",'Monte Carlo'!$C$27=""),0,IF(RAND()&lt;'Monte Carlo'!$B$27,IF('Monte Carlo'!$E$27='Monte Carlo'!$C$27,'Monte Carlo'!$C$27,BETAINV(RAND(),'Monte Carlo'!$G$27,'Monte Carlo'!$H$27,'Monte Carlo'!$C$27,'Monte Carlo'!$E$27)),0))</f>
        <v>0</v>
      </c>
      <c r="S525" s="0" t="n">
        <f aca="true">IF(OR('Monte Carlo'!$B$28="",'Monte Carlo'!$C$28=""),0,IF(RAND()&lt;'Monte Carlo'!$B$28,IF('Monte Carlo'!$E$28='Monte Carlo'!$C$28,'Monte Carlo'!$C$28,BETAINV(RAND(),'Monte Carlo'!$G$28,'Monte Carlo'!$H$28,'Monte Carlo'!$C$28,'Monte Carlo'!$E$28)),0))</f>
        <v>0</v>
      </c>
      <c r="T525" s="0" t="n">
        <f aca="true">IF(OR('Monte Carlo'!$B$29="",'Monte Carlo'!$C$29=""),0,IF(RAND()&lt;'Monte Carlo'!$B$29,IF('Monte Carlo'!$E$29='Monte Carlo'!$C$29,'Monte Carlo'!$C$29,BETAINV(RAND(),'Monte Carlo'!$G$29,'Monte Carlo'!$H$29,'Monte Carlo'!$C$29,'Monte Carlo'!$E$29)),0))</f>
        <v>0</v>
      </c>
      <c r="U525" s="0" t="n">
        <f aca="true">IF(OR('Monte Carlo'!$B$30="",'Monte Carlo'!$C$30=""),0,IF(RAND()&lt;'Monte Carlo'!$B$30,IF('Monte Carlo'!$E$30='Monte Carlo'!$C$30,'Monte Carlo'!$C$30,BETAINV(RAND(),'Monte Carlo'!$G$30,'Monte Carlo'!$H$30,'Monte Carlo'!$C$30,'Monte Carlo'!$E$30)),0))</f>
        <v>0</v>
      </c>
      <c r="V525" s="0" t="n">
        <f aca="true">IF(OR('Monte Carlo'!$B$31="",'Monte Carlo'!$C$31=""),0,IF(RAND()&lt;'Monte Carlo'!$B$31,IF('Monte Carlo'!$E$31='Monte Carlo'!$C$31,'Monte Carlo'!$C$31,BETAINV(RAND(),'Monte Carlo'!$G$31,'Monte Carlo'!$H$31,'Monte Carlo'!$C$31,'Monte Carlo'!$E$31)),0))</f>
        <v>0</v>
      </c>
      <c r="W525" s="0" t="n">
        <f aca="true">IF(OR('Monte Carlo'!$B$32="",'Monte Carlo'!$C$32=""),0,IF(RAND()&lt;'Monte Carlo'!$B$32,IF('Monte Carlo'!$E$32='Monte Carlo'!$C$32,'Monte Carlo'!$C$32,BETAINV(RAND(),'Monte Carlo'!$G$32,'Monte Carlo'!$H$32,'Monte Carlo'!$C$32,'Monte Carlo'!$E$32)),0))</f>
        <v>0</v>
      </c>
      <c r="X525" s="0" t="n">
        <f aca="true">IF(OR('Monte Carlo'!$B$33="",'Monte Carlo'!$C$33=""),0,IF(RAND()&lt;'Monte Carlo'!$B$33,IF('Monte Carlo'!$E$33='Monte Carlo'!$C$33,'Monte Carlo'!$C$33,BETAINV(RAND(),'Monte Carlo'!$G$33,'Monte Carlo'!$H$33,'Monte Carlo'!$C$33,'Monte Carlo'!$E$33)),0))</f>
        <v>0</v>
      </c>
      <c r="Y525" s="0" t="n">
        <f aca="false">SUM(A525:X525)</f>
        <v>2066.99883305213</v>
      </c>
    </row>
    <row r="526" customFormat="false" ht="15" hidden="false" customHeight="false" outlineLevel="0" collapsed="false">
      <c r="A526" s="0" t="n">
        <f aca="true">IF('Monte Carlo'!$B$7="",0,IF('Monte Carlo'!$D$7='Monte Carlo'!$B$7,'Monte Carlo'!$B$7,BETAINV(RAND(),'Monte Carlo'!$F$7,'Monte Carlo'!$G$7,'Monte Carlo'!$B$7,'Monte Carlo'!$D$7)))</f>
        <v>162.912051738897</v>
      </c>
      <c r="B526" s="0" t="n">
        <f aca="true">IF('Monte Carlo'!$B$8="",0,IF('Monte Carlo'!$D$8='Monte Carlo'!$B$8,'Monte Carlo'!$B$8,BETAINV(RAND(),'Monte Carlo'!$F$8,'Monte Carlo'!$G$8,'Monte Carlo'!$B$8,'Monte Carlo'!$D$8)))</f>
        <v>1042.07755957227</v>
      </c>
      <c r="C526" s="0" t="n">
        <f aca="true">IF('Monte Carlo'!$B$9="",0,IF('Monte Carlo'!$D$9='Monte Carlo'!$B$9,'Monte Carlo'!$B$9,BETAINV(RAND(),'Monte Carlo'!$F$9,'Monte Carlo'!$G$9,'Monte Carlo'!$B$9,'Monte Carlo'!$D$9)))</f>
        <v>429.899244755942</v>
      </c>
      <c r="D526" s="0" t="n">
        <f aca="true">IF('Monte Carlo'!$B$10="",0,IF('Monte Carlo'!$D$10='Monte Carlo'!$B$10,'Monte Carlo'!$B$10,BETAINV(RAND(),'Monte Carlo'!$F$10,'Monte Carlo'!$G$10,'Monte Carlo'!$B$10,'Monte Carlo'!$D$10)))</f>
        <v>266.566434212283</v>
      </c>
      <c r="E526" s="0" t="n">
        <f aca="true">IF('Monte Carlo'!$B$11="",0,IF('Monte Carlo'!$D$11='Monte Carlo'!$B$11,'Monte Carlo'!$B$11,BETAINV(RAND(),'Monte Carlo'!$F$11,'Monte Carlo'!$G$11,'Monte Carlo'!$B$11,'Monte Carlo'!$D$11)))</f>
        <v>115.633982528085</v>
      </c>
      <c r="F526" s="0" t="n">
        <f aca="true">IF('Monte Carlo'!$B$12="",0,IF('Monte Carlo'!$D$12='Monte Carlo'!$B$12,'Monte Carlo'!$B$12,BETAINV(RAND(),'Monte Carlo'!$F$12,'Monte Carlo'!$G$12,'Monte Carlo'!$B$12,'Monte Carlo'!$D$12)))</f>
        <v>106.871685967066</v>
      </c>
      <c r="G526" s="0" t="n">
        <f aca="true">IF('Monte Carlo'!$B$13="",0,IF('Monte Carlo'!$D$13='Monte Carlo'!$B$13,'Monte Carlo'!$B$13,BETAINV(RAND(),'Monte Carlo'!$F$13,'Monte Carlo'!$G$13,'Monte Carlo'!$B$13,'Monte Carlo'!$D$13)))</f>
        <v>0</v>
      </c>
      <c r="H526" s="0" t="n">
        <f aca="true">IF('Monte Carlo'!$B$14="",0,IF('Monte Carlo'!$D$14='Monte Carlo'!$B$14,'Monte Carlo'!$B$14,BETAINV(RAND(),'Monte Carlo'!$F$14,'Monte Carlo'!$G$14,'Monte Carlo'!$B$14,'Monte Carlo'!$D$14)))</f>
        <v>0</v>
      </c>
      <c r="I526" s="0" t="n">
        <f aca="true">IF('Monte Carlo'!$B$15="",0,IF('Monte Carlo'!$D$15='Monte Carlo'!$B$15,'Monte Carlo'!$B$15,BETAINV(RAND(),'Monte Carlo'!$F$15,'Monte Carlo'!$G$15,'Monte Carlo'!$B$15,'Monte Carlo'!$D$15)))</f>
        <v>0</v>
      </c>
      <c r="J526" s="0" t="n">
        <f aca="true">IF('Monte Carlo'!$B$16="",0,IF('Monte Carlo'!$D$16='Monte Carlo'!$B$16,'Monte Carlo'!$B$16,BETAINV(RAND(),'Monte Carlo'!$F$16,'Monte Carlo'!$G$16,'Monte Carlo'!$B$16,'Monte Carlo'!$D$16)))</f>
        <v>0</v>
      </c>
      <c r="K526" s="0" t="n">
        <f aca="true">IF('Monte Carlo'!$B$17="",0,IF('Monte Carlo'!$D$17='Monte Carlo'!$B$17,'Monte Carlo'!$B$17,BETAINV(RAND(),'Monte Carlo'!$F$17,'Monte Carlo'!$G$17,'Monte Carlo'!$B$17,'Monte Carlo'!$D$17)))</f>
        <v>0</v>
      </c>
      <c r="L526" s="0" t="n">
        <f aca="true">IF('Monte Carlo'!$B$18="",0,IF('Monte Carlo'!$D$18='Monte Carlo'!$B$18,'Monte Carlo'!$B$18,BETAINV(RAND(),'Monte Carlo'!$F$18,'Monte Carlo'!$G$18,'Monte Carlo'!$B$18,'Monte Carlo'!$D$18)))</f>
        <v>0</v>
      </c>
      <c r="M526" s="0" t="n">
        <f aca="true">IF(OR('Monte Carlo'!$B$22="",'Monte Carlo'!$C$22=""),0,IF(RAND()&lt;'Monte Carlo'!$B$22,IF('Monte Carlo'!$E$22='Monte Carlo'!$C$22,'Monte Carlo'!$C$22,BETAINV(RAND(),'Monte Carlo'!$G$22,'Monte Carlo'!$H$22,'Monte Carlo'!$C$22,'Monte Carlo'!$E$22)),0))</f>
        <v>0</v>
      </c>
      <c r="N526" s="0" t="n">
        <f aca="true">IF(OR('Monte Carlo'!$B$23="",'Monte Carlo'!$C$23=""),0,IF(RAND()&lt;'Monte Carlo'!$B$23,IF('Monte Carlo'!$E$23='Monte Carlo'!$C$23,'Monte Carlo'!$C$23,BETAINV(RAND(),'Monte Carlo'!$G$23,'Monte Carlo'!$H$23,'Monte Carlo'!$C$23,'Monte Carlo'!$E$23)),0))</f>
        <v>0</v>
      </c>
      <c r="O526" s="0" t="n">
        <f aca="true">IF(OR('Monte Carlo'!$B$24="",'Monte Carlo'!$C$24=""),0,IF(RAND()&lt;'Monte Carlo'!$B$24,IF('Monte Carlo'!$E$24='Monte Carlo'!$C$24,'Monte Carlo'!$C$24,BETAINV(RAND(),'Monte Carlo'!$G$24,'Monte Carlo'!$H$24,'Monte Carlo'!$C$24,'Monte Carlo'!$E$24)),0))</f>
        <v>0</v>
      </c>
      <c r="P526" s="0" t="n">
        <f aca="true">IF(OR('Monte Carlo'!$B$25="",'Monte Carlo'!$C$25=""),0,IF(RAND()&lt;'Monte Carlo'!$B$25,IF('Monte Carlo'!$E$25='Monte Carlo'!$C$25,'Monte Carlo'!$C$25,BETAINV(RAND(),'Monte Carlo'!$G$25,'Monte Carlo'!$H$25,'Monte Carlo'!$C$25,'Monte Carlo'!$E$25)),0))</f>
        <v>0</v>
      </c>
      <c r="Q526" s="0" t="n">
        <f aca="true">IF(OR('Monte Carlo'!$B$26="",'Monte Carlo'!$C$26=""),0,IF(RAND()&lt;'Monte Carlo'!$B$26,IF('Monte Carlo'!$E$26='Monte Carlo'!$C$26,'Monte Carlo'!$C$26,BETAINV(RAND(),'Monte Carlo'!$G$26,'Monte Carlo'!$H$26,'Monte Carlo'!$C$26,'Monte Carlo'!$E$26)),0))</f>
        <v>166.704933014299</v>
      </c>
      <c r="R526" s="0" t="n">
        <f aca="true">IF(OR('Monte Carlo'!$B$27="",'Monte Carlo'!$C$27=""),0,IF(RAND()&lt;'Monte Carlo'!$B$27,IF('Monte Carlo'!$E$27='Monte Carlo'!$C$27,'Monte Carlo'!$C$27,BETAINV(RAND(),'Monte Carlo'!$G$27,'Monte Carlo'!$H$27,'Monte Carlo'!$C$27,'Monte Carlo'!$E$27)),0))</f>
        <v>0</v>
      </c>
      <c r="S526" s="0" t="n">
        <f aca="true">IF(OR('Monte Carlo'!$B$28="",'Monte Carlo'!$C$28=""),0,IF(RAND()&lt;'Monte Carlo'!$B$28,IF('Monte Carlo'!$E$28='Monte Carlo'!$C$28,'Monte Carlo'!$C$28,BETAINV(RAND(),'Monte Carlo'!$G$28,'Monte Carlo'!$H$28,'Monte Carlo'!$C$28,'Monte Carlo'!$E$28)),0))</f>
        <v>0</v>
      </c>
      <c r="T526" s="0" t="n">
        <f aca="true">IF(OR('Monte Carlo'!$B$29="",'Monte Carlo'!$C$29=""),0,IF(RAND()&lt;'Monte Carlo'!$B$29,IF('Monte Carlo'!$E$29='Monte Carlo'!$C$29,'Monte Carlo'!$C$29,BETAINV(RAND(),'Monte Carlo'!$G$29,'Monte Carlo'!$H$29,'Monte Carlo'!$C$29,'Monte Carlo'!$E$29)),0))</f>
        <v>0</v>
      </c>
      <c r="U526" s="0" t="n">
        <f aca="true">IF(OR('Monte Carlo'!$B$30="",'Monte Carlo'!$C$30=""),0,IF(RAND()&lt;'Monte Carlo'!$B$30,IF('Monte Carlo'!$E$30='Monte Carlo'!$C$30,'Monte Carlo'!$C$30,BETAINV(RAND(),'Monte Carlo'!$G$30,'Monte Carlo'!$H$30,'Monte Carlo'!$C$30,'Monte Carlo'!$E$30)),0))</f>
        <v>0</v>
      </c>
      <c r="V526" s="0" t="n">
        <f aca="true">IF(OR('Monte Carlo'!$B$31="",'Monte Carlo'!$C$31=""),0,IF(RAND()&lt;'Monte Carlo'!$B$31,IF('Monte Carlo'!$E$31='Monte Carlo'!$C$31,'Monte Carlo'!$C$31,BETAINV(RAND(),'Monte Carlo'!$G$31,'Monte Carlo'!$H$31,'Monte Carlo'!$C$31,'Monte Carlo'!$E$31)),0))</f>
        <v>0</v>
      </c>
      <c r="W526" s="0" t="n">
        <f aca="true">IF(OR('Monte Carlo'!$B$32="",'Monte Carlo'!$C$32=""),0,IF(RAND()&lt;'Monte Carlo'!$B$32,IF('Monte Carlo'!$E$32='Monte Carlo'!$C$32,'Monte Carlo'!$C$32,BETAINV(RAND(),'Monte Carlo'!$G$32,'Monte Carlo'!$H$32,'Monte Carlo'!$C$32,'Monte Carlo'!$E$32)),0))</f>
        <v>0</v>
      </c>
      <c r="X526" s="0" t="n">
        <f aca="true">IF(OR('Monte Carlo'!$B$33="",'Monte Carlo'!$C$33=""),0,IF(RAND()&lt;'Monte Carlo'!$B$33,IF('Monte Carlo'!$E$33='Monte Carlo'!$C$33,'Monte Carlo'!$C$33,BETAINV(RAND(),'Monte Carlo'!$G$33,'Monte Carlo'!$H$33,'Monte Carlo'!$C$33,'Monte Carlo'!$E$33)),0))</f>
        <v>0</v>
      </c>
      <c r="Y526" s="0" t="n">
        <f aca="false">SUM(A526:X526)</f>
        <v>2290.66589178884</v>
      </c>
    </row>
    <row r="527" customFormat="false" ht="15" hidden="false" customHeight="false" outlineLevel="0" collapsed="false">
      <c r="A527" s="0" t="n">
        <f aca="true">IF('Monte Carlo'!$B$7="",0,IF('Monte Carlo'!$D$7='Monte Carlo'!$B$7,'Monte Carlo'!$B$7,BETAINV(RAND(),'Monte Carlo'!$F$7,'Monte Carlo'!$G$7,'Monte Carlo'!$B$7,'Monte Carlo'!$D$7)))</f>
        <v>141.563291945275</v>
      </c>
      <c r="B527" s="0" t="n">
        <f aca="true">IF('Monte Carlo'!$B$8="",0,IF('Monte Carlo'!$D$8='Monte Carlo'!$B$8,'Monte Carlo'!$B$8,BETAINV(RAND(),'Monte Carlo'!$F$8,'Monte Carlo'!$G$8,'Monte Carlo'!$B$8,'Monte Carlo'!$D$8)))</f>
        <v>1051.11053642045</v>
      </c>
      <c r="C527" s="0" t="n">
        <f aca="true">IF('Monte Carlo'!$B$9="",0,IF('Monte Carlo'!$D$9='Monte Carlo'!$B$9,'Monte Carlo'!$B$9,BETAINV(RAND(),'Monte Carlo'!$F$9,'Monte Carlo'!$G$9,'Monte Carlo'!$B$9,'Monte Carlo'!$D$9)))</f>
        <v>503.828205970125</v>
      </c>
      <c r="D527" s="0" t="n">
        <f aca="true">IF('Monte Carlo'!$B$10="",0,IF('Monte Carlo'!$D$10='Monte Carlo'!$B$10,'Monte Carlo'!$B$10,BETAINV(RAND(),'Monte Carlo'!$F$10,'Monte Carlo'!$G$10,'Monte Carlo'!$B$10,'Monte Carlo'!$D$10)))</f>
        <v>321.535083822603</v>
      </c>
      <c r="E527" s="0" t="n">
        <f aca="true">IF('Monte Carlo'!$B$11="",0,IF('Monte Carlo'!$D$11='Monte Carlo'!$B$11,'Monte Carlo'!$B$11,BETAINV(RAND(),'Monte Carlo'!$F$11,'Monte Carlo'!$G$11,'Monte Carlo'!$B$11,'Monte Carlo'!$D$11)))</f>
        <v>99.4275802572072</v>
      </c>
      <c r="F527" s="0" t="n">
        <f aca="true">IF('Monte Carlo'!$B$12="",0,IF('Monte Carlo'!$D$12='Monte Carlo'!$B$12,'Monte Carlo'!$B$12,BETAINV(RAND(),'Monte Carlo'!$F$12,'Monte Carlo'!$G$12,'Monte Carlo'!$B$12,'Monte Carlo'!$D$12)))</f>
        <v>118.543293087981</v>
      </c>
      <c r="G527" s="0" t="n">
        <f aca="true">IF('Monte Carlo'!$B$13="",0,IF('Monte Carlo'!$D$13='Monte Carlo'!$B$13,'Monte Carlo'!$B$13,BETAINV(RAND(),'Monte Carlo'!$F$13,'Monte Carlo'!$G$13,'Monte Carlo'!$B$13,'Monte Carlo'!$D$13)))</f>
        <v>0</v>
      </c>
      <c r="H527" s="0" t="n">
        <f aca="true">IF('Monte Carlo'!$B$14="",0,IF('Monte Carlo'!$D$14='Monte Carlo'!$B$14,'Monte Carlo'!$B$14,BETAINV(RAND(),'Monte Carlo'!$F$14,'Monte Carlo'!$G$14,'Monte Carlo'!$B$14,'Monte Carlo'!$D$14)))</f>
        <v>0</v>
      </c>
      <c r="I527" s="0" t="n">
        <f aca="true">IF('Monte Carlo'!$B$15="",0,IF('Monte Carlo'!$D$15='Monte Carlo'!$B$15,'Monte Carlo'!$B$15,BETAINV(RAND(),'Monte Carlo'!$F$15,'Monte Carlo'!$G$15,'Monte Carlo'!$B$15,'Monte Carlo'!$D$15)))</f>
        <v>0</v>
      </c>
      <c r="J527" s="0" t="n">
        <f aca="true">IF('Monte Carlo'!$B$16="",0,IF('Monte Carlo'!$D$16='Monte Carlo'!$B$16,'Monte Carlo'!$B$16,BETAINV(RAND(),'Monte Carlo'!$F$16,'Monte Carlo'!$G$16,'Monte Carlo'!$B$16,'Monte Carlo'!$D$16)))</f>
        <v>0</v>
      </c>
      <c r="K527" s="0" t="n">
        <f aca="true">IF('Monte Carlo'!$B$17="",0,IF('Monte Carlo'!$D$17='Monte Carlo'!$B$17,'Monte Carlo'!$B$17,BETAINV(RAND(),'Monte Carlo'!$F$17,'Monte Carlo'!$G$17,'Monte Carlo'!$B$17,'Monte Carlo'!$D$17)))</f>
        <v>0</v>
      </c>
      <c r="L527" s="0" t="n">
        <f aca="true">IF('Monte Carlo'!$B$18="",0,IF('Monte Carlo'!$D$18='Monte Carlo'!$B$18,'Monte Carlo'!$B$18,BETAINV(RAND(),'Monte Carlo'!$F$18,'Monte Carlo'!$G$18,'Monte Carlo'!$B$18,'Monte Carlo'!$D$18)))</f>
        <v>0</v>
      </c>
      <c r="M527" s="0" t="n">
        <f aca="true">IF(OR('Monte Carlo'!$B$22="",'Monte Carlo'!$C$22=""),0,IF(RAND()&lt;'Monte Carlo'!$B$22,IF('Monte Carlo'!$E$22='Monte Carlo'!$C$22,'Monte Carlo'!$C$22,BETAINV(RAND(),'Monte Carlo'!$G$22,'Monte Carlo'!$H$22,'Monte Carlo'!$C$22,'Monte Carlo'!$E$22)),0))</f>
        <v>0</v>
      </c>
      <c r="N527" s="0" t="n">
        <f aca="true">IF(OR('Monte Carlo'!$B$23="",'Monte Carlo'!$C$23=""),0,IF(RAND()&lt;'Monte Carlo'!$B$23,IF('Monte Carlo'!$E$23='Monte Carlo'!$C$23,'Monte Carlo'!$C$23,BETAINV(RAND(),'Monte Carlo'!$G$23,'Monte Carlo'!$H$23,'Monte Carlo'!$C$23,'Monte Carlo'!$E$23)),0))</f>
        <v>0</v>
      </c>
      <c r="O527" s="0" t="n">
        <f aca="true">IF(OR('Monte Carlo'!$B$24="",'Monte Carlo'!$C$24=""),0,IF(RAND()&lt;'Monte Carlo'!$B$24,IF('Monte Carlo'!$E$24='Monte Carlo'!$C$24,'Monte Carlo'!$C$24,BETAINV(RAND(),'Monte Carlo'!$G$24,'Monte Carlo'!$H$24,'Monte Carlo'!$C$24,'Monte Carlo'!$E$24)),0))</f>
        <v>85.5619975172026</v>
      </c>
      <c r="P527" s="0" t="n">
        <f aca="true">IF(OR('Monte Carlo'!$B$25="",'Monte Carlo'!$C$25=""),0,IF(RAND()&lt;'Monte Carlo'!$B$25,IF('Monte Carlo'!$E$25='Monte Carlo'!$C$25,'Monte Carlo'!$C$25,BETAINV(RAND(),'Monte Carlo'!$G$25,'Monte Carlo'!$H$25,'Monte Carlo'!$C$25,'Monte Carlo'!$E$25)),0))</f>
        <v>0</v>
      </c>
      <c r="Q527" s="0" t="n">
        <f aca="true">IF(OR('Monte Carlo'!$B$26="",'Monte Carlo'!$C$26=""),0,IF(RAND()&lt;'Monte Carlo'!$B$26,IF('Monte Carlo'!$E$26='Monte Carlo'!$C$26,'Monte Carlo'!$C$26,BETAINV(RAND(),'Monte Carlo'!$G$26,'Monte Carlo'!$H$26,'Monte Carlo'!$C$26,'Monte Carlo'!$E$26)),0))</f>
        <v>0</v>
      </c>
      <c r="R527" s="0" t="n">
        <f aca="true">IF(OR('Monte Carlo'!$B$27="",'Monte Carlo'!$C$27=""),0,IF(RAND()&lt;'Monte Carlo'!$B$27,IF('Monte Carlo'!$E$27='Monte Carlo'!$C$27,'Monte Carlo'!$C$27,BETAINV(RAND(),'Monte Carlo'!$G$27,'Monte Carlo'!$H$27,'Monte Carlo'!$C$27,'Monte Carlo'!$E$27)),0))</f>
        <v>0</v>
      </c>
      <c r="S527" s="0" t="n">
        <f aca="true">IF(OR('Monte Carlo'!$B$28="",'Monte Carlo'!$C$28=""),0,IF(RAND()&lt;'Monte Carlo'!$B$28,IF('Monte Carlo'!$E$28='Monte Carlo'!$C$28,'Monte Carlo'!$C$28,BETAINV(RAND(),'Monte Carlo'!$G$28,'Monte Carlo'!$H$28,'Monte Carlo'!$C$28,'Monte Carlo'!$E$28)),0))</f>
        <v>0</v>
      </c>
      <c r="T527" s="0" t="n">
        <f aca="true">IF(OR('Monte Carlo'!$B$29="",'Monte Carlo'!$C$29=""),0,IF(RAND()&lt;'Monte Carlo'!$B$29,IF('Monte Carlo'!$E$29='Monte Carlo'!$C$29,'Monte Carlo'!$C$29,BETAINV(RAND(),'Monte Carlo'!$G$29,'Monte Carlo'!$H$29,'Monte Carlo'!$C$29,'Monte Carlo'!$E$29)),0))</f>
        <v>0</v>
      </c>
      <c r="U527" s="0" t="n">
        <f aca="true">IF(OR('Monte Carlo'!$B$30="",'Monte Carlo'!$C$30=""),0,IF(RAND()&lt;'Monte Carlo'!$B$30,IF('Monte Carlo'!$E$30='Monte Carlo'!$C$30,'Monte Carlo'!$C$30,BETAINV(RAND(),'Monte Carlo'!$G$30,'Monte Carlo'!$H$30,'Monte Carlo'!$C$30,'Monte Carlo'!$E$30)),0))</f>
        <v>0</v>
      </c>
      <c r="V527" s="0" t="n">
        <f aca="true">IF(OR('Monte Carlo'!$B$31="",'Monte Carlo'!$C$31=""),0,IF(RAND()&lt;'Monte Carlo'!$B$31,IF('Monte Carlo'!$E$31='Monte Carlo'!$C$31,'Monte Carlo'!$C$31,BETAINV(RAND(),'Monte Carlo'!$G$31,'Monte Carlo'!$H$31,'Monte Carlo'!$C$31,'Monte Carlo'!$E$31)),0))</f>
        <v>0</v>
      </c>
      <c r="W527" s="0" t="n">
        <f aca="true">IF(OR('Monte Carlo'!$B$32="",'Monte Carlo'!$C$32=""),0,IF(RAND()&lt;'Monte Carlo'!$B$32,IF('Monte Carlo'!$E$32='Monte Carlo'!$C$32,'Monte Carlo'!$C$32,BETAINV(RAND(),'Monte Carlo'!$G$32,'Monte Carlo'!$H$32,'Monte Carlo'!$C$32,'Monte Carlo'!$E$32)),0))</f>
        <v>0</v>
      </c>
      <c r="X527" s="0" t="n">
        <f aca="true">IF(OR('Monte Carlo'!$B$33="",'Monte Carlo'!$C$33=""),0,IF(RAND()&lt;'Monte Carlo'!$B$33,IF('Monte Carlo'!$E$33='Monte Carlo'!$C$33,'Monte Carlo'!$C$33,BETAINV(RAND(),'Monte Carlo'!$G$33,'Monte Carlo'!$H$33,'Monte Carlo'!$C$33,'Monte Carlo'!$E$33)),0))</f>
        <v>0</v>
      </c>
      <c r="Y527" s="0" t="n">
        <f aca="false">SUM(A527:X527)</f>
        <v>2321.56998902085</v>
      </c>
    </row>
    <row r="528" customFormat="false" ht="15" hidden="false" customHeight="false" outlineLevel="0" collapsed="false">
      <c r="A528" s="0" t="n">
        <f aca="true">IF('Monte Carlo'!$B$7="",0,IF('Monte Carlo'!$D$7='Monte Carlo'!$B$7,'Monte Carlo'!$B$7,BETAINV(RAND(),'Monte Carlo'!$F$7,'Monte Carlo'!$G$7,'Monte Carlo'!$B$7,'Monte Carlo'!$D$7)))</f>
        <v>133.351530566759</v>
      </c>
      <c r="B528" s="0" t="n">
        <f aca="true">IF('Monte Carlo'!$B$8="",0,IF('Monte Carlo'!$D$8='Monte Carlo'!$B$8,'Monte Carlo'!$B$8,BETAINV(RAND(),'Monte Carlo'!$F$8,'Monte Carlo'!$G$8,'Monte Carlo'!$B$8,'Monte Carlo'!$D$8)))</f>
        <v>1070.44565430091</v>
      </c>
      <c r="C528" s="0" t="n">
        <f aca="true">IF('Monte Carlo'!$B$9="",0,IF('Monte Carlo'!$D$9='Monte Carlo'!$B$9,'Monte Carlo'!$B$9,BETAINV(RAND(),'Monte Carlo'!$F$9,'Monte Carlo'!$G$9,'Monte Carlo'!$B$9,'Monte Carlo'!$D$9)))</f>
        <v>417.729454795314</v>
      </c>
      <c r="D528" s="0" t="n">
        <f aca="true">IF('Monte Carlo'!$B$10="",0,IF('Monte Carlo'!$D$10='Monte Carlo'!$B$10,'Monte Carlo'!$B$10,BETAINV(RAND(),'Monte Carlo'!$F$10,'Monte Carlo'!$G$10,'Monte Carlo'!$B$10,'Monte Carlo'!$D$10)))</f>
        <v>364.720197197151</v>
      </c>
      <c r="E528" s="0" t="n">
        <f aca="true">IF('Monte Carlo'!$B$11="",0,IF('Monte Carlo'!$D$11='Monte Carlo'!$B$11,'Monte Carlo'!$B$11,BETAINV(RAND(),'Monte Carlo'!$F$11,'Monte Carlo'!$G$11,'Monte Carlo'!$B$11,'Monte Carlo'!$D$11)))</f>
        <v>89.7843492850658</v>
      </c>
      <c r="F528" s="0" t="n">
        <f aca="true">IF('Monte Carlo'!$B$12="",0,IF('Monte Carlo'!$D$12='Monte Carlo'!$B$12,'Monte Carlo'!$B$12,BETAINV(RAND(),'Monte Carlo'!$F$12,'Monte Carlo'!$G$12,'Monte Carlo'!$B$12,'Monte Carlo'!$D$12)))</f>
        <v>118.820262692811</v>
      </c>
      <c r="G528" s="0" t="n">
        <f aca="true">IF('Monte Carlo'!$B$13="",0,IF('Monte Carlo'!$D$13='Monte Carlo'!$B$13,'Monte Carlo'!$B$13,BETAINV(RAND(),'Monte Carlo'!$F$13,'Monte Carlo'!$G$13,'Monte Carlo'!$B$13,'Monte Carlo'!$D$13)))</f>
        <v>0</v>
      </c>
      <c r="H528" s="0" t="n">
        <f aca="true">IF('Monte Carlo'!$B$14="",0,IF('Monte Carlo'!$D$14='Monte Carlo'!$B$14,'Monte Carlo'!$B$14,BETAINV(RAND(),'Monte Carlo'!$F$14,'Monte Carlo'!$G$14,'Monte Carlo'!$B$14,'Monte Carlo'!$D$14)))</f>
        <v>0</v>
      </c>
      <c r="I528" s="0" t="n">
        <f aca="true">IF('Monte Carlo'!$B$15="",0,IF('Monte Carlo'!$D$15='Monte Carlo'!$B$15,'Monte Carlo'!$B$15,BETAINV(RAND(),'Monte Carlo'!$F$15,'Monte Carlo'!$G$15,'Monte Carlo'!$B$15,'Monte Carlo'!$D$15)))</f>
        <v>0</v>
      </c>
      <c r="J528" s="0" t="n">
        <f aca="true">IF('Monte Carlo'!$B$16="",0,IF('Monte Carlo'!$D$16='Monte Carlo'!$B$16,'Monte Carlo'!$B$16,BETAINV(RAND(),'Monte Carlo'!$F$16,'Monte Carlo'!$G$16,'Monte Carlo'!$B$16,'Monte Carlo'!$D$16)))</f>
        <v>0</v>
      </c>
      <c r="K528" s="0" t="n">
        <f aca="true">IF('Monte Carlo'!$B$17="",0,IF('Monte Carlo'!$D$17='Monte Carlo'!$B$17,'Monte Carlo'!$B$17,BETAINV(RAND(),'Monte Carlo'!$F$17,'Monte Carlo'!$G$17,'Monte Carlo'!$B$17,'Monte Carlo'!$D$17)))</f>
        <v>0</v>
      </c>
      <c r="L528" s="0" t="n">
        <f aca="true">IF('Monte Carlo'!$B$18="",0,IF('Monte Carlo'!$D$18='Monte Carlo'!$B$18,'Monte Carlo'!$B$18,BETAINV(RAND(),'Monte Carlo'!$F$18,'Monte Carlo'!$G$18,'Monte Carlo'!$B$18,'Monte Carlo'!$D$18)))</f>
        <v>0</v>
      </c>
      <c r="M528" s="0" t="n">
        <f aca="true">IF(OR('Monte Carlo'!$B$22="",'Monte Carlo'!$C$22=""),0,IF(RAND()&lt;'Monte Carlo'!$B$22,IF('Monte Carlo'!$E$22='Monte Carlo'!$C$22,'Monte Carlo'!$C$22,BETAINV(RAND(),'Monte Carlo'!$G$22,'Monte Carlo'!$H$22,'Monte Carlo'!$C$22,'Monte Carlo'!$E$22)),0))</f>
        <v>0</v>
      </c>
      <c r="N528" s="0" t="n">
        <f aca="true">IF(OR('Monte Carlo'!$B$23="",'Monte Carlo'!$C$23=""),0,IF(RAND()&lt;'Monte Carlo'!$B$23,IF('Monte Carlo'!$E$23='Monte Carlo'!$C$23,'Monte Carlo'!$C$23,BETAINV(RAND(),'Monte Carlo'!$G$23,'Monte Carlo'!$H$23,'Monte Carlo'!$C$23,'Monte Carlo'!$E$23)),0))</f>
        <v>25.1710130802251</v>
      </c>
      <c r="O528" s="0" t="n">
        <f aca="true">IF(OR('Monte Carlo'!$B$24="",'Monte Carlo'!$C$24=""),0,IF(RAND()&lt;'Monte Carlo'!$B$24,IF('Monte Carlo'!$E$24='Monte Carlo'!$C$24,'Monte Carlo'!$C$24,BETAINV(RAND(),'Monte Carlo'!$G$24,'Monte Carlo'!$H$24,'Monte Carlo'!$C$24,'Monte Carlo'!$E$24)),0))</f>
        <v>0</v>
      </c>
      <c r="P528" s="0" t="n">
        <f aca="true">IF(OR('Monte Carlo'!$B$25="",'Monte Carlo'!$C$25=""),0,IF(RAND()&lt;'Monte Carlo'!$B$25,IF('Monte Carlo'!$E$25='Monte Carlo'!$C$25,'Monte Carlo'!$C$25,BETAINV(RAND(),'Monte Carlo'!$G$25,'Monte Carlo'!$H$25,'Monte Carlo'!$C$25,'Monte Carlo'!$E$25)),0))</f>
        <v>0</v>
      </c>
      <c r="Q528" s="0" t="n">
        <f aca="true">IF(OR('Monte Carlo'!$B$26="",'Monte Carlo'!$C$26=""),0,IF(RAND()&lt;'Monte Carlo'!$B$26,IF('Monte Carlo'!$E$26='Monte Carlo'!$C$26,'Monte Carlo'!$C$26,BETAINV(RAND(),'Monte Carlo'!$G$26,'Monte Carlo'!$H$26,'Monte Carlo'!$C$26,'Monte Carlo'!$E$26)),0))</f>
        <v>0</v>
      </c>
      <c r="R528" s="0" t="n">
        <f aca="true">IF(OR('Monte Carlo'!$B$27="",'Monte Carlo'!$C$27=""),0,IF(RAND()&lt;'Monte Carlo'!$B$27,IF('Monte Carlo'!$E$27='Monte Carlo'!$C$27,'Monte Carlo'!$C$27,BETAINV(RAND(),'Monte Carlo'!$G$27,'Monte Carlo'!$H$27,'Monte Carlo'!$C$27,'Monte Carlo'!$E$27)),0))</f>
        <v>0</v>
      </c>
      <c r="S528" s="0" t="n">
        <f aca="true">IF(OR('Monte Carlo'!$B$28="",'Monte Carlo'!$C$28=""),0,IF(RAND()&lt;'Monte Carlo'!$B$28,IF('Monte Carlo'!$E$28='Monte Carlo'!$C$28,'Monte Carlo'!$C$28,BETAINV(RAND(),'Monte Carlo'!$G$28,'Monte Carlo'!$H$28,'Monte Carlo'!$C$28,'Monte Carlo'!$E$28)),0))</f>
        <v>0</v>
      </c>
      <c r="T528" s="0" t="n">
        <f aca="true">IF(OR('Monte Carlo'!$B$29="",'Monte Carlo'!$C$29=""),0,IF(RAND()&lt;'Monte Carlo'!$B$29,IF('Monte Carlo'!$E$29='Monte Carlo'!$C$29,'Monte Carlo'!$C$29,BETAINV(RAND(),'Monte Carlo'!$G$29,'Monte Carlo'!$H$29,'Monte Carlo'!$C$29,'Monte Carlo'!$E$29)),0))</f>
        <v>0</v>
      </c>
      <c r="U528" s="0" t="n">
        <f aca="true">IF(OR('Monte Carlo'!$B$30="",'Monte Carlo'!$C$30=""),0,IF(RAND()&lt;'Monte Carlo'!$B$30,IF('Monte Carlo'!$E$30='Monte Carlo'!$C$30,'Monte Carlo'!$C$30,BETAINV(RAND(),'Monte Carlo'!$G$30,'Monte Carlo'!$H$30,'Monte Carlo'!$C$30,'Monte Carlo'!$E$30)),0))</f>
        <v>0</v>
      </c>
      <c r="V528" s="0" t="n">
        <f aca="true">IF(OR('Monte Carlo'!$B$31="",'Monte Carlo'!$C$31=""),0,IF(RAND()&lt;'Monte Carlo'!$B$31,IF('Monte Carlo'!$E$31='Monte Carlo'!$C$31,'Monte Carlo'!$C$31,BETAINV(RAND(),'Monte Carlo'!$G$31,'Monte Carlo'!$H$31,'Monte Carlo'!$C$31,'Monte Carlo'!$E$31)),0))</f>
        <v>0</v>
      </c>
      <c r="W528" s="0" t="n">
        <f aca="true">IF(OR('Monte Carlo'!$B$32="",'Monte Carlo'!$C$32=""),0,IF(RAND()&lt;'Monte Carlo'!$B$32,IF('Monte Carlo'!$E$32='Monte Carlo'!$C$32,'Monte Carlo'!$C$32,BETAINV(RAND(),'Monte Carlo'!$G$32,'Monte Carlo'!$H$32,'Monte Carlo'!$C$32,'Monte Carlo'!$E$32)),0))</f>
        <v>0</v>
      </c>
      <c r="X528" s="0" t="n">
        <f aca="true">IF(OR('Monte Carlo'!$B$33="",'Monte Carlo'!$C$33=""),0,IF(RAND()&lt;'Monte Carlo'!$B$33,IF('Monte Carlo'!$E$33='Monte Carlo'!$C$33,'Monte Carlo'!$C$33,BETAINV(RAND(),'Monte Carlo'!$G$33,'Monte Carlo'!$H$33,'Monte Carlo'!$C$33,'Monte Carlo'!$E$33)),0))</f>
        <v>0</v>
      </c>
      <c r="Y528" s="0" t="n">
        <f aca="false">SUM(A528:X528)</f>
        <v>2220.02246191823</v>
      </c>
    </row>
    <row r="529" customFormat="false" ht="15" hidden="false" customHeight="false" outlineLevel="0" collapsed="false">
      <c r="A529" s="0" t="n">
        <f aca="true">IF('Monte Carlo'!$B$7="",0,IF('Monte Carlo'!$D$7='Monte Carlo'!$B$7,'Monte Carlo'!$B$7,BETAINV(RAND(),'Monte Carlo'!$F$7,'Monte Carlo'!$G$7,'Monte Carlo'!$B$7,'Monte Carlo'!$D$7)))</f>
        <v>155.651493884171</v>
      </c>
      <c r="B529" s="0" t="n">
        <f aca="true">IF('Monte Carlo'!$B$8="",0,IF('Monte Carlo'!$D$8='Monte Carlo'!$B$8,'Monte Carlo'!$B$8,BETAINV(RAND(),'Monte Carlo'!$F$8,'Monte Carlo'!$G$8,'Monte Carlo'!$B$8,'Monte Carlo'!$D$8)))</f>
        <v>1036.26786019698</v>
      </c>
      <c r="C529" s="0" t="n">
        <f aca="true">IF('Monte Carlo'!$B$9="",0,IF('Monte Carlo'!$D$9='Monte Carlo'!$B$9,'Monte Carlo'!$B$9,BETAINV(RAND(),'Monte Carlo'!$F$9,'Monte Carlo'!$G$9,'Monte Carlo'!$B$9,'Monte Carlo'!$D$9)))</f>
        <v>548.701598033553</v>
      </c>
      <c r="D529" s="0" t="n">
        <f aca="true">IF('Monte Carlo'!$B$10="",0,IF('Monte Carlo'!$D$10='Monte Carlo'!$B$10,'Monte Carlo'!$B$10,BETAINV(RAND(),'Monte Carlo'!$F$10,'Monte Carlo'!$G$10,'Monte Carlo'!$B$10,'Monte Carlo'!$D$10)))</f>
        <v>289.85422097782</v>
      </c>
      <c r="E529" s="0" t="n">
        <f aca="true">IF('Monte Carlo'!$B$11="",0,IF('Monte Carlo'!$D$11='Monte Carlo'!$B$11,'Monte Carlo'!$B$11,BETAINV(RAND(),'Monte Carlo'!$F$11,'Monte Carlo'!$G$11,'Monte Carlo'!$B$11,'Monte Carlo'!$D$11)))</f>
        <v>124.800332474884</v>
      </c>
      <c r="F529" s="0" t="n">
        <f aca="true">IF('Monte Carlo'!$B$12="",0,IF('Monte Carlo'!$D$12='Monte Carlo'!$B$12,'Monte Carlo'!$B$12,BETAINV(RAND(),'Monte Carlo'!$F$12,'Monte Carlo'!$G$12,'Monte Carlo'!$B$12,'Monte Carlo'!$D$12)))</f>
        <v>97.9482977759634</v>
      </c>
      <c r="G529" s="0" t="n">
        <f aca="true">IF('Monte Carlo'!$B$13="",0,IF('Monte Carlo'!$D$13='Monte Carlo'!$B$13,'Monte Carlo'!$B$13,BETAINV(RAND(),'Monte Carlo'!$F$13,'Monte Carlo'!$G$13,'Monte Carlo'!$B$13,'Monte Carlo'!$D$13)))</f>
        <v>0</v>
      </c>
      <c r="H529" s="0" t="n">
        <f aca="true">IF('Monte Carlo'!$B$14="",0,IF('Monte Carlo'!$D$14='Monte Carlo'!$B$14,'Monte Carlo'!$B$14,BETAINV(RAND(),'Monte Carlo'!$F$14,'Monte Carlo'!$G$14,'Monte Carlo'!$B$14,'Monte Carlo'!$D$14)))</f>
        <v>0</v>
      </c>
      <c r="I529" s="0" t="n">
        <f aca="true">IF('Monte Carlo'!$B$15="",0,IF('Monte Carlo'!$D$15='Monte Carlo'!$B$15,'Monte Carlo'!$B$15,BETAINV(RAND(),'Monte Carlo'!$F$15,'Monte Carlo'!$G$15,'Monte Carlo'!$B$15,'Monte Carlo'!$D$15)))</f>
        <v>0</v>
      </c>
      <c r="J529" s="0" t="n">
        <f aca="true">IF('Monte Carlo'!$B$16="",0,IF('Monte Carlo'!$D$16='Monte Carlo'!$B$16,'Monte Carlo'!$B$16,BETAINV(RAND(),'Monte Carlo'!$F$16,'Monte Carlo'!$G$16,'Monte Carlo'!$B$16,'Monte Carlo'!$D$16)))</f>
        <v>0</v>
      </c>
      <c r="K529" s="0" t="n">
        <f aca="true">IF('Monte Carlo'!$B$17="",0,IF('Monte Carlo'!$D$17='Monte Carlo'!$B$17,'Monte Carlo'!$B$17,BETAINV(RAND(),'Monte Carlo'!$F$17,'Monte Carlo'!$G$17,'Monte Carlo'!$B$17,'Monte Carlo'!$D$17)))</f>
        <v>0</v>
      </c>
      <c r="L529" s="0" t="n">
        <f aca="true">IF('Monte Carlo'!$B$18="",0,IF('Monte Carlo'!$D$18='Monte Carlo'!$B$18,'Monte Carlo'!$B$18,BETAINV(RAND(),'Monte Carlo'!$F$18,'Monte Carlo'!$G$18,'Monte Carlo'!$B$18,'Monte Carlo'!$D$18)))</f>
        <v>0</v>
      </c>
      <c r="M529" s="0" t="n">
        <f aca="true">IF(OR('Monte Carlo'!$B$22="",'Monte Carlo'!$C$22=""),0,IF(RAND()&lt;'Monte Carlo'!$B$22,IF('Monte Carlo'!$E$22='Monte Carlo'!$C$22,'Monte Carlo'!$C$22,BETAINV(RAND(),'Monte Carlo'!$G$22,'Monte Carlo'!$H$22,'Monte Carlo'!$C$22,'Monte Carlo'!$E$22)),0))</f>
        <v>141.691978684675</v>
      </c>
      <c r="N529" s="0" t="n">
        <f aca="true">IF(OR('Monte Carlo'!$B$23="",'Monte Carlo'!$C$23=""),0,IF(RAND()&lt;'Monte Carlo'!$B$23,IF('Monte Carlo'!$E$23='Monte Carlo'!$C$23,'Monte Carlo'!$C$23,BETAINV(RAND(),'Monte Carlo'!$G$23,'Monte Carlo'!$H$23,'Monte Carlo'!$C$23,'Monte Carlo'!$E$23)),0))</f>
        <v>0</v>
      </c>
      <c r="O529" s="0" t="n">
        <f aca="true">IF(OR('Monte Carlo'!$B$24="",'Monte Carlo'!$C$24=""),0,IF(RAND()&lt;'Monte Carlo'!$B$24,IF('Monte Carlo'!$E$24='Monte Carlo'!$C$24,'Monte Carlo'!$C$24,BETAINV(RAND(),'Monte Carlo'!$G$24,'Monte Carlo'!$H$24,'Monte Carlo'!$C$24,'Monte Carlo'!$E$24)),0))</f>
        <v>0</v>
      </c>
      <c r="P529" s="0" t="n">
        <f aca="true">IF(OR('Monte Carlo'!$B$25="",'Monte Carlo'!$C$25=""),0,IF(RAND()&lt;'Monte Carlo'!$B$25,IF('Monte Carlo'!$E$25='Monte Carlo'!$C$25,'Monte Carlo'!$C$25,BETAINV(RAND(),'Monte Carlo'!$G$25,'Monte Carlo'!$H$25,'Monte Carlo'!$C$25,'Monte Carlo'!$E$25)),0))</f>
        <v>0</v>
      </c>
      <c r="Q529" s="0" t="n">
        <f aca="true">IF(OR('Monte Carlo'!$B$26="",'Monte Carlo'!$C$26=""),0,IF(RAND()&lt;'Monte Carlo'!$B$26,IF('Monte Carlo'!$E$26='Monte Carlo'!$C$26,'Monte Carlo'!$C$26,BETAINV(RAND(),'Monte Carlo'!$G$26,'Monte Carlo'!$H$26,'Monte Carlo'!$C$26,'Monte Carlo'!$E$26)),0))</f>
        <v>0</v>
      </c>
      <c r="R529" s="0" t="n">
        <f aca="true">IF(OR('Monte Carlo'!$B$27="",'Monte Carlo'!$C$27=""),0,IF(RAND()&lt;'Monte Carlo'!$B$27,IF('Monte Carlo'!$E$27='Monte Carlo'!$C$27,'Monte Carlo'!$C$27,BETAINV(RAND(),'Monte Carlo'!$G$27,'Monte Carlo'!$H$27,'Monte Carlo'!$C$27,'Monte Carlo'!$E$27)),0))</f>
        <v>0</v>
      </c>
      <c r="S529" s="0" t="n">
        <f aca="true">IF(OR('Monte Carlo'!$B$28="",'Monte Carlo'!$C$28=""),0,IF(RAND()&lt;'Monte Carlo'!$B$28,IF('Monte Carlo'!$E$28='Monte Carlo'!$C$28,'Monte Carlo'!$C$28,BETAINV(RAND(),'Monte Carlo'!$G$28,'Monte Carlo'!$H$28,'Monte Carlo'!$C$28,'Monte Carlo'!$E$28)),0))</f>
        <v>0</v>
      </c>
      <c r="T529" s="0" t="n">
        <f aca="true">IF(OR('Monte Carlo'!$B$29="",'Monte Carlo'!$C$29=""),0,IF(RAND()&lt;'Monte Carlo'!$B$29,IF('Monte Carlo'!$E$29='Monte Carlo'!$C$29,'Monte Carlo'!$C$29,BETAINV(RAND(),'Monte Carlo'!$G$29,'Monte Carlo'!$H$29,'Monte Carlo'!$C$29,'Monte Carlo'!$E$29)),0))</f>
        <v>0</v>
      </c>
      <c r="U529" s="0" t="n">
        <f aca="true">IF(OR('Monte Carlo'!$B$30="",'Monte Carlo'!$C$30=""),0,IF(RAND()&lt;'Monte Carlo'!$B$30,IF('Monte Carlo'!$E$30='Monte Carlo'!$C$30,'Monte Carlo'!$C$30,BETAINV(RAND(),'Monte Carlo'!$G$30,'Monte Carlo'!$H$30,'Monte Carlo'!$C$30,'Monte Carlo'!$E$30)),0))</f>
        <v>0</v>
      </c>
      <c r="V529" s="0" t="n">
        <f aca="true">IF(OR('Monte Carlo'!$B$31="",'Monte Carlo'!$C$31=""),0,IF(RAND()&lt;'Monte Carlo'!$B$31,IF('Monte Carlo'!$E$31='Monte Carlo'!$C$31,'Monte Carlo'!$C$31,BETAINV(RAND(),'Monte Carlo'!$G$31,'Monte Carlo'!$H$31,'Monte Carlo'!$C$31,'Monte Carlo'!$E$31)),0))</f>
        <v>0</v>
      </c>
      <c r="W529" s="0" t="n">
        <f aca="true">IF(OR('Monte Carlo'!$B$32="",'Monte Carlo'!$C$32=""),0,IF(RAND()&lt;'Monte Carlo'!$B$32,IF('Monte Carlo'!$E$32='Monte Carlo'!$C$32,'Monte Carlo'!$C$32,BETAINV(RAND(),'Monte Carlo'!$G$32,'Monte Carlo'!$H$32,'Monte Carlo'!$C$32,'Monte Carlo'!$E$32)),0))</f>
        <v>0</v>
      </c>
      <c r="X529" s="0" t="n">
        <f aca="true">IF(OR('Monte Carlo'!$B$33="",'Monte Carlo'!$C$33=""),0,IF(RAND()&lt;'Monte Carlo'!$B$33,IF('Monte Carlo'!$E$33='Monte Carlo'!$C$33,'Monte Carlo'!$C$33,BETAINV(RAND(),'Monte Carlo'!$G$33,'Monte Carlo'!$H$33,'Monte Carlo'!$C$33,'Monte Carlo'!$E$33)),0))</f>
        <v>0</v>
      </c>
      <c r="Y529" s="0" t="n">
        <f aca="false">SUM(A529:X529)</f>
        <v>2394.91578202805</v>
      </c>
    </row>
    <row r="530" customFormat="false" ht="15" hidden="false" customHeight="false" outlineLevel="0" collapsed="false">
      <c r="A530" s="0" t="n">
        <f aca="true">IF('Monte Carlo'!$B$7="",0,IF('Monte Carlo'!$D$7='Monte Carlo'!$B$7,'Monte Carlo'!$B$7,BETAINV(RAND(),'Monte Carlo'!$F$7,'Monte Carlo'!$G$7,'Monte Carlo'!$B$7,'Monte Carlo'!$D$7)))</f>
        <v>148.175458898394</v>
      </c>
      <c r="B530" s="0" t="n">
        <f aca="true">IF('Monte Carlo'!$B$8="",0,IF('Monte Carlo'!$D$8='Monte Carlo'!$B$8,'Monte Carlo'!$B$8,BETAINV(RAND(),'Monte Carlo'!$F$8,'Monte Carlo'!$G$8,'Monte Carlo'!$B$8,'Monte Carlo'!$D$8)))</f>
        <v>1023.60886311433</v>
      </c>
      <c r="C530" s="0" t="n">
        <f aca="true">IF('Monte Carlo'!$B$9="",0,IF('Monte Carlo'!$D$9='Monte Carlo'!$B$9,'Monte Carlo'!$B$9,BETAINV(RAND(),'Monte Carlo'!$F$9,'Monte Carlo'!$G$9,'Monte Carlo'!$B$9,'Monte Carlo'!$D$9)))</f>
        <v>433.282691725197</v>
      </c>
      <c r="D530" s="0" t="n">
        <f aca="true">IF('Monte Carlo'!$B$10="",0,IF('Monte Carlo'!$D$10='Monte Carlo'!$B$10,'Monte Carlo'!$B$10,BETAINV(RAND(),'Monte Carlo'!$F$10,'Monte Carlo'!$G$10,'Monte Carlo'!$B$10,'Monte Carlo'!$D$10)))</f>
        <v>327.605881718123</v>
      </c>
      <c r="E530" s="0" t="n">
        <f aca="true">IF('Monte Carlo'!$B$11="",0,IF('Monte Carlo'!$D$11='Monte Carlo'!$B$11,'Monte Carlo'!$B$11,BETAINV(RAND(),'Monte Carlo'!$F$11,'Monte Carlo'!$G$11,'Monte Carlo'!$B$11,'Monte Carlo'!$D$11)))</f>
        <v>92.4077661422935</v>
      </c>
      <c r="F530" s="0" t="n">
        <f aca="true">IF('Monte Carlo'!$B$12="",0,IF('Monte Carlo'!$D$12='Monte Carlo'!$B$12,'Monte Carlo'!$B$12,BETAINV(RAND(),'Monte Carlo'!$F$12,'Monte Carlo'!$G$12,'Monte Carlo'!$B$12,'Monte Carlo'!$D$12)))</f>
        <v>105.344587832551</v>
      </c>
      <c r="G530" s="0" t="n">
        <f aca="true">IF('Monte Carlo'!$B$13="",0,IF('Monte Carlo'!$D$13='Monte Carlo'!$B$13,'Monte Carlo'!$B$13,BETAINV(RAND(),'Monte Carlo'!$F$13,'Monte Carlo'!$G$13,'Monte Carlo'!$B$13,'Monte Carlo'!$D$13)))</f>
        <v>0</v>
      </c>
      <c r="H530" s="0" t="n">
        <f aca="true">IF('Monte Carlo'!$B$14="",0,IF('Monte Carlo'!$D$14='Monte Carlo'!$B$14,'Monte Carlo'!$B$14,BETAINV(RAND(),'Monte Carlo'!$F$14,'Monte Carlo'!$G$14,'Monte Carlo'!$B$14,'Monte Carlo'!$D$14)))</f>
        <v>0</v>
      </c>
      <c r="I530" s="0" t="n">
        <f aca="true">IF('Monte Carlo'!$B$15="",0,IF('Monte Carlo'!$D$15='Monte Carlo'!$B$15,'Monte Carlo'!$B$15,BETAINV(RAND(),'Monte Carlo'!$F$15,'Monte Carlo'!$G$15,'Monte Carlo'!$B$15,'Monte Carlo'!$D$15)))</f>
        <v>0</v>
      </c>
      <c r="J530" s="0" t="n">
        <f aca="true">IF('Monte Carlo'!$B$16="",0,IF('Monte Carlo'!$D$16='Monte Carlo'!$B$16,'Monte Carlo'!$B$16,BETAINV(RAND(),'Monte Carlo'!$F$16,'Monte Carlo'!$G$16,'Monte Carlo'!$B$16,'Monte Carlo'!$D$16)))</f>
        <v>0</v>
      </c>
      <c r="K530" s="0" t="n">
        <f aca="true">IF('Monte Carlo'!$B$17="",0,IF('Monte Carlo'!$D$17='Monte Carlo'!$B$17,'Monte Carlo'!$B$17,BETAINV(RAND(),'Monte Carlo'!$F$17,'Monte Carlo'!$G$17,'Monte Carlo'!$B$17,'Monte Carlo'!$D$17)))</f>
        <v>0</v>
      </c>
      <c r="L530" s="0" t="n">
        <f aca="true">IF('Monte Carlo'!$B$18="",0,IF('Monte Carlo'!$D$18='Monte Carlo'!$B$18,'Monte Carlo'!$B$18,BETAINV(RAND(),'Monte Carlo'!$F$18,'Monte Carlo'!$G$18,'Monte Carlo'!$B$18,'Monte Carlo'!$D$18)))</f>
        <v>0</v>
      </c>
      <c r="M530" s="0" t="n">
        <f aca="true">IF(OR('Monte Carlo'!$B$22="",'Monte Carlo'!$C$22=""),0,IF(RAND()&lt;'Monte Carlo'!$B$22,IF('Monte Carlo'!$E$22='Monte Carlo'!$C$22,'Monte Carlo'!$C$22,BETAINV(RAND(),'Monte Carlo'!$G$22,'Monte Carlo'!$H$22,'Monte Carlo'!$C$22,'Monte Carlo'!$E$22)),0))</f>
        <v>0</v>
      </c>
      <c r="N530" s="0" t="n">
        <f aca="true">IF(OR('Monte Carlo'!$B$23="",'Monte Carlo'!$C$23=""),0,IF(RAND()&lt;'Monte Carlo'!$B$23,IF('Monte Carlo'!$E$23='Monte Carlo'!$C$23,'Monte Carlo'!$C$23,BETAINV(RAND(),'Monte Carlo'!$G$23,'Monte Carlo'!$H$23,'Monte Carlo'!$C$23,'Monte Carlo'!$E$23)),0))</f>
        <v>0</v>
      </c>
      <c r="O530" s="0" t="n">
        <f aca="true">IF(OR('Monte Carlo'!$B$24="",'Monte Carlo'!$C$24=""),0,IF(RAND()&lt;'Monte Carlo'!$B$24,IF('Monte Carlo'!$E$24='Monte Carlo'!$C$24,'Monte Carlo'!$C$24,BETAINV(RAND(),'Monte Carlo'!$G$24,'Monte Carlo'!$H$24,'Monte Carlo'!$C$24,'Monte Carlo'!$E$24)),0))</f>
        <v>0</v>
      </c>
      <c r="P530" s="0" t="n">
        <f aca="true">IF(OR('Monte Carlo'!$B$25="",'Monte Carlo'!$C$25=""),0,IF(RAND()&lt;'Monte Carlo'!$B$25,IF('Monte Carlo'!$E$25='Monte Carlo'!$C$25,'Monte Carlo'!$C$25,BETAINV(RAND(),'Monte Carlo'!$G$25,'Monte Carlo'!$H$25,'Monte Carlo'!$C$25,'Monte Carlo'!$E$25)),0))</f>
        <v>0</v>
      </c>
      <c r="Q530" s="0" t="n">
        <f aca="true">IF(OR('Monte Carlo'!$B$26="",'Monte Carlo'!$C$26=""),0,IF(RAND()&lt;'Monte Carlo'!$B$26,IF('Monte Carlo'!$E$26='Monte Carlo'!$C$26,'Monte Carlo'!$C$26,BETAINV(RAND(),'Monte Carlo'!$G$26,'Monte Carlo'!$H$26,'Monte Carlo'!$C$26,'Monte Carlo'!$E$26)),0))</f>
        <v>0</v>
      </c>
      <c r="R530" s="0" t="n">
        <f aca="true">IF(OR('Monte Carlo'!$B$27="",'Monte Carlo'!$C$27=""),0,IF(RAND()&lt;'Monte Carlo'!$B$27,IF('Monte Carlo'!$E$27='Monte Carlo'!$C$27,'Monte Carlo'!$C$27,BETAINV(RAND(),'Monte Carlo'!$G$27,'Monte Carlo'!$H$27,'Monte Carlo'!$C$27,'Monte Carlo'!$E$27)),0))</f>
        <v>0</v>
      </c>
      <c r="S530" s="0" t="n">
        <f aca="true">IF(OR('Monte Carlo'!$B$28="",'Monte Carlo'!$C$28=""),0,IF(RAND()&lt;'Monte Carlo'!$B$28,IF('Monte Carlo'!$E$28='Monte Carlo'!$C$28,'Monte Carlo'!$C$28,BETAINV(RAND(),'Monte Carlo'!$G$28,'Monte Carlo'!$H$28,'Monte Carlo'!$C$28,'Monte Carlo'!$E$28)),0))</f>
        <v>0</v>
      </c>
      <c r="T530" s="0" t="n">
        <f aca="true">IF(OR('Monte Carlo'!$B$29="",'Monte Carlo'!$C$29=""),0,IF(RAND()&lt;'Monte Carlo'!$B$29,IF('Monte Carlo'!$E$29='Monte Carlo'!$C$29,'Monte Carlo'!$C$29,BETAINV(RAND(),'Monte Carlo'!$G$29,'Monte Carlo'!$H$29,'Monte Carlo'!$C$29,'Monte Carlo'!$E$29)),0))</f>
        <v>0</v>
      </c>
      <c r="U530" s="0" t="n">
        <f aca="true">IF(OR('Monte Carlo'!$B$30="",'Monte Carlo'!$C$30=""),0,IF(RAND()&lt;'Monte Carlo'!$B$30,IF('Monte Carlo'!$E$30='Monte Carlo'!$C$30,'Monte Carlo'!$C$30,BETAINV(RAND(),'Monte Carlo'!$G$30,'Monte Carlo'!$H$30,'Monte Carlo'!$C$30,'Monte Carlo'!$E$30)),0))</f>
        <v>0</v>
      </c>
      <c r="V530" s="0" t="n">
        <f aca="true">IF(OR('Monte Carlo'!$B$31="",'Monte Carlo'!$C$31=""),0,IF(RAND()&lt;'Monte Carlo'!$B$31,IF('Monte Carlo'!$E$31='Monte Carlo'!$C$31,'Monte Carlo'!$C$31,BETAINV(RAND(),'Monte Carlo'!$G$31,'Monte Carlo'!$H$31,'Monte Carlo'!$C$31,'Monte Carlo'!$E$31)),0))</f>
        <v>0</v>
      </c>
      <c r="W530" s="0" t="n">
        <f aca="true">IF(OR('Monte Carlo'!$B$32="",'Monte Carlo'!$C$32=""),0,IF(RAND()&lt;'Monte Carlo'!$B$32,IF('Monte Carlo'!$E$32='Monte Carlo'!$C$32,'Monte Carlo'!$C$32,BETAINV(RAND(),'Monte Carlo'!$G$32,'Monte Carlo'!$H$32,'Monte Carlo'!$C$32,'Monte Carlo'!$E$32)),0))</f>
        <v>0</v>
      </c>
      <c r="X530" s="0" t="n">
        <f aca="true">IF(OR('Monte Carlo'!$B$33="",'Monte Carlo'!$C$33=""),0,IF(RAND()&lt;'Monte Carlo'!$B$33,IF('Monte Carlo'!$E$33='Monte Carlo'!$C$33,'Monte Carlo'!$C$33,BETAINV(RAND(),'Monte Carlo'!$G$33,'Monte Carlo'!$H$33,'Monte Carlo'!$C$33,'Monte Carlo'!$E$33)),0))</f>
        <v>0</v>
      </c>
      <c r="Y530" s="0" t="n">
        <f aca="false">SUM(A530:X530)</f>
        <v>2130.42524943089</v>
      </c>
    </row>
    <row r="531" customFormat="false" ht="15" hidden="false" customHeight="false" outlineLevel="0" collapsed="false">
      <c r="A531" s="0" t="n">
        <f aca="true">IF('Monte Carlo'!$B$7="",0,IF('Monte Carlo'!$D$7='Monte Carlo'!$B$7,'Monte Carlo'!$B$7,BETAINV(RAND(),'Monte Carlo'!$F$7,'Monte Carlo'!$G$7,'Monte Carlo'!$B$7,'Monte Carlo'!$D$7)))</f>
        <v>188.218370706009</v>
      </c>
      <c r="B531" s="0" t="n">
        <f aca="true">IF('Monte Carlo'!$B$8="",0,IF('Monte Carlo'!$D$8='Monte Carlo'!$B$8,'Monte Carlo'!$B$8,BETAINV(RAND(),'Monte Carlo'!$F$8,'Monte Carlo'!$G$8,'Monte Carlo'!$B$8,'Monte Carlo'!$D$8)))</f>
        <v>943.763060738057</v>
      </c>
      <c r="C531" s="0" t="n">
        <f aca="true">IF('Monte Carlo'!$B$9="",0,IF('Monte Carlo'!$D$9='Monte Carlo'!$B$9,'Monte Carlo'!$B$9,BETAINV(RAND(),'Monte Carlo'!$F$9,'Monte Carlo'!$G$9,'Monte Carlo'!$B$9,'Monte Carlo'!$D$9)))</f>
        <v>440.021123734389</v>
      </c>
      <c r="D531" s="0" t="n">
        <f aca="true">IF('Monte Carlo'!$B$10="",0,IF('Monte Carlo'!$D$10='Monte Carlo'!$B$10,'Monte Carlo'!$B$10,BETAINV(RAND(),'Monte Carlo'!$F$10,'Monte Carlo'!$G$10,'Monte Carlo'!$B$10,'Monte Carlo'!$D$10)))</f>
        <v>321.464973047248</v>
      </c>
      <c r="E531" s="0" t="n">
        <f aca="true">IF('Monte Carlo'!$B$11="",0,IF('Monte Carlo'!$D$11='Monte Carlo'!$B$11,'Monte Carlo'!$B$11,BETAINV(RAND(),'Monte Carlo'!$F$11,'Monte Carlo'!$G$11,'Monte Carlo'!$B$11,'Monte Carlo'!$D$11)))</f>
        <v>88.0416859001088</v>
      </c>
      <c r="F531" s="0" t="n">
        <f aca="true">IF('Monte Carlo'!$B$12="",0,IF('Monte Carlo'!$D$12='Monte Carlo'!$B$12,'Monte Carlo'!$B$12,BETAINV(RAND(),'Monte Carlo'!$F$12,'Monte Carlo'!$G$12,'Monte Carlo'!$B$12,'Monte Carlo'!$D$12)))</f>
        <v>110.662587050083</v>
      </c>
      <c r="G531" s="0" t="n">
        <f aca="true">IF('Monte Carlo'!$B$13="",0,IF('Monte Carlo'!$D$13='Monte Carlo'!$B$13,'Monte Carlo'!$B$13,BETAINV(RAND(),'Monte Carlo'!$F$13,'Monte Carlo'!$G$13,'Monte Carlo'!$B$13,'Monte Carlo'!$D$13)))</f>
        <v>0</v>
      </c>
      <c r="H531" s="0" t="n">
        <f aca="true">IF('Monte Carlo'!$B$14="",0,IF('Monte Carlo'!$D$14='Monte Carlo'!$B$14,'Monte Carlo'!$B$14,BETAINV(RAND(),'Monte Carlo'!$F$14,'Monte Carlo'!$G$14,'Monte Carlo'!$B$14,'Monte Carlo'!$D$14)))</f>
        <v>0</v>
      </c>
      <c r="I531" s="0" t="n">
        <f aca="true">IF('Monte Carlo'!$B$15="",0,IF('Monte Carlo'!$D$15='Monte Carlo'!$B$15,'Monte Carlo'!$B$15,BETAINV(RAND(),'Monte Carlo'!$F$15,'Monte Carlo'!$G$15,'Monte Carlo'!$B$15,'Monte Carlo'!$D$15)))</f>
        <v>0</v>
      </c>
      <c r="J531" s="0" t="n">
        <f aca="true">IF('Monte Carlo'!$B$16="",0,IF('Monte Carlo'!$D$16='Monte Carlo'!$B$16,'Monte Carlo'!$B$16,BETAINV(RAND(),'Monte Carlo'!$F$16,'Monte Carlo'!$G$16,'Monte Carlo'!$B$16,'Monte Carlo'!$D$16)))</f>
        <v>0</v>
      </c>
      <c r="K531" s="0" t="n">
        <f aca="true">IF('Monte Carlo'!$B$17="",0,IF('Monte Carlo'!$D$17='Monte Carlo'!$B$17,'Monte Carlo'!$B$17,BETAINV(RAND(),'Monte Carlo'!$F$17,'Monte Carlo'!$G$17,'Monte Carlo'!$B$17,'Monte Carlo'!$D$17)))</f>
        <v>0</v>
      </c>
      <c r="L531" s="0" t="n">
        <f aca="true">IF('Monte Carlo'!$B$18="",0,IF('Monte Carlo'!$D$18='Monte Carlo'!$B$18,'Monte Carlo'!$B$18,BETAINV(RAND(),'Monte Carlo'!$F$18,'Monte Carlo'!$G$18,'Monte Carlo'!$B$18,'Monte Carlo'!$D$18)))</f>
        <v>0</v>
      </c>
      <c r="M531" s="0" t="n">
        <f aca="true">IF(OR('Monte Carlo'!$B$22="",'Monte Carlo'!$C$22=""),0,IF(RAND()&lt;'Monte Carlo'!$B$22,IF('Monte Carlo'!$E$22='Monte Carlo'!$C$22,'Monte Carlo'!$C$22,BETAINV(RAND(),'Monte Carlo'!$G$22,'Monte Carlo'!$H$22,'Monte Carlo'!$C$22,'Monte Carlo'!$E$22)),0))</f>
        <v>229.553097404875</v>
      </c>
      <c r="N531" s="0" t="n">
        <f aca="true">IF(OR('Monte Carlo'!$B$23="",'Monte Carlo'!$C$23=""),0,IF(RAND()&lt;'Monte Carlo'!$B$23,IF('Monte Carlo'!$E$23='Monte Carlo'!$C$23,'Monte Carlo'!$C$23,BETAINV(RAND(),'Monte Carlo'!$G$23,'Monte Carlo'!$H$23,'Monte Carlo'!$C$23,'Monte Carlo'!$E$23)),0))</f>
        <v>0</v>
      </c>
      <c r="O531" s="0" t="n">
        <f aca="true">IF(OR('Monte Carlo'!$B$24="",'Monte Carlo'!$C$24=""),0,IF(RAND()&lt;'Monte Carlo'!$B$24,IF('Monte Carlo'!$E$24='Monte Carlo'!$C$24,'Monte Carlo'!$C$24,BETAINV(RAND(),'Monte Carlo'!$G$24,'Monte Carlo'!$H$24,'Monte Carlo'!$C$24,'Monte Carlo'!$E$24)),0))</f>
        <v>0</v>
      </c>
      <c r="P531" s="0" t="n">
        <f aca="true">IF(OR('Monte Carlo'!$B$25="",'Monte Carlo'!$C$25=""),0,IF(RAND()&lt;'Monte Carlo'!$B$25,IF('Monte Carlo'!$E$25='Monte Carlo'!$C$25,'Monte Carlo'!$C$25,BETAINV(RAND(),'Monte Carlo'!$G$25,'Monte Carlo'!$H$25,'Monte Carlo'!$C$25,'Monte Carlo'!$E$25)),0))</f>
        <v>0</v>
      </c>
      <c r="Q531" s="0" t="n">
        <f aca="true">IF(OR('Monte Carlo'!$B$26="",'Monte Carlo'!$C$26=""),0,IF(RAND()&lt;'Monte Carlo'!$B$26,IF('Monte Carlo'!$E$26='Monte Carlo'!$C$26,'Monte Carlo'!$C$26,BETAINV(RAND(),'Monte Carlo'!$G$26,'Monte Carlo'!$H$26,'Monte Carlo'!$C$26,'Monte Carlo'!$E$26)),0))</f>
        <v>0</v>
      </c>
      <c r="R531" s="0" t="n">
        <f aca="true">IF(OR('Monte Carlo'!$B$27="",'Monte Carlo'!$C$27=""),0,IF(RAND()&lt;'Monte Carlo'!$B$27,IF('Monte Carlo'!$E$27='Monte Carlo'!$C$27,'Monte Carlo'!$C$27,BETAINV(RAND(),'Monte Carlo'!$G$27,'Monte Carlo'!$H$27,'Monte Carlo'!$C$27,'Monte Carlo'!$E$27)),0))</f>
        <v>0</v>
      </c>
      <c r="S531" s="0" t="n">
        <f aca="true">IF(OR('Monte Carlo'!$B$28="",'Monte Carlo'!$C$28=""),0,IF(RAND()&lt;'Monte Carlo'!$B$28,IF('Monte Carlo'!$E$28='Monte Carlo'!$C$28,'Monte Carlo'!$C$28,BETAINV(RAND(),'Monte Carlo'!$G$28,'Monte Carlo'!$H$28,'Monte Carlo'!$C$28,'Monte Carlo'!$E$28)),0))</f>
        <v>0</v>
      </c>
      <c r="T531" s="0" t="n">
        <f aca="true">IF(OR('Monte Carlo'!$B$29="",'Monte Carlo'!$C$29=""),0,IF(RAND()&lt;'Monte Carlo'!$B$29,IF('Monte Carlo'!$E$29='Monte Carlo'!$C$29,'Monte Carlo'!$C$29,BETAINV(RAND(),'Monte Carlo'!$G$29,'Monte Carlo'!$H$29,'Monte Carlo'!$C$29,'Monte Carlo'!$E$29)),0))</f>
        <v>0</v>
      </c>
      <c r="U531" s="0" t="n">
        <f aca="true">IF(OR('Monte Carlo'!$B$30="",'Monte Carlo'!$C$30=""),0,IF(RAND()&lt;'Monte Carlo'!$B$30,IF('Monte Carlo'!$E$30='Monte Carlo'!$C$30,'Monte Carlo'!$C$30,BETAINV(RAND(),'Monte Carlo'!$G$30,'Monte Carlo'!$H$30,'Monte Carlo'!$C$30,'Monte Carlo'!$E$30)),0))</f>
        <v>0</v>
      </c>
      <c r="V531" s="0" t="n">
        <f aca="true">IF(OR('Monte Carlo'!$B$31="",'Monte Carlo'!$C$31=""),0,IF(RAND()&lt;'Monte Carlo'!$B$31,IF('Monte Carlo'!$E$31='Monte Carlo'!$C$31,'Monte Carlo'!$C$31,BETAINV(RAND(),'Monte Carlo'!$G$31,'Monte Carlo'!$H$31,'Monte Carlo'!$C$31,'Monte Carlo'!$E$31)),0))</f>
        <v>0</v>
      </c>
      <c r="W531" s="0" t="n">
        <f aca="true">IF(OR('Monte Carlo'!$B$32="",'Monte Carlo'!$C$32=""),0,IF(RAND()&lt;'Monte Carlo'!$B$32,IF('Monte Carlo'!$E$32='Monte Carlo'!$C$32,'Monte Carlo'!$C$32,BETAINV(RAND(),'Monte Carlo'!$G$32,'Monte Carlo'!$H$32,'Monte Carlo'!$C$32,'Monte Carlo'!$E$32)),0))</f>
        <v>0</v>
      </c>
      <c r="X531" s="0" t="n">
        <f aca="true">IF(OR('Monte Carlo'!$B$33="",'Monte Carlo'!$C$33=""),0,IF(RAND()&lt;'Monte Carlo'!$B$33,IF('Monte Carlo'!$E$33='Monte Carlo'!$C$33,'Monte Carlo'!$C$33,BETAINV(RAND(),'Monte Carlo'!$G$33,'Monte Carlo'!$H$33,'Monte Carlo'!$C$33,'Monte Carlo'!$E$33)),0))</f>
        <v>0</v>
      </c>
      <c r="Y531" s="0" t="n">
        <f aca="false">SUM(A531:X531)</f>
        <v>2321.72489858077</v>
      </c>
    </row>
    <row r="532" customFormat="false" ht="15" hidden="false" customHeight="false" outlineLevel="0" collapsed="false">
      <c r="A532" s="0" t="n">
        <f aca="true">IF('Monte Carlo'!$B$7="",0,IF('Monte Carlo'!$D$7='Monte Carlo'!$B$7,'Monte Carlo'!$B$7,BETAINV(RAND(),'Monte Carlo'!$F$7,'Monte Carlo'!$G$7,'Monte Carlo'!$B$7,'Monte Carlo'!$D$7)))</f>
        <v>130.630403608017</v>
      </c>
      <c r="B532" s="0" t="n">
        <f aca="true">IF('Monte Carlo'!$B$8="",0,IF('Monte Carlo'!$D$8='Monte Carlo'!$B$8,'Monte Carlo'!$B$8,BETAINV(RAND(),'Monte Carlo'!$F$8,'Monte Carlo'!$G$8,'Monte Carlo'!$B$8,'Monte Carlo'!$D$8)))</f>
        <v>984.440141025575</v>
      </c>
      <c r="C532" s="0" t="n">
        <f aca="true">IF('Monte Carlo'!$B$9="",0,IF('Monte Carlo'!$D$9='Monte Carlo'!$B$9,'Monte Carlo'!$B$9,BETAINV(RAND(),'Monte Carlo'!$F$9,'Monte Carlo'!$G$9,'Monte Carlo'!$B$9,'Monte Carlo'!$D$9)))</f>
        <v>433.562035961963</v>
      </c>
      <c r="D532" s="0" t="n">
        <f aca="true">IF('Monte Carlo'!$B$10="",0,IF('Monte Carlo'!$D$10='Monte Carlo'!$B$10,'Monte Carlo'!$B$10,BETAINV(RAND(),'Monte Carlo'!$F$10,'Monte Carlo'!$G$10,'Monte Carlo'!$B$10,'Monte Carlo'!$D$10)))</f>
        <v>283.446541629945</v>
      </c>
      <c r="E532" s="0" t="n">
        <f aca="true">IF('Monte Carlo'!$B$11="",0,IF('Monte Carlo'!$D$11='Monte Carlo'!$B$11,'Monte Carlo'!$B$11,BETAINV(RAND(),'Monte Carlo'!$F$11,'Monte Carlo'!$G$11,'Monte Carlo'!$B$11,'Monte Carlo'!$D$11)))</f>
        <v>121.390320551279</v>
      </c>
      <c r="F532" s="0" t="n">
        <f aca="true">IF('Monte Carlo'!$B$12="",0,IF('Monte Carlo'!$D$12='Monte Carlo'!$B$12,'Monte Carlo'!$B$12,BETAINV(RAND(),'Monte Carlo'!$F$12,'Monte Carlo'!$G$12,'Monte Carlo'!$B$12,'Monte Carlo'!$D$12)))</f>
        <v>95.4575908708648</v>
      </c>
      <c r="G532" s="0" t="n">
        <f aca="true">IF('Monte Carlo'!$B$13="",0,IF('Monte Carlo'!$D$13='Monte Carlo'!$B$13,'Monte Carlo'!$B$13,BETAINV(RAND(),'Monte Carlo'!$F$13,'Monte Carlo'!$G$13,'Monte Carlo'!$B$13,'Monte Carlo'!$D$13)))</f>
        <v>0</v>
      </c>
      <c r="H532" s="0" t="n">
        <f aca="true">IF('Monte Carlo'!$B$14="",0,IF('Monte Carlo'!$D$14='Monte Carlo'!$B$14,'Monte Carlo'!$B$14,BETAINV(RAND(),'Monte Carlo'!$F$14,'Monte Carlo'!$G$14,'Monte Carlo'!$B$14,'Monte Carlo'!$D$14)))</f>
        <v>0</v>
      </c>
      <c r="I532" s="0" t="n">
        <f aca="true">IF('Monte Carlo'!$B$15="",0,IF('Monte Carlo'!$D$15='Monte Carlo'!$B$15,'Monte Carlo'!$B$15,BETAINV(RAND(),'Monte Carlo'!$F$15,'Monte Carlo'!$G$15,'Monte Carlo'!$B$15,'Monte Carlo'!$D$15)))</f>
        <v>0</v>
      </c>
      <c r="J532" s="0" t="n">
        <f aca="true">IF('Monte Carlo'!$B$16="",0,IF('Monte Carlo'!$D$16='Monte Carlo'!$B$16,'Monte Carlo'!$B$16,BETAINV(RAND(),'Monte Carlo'!$F$16,'Monte Carlo'!$G$16,'Monte Carlo'!$B$16,'Monte Carlo'!$D$16)))</f>
        <v>0</v>
      </c>
      <c r="K532" s="0" t="n">
        <f aca="true">IF('Monte Carlo'!$B$17="",0,IF('Monte Carlo'!$D$17='Monte Carlo'!$B$17,'Monte Carlo'!$B$17,BETAINV(RAND(),'Monte Carlo'!$F$17,'Monte Carlo'!$G$17,'Monte Carlo'!$B$17,'Monte Carlo'!$D$17)))</f>
        <v>0</v>
      </c>
      <c r="L532" s="0" t="n">
        <f aca="true">IF('Monte Carlo'!$B$18="",0,IF('Monte Carlo'!$D$18='Monte Carlo'!$B$18,'Monte Carlo'!$B$18,BETAINV(RAND(),'Monte Carlo'!$F$18,'Monte Carlo'!$G$18,'Monte Carlo'!$B$18,'Monte Carlo'!$D$18)))</f>
        <v>0</v>
      </c>
      <c r="M532" s="0" t="n">
        <f aca="true">IF(OR('Monte Carlo'!$B$22="",'Monte Carlo'!$C$22=""),0,IF(RAND()&lt;'Monte Carlo'!$B$22,IF('Monte Carlo'!$E$22='Monte Carlo'!$C$22,'Monte Carlo'!$C$22,BETAINV(RAND(),'Monte Carlo'!$G$22,'Monte Carlo'!$H$22,'Monte Carlo'!$C$22,'Monte Carlo'!$E$22)),0))</f>
        <v>139.634233707727</v>
      </c>
      <c r="N532" s="0" t="n">
        <f aca="true">IF(OR('Monte Carlo'!$B$23="",'Monte Carlo'!$C$23=""),0,IF(RAND()&lt;'Monte Carlo'!$B$23,IF('Monte Carlo'!$E$23='Monte Carlo'!$C$23,'Monte Carlo'!$C$23,BETAINV(RAND(),'Monte Carlo'!$G$23,'Monte Carlo'!$H$23,'Monte Carlo'!$C$23,'Monte Carlo'!$E$23)),0))</f>
        <v>0</v>
      </c>
      <c r="O532" s="0" t="n">
        <f aca="true">IF(OR('Monte Carlo'!$B$24="",'Monte Carlo'!$C$24=""),0,IF(RAND()&lt;'Monte Carlo'!$B$24,IF('Monte Carlo'!$E$24='Monte Carlo'!$C$24,'Monte Carlo'!$C$24,BETAINV(RAND(),'Monte Carlo'!$G$24,'Monte Carlo'!$H$24,'Monte Carlo'!$C$24,'Monte Carlo'!$E$24)),0))</f>
        <v>0</v>
      </c>
      <c r="P532" s="0" t="n">
        <f aca="true">IF(OR('Monte Carlo'!$B$25="",'Monte Carlo'!$C$25=""),0,IF(RAND()&lt;'Monte Carlo'!$B$25,IF('Monte Carlo'!$E$25='Monte Carlo'!$C$25,'Monte Carlo'!$C$25,BETAINV(RAND(),'Monte Carlo'!$G$25,'Monte Carlo'!$H$25,'Monte Carlo'!$C$25,'Monte Carlo'!$E$25)),0))</f>
        <v>0</v>
      </c>
      <c r="Q532" s="0" t="n">
        <f aca="true">IF(OR('Monte Carlo'!$B$26="",'Monte Carlo'!$C$26=""),0,IF(RAND()&lt;'Monte Carlo'!$B$26,IF('Monte Carlo'!$E$26='Monte Carlo'!$C$26,'Monte Carlo'!$C$26,BETAINV(RAND(),'Monte Carlo'!$G$26,'Monte Carlo'!$H$26,'Monte Carlo'!$C$26,'Monte Carlo'!$E$26)),0))</f>
        <v>0</v>
      </c>
      <c r="R532" s="0" t="n">
        <f aca="true">IF(OR('Monte Carlo'!$B$27="",'Monte Carlo'!$C$27=""),0,IF(RAND()&lt;'Monte Carlo'!$B$27,IF('Monte Carlo'!$E$27='Monte Carlo'!$C$27,'Monte Carlo'!$C$27,BETAINV(RAND(),'Monte Carlo'!$G$27,'Monte Carlo'!$H$27,'Monte Carlo'!$C$27,'Monte Carlo'!$E$27)),0))</f>
        <v>0</v>
      </c>
      <c r="S532" s="0" t="n">
        <f aca="true">IF(OR('Monte Carlo'!$B$28="",'Monte Carlo'!$C$28=""),0,IF(RAND()&lt;'Monte Carlo'!$B$28,IF('Monte Carlo'!$E$28='Monte Carlo'!$C$28,'Monte Carlo'!$C$28,BETAINV(RAND(),'Monte Carlo'!$G$28,'Monte Carlo'!$H$28,'Monte Carlo'!$C$28,'Monte Carlo'!$E$28)),0))</f>
        <v>0</v>
      </c>
      <c r="T532" s="0" t="n">
        <f aca="true">IF(OR('Monte Carlo'!$B$29="",'Monte Carlo'!$C$29=""),0,IF(RAND()&lt;'Monte Carlo'!$B$29,IF('Monte Carlo'!$E$29='Monte Carlo'!$C$29,'Monte Carlo'!$C$29,BETAINV(RAND(),'Monte Carlo'!$G$29,'Monte Carlo'!$H$29,'Monte Carlo'!$C$29,'Monte Carlo'!$E$29)),0))</f>
        <v>0</v>
      </c>
      <c r="U532" s="0" t="n">
        <f aca="true">IF(OR('Monte Carlo'!$B$30="",'Monte Carlo'!$C$30=""),0,IF(RAND()&lt;'Monte Carlo'!$B$30,IF('Monte Carlo'!$E$30='Monte Carlo'!$C$30,'Monte Carlo'!$C$30,BETAINV(RAND(),'Monte Carlo'!$G$30,'Monte Carlo'!$H$30,'Monte Carlo'!$C$30,'Monte Carlo'!$E$30)),0))</f>
        <v>0</v>
      </c>
      <c r="V532" s="0" t="n">
        <f aca="true">IF(OR('Monte Carlo'!$B$31="",'Monte Carlo'!$C$31=""),0,IF(RAND()&lt;'Monte Carlo'!$B$31,IF('Monte Carlo'!$E$31='Monte Carlo'!$C$31,'Monte Carlo'!$C$31,BETAINV(RAND(),'Monte Carlo'!$G$31,'Monte Carlo'!$H$31,'Monte Carlo'!$C$31,'Monte Carlo'!$E$31)),0))</f>
        <v>0</v>
      </c>
      <c r="W532" s="0" t="n">
        <f aca="true">IF(OR('Monte Carlo'!$B$32="",'Monte Carlo'!$C$32=""),0,IF(RAND()&lt;'Monte Carlo'!$B$32,IF('Monte Carlo'!$E$32='Monte Carlo'!$C$32,'Monte Carlo'!$C$32,BETAINV(RAND(),'Monte Carlo'!$G$32,'Monte Carlo'!$H$32,'Monte Carlo'!$C$32,'Monte Carlo'!$E$32)),0))</f>
        <v>0</v>
      </c>
      <c r="X532" s="0" t="n">
        <f aca="true">IF(OR('Monte Carlo'!$B$33="",'Monte Carlo'!$C$33=""),0,IF(RAND()&lt;'Monte Carlo'!$B$33,IF('Monte Carlo'!$E$33='Monte Carlo'!$C$33,'Monte Carlo'!$C$33,BETAINV(RAND(),'Monte Carlo'!$G$33,'Monte Carlo'!$H$33,'Monte Carlo'!$C$33,'Monte Carlo'!$E$33)),0))</f>
        <v>0</v>
      </c>
      <c r="Y532" s="0" t="n">
        <f aca="false">SUM(A532:X532)</f>
        <v>2188.56126735537</v>
      </c>
    </row>
    <row r="533" customFormat="false" ht="15" hidden="false" customHeight="false" outlineLevel="0" collapsed="false">
      <c r="A533" s="0" t="n">
        <f aca="true">IF('Monte Carlo'!$B$7="",0,IF('Monte Carlo'!$D$7='Monte Carlo'!$B$7,'Monte Carlo'!$B$7,BETAINV(RAND(),'Monte Carlo'!$F$7,'Monte Carlo'!$G$7,'Monte Carlo'!$B$7,'Monte Carlo'!$D$7)))</f>
        <v>155.014459728529</v>
      </c>
      <c r="B533" s="0" t="n">
        <f aca="true">IF('Monte Carlo'!$B$8="",0,IF('Monte Carlo'!$D$8='Monte Carlo'!$B$8,'Monte Carlo'!$B$8,BETAINV(RAND(),'Monte Carlo'!$F$8,'Monte Carlo'!$G$8,'Monte Carlo'!$B$8,'Monte Carlo'!$D$8)))</f>
        <v>991.209556683102</v>
      </c>
      <c r="C533" s="0" t="n">
        <f aca="true">IF('Monte Carlo'!$B$9="",0,IF('Monte Carlo'!$D$9='Monte Carlo'!$B$9,'Monte Carlo'!$B$9,BETAINV(RAND(),'Monte Carlo'!$F$9,'Monte Carlo'!$G$9,'Monte Carlo'!$B$9,'Monte Carlo'!$D$9)))</f>
        <v>437.212991983357</v>
      </c>
      <c r="D533" s="0" t="n">
        <f aca="true">IF('Monte Carlo'!$B$10="",0,IF('Monte Carlo'!$D$10='Monte Carlo'!$B$10,'Monte Carlo'!$B$10,BETAINV(RAND(),'Monte Carlo'!$F$10,'Monte Carlo'!$G$10,'Monte Carlo'!$B$10,'Monte Carlo'!$D$10)))</f>
        <v>317.33567869881</v>
      </c>
      <c r="E533" s="0" t="n">
        <f aca="true">IF('Monte Carlo'!$B$11="",0,IF('Monte Carlo'!$D$11='Monte Carlo'!$B$11,'Monte Carlo'!$B$11,BETAINV(RAND(),'Monte Carlo'!$F$11,'Monte Carlo'!$G$11,'Monte Carlo'!$B$11,'Monte Carlo'!$D$11)))</f>
        <v>87.8070194649011</v>
      </c>
      <c r="F533" s="0" t="n">
        <f aca="true">IF('Monte Carlo'!$B$12="",0,IF('Monte Carlo'!$D$12='Monte Carlo'!$B$12,'Monte Carlo'!$B$12,BETAINV(RAND(),'Monte Carlo'!$F$12,'Monte Carlo'!$G$12,'Monte Carlo'!$B$12,'Monte Carlo'!$D$12)))</f>
        <v>101.083445518377</v>
      </c>
      <c r="G533" s="0" t="n">
        <f aca="true">IF('Monte Carlo'!$B$13="",0,IF('Monte Carlo'!$D$13='Monte Carlo'!$B$13,'Monte Carlo'!$B$13,BETAINV(RAND(),'Monte Carlo'!$F$13,'Monte Carlo'!$G$13,'Monte Carlo'!$B$13,'Monte Carlo'!$D$13)))</f>
        <v>0</v>
      </c>
      <c r="H533" s="0" t="n">
        <f aca="true">IF('Monte Carlo'!$B$14="",0,IF('Monte Carlo'!$D$14='Monte Carlo'!$B$14,'Monte Carlo'!$B$14,BETAINV(RAND(),'Monte Carlo'!$F$14,'Monte Carlo'!$G$14,'Monte Carlo'!$B$14,'Monte Carlo'!$D$14)))</f>
        <v>0</v>
      </c>
      <c r="I533" s="0" t="n">
        <f aca="true">IF('Monte Carlo'!$B$15="",0,IF('Monte Carlo'!$D$15='Monte Carlo'!$B$15,'Monte Carlo'!$B$15,BETAINV(RAND(),'Monte Carlo'!$F$15,'Monte Carlo'!$G$15,'Monte Carlo'!$B$15,'Monte Carlo'!$D$15)))</f>
        <v>0</v>
      </c>
      <c r="J533" s="0" t="n">
        <f aca="true">IF('Monte Carlo'!$B$16="",0,IF('Monte Carlo'!$D$16='Monte Carlo'!$B$16,'Monte Carlo'!$B$16,BETAINV(RAND(),'Monte Carlo'!$F$16,'Monte Carlo'!$G$16,'Monte Carlo'!$B$16,'Monte Carlo'!$D$16)))</f>
        <v>0</v>
      </c>
      <c r="K533" s="0" t="n">
        <f aca="true">IF('Monte Carlo'!$B$17="",0,IF('Monte Carlo'!$D$17='Monte Carlo'!$B$17,'Monte Carlo'!$B$17,BETAINV(RAND(),'Monte Carlo'!$F$17,'Monte Carlo'!$G$17,'Monte Carlo'!$B$17,'Monte Carlo'!$D$17)))</f>
        <v>0</v>
      </c>
      <c r="L533" s="0" t="n">
        <f aca="true">IF('Monte Carlo'!$B$18="",0,IF('Monte Carlo'!$D$18='Monte Carlo'!$B$18,'Monte Carlo'!$B$18,BETAINV(RAND(),'Monte Carlo'!$F$18,'Monte Carlo'!$G$18,'Monte Carlo'!$B$18,'Monte Carlo'!$D$18)))</f>
        <v>0</v>
      </c>
      <c r="M533" s="0" t="n">
        <f aca="true">IF(OR('Monte Carlo'!$B$22="",'Monte Carlo'!$C$22=""),0,IF(RAND()&lt;'Monte Carlo'!$B$22,IF('Monte Carlo'!$E$22='Monte Carlo'!$C$22,'Monte Carlo'!$C$22,BETAINV(RAND(),'Monte Carlo'!$G$22,'Monte Carlo'!$H$22,'Monte Carlo'!$C$22,'Monte Carlo'!$E$22)),0))</f>
        <v>0</v>
      </c>
      <c r="N533" s="0" t="n">
        <f aca="true">IF(OR('Monte Carlo'!$B$23="",'Monte Carlo'!$C$23=""),0,IF(RAND()&lt;'Monte Carlo'!$B$23,IF('Monte Carlo'!$E$23='Monte Carlo'!$C$23,'Monte Carlo'!$C$23,BETAINV(RAND(),'Monte Carlo'!$G$23,'Monte Carlo'!$H$23,'Monte Carlo'!$C$23,'Monte Carlo'!$E$23)),0))</f>
        <v>61.9162878826371</v>
      </c>
      <c r="O533" s="0" t="n">
        <f aca="true">IF(OR('Monte Carlo'!$B$24="",'Monte Carlo'!$C$24=""),0,IF(RAND()&lt;'Monte Carlo'!$B$24,IF('Monte Carlo'!$E$24='Monte Carlo'!$C$24,'Monte Carlo'!$C$24,BETAINV(RAND(),'Monte Carlo'!$G$24,'Monte Carlo'!$H$24,'Monte Carlo'!$C$24,'Monte Carlo'!$E$24)),0))</f>
        <v>0</v>
      </c>
      <c r="P533" s="0" t="n">
        <f aca="true">IF(OR('Monte Carlo'!$B$25="",'Monte Carlo'!$C$25=""),0,IF(RAND()&lt;'Monte Carlo'!$B$25,IF('Monte Carlo'!$E$25='Monte Carlo'!$C$25,'Monte Carlo'!$C$25,BETAINV(RAND(),'Monte Carlo'!$G$25,'Monte Carlo'!$H$25,'Monte Carlo'!$C$25,'Monte Carlo'!$E$25)),0))</f>
        <v>0</v>
      </c>
      <c r="Q533" s="0" t="n">
        <f aca="true">IF(OR('Monte Carlo'!$B$26="",'Monte Carlo'!$C$26=""),0,IF(RAND()&lt;'Monte Carlo'!$B$26,IF('Monte Carlo'!$E$26='Monte Carlo'!$C$26,'Monte Carlo'!$C$26,BETAINV(RAND(),'Monte Carlo'!$G$26,'Monte Carlo'!$H$26,'Monte Carlo'!$C$26,'Monte Carlo'!$E$26)),0))</f>
        <v>0</v>
      </c>
      <c r="R533" s="0" t="n">
        <f aca="true">IF(OR('Monte Carlo'!$B$27="",'Monte Carlo'!$C$27=""),0,IF(RAND()&lt;'Monte Carlo'!$B$27,IF('Monte Carlo'!$E$27='Monte Carlo'!$C$27,'Monte Carlo'!$C$27,BETAINV(RAND(),'Monte Carlo'!$G$27,'Monte Carlo'!$H$27,'Monte Carlo'!$C$27,'Monte Carlo'!$E$27)),0))</f>
        <v>0</v>
      </c>
      <c r="S533" s="0" t="n">
        <f aca="true">IF(OR('Monte Carlo'!$B$28="",'Monte Carlo'!$C$28=""),0,IF(RAND()&lt;'Monte Carlo'!$B$28,IF('Monte Carlo'!$E$28='Monte Carlo'!$C$28,'Monte Carlo'!$C$28,BETAINV(RAND(),'Monte Carlo'!$G$28,'Monte Carlo'!$H$28,'Monte Carlo'!$C$28,'Monte Carlo'!$E$28)),0))</f>
        <v>0</v>
      </c>
      <c r="T533" s="0" t="n">
        <f aca="true">IF(OR('Monte Carlo'!$B$29="",'Monte Carlo'!$C$29=""),0,IF(RAND()&lt;'Monte Carlo'!$B$29,IF('Monte Carlo'!$E$29='Monte Carlo'!$C$29,'Monte Carlo'!$C$29,BETAINV(RAND(),'Monte Carlo'!$G$29,'Monte Carlo'!$H$29,'Monte Carlo'!$C$29,'Monte Carlo'!$E$29)),0))</f>
        <v>0</v>
      </c>
      <c r="U533" s="0" t="n">
        <f aca="true">IF(OR('Monte Carlo'!$B$30="",'Monte Carlo'!$C$30=""),0,IF(RAND()&lt;'Monte Carlo'!$B$30,IF('Monte Carlo'!$E$30='Monte Carlo'!$C$30,'Monte Carlo'!$C$30,BETAINV(RAND(),'Monte Carlo'!$G$30,'Monte Carlo'!$H$30,'Monte Carlo'!$C$30,'Monte Carlo'!$E$30)),0))</f>
        <v>0</v>
      </c>
      <c r="V533" s="0" t="n">
        <f aca="true">IF(OR('Monte Carlo'!$B$31="",'Monte Carlo'!$C$31=""),0,IF(RAND()&lt;'Monte Carlo'!$B$31,IF('Monte Carlo'!$E$31='Monte Carlo'!$C$31,'Monte Carlo'!$C$31,BETAINV(RAND(),'Monte Carlo'!$G$31,'Monte Carlo'!$H$31,'Monte Carlo'!$C$31,'Monte Carlo'!$E$31)),0))</f>
        <v>0</v>
      </c>
      <c r="W533" s="0" t="n">
        <f aca="true">IF(OR('Monte Carlo'!$B$32="",'Monte Carlo'!$C$32=""),0,IF(RAND()&lt;'Monte Carlo'!$B$32,IF('Monte Carlo'!$E$32='Monte Carlo'!$C$32,'Monte Carlo'!$C$32,BETAINV(RAND(),'Monte Carlo'!$G$32,'Monte Carlo'!$H$32,'Monte Carlo'!$C$32,'Monte Carlo'!$E$32)),0))</f>
        <v>0</v>
      </c>
      <c r="X533" s="0" t="n">
        <f aca="true">IF(OR('Monte Carlo'!$B$33="",'Monte Carlo'!$C$33=""),0,IF(RAND()&lt;'Monte Carlo'!$B$33,IF('Monte Carlo'!$E$33='Monte Carlo'!$C$33,'Monte Carlo'!$C$33,BETAINV(RAND(),'Monte Carlo'!$G$33,'Monte Carlo'!$H$33,'Monte Carlo'!$C$33,'Monte Carlo'!$E$33)),0))</f>
        <v>0</v>
      </c>
      <c r="Y533" s="0" t="n">
        <f aca="false">SUM(A533:X533)</f>
        <v>2151.57943995971</v>
      </c>
    </row>
    <row r="534" customFormat="false" ht="15" hidden="false" customHeight="false" outlineLevel="0" collapsed="false">
      <c r="A534" s="0" t="n">
        <f aca="true">IF('Monte Carlo'!$B$7="",0,IF('Monte Carlo'!$D$7='Monte Carlo'!$B$7,'Monte Carlo'!$B$7,BETAINV(RAND(),'Monte Carlo'!$F$7,'Monte Carlo'!$G$7,'Monte Carlo'!$B$7,'Monte Carlo'!$D$7)))</f>
        <v>156.726155875223</v>
      </c>
      <c r="B534" s="0" t="n">
        <f aca="true">IF('Monte Carlo'!$B$8="",0,IF('Monte Carlo'!$D$8='Monte Carlo'!$B$8,'Monte Carlo'!$B$8,BETAINV(RAND(),'Monte Carlo'!$F$8,'Monte Carlo'!$G$8,'Monte Carlo'!$B$8,'Monte Carlo'!$D$8)))</f>
        <v>978.371147256224</v>
      </c>
      <c r="C534" s="0" t="n">
        <f aca="true">IF('Monte Carlo'!$B$9="",0,IF('Monte Carlo'!$D$9='Monte Carlo'!$B$9,'Monte Carlo'!$B$9,BETAINV(RAND(),'Monte Carlo'!$F$9,'Monte Carlo'!$G$9,'Monte Carlo'!$B$9,'Monte Carlo'!$D$9)))</f>
        <v>502.734986133438</v>
      </c>
      <c r="D534" s="0" t="n">
        <f aca="true">IF('Monte Carlo'!$B$10="",0,IF('Monte Carlo'!$D$10='Monte Carlo'!$B$10,'Monte Carlo'!$B$10,BETAINV(RAND(),'Monte Carlo'!$F$10,'Monte Carlo'!$G$10,'Monte Carlo'!$B$10,'Monte Carlo'!$D$10)))</f>
        <v>347.382834298516</v>
      </c>
      <c r="E534" s="0" t="n">
        <f aca="true">IF('Monte Carlo'!$B$11="",0,IF('Monte Carlo'!$D$11='Monte Carlo'!$B$11,'Monte Carlo'!$B$11,BETAINV(RAND(),'Monte Carlo'!$F$11,'Monte Carlo'!$G$11,'Monte Carlo'!$B$11,'Monte Carlo'!$D$11)))</f>
        <v>87.3863645609612</v>
      </c>
      <c r="F534" s="0" t="n">
        <f aca="true">IF('Monte Carlo'!$B$12="",0,IF('Monte Carlo'!$D$12='Monte Carlo'!$B$12,'Monte Carlo'!$B$12,BETAINV(RAND(),'Monte Carlo'!$F$12,'Monte Carlo'!$G$12,'Monte Carlo'!$B$12,'Monte Carlo'!$D$12)))</f>
        <v>111.250550593165</v>
      </c>
      <c r="G534" s="0" t="n">
        <f aca="true">IF('Monte Carlo'!$B$13="",0,IF('Monte Carlo'!$D$13='Monte Carlo'!$B$13,'Monte Carlo'!$B$13,BETAINV(RAND(),'Monte Carlo'!$F$13,'Monte Carlo'!$G$13,'Monte Carlo'!$B$13,'Monte Carlo'!$D$13)))</f>
        <v>0</v>
      </c>
      <c r="H534" s="0" t="n">
        <f aca="true">IF('Monte Carlo'!$B$14="",0,IF('Monte Carlo'!$D$14='Monte Carlo'!$B$14,'Monte Carlo'!$B$14,BETAINV(RAND(),'Monte Carlo'!$F$14,'Monte Carlo'!$G$14,'Monte Carlo'!$B$14,'Monte Carlo'!$D$14)))</f>
        <v>0</v>
      </c>
      <c r="I534" s="0" t="n">
        <f aca="true">IF('Monte Carlo'!$B$15="",0,IF('Monte Carlo'!$D$15='Monte Carlo'!$B$15,'Monte Carlo'!$B$15,BETAINV(RAND(),'Monte Carlo'!$F$15,'Monte Carlo'!$G$15,'Monte Carlo'!$B$15,'Monte Carlo'!$D$15)))</f>
        <v>0</v>
      </c>
      <c r="J534" s="0" t="n">
        <f aca="true">IF('Monte Carlo'!$B$16="",0,IF('Monte Carlo'!$D$16='Monte Carlo'!$B$16,'Monte Carlo'!$B$16,BETAINV(RAND(),'Monte Carlo'!$F$16,'Monte Carlo'!$G$16,'Monte Carlo'!$B$16,'Monte Carlo'!$D$16)))</f>
        <v>0</v>
      </c>
      <c r="K534" s="0" t="n">
        <f aca="true">IF('Monte Carlo'!$B$17="",0,IF('Monte Carlo'!$D$17='Monte Carlo'!$B$17,'Monte Carlo'!$B$17,BETAINV(RAND(),'Monte Carlo'!$F$17,'Monte Carlo'!$G$17,'Monte Carlo'!$B$17,'Monte Carlo'!$D$17)))</f>
        <v>0</v>
      </c>
      <c r="L534" s="0" t="n">
        <f aca="true">IF('Monte Carlo'!$B$18="",0,IF('Monte Carlo'!$D$18='Monte Carlo'!$B$18,'Monte Carlo'!$B$18,BETAINV(RAND(),'Monte Carlo'!$F$18,'Monte Carlo'!$G$18,'Monte Carlo'!$B$18,'Monte Carlo'!$D$18)))</f>
        <v>0</v>
      </c>
      <c r="M534" s="0" t="n">
        <f aca="true">IF(OR('Monte Carlo'!$B$22="",'Monte Carlo'!$C$22=""),0,IF(RAND()&lt;'Monte Carlo'!$B$22,IF('Monte Carlo'!$E$22='Monte Carlo'!$C$22,'Monte Carlo'!$C$22,BETAINV(RAND(),'Monte Carlo'!$G$22,'Monte Carlo'!$H$22,'Monte Carlo'!$C$22,'Monte Carlo'!$E$22)),0))</f>
        <v>0</v>
      </c>
      <c r="N534" s="0" t="n">
        <f aca="true">IF(OR('Monte Carlo'!$B$23="",'Monte Carlo'!$C$23=""),0,IF(RAND()&lt;'Monte Carlo'!$B$23,IF('Monte Carlo'!$E$23='Monte Carlo'!$C$23,'Monte Carlo'!$C$23,BETAINV(RAND(),'Monte Carlo'!$G$23,'Monte Carlo'!$H$23,'Monte Carlo'!$C$23,'Monte Carlo'!$E$23)),0))</f>
        <v>0</v>
      </c>
      <c r="O534" s="0" t="n">
        <f aca="true">IF(OR('Monte Carlo'!$B$24="",'Monte Carlo'!$C$24=""),0,IF(RAND()&lt;'Monte Carlo'!$B$24,IF('Monte Carlo'!$E$24='Monte Carlo'!$C$24,'Monte Carlo'!$C$24,BETAINV(RAND(),'Monte Carlo'!$G$24,'Monte Carlo'!$H$24,'Monte Carlo'!$C$24,'Monte Carlo'!$E$24)),0))</f>
        <v>0</v>
      </c>
      <c r="P534" s="0" t="n">
        <f aca="true">IF(OR('Monte Carlo'!$B$25="",'Monte Carlo'!$C$25=""),0,IF(RAND()&lt;'Monte Carlo'!$B$25,IF('Monte Carlo'!$E$25='Monte Carlo'!$C$25,'Monte Carlo'!$C$25,BETAINV(RAND(),'Monte Carlo'!$G$25,'Monte Carlo'!$H$25,'Monte Carlo'!$C$25,'Monte Carlo'!$E$25)),0))</f>
        <v>274.280992220407</v>
      </c>
      <c r="Q534" s="0" t="n">
        <f aca="true">IF(OR('Monte Carlo'!$B$26="",'Monte Carlo'!$C$26=""),0,IF(RAND()&lt;'Monte Carlo'!$B$26,IF('Monte Carlo'!$E$26='Monte Carlo'!$C$26,'Monte Carlo'!$C$26,BETAINV(RAND(),'Monte Carlo'!$G$26,'Monte Carlo'!$H$26,'Monte Carlo'!$C$26,'Monte Carlo'!$E$26)),0))</f>
        <v>0</v>
      </c>
      <c r="R534" s="0" t="n">
        <f aca="true">IF(OR('Monte Carlo'!$B$27="",'Monte Carlo'!$C$27=""),0,IF(RAND()&lt;'Monte Carlo'!$B$27,IF('Monte Carlo'!$E$27='Monte Carlo'!$C$27,'Monte Carlo'!$C$27,BETAINV(RAND(),'Monte Carlo'!$G$27,'Monte Carlo'!$H$27,'Monte Carlo'!$C$27,'Monte Carlo'!$E$27)),0))</f>
        <v>0</v>
      </c>
      <c r="S534" s="0" t="n">
        <f aca="true">IF(OR('Monte Carlo'!$B$28="",'Monte Carlo'!$C$28=""),0,IF(RAND()&lt;'Monte Carlo'!$B$28,IF('Monte Carlo'!$E$28='Monte Carlo'!$C$28,'Monte Carlo'!$C$28,BETAINV(RAND(),'Monte Carlo'!$G$28,'Monte Carlo'!$H$28,'Monte Carlo'!$C$28,'Monte Carlo'!$E$28)),0))</f>
        <v>0</v>
      </c>
      <c r="T534" s="0" t="n">
        <f aca="true">IF(OR('Monte Carlo'!$B$29="",'Monte Carlo'!$C$29=""),0,IF(RAND()&lt;'Monte Carlo'!$B$29,IF('Monte Carlo'!$E$29='Monte Carlo'!$C$29,'Monte Carlo'!$C$29,BETAINV(RAND(),'Monte Carlo'!$G$29,'Monte Carlo'!$H$29,'Monte Carlo'!$C$29,'Monte Carlo'!$E$29)),0))</f>
        <v>0</v>
      </c>
      <c r="U534" s="0" t="n">
        <f aca="true">IF(OR('Monte Carlo'!$B$30="",'Monte Carlo'!$C$30=""),0,IF(RAND()&lt;'Monte Carlo'!$B$30,IF('Monte Carlo'!$E$30='Monte Carlo'!$C$30,'Monte Carlo'!$C$30,BETAINV(RAND(),'Monte Carlo'!$G$30,'Monte Carlo'!$H$30,'Monte Carlo'!$C$30,'Monte Carlo'!$E$30)),0))</f>
        <v>0</v>
      </c>
      <c r="V534" s="0" t="n">
        <f aca="true">IF(OR('Monte Carlo'!$B$31="",'Monte Carlo'!$C$31=""),0,IF(RAND()&lt;'Monte Carlo'!$B$31,IF('Monte Carlo'!$E$31='Monte Carlo'!$C$31,'Monte Carlo'!$C$31,BETAINV(RAND(),'Monte Carlo'!$G$31,'Monte Carlo'!$H$31,'Monte Carlo'!$C$31,'Monte Carlo'!$E$31)),0))</f>
        <v>0</v>
      </c>
      <c r="W534" s="0" t="n">
        <f aca="true">IF(OR('Monte Carlo'!$B$32="",'Monte Carlo'!$C$32=""),0,IF(RAND()&lt;'Monte Carlo'!$B$32,IF('Monte Carlo'!$E$32='Monte Carlo'!$C$32,'Monte Carlo'!$C$32,BETAINV(RAND(),'Monte Carlo'!$G$32,'Monte Carlo'!$H$32,'Monte Carlo'!$C$32,'Monte Carlo'!$E$32)),0))</f>
        <v>0</v>
      </c>
      <c r="X534" s="0" t="n">
        <f aca="true">IF(OR('Monte Carlo'!$B$33="",'Monte Carlo'!$C$33=""),0,IF(RAND()&lt;'Monte Carlo'!$B$33,IF('Monte Carlo'!$E$33='Monte Carlo'!$C$33,'Monte Carlo'!$C$33,BETAINV(RAND(),'Monte Carlo'!$G$33,'Monte Carlo'!$H$33,'Monte Carlo'!$C$33,'Monte Carlo'!$E$33)),0))</f>
        <v>0</v>
      </c>
      <c r="Y534" s="0" t="n">
        <f aca="false">SUM(A534:X534)</f>
        <v>2458.13303093793</v>
      </c>
    </row>
    <row r="535" customFormat="false" ht="15" hidden="false" customHeight="false" outlineLevel="0" collapsed="false">
      <c r="A535" s="0" t="n">
        <f aca="true">IF('Monte Carlo'!$B$7="",0,IF('Monte Carlo'!$D$7='Monte Carlo'!$B$7,'Monte Carlo'!$B$7,BETAINV(RAND(),'Monte Carlo'!$F$7,'Monte Carlo'!$G$7,'Monte Carlo'!$B$7,'Monte Carlo'!$D$7)))</f>
        <v>160.363354079273</v>
      </c>
      <c r="B535" s="0" t="n">
        <f aca="true">IF('Monte Carlo'!$B$8="",0,IF('Monte Carlo'!$D$8='Monte Carlo'!$B$8,'Monte Carlo'!$B$8,BETAINV(RAND(),'Monte Carlo'!$F$8,'Monte Carlo'!$G$8,'Monte Carlo'!$B$8,'Monte Carlo'!$D$8)))</f>
        <v>993.991592713699</v>
      </c>
      <c r="C535" s="0" t="n">
        <f aca="true">IF('Monte Carlo'!$B$9="",0,IF('Monte Carlo'!$D$9='Monte Carlo'!$B$9,'Monte Carlo'!$B$9,BETAINV(RAND(),'Monte Carlo'!$F$9,'Monte Carlo'!$G$9,'Monte Carlo'!$B$9,'Monte Carlo'!$D$9)))</f>
        <v>460.684856325445</v>
      </c>
      <c r="D535" s="0" t="n">
        <f aca="true">IF('Monte Carlo'!$B$10="",0,IF('Monte Carlo'!$D$10='Monte Carlo'!$B$10,'Monte Carlo'!$B$10,BETAINV(RAND(),'Monte Carlo'!$F$10,'Monte Carlo'!$G$10,'Monte Carlo'!$B$10,'Monte Carlo'!$D$10)))</f>
        <v>319.595767827926</v>
      </c>
      <c r="E535" s="0" t="n">
        <f aca="true">IF('Monte Carlo'!$B$11="",0,IF('Monte Carlo'!$D$11='Monte Carlo'!$B$11,'Monte Carlo'!$B$11,BETAINV(RAND(),'Monte Carlo'!$F$11,'Monte Carlo'!$G$11,'Monte Carlo'!$B$11,'Monte Carlo'!$D$11)))</f>
        <v>93.7904118728311</v>
      </c>
      <c r="F535" s="0" t="n">
        <f aca="true">IF('Monte Carlo'!$B$12="",0,IF('Monte Carlo'!$D$12='Monte Carlo'!$B$12,'Monte Carlo'!$B$12,BETAINV(RAND(),'Monte Carlo'!$F$12,'Monte Carlo'!$G$12,'Monte Carlo'!$B$12,'Monte Carlo'!$D$12)))</f>
        <v>94.4014551252518</v>
      </c>
      <c r="G535" s="0" t="n">
        <f aca="true">IF('Monte Carlo'!$B$13="",0,IF('Monte Carlo'!$D$13='Monte Carlo'!$B$13,'Monte Carlo'!$B$13,BETAINV(RAND(),'Monte Carlo'!$F$13,'Monte Carlo'!$G$13,'Monte Carlo'!$B$13,'Monte Carlo'!$D$13)))</f>
        <v>0</v>
      </c>
      <c r="H535" s="0" t="n">
        <f aca="true">IF('Monte Carlo'!$B$14="",0,IF('Monte Carlo'!$D$14='Monte Carlo'!$B$14,'Monte Carlo'!$B$14,BETAINV(RAND(),'Monte Carlo'!$F$14,'Monte Carlo'!$G$14,'Monte Carlo'!$B$14,'Monte Carlo'!$D$14)))</f>
        <v>0</v>
      </c>
      <c r="I535" s="0" t="n">
        <f aca="true">IF('Monte Carlo'!$B$15="",0,IF('Monte Carlo'!$D$15='Monte Carlo'!$B$15,'Monte Carlo'!$B$15,BETAINV(RAND(),'Monte Carlo'!$F$15,'Monte Carlo'!$G$15,'Monte Carlo'!$B$15,'Monte Carlo'!$D$15)))</f>
        <v>0</v>
      </c>
      <c r="J535" s="0" t="n">
        <f aca="true">IF('Monte Carlo'!$B$16="",0,IF('Monte Carlo'!$D$16='Monte Carlo'!$B$16,'Monte Carlo'!$B$16,BETAINV(RAND(),'Monte Carlo'!$F$16,'Monte Carlo'!$G$16,'Monte Carlo'!$B$16,'Monte Carlo'!$D$16)))</f>
        <v>0</v>
      </c>
      <c r="K535" s="0" t="n">
        <f aca="true">IF('Monte Carlo'!$B$17="",0,IF('Monte Carlo'!$D$17='Monte Carlo'!$B$17,'Monte Carlo'!$B$17,BETAINV(RAND(),'Monte Carlo'!$F$17,'Monte Carlo'!$G$17,'Monte Carlo'!$B$17,'Monte Carlo'!$D$17)))</f>
        <v>0</v>
      </c>
      <c r="L535" s="0" t="n">
        <f aca="true">IF('Monte Carlo'!$B$18="",0,IF('Monte Carlo'!$D$18='Monte Carlo'!$B$18,'Monte Carlo'!$B$18,BETAINV(RAND(),'Monte Carlo'!$F$18,'Monte Carlo'!$G$18,'Monte Carlo'!$B$18,'Monte Carlo'!$D$18)))</f>
        <v>0</v>
      </c>
      <c r="M535" s="0" t="n">
        <f aca="true">IF(OR('Monte Carlo'!$B$22="",'Monte Carlo'!$C$22=""),0,IF(RAND()&lt;'Monte Carlo'!$B$22,IF('Monte Carlo'!$E$22='Monte Carlo'!$C$22,'Monte Carlo'!$C$22,BETAINV(RAND(),'Monte Carlo'!$G$22,'Monte Carlo'!$H$22,'Monte Carlo'!$C$22,'Monte Carlo'!$E$22)),0))</f>
        <v>0</v>
      </c>
      <c r="N535" s="0" t="n">
        <f aca="true">IF(OR('Monte Carlo'!$B$23="",'Monte Carlo'!$C$23=""),0,IF(RAND()&lt;'Monte Carlo'!$B$23,IF('Monte Carlo'!$E$23='Monte Carlo'!$C$23,'Monte Carlo'!$C$23,BETAINV(RAND(),'Monte Carlo'!$G$23,'Monte Carlo'!$H$23,'Monte Carlo'!$C$23,'Monte Carlo'!$E$23)),0))</f>
        <v>0</v>
      </c>
      <c r="O535" s="0" t="n">
        <f aca="true">IF(OR('Monte Carlo'!$B$24="",'Monte Carlo'!$C$24=""),0,IF(RAND()&lt;'Monte Carlo'!$B$24,IF('Monte Carlo'!$E$24='Monte Carlo'!$C$24,'Monte Carlo'!$C$24,BETAINV(RAND(),'Monte Carlo'!$G$24,'Monte Carlo'!$H$24,'Monte Carlo'!$C$24,'Monte Carlo'!$E$24)),0))</f>
        <v>0</v>
      </c>
      <c r="P535" s="0" t="n">
        <f aca="true">IF(OR('Monte Carlo'!$B$25="",'Monte Carlo'!$C$25=""),0,IF(RAND()&lt;'Monte Carlo'!$B$25,IF('Monte Carlo'!$E$25='Monte Carlo'!$C$25,'Monte Carlo'!$C$25,BETAINV(RAND(),'Monte Carlo'!$G$25,'Monte Carlo'!$H$25,'Monte Carlo'!$C$25,'Monte Carlo'!$E$25)),0))</f>
        <v>0</v>
      </c>
      <c r="Q535" s="0" t="n">
        <f aca="true">IF(OR('Monte Carlo'!$B$26="",'Monte Carlo'!$C$26=""),0,IF(RAND()&lt;'Monte Carlo'!$B$26,IF('Monte Carlo'!$E$26='Monte Carlo'!$C$26,'Monte Carlo'!$C$26,BETAINV(RAND(),'Monte Carlo'!$G$26,'Monte Carlo'!$H$26,'Monte Carlo'!$C$26,'Monte Carlo'!$E$26)),0))</f>
        <v>0</v>
      </c>
      <c r="R535" s="0" t="n">
        <f aca="true">IF(OR('Monte Carlo'!$B$27="",'Monte Carlo'!$C$27=""),0,IF(RAND()&lt;'Monte Carlo'!$B$27,IF('Monte Carlo'!$E$27='Monte Carlo'!$C$27,'Monte Carlo'!$C$27,BETAINV(RAND(),'Monte Carlo'!$G$27,'Monte Carlo'!$H$27,'Monte Carlo'!$C$27,'Monte Carlo'!$E$27)),0))</f>
        <v>0</v>
      </c>
      <c r="S535" s="0" t="n">
        <f aca="true">IF(OR('Monte Carlo'!$B$28="",'Monte Carlo'!$C$28=""),0,IF(RAND()&lt;'Monte Carlo'!$B$28,IF('Monte Carlo'!$E$28='Monte Carlo'!$C$28,'Monte Carlo'!$C$28,BETAINV(RAND(),'Monte Carlo'!$G$28,'Monte Carlo'!$H$28,'Monte Carlo'!$C$28,'Monte Carlo'!$E$28)),0))</f>
        <v>0</v>
      </c>
      <c r="T535" s="0" t="n">
        <f aca="true">IF(OR('Monte Carlo'!$B$29="",'Monte Carlo'!$C$29=""),0,IF(RAND()&lt;'Monte Carlo'!$B$29,IF('Monte Carlo'!$E$29='Monte Carlo'!$C$29,'Monte Carlo'!$C$29,BETAINV(RAND(),'Monte Carlo'!$G$29,'Monte Carlo'!$H$29,'Monte Carlo'!$C$29,'Monte Carlo'!$E$29)),0))</f>
        <v>0</v>
      </c>
      <c r="U535" s="0" t="n">
        <f aca="true">IF(OR('Monte Carlo'!$B$30="",'Monte Carlo'!$C$30=""),0,IF(RAND()&lt;'Monte Carlo'!$B$30,IF('Monte Carlo'!$E$30='Monte Carlo'!$C$30,'Monte Carlo'!$C$30,BETAINV(RAND(),'Monte Carlo'!$G$30,'Monte Carlo'!$H$30,'Monte Carlo'!$C$30,'Monte Carlo'!$E$30)),0))</f>
        <v>0</v>
      </c>
      <c r="V535" s="0" t="n">
        <f aca="true">IF(OR('Monte Carlo'!$B$31="",'Monte Carlo'!$C$31=""),0,IF(RAND()&lt;'Monte Carlo'!$B$31,IF('Monte Carlo'!$E$31='Monte Carlo'!$C$31,'Monte Carlo'!$C$31,BETAINV(RAND(),'Monte Carlo'!$G$31,'Monte Carlo'!$H$31,'Monte Carlo'!$C$31,'Monte Carlo'!$E$31)),0))</f>
        <v>0</v>
      </c>
      <c r="W535" s="0" t="n">
        <f aca="true">IF(OR('Monte Carlo'!$B$32="",'Monte Carlo'!$C$32=""),0,IF(RAND()&lt;'Monte Carlo'!$B$32,IF('Monte Carlo'!$E$32='Monte Carlo'!$C$32,'Monte Carlo'!$C$32,BETAINV(RAND(),'Monte Carlo'!$G$32,'Monte Carlo'!$H$32,'Monte Carlo'!$C$32,'Monte Carlo'!$E$32)),0))</f>
        <v>0</v>
      </c>
      <c r="X535" s="0" t="n">
        <f aca="true">IF(OR('Monte Carlo'!$B$33="",'Monte Carlo'!$C$33=""),0,IF(RAND()&lt;'Monte Carlo'!$B$33,IF('Monte Carlo'!$E$33='Monte Carlo'!$C$33,'Monte Carlo'!$C$33,BETAINV(RAND(),'Monte Carlo'!$G$33,'Monte Carlo'!$H$33,'Monte Carlo'!$C$33,'Monte Carlo'!$E$33)),0))</f>
        <v>0</v>
      </c>
      <c r="Y535" s="0" t="n">
        <f aca="false">SUM(A535:X535)</f>
        <v>2122.82743794442</v>
      </c>
    </row>
    <row r="536" customFormat="false" ht="15" hidden="false" customHeight="false" outlineLevel="0" collapsed="false">
      <c r="A536" s="0" t="n">
        <f aca="true">IF('Monte Carlo'!$B$7="",0,IF('Monte Carlo'!$D$7='Monte Carlo'!$B$7,'Monte Carlo'!$B$7,BETAINV(RAND(),'Monte Carlo'!$F$7,'Monte Carlo'!$G$7,'Monte Carlo'!$B$7,'Monte Carlo'!$D$7)))</f>
        <v>134.967059530207</v>
      </c>
      <c r="B536" s="0" t="n">
        <f aca="true">IF('Monte Carlo'!$B$8="",0,IF('Monte Carlo'!$D$8='Monte Carlo'!$B$8,'Monte Carlo'!$B$8,BETAINV(RAND(),'Monte Carlo'!$F$8,'Monte Carlo'!$G$8,'Monte Carlo'!$B$8,'Monte Carlo'!$D$8)))</f>
        <v>1037.14015556406</v>
      </c>
      <c r="C536" s="0" t="n">
        <f aca="true">IF('Monte Carlo'!$B$9="",0,IF('Monte Carlo'!$D$9='Monte Carlo'!$B$9,'Monte Carlo'!$B$9,BETAINV(RAND(),'Monte Carlo'!$F$9,'Monte Carlo'!$G$9,'Monte Carlo'!$B$9,'Monte Carlo'!$D$9)))</f>
        <v>470.286109543244</v>
      </c>
      <c r="D536" s="0" t="n">
        <f aca="true">IF('Monte Carlo'!$B$10="",0,IF('Monte Carlo'!$D$10='Monte Carlo'!$B$10,'Monte Carlo'!$B$10,BETAINV(RAND(),'Monte Carlo'!$F$10,'Monte Carlo'!$G$10,'Monte Carlo'!$B$10,'Monte Carlo'!$D$10)))</f>
        <v>294.184837920644</v>
      </c>
      <c r="E536" s="0" t="n">
        <f aca="true">IF('Monte Carlo'!$B$11="",0,IF('Monte Carlo'!$D$11='Monte Carlo'!$B$11,'Monte Carlo'!$B$11,BETAINV(RAND(),'Monte Carlo'!$F$11,'Monte Carlo'!$G$11,'Monte Carlo'!$B$11,'Monte Carlo'!$D$11)))</f>
        <v>107.003919098719</v>
      </c>
      <c r="F536" s="0" t="n">
        <f aca="true">IF('Monte Carlo'!$B$12="",0,IF('Monte Carlo'!$D$12='Monte Carlo'!$B$12,'Monte Carlo'!$B$12,BETAINV(RAND(),'Monte Carlo'!$F$12,'Monte Carlo'!$G$12,'Monte Carlo'!$B$12,'Monte Carlo'!$D$12)))</f>
        <v>98.7299872050892</v>
      </c>
      <c r="G536" s="0" t="n">
        <f aca="true">IF('Monte Carlo'!$B$13="",0,IF('Monte Carlo'!$D$13='Monte Carlo'!$B$13,'Monte Carlo'!$B$13,BETAINV(RAND(),'Monte Carlo'!$F$13,'Monte Carlo'!$G$13,'Monte Carlo'!$B$13,'Monte Carlo'!$D$13)))</f>
        <v>0</v>
      </c>
      <c r="H536" s="0" t="n">
        <f aca="true">IF('Monte Carlo'!$B$14="",0,IF('Monte Carlo'!$D$14='Monte Carlo'!$B$14,'Monte Carlo'!$B$14,BETAINV(RAND(),'Monte Carlo'!$F$14,'Monte Carlo'!$G$14,'Monte Carlo'!$B$14,'Monte Carlo'!$D$14)))</f>
        <v>0</v>
      </c>
      <c r="I536" s="0" t="n">
        <f aca="true">IF('Monte Carlo'!$B$15="",0,IF('Monte Carlo'!$D$15='Monte Carlo'!$B$15,'Monte Carlo'!$B$15,BETAINV(RAND(),'Monte Carlo'!$F$15,'Monte Carlo'!$G$15,'Monte Carlo'!$B$15,'Monte Carlo'!$D$15)))</f>
        <v>0</v>
      </c>
      <c r="J536" s="0" t="n">
        <f aca="true">IF('Monte Carlo'!$B$16="",0,IF('Monte Carlo'!$D$16='Monte Carlo'!$B$16,'Monte Carlo'!$B$16,BETAINV(RAND(),'Monte Carlo'!$F$16,'Monte Carlo'!$G$16,'Monte Carlo'!$B$16,'Monte Carlo'!$D$16)))</f>
        <v>0</v>
      </c>
      <c r="K536" s="0" t="n">
        <f aca="true">IF('Monte Carlo'!$B$17="",0,IF('Monte Carlo'!$D$17='Monte Carlo'!$B$17,'Monte Carlo'!$B$17,BETAINV(RAND(),'Monte Carlo'!$F$17,'Monte Carlo'!$G$17,'Monte Carlo'!$B$17,'Monte Carlo'!$D$17)))</f>
        <v>0</v>
      </c>
      <c r="L536" s="0" t="n">
        <f aca="true">IF('Monte Carlo'!$B$18="",0,IF('Monte Carlo'!$D$18='Monte Carlo'!$B$18,'Monte Carlo'!$B$18,BETAINV(RAND(),'Monte Carlo'!$F$18,'Monte Carlo'!$G$18,'Monte Carlo'!$B$18,'Monte Carlo'!$D$18)))</f>
        <v>0</v>
      </c>
      <c r="M536" s="0" t="n">
        <f aca="true">IF(OR('Monte Carlo'!$B$22="",'Monte Carlo'!$C$22=""),0,IF(RAND()&lt;'Monte Carlo'!$B$22,IF('Monte Carlo'!$E$22='Monte Carlo'!$C$22,'Monte Carlo'!$C$22,BETAINV(RAND(),'Monte Carlo'!$G$22,'Monte Carlo'!$H$22,'Monte Carlo'!$C$22,'Monte Carlo'!$E$22)),0))</f>
        <v>153.971858629542</v>
      </c>
      <c r="N536" s="0" t="n">
        <f aca="true">IF(OR('Monte Carlo'!$B$23="",'Monte Carlo'!$C$23=""),0,IF(RAND()&lt;'Monte Carlo'!$B$23,IF('Monte Carlo'!$E$23='Monte Carlo'!$C$23,'Monte Carlo'!$C$23,BETAINV(RAND(),'Monte Carlo'!$G$23,'Monte Carlo'!$H$23,'Monte Carlo'!$C$23,'Monte Carlo'!$E$23)),0))</f>
        <v>52.7407546431501</v>
      </c>
      <c r="O536" s="0" t="n">
        <f aca="true">IF(OR('Monte Carlo'!$B$24="",'Monte Carlo'!$C$24=""),0,IF(RAND()&lt;'Monte Carlo'!$B$24,IF('Monte Carlo'!$E$24='Monte Carlo'!$C$24,'Monte Carlo'!$C$24,BETAINV(RAND(),'Monte Carlo'!$G$24,'Monte Carlo'!$H$24,'Monte Carlo'!$C$24,'Monte Carlo'!$E$24)),0))</f>
        <v>119.629196164714</v>
      </c>
      <c r="P536" s="0" t="n">
        <f aca="true">IF(OR('Monte Carlo'!$B$25="",'Monte Carlo'!$C$25=""),0,IF(RAND()&lt;'Monte Carlo'!$B$25,IF('Monte Carlo'!$E$25='Monte Carlo'!$C$25,'Monte Carlo'!$C$25,BETAINV(RAND(),'Monte Carlo'!$G$25,'Monte Carlo'!$H$25,'Monte Carlo'!$C$25,'Monte Carlo'!$E$25)),0))</f>
        <v>239.343859644925</v>
      </c>
      <c r="Q536" s="0" t="n">
        <f aca="true">IF(OR('Monte Carlo'!$B$26="",'Monte Carlo'!$C$26=""),0,IF(RAND()&lt;'Monte Carlo'!$B$26,IF('Monte Carlo'!$E$26='Monte Carlo'!$C$26,'Monte Carlo'!$C$26,BETAINV(RAND(),'Monte Carlo'!$G$26,'Monte Carlo'!$H$26,'Monte Carlo'!$C$26,'Monte Carlo'!$E$26)),0))</f>
        <v>0</v>
      </c>
      <c r="R536" s="0" t="n">
        <f aca="true">IF(OR('Monte Carlo'!$B$27="",'Monte Carlo'!$C$27=""),0,IF(RAND()&lt;'Monte Carlo'!$B$27,IF('Monte Carlo'!$E$27='Monte Carlo'!$C$27,'Monte Carlo'!$C$27,BETAINV(RAND(),'Monte Carlo'!$G$27,'Monte Carlo'!$H$27,'Monte Carlo'!$C$27,'Monte Carlo'!$E$27)),0))</f>
        <v>0</v>
      </c>
      <c r="S536" s="0" t="n">
        <f aca="true">IF(OR('Monte Carlo'!$B$28="",'Monte Carlo'!$C$28=""),0,IF(RAND()&lt;'Monte Carlo'!$B$28,IF('Monte Carlo'!$E$28='Monte Carlo'!$C$28,'Monte Carlo'!$C$28,BETAINV(RAND(),'Monte Carlo'!$G$28,'Monte Carlo'!$H$28,'Monte Carlo'!$C$28,'Monte Carlo'!$E$28)),0))</f>
        <v>0</v>
      </c>
      <c r="T536" s="0" t="n">
        <f aca="true">IF(OR('Monte Carlo'!$B$29="",'Monte Carlo'!$C$29=""),0,IF(RAND()&lt;'Monte Carlo'!$B$29,IF('Monte Carlo'!$E$29='Monte Carlo'!$C$29,'Monte Carlo'!$C$29,BETAINV(RAND(),'Monte Carlo'!$G$29,'Monte Carlo'!$H$29,'Monte Carlo'!$C$29,'Monte Carlo'!$E$29)),0))</f>
        <v>0</v>
      </c>
      <c r="U536" s="0" t="n">
        <f aca="true">IF(OR('Monte Carlo'!$B$30="",'Monte Carlo'!$C$30=""),0,IF(RAND()&lt;'Monte Carlo'!$B$30,IF('Monte Carlo'!$E$30='Monte Carlo'!$C$30,'Monte Carlo'!$C$30,BETAINV(RAND(),'Monte Carlo'!$G$30,'Monte Carlo'!$H$30,'Monte Carlo'!$C$30,'Monte Carlo'!$E$30)),0))</f>
        <v>0</v>
      </c>
      <c r="V536" s="0" t="n">
        <f aca="true">IF(OR('Monte Carlo'!$B$31="",'Monte Carlo'!$C$31=""),0,IF(RAND()&lt;'Monte Carlo'!$B$31,IF('Monte Carlo'!$E$31='Monte Carlo'!$C$31,'Monte Carlo'!$C$31,BETAINV(RAND(),'Monte Carlo'!$G$31,'Monte Carlo'!$H$31,'Monte Carlo'!$C$31,'Monte Carlo'!$E$31)),0))</f>
        <v>0</v>
      </c>
      <c r="W536" s="0" t="n">
        <f aca="true">IF(OR('Monte Carlo'!$B$32="",'Monte Carlo'!$C$32=""),0,IF(RAND()&lt;'Monte Carlo'!$B$32,IF('Monte Carlo'!$E$32='Monte Carlo'!$C$32,'Monte Carlo'!$C$32,BETAINV(RAND(),'Monte Carlo'!$G$32,'Monte Carlo'!$H$32,'Monte Carlo'!$C$32,'Monte Carlo'!$E$32)),0))</f>
        <v>0</v>
      </c>
      <c r="X536" s="0" t="n">
        <f aca="true">IF(OR('Monte Carlo'!$B$33="",'Monte Carlo'!$C$33=""),0,IF(RAND()&lt;'Monte Carlo'!$B$33,IF('Monte Carlo'!$E$33='Monte Carlo'!$C$33,'Monte Carlo'!$C$33,BETAINV(RAND(),'Monte Carlo'!$G$33,'Monte Carlo'!$H$33,'Monte Carlo'!$C$33,'Monte Carlo'!$E$33)),0))</f>
        <v>0</v>
      </c>
      <c r="Y536" s="0" t="n">
        <f aca="false">SUM(A536:X536)</f>
        <v>2707.99773794429</v>
      </c>
    </row>
    <row r="537" customFormat="false" ht="15" hidden="false" customHeight="false" outlineLevel="0" collapsed="false">
      <c r="A537" s="0" t="n">
        <f aca="true">IF('Monte Carlo'!$B$7="",0,IF('Monte Carlo'!$D$7='Monte Carlo'!$B$7,'Monte Carlo'!$B$7,BETAINV(RAND(),'Monte Carlo'!$F$7,'Monte Carlo'!$G$7,'Monte Carlo'!$B$7,'Monte Carlo'!$D$7)))</f>
        <v>124.558156319933</v>
      </c>
      <c r="B537" s="0" t="n">
        <f aca="true">IF('Monte Carlo'!$B$8="",0,IF('Monte Carlo'!$D$8='Monte Carlo'!$B$8,'Monte Carlo'!$B$8,BETAINV(RAND(),'Monte Carlo'!$F$8,'Monte Carlo'!$G$8,'Monte Carlo'!$B$8,'Monte Carlo'!$D$8)))</f>
        <v>996.462526152168</v>
      </c>
      <c r="C537" s="0" t="n">
        <f aca="true">IF('Monte Carlo'!$B$9="",0,IF('Monte Carlo'!$D$9='Monte Carlo'!$B$9,'Monte Carlo'!$B$9,BETAINV(RAND(),'Monte Carlo'!$F$9,'Monte Carlo'!$G$9,'Monte Carlo'!$B$9,'Monte Carlo'!$D$9)))</f>
        <v>428.957929920232</v>
      </c>
      <c r="D537" s="0" t="n">
        <f aca="true">IF('Monte Carlo'!$B$10="",0,IF('Monte Carlo'!$D$10='Monte Carlo'!$B$10,'Monte Carlo'!$B$10,BETAINV(RAND(),'Monte Carlo'!$F$10,'Monte Carlo'!$G$10,'Monte Carlo'!$B$10,'Monte Carlo'!$D$10)))</f>
        <v>314.687862248763</v>
      </c>
      <c r="E537" s="0" t="n">
        <f aca="true">IF('Monte Carlo'!$B$11="",0,IF('Monte Carlo'!$D$11='Monte Carlo'!$B$11,'Monte Carlo'!$B$11,BETAINV(RAND(),'Monte Carlo'!$F$11,'Monte Carlo'!$G$11,'Monte Carlo'!$B$11,'Monte Carlo'!$D$11)))</f>
        <v>93.5838791875368</v>
      </c>
      <c r="F537" s="0" t="n">
        <f aca="true">IF('Monte Carlo'!$B$12="",0,IF('Monte Carlo'!$D$12='Monte Carlo'!$B$12,'Monte Carlo'!$B$12,BETAINV(RAND(),'Monte Carlo'!$F$12,'Monte Carlo'!$G$12,'Monte Carlo'!$B$12,'Monte Carlo'!$D$12)))</f>
        <v>90.7180544368778</v>
      </c>
      <c r="G537" s="0" t="n">
        <f aca="true">IF('Monte Carlo'!$B$13="",0,IF('Monte Carlo'!$D$13='Monte Carlo'!$B$13,'Monte Carlo'!$B$13,BETAINV(RAND(),'Monte Carlo'!$F$13,'Monte Carlo'!$G$13,'Monte Carlo'!$B$13,'Monte Carlo'!$D$13)))</f>
        <v>0</v>
      </c>
      <c r="H537" s="0" t="n">
        <f aca="true">IF('Monte Carlo'!$B$14="",0,IF('Monte Carlo'!$D$14='Monte Carlo'!$B$14,'Monte Carlo'!$B$14,BETAINV(RAND(),'Monte Carlo'!$F$14,'Monte Carlo'!$G$14,'Monte Carlo'!$B$14,'Monte Carlo'!$D$14)))</f>
        <v>0</v>
      </c>
      <c r="I537" s="0" t="n">
        <f aca="true">IF('Monte Carlo'!$B$15="",0,IF('Monte Carlo'!$D$15='Monte Carlo'!$B$15,'Monte Carlo'!$B$15,BETAINV(RAND(),'Monte Carlo'!$F$15,'Monte Carlo'!$G$15,'Monte Carlo'!$B$15,'Monte Carlo'!$D$15)))</f>
        <v>0</v>
      </c>
      <c r="J537" s="0" t="n">
        <f aca="true">IF('Monte Carlo'!$B$16="",0,IF('Monte Carlo'!$D$16='Monte Carlo'!$B$16,'Monte Carlo'!$B$16,BETAINV(RAND(),'Monte Carlo'!$F$16,'Monte Carlo'!$G$16,'Monte Carlo'!$B$16,'Monte Carlo'!$D$16)))</f>
        <v>0</v>
      </c>
      <c r="K537" s="0" t="n">
        <f aca="true">IF('Monte Carlo'!$B$17="",0,IF('Monte Carlo'!$D$17='Monte Carlo'!$B$17,'Monte Carlo'!$B$17,BETAINV(RAND(),'Monte Carlo'!$F$17,'Monte Carlo'!$G$17,'Monte Carlo'!$B$17,'Monte Carlo'!$D$17)))</f>
        <v>0</v>
      </c>
      <c r="L537" s="0" t="n">
        <f aca="true">IF('Monte Carlo'!$B$18="",0,IF('Monte Carlo'!$D$18='Monte Carlo'!$B$18,'Monte Carlo'!$B$18,BETAINV(RAND(),'Monte Carlo'!$F$18,'Monte Carlo'!$G$18,'Monte Carlo'!$B$18,'Monte Carlo'!$D$18)))</f>
        <v>0</v>
      </c>
      <c r="M537" s="0" t="n">
        <f aca="true">IF(OR('Monte Carlo'!$B$22="",'Monte Carlo'!$C$22=""),0,IF(RAND()&lt;'Monte Carlo'!$B$22,IF('Monte Carlo'!$E$22='Monte Carlo'!$C$22,'Monte Carlo'!$C$22,BETAINV(RAND(),'Monte Carlo'!$G$22,'Monte Carlo'!$H$22,'Monte Carlo'!$C$22,'Monte Carlo'!$E$22)),0))</f>
        <v>173.444010445322</v>
      </c>
      <c r="N537" s="0" t="n">
        <f aca="true">IF(OR('Monte Carlo'!$B$23="",'Monte Carlo'!$C$23=""),0,IF(RAND()&lt;'Monte Carlo'!$B$23,IF('Monte Carlo'!$E$23='Monte Carlo'!$C$23,'Monte Carlo'!$C$23,BETAINV(RAND(),'Monte Carlo'!$G$23,'Monte Carlo'!$H$23,'Monte Carlo'!$C$23,'Monte Carlo'!$E$23)),0))</f>
        <v>0</v>
      </c>
      <c r="O537" s="0" t="n">
        <f aca="true">IF(OR('Monte Carlo'!$B$24="",'Monte Carlo'!$C$24=""),0,IF(RAND()&lt;'Monte Carlo'!$B$24,IF('Monte Carlo'!$E$24='Monte Carlo'!$C$24,'Monte Carlo'!$C$24,BETAINV(RAND(),'Monte Carlo'!$G$24,'Monte Carlo'!$H$24,'Monte Carlo'!$C$24,'Monte Carlo'!$E$24)),0))</f>
        <v>0</v>
      </c>
      <c r="P537" s="0" t="n">
        <f aca="true">IF(OR('Monte Carlo'!$B$25="",'Monte Carlo'!$C$25=""),0,IF(RAND()&lt;'Monte Carlo'!$B$25,IF('Monte Carlo'!$E$25='Monte Carlo'!$C$25,'Monte Carlo'!$C$25,BETAINV(RAND(),'Monte Carlo'!$G$25,'Monte Carlo'!$H$25,'Monte Carlo'!$C$25,'Monte Carlo'!$E$25)),0))</f>
        <v>0</v>
      </c>
      <c r="Q537" s="0" t="n">
        <f aca="true">IF(OR('Monte Carlo'!$B$26="",'Monte Carlo'!$C$26=""),0,IF(RAND()&lt;'Monte Carlo'!$B$26,IF('Monte Carlo'!$E$26='Monte Carlo'!$C$26,'Monte Carlo'!$C$26,BETAINV(RAND(),'Monte Carlo'!$G$26,'Monte Carlo'!$H$26,'Monte Carlo'!$C$26,'Monte Carlo'!$E$26)),0))</f>
        <v>0</v>
      </c>
      <c r="R537" s="0" t="n">
        <f aca="true">IF(OR('Monte Carlo'!$B$27="",'Monte Carlo'!$C$27=""),0,IF(RAND()&lt;'Monte Carlo'!$B$27,IF('Monte Carlo'!$E$27='Monte Carlo'!$C$27,'Monte Carlo'!$C$27,BETAINV(RAND(),'Monte Carlo'!$G$27,'Monte Carlo'!$H$27,'Monte Carlo'!$C$27,'Monte Carlo'!$E$27)),0))</f>
        <v>0</v>
      </c>
      <c r="S537" s="0" t="n">
        <f aca="true">IF(OR('Monte Carlo'!$B$28="",'Monte Carlo'!$C$28=""),0,IF(RAND()&lt;'Monte Carlo'!$B$28,IF('Monte Carlo'!$E$28='Monte Carlo'!$C$28,'Monte Carlo'!$C$28,BETAINV(RAND(),'Monte Carlo'!$G$28,'Monte Carlo'!$H$28,'Monte Carlo'!$C$28,'Monte Carlo'!$E$28)),0))</f>
        <v>0</v>
      </c>
      <c r="T537" s="0" t="n">
        <f aca="true">IF(OR('Monte Carlo'!$B$29="",'Monte Carlo'!$C$29=""),0,IF(RAND()&lt;'Monte Carlo'!$B$29,IF('Monte Carlo'!$E$29='Monte Carlo'!$C$29,'Monte Carlo'!$C$29,BETAINV(RAND(),'Monte Carlo'!$G$29,'Monte Carlo'!$H$29,'Monte Carlo'!$C$29,'Monte Carlo'!$E$29)),0))</f>
        <v>0</v>
      </c>
      <c r="U537" s="0" t="n">
        <f aca="true">IF(OR('Monte Carlo'!$B$30="",'Monte Carlo'!$C$30=""),0,IF(RAND()&lt;'Monte Carlo'!$B$30,IF('Monte Carlo'!$E$30='Monte Carlo'!$C$30,'Monte Carlo'!$C$30,BETAINV(RAND(),'Monte Carlo'!$G$30,'Monte Carlo'!$H$30,'Monte Carlo'!$C$30,'Monte Carlo'!$E$30)),0))</f>
        <v>0</v>
      </c>
      <c r="V537" s="0" t="n">
        <f aca="true">IF(OR('Monte Carlo'!$B$31="",'Monte Carlo'!$C$31=""),0,IF(RAND()&lt;'Monte Carlo'!$B$31,IF('Monte Carlo'!$E$31='Monte Carlo'!$C$31,'Monte Carlo'!$C$31,BETAINV(RAND(),'Monte Carlo'!$G$31,'Monte Carlo'!$H$31,'Monte Carlo'!$C$31,'Monte Carlo'!$E$31)),0))</f>
        <v>0</v>
      </c>
      <c r="W537" s="0" t="n">
        <f aca="true">IF(OR('Monte Carlo'!$B$32="",'Monte Carlo'!$C$32=""),0,IF(RAND()&lt;'Monte Carlo'!$B$32,IF('Monte Carlo'!$E$32='Monte Carlo'!$C$32,'Monte Carlo'!$C$32,BETAINV(RAND(),'Monte Carlo'!$G$32,'Monte Carlo'!$H$32,'Monte Carlo'!$C$32,'Monte Carlo'!$E$32)),0))</f>
        <v>0</v>
      </c>
      <c r="X537" s="0" t="n">
        <f aca="true">IF(OR('Monte Carlo'!$B$33="",'Monte Carlo'!$C$33=""),0,IF(RAND()&lt;'Monte Carlo'!$B$33,IF('Monte Carlo'!$E$33='Monte Carlo'!$C$33,'Monte Carlo'!$C$33,BETAINV(RAND(),'Monte Carlo'!$G$33,'Monte Carlo'!$H$33,'Monte Carlo'!$C$33,'Monte Carlo'!$E$33)),0))</f>
        <v>0</v>
      </c>
      <c r="Y537" s="0" t="n">
        <f aca="false">SUM(A537:X537)</f>
        <v>2222.41241871083</v>
      </c>
    </row>
    <row r="538" customFormat="false" ht="15" hidden="false" customHeight="false" outlineLevel="0" collapsed="false">
      <c r="A538" s="0" t="n">
        <f aca="true">IF('Monte Carlo'!$B$7="",0,IF('Monte Carlo'!$D$7='Monte Carlo'!$B$7,'Monte Carlo'!$B$7,BETAINV(RAND(),'Monte Carlo'!$F$7,'Monte Carlo'!$G$7,'Monte Carlo'!$B$7,'Monte Carlo'!$D$7)))</f>
        <v>160.744375268976</v>
      </c>
      <c r="B538" s="0" t="n">
        <f aca="true">IF('Monte Carlo'!$B$8="",0,IF('Monte Carlo'!$D$8='Monte Carlo'!$B$8,'Monte Carlo'!$B$8,BETAINV(RAND(),'Monte Carlo'!$F$8,'Monte Carlo'!$G$8,'Monte Carlo'!$B$8,'Monte Carlo'!$D$8)))</f>
        <v>1004.0624113618</v>
      </c>
      <c r="C538" s="0" t="n">
        <f aca="true">IF('Monte Carlo'!$B$9="",0,IF('Monte Carlo'!$D$9='Monte Carlo'!$B$9,'Monte Carlo'!$B$9,BETAINV(RAND(),'Monte Carlo'!$F$9,'Monte Carlo'!$G$9,'Monte Carlo'!$B$9,'Monte Carlo'!$D$9)))</f>
        <v>503.388906999105</v>
      </c>
      <c r="D538" s="0" t="n">
        <f aca="true">IF('Monte Carlo'!$B$10="",0,IF('Monte Carlo'!$D$10='Monte Carlo'!$B$10,'Monte Carlo'!$B$10,BETAINV(RAND(),'Monte Carlo'!$F$10,'Monte Carlo'!$G$10,'Monte Carlo'!$B$10,'Monte Carlo'!$D$10)))</f>
        <v>295.453534262139</v>
      </c>
      <c r="E538" s="0" t="n">
        <f aca="true">IF('Monte Carlo'!$B$11="",0,IF('Monte Carlo'!$D$11='Monte Carlo'!$B$11,'Monte Carlo'!$B$11,BETAINV(RAND(),'Monte Carlo'!$F$11,'Monte Carlo'!$G$11,'Monte Carlo'!$B$11,'Monte Carlo'!$D$11)))</f>
        <v>111.310316887478</v>
      </c>
      <c r="F538" s="0" t="n">
        <f aca="true">IF('Monte Carlo'!$B$12="",0,IF('Monte Carlo'!$D$12='Monte Carlo'!$B$12,'Monte Carlo'!$B$12,BETAINV(RAND(),'Monte Carlo'!$F$12,'Monte Carlo'!$G$12,'Monte Carlo'!$B$12,'Monte Carlo'!$D$12)))</f>
        <v>99.4561801391034</v>
      </c>
      <c r="G538" s="0" t="n">
        <f aca="true">IF('Monte Carlo'!$B$13="",0,IF('Monte Carlo'!$D$13='Monte Carlo'!$B$13,'Monte Carlo'!$B$13,BETAINV(RAND(),'Monte Carlo'!$F$13,'Monte Carlo'!$G$13,'Monte Carlo'!$B$13,'Monte Carlo'!$D$13)))</f>
        <v>0</v>
      </c>
      <c r="H538" s="0" t="n">
        <f aca="true">IF('Monte Carlo'!$B$14="",0,IF('Monte Carlo'!$D$14='Monte Carlo'!$B$14,'Monte Carlo'!$B$14,BETAINV(RAND(),'Monte Carlo'!$F$14,'Monte Carlo'!$G$14,'Monte Carlo'!$B$14,'Monte Carlo'!$D$14)))</f>
        <v>0</v>
      </c>
      <c r="I538" s="0" t="n">
        <f aca="true">IF('Monte Carlo'!$B$15="",0,IF('Monte Carlo'!$D$15='Monte Carlo'!$B$15,'Monte Carlo'!$B$15,BETAINV(RAND(),'Monte Carlo'!$F$15,'Monte Carlo'!$G$15,'Monte Carlo'!$B$15,'Monte Carlo'!$D$15)))</f>
        <v>0</v>
      </c>
      <c r="J538" s="0" t="n">
        <f aca="true">IF('Monte Carlo'!$B$16="",0,IF('Monte Carlo'!$D$16='Monte Carlo'!$B$16,'Monte Carlo'!$B$16,BETAINV(RAND(),'Monte Carlo'!$F$16,'Monte Carlo'!$G$16,'Monte Carlo'!$B$16,'Monte Carlo'!$D$16)))</f>
        <v>0</v>
      </c>
      <c r="K538" s="0" t="n">
        <f aca="true">IF('Monte Carlo'!$B$17="",0,IF('Monte Carlo'!$D$17='Monte Carlo'!$B$17,'Monte Carlo'!$B$17,BETAINV(RAND(),'Monte Carlo'!$F$17,'Monte Carlo'!$G$17,'Monte Carlo'!$B$17,'Monte Carlo'!$D$17)))</f>
        <v>0</v>
      </c>
      <c r="L538" s="0" t="n">
        <f aca="true">IF('Monte Carlo'!$B$18="",0,IF('Monte Carlo'!$D$18='Monte Carlo'!$B$18,'Monte Carlo'!$B$18,BETAINV(RAND(),'Monte Carlo'!$F$18,'Monte Carlo'!$G$18,'Monte Carlo'!$B$18,'Monte Carlo'!$D$18)))</f>
        <v>0</v>
      </c>
      <c r="M538" s="0" t="n">
        <f aca="true">IF(OR('Monte Carlo'!$B$22="",'Monte Carlo'!$C$22=""),0,IF(RAND()&lt;'Monte Carlo'!$B$22,IF('Monte Carlo'!$E$22='Monte Carlo'!$C$22,'Monte Carlo'!$C$22,BETAINV(RAND(),'Monte Carlo'!$G$22,'Monte Carlo'!$H$22,'Monte Carlo'!$C$22,'Monte Carlo'!$E$22)),0))</f>
        <v>0</v>
      </c>
      <c r="N538" s="0" t="n">
        <f aca="true">IF(OR('Monte Carlo'!$B$23="",'Monte Carlo'!$C$23=""),0,IF(RAND()&lt;'Monte Carlo'!$B$23,IF('Monte Carlo'!$E$23='Monte Carlo'!$C$23,'Monte Carlo'!$C$23,BETAINV(RAND(),'Monte Carlo'!$G$23,'Monte Carlo'!$H$23,'Monte Carlo'!$C$23,'Monte Carlo'!$E$23)),0))</f>
        <v>0</v>
      </c>
      <c r="O538" s="0" t="n">
        <f aca="true">IF(OR('Monte Carlo'!$B$24="",'Monte Carlo'!$C$24=""),0,IF(RAND()&lt;'Monte Carlo'!$B$24,IF('Monte Carlo'!$E$24='Monte Carlo'!$C$24,'Monte Carlo'!$C$24,BETAINV(RAND(),'Monte Carlo'!$G$24,'Monte Carlo'!$H$24,'Monte Carlo'!$C$24,'Monte Carlo'!$E$24)),0))</f>
        <v>0</v>
      </c>
      <c r="P538" s="0" t="n">
        <f aca="true">IF(OR('Monte Carlo'!$B$25="",'Monte Carlo'!$C$25=""),0,IF(RAND()&lt;'Monte Carlo'!$B$25,IF('Monte Carlo'!$E$25='Monte Carlo'!$C$25,'Monte Carlo'!$C$25,BETAINV(RAND(),'Monte Carlo'!$G$25,'Monte Carlo'!$H$25,'Monte Carlo'!$C$25,'Monte Carlo'!$E$25)),0))</f>
        <v>0</v>
      </c>
      <c r="Q538" s="0" t="n">
        <f aca="true">IF(OR('Monte Carlo'!$B$26="",'Monte Carlo'!$C$26=""),0,IF(RAND()&lt;'Monte Carlo'!$B$26,IF('Monte Carlo'!$E$26='Monte Carlo'!$C$26,'Monte Carlo'!$C$26,BETAINV(RAND(),'Monte Carlo'!$G$26,'Monte Carlo'!$H$26,'Monte Carlo'!$C$26,'Monte Carlo'!$E$26)),0))</f>
        <v>0</v>
      </c>
      <c r="R538" s="0" t="n">
        <f aca="true">IF(OR('Monte Carlo'!$B$27="",'Monte Carlo'!$C$27=""),0,IF(RAND()&lt;'Monte Carlo'!$B$27,IF('Monte Carlo'!$E$27='Monte Carlo'!$C$27,'Monte Carlo'!$C$27,BETAINV(RAND(),'Monte Carlo'!$G$27,'Monte Carlo'!$H$27,'Monte Carlo'!$C$27,'Monte Carlo'!$E$27)),0))</f>
        <v>0</v>
      </c>
      <c r="S538" s="0" t="n">
        <f aca="true">IF(OR('Monte Carlo'!$B$28="",'Monte Carlo'!$C$28=""),0,IF(RAND()&lt;'Monte Carlo'!$B$28,IF('Monte Carlo'!$E$28='Monte Carlo'!$C$28,'Monte Carlo'!$C$28,BETAINV(RAND(),'Monte Carlo'!$G$28,'Monte Carlo'!$H$28,'Monte Carlo'!$C$28,'Monte Carlo'!$E$28)),0))</f>
        <v>0</v>
      </c>
      <c r="T538" s="0" t="n">
        <f aca="true">IF(OR('Monte Carlo'!$B$29="",'Monte Carlo'!$C$29=""),0,IF(RAND()&lt;'Monte Carlo'!$B$29,IF('Monte Carlo'!$E$29='Monte Carlo'!$C$29,'Monte Carlo'!$C$29,BETAINV(RAND(),'Monte Carlo'!$G$29,'Monte Carlo'!$H$29,'Monte Carlo'!$C$29,'Monte Carlo'!$E$29)),0))</f>
        <v>0</v>
      </c>
      <c r="U538" s="0" t="n">
        <f aca="true">IF(OR('Monte Carlo'!$B$30="",'Monte Carlo'!$C$30=""),0,IF(RAND()&lt;'Monte Carlo'!$B$30,IF('Monte Carlo'!$E$30='Monte Carlo'!$C$30,'Monte Carlo'!$C$30,BETAINV(RAND(),'Monte Carlo'!$G$30,'Monte Carlo'!$H$30,'Monte Carlo'!$C$30,'Monte Carlo'!$E$30)),0))</f>
        <v>0</v>
      </c>
      <c r="V538" s="0" t="n">
        <f aca="true">IF(OR('Monte Carlo'!$B$31="",'Monte Carlo'!$C$31=""),0,IF(RAND()&lt;'Monte Carlo'!$B$31,IF('Monte Carlo'!$E$31='Monte Carlo'!$C$31,'Monte Carlo'!$C$31,BETAINV(RAND(),'Monte Carlo'!$G$31,'Monte Carlo'!$H$31,'Monte Carlo'!$C$31,'Monte Carlo'!$E$31)),0))</f>
        <v>0</v>
      </c>
      <c r="W538" s="0" t="n">
        <f aca="true">IF(OR('Monte Carlo'!$B$32="",'Monte Carlo'!$C$32=""),0,IF(RAND()&lt;'Monte Carlo'!$B$32,IF('Monte Carlo'!$E$32='Monte Carlo'!$C$32,'Monte Carlo'!$C$32,BETAINV(RAND(),'Monte Carlo'!$G$32,'Monte Carlo'!$H$32,'Monte Carlo'!$C$32,'Monte Carlo'!$E$32)),0))</f>
        <v>0</v>
      </c>
      <c r="X538" s="0" t="n">
        <f aca="true">IF(OR('Monte Carlo'!$B$33="",'Monte Carlo'!$C$33=""),0,IF(RAND()&lt;'Monte Carlo'!$B$33,IF('Monte Carlo'!$E$33='Monte Carlo'!$C$33,'Monte Carlo'!$C$33,BETAINV(RAND(),'Monte Carlo'!$G$33,'Monte Carlo'!$H$33,'Monte Carlo'!$C$33,'Monte Carlo'!$E$33)),0))</f>
        <v>0</v>
      </c>
      <c r="Y538" s="0" t="n">
        <f aca="false">SUM(A538:X538)</f>
        <v>2174.41572491861</v>
      </c>
    </row>
    <row r="539" customFormat="false" ht="15" hidden="false" customHeight="false" outlineLevel="0" collapsed="false">
      <c r="A539" s="0" t="n">
        <f aca="true">IF('Monte Carlo'!$B$7="",0,IF('Monte Carlo'!$D$7='Monte Carlo'!$B$7,'Monte Carlo'!$B$7,BETAINV(RAND(),'Monte Carlo'!$F$7,'Monte Carlo'!$G$7,'Monte Carlo'!$B$7,'Monte Carlo'!$D$7)))</f>
        <v>165.787793933642</v>
      </c>
      <c r="B539" s="0" t="n">
        <f aca="true">IF('Monte Carlo'!$B$8="",0,IF('Monte Carlo'!$D$8='Monte Carlo'!$B$8,'Monte Carlo'!$B$8,BETAINV(RAND(),'Monte Carlo'!$F$8,'Monte Carlo'!$G$8,'Monte Carlo'!$B$8,'Monte Carlo'!$D$8)))</f>
        <v>929.991651314696</v>
      </c>
      <c r="C539" s="0" t="n">
        <f aca="true">IF('Monte Carlo'!$B$9="",0,IF('Monte Carlo'!$D$9='Monte Carlo'!$B$9,'Monte Carlo'!$B$9,BETAINV(RAND(),'Monte Carlo'!$F$9,'Monte Carlo'!$G$9,'Monte Carlo'!$B$9,'Monte Carlo'!$D$9)))</f>
        <v>419.096288540073</v>
      </c>
      <c r="D539" s="0" t="n">
        <f aca="true">IF('Monte Carlo'!$B$10="",0,IF('Monte Carlo'!$D$10='Monte Carlo'!$B$10,'Monte Carlo'!$B$10,BETAINV(RAND(),'Monte Carlo'!$F$10,'Monte Carlo'!$G$10,'Monte Carlo'!$B$10,'Monte Carlo'!$D$10)))</f>
        <v>348.310296626825</v>
      </c>
      <c r="E539" s="0" t="n">
        <f aca="true">IF('Monte Carlo'!$B$11="",0,IF('Monte Carlo'!$D$11='Monte Carlo'!$B$11,'Monte Carlo'!$B$11,BETAINV(RAND(),'Monte Carlo'!$F$11,'Monte Carlo'!$G$11,'Monte Carlo'!$B$11,'Monte Carlo'!$D$11)))</f>
        <v>115.699378004977</v>
      </c>
      <c r="F539" s="0" t="n">
        <f aca="true">IF('Monte Carlo'!$B$12="",0,IF('Monte Carlo'!$D$12='Monte Carlo'!$B$12,'Monte Carlo'!$B$12,BETAINV(RAND(),'Monte Carlo'!$F$12,'Monte Carlo'!$G$12,'Monte Carlo'!$B$12,'Monte Carlo'!$D$12)))</f>
        <v>100.612532529648</v>
      </c>
      <c r="G539" s="0" t="n">
        <f aca="true">IF('Monte Carlo'!$B$13="",0,IF('Monte Carlo'!$D$13='Monte Carlo'!$B$13,'Monte Carlo'!$B$13,BETAINV(RAND(),'Monte Carlo'!$F$13,'Monte Carlo'!$G$13,'Monte Carlo'!$B$13,'Monte Carlo'!$D$13)))</f>
        <v>0</v>
      </c>
      <c r="H539" s="0" t="n">
        <f aca="true">IF('Monte Carlo'!$B$14="",0,IF('Monte Carlo'!$D$14='Monte Carlo'!$B$14,'Monte Carlo'!$B$14,BETAINV(RAND(),'Monte Carlo'!$F$14,'Monte Carlo'!$G$14,'Monte Carlo'!$B$14,'Monte Carlo'!$D$14)))</f>
        <v>0</v>
      </c>
      <c r="I539" s="0" t="n">
        <f aca="true">IF('Monte Carlo'!$B$15="",0,IF('Monte Carlo'!$D$15='Monte Carlo'!$B$15,'Monte Carlo'!$B$15,BETAINV(RAND(),'Monte Carlo'!$F$15,'Monte Carlo'!$G$15,'Monte Carlo'!$B$15,'Monte Carlo'!$D$15)))</f>
        <v>0</v>
      </c>
      <c r="J539" s="0" t="n">
        <f aca="true">IF('Monte Carlo'!$B$16="",0,IF('Monte Carlo'!$D$16='Monte Carlo'!$B$16,'Monte Carlo'!$B$16,BETAINV(RAND(),'Monte Carlo'!$F$16,'Monte Carlo'!$G$16,'Monte Carlo'!$B$16,'Monte Carlo'!$D$16)))</f>
        <v>0</v>
      </c>
      <c r="K539" s="0" t="n">
        <f aca="true">IF('Monte Carlo'!$B$17="",0,IF('Monte Carlo'!$D$17='Monte Carlo'!$B$17,'Monte Carlo'!$B$17,BETAINV(RAND(),'Monte Carlo'!$F$17,'Monte Carlo'!$G$17,'Monte Carlo'!$B$17,'Monte Carlo'!$D$17)))</f>
        <v>0</v>
      </c>
      <c r="L539" s="0" t="n">
        <f aca="true">IF('Monte Carlo'!$B$18="",0,IF('Monte Carlo'!$D$18='Monte Carlo'!$B$18,'Monte Carlo'!$B$18,BETAINV(RAND(),'Monte Carlo'!$F$18,'Monte Carlo'!$G$18,'Monte Carlo'!$B$18,'Monte Carlo'!$D$18)))</f>
        <v>0</v>
      </c>
      <c r="M539" s="0" t="n">
        <f aca="true">IF(OR('Monte Carlo'!$B$22="",'Monte Carlo'!$C$22=""),0,IF(RAND()&lt;'Monte Carlo'!$B$22,IF('Monte Carlo'!$E$22='Monte Carlo'!$C$22,'Monte Carlo'!$C$22,BETAINV(RAND(),'Monte Carlo'!$G$22,'Monte Carlo'!$H$22,'Monte Carlo'!$C$22,'Monte Carlo'!$E$22)),0))</f>
        <v>0</v>
      </c>
      <c r="N539" s="0" t="n">
        <f aca="true">IF(OR('Monte Carlo'!$B$23="",'Monte Carlo'!$C$23=""),0,IF(RAND()&lt;'Monte Carlo'!$B$23,IF('Monte Carlo'!$E$23='Monte Carlo'!$C$23,'Monte Carlo'!$C$23,BETAINV(RAND(),'Monte Carlo'!$G$23,'Monte Carlo'!$H$23,'Monte Carlo'!$C$23,'Monte Carlo'!$E$23)),0))</f>
        <v>0</v>
      </c>
      <c r="O539" s="0" t="n">
        <f aca="true">IF(OR('Monte Carlo'!$B$24="",'Monte Carlo'!$C$24=""),0,IF(RAND()&lt;'Monte Carlo'!$B$24,IF('Monte Carlo'!$E$24='Monte Carlo'!$C$24,'Monte Carlo'!$C$24,BETAINV(RAND(),'Monte Carlo'!$G$24,'Monte Carlo'!$H$24,'Monte Carlo'!$C$24,'Monte Carlo'!$E$24)),0))</f>
        <v>0</v>
      </c>
      <c r="P539" s="0" t="n">
        <f aca="true">IF(OR('Monte Carlo'!$B$25="",'Monte Carlo'!$C$25=""),0,IF(RAND()&lt;'Monte Carlo'!$B$25,IF('Monte Carlo'!$E$25='Monte Carlo'!$C$25,'Monte Carlo'!$C$25,BETAINV(RAND(),'Monte Carlo'!$G$25,'Monte Carlo'!$H$25,'Monte Carlo'!$C$25,'Monte Carlo'!$E$25)),0))</f>
        <v>0</v>
      </c>
      <c r="Q539" s="0" t="n">
        <f aca="true">IF(OR('Monte Carlo'!$B$26="",'Monte Carlo'!$C$26=""),0,IF(RAND()&lt;'Monte Carlo'!$B$26,IF('Monte Carlo'!$E$26='Monte Carlo'!$C$26,'Monte Carlo'!$C$26,BETAINV(RAND(),'Monte Carlo'!$G$26,'Monte Carlo'!$H$26,'Monte Carlo'!$C$26,'Monte Carlo'!$E$26)),0))</f>
        <v>390.910962099157</v>
      </c>
      <c r="R539" s="0" t="n">
        <f aca="true">IF(OR('Monte Carlo'!$B$27="",'Monte Carlo'!$C$27=""),0,IF(RAND()&lt;'Monte Carlo'!$B$27,IF('Monte Carlo'!$E$27='Monte Carlo'!$C$27,'Monte Carlo'!$C$27,BETAINV(RAND(),'Monte Carlo'!$G$27,'Monte Carlo'!$H$27,'Monte Carlo'!$C$27,'Monte Carlo'!$E$27)),0))</f>
        <v>0</v>
      </c>
      <c r="S539" s="0" t="n">
        <f aca="true">IF(OR('Monte Carlo'!$B$28="",'Monte Carlo'!$C$28=""),0,IF(RAND()&lt;'Monte Carlo'!$B$28,IF('Monte Carlo'!$E$28='Monte Carlo'!$C$28,'Monte Carlo'!$C$28,BETAINV(RAND(),'Monte Carlo'!$G$28,'Monte Carlo'!$H$28,'Monte Carlo'!$C$28,'Monte Carlo'!$E$28)),0))</f>
        <v>0</v>
      </c>
      <c r="T539" s="0" t="n">
        <f aca="true">IF(OR('Monte Carlo'!$B$29="",'Monte Carlo'!$C$29=""),0,IF(RAND()&lt;'Monte Carlo'!$B$29,IF('Monte Carlo'!$E$29='Monte Carlo'!$C$29,'Monte Carlo'!$C$29,BETAINV(RAND(),'Monte Carlo'!$G$29,'Monte Carlo'!$H$29,'Monte Carlo'!$C$29,'Monte Carlo'!$E$29)),0))</f>
        <v>0</v>
      </c>
      <c r="U539" s="0" t="n">
        <f aca="true">IF(OR('Monte Carlo'!$B$30="",'Monte Carlo'!$C$30=""),0,IF(RAND()&lt;'Monte Carlo'!$B$30,IF('Monte Carlo'!$E$30='Monte Carlo'!$C$30,'Monte Carlo'!$C$30,BETAINV(RAND(),'Monte Carlo'!$G$30,'Monte Carlo'!$H$30,'Monte Carlo'!$C$30,'Monte Carlo'!$E$30)),0))</f>
        <v>0</v>
      </c>
      <c r="V539" s="0" t="n">
        <f aca="true">IF(OR('Monte Carlo'!$B$31="",'Monte Carlo'!$C$31=""),0,IF(RAND()&lt;'Monte Carlo'!$B$31,IF('Monte Carlo'!$E$31='Monte Carlo'!$C$31,'Monte Carlo'!$C$31,BETAINV(RAND(),'Monte Carlo'!$G$31,'Monte Carlo'!$H$31,'Monte Carlo'!$C$31,'Monte Carlo'!$E$31)),0))</f>
        <v>0</v>
      </c>
      <c r="W539" s="0" t="n">
        <f aca="true">IF(OR('Monte Carlo'!$B$32="",'Monte Carlo'!$C$32=""),0,IF(RAND()&lt;'Monte Carlo'!$B$32,IF('Monte Carlo'!$E$32='Monte Carlo'!$C$32,'Monte Carlo'!$C$32,BETAINV(RAND(),'Monte Carlo'!$G$32,'Monte Carlo'!$H$32,'Monte Carlo'!$C$32,'Monte Carlo'!$E$32)),0))</f>
        <v>0</v>
      </c>
      <c r="X539" s="0" t="n">
        <f aca="true">IF(OR('Monte Carlo'!$B$33="",'Monte Carlo'!$C$33=""),0,IF(RAND()&lt;'Monte Carlo'!$B$33,IF('Monte Carlo'!$E$33='Monte Carlo'!$C$33,'Monte Carlo'!$C$33,BETAINV(RAND(),'Monte Carlo'!$G$33,'Monte Carlo'!$H$33,'Monte Carlo'!$C$33,'Monte Carlo'!$E$33)),0))</f>
        <v>0</v>
      </c>
      <c r="Y539" s="0" t="n">
        <f aca="false">SUM(A539:X539)</f>
        <v>2470.40890304902</v>
      </c>
    </row>
    <row r="540" customFormat="false" ht="15" hidden="false" customHeight="false" outlineLevel="0" collapsed="false">
      <c r="A540" s="0" t="n">
        <f aca="true">IF('Monte Carlo'!$B$7="",0,IF('Monte Carlo'!$D$7='Monte Carlo'!$B$7,'Monte Carlo'!$B$7,BETAINV(RAND(),'Monte Carlo'!$F$7,'Monte Carlo'!$G$7,'Monte Carlo'!$B$7,'Monte Carlo'!$D$7)))</f>
        <v>133.244856117786</v>
      </c>
      <c r="B540" s="0" t="n">
        <f aca="true">IF('Monte Carlo'!$B$8="",0,IF('Monte Carlo'!$D$8='Monte Carlo'!$B$8,'Monte Carlo'!$B$8,BETAINV(RAND(),'Monte Carlo'!$F$8,'Monte Carlo'!$G$8,'Monte Carlo'!$B$8,'Monte Carlo'!$D$8)))</f>
        <v>1065.55321144226</v>
      </c>
      <c r="C540" s="0" t="n">
        <f aca="true">IF('Monte Carlo'!$B$9="",0,IF('Monte Carlo'!$D$9='Monte Carlo'!$B$9,'Monte Carlo'!$B$9,BETAINV(RAND(),'Monte Carlo'!$F$9,'Monte Carlo'!$G$9,'Monte Carlo'!$B$9,'Monte Carlo'!$D$9)))</f>
        <v>423.684546135975</v>
      </c>
      <c r="D540" s="0" t="n">
        <f aca="true">IF('Monte Carlo'!$B$10="",0,IF('Monte Carlo'!$D$10='Monte Carlo'!$B$10,'Monte Carlo'!$B$10,BETAINV(RAND(),'Monte Carlo'!$F$10,'Monte Carlo'!$G$10,'Monte Carlo'!$B$10,'Monte Carlo'!$D$10)))</f>
        <v>344.645872562156</v>
      </c>
      <c r="E540" s="0" t="n">
        <f aca="true">IF('Monte Carlo'!$B$11="",0,IF('Monte Carlo'!$D$11='Monte Carlo'!$B$11,'Monte Carlo'!$B$11,BETAINV(RAND(),'Monte Carlo'!$F$11,'Monte Carlo'!$G$11,'Monte Carlo'!$B$11,'Monte Carlo'!$D$11)))</f>
        <v>133.931072803056</v>
      </c>
      <c r="F540" s="0" t="n">
        <f aca="true">IF('Monte Carlo'!$B$12="",0,IF('Monte Carlo'!$D$12='Monte Carlo'!$B$12,'Monte Carlo'!$B$12,BETAINV(RAND(),'Monte Carlo'!$F$12,'Monte Carlo'!$G$12,'Monte Carlo'!$B$12,'Monte Carlo'!$D$12)))</f>
        <v>103.518885457902</v>
      </c>
      <c r="G540" s="0" t="n">
        <f aca="true">IF('Monte Carlo'!$B$13="",0,IF('Monte Carlo'!$D$13='Monte Carlo'!$B$13,'Monte Carlo'!$B$13,BETAINV(RAND(),'Monte Carlo'!$F$13,'Monte Carlo'!$G$13,'Monte Carlo'!$B$13,'Monte Carlo'!$D$13)))</f>
        <v>0</v>
      </c>
      <c r="H540" s="0" t="n">
        <f aca="true">IF('Monte Carlo'!$B$14="",0,IF('Monte Carlo'!$D$14='Monte Carlo'!$B$14,'Monte Carlo'!$B$14,BETAINV(RAND(),'Monte Carlo'!$F$14,'Monte Carlo'!$G$14,'Monte Carlo'!$B$14,'Monte Carlo'!$D$14)))</f>
        <v>0</v>
      </c>
      <c r="I540" s="0" t="n">
        <f aca="true">IF('Monte Carlo'!$B$15="",0,IF('Monte Carlo'!$D$15='Monte Carlo'!$B$15,'Monte Carlo'!$B$15,BETAINV(RAND(),'Monte Carlo'!$F$15,'Monte Carlo'!$G$15,'Monte Carlo'!$B$15,'Monte Carlo'!$D$15)))</f>
        <v>0</v>
      </c>
      <c r="J540" s="0" t="n">
        <f aca="true">IF('Monte Carlo'!$B$16="",0,IF('Monte Carlo'!$D$16='Monte Carlo'!$B$16,'Monte Carlo'!$B$16,BETAINV(RAND(),'Monte Carlo'!$F$16,'Monte Carlo'!$G$16,'Monte Carlo'!$B$16,'Monte Carlo'!$D$16)))</f>
        <v>0</v>
      </c>
      <c r="K540" s="0" t="n">
        <f aca="true">IF('Monte Carlo'!$B$17="",0,IF('Monte Carlo'!$D$17='Monte Carlo'!$B$17,'Monte Carlo'!$B$17,BETAINV(RAND(),'Monte Carlo'!$F$17,'Monte Carlo'!$G$17,'Monte Carlo'!$B$17,'Monte Carlo'!$D$17)))</f>
        <v>0</v>
      </c>
      <c r="L540" s="0" t="n">
        <f aca="true">IF('Monte Carlo'!$B$18="",0,IF('Monte Carlo'!$D$18='Monte Carlo'!$B$18,'Monte Carlo'!$B$18,BETAINV(RAND(),'Monte Carlo'!$F$18,'Monte Carlo'!$G$18,'Monte Carlo'!$B$18,'Monte Carlo'!$D$18)))</f>
        <v>0</v>
      </c>
      <c r="M540" s="0" t="n">
        <f aca="true">IF(OR('Monte Carlo'!$B$22="",'Monte Carlo'!$C$22=""),0,IF(RAND()&lt;'Monte Carlo'!$B$22,IF('Monte Carlo'!$E$22='Monte Carlo'!$C$22,'Monte Carlo'!$C$22,BETAINV(RAND(),'Monte Carlo'!$G$22,'Monte Carlo'!$H$22,'Monte Carlo'!$C$22,'Monte Carlo'!$E$22)),0))</f>
        <v>0</v>
      </c>
      <c r="N540" s="0" t="n">
        <f aca="true">IF(OR('Monte Carlo'!$B$23="",'Monte Carlo'!$C$23=""),0,IF(RAND()&lt;'Monte Carlo'!$B$23,IF('Monte Carlo'!$E$23='Monte Carlo'!$C$23,'Monte Carlo'!$C$23,BETAINV(RAND(),'Monte Carlo'!$G$23,'Monte Carlo'!$H$23,'Monte Carlo'!$C$23,'Monte Carlo'!$E$23)),0))</f>
        <v>0</v>
      </c>
      <c r="O540" s="0" t="n">
        <f aca="true">IF(OR('Monte Carlo'!$B$24="",'Monte Carlo'!$C$24=""),0,IF(RAND()&lt;'Monte Carlo'!$B$24,IF('Monte Carlo'!$E$24='Monte Carlo'!$C$24,'Monte Carlo'!$C$24,BETAINV(RAND(),'Monte Carlo'!$G$24,'Monte Carlo'!$H$24,'Monte Carlo'!$C$24,'Monte Carlo'!$E$24)),0))</f>
        <v>0</v>
      </c>
      <c r="P540" s="0" t="n">
        <f aca="true">IF(OR('Monte Carlo'!$B$25="",'Monte Carlo'!$C$25=""),0,IF(RAND()&lt;'Monte Carlo'!$B$25,IF('Monte Carlo'!$E$25='Monte Carlo'!$C$25,'Monte Carlo'!$C$25,BETAINV(RAND(),'Monte Carlo'!$G$25,'Monte Carlo'!$H$25,'Monte Carlo'!$C$25,'Monte Carlo'!$E$25)),0))</f>
        <v>206.082025670927</v>
      </c>
      <c r="Q540" s="0" t="n">
        <f aca="true">IF(OR('Monte Carlo'!$B$26="",'Monte Carlo'!$C$26=""),0,IF(RAND()&lt;'Monte Carlo'!$B$26,IF('Monte Carlo'!$E$26='Monte Carlo'!$C$26,'Monte Carlo'!$C$26,BETAINV(RAND(),'Monte Carlo'!$G$26,'Monte Carlo'!$H$26,'Monte Carlo'!$C$26,'Monte Carlo'!$E$26)),0))</f>
        <v>0</v>
      </c>
      <c r="R540" s="0" t="n">
        <f aca="true">IF(OR('Monte Carlo'!$B$27="",'Monte Carlo'!$C$27=""),0,IF(RAND()&lt;'Monte Carlo'!$B$27,IF('Monte Carlo'!$E$27='Monte Carlo'!$C$27,'Monte Carlo'!$C$27,BETAINV(RAND(),'Monte Carlo'!$G$27,'Monte Carlo'!$H$27,'Monte Carlo'!$C$27,'Monte Carlo'!$E$27)),0))</f>
        <v>0</v>
      </c>
      <c r="S540" s="0" t="n">
        <f aca="true">IF(OR('Monte Carlo'!$B$28="",'Monte Carlo'!$C$28=""),0,IF(RAND()&lt;'Monte Carlo'!$B$28,IF('Monte Carlo'!$E$28='Monte Carlo'!$C$28,'Monte Carlo'!$C$28,BETAINV(RAND(),'Monte Carlo'!$G$28,'Monte Carlo'!$H$28,'Monte Carlo'!$C$28,'Monte Carlo'!$E$28)),0))</f>
        <v>0</v>
      </c>
      <c r="T540" s="0" t="n">
        <f aca="true">IF(OR('Monte Carlo'!$B$29="",'Monte Carlo'!$C$29=""),0,IF(RAND()&lt;'Monte Carlo'!$B$29,IF('Monte Carlo'!$E$29='Monte Carlo'!$C$29,'Monte Carlo'!$C$29,BETAINV(RAND(),'Monte Carlo'!$G$29,'Monte Carlo'!$H$29,'Monte Carlo'!$C$29,'Monte Carlo'!$E$29)),0))</f>
        <v>0</v>
      </c>
      <c r="U540" s="0" t="n">
        <f aca="true">IF(OR('Monte Carlo'!$B$30="",'Monte Carlo'!$C$30=""),0,IF(RAND()&lt;'Monte Carlo'!$B$30,IF('Monte Carlo'!$E$30='Monte Carlo'!$C$30,'Monte Carlo'!$C$30,BETAINV(RAND(),'Monte Carlo'!$G$30,'Monte Carlo'!$H$30,'Monte Carlo'!$C$30,'Monte Carlo'!$E$30)),0))</f>
        <v>0</v>
      </c>
      <c r="V540" s="0" t="n">
        <f aca="true">IF(OR('Monte Carlo'!$B$31="",'Monte Carlo'!$C$31=""),0,IF(RAND()&lt;'Monte Carlo'!$B$31,IF('Monte Carlo'!$E$31='Monte Carlo'!$C$31,'Monte Carlo'!$C$31,BETAINV(RAND(),'Monte Carlo'!$G$31,'Monte Carlo'!$H$31,'Monte Carlo'!$C$31,'Monte Carlo'!$E$31)),0))</f>
        <v>0</v>
      </c>
      <c r="W540" s="0" t="n">
        <f aca="true">IF(OR('Monte Carlo'!$B$32="",'Monte Carlo'!$C$32=""),0,IF(RAND()&lt;'Monte Carlo'!$B$32,IF('Monte Carlo'!$E$32='Monte Carlo'!$C$32,'Monte Carlo'!$C$32,BETAINV(RAND(),'Monte Carlo'!$G$32,'Monte Carlo'!$H$32,'Monte Carlo'!$C$32,'Monte Carlo'!$E$32)),0))</f>
        <v>0</v>
      </c>
      <c r="X540" s="0" t="n">
        <f aca="true">IF(OR('Monte Carlo'!$B$33="",'Monte Carlo'!$C$33=""),0,IF(RAND()&lt;'Monte Carlo'!$B$33,IF('Monte Carlo'!$E$33='Monte Carlo'!$C$33,'Monte Carlo'!$C$33,BETAINV(RAND(),'Monte Carlo'!$G$33,'Monte Carlo'!$H$33,'Monte Carlo'!$C$33,'Monte Carlo'!$E$33)),0))</f>
        <v>0</v>
      </c>
      <c r="Y540" s="0" t="n">
        <f aca="false">SUM(A540:X540)</f>
        <v>2410.66047019006</v>
      </c>
    </row>
    <row r="541" customFormat="false" ht="15" hidden="false" customHeight="false" outlineLevel="0" collapsed="false">
      <c r="A541" s="0" t="n">
        <f aca="true">IF('Monte Carlo'!$B$7="",0,IF('Monte Carlo'!$D$7='Monte Carlo'!$B$7,'Monte Carlo'!$B$7,BETAINV(RAND(),'Monte Carlo'!$F$7,'Monte Carlo'!$G$7,'Monte Carlo'!$B$7,'Monte Carlo'!$D$7)))</f>
        <v>181.505788594078</v>
      </c>
      <c r="B541" s="0" t="n">
        <f aca="true">IF('Monte Carlo'!$B$8="",0,IF('Monte Carlo'!$D$8='Monte Carlo'!$B$8,'Monte Carlo'!$B$8,BETAINV(RAND(),'Monte Carlo'!$F$8,'Monte Carlo'!$G$8,'Monte Carlo'!$B$8,'Monte Carlo'!$D$8)))</f>
        <v>1016.9799986986</v>
      </c>
      <c r="C541" s="0" t="n">
        <f aca="true">IF('Monte Carlo'!$B$9="",0,IF('Monte Carlo'!$D$9='Monte Carlo'!$B$9,'Monte Carlo'!$B$9,BETAINV(RAND(),'Monte Carlo'!$F$9,'Monte Carlo'!$G$9,'Monte Carlo'!$B$9,'Monte Carlo'!$D$9)))</f>
        <v>494.486903957326</v>
      </c>
      <c r="D541" s="0" t="n">
        <f aca="true">IF('Monte Carlo'!$B$10="",0,IF('Monte Carlo'!$D$10='Monte Carlo'!$B$10,'Monte Carlo'!$B$10,BETAINV(RAND(),'Monte Carlo'!$F$10,'Monte Carlo'!$G$10,'Monte Carlo'!$B$10,'Monte Carlo'!$D$10)))</f>
        <v>309.402801998207</v>
      </c>
      <c r="E541" s="0" t="n">
        <f aca="true">IF('Monte Carlo'!$B$11="",0,IF('Monte Carlo'!$D$11='Monte Carlo'!$B$11,'Monte Carlo'!$B$11,BETAINV(RAND(),'Monte Carlo'!$F$11,'Monte Carlo'!$G$11,'Monte Carlo'!$B$11,'Monte Carlo'!$D$11)))</f>
        <v>137.971615612853</v>
      </c>
      <c r="F541" s="0" t="n">
        <f aca="true">IF('Monte Carlo'!$B$12="",0,IF('Monte Carlo'!$D$12='Monte Carlo'!$B$12,'Monte Carlo'!$B$12,BETAINV(RAND(),'Monte Carlo'!$F$12,'Monte Carlo'!$G$12,'Monte Carlo'!$B$12,'Monte Carlo'!$D$12)))</f>
        <v>94.6995562572331</v>
      </c>
      <c r="G541" s="0" t="n">
        <f aca="true">IF('Monte Carlo'!$B$13="",0,IF('Monte Carlo'!$D$13='Monte Carlo'!$B$13,'Monte Carlo'!$B$13,BETAINV(RAND(),'Monte Carlo'!$F$13,'Monte Carlo'!$G$13,'Monte Carlo'!$B$13,'Monte Carlo'!$D$13)))</f>
        <v>0</v>
      </c>
      <c r="H541" s="0" t="n">
        <f aca="true">IF('Monte Carlo'!$B$14="",0,IF('Monte Carlo'!$D$14='Monte Carlo'!$B$14,'Monte Carlo'!$B$14,BETAINV(RAND(),'Monte Carlo'!$F$14,'Monte Carlo'!$G$14,'Monte Carlo'!$B$14,'Monte Carlo'!$D$14)))</f>
        <v>0</v>
      </c>
      <c r="I541" s="0" t="n">
        <f aca="true">IF('Monte Carlo'!$B$15="",0,IF('Monte Carlo'!$D$15='Monte Carlo'!$B$15,'Monte Carlo'!$B$15,BETAINV(RAND(),'Monte Carlo'!$F$15,'Monte Carlo'!$G$15,'Monte Carlo'!$B$15,'Monte Carlo'!$D$15)))</f>
        <v>0</v>
      </c>
      <c r="J541" s="0" t="n">
        <f aca="true">IF('Monte Carlo'!$B$16="",0,IF('Monte Carlo'!$D$16='Monte Carlo'!$B$16,'Monte Carlo'!$B$16,BETAINV(RAND(),'Monte Carlo'!$F$16,'Monte Carlo'!$G$16,'Monte Carlo'!$B$16,'Monte Carlo'!$D$16)))</f>
        <v>0</v>
      </c>
      <c r="K541" s="0" t="n">
        <f aca="true">IF('Monte Carlo'!$B$17="",0,IF('Monte Carlo'!$D$17='Monte Carlo'!$B$17,'Monte Carlo'!$B$17,BETAINV(RAND(),'Monte Carlo'!$F$17,'Monte Carlo'!$G$17,'Monte Carlo'!$B$17,'Monte Carlo'!$D$17)))</f>
        <v>0</v>
      </c>
      <c r="L541" s="0" t="n">
        <f aca="true">IF('Monte Carlo'!$B$18="",0,IF('Monte Carlo'!$D$18='Monte Carlo'!$B$18,'Monte Carlo'!$B$18,BETAINV(RAND(),'Monte Carlo'!$F$18,'Monte Carlo'!$G$18,'Monte Carlo'!$B$18,'Monte Carlo'!$D$18)))</f>
        <v>0</v>
      </c>
      <c r="M541" s="0" t="n">
        <f aca="true">IF(OR('Monte Carlo'!$B$22="",'Monte Carlo'!$C$22=""),0,IF(RAND()&lt;'Monte Carlo'!$B$22,IF('Monte Carlo'!$E$22='Monte Carlo'!$C$22,'Monte Carlo'!$C$22,BETAINV(RAND(),'Monte Carlo'!$G$22,'Monte Carlo'!$H$22,'Monte Carlo'!$C$22,'Monte Carlo'!$E$22)),0))</f>
        <v>0</v>
      </c>
      <c r="N541" s="0" t="n">
        <f aca="true">IF(OR('Monte Carlo'!$B$23="",'Monte Carlo'!$C$23=""),0,IF(RAND()&lt;'Monte Carlo'!$B$23,IF('Monte Carlo'!$E$23='Monte Carlo'!$C$23,'Monte Carlo'!$C$23,BETAINV(RAND(),'Monte Carlo'!$G$23,'Monte Carlo'!$H$23,'Monte Carlo'!$C$23,'Monte Carlo'!$E$23)),0))</f>
        <v>0</v>
      </c>
      <c r="O541" s="0" t="n">
        <f aca="true">IF(OR('Monte Carlo'!$B$24="",'Monte Carlo'!$C$24=""),0,IF(RAND()&lt;'Monte Carlo'!$B$24,IF('Monte Carlo'!$E$24='Monte Carlo'!$C$24,'Monte Carlo'!$C$24,BETAINV(RAND(),'Monte Carlo'!$G$24,'Monte Carlo'!$H$24,'Monte Carlo'!$C$24,'Monte Carlo'!$E$24)),0))</f>
        <v>0</v>
      </c>
      <c r="P541" s="0" t="n">
        <f aca="true">IF(OR('Monte Carlo'!$B$25="",'Monte Carlo'!$C$25=""),0,IF(RAND()&lt;'Monte Carlo'!$B$25,IF('Monte Carlo'!$E$25='Monte Carlo'!$C$25,'Monte Carlo'!$C$25,BETAINV(RAND(),'Monte Carlo'!$G$25,'Monte Carlo'!$H$25,'Monte Carlo'!$C$25,'Monte Carlo'!$E$25)),0))</f>
        <v>0</v>
      </c>
      <c r="Q541" s="0" t="n">
        <f aca="true">IF(OR('Monte Carlo'!$B$26="",'Monte Carlo'!$C$26=""),0,IF(RAND()&lt;'Monte Carlo'!$B$26,IF('Monte Carlo'!$E$26='Monte Carlo'!$C$26,'Monte Carlo'!$C$26,BETAINV(RAND(),'Monte Carlo'!$G$26,'Monte Carlo'!$H$26,'Monte Carlo'!$C$26,'Monte Carlo'!$E$26)),0))</f>
        <v>0</v>
      </c>
      <c r="R541" s="0" t="n">
        <f aca="true">IF(OR('Monte Carlo'!$B$27="",'Monte Carlo'!$C$27=""),0,IF(RAND()&lt;'Monte Carlo'!$B$27,IF('Monte Carlo'!$E$27='Monte Carlo'!$C$27,'Monte Carlo'!$C$27,BETAINV(RAND(),'Monte Carlo'!$G$27,'Monte Carlo'!$H$27,'Monte Carlo'!$C$27,'Monte Carlo'!$E$27)),0))</f>
        <v>0</v>
      </c>
      <c r="S541" s="0" t="n">
        <f aca="true">IF(OR('Monte Carlo'!$B$28="",'Monte Carlo'!$C$28=""),0,IF(RAND()&lt;'Monte Carlo'!$B$28,IF('Monte Carlo'!$E$28='Monte Carlo'!$C$28,'Monte Carlo'!$C$28,BETAINV(RAND(),'Monte Carlo'!$G$28,'Monte Carlo'!$H$28,'Monte Carlo'!$C$28,'Monte Carlo'!$E$28)),0))</f>
        <v>0</v>
      </c>
      <c r="T541" s="0" t="n">
        <f aca="true">IF(OR('Monte Carlo'!$B$29="",'Monte Carlo'!$C$29=""),0,IF(RAND()&lt;'Monte Carlo'!$B$29,IF('Monte Carlo'!$E$29='Monte Carlo'!$C$29,'Monte Carlo'!$C$29,BETAINV(RAND(),'Monte Carlo'!$G$29,'Monte Carlo'!$H$29,'Monte Carlo'!$C$29,'Monte Carlo'!$E$29)),0))</f>
        <v>0</v>
      </c>
      <c r="U541" s="0" t="n">
        <f aca="true">IF(OR('Monte Carlo'!$B$30="",'Monte Carlo'!$C$30=""),0,IF(RAND()&lt;'Monte Carlo'!$B$30,IF('Monte Carlo'!$E$30='Monte Carlo'!$C$30,'Monte Carlo'!$C$30,BETAINV(RAND(),'Monte Carlo'!$G$30,'Monte Carlo'!$H$30,'Monte Carlo'!$C$30,'Monte Carlo'!$E$30)),0))</f>
        <v>0</v>
      </c>
      <c r="V541" s="0" t="n">
        <f aca="true">IF(OR('Monte Carlo'!$B$31="",'Monte Carlo'!$C$31=""),0,IF(RAND()&lt;'Monte Carlo'!$B$31,IF('Monte Carlo'!$E$31='Monte Carlo'!$C$31,'Monte Carlo'!$C$31,BETAINV(RAND(),'Monte Carlo'!$G$31,'Monte Carlo'!$H$31,'Monte Carlo'!$C$31,'Monte Carlo'!$E$31)),0))</f>
        <v>0</v>
      </c>
      <c r="W541" s="0" t="n">
        <f aca="true">IF(OR('Monte Carlo'!$B$32="",'Monte Carlo'!$C$32=""),0,IF(RAND()&lt;'Monte Carlo'!$B$32,IF('Monte Carlo'!$E$32='Monte Carlo'!$C$32,'Monte Carlo'!$C$32,BETAINV(RAND(),'Monte Carlo'!$G$32,'Monte Carlo'!$H$32,'Monte Carlo'!$C$32,'Monte Carlo'!$E$32)),0))</f>
        <v>0</v>
      </c>
      <c r="X541" s="0" t="n">
        <f aca="true">IF(OR('Monte Carlo'!$B$33="",'Monte Carlo'!$C$33=""),0,IF(RAND()&lt;'Monte Carlo'!$B$33,IF('Monte Carlo'!$E$33='Monte Carlo'!$C$33,'Monte Carlo'!$C$33,BETAINV(RAND(),'Monte Carlo'!$G$33,'Monte Carlo'!$H$33,'Monte Carlo'!$C$33,'Monte Carlo'!$E$33)),0))</f>
        <v>0</v>
      </c>
      <c r="Y541" s="0" t="n">
        <f aca="false">SUM(A541:X541)</f>
        <v>2235.0466651183</v>
      </c>
    </row>
    <row r="542" customFormat="false" ht="15" hidden="false" customHeight="false" outlineLevel="0" collapsed="false">
      <c r="A542" s="0" t="n">
        <f aca="true">IF('Monte Carlo'!$B$7="",0,IF('Monte Carlo'!$D$7='Monte Carlo'!$B$7,'Monte Carlo'!$B$7,BETAINV(RAND(),'Monte Carlo'!$F$7,'Monte Carlo'!$G$7,'Monte Carlo'!$B$7,'Monte Carlo'!$D$7)))</f>
        <v>200.30494065036</v>
      </c>
      <c r="B542" s="0" t="n">
        <f aca="true">IF('Monte Carlo'!$B$8="",0,IF('Monte Carlo'!$D$8='Monte Carlo'!$B$8,'Monte Carlo'!$B$8,BETAINV(RAND(),'Monte Carlo'!$F$8,'Monte Carlo'!$G$8,'Monte Carlo'!$B$8,'Monte Carlo'!$D$8)))</f>
        <v>1005.66922285925</v>
      </c>
      <c r="C542" s="0" t="n">
        <f aca="true">IF('Monte Carlo'!$B$9="",0,IF('Monte Carlo'!$D$9='Monte Carlo'!$B$9,'Monte Carlo'!$B$9,BETAINV(RAND(),'Monte Carlo'!$F$9,'Monte Carlo'!$G$9,'Monte Carlo'!$B$9,'Monte Carlo'!$D$9)))</f>
        <v>495.847588736401</v>
      </c>
      <c r="D542" s="0" t="n">
        <f aca="true">IF('Monte Carlo'!$B$10="",0,IF('Monte Carlo'!$D$10='Monte Carlo'!$B$10,'Monte Carlo'!$B$10,BETAINV(RAND(),'Monte Carlo'!$F$10,'Monte Carlo'!$G$10,'Monte Carlo'!$B$10,'Monte Carlo'!$D$10)))</f>
        <v>329.007786432728</v>
      </c>
      <c r="E542" s="0" t="n">
        <f aca="true">IF('Monte Carlo'!$B$11="",0,IF('Monte Carlo'!$D$11='Monte Carlo'!$B$11,'Monte Carlo'!$B$11,BETAINV(RAND(),'Monte Carlo'!$F$11,'Monte Carlo'!$G$11,'Monte Carlo'!$B$11,'Monte Carlo'!$D$11)))</f>
        <v>94.3637174678644</v>
      </c>
      <c r="F542" s="0" t="n">
        <f aca="true">IF('Monte Carlo'!$B$12="",0,IF('Monte Carlo'!$D$12='Monte Carlo'!$B$12,'Monte Carlo'!$B$12,BETAINV(RAND(),'Monte Carlo'!$F$12,'Monte Carlo'!$G$12,'Monte Carlo'!$B$12,'Monte Carlo'!$D$12)))</f>
        <v>106.661792327675</v>
      </c>
      <c r="G542" s="0" t="n">
        <f aca="true">IF('Monte Carlo'!$B$13="",0,IF('Monte Carlo'!$D$13='Monte Carlo'!$B$13,'Monte Carlo'!$B$13,BETAINV(RAND(),'Monte Carlo'!$F$13,'Monte Carlo'!$G$13,'Monte Carlo'!$B$13,'Monte Carlo'!$D$13)))</f>
        <v>0</v>
      </c>
      <c r="H542" s="0" t="n">
        <f aca="true">IF('Monte Carlo'!$B$14="",0,IF('Monte Carlo'!$D$14='Monte Carlo'!$B$14,'Monte Carlo'!$B$14,BETAINV(RAND(),'Monte Carlo'!$F$14,'Monte Carlo'!$G$14,'Monte Carlo'!$B$14,'Monte Carlo'!$D$14)))</f>
        <v>0</v>
      </c>
      <c r="I542" s="0" t="n">
        <f aca="true">IF('Monte Carlo'!$B$15="",0,IF('Monte Carlo'!$D$15='Monte Carlo'!$B$15,'Monte Carlo'!$B$15,BETAINV(RAND(),'Monte Carlo'!$F$15,'Monte Carlo'!$G$15,'Monte Carlo'!$B$15,'Monte Carlo'!$D$15)))</f>
        <v>0</v>
      </c>
      <c r="J542" s="0" t="n">
        <f aca="true">IF('Monte Carlo'!$B$16="",0,IF('Monte Carlo'!$D$16='Monte Carlo'!$B$16,'Monte Carlo'!$B$16,BETAINV(RAND(),'Monte Carlo'!$F$16,'Monte Carlo'!$G$16,'Monte Carlo'!$B$16,'Monte Carlo'!$D$16)))</f>
        <v>0</v>
      </c>
      <c r="K542" s="0" t="n">
        <f aca="true">IF('Monte Carlo'!$B$17="",0,IF('Monte Carlo'!$D$17='Monte Carlo'!$B$17,'Monte Carlo'!$B$17,BETAINV(RAND(),'Monte Carlo'!$F$17,'Monte Carlo'!$G$17,'Monte Carlo'!$B$17,'Monte Carlo'!$D$17)))</f>
        <v>0</v>
      </c>
      <c r="L542" s="0" t="n">
        <f aca="true">IF('Monte Carlo'!$B$18="",0,IF('Monte Carlo'!$D$18='Monte Carlo'!$B$18,'Monte Carlo'!$B$18,BETAINV(RAND(),'Monte Carlo'!$F$18,'Monte Carlo'!$G$18,'Monte Carlo'!$B$18,'Monte Carlo'!$D$18)))</f>
        <v>0</v>
      </c>
      <c r="M542" s="0" t="n">
        <f aca="true">IF(OR('Monte Carlo'!$B$22="",'Monte Carlo'!$C$22=""),0,IF(RAND()&lt;'Monte Carlo'!$B$22,IF('Monte Carlo'!$E$22='Monte Carlo'!$C$22,'Monte Carlo'!$C$22,BETAINV(RAND(),'Monte Carlo'!$G$22,'Monte Carlo'!$H$22,'Monte Carlo'!$C$22,'Monte Carlo'!$E$22)),0))</f>
        <v>0</v>
      </c>
      <c r="N542" s="0" t="n">
        <f aca="true">IF(OR('Monte Carlo'!$B$23="",'Monte Carlo'!$C$23=""),0,IF(RAND()&lt;'Monte Carlo'!$B$23,IF('Monte Carlo'!$E$23='Monte Carlo'!$C$23,'Monte Carlo'!$C$23,BETAINV(RAND(),'Monte Carlo'!$G$23,'Monte Carlo'!$H$23,'Monte Carlo'!$C$23,'Monte Carlo'!$E$23)),0))</f>
        <v>0</v>
      </c>
      <c r="O542" s="0" t="n">
        <f aca="true">IF(OR('Monte Carlo'!$B$24="",'Monte Carlo'!$C$24=""),0,IF(RAND()&lt;'Monte Carlo'!$B$24,IF('Monte Carlo'!$E$24='Monte Carlo'!$C$24,'Monte Carlo'!$C$24,BETAINV(RAND(),'Monte Carlo'!$G$24,'Monte Carlo'!$H$24,'Monte Carlo'!$C$24,'Monte Carlo'!$E$24)),0))</f>
        <v>0</v>
      </c>
      <c r="P542" s="0" t="n">
        <f aca="true">IF(OR('Monte Carlo'!$B$25="",'Monte Carlo'!$C$25=""),0,IF(RAND()&lt;'Monte Carlo'!$B$25,IF('Monte Carlo'!$E$25='Monte Carlo'!$C$25,'Monte Carlo'!$C$25,BETAINV(RAND(),'Monte Carlo'!$G$25,'Monte Carlo'!$H$25,'Monte Carlo'!$C$25,'Monte Carlo'!$E$25)),0))</f>
        <v>0</v>
      </c>
      <c r="Q542" s="0" t="n">
        <f aca="true">IF(OR('Monte Carlo'!$B$26="",'Monte Carlo'!$C$26=""),0,IF(RAND()&lt;'Monte Carlo'!$B$26,IF('Monte Carlo'!$E$26='Monte Carlo'!$C$26,'Monte Carlo'!$C$26,BETAINV(RAND(),'Monte Carlo'!$G$26,'Monte Carlo'!$H$26,'Monte Carlo'!$C$26,'Monte Carlo'!$E$26)),0))</f>
        <v>438.900236523355</v>
      </c>
      <c r="R542" s="0" t="n">
        <f aca="true">IF(OR('Monte Carlo'!$B$27="",'Monte Carlo'!$C$27=""),0,IF(RAND()&lt;'Monte Carlo'!$B$27,IF('Monte Carlo'!$E$27='Monte Carlo'!$C$27,'Monte Carlo'!$C$27,BETAINV(RAND(),'Monte Carlo'!$G$27,'Monte Carlo'!$H$27,'Monte Carlo'!$C$27,'Monte Carlo'!$E$27)),0))</f>
        <v>0</v>
      </c>
      <c r="S542" s="0" t="n">
        <f aca="true">IF(OR('Monte Carlo'!$B$28="",'Monte Carlo'!$C$28=""),0,IF(RAND()&lt;'Monte Carlo'!$B$28,IF('Monte Carlo'!$E$28='Monte Carlo'!$C$28,'Monte Carlo'!$C$28,BETAINV(RAND(),'Monte Carlo'!$G$28,'Monte Carlo'!$H$28,'Monte Carlo'!$C$28,'Monte Carlo'!$E$28)),0))</f>
        <v>0</v>
      </c>
      <c r="T542" s="0" t="n">
        <f aca="true">IF(OR('Monte Carlo'!$B$29="",'Monte Carlo'!$C$29=""),0,IF(RAND()&lt;'Monte Carlo'!$B$29,IF('Monte Carlo'!$E$29='Monte Carlo'!$C$29,'Monte Carlo'!$C$29,BETAINV(RAND(),'Monte Carlo'!$G$29,'Monte Carlo'!$H$29,'Monte Carlo'!$C$29,'Monte Carlo'!$E$29)),0))</f>
        <v>0</v>
      </c>
      <c r="U542" s="0" t="n">
        <f aca="true">IF(OR('Monte Carlo'!$B$30="",'Monte Carlo'!$C$30=""),0,IF(RAND()&lt;'Monte Carlo'!$B$30,IF('Monte Carlo'!$E$30='Monte Carlo'!$C$30,'Monte Carlo'!$C$30,BETAINV(RAND(),'Monte Carlo'!$G$30,'Monte Carlo'!$H$30,'Monte Carlo'!$C$30,'Monte Carlo'!$E$30)),0))</f>
        <v>0</v>
      </c>
      <c r="V542" s="0" t="n">
        <f aca="true">IF(OR('Monte Carlo'!$B$31="",'Monte Carlo'!$C$31=""),0,IF(RAND()&lt;'Monte Carlo'!$B$31,IF('Monte Carlo'!$E$31='Monte Carlo'!$C$31,'Monte Carlo'!$C$31,BETAINV(RAND(),'Monte Carlo'!$G$31,'Monte Carlo'!$H$31,'Monte Carlo'!$C$31,'Monte Carlo'!$E$31)),0))</f>
        <v>0</v>
      </c>
      <c r="W542" s="0" t="n">
        <f aca="true">IF(OR('Monte Carlo'!$B$32="",'Monte Carlo'!$C$32=""),0,IF(RAND()&lt;'Monte Carlo'!$B$32,IF('Monte Carlo'!$E$32='Monte Carlo'!$C$32,'Monte Carlo'!$C$32,BETAINV(RAND(),'Monte Carlo'!$G$32,'Monte Carlo'!$H$32,'Monte Carlo'!$C$32,'Monte Carlo'!$E$32)),0))</f>
        <v>0</v>
      </c>
      <c r="X542" s="0" t="n">
        <f aca="true">IF(OR('Monte Carlo'!$B$33="",'Monte Carlo'!$C$33=""),0,IF(RAND()&lt;'Monte Carlo'!$B$33,IF('Monte Carlo'!$E$33='Monte Carlo'!$C$33,'Monte Carlo'!$C$33,BETAINV(RAND(),'Monte Carlo'!$G$33,'Monte Carlo'!$H$33,'Monte Carlo'!$C$33,'Monte Carlo'!$E$33)),0))</f>
        <v>0</v>
      </c>
      <c r="Y542" s="0" t="n">
        <f aca="false">SUM(A542:X542)</f>
        <v>2670.75528499763</v>
      </c>
    </row>
    <row r="543" customFormat="false" ht="15" hidden="false" customHeight="false" outlineLevel="0" collapsed="false">
      <c r="A543" s="0" t="n">
        <f aca="true">IF('Monte Carlo'!$B$7="",0,IF('Monte Carlo'!$D$7='Monte Carlo'!$B$7,'Monte Carlo'!$B$7,BETAINV(RAND(),'Monte Carlo'!$F$7,'Monte Carlo'!$G$7,'Monte Carlo'!$B$7,'Monte Carlo'!$D$7)))</f>
        <v>130.334724049183</v>
      </c>
      <c r="B543" s="0" t="n">
        <f aca="true">IF('Monte Carlo'!$B$8="",0,IF('Monte Carlo'!$D$8='Monte Carlo'!$B$8,'Monte Carlo'!$B$8,BETAINV(RAND(),'Monte Carlo'!$F$8,'Monte Carlo'!$G$8,'Monte Carlo'!$B$8,'Monte Carlo'!$D$8)))</f>
        <v>1097.96447472736</v>
      </c>
      <c r="C543" s="0" t="n">
        <f aca="true">IF('Monte Carlo'!$B$9="",0,IF('Monte Carlo'!$D$9='Monte Carlo'!$B$9,'Monte Carlo'!$B$9,BETAINV(RAND(),'Monte Carlo'!$F$9,'Monte Carlo'!$G$9,'Monte Carlo'!$B$9,'Monte Carlo'!$D$9)))</f>
        <v>466.684487397537</v>
      </c>
      <c r="D543" s="0" t="n">
        <f aca="true">IF('Monte Carlo'!$B$10="",0,IF('Monte Carlo'!$D$10='Monte Carlo'!$B$10,'Monte Carlo'!$B$10,BETAINV(RAND(),'Monte Carlo'!$F$10,'Monte Carlo'!$G$10,'Monte Carlo'!$B$10,'Monte Carlo'!$D$10)))</f>
        <v>281.30346225274</v>
      </c>
      <c r="E543" s="0" t="n">
        <f aca="true">IF('Monte Carlo'!$B$11="",0,IF('Monte Carlo'!$D$11='Monte Carlo'!$B$11,'Monte Carlo'!$B$11,BETAINV(RAND(),'Monte Carlo'!$F$11,'Monte Carlo'!$G$11,'Monte Carlo'!$B$11,'Monte Carlo'!$D$11)))</f>
        <v>135.296993019148</v>
      </c>
      <c r="F543" s="0" t="n">
        <f aca="true">IF('Monte Carlo'!$B$12="",0,IF('Monte Carlo'!$D$12='Monte Carlo'!$B$12,'Monte Carlo'!$B$12,BETAINV(RAND(),'Monte Carlo'!$F$12,'Monte Carlo'!$G$12,'Monte Carlo'!$B$12,'Monte Carlo'!$D$12)))</f>
        <v>96.640669133545</v>
      </c>
      <c r="G543" s="0" t="n">
        <f aca="true">IF('Monte Carlo'!$B$13="",0,IF('Monte Carlo'!$D$13='Monte Carlo'!$B$13,'Monte Carlo'!$B$13,BETAINV(RAND(),'Monte Carlo'!$F$13,'Monte Carlo'!$G$13,'Monte Carlo'!$B$13,'Monte Carlo'!$D$13)))</f>
        <v>0</v>
      </c>
      <c r="H543" s="0" t="n">
        <f aca="true">IF('Monte Carlo'!$B$14="",0,IF('Monte Carlo'!$D$14='Monte Carlo'!$B$14,'Monte Carlo'!$B$14,BETAINV(RAND(),'Monte Carlo'!$F$14,'Monte Carlo'!$G$14,'Monte Carlo'!$B$14,'Monte Carlo'!$D$14)))</f>
        <v>0</v>
      </c>
      <c r="I543" s="0" t="n">
        <f aca="true">IF('Monte Carlo'!$B$15="",0,IF('Monte Carlo'!$D$15='Monte Carlo'!$B$15,'Monte Carlo'!$B$15,BETAINV(RAND(),'Monte Carlo'!$F$15,'Monte Carlo'!$G$15,'Monte Carlo'!$B$15,'Monte Carlo'!$D$15)))</f>
        <v>0</v>
      </c>
      <c r="J543" s="0" t="n">
        <f aca="true">IF('Monte Carlo'!$B$16="",0,IF('Monte Carlo'!$D$16='Monte Carlo'!$B$16,'Monte Carlo'!$B$16,BETAINV(RAND(),'Monte Carlo'!$F$16,'Monte Carlo'!$G$16,'Monte Carlo'!$B$16,'Monte Carlo'!$D$16)))</f>
        <v>0</v>
      </c>
      <c r="K543" s="0" t="n">
        <f aca="true">IF('Monte Carlo'!$B$17="",0,IF('Monte Carlo'!$D$17='Monte Carlo'!$B$17,'Monte Carlo'!$B$17,BETAINV(RAND(),'Monte Carlo'!$F$17,'Monte Carlo'!$G$17,'Monte Carlo'!$B$17,'Monte Carlo'!$D$17)))</f>
        <v>0</v>
      </c>
      <c r="L543" s="0" t="n">
        <f aca="true">IF('Monte Carlo'!$B$18="",0,IF('Monte Carlo'!$D$18='Monte Carlo'!$B$18,'Monte Carlo'!$B$18,BETAINV(RAND(),'Monte Carlo'!$F$18,'Monte Carlo'!$G$18,'Monte Carlo'!$B$18,'Monte Carlo'!$D$18)))</f>
        <v>0</v>
      </c>
      <c r="M543" s="0" t="n">
        <f aca="true">IF(OR('Monte Carlo'!$B$22="",'Monte Carlo'!$C$22=""),0,IF(RAND()&lt;'Monte Carlo'!$B$22,IF('Monte Carlo'!$E$22='Monte Carlo'!$C$22,'Monte Carlo'!$C$22,BETAINV(RAND(),'Monte Carlo'!$G$22,'Monte Carlo'!$H$22,'Monte Carlo'!$C$22,'Monte Carlo'!$E$22)),0))</f>
        <v>0</v>
      </c>
      <c r="N543" s="0" t="n">
        <f aca="true">IF(OR('Monte Carlo'!$B$23="",'Monte Carlo'!$C$23=""),0,IF(RAND()&lt;'Monte Carlo'!$B$23,IF('Monte Carlo'!$E$23='Monte Carlo'!$C$23,'Monte Carlo'!$C$23,BETAINV(RAND(),'Monte Carlo'!$G$23,'Monte Carlo'!$H$23,'Monte Carlo'!$C$23,'Monte Carlo'!$E$23)),0))</f>
        <v>0</v>
      </c>
      <c r="O543" s="0" t="n">
        <f aca="true">IF(OR('Monte Carlo'!$B$24="",'Monte Carlo'!$C$24=""),0,IF(RAND()&lt;'Monte Carlo'!$B$24,IF('Monte Carlo'!$E$24='Monte Carlo'!$C$24,'Monte Carlo'!$C$24,BETAINV(RAND(),'Monte Carlo'!$G$24,'Monte Carlo'!$H$24,'Monte Carlo'!$C$24,'Monte Carlo'!$E$24)),0))</f>
        <v>0</v>
      </c>
      <c r="P543" s="0" t="n">
        <f aca="true">IF(OR('Monte Carlo'!$B$25="",'Monte Carlo'!$C$25=""),0,IF(RAND()&lt;'Monte Carlo'!$B$25,IF('Monte Carlo'!$E$25='Monte Carlo'!$C$25,'Monte Carlo'!$C$25,BETAINV(RAND(),'Monte Carlo'!$G$25,'Monte Carlo'!$H$25,'Monte Carlo'!$C$25,'Monte Carlo'!$E$25)),0))</f>
        <v>0</v>
      </c>
      <c r="Q543" s="0" t="n">
        <f aca="true">IF(OR('Monte Carlo'!$B$26="",'Monte Carlo'!$C$26=""),0,IF(RAND()&lt;'Monte Carlo'!$B$26,IF('Monte Carlo'!$E$26='Monte Carlo'!$C$26,'Monte Carlo'!$C$26,BETAINV(RAND(),'Monte Carlo'!$G$26,'Monte Carlo'!$H$26,'Monte Carlo'!$C$26,'Monte Carlo'!$E$26)),0))</f>
        <v>434.311224786099</v>
      </c>
      <c r="R543" s="0" t="n">
        <f aca="true">IF(OR('Monte Carlo'!$B$27="",'Monte Carlo'!$C$27=""),0,IF(RAND()&lt;'Monte Carlo'!$B$27,IF('Monte Carlo'!$E$27='Monte Carlo'!$C$27,'Monte Carlo'!$C$27,BETAINV(RAND(),'Monte Carlo'!$G$27,'Monte Carlo'!$H$27,'Monte Carlo'!$C$27,'Monte Carlo'!$E$27)),0))</f>
        <v>0</v>
      </c>
      <c r="S543" s="0" t="n">
        <f aca="true">IF(OR('Monte Carlo'!$B$28="",'Monte Carlo'!$C$28=""),0,IF(RAND()&lt;'Monte Carlo'!$B$28,IF('Monte Carlo'!$E$28='Monte Carlo'!$C$28,'Monte Carlo'!$C$28,BETAINV(RAND(),'Monte Carlo'!$G$28,'Monte Carlo'!$H$28,'Monte Carlo'!$C$28,'Monte Carlo'!$E$28)),0))</f>
        <v>0</v>
      </c>
      <c r="T543" s="0" t="n">
        <f aca="true">IF(OR('Monte Carlo'!$B$29="",'Monte Carlo'!$C$29=""),0,IF(RAND()&lt;'Monte Carlo'!$B$29,IF('Monte Carlo'!$E$29='Monte Carlo'!$C$29,'Monte Carlo'!$C$29,BETAINV(RAND(),'Monte Carlo'!$G$29,'Monte Carlo'!$H$29,'Monte Carlo'!$C$29,'Monte Carlo'!$E$29)),0))</f>
        <v>0</v>
      </c>
      <c r="U543" s="0" t="n">
        <f aca="true">IF(OR('Monte Carlo'!$B$30="",'Monte Carlo'!$C$30=""),0,IF(RAND()&lt;'Monte Carlo'!$B$30,IF('Monte Carlo'!$E$30='Monte Carlo'!$C$30,'Monte Carlo'!$C$30,BETAINV(RAND(),'Monte Carlo'!$G$30,'Monte Carlo'!$H$30,'Monte Carlo'!$C$30,'Monte Carlo'!$E$30)),0))</f>
        <v>0</v>
      </c>
      <c r="V543" s="0" t="n">
        <f aca="true">IF(OR('Monte Carlo'!$B$31="",'Monte Carlo'!$C$31=""),0,IF(RAND()&lt;'Monte Carlo'!$B$31,IF('Monte Carlo'!$E$31='Monte Carlo'!$C$31,'Monte Carlo'!$C$31,BETAINV(RAND(),'Monte Carlo'!$G$31,'Monte Carlo'!$H$31,'Monte Carlo'!$C$31,'Monte Carlo'!$E$31)),0))</f>
        <v>0</v>
      </c>
      <c r="W543" s="0" t="n">
        <f aca="true">IF(OR('Monte Carlo'!$B$32="",'Monte Carlo'!$C$32=""),0,IF(RAND()&lt;'Monte Carlo'!$B$32,IF('Monte Carlo'!$E$32='Monte Carlo'!$C$32,'Monte Carlo'!$C$32,BETAINV(RAND(),'Monte Carlo'!$G$32,'Monte Carlo'!$H$32,'Monte Carlo'!$C$32,'Monte Carlo'!$E$32)),0))</f>
        <v>0</v>
      </c>
      <c r="X543" s="0" t="n">
        <f aca="true">IF(OR('Monte Carlo'!$B$33="",'Monte Carlo'!$C$33=""),0,IF(RAND()&lt;'Monte Carlo'!$B$33,IF('Monte Carlo'!$E$33='Monte Carlo'!$C$33,'Monte Carlo'!$C$33,BETAINV(RAND(),'Monte Carlo'!$G$33,'Monte Carlo'!$H$33,'Monte Carlo'!$C$33,'Monte Carlo'!$E$33)),0))</f>
        <v>0</v>
      </c>
      <c r="Y543" s="0" t="n">
        <f aca="false">SUM(A543:X543)</f>
        <v>2642.53603536562</v>
      </c>
    </row>
    <row r="544" customFormat="false" ht="15" hidden="false" customHeight="false" outlineLevel="0" collapsed="false">
      <c r="A544" s="0" t="n">
        <f aca="true">IF('Monte Carlo'!$B$7="",0,IF('Monte Carlo'!$D$7='Monte Carlo'!$B$7,'Monte Carlo'!$B$7,BETAINV(RAND(),'Monte Carlo'!$F$7,'Monte Carlo'!$G$7,'Monte Carlo'!$B$7,'Monte Carlo'!$D$7)))</f>
        <v>192.07393190333</v>
      </c>
      <c r="B544" s="0" t="n">
        <f aca="true">IF('Monte Carlo'!$B$8="",0,IF('Monte Carlo'!$D$8='Monte Carlo'!$B$8,'Monte Carlo'!$B$8,BETAINV(RAND(),'Monte Carlo'!$F$8,'Monte Carlo'!$G$8,'Monte Carlo'!$B$8,'Monte Carlo'!$D$8)))</f>
        <v>1014.76624385373</v>
      </c>
      <c r="C544" s="0" t="n">
        <f aca="true">IF('Monte Carlo'!$B$9="",0,IF('Monte Carlo'!$D$9='Monte Carlo'!$B$9,'Monte Carlo'!$B$9,BETAINV(RAND(),'Monte Carlo'!$F$9,'Monte Carlo'!$G$9,'Monte Carlo'!$B$9,'Monte Carlo'!$D$9)))</f>
        <v>487.38992082795</v>
      </c>
      <c r="D544" s="0" t="n">
        <f aca="true">IF('Monte Carlo'!$B$10="",0,IF('Monte Carlo'!$D$10='Monte Carlo'!$B$10,'Monte Carlo'!$B$10,BETAINV(RAND(),'Monte Carlo'!$F$10,'Monte Carlo'!$G$10,'Monte Carlo'!$B$10,'Monte Carlo'!$D$10)))</f>
        <v>348.037748904708</v>
      </c>
      <c r="E544" s="0" t="n">
        <f aca="true">IF('Monte Carlo'!$B$11="",0,IF('Monte Carlo'!$D$11='Monte Carlo'!$B$11,'Monte Carlo'!$B$11,BETAINV(RAND(),'Monte Carlo'!$F$11,'Monte Carlo'!$G$11,'Monte Carlo'!$B$11,'Monte Carlo'!$D$11)))</f>
        <v>84.1412153178353</v>
      </c>
      <c r="F544" s="0" t="n">
        <f aca="true">IF('Monte Carlo'!$B$12="",0,IF('Monte Carlo'!$D$12='Monte Carlo'!$B$12,'Monte Carlo'!$B$12,BETAINV(RAND(),'Monte Carlo'!$F$12,'Monte Carlo'!$G$12,'Monte Carlo'!$B$12,'Monte Carlo'!$D$12)))</f>
        <v>117.460718023182</v>
      </c>
      <c r="G544" s="0" t="n">
        <f aca="true">IF('Monte Carlo'!$B$13="",0,IF('Monte Carlo'!$D$13='Monte Carlo'!$B$13,'Monte Carlo'!$B$13,BETAINV(RAND(),'Monte Carlo'!$F$13,'Monte Carlo'!$G$13,'Monte Carlo'!$B$13,'Monte Carlo'!$D$13)))</f>
        <v>0</v>
      </c>
      <c r="H544" s="0" t="n">
        <f aca="true">IF('Monte Carlo'!$B$14="",0,IF('Monte Carlo'!$D$14='Monte Carlo'!$B$14,'Monte Carlo'!$B$14,BETAINV(RAND(),'Monte Carlo'!$F$14,'Monte Carlo'!$G$14,'Monte Carlo'!$B$14,'Monte Carlo'!$D$14)))</f>
        <v>0</v>
      </c>
      <c r="I544" s="0" t="n">
        <f aca="true">IF('Monte Carlo'!$B$15="",0,IF('Monte Carlo'!$D$15='Monte Carlo'!$B$15,'Monte Carlo'!$B$15,BETAINV(RAND(),'Monte Carlo'!$F$15,'Monte Carlo'!$G$15,'Monte Carlo'!$B$15,'Monte Carlo'!$D$15)))</f>
        <v>0</v>
      </c>
      <c r="J544" s="0" t="n">
        <f aca="true">IF('Monte Carlo'!$B$16="",0,IF('Monte Carlo'!$D$16='Monte Carlo'!$B$16,'Monte Carlo'!$B$16,BETAINV(RAND(),'Monte Carlo'!$F$16,'Monte Carlo'!$G$16,'Monte Carlo'!$B$16,'Monte Carlo'!$D$16)))</f>
        <v>0</v>
      </c>
      <c r="K544" s="0" t="n">
        <f aca="true">IF('Monte Carlo'!$B$17="",0,IF('Monte Carlo'!$D$17='Monte Carlo'!$B$17,'Monte Carlo'!$B$17,BETAINV(RAND(),'Monte Carlo'!$F$17,'Monte Carlo'!$G$17,'Monte Carlo'!$B$17,'Monte Carlo'!$D$17)))</f>
        <v>0</v>
      </c>
      <c r="L544" s="0" t="n">
        <f aca="true">IF('Monte Carlo'!$B$18="",0,IF('Monte Carlo'!$D$18='Monte Carlo'!$B$18,'Monte Carlo'!$B$18,BETAINV(RAND(),'Monte Carlo'!$F$18,'Monte Carlo'!$G$18,'Monte Carlo'!$B$18,'Monte Carlo'!$D$18)))</f>
        <v>0</v>
      </c>
      <c r="M544" s="0" t="n">
        <f aca="true">IF(OR('Monte Carlo'!$B$22="",'Monte Carlo'!$C$22=""),0,IF(RAND()&lt;'Monte Carlo'!$B$22,IF('Monte Carlo'!$E$22='Monte Carlo'!$C$22,'Monte Carlo'!$C$22,BETAINV(RAND(),'Monte Carlo'!$G$22,'Monte Carlo'!$H$22,'Monte Carlo'!$C$22,'Monte Carlo'!$E$22)),0))</f>
        <v>0</v>
      </c>
      <c r="N544" s="0" t="n">
        <f aca="true">IF(OR('Monte Carlo'!$B$23="",'Monte Carlo'!$C$23=""),0,IF(RAND()&lt;'Monte Carlo'!$B$23,IF('Monte Carlo'!$E$23='Monte Carlo'!$C$23,'Monte Carlo'!$C$23,BETAINV(RAND(),'Monte Carlo'!$G$23,'Monte Carlo'!$H$23,'Monte Carlo'!$C$23,'Monte Carlo'!$E$23)),0))</f>
        <v>0</v>
      </c>
      <c r="O544" s="0" t="n">
        <f aca="true">IF(OR('Monte Carlo'!$B$24="",'Monte Carlo'!$C$24=""),0,IF(RAND()&lt;'Monte Carlo'!$B$24,IF('Monte Carlo'!$E$24='Monte Carlo'!$C$24,'Monte Carlo'!$C$24,BETAINV(RAND(),'Monte Carlo'!$G$24,'Monte Carlo'!$H$24,'Monte Carlo'!$C$24,'Monte Carlo'!$E$24)),0))</f>
        <v>0</v>
      </c>
      <c r="P544" s="0" t="n">
        <f aca="true">IF(OR('Monte Carlo'!$B$25="",'Monte Carlo'!$C$25=""),0,IF(RAND()&lt;'Monte Carlo'!$B$25,IF('Monte Carlo'!$E$25='Monte Carlo'!$C$25,'Monte Carlo'!$C$25,BETAINV(RAND(),'Monte Carlo'!$G$25,'Monte Carlo'!$H$25,'Monte Carlo'!$C$25,'Monte Carlo'!$E$25)),0))</f>
        <v>0</v>
      </c>
      <c r="Q544" s="0" t="n">
        <f aca="true">IF(OR('Monte Carlo'!$B$26="",'Monte Carlo'!$C$26=""),0,IF(RAND()&lt;'Monte Carlo'!$B$26,IF('Monte Carlo'!$E$26='Monte Carlo'!$C$26,'Monte Carlo'!$C$26,BETAINV(RAND(),'Monte Carlo'!$G$26,'Monte Carlo'!$H$26,'Monte Carlo'!$C$26,'Monte Carlo'!$E$26)),0))</f>
        <v>174.187359842617</v>
      </c>
      <c r="R544" s="0" t="n">
        <f aca="true">IF(OR('Monte Carlo'!$B$27="",'Monte Carlo'!$C$27=""),0,IF(RAND()&lt;'Monte Carlo'!$B$27,IF('Monte Carlo'!$E$27='Monte Carlo'!$C$27,'Monte Carlo'!$C$27,BETAINV(RAND(),'Monte Carlo'!$G$27,'Monte Carlo'!$H$27,'Monte Carlo'!$C$27,'Monte Carlo'!$E$27)),0))</f>
        <v>0</v>
      </c>
      <c r="S544" s="0" t="n">
        <f aca="true">IF(OR('Monte Carlo'!$B$28="",'Monte Carlo'!$C$28=""),0,IF(RAND()&lt;'Monte Carlo'!$B$28,IF('Monte Carlo'!$E$28='Monte Carlo'!$C$28,'Monte Carlo'!$C$28,BETAINV(RAND(),'Monte Carlo'!$G$28,'Monte Carlo'!$H$28,'Monte Carlo'!$C$28,'Monte Carlo'!$E$28)),0))</f>
        <v>0</v>
      </c>
      <c r="T544" s="0" t="n">
        <f aca="true">IF(OR('Monte Carlo'!$B$29="",'Monte Carlo'!$C$29=""),0,IF(RAND()&lt;'Monte Carlo'!$B$29,IF('Monte Carlo'!$E$29='Monte Carlo'!$C$29,'Monte Carlo'!$C$29,BETAINV(RAND(),'Monte Carlo'!$G$29,'Monte Carlo'!$H$29,'Monte Carlo'!$C$29,'Monte Carlo'!$E$29)),0))</f>
        <v>0</v>
      </c>
      <c r="U544" s="0" t="n">
        <f aca="true">IF(OR('Monte Carlo'!$B$30="",'Monte Carlo'!$C$30=""),0,IF(RAND()&lt;'Monte Carlo'!$B$30,IF('Monte Carlo'!$E$30='Monte Carlo'!$C$30,'Monte Carlo'!$C$30,BETAINV(RAND(),'Monte Carlo'!$G$30,'Monte Carlo'!$H$30,'Monte Carlo'!$C$30,'Monte Carlo'!$E$30)),0))</f>
        <v>0</v>
      </c>
      <c r="V544" s="0" t="n">
        <f aca="true">IF(OR('Monte Carlo'!$B$31="",'Monte Carlo'!$C$31=""),0,IF(RAND()&lt;'Monte Carlo'!$B$31,IF('Monte Carlo'!$E$31='Monte Carlo'!$C$31,'Monte Carlo'!$C$31,BETAINV(RAND(),'Monte Carlo'!$G$31,'Monte Carlo'!$H$31,'Monte Carlo'!$C$31,'Monte Carlo'!$E$31)),0))</f>
        <v>0</v>
      </c>
      <c r="W544" s="0" t="n">
        <f aca="true">IF(OR('Monte Carlo'!$B$32="",'Monte Carlo'!$C$32=""),0,IF(RAND()&lt;'Monte Carlo'!$B$32,IF('Monte Carlo'!$E$32='Monte Carlo'!$C$32,'Monte Carlo'!$C$32,BETAINV(RAND(),'Monte Carlo'!$G$32,'Monte Carlo'!$H$32,'Monte Carlo'!$C$32,'Monte Carlo'!$E$32)),0))</f>
        <v>0</v>
      </c>
      <c r="X544" s="0" t="n">
        <f aca="true">IF(OR('Monte Carlo'!$B$33="",'Monte Carlo'!$C$33=""),0,IF(RAND()&lt;'Monte Carlo'!$B$33,IF('Monte Carlo'!$E$33='Monte Carlo'!$C$33,'Monte Carlo'!$C$33,BETAINV(RAND(),'Monte Carlo'!$G$33,'Monte Carlo'!$H$33,'Monte Carlo'!$C$33,'Monte Carlo'!$E$33)),0))</f>
        <v>0</v>
      </c>
      <c r="Y544" s="0" t="n">
        <f aca="false">SUM(A544:X544)</f>
        <v>2418.05713867336</v>
      </c>
    </row>
    <row r="545" customFormat="false" ht="15" hidden="false" customHeight="false" outlineLevel="0" collapsed="false">
      <c r="A545" s="0" t="n">
        <f aca="true">IF('Monte Carlo'!$B$7="",0,IF('Monte Carlo'!$D$7='Monte Carlo'!$B$7,'Monte Carlo'!$B$7,BETAINV(RAND(),'Monte Carlo'!$F$7,'Monte Carlo'!$G$7,'Monte Carlo'!$B$7,'Monte Carlo'!$D$7)))</f>
        <v>154.917232191781</v>
      </c>
      <c r="B545" s="0" t="n">
        <f aca="true">IF('Monte Carlo'!$B$8="",0,IF('Monte Carlo'!$D$8='Monte Carlo'!$B$8,'Monte Carlo'!$B$8,BETAINV(RAND(),'Monte Carlo'!$F$8,'Monte Carlo'!$G$8,'Monte Carlo'!$B$8,'Monte Carlo'!$D$8)))</f>
        <v>980.903261868264</v>
      </c>
      <c r="C545" s="0" t="n">
        <f aca="true">IF('Monte Carlo'!$B$9="",0,IF('Monte Carlo'!$D$9='Monte Carlo'!$B$9,'Monte Carlo'!$B$9,BETAINV(RAND(),'Monte Carlo'!$F$9,'Monte Carlo'!$G$9,'Monte Carlo'!$B$9,'Monte Carlo'!$D$9)))</f>
        <v>408.56981708648</v>
      </c>
      <c r="D545" s="0" t="n">
        <f aca="true">IF('Monte Carlo'!$B$10="",0,IF('Monte Carlo'!$D$10='Monte Carlo'!$B$10,'Monte Carlo'!$B$10,BETAINV(RAND(),'Monte Carlo'!$F$10,'Monte Carlo'!$G$10,'Monte Carlo'!$B$10,'Monte Carlo'!$D$10)))</f>
        <v>330.306230674166</v>
      </c>
      <c r="E545" s="0" t="n">
        <f aca="true">IF('Monte Carlo'!$B$11="",0,IF('Monte Carlo'!$D$11='Monte Carlo'!$B$11,'Monte Carlo'!$B$11,BETAINV(RAND(),'Monte Carlo'!$F$11,'Monte Carlo'!$G$11,'Monte Carlo'!$B$11,'Monte Carlo'!$D$11)))</f>
        <v>101.307563493977</v>
      </c>
      <c r="F545" s="0" t="n">
        <f aca="true">IF('Monte Carlo'!$B$12="",0,IF('Monte Carlo'!$D$12='Monte Carlo'!$B$12,'Monte Carlo'!$B$12,BETAINV(RAND(),'Monte Carlo'!$F$12,'Monte Carlo'!$G$12,'Monte Carlo'!$B$12,'Monte Carlo'!$D$12)))</f>
        <v>94.5515645802626</v>
      </c>
      <c r="G545" s="0" t="n">
        <f aca="true">IF('Monte Carlo'!$B$13="",0,IF('Monte Carlo'!$D$13='Monte Carlo'!$B$13,'Monte Carlo'!$B$13,BETAINV(RAND(),'Monte Carlo'!$F$13,'Monte Carlo'!$G$13,'Monte Carlo'!$B$13,'Monte Carlo'!$D$13)))</f>
        <v>0</v>
      </c>
      <c r="H545" s="0" t="n">
        <f aca="true">IF('Monte Carlo'!$B$14="",0,IF('Monte Carlo'!$D$14='Monte Carlo'!$B$14,'Monte Carlo'!$B$14,BETAINV(RAND(),'Monte Carlo'!$F$14,'Monte Carlo'!$G$14,'Monte Carlo'!$B$14,'Monte Carlo'!$D$14)))</f>
        <v>0</v>
      </c>
      <c r="I545" s="0" t="n">
        <f aca="true">IF('Monte Carlo'!$B$15="",0,IF('Monte Carlo'!$D$15='Monte Carlo'!$B$15,'Monte Carlo'!$B$15,BETAINV(RAND(),'Monte Carlo'!$F$15,'Monte Carlo'!$G$15,'Monte Carlo'!$B$15,'Monte Carlo'!$D$15)))</f>
        <v>0</v>
      </c>
      <c r="J545" s="0" t="n">
        <f aca="true">IF('Monte Carlo'!$B$16="",0,IF('Monte Carlo'!$D$16='Monte Carlo'!$B$16,'Monte Carlo'!$B$16,BETAINV(RAND(),'Monte Carlo'!$F$16,'Monte Carlo'!$G$16,'Monte Carlo'!$B$16,'Monte Carlo'!$D$16)))</f>
        <v>0</v>
      </c>
      <c r="K545" s="0" t="n">
        <f aca="true">IF('Monte Carlo'!$B$17="",0,IF('Monte Carlo'!$D$17='Monte Carlo'!$B$17,'Monte Carlo'!$B$17,BETAINV(RAND(),'Monte Carlo'!$F$17,'Monte Carlo'!$G$17,'Monte Carlo'!$B$17,'Monte Carlo'!$D$17)))</f>
        <v>0</v>
      </c>
      <c r="L545" s="0" t="n">
        <f aca="true">IF('Monte Carlo'!$B$18="",0,IF('Monte Carlo'!$D$18='Monte Carlo'!$B$18,'Monte Carlo'!$B$18,BETAINV(RAND(),'Monte Carlo'!$F$18,'Monte Carlo'!$G$18,'Monte Carlo'!$B$18,'Monte Carlo'!$D$18)))</f>
        <v>0</v>
      </c>
      <c r="M545" s="0" t="n">
        <f aca="true">IF(OR('Monte Carlo'!$B$22="",'Monte Carlo'!$C$22=""),0,IF(RAND()&lt;'Monte Carlo'!$B$22,IF('Monte Carlo'!$E$22='Monte Carlo'!$C$22,'Monte Carlo'!$C$22,BETAINV(RAND(),'Monte Carlo'!$G$22,'Monte Carlo'!$H$22,'Monte Carlo'!$C$22,'Monte Carlo'!$E$22)),0))</f>
        <v>0</v>
      </c>
      <c r="N545" s="0" t="n">
        <f aca="true">IF(OR('Monte Carlo'!$B$23="",'Monte Carlo'!$C$23=""),0,IF(RAND()&lt;'Monte Carlo'!$B$23,IF('Monte Carlo'!$E$23='Monte Carlo'!$C$23,'Monte Carlo'!$C$23,BETAINV(RAND(),'Monte Carlo'!$G$23,'Monte Carlo'!$H$23,'Monte Carlo'!$C$23,'Monte Carlo'!$E$23)),0))</f>
        <v>32.5275572846359</v>
      </c>
      <c r="O545" s="0" t="n">
        <f aca="true">IF(OR('Monte Carlo'!$B$24="",'Monte Carlo'!$C$24=""),0,IF(RAND()&lt;'Monte Carlo'!$B$24,IF('Monte Carlo'!$E$24='Monte Carlo'!$C$24,'Monte Carlo'!$C$24,BETAINV(RAND(),'Monte Carlo'!$G$24,'Monte Carlo'!$H$24,'Monte Carlo'!$C$24,'Monte Carlo'!$E$24)),0))</f>
        <v>0</v>
      </c>
      <c r="P545" s="0" t="n">
        <f aca="true">IF(OR('Monte Carlo'!$B$25="",'Monte Carlo'!$C$25=""),0,IF(RAND()&lt;'Monte Carlo'!$B$25,IF('Monte Carlo'!$E$25='Monte Carlo'!$C$25,'Monte Carlo'!$C$25,BETAINV(RAND(),'Monte Carlo'!$G$25,'Monte Carlo'!$H$25,'Monte Carlo'!$C$25,'Monte Carlo'!$E$25)),0))</f>
        <v>0</v>
      </c>
      <c r="Q545" s="0" t="n">
        <f aca="true">IF(OR('Monte Carlo'!$B$26="",'Monte Carlo'!$C$26=""),0,IF(RAND()&lt;'Monte Carlo'!$B$26,IF('Monte Carlo'!$E$26='Monte Carlo'!$C$26,'Monte Carlo'!$C$26,BETAINV(RAND(),'Monte Carlo'!$G$26,'Monte Carlo'!$H$26,'Monte Carlo'!$C$26,'Monte Carlo'!$E$26)),0))</f>
        <v>0</v>
      </c>
      <c r="R545" s="0" t="n">
        <f aca="true">IF(OR('Monte Carlo'!$B$27="",'Monte Carlo'!$C$27=""),0,IF(RAND()&lt;'Monte Carlo'!$B$27,IF('Monte Carlo'!$E$27='Monte Carlo'!$C$27,'Monte Carlo'!$C$27,BETAINV(RAND(),'Monte Carlo'!$G$27,'Monte Carlo'!$H$27,'Monte Carlo'!$C$27,'Monte Carlo'!$E$27)),0))</f>
        <v>0</v>
      </c>
      <c r="S545" s="0" t="n">
        <f aca="true">IF(OR('Monte Carlo'!$B$28="",'Monte Carlo'!$C$28=""),0,IF(RAND()&lt;'Monte Carlo'!$B$28,IF('Monte Carlo'!$E$28='Monte Carlo'!$C$28,'Monte Carlo'!$C$28,BETAINV(RAND(),'Monte Carlo'!$G$28,'Monte Carlo'!$H$28,'Monte Carlo'!$C$28,'Monte Carlo'!$E$28)),0))</f>
        <v>0</v>
      </c>
      <c r="T545" s="0" t="n">
        <f aca="true">IF(OR('Monte Carlo'!$B$29="",'Monte Carlo'!$C$29=""),0,IF(RAND()&lt;'Monte Carlo'!$B$29,IF('Monte Carlo'!$E$29='Monte Carlo'!$C$29,'Monte Carlo'!$C$29,BETAINV(RAND(),'Monte Carlo'!$G$29,'Monte Carlo'!$H$29,'Monte Carlo'!$C$29,'Monte Carlo'!$E$29)),0))</f>
        <v>0</v>
      </c>
      <c r="U545" s="0" t="n">
        <f aca="true">IF(OR('Monte Carlo'!$B$30="",'Monte Carlo'!$C$30=""),0,IF(RAND()&lt;'Monte Carlo'!$B$30,IF('Monte Carlo'!$E$30='Monte Carlo'!$C$30,'Monte Carlo'!$C$30,BETAINV(RAND(),'Monte Carlo'!$G$30,'Monte Carlo'!$H$30,'Monte Carlo'!$C$30,'Monte Carlo'!$E$30)),0))</f>
        <v>0</v>
      </c>
      <c r="V545" s="0" t="n">
        <f aca="true">IF(OR('Monte Carlo'!$B$31="",'Monte Carlo'!$C$31=""),0,IF(RAND()&lt;'Monte Carlo'!$B$31,IF('Monte Carlo'!$E$31='Monte Carlo'!$C$31,'Monte Carlo'!$C$31,BETAINV(RAND(),'Monte Carlo'!$G$31,'Monte Carlo'!$H$31,'Monte Carlo'!$C$31,'Monte Carlo'!$E$31)),0))</f>
        <v>0</v>
      </c>
      <c r="W545" s="0" t="n">
        <f aca="true">IF(OR('Monte Carlo'!$B$32="",'Monte Carlo'!$C$32=""),0,IF(RAND()&lt;'Monte Carlo'!$B$32,IF('Monte Carlo'!$E$32='Monte Carlo'!$C$32,'Monte Carlo'!$C$32,BETAINV(RAND(),'Monte Carlo'!$G$32,'Monte Carlo'!$H$32,'Monte Carlo'!$C$32,'Monte Carlo'!$E$32)),0))</f>
        <v>0</v>
      </c>
      <c r="X545" s="0" t="n">
        <f aca="true">IF(OR('Monte Carlo'!$B$33="",'Monte Carlo'!$C$33=""),0,IF(RAND()&lt;'Monte Carlo'!$B$33,IF('Monte Carlo'!$E$33='Monte Carlo'!$C$33,'Monte Carlo'!$C$33,BETAINV(RAND(),'Monte Carlo'!$G$33,'Monte Carlo'!$H$33,'Monte Carlo'!$C$33,'Monte Carlo'!$E$33)),0))</f>
        <v>0</v>
      </c>
      <c r="Y545" s="0" t="n">
        <f aca="false">SUM(A545:X545)</f>
        <v>2103.08322717957</v>
      </c>
    </row>
    <row r="546" customFormat="false" ht="15" hidden="false" customHeight="false" outlineLevel="0" collapsed="false">
      <c r="A546" s="0" t="n">
        <f aca="true">IF('Monte Carlo'!$B$7="",0,IF('Monte Carlo'!$D$7='Monte Carlo'!$B$7,'Monte Carlo'!$B$7,BETAINV(RAND(),'Monte Carlo'!$F$7,'Monte Carlo'!$G$7,'Monte Carlo'!$B$7,'Monte Carlo'!$D$7)))</f>
        <v>175.46028760826</v>
      </c>
      <c r="B546" s="0" t="n">
        <f aca="true">IF('Monte Carlo'!$B$8="",0,IF('Monte Carlo'!$D$8='Monte Carlo'!$B$8,'Monte Carlo'!$B$8,BETAINV(RAND(),'Monte Carlo'!$F$8,'Monte Carlo'!$G$8,'Monte Carlo'!$B$8,'Monte Carlo'!$D$8)))</f>
        <v>1038.37501339266</v>
      </c>
      <c r="C546" s="0" t="n">
        <f aca="true">IF('Monte Carlo'!$B$9="",0,IF('Monte Carlo'!$D$9='Monte Carlo'!$B$9,'Monte Carlo'!$B$9,BETAINV(RAND(),'Monte Carlo'!$F$9,'Monte Carlo'!$G$9,'Monte Carlo'!$B$9,'Monte Carlo'!$D$9)))</f>
        <v>469.873339339026</v>
      </c>
      <c r="D546" s="0" t="n">
        <f aca="true">IF('Monte Carlo'!$B$10="",0,IF('Monte Carlo'!$D$10='Monte Carlo'!$B$10,'Monte Carlo'!$B$10,BETAINV(RAND(),'Monte Carlo'!$F$10,'Monte Carlo'!$G$10,'Monte Carlo'!$B$10,'Monte Carlo'!$D$10)))</f>
        <v>319.27093422116</v>
      </c>
      <c r="E546" s="0" t="n">
        <f aca="true">IF('Monte Carlo'!$B$11="",0,IF('Monte Carlo'!$D$11='Monte Carlo'!$B$11,'Monte Carlo'!$B$11,BETAINV(RAND(),'Monte Carlo'!$F$11,'Monte Carlo'!$G$11,'Monte Carlo'!$B$11,'Monte Carlo'!$D$11)))</f>
        <v>109.64846528356</v>
      </c>
      <c r="F546" s="0" t="n">
        <f aca="true">IF('Monte Carlo'!$B$12="",0,IF('Monte Carlo'!$D$12='Monte Carlo'!$B$12,'Monte Carlo'!$B$12,BETAINV(RAND(),'Monte Carlo'!$F$12,'Monte Carlo'!$G$12,'Monte Carlo'!$B$12,'Monte Carlo'!$D$12)))</f>
        <v>98.4223600223299</v>
      </c>
      <c r="G546" s="0" t="n">
        <f aca="true">IF('Monte Carlo'!$B$13="",0,IF('Monte Carlo'!$D$13='Monte Carlo'!$B$13,'Monte Carlo'!$B$13,BETAINV(RAND(),'Monte Carlo'!$F$13,'Monte Carlo'!$G$13,'Monte Carlo'!$B$13,'Monte Carlo'!$D$13)))</f>
        <v>0</v>
      </c>
      <c r="H546" s="0" t="n">
        <f aca="true">IF('Monte Carlo'!$B$14="",0,IF('Monte Carlo'!$D$14='Monte Carlo'!$B$14,'Monte Carlo'!$B$14,BETAINV(RAND(),'Monte Carlo'!$F$14,'Monte Carlo'!$G$14,'Monte Carlo'!$B$14,'Monte Carlo'!$D$14)))</f>
        <v>0</v>
      </c>
      <c r="I546" s="0" t="n">
        <f aca="true">IF('Monte Carlo'!$B$15="",0,IF('Monte Carlo'!$D$15='Monte Carlo'!$B$15,'Monte Carlo'!$B$15,BETAINV(RAND(),'Monte Carlo'!$F$15,'Monte Carlo'!$G$15,'Monte Carlo'!$B$15,'Monte Carlo'!$D$15)))</f>
        <v>0</v>
      </c>
      <c r="J546" s="0" t="n">
        <f aca="true">IF('Monte Carlo'!$B$16="",0,IF('Monte Carlo'!$D$16='Monte Carlo'!$B$16,'Monte Carlo'!$B$16,BETAINV(RAND(),'Monte Carlo'!$F$16,'Monte Carlo'!$G$16,'Monte Carlo'!$B$16,'Monte Carlo'!$D$16)))</f>
        <v>0</v>
      </c>
      <c r="K546" s="0" t="n">
        <f aca="true">IF('Monte Carlo'!$B$17="",0,IF('Monte Carlo'!$D$17='Monte Carlo'!$B$17,'Monte Carlo'!$B$17,BETAINV(RAND(),'Monte Carlo'!$F$17,'Monte Carlo'!$G$17,'Monte Carlo'!$B$17,'Monte Carlo'!$D$17)))</f>
        <v>0</v>
      </c>
      <c r="L546" s="0" t="n">
        <f aca="true">IF('Monte Carlo'!$B$18="",0,IF('Monte Carlo'!$D$18='Monte Carlo'!$B$18,'Monte Carlo'!$B$18,BETAINV(RAND(),'Monte Carlo'!$F$18,'Monte Carlo'!$G$18,'Monte Carlo'!$B$18,'Monte Carlo'!$D$18)))</f>
        <v>0</v>
      </c>
      <c r="M546" s="0" t="n">
        <f aca="true">IF(OR('Monte Carlo'!$B$22="",'Monte Carlo'!$C$22=""),0,IF(RAND()&lt;'Monte Carlo'!$B$22,IF('Monte Carlo'!$E$22='Monte Carlo'!$C$22,'Monte Carlo'!$C$22,BETAINV(RAND(),'Monte Carlo'!$G$22,'Monte Carlo'!$H$22,'Monte Carlo'!$C$22,'Monte Carlo'!$E$22)),0))</f>
        <v>0</v>
      </c>
      <c r="N546" s="0" t="n">
        <f aca="true">IF(OR('Monte Carlo'!$B$23="",'Monte Carlo'!$C$23=""),0,IF(RAND()&lt;'Monte Carlo'!$B$23,IF('Monte Carlo'!$E$23='Monte Carlo'!$C$23,'Monte Carlo'!$C$23,BETAINV(RAND(),'Monte Carlo'!$G$23,'Monte Carlo'!$H$23,'Monte Carlo'!$C$23,'Monte Carlo'!$E$23)),0))</f>
        <v>0</v>
      </c>
      <c r="O546" s="0" t="n">
        <f aca="true">IF(OR('Monte Carlo'!$B$24="",'Monte Carlo'!$C$24=""),0,IF(RAND()&lt;'Monte Carlo'!$B$24,IF('Monte Carlo'!$E$24='Monte Carlo'!$C$24,'Monte Carlo'!$C$24,BETAINV(RAND(),'Monte Carlo'!$G$24,'Monte Carlo'!$H$24,'Monte Carlo'!$C$24,'Monte Carlo'!$E$24)),0))</f>
        <v>0</v>
      </c>
      <c r="P546" s="0" t="n">
        <f aca="true">IF(OR('Monte Carlo'!$B$25="",'Monte Carlo'!$C$25=""),0,IF(RAND()&lt;'Monte Carlo'!$B$25,IF('Monte Carlo'!$E$25='Monte Carlo'!$C$25,'Monte Carlo'!$C$25,BETAINV(RAND(),'Monte Carlo'!$G$25,'Monte Carlo'!$H$25,'Monte Carlo'!$C$25,'Monte Carlo'!$E$25)),0))</f>
        <v>0</v>
      </c>
      <c r="Q546" s="0" t="n">
        <f aca="true">IF(OR('Monte Carlo'!$B$26="",'Monte Carlo'!$C$26=""),0,IF(RAND()&lt;'Monte Carlo'!$B$26,IF('Monte Carlo'!$E$26='Monte Carlo'!$C$26,'Monte Carlo'!$C$26,BETAINV(RAND(),'Monte Carlo'!$G$26,'Monte Carlo'!$H$26,'Monte Carlo'!$C$26,'Monte Carlo'!$E$26)),0))</f>
        <v>0</v>
      </c>
      <c r="R546" s="0" t="n">
        <f aca="true">IF(OR('Monte Carlo'!$B$27="",'Monte Carlo'!$C$27=""),0,IF(RAND()&lt;'Monte Carlo'!$B$27,IF('Monte Carlo'!$E$27='Monte Carlo'!$C$27,'Monte Carlo'!$C$27,BETAINV(RAND(),'Monte Carlo'!$G$27,'Monte Carlo'!$H$27,'Monte Carlo'!$C$27,'Monte Carlo'!$E$27)),0))</f>
        <v>0</v>
      </c>
      <c r="S546" s="0" t="n">
        <f aca="true">IF(OR('Monte Carlo'!$B$28="",'Monte Carlo'!$C$28=""),0,IF(RAND()&lt;'Monte Carlo'!$B$28,IF('Monte Carlo'!$E$28='Monte Carlo'!$C$28,'Monte Carlo'!$C$28,BETAINV(RAND(),'Monte Carlo'!$G$28,'Monte Carlo'!$H$28,'Monte Carlo'!$C$28,'Monte Carlo'!$E$28)),0))</f>
        <v>0</v>
      </c>
      <c r="T546" s="0" t="n">
        <f aca="true">IF(OR('Monte Carlo'!$B$29="",'Monte Carlo'!$C$29=""),0,IF(RAND()&lt;'Monte Carlo'!$B$29,IF('Monte Carlo'!$E$29='Monte Carlo'!$C$29,'Monte Carlo'!$C$29,BETAINV(RAND(),'Monte Carlo'!$G$29,'Monte Carlo'!$H$29,'Monte Carlo'!$C$29,'Monte Carlo'!$E$29)),0))</f>
        <v>0</v>
      </c>
      <c r="U546" s="0" t="n">
        <f aca="true">IF(OR('Monte Carlo'!$B$30="",'Monte Carlo'!$C$30=""),0,IF(RAND()&lt;'Monte Carlo'!$B$30,IF('Monte Carlo'!$E$30='Monte Carlo'!$C$30,'Monte Carlo'!$C$30,BETAINV(RAND(),'Monte Carlo'!$G$30,'Monte Carlo'!$H$30,'Monte Carlo'!$C$30,'Monte Carlo'!$E$30)),0))</f>
        <v>0</v>
      </c>
      <c r="V546" s="0" t="n">
        <f aca="true">IF(OR('Monte Carlo'!$B$31="",'Monte Carlo'!$C$31=""),0,IF(RAND()&lt;'Monte Carlo'!$B$31,IF('Monte Carlo'!$E$31='Monte Carlo'!$C$31,'Monte Carlo'!$C$31,BETAINV(RAND(),'Monte Carlo'!$G$31,'Monte Carlo'!$H$31,'Monte Carlo'!$C$31,'Monte Carlo'!$E$31)),0))</f>
        <v>0</v>
      </c>
      <c r="W546" s="0" t="n">
        <f aca="true">IF(OR('Monte Carlo'!$B$32="",'Monte Carlo'!$C$32=""),0,IF(RAND()&lt;'Monte Carlo'!$B$32,IF('Monte Carlo'!$E$32='Monte Carlo'!$C$32,'Monte Carlo'!$C$32,BETAINV(RAND(),'Monte Carlo'!$G$32,'Monte Carlo'!$H$32,'Monte Carlo'!$C$32,'Monte Carlo'!$E$32)),0))</f>
        <v>0</v>
      </c>
      <c r="X546" s="0" t="n">
        <f aca="true">IF(OR('Monte Carlo'!$B$33="",'Monte Carlo'!$C$33=""),0,IF(RAND()&lt;'Monte Carlo'!$B$33,IF('Monte Carlo'!$E$33='Monte Carlo'!$C$33,'Monte Carlo'!$C$33,BETAINV(RAND(),'Monte Carlo'!$G$33,'Monte Carlo'!$H$33,'Monte Carlo'!$C$33,'Monte Carlo'!$E$33)),0))</f>
        <v>0</v>
      </c>
      <c r="Y546" s="0" t="n">
        <f aca="false">SUM(A546:X546)</f>
        <v>2211.05039986699</v>
      </c>
    </row>
    <row r="547" customFormat="false" ht="15" hidden="false" customHeight="false" outlineLevel="0" collapsed="false">
      <c r="A547" s="0" t="n">
        <f aca="true">IF('Monte Carlo'!$B$7="",0,IF('Monte Carlo'!$D$7='Monte Carlo'!$B$7,'Monte Carlo'!$B$7,BETAINV(RAND(),'Monte Carlo'!$F$7,'Monte Carlo'!$G$7,'Monte Carlo'!$B$7,'Monte Carlo'!$D$7)))</f>
        <v>139.943540291321</v>
      </c>
      <c r="B547" s="0" t="n">
        <f aca="true">IF('Monte Carlo'!$B$8="",0,IF('Monte Carlo'!$D$8='Monte Carlo'!$B$8,'Monte Carlo'!$B$8,BETAINV(RAND(),'Monte Carlo'!$F$8,'Monte Carlo'!$G$8,'Monte Carlo'!$B$8,'Monte Carlo'!$D$8)))</f>
        <v>1104.14493662825</v>
      </c>
      <c r="C547" s="0" t="n">
        <f aca="true">IF('Monte Carlo'!$B$9="",0,IF('Monte Carlo'!$D$9='Monte Carlo'!$B$9,'Monte Carlo'!$B$9,BETAINV(RAND(),'Monte Carlo'!$F$9,'Monte Carlo'!$G$9,'Monte Carlo'!$B$9,'Monte Carlo'!$D$9)))</f>
        <v>448.67864961364</v>
      </c>
      <c r="D547" s="0" t="n">
        <f aca="true">IF('Monte Carlo'!$B$10="",0,IF('Monte Carlo'!$D$10='Monte Carlo'!$B$10,'Monte Carlo'!$B$10,BETAINV(RAND(),'Monte Carlo'!$F$10,'Monte Carlo'!$G$10,'Monte Carlo'!$B$10,'Monte Carlo'!$D$10)))</f>
        <v>288.503846549511</v>
      </c>
      <c r="E547" s="0" t="n">
        <f aca="true">IF('Monte Carlo'!$B$11="",0,IF('Monte Carlo'!$D$11='Monte Carlo'!$B$11,'Monte Carlo'!$B$11,BETAINV(RAND(),'Monte Carlo'!$F$11,'Monte Carlo'!$G$11,'Monte Carlo'!$B$11,'Monte Carlo'!$D$11)))</f>
        <v>107.360223106746</v>
      </c>
      <c r="F547" s="0" t="n">
        <f aca="true">IF('Monte Carlo'!$B$12="",0,IF('Monte Carlo'!$D$12='Monte Carlo'!$B$12,'Monte Carlo'!$B$12,BETAINV(RAND(),'Monte Carlo'!$F$12,'Monte Carlo'!$G$12,'Monte Carlo'!$B$12,'Monte Carlo'!$D$12)))</f>
        <v>98.3454748932148</v>
      </c>
      <c r="G547" s="0" t="n">
        <f aca="true">IF('Monte Carlo'!$B$13="",0,IF('Monte Carlo'!$D$13='Monte Carlo'!$B$13,'Monte Carlo'!$B$13,BETAINV(RAND(),'Monte Carlo'!$F$13,'Monte Carlo'!$G$13,'Monte Carlo'!$B$13,'Monte Carlo'!$D$13)))</f>
        <v>0</v>
      </c>
      <c r="H547" s="0" t="n">
        <f aca="true">IF('Monte Carlo'!$B$14="",0,IF('Monte Carlo'!$D$14='Monte Carlo'!$B$14,'Monte Carlo'!$B$14,BETAINV(RAND(),'Monte Carlo'!$F$14,'Monte Carlo'!$G$14,'Monte Carlo'!$B$14,'Monte Carlo'!$D$14)))</f>
        <v>0</v>
      </c>
      <c r="I547" s="0" t="n">
        <f aca="true">IF('Monte Carlo'!$B$15="",0,IF('Monte Carlo'!$D$15='Monte Carlo'!$B$15,'Monte Carlo'!$B$15,BETAINV(RAND(),'Monte Carlo'!$F$15,'Monte Carlo'!$G$15,'Monte Carlo'!$B$15,'Monte Carlo'!$D$15)))</f>
        <v>0</v>
      </c>
      <c r="J547" s="0" t="n">
        <f aca="true">IF('Monte Carlo'!$B$16="",0,IF('Monte Carlo'!$D$16='Monte Carlo'!$B$16,'Monte Carlo'!$B$16,BETAINV(RAND(),'Monte Carlo'!$F$16,'Monte Carlo'!$G$16,'Monte Carlo'!$B$16,'Monte Carlo'!$D$16)))</f>
        <v>0</v>
      </c>
      <c r="K547" s="0" t="n">
        <f aca="true">IF('Monte Carlo'!$B$17="",0,IF('Monte Carlo'!$D$17='Monte Carlo'!$B$17,'Monte Carlo'!$B$17,BETAINV(RAND(),'Monte Carlo'!$F$17,'Monte Carlo'!$G$17,'Monte Carlo'!$B$17,'Monte Carlo'!$D$17)))</f>
        <v>0</v>
      </c>
      <c r="L547" s="0" t="n">
        <f aca="true">IF('Monte Carlo'!$B$18="",0,IF('Monte Carlo'!$D$18='Monte Carlo'!$B$18,'Monte Carlo'!$B$18,BETAINV(RAND(),'Monte Carlo'!$F$18,'Monte Carlo'!$G$18,'Monte Carlo'!$B$18,'Monte Carlo'!$D$18)))</f>
        <v>0</v>
      </c>
      <c r="M547" s="0" t="n">
        <f aca="true">IF(OR('Monte Carlo'!$B$22="",'Monte Carlo'!$C$22=""),0,IF(RAND()&lt;'Monte Carlo'!$B$22,IF('Monte Carlo'!$E$22='Monte Carlo'!$C$22,'Monte Carlo'!$C$22,BETAINV(RAND(),'Monte Carlo'!$G$22,'Monte Carlo'!$H$22,'Monte Carlo'!$C$22,'Monte Carlo'!$E$22)),0))</f>
        <v>0</v>
      </c>
      <c r="N547" s="0" t="n">
        <f aca="true">IF(OR('Monte Carlo'!$B$23="",'Monte Carlo'!$C$23=""),0,IF(RAND()&lt;'Monte Carlo'!$B$23,IF('Monte Carlo'!$E$23='Monte Carlo'!$C$23,'Monte Carlo'!$C$23,BETAINV(RAND(),'Monte Carlo'!$G$23,'Monte Carlo'!$H$23,'Monte Carlo'!$C$23,'Monte Carlo'!$E$23)),0))</f>
        <v>0</v>
      </c>
      <c r="O547" s="0" t="n">
        <f aca="true">IF(OR('Monte Carlo'!$B$24="",'Monte Carlo'!$C$24=""),0,IF(RAND()&lt;'Monte Carlo'!$B$24,IF('Monte Carlo'!$E$24='Monte Carlo'!$C$24,'Monte Carlo'!$C$24,BETAINV(RAND(),'Monte Carlo'!$G$24,'Monte Carlo'!$H$24,'Monte Carlo'!$C$24,'Monte Carlo'!$E$24)),0))</f>
        <v>0</v>
      </c>
      <c r="P547" s="0" t="n">
        <f aca="true">IF(OR('Monte Carlo'!$B$25="",'Monte Carlo'!$C$25=""),0,IF(RAND()&lt;'Monte Carlo'!$B$25,IF('Monte Carlo'!$E$25='Monte Carlo'!$C$25,'Monte Carlo'!$C$25,BETAINV(RAND(),'Monte Carlo'!$G$25,'Monte Carlo'!$H$25,'Monte Carlo'!$C$25,'Monte Carlo'!$E$25)),0))</f>
        <v>0</v>
      </c>
      <c r="Q547" s="0" t="n">
        <f aca="true">IF(OR('Monte Carlo'!$B$26="",'Monte Carlo'!$C$26=""),0,IF(RAND()&lt;'Monte Carlo'!$B$26,IF('Monte Carlo'!$E$26='Monte Carlo'!$C$26,'Monte Carlo'!$C$26,BETAINV(RAND(),'Monte Carlo'!$G$26,'Monte Carlo'!$H$26,'Monte Carlo'!$C$26,'Monte Carlo'!$E$26)),0))</f>
        <v>274.311932308797</v>
      </c>
      <c r="R547" s="0" t="n">
        <f aca="true">IF(OR('Monte Carlo'!$B$27="",'Monte Carlo'!$C$27=""),0,IF(RAND()&lt;'Monte Carlo'!$B$27,IF('Monte Carlo'!$E$27='Monte Carlo'!$C$27,'Monte Carlo'!$C$27,BETAINV(RAND(),'Monte Carlo'!$G$27,'Monte Carlo'!$H$27,'Monte Carlo'!$C$27,'Monte Carlo'!$E$27)),0))</f>
        <v>0</v>
      </c>
      <c r="S547" s="0" t="n">
        <f aca="true">IF(OR('Monte Carlo'!$B$28="",'Monte Carlo'!$C$28=""),0,IF(RAND()&lt;'Monte Carlo'!$B$28,IF('Monte Carlo'!$E$28='Monte Carlo'!$C$28,'Monte Carlo'!$C$28,BETAINV(RAND(),'Monte Carlo'!$G$28,'Monte Carlo'!$H$28,'Monte Carlo'!$C$28,'Monte Carlo'!$E$28)),0))</f>
        <v>0</v>
      </c>
      <c r="T547" s="0" t="n">
        <f aca="true">IF(OR('Monte Carlo'!$B$29="",'Monte Carlo'!$C$29=""),0,IF(RAND()&lt;'Monte Carlo'!$B$29,IF('Monte Carlo'!$E$29='Monte Carlo'!$C$29,'Monte Carlo'!$C$29,BETAINV(RAND(),'Monte Carlo'!$G$29,'Monte Carlo'!$H$29,'Monte Carlo'!$C$29,'Monte Carlo'!$E$29)),0))</f>
        <v>0</v>
      </c>
      <c r="U547" s="0" t="n">
        <f aca="true">IF(OR('Monte Carlo'!$B$30="",'Monte Carlo'!$C$30=""),0,IF(RAND()&lt;'Monte Carlo'!$B$30,IF('Monte Carlo'!$E$30='Monte Carlo'!$C$30,'Monte Carlo'!$C$30,BETAINV(RAND(),'Monte Carlo'!$G$30,'Monte Carlo'!$H$30,'Monte Carlo'!$C$30,'Monte Carlo'!$E$30)),0))</f>
        <v>0</v>
      </c>
      <c r="V547" s="0" t="n">
        <f aca="true">IF(OR('Monte Carlo'!$B$31="",'Monte Carlo'!$C$31=""),0,IF(RAND()&lt;'Monte Carlo'!$B$31,IF('Monte Carlo'!$E$31='Monte Carlo'!$C$31,'Monte Carlo'!$C$31,BETAINV(RAND(),'Monte Carlo'!$G$31,'Monte Carlo'!$H$31,'Monte Carlo'!$C$31,'Monte Carlo'!$E$31)),0))</f>
        <v>0</v>
      </c>
      <c r="W547" s="0" t="n">
        <f aca="true">IF(OR('Monte Carlo'!$B$32="",'Monte Carlo'!$C$32=""),0,IF(RAND()&lt;'Monte Carlo'!$B$32,IF('Monte Carlo'!$E$32='Monte Carlo'!$C$32,'Monte Carlo'!$C$32,BETAINV(RAND(),'Monte Carlo'!$G$32,'Monte Carlo'!$H$32,'Monte Carlo'!$C$32,'Monte Carlo'!$E$32)),0))</f>
        <v>0</v>
      </c>
      <c r="X547" s="0" t="n">
        <f aca="true">IF(OR('Monte Carlo'!$B$33="",'Monte Carlo'!$C$33=""),0,IF(RAND()&lt;'Monte Carlo'!$B$33,IF('Monte Carlo'!$E$33='Monte Carlo'!$C$33,'Monte Carlo'!$C$33,BETAINV(RAND(),'Monte Carlo'!$G$33,'Monte Carlo'!$H$33,'Monte Carlo'!$C$33,'Monte Carlo'!$E$33)),0))</f>
        <v>0</v>
      </c>
      <c r="Y547" s="0" t="n">
        <f aca="false">SUM(A547:X547)</f>
        <v>2461.28860339148</v>
      </c>
    </row>
    <row r="548" customFormat="false" ht="15" hidden="false" customHeight="false" outlineLevel="0" collapsed="false">
      <c r="A548" s="0" t="n">
        <f aca="true">IF('Monte Carlo'!$B$7="",0,IF('Monte Carlo'!$D$7='Monte Carlo'!$B$7,'Monte Carlo'!$B$7,BETAINV(RAND(),'Monte Carlo'!$F$7,'Monte Carlo'!$G$7,'Monte Carlo'!$B$7,'Monte Carlo'!$D$7)))</f>
        <v>142.172267746307</v>
      </c>
      <c r="B548" s="0" t="n">
        <f aca="true">IF('Monte Carlo'!$B$8="",0,IF('Monte Carlo'!$D$8='Monte Carlo'!$B$8,'Monte Carlo'!$B$8,BETAINV(RAND(),'Monte Carlo'!$F$8,'Monte Carlo'!$G$8,'Monte Carlo'!$B$8,'Monte Carlo'!$D$8)))</f>
        <v>1092.39502131388</v>
      </c>
      <c r="C548" s="0" t="n">
        <f aca="true">IF('Monte Carlo'!$B$9="",0,IF('Monte Carlo'!$D$9='Monte Carlo'!$B$9,'Monte Carlo'!$B$9,BETAINV(RAND(),'Monte Carlo'!$F$9,'Monte Carlo'!$G$9,'Monte Carlo'!$B$9,'Monte Carlo'!$D$9)))</f>
        <v>480.23856107999</v>
      </c>
      <c r="D548" s="0" t="n">
        <f aca="true">IF('Monte Carlo'!$B$10="",0,IF('Monte Carlo'!$D$10='Monte Carlo'!$B$10,'Monte Carlo'!$B$10,BETAINV(RAND(),'Monte Carlo'!$F$10,'Monte Carlo'!$G$10,'Monte Carlo'!$B$10,'Monte Carlo'!$D$10)))</f>
        <v>322.441679250485</v>
      </c>
      <c r="E548" s="0" t="n">
        <f aca="true">IF('Monte Carlo'!$B$11="",0,IF('Monte Carlo'!$D$11='Monte Carlo'!$B$11,'Monte Carlo'!$B$11,BETAINV(RAND(),'Monte Carlo'!$F$11,'Monte Carlo'!$G$11,'Monte Carlo'!$B$11,'Monte Carlo'!$D$11)))</f>
        <v>118.458096857806</v>
      </c>
      <c r="F548" s="0" t="n">
        <f aca="true">IF('Monte Carlo'!$B$12="",0,IF('Monte Carlo'!$D$12='Monte Carlo'!$B$12,'Monte Carlo'!$B$12,BETAINV(RAND(),'Monte Carlo'!$F$12,'Monte Carlo'!$G$12,'Monte Carlo'!$B$12,'Monte Carlo'!$D$12)))</f>
        <v>104.242484944481</v>
      </c>
      <c r="G548" s="0" t="n">
        <f aca="true">IF('Monte Carlo'!$B$13="",0,IF('Monte Carlo'!$D$13='Monte Carlo'!$B$13,'Monte Carlo'!$B$13,BETAINV(RAND(),'Monte Carlo'!$F$13,'Monte Carlo'!$G$13,'Monte Carlo'!$B$13,'Monte Carlo'!$D$13)))</f>
        <v>0</v>
      </c>
      <c r="H548" s="0" t="n">
        <f aca="true">IF('Monte Carlo'!$B$14="",0,IF('Monte Carlo'!$D$14='Monte Carlo'!$B$14,'Monte Carlo'!$B$14,BETAINV(RAND(),'Monte Carlo'!$F$14,'Monte Carlo'!$G$14,'Monte Carlo'!$B$14,'Monte Carlo'!$D$14)))</f>
        <v>0</v>
      </c>
      <c r="I548" s="0" t="n">
        <f aca="true">IF('Monte Carlo'!$B$15="",0,IF('Monte Carlo'!$D$15='Monte Carlo'!$B$15,'Monte Carlo'!$B$15,BETAINV(RAND(),'Monte Carlo'!$F$15,'Monte Carlo'!$G$15,'Monte Carlo'!$B$15,'Monte Carlo'!$D$15)))</f>
        <v>0</v>
      </c>
      <c r="J548" s="0" t="n">
        <f aca="true">IF('Monte Carlo'!$B$16="",0,IF('Monte Carlo'!$D$16='Monte Carlo'!$B$16,'Monte Carlo'!$B$16,BETAINV(RAND(),'Monte Carlo'!$F$16,'Monte Carlo'!$G$16,'Monte Carlo'!$B$16,'Monte Carlo'!$D$16)))</f>
        <v>0</v>
      </c>
      <c r="K548" s="0" t="n">
        <f aca="true">IF('Monte Carlo'!$B$17="",0,IF('Monte Carlo'!$D$17='Monte Carlo'!$B$17,'Monte Carlo'!$B$17,BETAINV(RAND(),'Monte Carlo'!$F$17,'Monte Carlo'!$G$17,'Monte Carlo'!$B$17,'Monte Carlo'!$D$17)))</f>
        <v>0</v>
      </c>
      <c r="L548" s="0" t="n">
        <f aca="true">IF('Monte Carlo'!$B$18="",0,IF('Monte Carlo'!$D$18='Monte Carlo'!$B$18,'Monte Carlo'!$B$18,BETAINV(RAND(),'Monte Carlo'!$F$18,'Monte Carlo'!$G$18,'Monte Carlo'!$B$18,'Monte Carlo'!$D$18)))</f>
        <v>0</v>
      </c>
      <c r="M548" s="0" t="n">
        <f aca="true">IF(OR('Monte Carlo'!$B$22="",'Monte Carlo'!$C$22=""),0,IF(RAND()&lt;'Monte Carlo'!$B$22,IF('Monte Carlo'!$E$22='Monte Carlo'!$C$22,'Monte Carlo'!$C$22,BETAINV(RAND(),'Monte Carlo'!$G$22,'Monte Carlo'!$H$22,'Monte Carlo'!$C$22,'Monte Carlo'!$E$22)),0))</f>
        <v>0</v>
      </c>
      <c r="N548" s="0" t="n">
        <f aca="true">IF(OR('Monte Carlo'!$B$23="",'Monte Carlo'!$C$23=""),0,IF(RAND()&lt;'Monte Carlo'!$B$23,IF('Monte Carlo'!$E$23='Monte Carlo'!$C$23,'Monte Carlo'!$C$23,BETAINV(RAND(),'Monte Carlo'!$G$23,'Monte Carlo'!$H$23,'Monte Carlo'!$C$23,'Monte Carlo'!$E$23)),0))</f>
        <v>0</v>
      </c>
      <c r="O548" s="0" t="n">
        <f aca="true">IF(OR('Monte Carlo'!$B$24="",'Monte Carlo'!$C$24=""),0,IF(RAND()&lt;'Monte Carlo'!$B$24,IF('Monte Carlo'!$E$24='Monte Carlo'!$C$24,'Monte Carlo'!$C$24,BETAINV(RAND(),'Monte Carlo'!$G$24,'Monte Carlo'!$H$24,'Monte Carlo'!$C$24,'Monte Carlo'!$E$24)),0))</f>
        <v>166.411323452668</v>
      </c>
      <c r="P548" s="0" t="n">
        <f aca="true">IF(OR('Monte Carlo'!$B$25="",'Monte Carlo'!$C$25=""),0,IF(RAND()&lt;'Monte Carlo'!$B$25,IF('Monte Carlo'!$E$25='Monte Carlo'!$C$25,'Monte Carlo'!$C$25,BETAINV(RAND(),'Monte Carlo'!$G$25,'Monte Carlo'!$H$25,'Monte Carlo'!$C$25,'Monte Carlo'!$E$25)),0))</f>
        <v>0</v>
      </c>
      <c r="Q548" s="0" t="n">
        <f aca="true">IF(OR('Monte Carlo'!$B$26="",'Monte Carlo'!$C$26=""),0,IF(RAND()&lt;'Monte Carlo'!$B$26,IF('Monte Carlo'!$E$26='Monte Carlo'!$C$26,'Monte Carlo'!$C$26,BETAINV(RAND(),'Monte Carlo'!$G$26,'Monte Carlo'!$H$26,'Monte Carlo'!$C$26,'Monte Carlo'!$E$26)),0))</f>
        <v>0</v>
      </c>
      <c r="R548" s="0" t="n">
        <f aca="true">IF(OR('Monte Carlo'!$B$27="",'Monte Carlo'!$C$27=""),0,IF(RAND()&lt;'Monte Carlo'!$B$27,IF('Monte Carlo'!$E$27='Monte Carlo'!$C$27,'Monte Carlo'!$C$27,BETAINV(RAND(),'Monte Carlo'!$G$27,'Monte Carlo'!$H$27,'Monte Carlo'!$C$27,'Monte Carlo'!$E$27)),0))</f>
        <v>0</v>
      </c>
      <c r="S548" s="0" t="n">
        <f aca="true">IF(OR('Monte Carlo'!$B$28="",'Monte Carlo'!$C$28=""),0,IF(RAND()&lt;'Monte Carlo'!$B$28,IF('Monte Carlo'!$E$28='Monte Carlo'!$C$28,'Monte Carlo'!$C$28,BETAINV(RAND(),'Monte Carlo'!$G$28,'Monte Carlo'!$H$28,'Monte Carlo'!$C$28,'Monte Carlo'!$E$28)),0))</f>
        <v>0</v>
      </c>
      <c r="T548" s="0" t="n">
        <f aca="true">IF(OR('Monte Carlo'!$B$29="",'Monte Carlo'!$C$29=""),0,IF(RAND()&lt;'Monte Carlo'!$B$29,IF('Monte Carlo'!$E$29='Monte Carlo'!$C$29,'Monte Carlo'!$C$29,BETAINV(RAND(),'Monte Carlo'!$G$29,'Monte Carlo'!$H$29,'Monte Carlo'!$C$29,'Monte Carlo'!$E$29)),0))</f>
        <v>0</v>
      </c>
      <c r="U548" s="0" t="n">
        <f aca="true">IF(OR('Monte Carlo'!$B$30="",'Monte Carlo'!$C$30=""),0,IF(RAND()&lt;'Monte Carlo'!$B$30,IF('Monte Carlo'!$E$30='Monte Carlo'!$C$30,'Monte Carlo'!$C$30,BETAINV(RAND(),'Monte Carlo'!$G$30,'Monte Carlo'!$H$30,'Monte Carlo'!$C$30,'Monte Carlo'!$E$30)),0))</f>
        <v>0</v>
      </c>
      <c r="V548" s="0" t="n">
        <f aca="true">IF(OR('Monte Carlo'!$B$31="",'Monte Carlo'!$C$31=""),0,IF(RAND()&lt;'Monte Carlo'!$B$31,IF('Monte Carlo'!$E$31='Monte Carlo'!$C$31,'Monte Carlo'!$C$31,BETAINV(RAND(),'Monte Carlo'!$G$31,'Monte Carlo'!$H$31,'Monte Carlo'!$C$31,'Monte Carlo'!$E$31)),0))</f>
        <v>0</v>
      </c>
      <c r="W548" s="0" t="n">
        <f aca="true">IF(OR('Monte Carlo'!$B$32="",'Monte Carlo'!$C$32=""),0,IF(RAND()&lt;'Monte Carlo'!$B$32,IF('Monte Carlo'!$E$32='Monte Carlo'!$C$32,'Monte Carlo'!$C$32,BETAINV(RAND(),'Monte Carlo'!$G$32,'Monte Carlo'!$H$32,'Monte Carlo'!$C$32,'Monte Carlo'!$E$32)),0))</f>
        <v>0</v>
      </c>
      <c r="X548" s="0" t="n">
        <f aca="true">IF(OR('Monte Carlo'!$B$33="",'Monte Carlo'!$C$33=""),0,IF(RAND()&lt;'Monte Carlo'!$B$33,IF('Monte Carlo'!$E$33='Monte Carlo'!$C$33,'Monte Carlo'!$C$33,BETAINV(RAND(),'Monte Carlo'!$G$33,'Monte Carlo'!$H$33,'Monte Carlo'!$C$33,'Monte Carlo'!$E$33)),0))</f>
        <v>0</v>
      </c>
      <c r="Y548" s="0" t="n">
        <f aca="false">SUM(A548:X548)</f>
        <v>2426.35943464562</v>
      </c>
    </row>
    <row r="549" customFormat="false" ht="15" hidden="false" customHeight="false" outlineLevel="0" collapsed="false">
      <c r="A549" s="0" t="n">
        <f aca="true">IF('Monte Carlo'!$B$7="",0,IF('Monte Carlo'!$D$7='Monte Carlo'!$B$7,'Monte Carlo'!$B$7,BETAINV(RAND(),'Monte Carlo'!$F$7,'Monte Carlo'!$G$7,'Monte Carlo'!$B$7,'Monte Carlo'!$D$7)))</f>
        <v>181.307933954002</v>
      </c>
      <c r="B549" s="0" t="n">
        <f aca="true">IF('Monte Carlo'!$B$8="",0,IF('Monte Carlo'!$D$8='Monte Carlo'!$B$8,'Monte Carlo'!$B$8,BETAINV(RAND(),'Monte Carlo'!$F$8,'Monte Carlo'!$G$8,'Monte Carlo'!$B$8,'Monte Carlo'!$D$8)))</f>
        <v>1011.69785859654</v>
      </c>
      <c r="C549" s="0" t="n">
        <f aca="true">IF('Monte Carlo'!$B$9="",0,IF('Monte Carlo'!$D$9='Monte Carlo'!$B$9,'Monte Carlo'!$B$9,BETAINV(RAND(),'Monte Carlo'!$F$9,'Monte Carlo'!$G$9,'Monte Carlo'!$B$9,'Monte Carlo'!$D$9)))</f>
        <v>443.984731629987</v>
      </c>
      <c r="D549" s="0" t="n">
        <f aca="true">IF('Monte Carlo'!$B$10="",0,IF('Monte Carlo'!$D$10='Monte Carlo'!$B$10,'Monte Carlo'!$B$10,BETAINV(RAND(),'Monte Carlo'!$F$10,'Monte Carlo'!$G$10,'Monte Carlo'!$B$10,'Monte Carlo'!$D$10)))</f>
        <v>322.691922386288</v>
      </c>
      <c r="E549" s="0" t="n">
        <f aca="true">IF('Monte Carlo'!$B$11="",0,IF('Monte Carlo'!$D$11='Monte Carlo'!$B$11,'Monte Carlo'!$B$11,BETAINV(RAND(),'Monte Carlo'!$F$11,'Monte Carlo'!$G$11,'Monte Carlo'!$B$11,'Monte Carlo'!$D$11)))</f>
        <v>94.6394118455803</v>
      </c>
      <c r="F549" s="0" t="n">
        <f aca="true">IF('Monte Carlo'!$B$12="",0,IF('Monte Carlo'!$D$12='Monte Carlo'!$B$12,'Monte Carlo'!$B$12,BETAINV(RAND(),'Monte Carlo'!$F$12,'Monte Carlo'!$G$12,'Monte Carlo'!$B$12,'Monte Carlo'!$D$12)))</f>
        <v>110.986587582506</v>
      </c>
      <c r="G549" s="0" t="n">
        <f aca="true">IF('Monte Carlo'!$B$13="",0,IF('Monte Carlo'!$D$13='Monte Carlo'!$B$13,'Monte Carlo'!$B$13,BETAINV(RAND(),'Monte Carlo'!$F$13,'Monte Carlo'!$G$13,'Monte Carlo'!$B$13,'Monte Carlo'!$D$13)))</f>
        <v>0</v>
      </c>
      <c r="H549" s="0" t="n">
        <f aca="true">IF('Monte Carlo'!$B$14="",0,IF('Monte Carlo'!$D$14='Monte Carlo'!$B$14,'Monte Carlo'!$B$14,BETAINV(RAND(),'Monte Carlo'!$F$14,'Monte Carlo'!$G$14,'Monte Carlo'!$B$14,'Monte Carlo'!$D$14)))</f>
        <v>0</v>
      </c>
      <c r="I549" s="0" t="n">
        <f aca="true">IF('Monte Carlo'!$B$15="",0,IF('Monte Carlo'!$D$15='Monte Carlo'!$B$15,'Monte Carlo'!$B$15,BETAINV(RAND(),'Monte Carlo'!$F$15,'Monte Carlo'!$G$15,'Monte Carlo'!$B$15,'Monte Carlo'!$D$15)))</f>
        <v>0</v>
      </c>
      <c r="J549" s="0" t="n">
        <f aca="true">IF('Monte Carlo'!$B$16="",0,IF('Monte Carlo'!$D$16='Monte Carlo'!$B$16,'Monte Carlo'!$B$16,BETAINV(RAND(),'Monte Carlo'!$F$16,'Monte Carlo'!$G$16,'Monte Carlo'!$B$16,'Monte Carlo'!$D$16)))</f>
        <v>0</v>
      </c>
      <c r="K549" s="0" t="n">
        <f aca="true">IF('Monte Carlo'!$B$17="",0,IF('Monte Carlo'!$D$17='Monte Carlo'!$B$17,'Monte Carlo'!$B$17,BETAINV(RAND(),'Monte Carlo'!$F$17,'Monte Carlo'!$G$17,'Monte Carlo'!$B$17,'Monte Carlo'!$D$17)))</f>
        <v>0</v>
      </c>
      <c r="L549" s="0" t="n">
        <f aca="true">IF('Monte Carlo'!$B$18="",0,IF('Monte Carlo'!$D$18='Monte Carlo'!$B$18,'Monte Carlo'!$B$18,BETAINV(RAND(),'Monte Carlo'!$F$18,'Monte Carlo'!$G$18,'Monte Carlo'!$B$18,'Monte Carlo'!$D$18)))</f>
        <v>0</v>
      </c>
      <c r="M549" s="0" t="n">
        <f aca="true">IF(OR('Monte Carlo'!$B$22="",'Monte Carlo'!$C$22=""),0,IF(RAND()&lt;'Monte Carlo'!$B$22,IF('Monte Carlo'!$E$22='Monte Carlo'!$C$22,'Monte Carlo'!$C$22,BETAINV(RAND(),'Monte Carlo'!$G$22,'Monte Carlo'!$H$22,'Monte Carlo'!$C$22,'Monte Carlo'!$E$22)),0))</f>
        <v>0</v>
      </c>
      <c r="N549" s="0" t="n">
        <f aca="true">IF(OR('Monte Carlo'!$B$23="",'Monte Carlo'!$C$23=""),0,IF(RAND()&lt;'Monte Carlo'!$B$23,IF('Monte Carlo'!$E$23='Monte Carlo'!$C$23,'Monte Carlo'!$C$23,BETAINV(RAND(),'Monte Carlo'!$G$23,'Monte Carlo'!$H$23,'Monte Carlo'!$C$23,'Monte Carlo'!$E$23)),0))</f>
        <v>0</v>
      </c>
      <c r="O549" s="0" t="n">
        <f aca="true">IF(OR('Monte Carlo'!$B$24="",'Monte Carlo'!$C$24=""),0,IF(RAND()&lt;'Monte Carlo'!$B$24,IF('Monte Carlo'!$E$24='Monte Carlo'!$C$24,'Monte Carlo'!$C$24,BETAINV(RAND(),'Monte Carlo'!$G$24,'Monte Carlo'!$H$24,'Monte Carlo'!$C$24,'Monte Carlo'!$E$24)),0))</f>
        <v>0</v>
      </c>
      <c r="P549" s="0" t="n">
        <f aca="true">IF(OR('Monte Carlo'!$B$25="",'Monte Carlo'!$C$25=""),0,IF(RAND()&lt;'Monte Carlo'!$B$25,IF('Monte Carlo'!$E$25='Monte Carlo'!$C$25,'Monte Carlo'!$C$25,BETAINV(RAND(),'Monte Carlo'!$G$25,'Monte Carlo'!$H$25,'Monte Carlo'!$C$25,'Monte Carlo'!$E$25)),0))</f>
        <v>0</v>
      </c>
      <c r="Q549" s="0" t="n">
        <f aca="true">IF(OR('Monte Carlo'!$B$26="",'Monte Carlo'!$C$26=""),0,IF(RAND()&lt;'Monte Carlo'!$B$26,IF('Monte Carlo'!$E$26='Monte Carlo'!$C$26,'Monte Carlo'!$C$26,BETAINV(RAND(),'Monte Carlo'!$G$26,'Monte Carlo'!$H$26,'Monte Carlo'!$C$26,'Monte Carlo'!$E$26)),0))</f>
        <v>0</v>
      </c>
      <c r="R549" s="0" t="n">
        <f aca="true">IF(OR('Monte Carlo'!$B$27="",'Monte Carlo'!$C$27=""),0,IF(RAND()&lt;'Monte Carlo'!$B$27,IF('Monte Carlo'!$E$27='Monte Carlo'!$C$27,'Monte Carlo'!$C$27,BETAINV(RAND(),'Monte Carlo'!$G$27,'Monte Carlo'!$H$27,'Monte Carlo'!$C$27,'Monte Carlo'!$E$27)),0))</f>
        <v>0</v>
      </c>
      <c r="S549" s="0" t="n">
        <f aca="true">IF(OR('Monte Carlo'!$B$28="",'Monte Carlo'!$C$28=""),0,IF(RAND()&lt;'Monte Carlo'!$B$28,IF('Monte Carlo'!$E$28='Monte Carlo'!$C$28,'Monte Carlo'!$C$28,BETAINV(RAND(),'Monte Carlo'!$G$28,'Monte Carlo'!$H$28,'Monte Carlo'!$C$28,'Monte Carlo'!$E$28)),0))</f>
        <v>0</v>
      </c>
      <c r="T549" s="0" t="n">
        <f aca="true">IF(OR('Monte Carlo'!$B$29="",'Monte Carlo'!$C$29=""),0,IF(RAND()&lt;'Monte Carlo'!$B$29,IF('Monte Carlo'!$E$29='Monte Carlo'!$C$29,'Monte Carlo'!$C$29,BETAINV(RAND(),'Monte Carlo'!$G$29,'Monte Carlo'!$H$29,'Monte Carlo'!$C$29,'Monte Carlo'!$E$29)),0))</f>
        <v>0</v>
      </c>
      <c r="U549" s="0" t="n">
        <f aca="true">IF(OR('Monte Carlo'!$B$30="",'Monte Carlo'!$C$30=""),0,IF(RAND()&lt;'Monte Carlo'!$B$30,IF('Monte Carlo'!$E$30='Monte Carlo'!$C$30,'Monte Carlo'!$C$30,BETAINV(RAND(),'Monte Carlo'!$G$30,'Monte Carlo'!$H$30,'Monte Carlo'!$C$30,'Monte Carlo'!$E$30)),0))</f>
        <v>0</v>
      </c>
      <c r="V549" s="0" t="n">
        <f aca="true">IF(OR('Monte Carlo'!$B$31="",'Monte Carlo'!$C$31=""),0,IF(RAND()&lt;'Monte Carlo'!$B$31,IF('Monte Carlo'!$E$31='Monte Carlo'!$C$31,'Monte Carlo'!$C$31,BETAINV(RAND(),'Monte Carlo'!$G$31,'Monte Carlo'!$H$31,'Monte Carlo'!$C$31,'Monte Carlo'!$E$31)),0))</f>
        <v>0</v>
      </c>
      <c r="W549" s="0" t="n">
        <f aca="true">IF(OR('Monte Carlo'!$B$32="",'Monte Carlo'!$C$32=""),0,IF(RAND()&lt;'Monte Carlo'!$B$32,IF('Monte Carlo'!$E$32='Monte Carlo'!$C$32,'Monte Carlo'!$C$32,BETAINV(RAND(),'Monte Carlo'!$G$32,'Monte Carlo'!$H$32,'Monte Carlo'!$C$32,'Monte Carlo'!$E$32)),0))</f>
        <v>0</v>
      </c>
      <c r="X549" s="0" t="n">
        <f aca="true">IF(OR('Monte Carlo'!$B$33="",'Monte Carlo'!$C$33=""),0,IF(RAND()&lt;'Monte Carlo'!$B$33,IF('Monte Carlo'!$E$33='Monte Carlo'!$C$33,'Monte Carlo'!$C$33,BETAINV(RAND(),'Monte Carlo'!$G$33,'Monte Carlo'!$H$33,'Monte Carlo'!$C$33,'Monte Carlo'!$E$33)),0))</f>
        <v>0</v>
      </c>
      <c r="Y549" s="0" t="n">
        <f aca="false">SUM(A549:X549)</f>
        <v>2165.3084459949</v>
      </c>
    </row>
    <row r="550" customFormat="false" ht="15" hidden="false" customHeight="false" outlineLevel="0" collapsed="false">
      <c r="A550" s="0" t="n">
        <f aca="true">IF('Monte Carlo'!$B$7="",0,IF('Monte Carlo'!$D$7='Monte Carlo'!$B$7,'Monte Carlo'!$B$7,BETAINV(RAND(),'Monte Carlo'!$F$7,'Monte Carlo'!$G$7,'Monte Carlo'!$B$7,'Monte Carlo'!$D$7)))</f>
        <v>158.610208110154</v>
      </c>
      <c r="B550" s="0" t="n">
        <f aca="true">IF('Monte Carlo'!$B$8="",0,IF('Monte Carlo'!$D$8='Monte Carlo'!$B$8,'Monte Carlo'!$B$8,BETAINV(RAND(),'Monte Carlo'!$F$8,'Monte Carlo'!$G$8,'Monte Carlo'!$B$8,'Monte Carlo'!$D$8)))</f>
        <v>1043.48214081987</v>
      </c>
      <c r="C550" s="0" t="n">
        <f aca="true">IF('Monte Carlo'!$B$9="",0,IF('Monte Carlo'!$D$9='Monte Carlo'!$B$9,'Monte Carlo'!$B$9,BETAINV(RAND(),'Monte Carlo'!$F$9,'Monte Carlo'!$G$9,'Monte Carlo'!$B$9,'Monte Carlo'!$D$9)))</f>
        <v>460.682668199812</v>
      </c>
      <c r="D550" s="0" t="n">
        <f aca="true">IF('Monte Carlo'!$B$10="",0,IF('Monte Carlo'!$D$10='Monte Carlo'!$B$10,'Monte Carlo'!$B$10,BETAINV(RAND(),'Monte Carlo'!$F$10,'Monte Carlo'!$G$10,'Monte Carlo'!$B$10,'Monte Carlo'!$D$10)))</f>
        <v>327.308515958203</v>
      </c>
      <c r="E550" s="0" t="n">
        <f aca="true">IF('Monte Carlo'!$B$11="",0,IF('Monte Carlo'!$D$11='Monte Carlo'!$B$11,'Monte Carlo'!$B$11,BETAINV(RAND(),'Monte Carlo'!$F$11,'Monte Carlo'!$G$11,'Monte Carlo'!$B$11,'Monte Carlo'!$D$11)))</f>
        <v>106.076133275576</v>
      </c>
      <c r="F550" s="0" t="n">
        <f aca="true">IF('Monte Carlo'!$B$12="",0,IF('Monte Carlo'!$D$12='Monte Carlo'!$B$12,'Monte Carlo'!$B$12,BETAINV(RAND(),'Monte Carlo'!$F$12,'Monte Carlo'!$G$12,'Monte Carlo'!$B$12,'Monte Carlo'!$D$12)))</f>
        <v>94.7422616837635</v>
      </c>
      <c r="G550" s="0" t="n">
        <f aca="true">IF('Monte Carlo'!$B$13="",0,IF('Monte Carlo'!$D$13='Monte Carlo'!$B$13,'Monte Carlo'!$B$13,BETAINV(RAND(),'Monte Carlo'!$F$13,'Monte Carlo'!$G$13,'Monte Carlo'!$B$13,'Monte Carlo'!$D$13)))</f>
        <v>0</v>
      </c>
      <c r="H550" s="0" t="n">
        <f aca="true">IF('Monte Carlo'!$B$14="",0,IF('Monte Carlo'!$D$14='Monte Carlo'!$B$14,'Monte Carlo'!$B$14,BETAINV(RAND(),'Monte Carlo'!$F$14,'Monte Carlo'!$G$14,'Monte Carlo'!$B$14,'Monte Carlo'!$D$14)))</f>
        <v>0</v>
      </c>
      <c r="I550" s="0" t="n">
        <f aca="true">IF('Monte Carlo'!$B$15="",0,IF('Monte Carlo'!$D$15='Monte Carlo'!$B$15,'Monte Carlo'!$B$15,BETAINV(RAND(),'Monte Carlo'!$F$15,'Monte Carlo'!$G$15,'Monte Carlo'!$B$15,'Monte Carlo'!$D$15)))</f>
        <v>0</v>
      </c>
      <c r="J550" s="0" t="n">
        <f aca="true">IF('Monte Carlo'!$B$16="",0,IF('Monte Carlo'!$D$16='Monte Carlo'!$B$16,'Monte Carlo'!$B$16,BETAINV(RAND(),'Monte Carlo'!$F$16,'Monte Carlo'!$G$16,'Monte Carlo'!$B$16,'Monte Carlo'!$D$16)))</f>
        <v>0</v>
      </c>
      <c r="K550" s="0" t="n">
        <f aca="true">IF('Monte Carlo'!$B$17="",0,IF('Monte Carlo'!$D$17='Monte Carlo'!$B$17,'Monte Carlo'!$B$17,BETAINV(RAND(),'Monte Carlo'!$F$17,'Monte Carlo'!$G$17,'Monte Carlo'!$B$17,'Monte Carlo'!$D$17)))</f>
        <v>0</v>
      </c>
      <c r="L550" s="0" t="n">
        <f aca="true">IF('Monte Carlo'!$B$18="",0,IF('Monte Carlo'!$D$18='Monte Carlo'!$B$18,'Monte Carlo'!$B$18,BETAINV(RAND(),'Monte Carlo'!$F$18,'Monte Carlo'!$G$18,'Monte Carlo'!$B$18,'Monte Carlo'!$D$18)))</f>
        <v>0</v>
      </c>
      <c r="M550" s="0" t="n">
        <f aca="true">IF(OR('Monte Carlo'!$B$22="",'Monte Carlo'!$C$22=""),0,IF(RAND()&lt;'Monte Carlo'!$B$22,IF('Monte Carlo'!$E$22='Monte Carlo'!$C$22,'Monte Carlo'!$C$22,BETAINV(RAND(),'Monte Carlo'!$G$22,'Monte Carlo'!$H$22,'Monte Carlo'!$C$22,'Monte Carlo'!$E$22)),0))</f>
        <v>0</v>
      </c>
      <c r="N550" s="0" t="n">
        <f aca="true">IF(OR('Monte Carlo'!$B$23="",'Monte Carlo'!$C$23=""),0,IF(RAND()&lt;'Monte Carlo'!$B$23,IF('Monte Carlo'!$E$23='Monte Carlo'!$C$23,'Monte Carlo'!$C$23,BETAINV(RAND(),'Monte Carlo'!$G$23,'Monte Carlo'!$H$23,'Monte Carlo'!$C$23,'Monte Carlo'!$E$23)),0))</f>
        <v>0</v>
      </c>
      <c r="O550" s="0" t="n">
        <f aca="true">IF(OR('Monte Carlo'!$B$24="",'Monte Carlo'!$C$24=""),0,IF(RAND()&lt;'Monte Carlo'!$B$24,IF('Monte Carlo'!$E$24='Monte Carlo'!$C$24,'Monte Carlo'!$C$24,BETAINV(RAND(),'Monte Carlo'!$G$24,'Monte Carlo'!$H$24,'Monte Carlo'!$C$24,'Monte Carlo'!$E$24)),0))</f>
        <v>0</v>
      </c>
      <c r="P550" s="0" t="n">
        <f aca="true">IF(OR('Monte Carlo'!$B$25="",'Monte Carlo'!$C$25=""),0,IF(RAND()&lt;'Monte Carlo'!$B$25,IF('Monte Carlo'!$E$25='Monte Carlo'!$C$25,'Monte Carlo'!$C$25,BETAINV(RAND(),'Monte Carlo'!$G$25,'Monte Carlo'!$H$25,'Monte Carlo'!$C$25,'Monte Carlo'!$E$25)),0))</f>
        <v>0</v>
      </c>
      <c r="Q550" s="0" t="n">
        <f aca="true">IF(OR('Monte Carlo'!$B$26="",'Monte Carlo'!$C$26=""),0,IF(RAND()&lt;'Monte Carlo'!$B$26,IF('Monte Carlo'!$E$26='Monte Carlo'!$C$26,'Monte Carlo'!$C$26,BETAINV(RAND(),'Monte Carlo'!$G$26,'Monte Carlo'!$H$26,'Monte Carlo'!$C$26,'Monte Carlo'!$E$26)),0))</f>
        <v>0</v>
      </c>
      <c r="R550" s="0" t="n">
        <f aca="true">IF(OR('Monte Carlo'!$B$27="",'Monte Carlo'!$C$27=""),0,IF(RAND()&lt;'Monte Carlo'!$B$27,IF('Monte Carlo'!$E$27='Monte Carlo'!$C$27,'Monte Carlo'!$C$27,BETAINV(RAND(),'Monte Carlo'!$G$27,'Monte Carlo'!$H$27,'Monte Carlo'!$C$27,'Monte Carlo'!$E$27)),0))</f>
        <v>0</v>
      </c>
      <c r="S550" s="0" t="n">
        <f aca="true">IF(OR('Monte Carlo'!$B$28="",'Monte Carlo'!$C$28=""),0,IF(RAND()&lt;'Monte Carlo'!$B$28,IF('Monte Carlo'!$E$28='Monte Carlo'!$C$28,'Monte Carlo'!$C$28,BETAINV(RAND(),'Monte Carlo'!$G$28,'Monte Carlo'!$H$28,'Monte Carlo'!$C$28,'Monte Carlo'!$E$28)),0))</f>
        <v>0</v>
      </c>
      <c r="T550" s="0" t="n">
        <f aca="true">IF(OR('Monte Carlo'!$B$29="",'Monte Carlo'!$C$29=""),0,IF(RAND()&lt;'Monte Carlo'!$B$29,IF('Monte Carlo'!$E$29='Monte Carlo'!$C$29,'Monte Carlo'!$C$29,BETAINV(RAND(),'Monte Carlo'!$G$29,'Monte Carlo'!$H$29,'Monte Carlo'!$C$29,'Monte Carlo'!$E$29)),0))</f>
        <v>0</v>
      </c>
      <c r="U550" s="0" t="n">
        <f aca="true">IF(OR('Monte Carlo'!$B$30="",'Monte Carlo'!$C$30=""),0,IF(RAND()&lt;'Monte Carlo'!$B$30,IF('Monte Carlo'!$E$30='Monte Carlo'!$C$30,'Monte Carlo'!$C$30,BETAINV(RAND(),'Monte Carlo'!$G$30,'Monte Carlo'!$H$30,'Monte Carlo'!$C$30,'Monte Carlo'!$E$30)),0))</f>
        <v>0</v>
      </c>
      <c r="V550" s="0" t="n">
        <f aca="true">IF(OR('Monte Carlo'!$B$31="",'Monte Carlo'!$C$31=""),0,IF(RAND()&lt;'Monte Carlo'!$B$31,IF('Monte Carlo'!$E$31='Monte Carlo'!$C$31,'Monte Carlo'!$C$31,BETAINV(RAND(),'Monte Carlo'!$G$31,'Monte Carlo'!$H$31,'Monte Carlo'!$C$31,'Monte Carlo'!$E$31)),0))</f>
        <v>0</v>
      </c>
      <c r="W550" s="0" t="n">
        <f aca="true">IF(OR('Monte Carlo'!$B$32="",'Monte Carlo'!$C$32=""),0,IF(RAND()&lt;'Monte Carlo'!$B$32,IF('Monte Carlo'!$E$32='Monte Carlo'!$C$32,'Monte Carlo'!$C$32,BETAINV(RAND(),'Monte Carlo'!$G$32,'Monte Carlo'!$H$32,'Monte Carlo'!$C$32,'Monte Carlo'!$E$32)),0))</f>
        <v>0</v>
      </c>
      <c r="X550" s="0" t="n">
        <f aca="true">IF(OR('Monte Carlo'!$B$33="",'Monte Carlo'!$C$33=""),0,IF(RAND()&lt;'Monte Carlo'!$B$33,IF('Monte Carlo'!$E$33='Monte Carlo'!$C$33,'Monte Carlo'!$C$33,BETAINV(RAND(),'Monte Carlo'!$G$33,'Monte Carlo'!$H$33,'Monte Carlo'!$C$33,'Monte Carlo'!$E$33)),0))</f>
        <v>0</v>
      </c>
      <c r="Y550" s="0" t="n">
        <f aca="false">SUM(A550:X550)</f>
        <v>2190.90192804737</v>
      </c>
    </row>
    <row r="551" customFormat="false" ht="15" hidden="false" customHeight="false" outlineLevel="0" collapsed="false">
      <c r="A551" s="0" t="n">
        <f aca="true">IF('Monte Carlo'!$B$7="",0,IF('Monte Carlo'!$D$7='Monte Carlo'!$B$7,'Monte Carlo'!$B$7,BETAINV(RAND(),'Monte Carlo'!$F$7,'Monte Carlo'!$G$7,'Monte Carlo'!$B$7,'Monte Carlo'!$D$7)))</f>
        <v>152.039056789538</v>
      </c>
      <c r="B551" s="0" t="n">
        <f aca="true">IF('Monte Carlo'!$B$8="",0,IF('Monte Carlo'!$D$8='Monte Carlo'!$B$8,'Monte Carlo'!$B$8,BETAINV(RAND(),'Monte Carlo'!$F$8,'Monte Carlo'!$G$8,'Monte Carlo'!$B$8,'Monte Carlo'!$D$8)))</f>
        <v>1052.92197990806</v>
      </c>
      <c r="C551" s="0" t="n">
        <f aca="true">IF('Monte Carlo'!$B$9="",0,IF('Monte Carlo'!$D$9='Monte Carlo'!$B$9,'Monte Carlo'!$B$9,BETAINV(RAND(),'Monte Carlo'!$F$9,'Monte Carlo'!$G$9,'Monte Carlo'!$B$9,'Monte Carlo'!$D$9)))</f>
        <v>455.470971273326</v>
      </c>
      <c r="D551" s="0" t="n">
        <f aca="true">IF('Monte Carlo'!$B$10="",0,IF('Monte Carlo'!$D$10='Monte Carlo'!$B$10,'Monte Carlo'!$B$10,BETAINV(RAND(),'Monte Carlo'!$F$10,'Monte Carlo'!$G$10,'Monte Carlo'!$B$10,'Monte Carlo'!$D$10)))</f>
        <v>295.042528911239</v>
      </c>
      <c r="E551" s="0" t="n">
        <f aca="true">IF('Monte Carlo'!$B$11="",0,IF('Monte Carlo'!$D$11='Monte Carlo'!$B$11,'Monte Carlo'!$B$11,BETAINV(RAND(),'Monte Carlo'!$F$11,'Monte Carlo'!$G$11,'Monte Carlo'!$B$11,'Monte Carlo'!$D$11)))</f>
        <v>99.0603227675211</v>
      </c>
      <c r="F551" s="0" t="n">
        <f aca="true">IF('Monte Carlo'!$B$12="",0,IF('Monte Carlo'!$D$12='Monte Carlo'!$B$12,'Monte Carlo'!$B$12,BETAINV(RAND(),'Monte Carlo'!$F$12,'Monte Carlo'!$G$12,'Monte Carlo'!$B$12,'Monte Carlo'!$D$12)))</f>
        <v>110.516090484504</v>
      </c>
      <c r="G551" s="0" t="n">
        <f aca="true">IF('Monte Carlo'!$B$13="",0,IF('Monte Carlo'!$D$13='Monte Carlo'!$B$13,'Monte Carlo'!$B$13,BETAINV(RAND(),'Monte Carlo'!$F$13,'Monte Carlo'!$G$13,'Monte Carlo'!$B$13,'Monte Carlo'!$D$13)))</f>
        <v>0</v>
      </c>
      <c r="H551" s="0" t="n">
        <f aca="true">IF('Monte Carlo'!$B$14="",0,IF('Monte Carlo'!$D$14='Monte Carlo'!$B$14,'Monte Carlo'!$B$14,BETAINV(RAND(),'Monte Carlo'!$F$14,'Monte Carlo'!$G$14,'Monte Carlo'!$B$14,'Monte Carlo'!$D$14)))</f>
        <v>0</v>
      </c>
      <c r="I551" s="0" t="n">
        <f aca="true">IF('Monte Carlo'!$B$15="",0,IF('Monte Carlo'!$D$15='Monte Carlo'!$B$15,'Monte Carlo'!$B$15,BETAINV(RAND(),'Monte Carlo'!$F$15,'Monte Carlo'!$G$15,'Monte Carlo'!$B$15,'Monte Carlo'!$D$15)))</f>
        <v>0</v>
      </c>
      <c r="J551" s="0" t="n">
        <f aca="true">IF('Monte Carlo'!$B$16="",0,IF('Monte Carlo'!$D$16='Monte Carlo'!$B$16,'Monte Carlo'!$B$16,BETAINV(RAND(),'Monte Carlo'!$F$16,'Monte Carlo'!$G$16,'Monte Carlo'!$B$16,'Monte Carlo'!$D$16)))</f>
        <v>0</v>
      </c>
      <c r="K551" s="0" t="n">
        <f aca="true">IF('Monte Carlo'!$B$17="",0,IF('Monte Carlo'!$D$17='Monte Carlo'!$B$17,'Monte Carlo'!$B$17,BETAINV(RAND(),'Monte Carlo'!$F$17,'Monte Carlo'!$G$17,'Monte Carlo'!$B$17,'Monte Carlo'!$D$17)))</f>
        <v>0</v>
      </c>
      <c r="L551" s="0" t="n">
        <f aca="true">IF('Monte Carlo'!$B$18="",0,IF('Monte Carlo'!$D$18='Monte Carlo'!$B$18,'Monte Carlo'!$B$18,BETAINV(RAND(),'Monte Carlo'!$F$18,'Monte Carlo'!$G$18,'Monte Carlo'!$B$18,'Monte Carlo'!$D$18)))</f>
        <v>0</v>
      </c>
      <c r="M551" s="0" t="n">
        <f aca="true">IF(OR('Monte Carlo'!$B$22="",'Monte Carlo'!$C$22=""),0,IF(RAND()&lt;'Monte Carlo'!$B$22,IF('Monte Carlo'!$E$22='Monte Carlo'!$C$22,'Monte Carlo'!$C$22,BETAINV(RAND(),'Monte Carlo'!$G$22,'Monte Carlo'!$H$22,'Monte Carlo'!$C$22,'Monte Carlo'!$E$22)),0))</f>
        <v>105.328057569111</v>
      </c>
      <c r="N551" s="0" t="n">
        <f aca="true">IF(OR('Monte Carlo'!$B$23="",'Monte Carlo'!$C$23=""),0,IF(RAND()&lt;'Monte Carlo'!$B$23,IF('Monte Carlo'!$E$23='Monte Carlo'!$C$23,'Monte Carlo'!$C$23,BETAINV(RAND(),'Monte Carlo'!$G$23,'Monte Carlo'!$H$23,'Monte Carlo'!$C$23,'Monte Carlo'!$E$23)),0))</f>
        <v>74.0858565045492</v>
      </c>
      <c r="O551" s="0" t="n">
        <f aca="true">IF(OR('Monte Carlo'!$B$24="",'Monte Carlo'!$C$24=""),0,IF(RAND()&lt;'Monte Carlo'!$B$24,IF('Monte Carlo'!$E$24='Monte Carlo'!$C$24,'Monte Carlo'!$C$24,BETAINV(RAND(),'Monte Carlo'!$G$24,'Monte Carlo'!$H$24,'Monte Carlo'!$C$24,'Monte Carlo'!$E$24)),0))</f>
        <v>0</v>
      </c>
      <c r="P551" s="0" t="n">
        <f aca="true">IF(OR('Monte Carlo'!$B$25="",'Monte Carlo'!$C$25=""),0,IF(RAND()&lt;'Monte Carlo'!$B$25,IF('Monte Carlo'!$E$25='Monte Carlo'!$C$25,'Monte Carlo'!$C$25,BETAINV(RAND(),'Monte Carlo'!$G$25,'Monte Carlo'!$H$25,'Monte Carlo'!$C$25,'Monte Carlo'!$E$25)),0))</f>
        <v>0</v>
      </c>
      <c r="Q551" s="0" t="n">
        <f aca="true">IF(OR('Monte Carlo'!$B$26="",'Monte Carlo'!$C$26=""),0,IF(RAND()&lt;'Monte Carlo'!$B$26,IF('Monte Carlo'!$E$26='Monte Carlo'!$C$26,'Monte Carlo'!$C$26,BETAINV(RAND(),'Monte Carlo'!$G$26,'Monte Carlo'!$H$26,'Monte Carlo'!$C$26,'Monte Carlo'!$E$26)),0))</f>
        <v>0</v>
      </c>
      <c r="R551" s="0" t="n">
        <f aca="true">IF(OR('Monte Carlo'!$B$27="",'Monte Carlo'!$C$27=""),0,IF(RAND()&lt;'Monte Carlo'!$B$27,IF('Monte Carlo'!$E$27='Monte Carlo'!$C$27,'Monte Carlo'!$C$27,BETAINV(RAND(),'Monte Carlo'!$G$27,'Monte Carlo'!$H$27,'Monte Carlo'!$C$27,'Monte Carlo'!$E$27)),0))</f>
        <v>0</v>
      </c>
      <c r="S551" s="0" t="n">
        <f aca="true">IF(OR('Monte Carlo'!$B$28="",'Monte Carlo'!$C$28=""),0,IF(RAND()&lt;'Monte Carlo'!$B$28,IF('Monte Carlo'!$E$28='Monte Carlo'!$C$28,'Monte Carlo'!$C$28,BETAINV(RAND(),'Monte Carlo'!$G$28,'Monte Carlo'!$H$28,'Monte Carlo'!$C$28,'Monte Carlo'!$E$28)),0))</f>
        <v>0</v>
      </c>
      <c r="T551" s="0" t="n">
        <f aca="true">IF(OR('Monte Carlo'!$B$29="",'Monte Carlo'!$C$29=""),0,IF(RAND()&lt;'Monte Carlo'!$B$29,IF('Monte Carlo'!$E$29='Monte Carlo'!$C$29,'Monte Carlo'!$C$29,BETAINV(RAND(),'Monte Carlo'!$G$29,'Monte Carlo'!$H$29,'Monte Carlo'!$C$29,'Monte Carlo'!$E$29)),0))</f>
        <v>0</v>
      </c>
      <c r="U551" s="0" t="n">
        <f aca="true">IF(OR('Monte Carlo'!$B$30="",'Monte Carlo'!$C$30=""),0,IF(RAND()&lt;'Monte Carlo'!$B$30,IF('Monte Carlo'!$E$30='Monte Carlo'!$C$30,'Monte Carlo'!$C$30,BETAINV(RAND(),'Monte Carlo'!$G$30,'Monte Carlo'!$H$30,'Monte Carlo'!$C$30,'Monte Carlo'!$E$30)),0))</f>
        <v>0</v>
      </c>
      <c r="V551" s="0" t="n">
        <f aca="true">IF(OR('Monte Carlo'!$B$31="",'Monte Carlo'!$C$31=""),0,IF(RAND()&lt;'Monte Carlo'!$B$31,IF('Monte Carlo'!$E$31='Monte Carlo'!$C$31,'Monte Carlo'!$C$31,BETAINV(RAND(),'Monte Carlo'!$G$31,'Monte Carlo'!$H$31,'Monte Carlo'!$C$31,'Monte Carlo'!$E$31)),0))</f>
        <v>0</v>
      </c>
      <c r="W551" s="0" t="n">
        <f aca="true">IF(OR('Monte Carlo'!$B$32="",'Monte Carlo'!$C$32=""),0,IF(RAND()&lt;'Monte Carlo'!$B$32,IF('Monte Carlo'!$E$32='Monte Carlo'!$C$32,'Monte Carlo'!$C$32,BETAINV(RAND(),'Monte Carlo'!$G$32,'Monte Carlo'!$H$32,'Monte Carlo'!$C$32,'Monte Carlo'!$E$32)),0))</f>
        <v>0</v>
      </c>
      <c r="X551" s="0" t="n">
        <f aca="true">IF(OR('Monte Carlo'!$B$33="",'Monte Carlo'!$C$33=""),0,IF(RAND()&lt;'Monte Carlo'!$B$33,IF('Monte Carlo'!$E$33='Monte Carlo'!$C$33,'Monte Carlo'!$C$33,BETAINV(RAND(),'Monte Carlo'!$G$33,'Monte Carlo'!$H$33,'Monte Carlo'!$C$33,'Monte Carlo'!$E$33)),0))</f>
        <v>0</v>
      </c>
      <c r="Y551" s="0" t="n">
        <f aca="false">SUM(A551:X551)</f>
        <v>2344.46486420784</v>
      </c>
    </row>
    <row r="552" customFormat="false" ht="15" hidden="false" customHeight="false" outlineLevel="0" collapsed="false">
      <c r="A552" s="0" t="n">
        <f aca="true">IF('Monte Carlo'!$B$7="",0,IF('Monte Carlo'!$D$7='Monte Carlo'!$B$7,'Monte Carlo'!$B$7,BETAINV(RAND(),'Monte Carlo'!$F$7,'Monte Carlo'!$G$7,'Monte Carlo'!$B$7,'Monte Carlo'!$D$7)))</f>
        <v>195.774854379088</v>
      </c>
      <c r="B552" s="0" t="n">
        <f aca="true">IF('Monte Carlo'!$B$8="",0,IF('Monte Carlo'!$D$8='Monte Carlo'!$B$8,'Monte Carlo'!$B$8,BETAINV(RAND(),'Monte Carlo'!$F$8,'Monte Carlo'!$G$8,'Monte Carlo'!$B$8,'Monte Carlo'!$D$8)))</f>
        <v>1033.43412217879</v>
      </c>
      <c r="C552" s="0" t="n">
        <f aca="true">IF('Monte Carlo'!$B$9="",0,IF('Monte Carlo'!$D$9='Monte Carlo'!$B$9,'Monte Carlo'!$B$9,BETAINV(RAND(),'Monte Carlo'!$F$9,'Monte Carlo'!$G$9,'Monte Carlo'!$B$9,'Monte Carlo'!$D$9)))</f>
        <v>477.120582780098</v>
      </c>
      <c r="D552" s="0" t="n">
        <f aca="true">IF('Monte Carlo'!$B$10="",0,IF('Monte Carlo'!$D$10='Monte Carlo'!$B$10,'Monte Carlo'!$B$10,BETAINV(RAND(),'Monte Carlo'!$F$10,'Monte Carlo'!$G$10,'Monte Carlo'!$B$10,'Monte Carlo'!$D$10)))</f>
        <v>344.715683905851</v>
      </c>
      <c r="E552" s="0" t="n">
        <f aca="true">IF('Monte Carlo'!$B$11="",0,IF('Monte Carlo'!$D$11='Monte Carlo'!$B$11,'Monte Carlo'!$B$11,BETAINV(RAND(),'Monte Carlo'!$F$11,'Monte Carlo'!$G$11,'Monte Carlo'!$B$11,'Monte Carlo'!$D$11)))</f>
        <v>123.965626815002</v>
      </c>
      <c r="F552" s="0" t="n">
        <f aca="true">IF('Monte Carlo'!$B$12="",0,IF('Monte Carlo'!$D$12='Monte Carlo'!$B$12,'Monte Carlo'!$B$12,BETAINV(RAND(),'Monte Carlo'!$F$12,'Monte Carlo'!$G$12,'Monte Carlo'!$B$12,'Monte Carlo'!$D$12)))</f>
        <v>113.311314369666</v>
      </c>
      <c r="G552" s="0" t="n">
        <f aca="true">IF('Monte Carlo'!$B$13="",0,IF('Monte Carlo'!$D$13='Monte Carlo'!$B$13,'Monte Carlo'!$B$13,BETAINV(RAND(),'Monte Carlo'!$F$13,'Monte Carlo'!$G$13,'Monte Carlo'!$B$13,'Monte Carlo'!$D$13)))</f>
        <v>0</v>
      </c>
      <c r="H552" s="0" t="n">
        <f aca="true">IF('Monte Carlo'!$B$14="",0,IF('Monte Carlo'!$D$14='Monte Carlo'!$B$14,'Monte Carlo'!$B$14,BETAINV(RAND(),'Monte Carlo'!$F$14,'Monte Carlo'!$G$14,'Monte Carlo'!$B$14,'Monte Carlo'!$D$14)))</f>
        <v>0</v>
      </c>
      <c r="I552" s="0" t="n">
        <f aca="true">IF('Monte Carlo'!$B$15="",0,IF('Monte Carlo'!$D$15='Monte Carlo'!$B$15,'Monte Carlo'!$B$15,BETAINV(RAND(),'Monte Carlo'!$F$15,'Monte Carlo'!$G$15,'Monte Carlo'!$B$15,'Monte Carlo'!$D$15)))</f>
        <v>0</v>
      </c>
      <c r="J552" s="0" t="n">
        <f aca="true">IF('Monte Carlo'!$B$16="",0,IF('Monte Carlo'!$D$16='Monte Carlo'!$B$16,'Monte Carlo'!$B$16,BETAINV(RAND(),'Monte Carlo'!$F$16,'Monte Carlo'!$G$16,'Monte Carlo'!$B$16,'Monte Carlo'!$D$16)))</f>
        <v>0</v>
      </c>
      <c r="K552" s="0" t="n">
        <f aca="true">IF('Monte Carlo'!$B$17="",0,IF('Monte Carlo'!$D$17='Monte Carlo'!$B$17,'Monte Carlo'!$B$17,BETAINV(RAND(),'Monte Carlo'!$F$17,'Monte Carlo'!$G$17,'Monte Carlo'!$B$17,'Monte Carlo'!$D$17)))</f>
        <v>0</v>
      </c>
      <c r="L552" s="0" t="n">
        <f aca="true">IF('Monte Carlo'!$B$18="",0,IF('Monte Carlo'!$D$18='Monte Carlo'!$B$18,'Monte Carlo'!$B$18,BETAINV(RAND(),'Monte Carlo'!$F$18,'Monte Carlo'!$G$18,'Monte Carlo'!$B$18,'Monte Carlo'!$D$18)))</f>
        <v>0</v>
      </c>
      <c r="M552" s="0" t="n">
        <f aca="true">IF(OR('Monte Carlo'!$B$22="",'Monte Carlo'!$C$22=""),0,IF(RAND()&lt;'Monte Carlo'!$B$22,IF('Monte Carlo'!$E$22='Monte Carlo'!$C$22,'Monte Carlo'!$C$22,BETAINV(RAND(),'Monte Carlo'!$G$22,'Monte Carlo'!$H$22,'Monte Carlo'!$C$22,'Monte Carlo'!$E$22)),0))</f>
        <v>0</v>
      </c>
      <c r="N552" s="0" t="n">
        <f aca="true">IF(OR('Monte Carlo'!$B$23="",'Monte Carlo'!$C$23=""),0,IF(RAND()&lt;'Monte Carlo'!$B$23,IF('Monte Carlo'!$E$23='Monte Carlo'!$C$23,'Monte Carlo'!$C$23,BETAINV(RAND(),'Monte Carlo'!$G$23,'Monte Carlo'!$H$23,'Monte Carlo'!$C$23,'Monte Carlo'!$E$23)),0))</f>
        <v>0</v>
      </c>
      <c r="O552" s="0" t="n">
        <f aca="true">IF(OR('Monte Carlo'!$B$24="",'Monte Carlo'!$C$24=""),0,IF(RAND()&lt;'Monte Carlo'!$B$24,IF('Monte Carlo'!$E$24='Monte Carlo'!$C$24,'Monte Carlo'!$C$24,BETAINV(RAND(),'Monte Carlo'!$G$24,'Monte Carlo'!$H$24,'Monte Carlo'!$C$24,'Monte Carlo'!$E$24)),0))</f>
        <v>189.667319795308</v>
      </c>
      <c r="P552" s="0" t="n">
        <f aca="true">IF(OR('Monte Carlo'!$B$25="",'Monte Carlo'!$C$25=""),0,IF(RAND()&lt;'Monte Carlo'!$B$25,IF('Monte Carlo'!$E$25='Monte Carlo'!$C$25,'Monte Carlo'!$C$25,BETAINV(RAND(),'Monte Carlo'!$G$25,'Monte Carlo'!$H$25,'Monte Carlo'!$C$25,'Monte Carlo'!$E$25)),0))</f>
        <v>0</v>
      </c>
      <c r="Q552" s="0" t="n">
        <f aca="true">IF(OR('Monte Carlo'!$B$26="",'Monte Carlo'!$C$26=""),0,IF(RAND()&lt;'Monte Carlo'!$B$26,IF('Monte Carlo'!$E$26='Monte Carlo'!$C$26,'Monte Carlo'!$C$26,BETAINV(RAND(),'Monte Carlo'!$G$26,'Monte Carlo'!$H$26,'Monte Carlo'!$C$26,'Monte Carlo'!$E$26)),0))</f>
        <v>0</v>
      </c>
      <c r="R552" s="0" t="n">
        <f aca="true">IF(OR('Monte Carlo'!$B$27="",'Monte Carlo'!$C$27=""),0,IF(RAND()&lt;'Monte Carlo'!$B$27,IF('Monte Carlo'!$E$27='Monte Carlo'!$C$27,'Monte Carlo'!$C$27,BETAINV(RAND(),'Monte Carlo'!$G$27,'Monte Carlo'!$H$27,'Monte Carlo'!$C$27,'Monte Carlo'!$E$27)),0))</f>
        <v>0</v>
      </c>
      <c r="S552" s="0" t="n">
        <f aca="true">IF(OR('Monte Carlo'!$B$28="",'Monte Carlo'!$C$28=""),0,IF(RAND()&lt;'Monte Carlo'!$B$28,IF('Monte Carlo'!$E$28='Monte Carlo'!$C$28,'Monte Carlo'!$C$28,BETAINV(RAND(),'Monte Carlo'!$G$28,'Monte Carlo'!$H$28,'Monte Carlo'!$C$28,'Monte Carlo'!$E$28)),0))</f>
        <v>0</v>
      </c>
      <c r="T552" s="0" t="n">
        <f aca="true">IF(OR('Monte Carlo'!$B$29="",'Monte Carlo'!$C$29=""),0,IF(RAND()&lt;'Monte Carlo'!$B$29,IF('Monte Carlo'!$E$29='Monte Carlo'!$C$29,'Monte Carlo'!$C$29,BETAINV(RAND(),'Monte Carlo'!$G$29,'Monte Carlo'!$H$29,'Monte Carlo'!$C$29,'Monte Carlo'!$E$29)),0))</f>
        <v>0</v>
      </c>
      <c r="U552" s="0" t="n">
        <f aca="true">IF(OR('Monte Carlo'!$B$30="",'Monte Carlo'!$C$30=""),0,IF(RAND()&lt;'Monte Carlo'!$B$30,IF('Monte Carlo'!$E$30='Monte Carlo'!$C$30,'Monte Carlo'!$C$30,BETAINV(RAND(),'Monte Carlo'!$G$30,'Monte Carlo'!$H$30,'Monte Carlo'!$C$30,'Monte Carlo'!$E$30)),0))</f>
        <v>0</v>
      </c>
      <c r="V552" s="0" t="n">
        <f aca="true">IF(OR('Monte Carlo'!$B$31="",'Monte Carlo'!$C$31=""),0,IF(RAND()&lt;'Monte Carlo'!$B$31,IF('Monte Carlo'!$E$31='Monte Carlo'!$C$31,'Monte Carlo'!$C$31,BETAINV(RAND(),'Monte Carlo'!$G$31,'Monte Carlo'!$H$31,'Monte Carlo'!$C$31,'Monte Carlo'!$E$31)),0))</f>
        <v>0</v>
      </c>
      <c r="W552" s="0" t="n">
        <f aca="true">IF(OR('Monte Carlo'!$B$32="",'Monte Carlo'!$C$32=""),0,IF(RAND()&lt;'Monte Carlo'!$B$32,IF('Monte Carlo'!$E$32='Monte Carlo'!$C$32,'Monte Carlo'!$C$32,BETAINV(RAND(),'Monte Carlo'!$G$32,'Monte Carlo'!$H$32,'Monte Carlo'!$C$32,'Monte Carlo'!$E$32)),0))</f>
        <v>0</v>
      </c>
      <c r="X552" s="0" t="n">
        <f aca="true">IF(OR('Monte Carlo'!$B$33="",'Monte Carlo'!$C$33=""),0,IF(RAND()&lt;'Monte Carlo'!$B$33,IF('Monte Carlo'!$E$33='Monte Carlo'!$C$33,'Monte Carlo'!$C$33,BETAINV(RAND(),'Monte Carlo'!$G$33,'Monte Carlo'!$H$33,'Monte Carlo'!$C$33,'Monte Carlo'!$E$33)),0))</f>
        <v>0</v>
      </c>
      <c r="Y552" s="0" t="n">
        <f aca="false">SUM(A552:X552)</f>
        <v>2477.9895042238</v>
      </c>
    </row>
    <row r="553" customFormat="false" ht="15" hidden="false" customHeight="false" outlineLevel="0" collapsed="false">
      <c r="A553" s="0" t="n">
        <f aca="true">IF('Monte Carlo'!$B$7="",0,IF('Monte Carlo'!$D$7='Monte Carlo'!$B$7,'Monte Carlo'!$B$7,BETAINV(RAND(),'Monte Carlo'!$F$7,'Monte Carlo'!$G$7,'Monte Carlo'!$B$7,'Monte Carlo'!$D$7)))</f>
        <v>163.069543806843</v>
      </c>
      <c r="B553" s="0" t="n">
        <f aca="true">IF('Monte Carlo'!$B$8="",0,IF('Monte Carlo'!$D$8='Monte Carlo'!$B$8,'Monte Carlo'!$B$8,BETAINV(RAND(),'Monte Carlo'!$F$8,'Monte Carlo'!$G$8,'Monte Carlo'!$B$8,'Monte Carlo'!$D$8)))</f>
        <v>1117.80428234279</v>
      </c>
      <c r="C553" s="0" t="n">
        <f aca="true">IF('Monte Carlo'!$B$9="",0,IF('Monte Carlo'!$D$9='Monte Carlo'!$B$9,'Monte Carlo'!$B$9,BETAINV(RAND(),'Monte Carlo'!$F$9,'Monte Carlo'!$G$9,'Monte Carlo'!$B$9,'Monte Carlo'!$D$9)))</f>
        <v>535.568813828496</v>
      </c>
      <c r="D553" s="0" t="n">
        <f aca="true">IF('Monte Carlo'!$B$10="",0,IF('Monte Carlo'!$D$10='Monte Carlo'!$B$10,'Monte Carlo'!$B$10,BETAINV(RAND(),'Monte Carlo'!$F$10,'Monte Carlo'!$G$10,'Monte Carlo'!$B$10,'Monte Carlo'!$D$10)))</f>
        <v>309.884658078002</v>
      </c>
      <c r="E553" s="0" t="n">
        <f aca="true">IF('Monte Carlo'!$B$11="",0,IF('Monte Carlo'!$D$11='Monte Carlo'!$B$11,'Monte Carlo'!$B$11,BETAINV(RAND(),'Monte Carlo'!$F$11,'Monte Carlo'!$G$11,'Monte Carlo'!$B$11,'Monte Carlo'!$D$11)))</f>
        <v>106.170949534872</v>
      </c>
      <c r="F553" s="0" t="n">
        <f aca="true">IF('Monte Carlo'!$B$12="",0,IF('Monte Carlo'!$D$12='Monte Carlo'!$B$12,'Monte Carlo'!$B$12,BETAINV(RAND(),'Monte Carlo'!$F$12,'Monte Carlo'!$G$12,'Monte Carlo'!$B$12,'Monte Carlo'!$D$12)))</f>
        <v>99.5565523342195</v>
      </c>
      <c r="G553" s="0" t="n">
        <f aca="true">IF('Monte Carlo'!$B$13="",0,IF('Monte Carlo'!$D$13='Monte Carlo'!$B$13,'Monte Carlo'!$B$13,BETAINV(RAND(),'Monte Carlo'!$F$13,'Monte Carlo'!$G$13,'Monte Carlo'!$B$13,'Monte Carlo'!$D$13)))</f>
        <v>0</v>
      </c>
      <c r="H553" s="0" t="n">
        <f aca="true">IF('Monte Carlo'!$B$14="",0,IF('Monte Carlo'!$D$14='Monte Carlo'!$B$14,'Monte Carlo'!$B$14,BETAINV(RAND(),'Monte Carlo'!$F$14,'Monte Carlo'!$G$14,'Monte Carlo'!$B$14,'Monte Carlo'!$D$14)))</f>
        <v>0</v>
      </c>
      <c r="I553" s="0" t="n">
        <f aca="true">IF('Monte Carlo'!$B$15="",0,IF('Monte Carlo'!$D$15='Monte Carlo'!$B$15,'Monte Carlo'!$B$15,BETAINV(RAND(),'Monte Carlo'!$F$15,'Monte Carlo'!$G$15,'Monte Carlo'!$B$15,'Monte Carlo'!$D$15)))</f>
        <v>0</v>
      </c>
      <c r="J553" s="0" t="n">
        <f aca="true">IF('Monte Carlo'!$B$16="",0,IF('Monte Carlo'!$D$16='Monte Carlo'!$B$16,'Monte Carlo'!$B$16,BETAINV(RAND(),'Monte Carlo'!$F$16,'Monte Carlo'!$G$16,'Monte Carlo'!$B$16,'Monte Carlo'!$D$16)))</f>
        <v>0</v>
      </c>
      <c r="K553" s="0" t="n">
        <f aca="true">IF('Monte Carlo'!$B$17="",0,IF('Monte Carlo'!$D$17='Monte Carlo'!$B$17,'Monte Carlo'!$B$17,BETAINV(RAND(),'Monte Carlo'!$F$17,'Monte Carlo'!$G$17,'Monte Carlo'!$B$17,'Monte Carlo'!$D$17)))</f>
        <v>0</v>
      </c>
      <c r="L553" s="0" t="n">
        <f aca="true">IF('Monte Carlo'!$B$18="",0,IF('Monte Carlo'!$D$18='Monte Carlo'!$B$18,'Monte Carlo'!$B$18,BETAINV(RAND(),'Monte Carlo'!$F$18,'Monte Carlo'!$G$18,'Monte Carlo'!$B$18,'Monte Carlo'!$D$18)))</f>
        <v>0</v>
      </c>
      <c r="M553" s="0" t="n">
        <f aca="true">IF(OR('Monte Carlo'!$B$22="",'Monte Carlo'!$C$22=""),0,IF(RAND()&lt;'Monte Carlo'!$B$22,IF('Monte Carlo'!$E$22='Monte Carlo'!$C$22,'Monte Carlo'!$C$22,BETAINV(RAND(),'Monte Carlo'!$G$22,'Monte Carlo'!$H$22,'Monte Carlo'!$C$22,'Monte Carlo'!$E$22)),0))</f>
        <v>0</v>
      </c>
      <c r="N553" s="0" t="n">
        <f aca="true">IF(OR('Monte Carlo'!$B$23="",'Monte Carlo'!$C$23=""),0,IF(RAND()&lt;'Monte Carlo'!$B$23,IF('Monte Carlo'!$E$23='Monte Carlo'!$C$23,'Monte Carlo'!$C$23,BETAINV(RAND(),'Monte Carlo'!$G$23,'Monte Carlo'!$H$23,'Monte Carlo'!$C$23,'Monte Carlo'!$E$23)),0))</f>
        <v>58.0915246146093</v>
      </c>
      <c r="O553" s="0" t="n">
        <f aca="true">IF(OR('Monte Carlo'!$B$24="",'Monte Carlo'!$C$24=""),0,IF(RAND()&lt;'Monte Carlo'!$B$24,IF('Monte Carlo'!$E$24='Monte Carlo'!$C$24,'Monte Carlo'!$C$24,BETAINV(RAND(),'Monte Carlo'!$G$24,'Monte Carlo'!$H$24,'Monte Carlo'!$C$24,'Monte Carlo'!$E$24)),0))</f>
        <v>0</v>
      </c>
      <c r="P553" s="0" t="n">
        <f aca="true">IF(OR('Monte Carlo'!$B$25="",'Monte Carlo'!$C$25=""),0,IF(RAND()&lt;'Monte Carlo'!$B$25,IF('Monte Carlo'!$E$25='Monte Carlo'!$C$25,'Monte Carlo'!$C$25,BETAINV(RAND(),'Monte Carlo'!$G$25,'Monte Carlo'!$H$25,'Monte Carlo'!$C$25,'Monte Carlo'!$E$25)),0))</f>
        <v>0</v>
      </c>
      <c r="Q553" s="0" t="n">
        <f aca="true">IF(OR('Monte Carlo'!$B$26="",'Monte Carlo'!$C$26=""),0,IF(RAND()&lt;'Monte Carlo'!$B$26,IF('Monte Carlo'!$E$26='Monte Carlo'!$C$26,'Monte Carlo'!$C$26,BETAINV(RAND(),'Monte Carlo'!$G$26,'Monte Carlo'!$H$26,'Monte Carlo'!$C$26,'Monte Carlo'!$E$26)),0))</f>
        <v>0</v>
      </c>
      <c r="R553" s="0" t="n">
        <f aca="true">IF(OR('Monte Carlo'!$B$27="",'Monte Carlo'!$C$27=""),0,IF(RAND()&lt;'Monte Carlo'!$B$27,IF('Monte Carlo'!$E$27='Monte Carlo'!$C$27,'Monte Carlo'!$C$27,BETAINV(RAND(),'Monte Carlo'!$G$27,'Monte Carlo'!$H$27,'Monte Carlo'!$C$27,'Monte Carlo'!$E$27)),0))</f>
        <v>0</v>
      </c>
      <c r="S553" s="0" t="n">
        <f aca="true">IF(OR('Monte Carlo'!$B$28="",'Monte Carlo'!$C$28=""),0,IF(RAND()&lt;'Monte Carlo'!$B$28,IF('Monte Carlo'!$E$28='Monte Carlo'!$C$28,'Monte Carlo'!$C$28,BETAINV(RAND(),'Monte Carlo'!$G$28,'Monte Carlo'!$H$28,'Monte Carlo'!$C$28,'Monte Carlo'!$E$28)),0))</f>
        <v>0</v>
      </c>
      <c r="T553" s="0" t="n">
        <f aca="true">IF(OR('Monte Carlo'!$B$29="",'Monte Carlo'!$C$29=""),0,IF(RAND()&lt;'Monte Carlo'!$B$29,IF('Monte Carlo'!$E$29='Monte Carlo'!$C$29,'Monte Carlo'!$C$29,BETAINV(RAND(),'Monte Carlo'!$G$29,'Monte Carlo'!$H$29,'Monte Carlo'!$C$29,'Monte Carlo'!$E$29)),0))</f>
        <v>0</v>
      </c>
      <c r="U553" s="0" t="n">
        <f aca="true">IF(OR('Monte Carlo'!$B$30="",'Monte Carlo'!$C$30=""),0,IF(RAND()&lt;'Monte Carlo'!$B$30,IF('Monte Carlo'!$E$30='Monte Carlo'!$C$30,'Monte Carlo'!$C$30,BETAINV(RAND(),'Monte Carlo'!$G$30,'Monte Carlo'!$H$30,'Monte Carlo'!$C$30,'Monte Carlo'!$E$30)),0))</f>
        <v>0</v>
      </c>
      <c r="V553" s="0" t="n">
        <f aca="true">IF(OR('Monte Carlo'!$B$31="",'Monte Carlo'!$C$31=""),0,IF(RAND()&lt;'Monte Carlo'!$B$31,IF('Monte Carlo'!$E$31='Monte Carlo'!$C$31,'Monte Carlo'!$C$31,BETAINV(RAND(),'Monte Carlo'!$G$31,'Monte Carlo'!$H$31,'Monte Carlo'!$C$31,'Monte Carlo'!$E$31)),0))</f>
        <v>0</v>
      </c>
      <c r="W553" s="0" t="n">
        <f aca="true">IF(OR('Monte Carlo'!$B$32="",'Monte Carlo'!$C$32=""),0,IF(RAND()&lt;'Monte Carlo'!$B$32,IF('Monte Carlo'!$E$32='Monte Carlo'!$C$32,'Monte Carlo'!$C$32,BETAINV(RAND(),'Monte Carlo'!$G$32,'Monte Carlo'!$H$32,'Monte Carlo'!$C$32,'Monte Carlo'!$E$32)),0))</f>
        <v>0</v>
      </c>
      <c r="X553" s="0" t="n">
        <f aca="true">IF(OR('Monte Carlo'!$B$33="",'Monte Carlo'!$C$33=""),0,IF(RAND()&lt;'Monte Carlo'!$B$33,IF('Monte Carlo'!$E$33='Monte Carlo'!$C$33,'Monte Carlo'!$C$33,BETAINV(RAND(),'Monte Carlo'!$G$33,'Monte Carlo'!$H$33,'Monte Carlo'!$C$33,'Monte Carlo'!$E$33)),0))</f>
        <v>0</v>
      </c>
      <c r="Y553" s="0" t="n">
        <f aca="false">SUM(A553:X553)</f>
        <v>2390.14632453983</v>
      </c>
    </row>
    <row r="554" customFormat="false" ht="15" hidden="false" customHeight="false" outlineLevel="0" collapsed="false">
      <c r="A554" s="0" t="n">
        <f aca="true">IF('Monte Carlo'!$B$7="",0,IF('Monte Carlo'!$D$7='Monte Carlo'!$B$7,'Monte Carlo'!$B$7,BETAINV(RAND(),'Monte Carlo'!$F$7,'Monte Carlo'!$G$7,'Monte Carlo'!$B$7,'Monte Carlo'!$D$7)))</f>
        <v>176.870244879775</v>
      </c>
      <c r="B554" s="0" t="n">
        <f aca="true">IF('Monte Carlo'!$B$8="",0,IF('Monte Carlo'!$D$8='Monte Carlo'!$B$8,'Monte Carlo'!$B$8,BETAINV(RAND(),'Monte Carlo'!$F$8,'Monte Carlo'!$G$8,'Monte Carlo'!$B$8,'Monte Carlo'!$D$8)))</f>
        <v>1020.53755581645</v>
      </c>
      <c r="C554" s="0" t="n">
        <f aca="true">IF('Monte Carlo'!$B$9="",0,IF('Monte Carlo'!$D$9='Monte Carlo'!$B$9,'Monte Carlo'!$B$9,BETAINV(RAND(),'Monte Carlo'!$F$9,'Monte Carlo'!$G$9,'Monte Carlo'!$B$9,'Monte Carlo'!$D$9)))</f>
        <v>434.336025251992</v>
      </c>
      <c r="D554" s="0" t="n">
        <f aca="true">IF('Monte Carlo'!$B$10="",0,IF('Monte Carlo'!$D$10='Monte Carlo'!$B$10,'Monte Carlo'!$B$10,BETAINV(RAND(),'Monte Carlo'!$F$10,'Monte Carlo'!$G$10,'Monte Carlo'!$B$10,'Monte Carlo'!$D$10)))</f>
        <v>362.692600009039</v>
      </c>
      <c r="E554" s="0" t="n">
        <f aca="true">IF('Monte Carlo'!$B$11="",0,IF('Monte Carlo'!$D$11='Monte Carlo'!$B$11,'Monte Carlo'!$B$11,BETAINV(RAND(),'Monte Carlo'!$F$11,'Monte Carlo'!$G$11,'Monte Carlo'!$B$11,'Monte Carlo'!$D$11)))</f>
        <v>134.078175430302</v>
      </c>
      <c r="F554" s="0" t="n">
        <f aca="true">IF('Monte Carlo'!$B$12="",0,IF('Monte Carlo'!$D$12='Monte Carlo'!$B$12,'Monte Carlo'!$B$12,BETAINV(RAND(),'Monte Carlo'!$F$12,'Monte Carlo'!$G$12,'Monte Carlo'!$B$12,'Monte Carlo'!$D$12)))</f>
        <v>113.245215222261</v>
      </c>
      <c r="G554" s="0" t="n">
        <f aca="true">IF('Monte Carlo'!$B$13="",0,IF('Monte Carlo'!$D$13='Monte Carlo'!$B$13,'Monte Carlo'!$B$13,BETAINV(RAND(),'Monte Carlo'!$F$13,'Monte Carlo'!$G$13,'Monte Carlo'!$B$13,'Monte Carlo'!$D$13)))</f>
        <v>0</v>
      </c>
      <c r="H554" s="0" t="n">
        <f aca="true">IF('Monte Carlo'!$B$14="",0,IF('Monte Carlo'!$D$14='Monte Carlo'!$B$14,'Monte Carlo'!$B$14,BETAINV(RAND(),'Monte Carlo'!$F$14,'Monte Carlo'!$G$14,'Monte Carlo'!$B$14,'Monte Carlo'!$D$14)))</f>
        <v>0</v>
      </c>
      <c r="I554" s="0" t="n">
        <f aca="true">IF('Monte Carlo'!$B$15="",0,IF('Monte Carlo'!$D$15='Monte Carlo'!$B$15,'Monte Carlo'!$B$15,BETAINV(RAND(),'Monte Carlo'!$F$15,'Monte Carlo'!$G$15,'Monte Carlo'!$B$15,'Monte Carlo'!$D$15)))</f>
        <v>0</v>
      </c>
      <c r="J554" s="0" t="n">
        <f aca="true">IF('Monte Carlo'!$B$16="",0,IF('Monte Carlo'!$D$16='Monte Carlo'!$B$16,'Monte Carlo'!$B$16,BETAINV(RAND(),'Monte Carlo'!$F$16,'Monte Carlo'!$G$16,'Monte Carlo'!$B$16,'Monte Carlo'!$D$16)))</f>
        <v>0</v>
      </c>
      <c r="K554" s="0" t="n">
        <f aca="true">IF('Monte Carlo'!$B$17="",0,IF('Monte Carlo'!$D$17='Monte Carlo'!$B$17,'Monte Carlo'!$B$17,BETAINV(RAND(),'Monte Carlo'!$F$17,'Monte Carlo'!$G$17,'Monte Carlo'!$B$17,'Monte Carlo'!$D$17)))</f>
        <v>0</v>
      </c>
      <c r="L554" s="0" t="n">
        <f aca="true">IF('Monte Carlo'!$B$18="",0,IF('Monte Carlo'!$D$18='Monte Carlo'!$B$18,'Monte Carlo'!$B$18,BETAINV(RAND(),'Monte Carlo'!$F$18,'Monte Carlo'!$G$18,'Monte Carlo'!$B$18,'Monte Carlo'!$D$18)))</f>
        <v>0</v>
      </c>
      <c r="M554" s="0" t="n">
        <f aca="true">IF(OR('Monte Carlo'!$B$22="",'Monte Carlo'!$C$22=""),0,IF(RAND()&lt;'Monte Carlo'!$B$22,IF('Monte Carlo'!$E$22='Monte Carlo'!$C$22,'Monte Carlo'!$C$22,BETAINV(RAND(),'Monte Carlo'!$G$22,'Monte Carlo'!$H$22,'Monte Carlo'!$C$22,'Monte Carlo'!$E$22)),0))</f>
        <v>0</v>
      </c>
      <c r="N554" s="0" t="n">
        <f aca="true">IF(OR('Monte Carlo'!$B$23="",'Monte Carlo'!$C$23=""),0,IF(RAND()&lt;'Monte Carlo'!$B$23,IF('Monte Carlo'!$E$23='Monte Carlo'!$C$23,'Monte Carlo'!$C$23,BETAINV(RAND(),'Monte Carlo'!$G$23,'Monte Carlo'!$H$23,'Monte Carlo'!$C$23,'Monte Carlo'!$E$23)),0))</f>
        <v>0</v>
      </c>
      <c r="O554" s="0" t="n">
        <f aca="true">IF(OR('Monte Carlo'!$B$24="",'Monte Carlo'!$C$24=""),0,IF(RAND()&lt;'Monte Carlo'!$B$24,IF('Monte Carlo'!$E$24='Monte Carlo'!$C$24,'Monte Carlo'!$C$24,BETAINV(RAND(),'Monte Carlo'!$G$24,'Monte Carlo'!$H$24,'Monte Carlo'!$C$24,'Monte Carlo'!$E$24)),0))</f>
        <v>200.680047707479</v>
      </c>
      <c r="P554" s="0" t="n">
        <f aca="true">IF(OR('Monte Carlo'!$B$25="",'Monte Carlo'!$C$25=""),0,IF(RAND()&lt;'Monte Carlo'!$B$25,IF('Monte Carlo'!$E$25='Monte Carlo'!$C$25,'Monte Carlo'!$C$25,BETAINV(RAND(),'Monte Carlo'!$G$25,'Monte Carlo'!$H$25,'Monte Carlo'!$C$25,'Monte Carlo'!$E$25)),0))</f>
        <v>0</v>
      </c>
      <c r="Q554" s="0" t="n">
        <f aca="true">IF(OR('Monte Carlo'!$B$26="",'Monte Carlo'!$C$26=""),0,IF(RAND()&lt;'Monte Carlo'!$B$26,IF('Monte Carlo'!$E$26='Monte Carlo'!$C$26,'Monte Carlo'!$C$26,BETAINV(RAND(),'Monte Carlo'!$G$26,'Monte Carlo'!$H$26,'Monte Carlo'!$C$26,'Monte Carlo'!$E$26)),0))</f>
        <v>0</v>
      </c>
      <c r="R554" s="0" t="n">
        <f aca="true">IF(OR('Monte Carlo'!$B$27="",'Monte Carlo'!$C$27=""),0,IF(RAND()&lt;'Monte Carlo'!$B$27,IF('Monte Carlo'!$E$27='Monte Carlo'!$C$27,'Monte Carlo'!$C$27,BETAINV(RAND(),'Monte Carlo'!$G$27,'Monte Carlo'!$H$27,'Monte Carlo'!$C$27,'Monte Carlo'!$E$27)),0))</f>
        <v>0</v>
      </c>
      <c r="S554" s="0" t="n">
        <f aca="true">IF(OR('Monte Carlo'!$B$28="",'Monte Carlo'!$C$28=""),0,IF(RAND()&lt;'Monte Carlo'!$B$28,IF('Monte Carlo'!$E$28='Monte Carlo'!$C$28,'Monte Carlo'!$C$28,BETAINV(RAND(),'Monte Carlo'!$G$28,'Monte Carlo'!$H$28,'Monte Carlo'!$C$28,'Monte Carlo'!$E$28)),0))</f>
        <v>0</v>
      </c>
      <c r="T554" s="0" t="n">
        <f aca="true">IF(OR('Monte Carlo'!$B$29="",'Monte Carlo'!$C$29=""),0,IF(RAND()&lt;'Monte Carlo'!$B$29,IF('Monte Carlo'!$E$29='Monte Carlo'!$C$29,'Monte Carlo'!$C$29,BETAINV(RAND(),'Monte Carlo'!$G$29,'Monte Carlo'!$H$29,'Monte Carlo'!$C$29,'Monte Carlo'!$E$29)),0))</f>
        <v>0</v>
      </c>
      <c r="U554" s="0" t="n">
        <f aca="true">IF(OR('Monte Carlo'!$B$30="",'Monte Carlo'!$C$30=""),0,IF(RAND()&lt;'Monte Carlo'!$B$30,IF('Monte Carlo'!$E$30='Monte Carlo'!$C$30,'Monte Carlo'!$C$30,BETAINV(RAND(),'Monte Carlo'!$G$30,'Monte Carlo'!$H$30,'Monte Carlo'!$C$30,'Monte Carlo'!$E$30)),0))</f>
        <v>0</v>
      </c>
      <c r="V554" s="0" t="n">
        <f aca="true">IF(OR('Monte Carlo'!$B$31="",'Monte Carlo'!$C$31=""),0,IF(RAND()&lt;'Monte Carlo'!$B$31,IF('Monte Carlo'!$E$31='Monte Carlo'!$C$31,'Monte Carlo'!$C$31,BETAINV(RAND(),'Monte Carlo'!$G$31,'Monte Carlo'!$H$31,'Monte Carlo'!$C$31,'Monte Carlo'!$E$31)),0))</f>
        <v>0</v>
      </c>
      <c r="W554" s="0" t="n">
        <f aca="true">IF(OR('Monte Carlo'!$B$32="",'Monte Carlo'!$C$32=""),0,IF(RAND()&lt;'Monte Carlo'!$B$32,IF('Monte Carlo'!$E$32='Monte Carlo'!$C$32,'Monte Carlo'!$C$32,BETAINV(RAND(),'Monte Carlo'!$G$32,'Monte Carlo'!$H$32,'Monte Carlo'!$C$32,'Monte Carlo'!$E$32)),0))</f>
        <v>0</v>
      </c>
      <c r="X554" s="0" t="n">
        <f aca="true">IF(OR('Monte Carlo'!$B$33="",'Monte Carlo'!$C$33=""),0,IF(RAND()&lt;'Monte Carlo'!$B$33,IF('Monte Carlo'!$E$33='Monte Carlo'!$C$33,'Monte Carlo'!$C$33,BETAINV(RAND(),'Monte Carlo'!$G$33,'Monte Carlo'!$H$33,'Monte Carlo'!$C$33,'Monte Carlo'!$E$33)),0))</f>
        <v>0</v>
      </c>
      <c r="Y554" s="0" t="n">
        <f aca="false">SUM(A554:X554)</f>
        <v>2442.4398643173</v>
      </c>
    </row>
    <row r="555" customFormat="false" ht="15" hidden="false" customHeight="false" outlineLevel="0" collapsed="false">
      <c r="A555" s="0" t="n">
        <f aca="true">IF('Monte Carlo'!$B$7="",0,IF('Monte Carlo'!$D$7='Monte Carlo'!$B$7,'Monte Carlo'!$B$7,BETAINV(RAND(),'Monte Carlo'!$F$7,'Monte Carlo'!$G$7,'Monte Carlo'!$B$7,'Monte Carlo'!$D$7)))</f>
        <v>126.181489857005</v>
      </c>
      <c r="B555" s="0" t="n">
        <f aca="true">IF('Monte Carlo'!$B$8="",0,IF('Monte Carlo'!$D$8='Monte Carlo'!$B$8,'Monte Carlo'!$B$8,BETAINV(RAND(),'Monte Carlo'!$F$8,'Monte Carlo'!$G$8,'Monte Carlo'!$B$8,'Monte Carlo'!$D$8)))</f>
        <v>1053.94707872709</v>
      </c>
      <c r="C555" s="0" t="n">
        <f aca="true">IF('Monte Carlo'!$B$9="",0,IF('Monte Carlo'!$D$9='Monte Carlo'!$B$9,'Monte Carlo'!$B$9,BETAINV(RAND(),'Monte Carlo'!$F$9,'Monte Carlo'!$G$9,'Monte Carlo'!$B$9,'Monte Carlo'!$D$9)))</f>
        <v>422.844480334684</v>
      </c>
      <c r="D555" s="0" t="n">
        <f aca="true">IF('Monte Carlo'!$B$10="",0,IF('Monte Carlo'!$D$10='Monte Carlo'!$B$10,'Monte Carlo'!$B$10,BETAINV(RAND(),'Monte Carlo'!$F$10,'Monte Carlo'!$G$10,'Monte Carlo'!$B$10,'Monte Carlo'!$D$10)))</f>
        <v>312.922461493966</v>
      </c>
      <c r="E555" s="0" t="n">
        <f aca="true">IF('Monte Carlo'!$B$11="",0,IF('Monte Carlo'!$D$11='Monte Carlo'!$B$11,'Monte Carlo'!$B$11,BETAINV(RAND(),'Monte Carlo'!$F$11,'Monte Carlo'!$G$11,'Monte Carlo'!$B$11,'Monte Carlo'!$D$11)))</f>
        <v>92.0097253844173</v>
      </c>
      <c r="F555" s="0" t="n">
        <f aca="true">IF('Monte Carlo'!$B$12="",0,IF('Monte Carlo'!$D$12='Monte Carlo'!$B$12,'Monte Carlo'!$B$12,BETAINV(RAND(),'Monte Carlo'!$F$12,'Monte Carlo'!$G$12,'Monte Carlo'!$B$12,'Monte Carlo'!$D$12)))</f>
        <v>99.5733160171957</v>
      </c>
      <c r="G555" s="0" t="n">
        <f aca="true">IF('Monte Carlo'!$B$13="",0,IF('Monte Carlo'!$D$13='Monte Carlo'!$B$13,'Monte Carlo'!$B$13,BETAINV(RAND(),'Monte Carlo'!$F$13,'Monte Carlo'!$G$13,'Monte Carlo'!$B$13,'Monte Carlo'!$D$13)))</f>
        <v>0</v>
      </c>
      <c r="H555" s="0" t="n">
        <f aca="true">IF('Monte Carlo'!$B$14="",0,IF('Monte Carlo'!$D$14='Monte Carlo'!$B$14,'Monte Carlo'!$B$14,BETAINV(RAND(),'Monte Carlo'!$F$14,'Monte Carlo'!$G$14,'Monte Carlo'!$B$14,'Monte Carlo'!$D$14)))</f>
        <v>0</v>
      </c>
      <c r="I555" s="0" t="n">
        <f aca="true">IF('Monte Carlo'!$B$15="",0,IF('Monte Carlo'!$D$15='Monte Carlo'!$B$15,'Monte Carlo'!$B$15,BETAINV(RAND(),'Monte Carlo'!$F$15,'Monte Carlo'!$G$15,'Monte Carlo'!$B$15,'Monte Carlo'!$D$15)))</f>
        <v>0</v>
      </c>
      <c r="J555" s="0" t="n">
        <f aca="true">IF('Monte Carlo'!$B$16="",0,IF('Monte Carlo'!$D$16='Monte Carlo'!$B$16,'Monte Carlo'!$B$16,BETAINV(RAND(),'Monte Carlo'!$F$16,'Monte Carlo'!$G$16,'Monte Carlo'!$B$16,'Monte Carlo'!$D$16)))</f>
        <v>0</v>
      </c>
      <c r="K555" s="0" t="n">
        <f aca="true">IF('Monte Carlo'!$B$17="",0,IF('Monte Carlo'!$D$17='Monte Carlo'!$B$17,'Monte Carlo'!$B$17,BETAINV(RAND(),'Monte Carlo'!$F$17,'Monte Carlo'!$G$17,'Monte Carlo'!$B$17,'Monte Carlo'!$D$17)))</f>
        <v>0</v>
      </c>
      <c r="L555" s="0" t="n">
        <f aca="true">IF('Monte Carlo'!$B$18="",0,IF('Monte Carlo'!$D$18='Monte Carlo'!$B$18,'Monte Carlo'!$B$18,BETAINV(RAND(),'Monte Carlo'!$F$18,'Monte Carlo'!$G$18,'Monte Carlo'!$B$18,'Monte Carlo'!$D$18)))</f>
        <v>0</v>
      </c>
      <c r="M555" s="0" t="n">
        <f aca="true">IF(OR('Monte Carlo'!$B$22="",'Monte Carlo'!$C$22=""),0,IF(RAND()&lt;'Monte Carlo'!$B$22,IF('Monte Carlo'!$E$22='Monte Carlo'!$C$22,'Monte Carlo'!$C$22,BETAINV(RAND(),'Monte Carlo'!$G$22,'Monte Carlo'!$H$22,'Monte Carlo'!$C$22,'Monte Carlo'!$E$22)),0))</f>
        <v>0</v>
      </c>
      <c r="N555" s="0" t="n">
        <f aca="true">IF(OR('Monte Carlo'!$B$23="",'Monte Carlo'!$C$23=""),0,IF(RAND()&lt;'Monte Carlo'!$B$23,IF('Monte Carlo'!$E$23='Monte Carlo'!$C$23,'Monte Carlo'!$C$23,BETAINV(RAND(),'Monte Carlo'!$G$23,'Monte Carlo'!$H$23,'Monte Carlo'!$C$23,'Monte Carlo'!$E$23)),0))</f>
        <v>39.8318296621031</v>
      </c>
      <c r="O555" s="0" t="n">
        <f aca="true">IF(OR('Monte Carlo'!$B$24="",'Monte Carlo'!$C$24=""),0,IF(RAND()&lt;'Monte Carlo'!$B$24,IF('Monte Carlo'!$E$24='Monte Carlo'!$C$24,'Monte Carlo'!$C$24,BETAINV(RAND(),'Monte Carlo'!$G$24,'Monte Carlo'!$H$24,'Monte Carlo'!$C$24,'Monte Carlo'!$E$24)),0))</f>
        <v>0</v>
      </c>
      <c r="P555" s="0" t="n">
        <f aca="true">IF(OR('Monte Carlo'!$B$25="",'Monte Carlo'!$C$25=""),0,IF(RAND()&lt;'Monte Carlo'!$B$25,IF('Monte Carlo'!$E$25='Monte Carlo'!$C$25,'Monte Carlo'!$C$25,BETAINV(RAND(),'Monte Carlo'!$G$25,'Monte Carlo'!$H$25,'Monte Carlo'!$C$25,'Monte Carlo'!$E$25)),0))</f>
        <v>0</v>
      </c>
      <c r="Q555" s="0" t="n">
        <f aca="true">IF(OR('Monte Carlo'!$B$26="",'Monte Carlo'!$C$26=""),0,IF(RAND()&lt;'Monte Carlo'!$B$26,IF('Monte Carlo'!$E$26='Monte Carlo'!$C$26,'Monte Carlo'!$C$26,BETAINV(RAND(),'Monte Carlo'!$G$26,'Monte Carlo'!$H$26,'Monte Carlo'!$C$26,'Monte Carlo'!$E$26)),0))</f>
        <v>0</v>
      </c>
      <c r="R555" s="0" t="n">
        <f aca="true">IF(OR('Monte Carlo'!$B$27="",'Monte Carlo'!$C$27=""),0,IF(RAND()&lt;'Monte Carlo'!$B$27,IF('Monte Carlo'!$E$27='Monte Carlo'!$C$27,'Monte Carlo'!$C$27,BETAINV(RAND(),'Monte Carlo'!$G$27,'Monte Carlo'!$H$27,'Monte Carlo'!$C$27,'Monte Carlo'!$E$27)),0))</f>
        <v>0</v>
      </c>
      <c r="S555" s="0" t="n">
        <f aca="true">IF(OR('Monte Carlo'!$B$28="",'Monte Carlo'!$C$28=""),0,IF(RAND()&lt;'Monte Carlo'!$B$28,IF('Monte Carlo'!$E$28='Monte Carlo'!$C$28,'Monte Carlo'!$C$28,BETAINV(RAND(),'Monte Carlo'!$G$28,'Monte Carlo'!$H$28,'Monte Carlo'!$C$28,'Monte Carlo'!$E$28)),0))</f>
        <v>0</v>
      </c>
      <c r="T555" s="0" t="n">
        <f aca="true">IF(OR('Monte Carlo'!$B$29="",'Monte Carlo'!$C$29=""),0,IF(RAND()&lt;'Monte Carlo'!$B$29,IF('Monte Carlo'!$E$29='Monte Carlo'!$C$29,'Monte Carlo'!$C$29,BETAINV(RAND(),'Monte Carlo'!$G$29,'Monte Carlo'!$H$29,'Monte Carlo'!$C$29,'Monte Carlo'!$E$29)),0))</f>
        <v>0</v>
      </c>
      <c r="U555" s="0" t="n">
        <f aca="true">IF(OR('Monte Carlo'!$B$30="",'Monte Carlo'!$C$30=""),0,IF(RAND()&lt;'Monte Carlo'!$B$30,IF('Monte Carlo'!$E$30='Monte Carlo'!$C$30,'Monte Carlo'!$C$30,BETAINV(RAND(),'Monte Carlo'!$G$30,'Monte Carlo'!$H$30,'Monte Carlo'!$C$30,'Monte Carlo'!$E$30)),0))</f>
        <v>0</v>
      </c>
      <c r="V555" s="0" t="n">
        <f aca="true">IF(OR('Monte Carlo'!$B$31="",'Monte Carlo'!$C$31=""),0,IF(RAND()&lt;'Monte Carlo'!$B$31,IF('Monte Carlo'!$E$31='Monte Carlo'!$C$31,'Monte Carlo'!$C$31,BETAINV(RAND(),'Monte Carlo'!$G$31,'Monte Carlo'!$H$31,'Monte Carlo'!$C$31,'Monte Carlo'!$E$31)),0))</f>
        <v>0</v>
      </c>
      <c r="W555" s="0" t="n">
        <f aca="true">IF(OR('Monte Carlo'!$B$32="",'Monte Carlo'!$C$32=""),0,IF(RAND()&lt;'Monte Carlo'!$B$32,IF('Monte Carlo'!$E$32='Monte Carlo'!$C$32,'Monte Carlo'!$C$32,BETAINV(RAND(),'Monte Carlo'!$G$32,'Monte Carlo'!$H$32,'Monte Carlo'!$C$32,'Monte Carlo'!$E$32)),0))</f>
        <v>0</v>
      </c>
      <c r="X555" s="0" t="n">
        <f aca="true">IF(OR('Monte Carlo'!$B$33="",'Monte Carlo'!$C$33=""),0,IF(RAND()&lt;'Monte Carlo'!$B$33,IF('Monte Carlo'!$E$33='Monte Carlo'!$C$33,'Monte Carlo'!$C$33,BETAINV(RAND(),'Monte Carlo'!$G$33,'Monte Carlo'!$H$33,'Monte Carlo'!$C$33,'Monte Carlo'!$E$33)),0))</f>
        <v>0</v>
      </c>
      <c r="Y555" s="0" t="n">
        <f aca="false">SUM(A555:X555)</f>
        <v>2147.31038147647</v>
      </c>
    </row>
    <row r="556" customFormat="false" ht="15" hidden="false" customHeight="false" outlineLevel="0" collapsed="false">
      <c r="A556" s="0" t="n">
        <f aca="true">IF('Monte Carlo'!$B$7="",0,IF('Monte Carlo'!$D$7='Monte Carlo'!$B$7,'Monte Carlo'!$B$7,BETAINV(RAND(),'Monte Carlo'!$F$7,'Monte Carlo'!$G$7,'Monte Carlo'!$B$7,'Monte Carlo'!$D$7)))</f>
        <v>138.846605472412</v>
      </c>
      <c r="B556" s="0" t="n">
        <f aca="true">IF('Monte Carlo'!$B$8="",0,IF('Monte Carlo'!$D$8='Monte Carlo'!$B$8,'Monte Carlo'!$B$8,BETAINV(RAND(),'Monte Carlo'!$F$8,'Monte Carlo'!$G$8,'Monte Carlo'!$B$8,'Monte Carlo'!$D$8)))</f>
        <v>1053.12154840719</v>
      </c>
      <c r="C556" s="0" t="n">
        <f aca="true">IF('Monte Carlo'!$B$9="",0,IF('Monte Carlo'!$D$9='Monte Carlo'!$B$9,'Monte Carlo'!$B$9,BETAINV(RAND(),'Monte Carlo'!$F$9,'Monte Carlo'!$G$9,'Monte Carlo'!$B$9,'Monte Carlo'!$D$9)))</f>
        <v>499.244803193033</v>
      </c>
      <c r="D556" s="0" t="n">
        <f aca="true">IF('Monte Carlo'!$B$10="",0,IF('Monte Carlo'!$D$10='Monte Carlo'!$B$10,'Monte Carlo'!$B$10,BETAINV(RAND(),'Monte Carlo'!$F$10,'Monte Carlo'!$G$10,'Monte Carlo'!$B$10,'Monte Carlo'!$D$10)))</f>
        <v>307.815279906864</v>
      </c>
      <c r="E556" s="0" t="n">
        <f aca="true">IF('Monte Carlo'!$B$11="",0,IF('Monte Carlo'!$D$11='Monte Carlo'!$B$11,'Monte Carlo'!$B$11,BETAINV(RAND(),'Monte Carlo'!$F$11,'Monte Carlo'!$G$11,'Monte Carlo'!$B$11,'Monte Carlo'!$D$11)))</f>
        <v>108.566822876963</v>
      </c>
      <c r="F556" s="0" t="n">
        <f aca="true">IF('Monte Carlo'!$B$12="",0,IF('Monte Carlo'!$D$12='Monte Carlo'!$B$12,'Monte Carlo'!$B$12,BETAINV(RAND(),'Monte Carlo'!$F$12,'Monte Carlo'!$G$12,'Monte Carlo'!$B$12,'Monte Carlo'!$D$12)))</f>
        <v>110.193289524168</v>
      </c>
      <c r="G556" s="0" t="n">
        <f aca="true">IF('Monte Carlo'!$B$13="",0,IF('Monte Carlo'!$D$13='Monte Carlo'!$B$13,'Monte Carlo'!$B$13,BETAINV(RAND(),'Monte Carlo'!$F$13,'Monte Carlo'!$G$13,'Monte Carlo'!$B$13,'Monte Carlo'!$D$13)))</f>
        <v>0</v>
      </c>
      <c r="H556" s="0" t="n">
        <f aca="true">IF('Monte Carlo'!$B$14="",0,IF('Monte Carlo'!$D$14='Monte Carlo'!$B$14,'Monte Carlo'!$B$14,BETAINV(RAND(),'Monte Carlo'!$F$14,'Monte Carlo'!$G$14,'Monte Carlo'!$B$14,'Monte Carlo'!$D$14)))</f>
        <v>0</v>
      </c>
      <c r="I556" s="0" t="n">
        <f aca="true">IF('Monte Carlo'!$B$15="",0,IF('Monte Carlo'!$D$15='Monte Carlo'!$B$15,'Monte Carlo'!$B$15,BETAINV(RAND(),'Monte Carlo'!$F$15,'Monte Carlo'!$G$15,'Monte Carlo'!$B$15,'Monte Carlo'!$D$15)))</f>
        <v>0</v>
      </c>
      <c r="J556" s="0" t="n">
        <f aca="true">IF('Monte Carlo'!$B$16="",0,IF('Monte Carlo'!$D$16='Monte Carlo'!$B$16,'Monte Carlo'!$B$16,BETAINV(RAND(),'Monte Carlo'!$F$16,'Monte Carlo'!$G$16,'Monte Carlo'!$B$16,'Monte Carlo'!$D$16)))</f>
        <v>0</v>
      </c>
      <c r="K556" s="0" t="n">
        <f aca="true">IF('Monte Carlo'!$B$17="",0,IF('Monte Carlo'!$D$17='Monte Carlo'!$B$17,'Monte Carlo'!$B$17,BETAINV(RAND(),'Monte Carlo'!$F$17,'Monte Carlo'!$G$17,'Monte Carlo'!$B$17,'Monte Carlo'!$D$17)))</f>
        <v>0</v>
      </c>
      <c r="L556" s="0" t="n">
        <f aca="true">IF('Monte Carlo'!$B$18="",0,IF('Monte Carlo'!$D$18='Monte Carlo'!$B$18,'Monte Carlo'!$B$18,BETAINV(RAND(),'Monte Carlo'!$F$18,'Monte Carlo'!$G$18,'Monte Carlo'!$B$18,'Monte Carlo'!$D$18)))</f>
        <v>0</v>
      </c>
      <c r="M556" s="0" t="n">
        <f aca="true">IF(OR('Monte Carlo'!$B$22="",'Monte Carlo'!$C$22=""),0,IF(RAND()&lt;'Monte Carlo'!$B$22,IF('Monte Carlo'!$E$22='Monte Carlo'!$C$22,'Monte Carlo'!$C$22,BETAINV(RAND(),'Monte Carlo'!$G$22,'Monte Carlo'!$H$22,'Monte Carlo'!$C$22,'Monte Carlo'!$E$22)),0))</f>
        <v>0</v>
      </c>
      <c r="N556" s="0" t="n">
        <f aca="true">IF(OR('Monte Carlo'!$B$23="",'Monte Carlo'!$C$23=""),0,IF(RAND()&lt;'Monte Carlo'!$B$23,IF('Monte Carlo'!$E$23='Monte Carlo'!$C$23,'Monte Carlo'!$C$23,BETAINV(RAND(),'Monte Carlo'!$G$23,'Monte Carlo'!$H$23,'Monte Carlo'!$C$23,'Monte Carlo'!$E$23)),0))</f>
        <v>62.444360459949</v>
      </c>
      <c r="O556" s="0" t="n">
        <f aca="true">IF(OR('Monte Carlo'!$B$24="",'Monte Carlo'!$C$24=""),0,IF(RAND()&lt;'Monte Carlo'!$B$24,IF('Monte Carlo'!$E$24='Monte Carlo'!$C$24,'Monte Carlo'!$C$24,BETAINV(RAND(),'Monte Carlo'!$G$24,'Monte Carlo'!$H$24,'Monte Carlo'!$C$24,'Monte Carlo'!$E$24)),0))</f>
        <v>0</v>
      </c>
      <c r="P556" s="0" t="n">
        <f aca="true">IF(OR('Monte Carlo'!$B$25="",'Monte Carlo'!$C$25=""),0,IF(RAND()&lt;'Monte Carlo'!$B$25,IF('Monte Carlo'!$E$25='Monte Carlo'!$C$25,'Monte Carlo'!$C$25,BETAINV(RAND(),'Monte Carlo'!$G$25,'Monte Carlo'!$H$25,'Monte Carlo'!$C$25,'Monte Carlo'!$E$25)),0))</f>
        <v>0</v>
      </c>
      <c r="Q556" s="0" t="n">
        <f aca="true">IF(OR('Monte Carlo'!$B$26="",'Monte Carlo'!$C$26=""),0,IF(RAND()&lt;'Monte Carlo'!$B$26,IF('Monte Carlo'!$E$26='Monte Carlo'!$C$26,'Monte Carlo'!$C$26,BETAINV(RAND(),'Monte Carlo'!$G$26,'Monte Carlo'!$H$26,'Monte Carlo'!$C$26,'Monte Carlo'!$E$26)),0))</f>
        <v>0</v>
      </c>
      <c r="R556" s="0" t="n">
        <f aca="true">IF(OR('Monte Carlo'!$B$27="",'Monte Carlo'!$C$27=""),0,IF(RAND()&lt;'Monte Carlo'!$B$27,IF('Monte Carlo'!$E$27='Monte Carlo'!$C$27,'Monte Carlo'!$C$27,BETAINV(RAND(),'Monte Carlo'!$G$27,'Monte Carlo'!$H$27,'Monte Carlo'!$C$27,'Monte Carlo'!$E$27)),0))</f>
        <v>0</v>
      </c>
      <c r="S556" s="0" t="n">
        <f aca="true">IF(OR('Monte Carlo'!$B$28="",'Monte Carlo'!$C$28=""),0,IF(RAND()&lt;'Monte Carlo'!$B$28,IF('Monte Carlo'!$E$28='Monte Carlo'!$C$28,'Monte Carlo'!$C$28,BETAINV(RAND(),'Monte Carlo'!$G$28,'Monte Carlo'!$H$28,'Monte Carlo'!$C$28,'Monte Carlo'!$E$28)),0))</f>
        <v>0</v>
      </c>
      <c r="T556" s="0" t="n">
        <f aca="true">IF(OR('Monte Carlo'!$B$29="",'Monte Carlo'!$C$29=""),0,IF(RAND()&lt;'Monte Carlo'!$B$29,IF('Monte Carlo'!$E$29='Monte Carlo'!$C$29,'Monte Carlo'!$C$29,BETAINV(RAND(),'Monte Carlo'!$G$29,'Monte Carlo'!$H$29,'Monte Carlo'!$C$29,'Monte Carlo'!$E$29)),0))</f>
        <v>0</v>
      </c>
      <c r="U556" s="0" t="n">
        <f aca="true">IF(OR('Monte Carlo'!$B$30="",'Monte Carlo'!$C$30=""),0,IF(RAND()&lt;'Monte Carlo'!$B$30,IF('Monte Carlo'!$E$30='Monte Carlo'!$C$30,'Monte Carlo'!$C$30,BETAINV(RAND(),'Monte Carlo'!$G$30,'Monte Carlo'!$H$30,'Monte Carlo'!$C$30,'Monte Carlo'!$E$30)),0))</f>
        <v>0</v>
      </c>
      <c r="V556" s="0" t="n">
        <f aca="true">IF(OR('Monte Carlo'!$B$31="",'Monte Carlo'!$C$31=""),0,IF(RAND()&lt;'Monte Carlo'!$B$31,IF('Monte Carlo'!$E$31='Monte Carlo'!$C$31,'Monte Carlo'!$C$31,BETAINV(RAND(),'Monte Carlo'!$G$31,'Monte Carlo'!$H$31,'Monte Carlo'!$C$31,'Monte Carlo'!$E$31)),0))</f>
        <v>0</v>
      </c>
      <c r="W556" s="0" t="n">
        <f aca="true">IF(OR('Monte Carlo'!$B$32="",'Monte Carlo'!$C$32=""),0,IF(RAND()&lt;'Monte Carlo'!$B$32,IF('Monte Carlo'!$E$32='Monte Carlo'!$C$32,'Monte Carlo'!$C$32,BETAINV(RAND(),'Monte Carlo'!$G$32,'Monte Carlo'!$H$32,'Monte Carlo'!$C$32,'Monte Carlo'!$E$32)),0))</f>
        <v>0</v>
      </c>
      <c r="X556" s="0" t="n">
        <f aca="true">IF(OR('Monte Carlo'!$B$33="",'Monte Carlo'!$C$33=""),0,IF(RAND()&lt;'Monte Carlo'!$B$33,IF('Monte Carlo'!$E$33='Monte Carlo'!$C$33,'Monte Carlo'!$C$33,BETAINV(RAND(),'Monte Carlo'!$G$33,'Monte Carlo'!$H$33,'Monte Carlo'!$C$33,'Monte Carlo'!$E$33)),0))</f>
        <v>0</v>
      </c>
      <c r="Y556" s="0" t="n">
        <f aca="false">SUM(A556:X556)</f>
        <v>2280.23270984058</v>
      </c>
    </row>
    <row r="557" customFormat="false" ht="15" hidden="false" customHeight="false" outlineLevel="0" collapsed="false">
      <c r="A557" s="0" t="n">
        <f aca="true">IF('Monte Carlo'!$B$7="",0,IF('Monte Carlo'!$D$7='Monte Carlo'!$B$7,'Monte Carlo'!$B$7,BETAINV(RAND(),'Monte Carlo'!$F$7,'Monte Carlo'!$G$7,'Monte Carlo'!$B$7,'Monte Carlo'!$D$7)))</f>
        <v>151.335879592936</v>
      </c>
      <c r="B557" s="0" t="n">
        <f aca="true">IF('Monte Carlo'!$B$8="",0,IF('Monte Carlo'!$D$8='Monte Carlo'!$B$8,'Monte Carlo'!$B$8,BETAINV(RAND(),'Monte Carlo'!$F$8,'Monte Carlo'!$G$8,'Monte Carlo'!$B$8,'Monte Carlo'!$D$8)))</f>
        <v>967.263922473612</v>
      </c>
      <c r="C557" s="0" t="n">
        <f aca="true">IF('Monte Carlo'!$B$9="",0,IF('Monte Carlo'!$D$9='Monte Carlo'!$B$9,'Monte Carlo'!$B$9,BETAINV(RAND(),'Monte Carlo'!$F$9,'Monte Carlo'!$G$9,'Monte Carlo'!$B$9,'Monte Carlo'!$D$9)))</f>
        <v>482.319228616315</v>
      </c>
      <c r="D557" s="0" t="n">
        <f aca="true">IF('Monte Carlo'!$B$10="",0,IF('Monte Carlo'!$D$10='Monte Carlo'!$B$10,'Monte Carlo'!$B$10,BETAINV(RAND(),'Monte Carlo'!$F$10,'Monte Carlo'!$G$10,'Monte Carlo'!$B$10,'Monte Carlo'!$D$10)))</f>
        <v>339.519397211164</v>
      </c>
      <c r="E557" s="0" t="n">
        <f aca="true">IF('Monte Carlo'!$B$11="",0,IF('Monte Carlo'!$D$11='Monte Carlo'!$B$11,'Monte Carlo'!$B$11,BETAINV(RAND(),'Monte Carlo'!$F$11,'Monte Carlo'!$G$11,'Monte Carlo'!$B$11,'Monte Carlo'!$D$11)))</f>
        <v>126.730622277066</v>
      </c>
      <c r="F557" s="0" t="n">
        <f aca="true">IF('Monte Carlo'!$B$12="",0,IF('Monte Carlo'!$D$12='Monte Carlo'!$B$12,'Monte Carlo'!$B$12,BETAINV(RAND(),'Monte Carlo'!$F$12,'Monte Carlo'!$G$12,'Monte Carlo'!$B$12,'Monte Carlo'!$D$12)))</f>
        <v>110.161257882665</v>
      </c>
      <c r="G557" s="0" t="n">
        <f aca="true">IF('Monte Carlo'!$B$13="",0,IF('Monte Carlo'!$D$13='Monte Carlo'!$B$13,'Monte Carlo'!$B$13,BETAINV(RAND(),'Monte Carlo'!$F$13,'Monte Carlo'!$G$13,'Monte Carlo'!$B$13,'Monte Carlo'!$D$13)))</f>
        <v>0</v>
      </c>
      <c r="H557" s="0" t="n">
        <f aca="true">IF('Monte Carlo'!$B$14="",0,IF('Monte Carlo'!$D$14='Monte Carlo'!$B$14,'Monte Carlo'!$B$14,BETAINV(RAND(),'Monte Carlo'!$F$14,'Monte Carlo'!$G$14,'Monte Carlo'!$B$14,'Monte Carlo'!$D$14)))</f>
        <v>0</v>
      </c>
      <c r="I557" s="0" t="n">
        <f aca="true">IF('Monte Carlo'!$B$15="",0,IF('Monte Carlo'!$D$15='Monte Carlo'!$B$15,'Monte Carlo'!$B$15,BETAINV(RAND(),'Monte Carlo'!$F$15,'Monte Carlo'!$G$15,'Monte Carlo'!$B$15,'Monte Carlo'!$D$15)))</f>
        <v>0</v>
      </c>
      <c r="J557" s="0" t="n">
        <f aca="true">IF('Monte Carlo'!$B$16="",0,IF('Monte Carlo'!$D$16='Monte Carlo'!$B$16,'Monte Carlo'!$B$16,BETAINV(RAND(),'Monte Carlo'!$F$16,'Monte Carlo'!$G$16,'Monte Carlo'!$B$16,'Monte Carlo'!$D$16)))</f>
        <v>0</v>
      </c>
      <c r="K557" s="0" t="n">
        <f aca="true">IF('Monte Carlo'!$B$17="",0,IF('Monte Carlo'!$D$17='Monte Carlo'!$B$17,'Monte Carlo'!$B$17,BETAINV(RAND(),'Monte Carlo'!$F$17,'Monte Carlo'!$G$17,'Monte Carlo'!$B$17,'Monte Carlo'!$D$17)))</f>
        <v>0</v>
      </c>
      <c r="L557" s="0" t="n">
        <f aca="true">IF('Monte Carlo'!$B$18="",0,IF('Monte Carlo'!$D$18='Monte Carlo'!$B$18,'Monte Carlo'!$B$18,BETAINV(RAND(),'Monte Carlo'!$F$18,'Monte Carlo'!$G$18,'Monte Carlo'!$B$18,'Monte Carlo'!$D$18)))</f>
        <v>0</v>
      </c>
      <c r="M557" s="0" t="n">
        <f aca="true">IF(OR('Monte Carlo'!$B$22="",'Monte Carlo'!$C$22=""),0,IF(RAND()&lt;'Monte Carlo'!$B$22,IF('Monte Carlo'!$E$22='Monte Carlo'!$C$22,'Monte Carlo'!$C$22,BETAINV(RAND(),'Monte Carlo'!$G$22,'Monte Carlo'!$H$22,'Monte Carlo'!$C$22,'Monte Carlo'!$E$22)),0))</f>
        <v>200.830376701877</v>
      </c>
      <c r="N557" s="0" t="n">
        <f aca="true">IF(OR('Monte Carlo'!$B$23="",'Monte Carlo'!$C$23=""),0,IF(RAND()&lt;'Monte Carlo'!$B$23,IF('Monte Carlo'!$E$23='Monte Carlo'!$C$23,'Monte Carlo'!$C$23,BETAINV(RAND(),'Monte Carlo'!$G$23,'Monte Carlo'!$H$23,'Monte Carlo'!$C$23,'Monte Carlo'!$E$23)),0))</f>
        <v>33.6714315070599</v>
      </c>
      <c r="O557" s="0" t="n">
        <f aca="true">IF(OR('Monte Carlo'!$B$24="",'Monte Carlo'!$C$24=""),0,IF(RAND()&lt;'Monte Carlo'!$B$24,IF('Monte Carlo'!$E$24='Monte Carlo'!$C$24,'Monte Carlo'!$C$24,BETAINV(RAND(),'Monte Carlo'!$G$24,'Monte Carlo'!$H$24,'Monte Carlo'!$C$24,'Monte Carlo'!$E$24)),0))</f>
        <v>0</v>
      </c>
      <c r="P557" s="0" t="n">
        <f aca="true">IF(OR('Monte Carlo'!$B$25="",'Monte Carlo'!$C$25=""),0,IF(RAND()&lt;'Monte Carlo'!$B$25,IF('Monte Carlo'!$E$25='Monte Carlo'!$C$25,'Monte Carlo'!$C$25,BETAINV(RAND(),'Monte Carlo'!$G$25,'Monte Carlo'!$H$25,'Monte Carlo'!$C$25,'Monte Carlo'!$E$25)),0))</f>
        <v>0</v>
      </c>
      <c r="Q557" s="0" t="n">
        <f aca="true">IF(OR('Monte Carlo'!$B$26="",'Monte Carlo'!$C$26=""),0,IF(RAND()&lt;'Monte Carlo'!$B$26,IF('Monte Carlo'!$E$26='Monte Carlo'!$C$26,'Monte Carlo'!$C$26,BETAINV(RAND(),'Monte Carlo'!$G$26,'Monte Carlo'!$H$26,'Monte Carlo'!$C$26,'Monte Carlo'!$E$26)),0))</f>
        <v>0</v>
      </c>
      <c r="R557" s="0" t="n">
        <f aca="true">IF(OR('Monte Carlo'!$B$27="",'Monte Carlo'!$C$27=""),0,IF(RAND()&lt;'Monte Carlo'!$B$27,IF('Monte Carlo'!$E$27='Monte Carlo'!$C$27,'Monte Carlo'!$C$27,BETAINV(RAND(),'Monte Carlo'!$G$27,'Monte Carlo'!$H$27,'Monte Carlo'!$C$27,'Monte Carlo'!$E$27)),0))</f>
        <v>0</v>
      </c>
      <c r="S557" s="0" t="n">
        <f aca="true">IF(OR('Monte Carlo'!$B$28="",'Monte Carlo'!$C$28=""),0,IF(RAND()&lt;'Monte Carlo'!$B$28,IF('Monte Carlo'!$E$28='Monte Carlo'!$C$28,'Monte Carlo'!$C$28,BETAINV(RAND(),'Monte Carlo'!$G$28,'Monte Carlo'!$H$28,'Monte Carlo'!$C$28,'Monte Carlo'!$E$28)),0))</f>
        <v>0</v>
      </c>
      <c r="T557" s="0" t="n">
        <f aca="true">IF(OR('Monte Carlo'!$B$29="",'Monte Carlo'!$C$29=""),0,IF(RAND()&lt;'Monte Carlo'!$B$29,IF('Monte Carlo'!$E$29='Monte Carlo'!$C$29,'Monte Carlo'!$C$29,BETAINV(RAND(),'Monte Carlo'!$G$29,'Monte Carlo'!$H$29,'Monte Carlo'!$C$29,'Monte Carlo'!$E$29)),0))</f>
        <v>0</v>
      </c>
      <c r="U557" s="0" t="n">
        <f aca="true">IF(OR('Monte Carlo'!$B$30="",'Monte Carlo'!$C$30=""),0,IF(RAND()&lt;'Monte Carlo'!$B$30,IF('Monte Carlo'!$E$30='Monte Carlo'!$C$30,'Monte Carlo'!$C$30,BETAINV(RAND(),'Monte Carlo'!$G$30,'Monte Carlo'!$H$30,'Monte Carlo'!$C$30,'Monte Carlo'!$E$30)),0))</f>
        <v>0</v>
      </c>
      <c r="V557" s="0" t="n">
        <f aca="true">IF(OR('Monte Carlo'!$B$31="",'Monte Carlo'!$C$31=""),0,IF(RAND()&lt;'Monte Carlo'!$B$31,IF('Monte Carlo'!$E$31='Monte Carlo'!$C$31,'Monte Carlo'!$C$31,BETAINV(RAND(),'Monte Carlo'!$G$31,'Monte Carlo'!$H$31,'Monte Carlo'!$C$31,'Monte Carlo'!$E$31)),0))</f>
        <v>0</v>
      </c>
      <c r="W557" s="0" t="n">
        <f aca="true">IF(OR('Monte Carlo'!$B$32="",'Monte Carlo'!$C$32=""),0,IF(RAND()&lt;'Monte Carlo'!$B$32,IF('Monte Carlo'!$E$32='Monte Carlo'!$C$32,'Monte Carlo'!$C$32,BETAINV(RAND(),'Monte Carlo'!$G$32,'Monte Carlo'!$H$32,'Monte Carlo'!$C$32,'Monte Carlo'!$E$32)),0))</f>
        <v>0</v>
      </c>
      <c r="X557" s="0" t="n">
        <f aca="true">IF(OR('Monte Carlo'!$B$33="",'Monte Carlo'!$C$33=""),0,IF(RAND()&lt;'Monte Carlo'!$B$33,IF('Monte Carlo'!$E$33='Monte Carlo'!$C$33,'Monte Carlo'!$C$33,BETAINV(RAND(),'Monte Carlo'!$G$33,'Monte Carlo'!$H$33,'Monte Carlo'!$C$33,'Monte Carlo'!$E$33)),0))</f>
        <v>0</v>
      </c>
      <c r="Y557" s="0" t="n">
        <f aca="false">SUM(A557:X557)</f>
        <v>2411.83211626269</v>
      </c>
    </row>
    <row r="558" customFormat="false" ht="15" hidden="false" customHeight="false" outlineLevel="0" collapsed="false">
      <c r="A558" s="0" t="n">
        <f aca="true">IF('Monte Carlo'!$B$7="",0,IF('Monte Carlo'!$D$7='Monte Carlo'!$B$7,'Monte Carlo'!$B$7,BETAINV(RAND(),'Monte Carlo'!$F$7,'Monte Carlo'!$G$7,'Monte Carlo'!$B$7,'Monte Carlo'!$D$7)))</f>
        <v>162.745782368367</v>
      </c>
      <c r="B558" s="0" t="n">
        <f aca="true">IF('Monte Carlo'!$B$8="",0,IF('Monte Carlo'!$D$8='Monte Carlo'!$B$8,'Monte Carlo'!$B$8,BETAINV(RAND(),'Monte Carlo'!$F$8,'Monte Carlo'!$G$8,'Monte Carlo'!$B$8,'Monte Carlo'!$D$8)))</f>
        <v>1007.60581591341</v>
      </c>
      <c r="C558" s="0" t="n">
        <f aca="true">IF('Monte Carlo'!$B$9="",0,IF('Monte Carlo'!$D$9='Monte Carlo'!$B$9,'Monte Carlo'!$B$9,BETAINV(RAND(),'Monte Carlo'!$F$9,'Monte Carlo'!$G$9,'Monte Carlo'!$B$9,'Monte Carlo'!$D$9)))</f>
        <v>498.660973569754</v>
      </c>
      <c r="D558" s="0" t="n">
        <f aca="true">IF('Monte Carlo'!$B$10="",0,IF('Monte Carlo'!$D$10='Monte Carlo'!$B$10,'Monte Carlo'!$B$10,BETAINV(RAND(),'Monte Carlo'!$F$10,'Monte Carlo'!$G$10,'Monte Carlo'!$B$10,'Monte Carlo'!$D$10)))</f>
        <v>306.011887640907</v>
      </c>
      <c r="E558" s="0" t="n">
        <f aca="true">IF('Monte Carlo'!$B$11="",0,IF('Monte Carlo'!$D$11='Monte Carlo'!$B$11,'Monte Carlo'!$B$11,BETAINV(RAND(),'Monte Carlo'!$F$11,'Monte Carlo'!$G$11,'Monte Carlo'!$B$11,'Monte Carlo'!$D$11)))</f>
        <v>109.899456123115</v>
      </c>
      <c r="F558" s="0" t="n">
        <f aca="true">IF('Monte Carlo'!$B$12="",0,IF('Monte Carlo'!$D$12='Monte Carlo'!$B$12,'Monte Carlo'!$B$12,BETAINV(RAND(),'Monte Carlo'!$F$12,'Monte Carlo'!$G$12,'Monte Carlo'!$B$12,'Monte Carlo'!$D$12)))</f>
        <v>104.820363552357</v>
      </c>
      <c r="G558" s="0" t="n">
        <f aca="true">IF('Monte Carlo'!$B$13="",0,IF('Monte Carlo'!$D$13='Monte Carlo'!$B$13,'Monte Carlo'!$B$13,BETAINV(RAND(),'Monte Carlo'!$F$13,'Monte Carlo'!$G$13,'Monte Carlo'!$B$13,'Monte Carlo'!$D$13)))</f>
        <v>0</v>
      </c>
      <c r="H558" s="0" t="n">
        <f aca="true">IF('Monte Carlo'!$B$14="",0,IF('Monte Carlo'!$D$14='Monte Carlo'!$B$14,'Monte Carlo'!$B$14,BETAINV(RAND(),'Monte Carlo'!$F$14,'Monte Carlo'!$G$14,'Monte Carlo'!$B$14,'Monte Carlo'!$D$14)))</f>
        <v>0</v>
      </c>
      <c r="I558" s="0" t="n">
        <f aca="true">IF('Monte Carlo'!$B$15="",0,IF('Monte Carlo'!$D$15='Monte Carlo'!$B$15,'Monte Carlo'!$B$15,BETAINV(RAND(),'Monte Carlo'!$F$15,'Monte Carlo'!$G$15,'Monte Carlo'!$B$15,'Monte Carlo'!$D$15)))</f>
        <v>0</v>
      </c>
      <c r="J558" s="0" t="n">
        <f aca="true">IF('Monte Carlo'!$B$16="",0,IF('Monte Carlo'!$D$16='Monte Carlo'!$B$16,'Monte Carlo'!$B$16,BETAINV(RAND(),'Monte Carlo'!$F$16,'Monte Carlo'!$G$16,'Monte Carlo'!$B$16,'Monte Carlo'!$D$16)))</f>
        <v>0</v>
      </c>
      <c r="K558" s="0" t="n">
        <f aca="true">IF('Monte Carlo'!$B$17="",0,IF('Monte Carlo'!$D$17='Monte Carlo'!$B$17,'Monte Carlo'!$B$17,BETAINV(RAND(),'Monte Carlo'!$F$17,'Monte Carlo'!$G$17,'Monte Carlo'!$B$17,'Monte Carlo'!$D$17)))</f>
        <v>0</v>
      </c>
      <c r="L558" s="0" t="n">
        <f aca="true">IF('Monte Carlo'!$B$18="",0,IF('Monte Carlo'!$D$18='Monte Carlo'!$B$18,'Monte Carlo'!$B$18,BETAINV(RAND(),'Monte Carlo'!$F$18,'Monte Carlo'!$G$18,'Monte Carlo'!$B$18,'Monte Carlo'!$D$18)))</f>
        <v>0</v>
      </c>
      <c r="M558" s="0" t="n">
        <f aca="true">IF(OR('Monte Carlo'!$B$22="",'Monte Carlo'!$C$22=""),0,IF(RAND()&lt;'Monte Carlo'!$B$22,IF('Monte Carlo'!$E$22='Monte Carlo'!$C$22,'Monte Carlo'!$C$22,BETAINV(RAND(),'Monte Carlo'!$G$22,'Monte Carlo'!$H$22,'Monte Carlo'!$C$22,'Monte Carlo'!$E$22)),0))</f>
        <v>0</v>
      </c>
      <c r="N558" s="0" t="n">
        <f aca="true">IF(OR('Monte Carlo'!$B$23="",'Monte Carlo'!$C$23=""),0,IF(RAND()&lt;'Monte Carlo'!$B$23,IF('Monte Carlo'!$E$23='Monte Carlo'!$C$23,'Monte Carlo'!$C$23,BETAINV(RAND(),'Monte Carlo'!$G$23,'Monte Carlo'!$H$23,'Monte Carlo'!$C$23,'Monte Carlo'!$E$23)),0))</f>
        <v>0</v>
      </c>
      <c r="O558" s="0" t="n">
        <f aca="true">IF(OR('Monte Carlo'!$B$24="",'Monte Carlo'!$C$24=""),0,IF(RAND()&lt;'Monte Carlo'!$B$24,IF('Monte Carlo'!$E$24='Monte Carlo'!$C$24,'Monte Carlo'!$C$24,BETAINV(RAND(),'Monte Carlo'!$G$24,'Monte Carlo'!$H$24,'Monte Carlo'!$C$24,'Monte Carlo'!$E$24)),0))</f>
        <v>0</v>
      </c>
      <c r="P558" s="0" t="n">
        <f aca="true">IF(OR('Monte Carlo'!$B$25="",'Monte Carlo'!$C$25=""),0,IF(RAND()&lt;'Monte Carlo'!$B$25,IF('Monte Carlo'!$E$25='Monte Carlo'!$C$25,'Monte Carlo'!$C$25,BETAINV(RAND(),'Monte Carlo'!$G$25,'Monte Carlo'!$H$25,'Monte Carlo'!$C$25,'Monte Carlo'!$E$25)),0))</f>
        <v>0</v>
      </c>
      <c r="Q558" s="0" t="n">
        <f aca="true">IF(OR('Monte Carlo'!$B$26="",'Monte Carlo'!$C$26=""),0,IF(RAND()&lt;'Monte Carlo'!$B$26,IF('Monte Carlo'!$E$26='Monte Carlo'!$C$26,'Monte Carlo'!$C$26,BETAINV(RAND(),'Monte Carlo'!$G$26,'Monte Carlo'!$H$26,'Monte Carlo'!$C$26,'Monte Carlo'!$E$26)),0))</f>
        <v>0</v>
      </c>
      <c r="R558" s="0" t="n">
        <f aca="true">IF(OR('Monte Carlo'!$B$27="",'Monte Carlo'!$C$27=""),0,IF(RAND()&lt;'Monte Carlo'!$B$27,IF('Monte Carlo'!$E$27='Monte Carlo'!$C$27,'Monte Carlo'!$C$27,BETAINV(RAND(),'Monte Carlo'!$G$27,'Monte Carlo'!$H$27,'Monte Carlo'!$C$27,'Monte Carlo'!$E$27)),0))</f>
        <v>0</v>
      </c>
      <c r="S558" s="0" t="n">
        <f aca="true">IF(OR('Monte Carlo'!$B$28="",'Monte Carlo'!$C$28=""),0,IF(RAND()&lt;'Monte Carlo'!$B$28,IF('Monte Carlo'!$E$28='Monte Carlo'!$C$28,'Monte Carlo'!$C$28,BETAINV(RAND(),'Monte Carlo'!$G$28,'Monte Carlo'!$H$28,'Monte Carlo'!$C$28,'Monte Carlo'!$E$28)),0))</f>
        <v>0</v>
      </c>
      <c r="T558" s="0" t="n">
        <f aca="true">IF(OR('Monte Carlo'!$B$29="",'Monte Carlo'!$C$29=""),0,IF(RAND()&lt;'Monte Carlo'!$B$29,IF('Monte Carlo'!$E$29='Monte Carlo'!$C$29,'Monte Carlo'!$C$29,BETAINV(RAND(),'Monte Carlo'!$G$29,'Monte Carlo'!$H$29,'Monte Carlo'!$C$29,'Monte Carlo'!$E$29)),0))</f>
        <v>0</v>
      </c>
      <c r="U558" s="0" t="n">
        <f aca="true">IF(OR('Monte Carlo'!$B$30="",'Monte Carlo'!$C$30=""),0,IF(RAND()&lt;'Monte Carlo'!$B$30,IF('Monte Carlo'!$E$30='Monte Carlo'!$C$30,'Monte Carlo'!$C$30,BETAINV(RAND(),'Monte Carlo'!$G$30,'Monte Carlo'!$H$30,'Monte Carlo'!$C$30,'Monte Carlo'!$E$30)),0))</f>
        <v>0</v>
      </c>
      <c r="V558" s="0" t="n">
        <f aca="true">IF(OR('Monte Carlo'!$B$31="",'Monte Carlo'!$C$31=""),0,IF(RAND()&lt;'Monte Carlo'!$B$31,IF('Monte Carlo'!$E$31='Monte Carlo'!$C$31,'Monte Carlo'!$C$31,BETAINV(RAND(),'Monte Carlo'!$G$31,'Monte Carlo'!$H$31,'Monte Carlo'!$C$31,'Monte Carlo'!$E$31)),0))</f>
        <v>0</v>
      </c>
      <c r="W558" s="0" t="n">
        <f aca="true">IF(OR('Monte Carlo'!$B$32="",'Monte Carlo'!$C$32=""),0,IF(RAND()&lt;'Monte Carlo'!$B$32,IF('Monte Carlo'!$E$32='Monte Carlo'!$C$32,'Monte Carlo'!$C$32,BETAINV(RAND(),'Monte Carlo'!$G$32,'Monte Carlo'!$H$32,'Monte Carlo'!$C$32,'Monte Carlo'!$E$32)),0))</f>
        <v>0</v>
      </c>
      <c r="X558" s="0" t="n">
        <f aca="true">IF(OR('Monte Carlo'!$B$33="",'Monte Carlo'!$C$33=""),0,IF(RAND()&lt;'Monte Carlo'!$B$33,IF('Monte Carlo'!$E$33='Monte Carlo'!$C$33,'Monte Carlo'!$C$33,BETAINV(RAND(),'Monte Carlo'!$G$33,'Monte Carlo'!$H$33,'Monte Carlo'!$C$33,'Monte Carlo'!$E$33)),0))</f>
        <v>0</v>
      </c>
      <c r="Y558" s="0" t="n">
        <f aca="false">SUM(A558:X558)</f>
        <v>2189.74427916791</v>
      </c>
    </row>
    <row r="559" customFormat="false" ht="15" hidden="false" customHeight="false" outlineLevel="0" collapsed="false">
      <c r="A559" s="0" t="n">
        <f aca="true">IF('Monte Carlo'!$B$7="",0,IF('Monte Carlo'!$D$7='Monte Carlo'!$B$7,'Monte Carlo'!$B$7,BETAINV(RAND(),'Monte Carlo'!$F$7,'Monte Carlo'!$G$7,'Monte Carlo'!$B$7,'Monte Carlo'!$D$7)))</f>
        <v>135.78948075062</v>
      </c>
      <c r="B559" s="0" t="n">
        <f aca="true">IF('Monte Carlo'!$B$8="",0,IF('Monte Carlo'!$D$8='Monte Carlo'!$B$8,'Monte Carlo'!$B$8,BETAINV(RAND(),'Monte Carlo'!$F$8,'Monte Carlo'!$G$8,'Monte Carlo'!$B$8,'Monte Carlo'!$D$8)))</f>
        <v>1112.9163145806</v>
      </c>
      <c r="C559" s="0" t="n">
        <f aca="true">IF('Monte Carlo'!$B$9="",0,IF('Monte Carlo'!$D$9='Monte Carlo'!$B$9,'Monte Carlo'!$B$9,BETAINV(RAND(),'Monte Carlo'!$F$9,'Monte Carlo'!$G$9,'Monte Carlo'!$B$9,'Monte Carlo'!$D$9)))</f>
        <v>425.333505662551</v>
      </c>
      <c r="D559" s="0" t="n">
        <f aca="true">IF('Monte Carlo'!$B$10="",0,IF('Monte Carlo'!$D$10='Monte Carlo'!$B$10,'Monte Carlo'!$B$10,BETAINV(RAND(),'Monte Carlo'!$F$10,'Monte Carlo'!$G$10,'Monte Carlo'!$B$10,'Monte Carlo'!$D$10)))</f>
        <v>309.579659987592</v>
      </c>
      <c r="E559" s="0" t="n">
        <f aca="true">IF('Monte Carlo'!$B$11="",0,IF('Monte Carlo'!$D$11='Monte Carlo'!$B$11,'Monte Carlo'!$B$11,BETAINV(RAND(),'Monte Carlo'!$F$11,'Monte Carlo'!$G$11,'Monte Carlo'!$B$11,'Monte Carlo'!$D$11)))</f>
        <v>100.403699469461</v>
      </c>
      <c r="F559" s="0" t="n">
        <f aca="true">IF('Monte Carlo'!$B$12="",0,IF('Monte Carlo'!$D$12='Monte Carlo'!$B$12,'Monte Carlo'!$B$12,BETAINV(RAND(),'Monte Carlo'!$F$12,'Monte Carlo'!$G$12,'Monte Carlo'!$B$12,'Monte Carlo'!$D$12)))</f>
        <v>107.72578729425</v>
      </c>
      <c r="G559" s="0" t="n">
        <f aca="true">IF('Monte Carlo'!$B$13="",0,IF('Monte Carlo'!$D$13='Monte Carlo'!$B$13,'Monte Carlo'!$B$13,BETAINV(RAND(),'Monte Carlo'!$F$13,'Monte Carlo'!$G$13,'Monte Carlo'!$B$13,'Monte Carlo'!$D$13)))</f>
        <v>0</v>
      </c>
      <c r="H559" s="0" t="n">
        <f aca="true">IF('Monte Carlo'!$B$14="",0,IF('Monte Carlo'!$D$14='Monte Carlo'!$B$14,'Monte Carlo'!$B$14,BETAINV(RAND(),'Monte Carlo'!$F$14,'Monte Carlo'!$G$14,'Monte Carlo'!$B$14,'Monte Carlo'!$D$14)))</f>
        <v>0</v>
      </c>
      <c r="I559" s="0" t="n">
        <f aca="true">IF('Monte Carlo'!$B$15="",0,IF('Monte Carlo'!$D$15='Monte Carlo'!$B$15,'Monte Carlo'!$B$15,BETAINV(RAND(),'Monte Carlo'!$F$15,'Monte Carlo'!$G$15,'Monte Carlo'!$B$15,'Monte Carlo'!$D$15)))</f>
        <v>0</v>
      </c>
      <c r="J559" s="0" t="n">
        <f aca="true">IF('Monte Carlo'!$B$16="",0,IF('Monte Carlo'!$D$16='Monte Carlo'!$B$16,'Monte Carlo'!$B$16,BETAINV(RAND(),'Monte Carlo'!$F$16,'Monte Carlo'!$G$16,'Monte Carlo'!$B$16,'Monte Carlo'!$D$16)))</f>
        <v>0</v>
      </c>
      <c r="K559" s="0" t="n">
        <f aca="true">IF('Monte Carlo'!$B$17="",0,IF('Monte Carlo'!$D$17='Monte Carlo'!$B$17,'Monte Carlo'!$B$17,BETAINV(RAND(),'Monte Carlo'!$F$17,'Monte Carlo'!$G$17,'Monte Carlo'!$B$17,'Monte Carlo'!$D$17)))</f>
        <v>0</v>
      </c>
      <c r="L559" s="0" t="n">
        <f aca="true">IF('Monte Carlo'!$B$18="",0,IF('Monte Carlo'!$D$18='Monte Carlo'!$B$18,'Monte Carlo'!$B$18,BETAINV(RAND(),'Monte Carlo'!$F$18,'Monte Carlo'!$G$18,'Monte Carlo'!$B$18,'Monte Carlo'!$D$18)))</f>
        <v>0</v>
      </c>
      <c r="M559" s="0" t="n">
        <f aca="true">IF(OR('Monte Carlo'!$B$22="",'Monte Carlo'!$C$22=""),0,IF(RAND()&lt;'Monte Carlo'!$B$22,IF('Monte Carlo'!$E$22='Monte Carlo'!$C$22,'Monte Carlo'!$C$22,BETAINV(RAND(),'Monte Carlo'!$G$22,'Monte Carlo'!$H$22,'Monte Carlo'!$C$22,'Monte Carlo'!$E$22)),0))</f>
        <v>0</v>
      </c>
      <c r="N559" s="0" t="n">
        <f aca="true">IF(OR('Monte Carlo'!$B$23="",'Monte Carlo'!$C$23=""),0,IF(RAND()&lt;'Monte Carlo'!$B$23,IF('Monte Carlo'!$E$23='Monte Carlo'!$C$23,'Monte Carlo'!$C$23,BETAINV(RAND(),'Monte Carlo'!$G$23,'Monte Carlo'!$H$23,'Monte Carlo'!$C$23,'Monte Carlo'!$E$23)),0))</f>
        <v>0</v>
      </c>
      <c r="O559" s="0" t="n">
        <f aca="true">IF(OR('Monte Carlo'!$B$24="",'Monte Carlo'!$C$24=""),0,IF(RAND()&lt;'Monte Carlo'!$B$24,IF('Monte Carlo'!$E$24='Monte Carlo'!$C$24,'Monte Carlo'!$C$24,BETAINV(RAND(),'Monte Carlo'!$G$24,'Monte Carlo'!$H$24,'Monte Carlo'!$C$24,'Monte Carlo'!$E$24)),0))</f>
        <v>0</v>
      </c>
      <c r="P559" s="0" t="n">
        <f aca="true">IF(OR('Monte Carlo'!$B$25="",'Monte Carlo'!$C$25=""),0,IF(RAND()&lt;'Monte Carlo'!$B$25,IF('Monte Carlo'!$E$25='Monte Carlo'!$C$25,'Monte Carlo'!$C$25,BETAINV(RAND(),'Monte Carlo'!$G$25,'Monte Carlo'!$H$25,'Monte Carlo'!$C$25,'Monte Carlo'!$E$25)),0))</f>
        <v>0</v>
      </c>
      <c r="Q559" s="0" t="n">
        <f aca="true">IF(OR('Monte Carlo'!$B$26="",'Monte Carlo'!$C$26=""),0,IF(RAND()&lt;'Monte Carlo'!$B$26,IF('Monte Carlo'!$E$26='Monte Carlo'!$C$26,'Monte Carlo'!$C$26,BETAINV(RAND(),'Monte Carlo'!$G$26,'Monte Carlo'!$H$26,'Monte Carlo'!$C$26,'Monte Carlo'!$E$26)),0))</f>
        <v>0</v>
      </c>
      <c r="R559" s="0" t="n">
        <f aca="true">IF(OR('Monte Carlo'!$B$27="",'Monte Carlo'!$C$27=""),0,IF(RAND()&lt;'Monte Carlo'!$B$27,IF('Monte Carlo'!$E$27='Monte Carlo'!$C$27,'Monte Carlo'!$C$27,BETAINV(RAND(),'Monte Carlo'!$G$27,'Monte Carlo'!$H$27,'Monte Carlo'!$C$27,'Monte Carlo'!$E$27)),0))</f>
        <v>0</v>
      </c>
      <c r="S559" s="0" t="n">
        <f aca="true">IF(OR('Monte Carlo'!$B$28="",'Monte Carlo'!$C$28=""),0,IF(RAND()&lt;'Monte Carlo'!$B$28,IF('Monte Carlo'!$E$28='Monte Carlo'!$C$28,'Monte Carlo'!$C$28,BETAINV(RAND(),'Monte Carlo'!$G$28,'Monte Carlo'!$H$28,'Monte Carlo'!$C$28,'Monte Carlo'!$E$28)),0))</f>
        <v>0</v>
      </c>
      <c r="T559" s="0" t="n">
        <f aca="true">IF(OR('Monte Carlo'!$B$29="",'Monte Carlo'!$C$29=""),0,IF(RAND()&lt;'Monte Carlo'!$B$29,IF('Monte Carlo'!$E$29='Monte Carlo'!$C$29,'Monte Carlo'!$C$29,BETAINV(RAND(),'Monte Carlo'!$G$29,'Monte Carlo'!$H$29,'Monte Carlo'!$C$29,'Monte Carlo'!$E$29)),0))</f>
        <v>0</v>
      </c>
      <c r="U559" s="0" t="n">
        <f aca="true">IF(OR('Monte Carlo'!$B$30="",'Monte Carlo'!$C$30=""),0,IF(RAND()&lt;'Monte Carlo'!$B$30,IF('Monte Carlo'!$E$30='Monte Carlo'!$C$30,'Monte Carlo'!$C$30,BETAINV(RAND(),'Monte Carlo'!$G$30,'Monte Carlo'!$H$30,'Monte Carlo'!$C$30,'Monte Carlo'!$E$30)),0))</f>
        <v>0</v>
      </c>
      <c r="V559" s="0" t="n">
        <f aca="true">IF(OR('Monte Carlo'!$B$31="",'Monte Carlo'!$C$31=""),0,IF(RAND()&lt;'Monte Carlo'!$B$31,IF('Monte Carlo'!$E$31='Monte Carlo'!$C$31,'Monte Carlo'!$C$31,BETAINV(RAND(),'Monte Carlo'!$G$31,'Monte Carlo'!$H$31,'Monte Carlo'!$C$31,'Monte Carlo'!$E$31)),0))</f>
        <v>0</v>
      </c>
      <c r="W559" s="0" t="n">
        <f aca="true">IF(OR('Monte Carlo'!$B$32="",'Monte Carlo'!$C$32=""),0,IF(RAND()&lt;'Monte Carlo'!$B$32,IF('Monte Carlo'!$E$32='Monte Carlo'!$C$32,'Monte Carlo'!$C$32,BETAINV(RAND(),'Monte Carlo'!$G$32,'Monte Carlo'!$H$32,'Monte Carlo'!$C$32,'Monte Carlo'!$E$32)),0))</f>
        <v>0</v>
      </c>
      <c r="X559" s="0" t="n">
        <f aca="true">IF(OR('Monte Carlo'!$B$33="",'Monte Carlo'!$C$33=""),0,IF(RAND()&lt;'Monte Carlo'!$B$33,IF('Monte Carlo'!$E$33='Monte Carlo'!$C$33,'Monte Carlo'!$C$33,BETAINV(RAND(),'Monte Carlo'!$G$33,'Monte Carlo'!$H$33,'Monte Carlo'!$C$33,'Monte Carlo'!$E$33)),0))</f>
        <v>0</v>
      </c>
      <c r="Y559" s="0" t="n">
        <f aca="false">SUM(A559:X559)</f>
        <v>2191.74844774507</v>
      </c>
    </row>
    <row r="560" customFormat="false" ht="15" hidden="false" customHeight="false" outlineLevel="0" collapsed="false">
      <c r="A560" s="0" t="n">
        <f aca="true">IF('Monte Carlo'!$B$7="",0,IF('Monte Carlo'!$D$7='Monte Carlo'!$B$7,'Monte Carlo'!$B$7,BETAINV(RAND(),'Monte Carlo'!$F$7,'Monte Carlo'!$G$7,'Monte Carlo'!$B$7,'Monte Carlo'!$D$7)))</f>
        <v>190.879026230096</v>
      </c>
      <c r="B560" s="0" t="n">
        <f aca="true">IF('Monte Carlo'!$B$8="",0,IF('Monte Carlo'!$D$8='Monte Carlo'!$B$8,'Monte Carlo'!$B$8,BETAINV(RAND(),'Monte Carlo'!$F$8,'Monte Carlo'!$G$8,'Monte Carlo'!$B$8,'Monte Carlo'!$D$8)))</f>
        <v>1003.85923943856</v>
      </c>
      <c r="C560" s="0" t="n">
        <f aca="true">IF('Monte Carlo'!$B$9="",0,IF('Monte Carlo'!$D$9='Monte Carlo'!$B$9,'Monte Carlo'!$B$9,BETAINV(RAND(),'Monte Carlo'!$F$9,'Monte Carlo'!$G$9,'Monte Carlo'!$B$9,'Monte Carlo'!$D$9)))</f>
        <v>448.728903027064</v>
      </c>
      <c r="D560" s="0" t="n">
        <f aca="true">IF('Monte Carlo'!$B$10="",0,IF('Monte Carlo'!$D$10='Monte Carlo'!$B$10,'Monte Carlo'!$B$10,BETAINV(RAND(),'Monte Carlo'!$F$10,'Monte Carlo'!$G$10,'Monte Carlo'!$B$10,'Monte Carlo'!$D$10)))</f>
        <v>263.363283775653</v>
      </c>
      <c r="E560" s="0" t="n">
        <f aca="true">IF('Monte Carlo'!$B$11="",0,IF('Monte Carlo'!$D$11='Monte Carlo'!$B$11,'Monte Carlo'!$B$11,BETAINV(RAND(),'Monte Carlo'!$F$11,'Monte Carlo'!$G$11,'Monte Carlo'!$B$11,'Monte Carlo'!$D$11)))</f>
        <v>130.851303715487</v>
      </c>
      <c r="F560" s="0" t="n">
        <f aca="true">IF('Monte Carlo'!$B$12="",0,IF('Monte Carlo'!$D$12='Monte Carlo'!$B$12,'Monte Carlo'!$B$12,BETAINV(RAND(),'Monte Carlo'!$F$12,'Monte Carlo'!$G$12,'Monte Carlo'!$B$12,'Monte Carlo'!$D$12)))</f>
        <v>93.3595824065735</v>
      </c>
      <c r="G560" s="0" t="n">
        <f aca="true">IF('Monte Carlo'!$B$13="",0,IF('Monte Carlo'!$D$13='Monte Carlo'!$B$13,'Monte Carlo'!$B$13,BETAINV(RAND(),'Monte Carlo'!$F$13,'Monte Carlo'!$G$13,'Monte Carlo'!$B$13,'Monte Carlo'!$D$13)))</f>
        <v>0</v>
      </c>
      <c r="H560" s="0" t="n">
        <f aca="true">IF('Monte Carlo'!$B$14="",0,IF('Monte Carlo'!$D$14='Monte Carlo'!$B$14,'Monte Carlo'!$B$14,BETAINV(RAND(),'Monte Carlo'!$F$14,'Monte Carlo'!$G$14,'Monte Carlo'!$B$14,'Monte Carlo'!$D$14)))</f>
        <v>0</v>
      </c>
      <c r="I560" s="0" t="n">
        <f aca="true">IF('Monte Carlo'!$B$15="",0,IF('Monte Carlo'!$D$15='Monte Carlo'!$B$15,'Monte Carlo'!$B$15,BETAINV(RAND(),'Monte Carlo'!$F$15,'Monte Carlo'!$G$15,'Monte Carlo'!$B$15,'Monte Carlo'!$D$15)))</f>
        <v>0</v>
      </c>
      <c r="J560" s="0" t="n">
        <f aca="true">IF('Monte Carlo'!$B$16="",0,IF('Monte Carlo'!$D$16='Monte Carlo'!$B$16,'Monte Carlo'!$B$16,BETAINV(RAND(),'Monte Carlo'!$F$16,'Monte Carlo'!$G$16,'Monte Carlo'!$B$16,'Monte Carlo'!$D$16)))</f>
        <v>0</v>
      </c>
      <c r="K560" s="0" t="n">
        <f aca="true">IF('Monte Carlo'!$B$17="",0,IF('Monte Carlo'!$D$17='Monte Carlo'!$B$17,'Monte Carlo'!$B$17,BETAINV(RAND(),'Monte Carlo'!$F$17,'Monte Carlo'!$G$17,'Monte Carlo'!$B$17,'Monte Carlo'!$D$17)))</f>
        <v>0</v>
      </c>
      <c r="L560" s="0" t="n">
        <f aca="true">IF('Monte Carlo'!$B$18="",0,IF('Monte Carlo'!$D$18='Monte Carlo'!$B$18,'Monte Carlo'!$B$18,BETAINV(RAND(),'Monte Carlo'!$F$18,'Monte Carlo'!$G$18,'Monte Carlo'!$B$18,'Monte Carlo'!$D$18)))</f>
        <v>0</v>
      </c>
      <c r="M560" s="0" t="n">
        <f aca="true">IF(OR('Monte Carlo'!$B$22="",'Monte Carlo'!$C$22=""),0,IF(RAND()&lt;'Monte Carlo'!$B$22,IF('Monte Carlo'!$E$22='Monte Carlo'!$C$22,'Monte Carlo'!$C$22,BETAINV(RAND(),'Monte Carlo'!$G$22,'Monte Carlo'!$H$22,'Monte Carlo'!$C$22,'Monte Carlo'!$E$22)),0))</f>
        <v>0</v>
      </c>
      <c r="N560" s="0" t="n">
        <f aca="true">IF(OR('Monte Carlo'!$B$23="",'Monte Carlo'!$C$23=""),0,IF(RAND()&lt;'Monte Carlo'!$B$23,IF('Monte Carlo'!$E$23='Monte Carlo'!$C$23,'Monte Carlo'!$C$23,BETAINV(RAND(),'Monte Carlo'!$G$23,'Monte Carlo'!$H$23,'Monte Carlo'!$C$23,'Monte Carlo'!$E$23)),0))</f>
        <v>0</v>
      </c>
      <c r="O560" s="0" t="n">
        <f aca="true">IF(OR('Monte Carlo'!$B$24="",'Monte Carlo'!$C$24=""),0,IF(RAND()&lt;'Monte Carlo'!$B$24,IF('Monte Carlo'!$E$24='Monte Carlo'!$C$24,'Monte Carlo'!$C$24,BETAINV(RAND(),'Monte Carlo'!$G$24,'Monte Carlo'!$H$24,'Monte Carlo'!$C$24,'Monte Carlo'!$E$24)),0))</f>
        <v>0</v>
      </c>
      <c r="P560" s="0" t="n">
        <f aca="true">IF(OR('Monte Carlo'!$B$25="",'Monte Carlo'!$C$25=""),0,IF(RAND()&lt;'Monte Carlo'!$B$25,IF('Monte Carlo'!$E$25='Monte Carlo'!$C$25,'Monte Carlo'!$C$25,BETAINV(RAND(),'Monte Carlo'!$G$25,'Monte Carlo'!$H$25,'Monte Carlo'!$C$25,'Monte Carlo'!$E$25)),0))</f>
        <v>0</v>
      </c>
      <c r="Q560" s="0" t="n">
        <f aca="true">IF(OR('Monte Carlo'!$B$26="",'Monte Carlo'!$C$26=""),0,IF(RAND()&lt;'Monte Carlo'!$B$26,IF('Monte Carlo'!$E$26='Monte Carlo'!$C$26,'Monte Carlo'!$C$26,BETAINV(RAND(),'Monte Carlo'!$G$26,'Monte Carlo'!$H$26,'Monte Carlo'!$C$26,'Monte Carlo'!$E$26)),0))</f>
        <v>0</v>
      </c>
      <c r="R560" s="0" t="n">
        <f aca="true">IF(OR('Monte Carlo'!$B$27="",'Monte Carlo'!$C$27=""),0,IF(RAND()&lt;'Monte Carlo'!$B$27,IF('Monte Carlo'!$E$27='Monte Carlo'!$C$27,'Monte Carlo'!$C$27,BETAINV(RAND(),'Monte Carlo'!$G$27,'Monte Carlo'!$H$27,'Monte Carlo'!$C$27,'Monte Carlo'!$E$27)),0))</f>
        <v>0</v>
      </c>
      <c r="S560" s="0" t="n">
        <f aca="true">IF(OR('Monte Carlo'!$B$28="",'Monte Carlo'!$C$28=""),0,IF(RAND()&lt;'Monte Carlo'!$B$28,IF('Monte Carlo'!$E$28='Monte Carlo'!$C$28,'Monte Carlo'!$C$28,BETAINV(RAND(),'Monte Carlo'!$G$28,'Monte Carlo'!$H$28,'Monte Carlo'!$C$28,'Monte Carlo'!$E$28)),0))</f>
        <v>0</v>
      </c>
      <c r="T560" s="0" t="n">
        <f aca="true">IF(OR('Monte Carlo'!$B$29="",'Monte Carlo'!$C$29=""),0,IF(RAND()&lt;'Monte Carlo'!$B$29,IF('Monte Carlo'!$E$29='Monte Carlo'!$C$29,'Monte Carlo'!$C$29,BETAINV(RAND(),'Monte Carlo'!$G$29,'Monte Carlo'!$H$29,'Monte Carlo'!$C$29,'Monte Carlo'!$E$29)),0))</f>
        <v>0</v>
      </c>
      <c r="U560" s="0" t="n">
        <f aca="true">IF(OR('Monte Carlo'!$B$30="",'Monte Carlo'!$C$30=""),0,IF(RAND()&lt;'Monte Carlo'!$B$30,IF('Monte Carlo'!$E$30='Monte Carlo'!$C$30,'Monte Carlo'!$C$30,BETAINV(RAND(),'Monte Carlo'!$G$30,'Monte Carlo'!$H$30,'Monte Carlo'!$C$30,'Monte Carlo'!$E$30)),0))</f>
        <v>0</v>
      </c>
      <c r="V560" s="0" t="n">
        <f aca="true">IF(OR('Monte Carlo'!$B$31="",'Monte Carlo'!$C$31=""),0,IF(RAND()&lt;'Monte Carlo'!$B$31,IF('Monte Carlo'!$E$31='Monte Carlo'!$C$31,'Monte Carlo'!$C$31,BETAINV(RAND(),'Monte Carlo'!$G$31,'Monte Carlo'!$H$31,'Monte Carlo'!$C$31,'Monte Carlo'!$E$31)),0))</f>
        <v>0</v>
      </c>
      <c r="W560" s="0" t="n">
        <f aca="true">IF(OR('Monte Carlo'!$B$32="",'Monte Carlo'!$C$32=""),0,IF(RAND()&lt;'Monte Carlo'!$B$32,IF('Monte Carlo'!$E$32='Monte Carlo'!$C$32,'Monte Carlo'!$C$32,BETAINV(RAND(),'Monte Carlo'!$G$32,'Monte Carlo'!$H$32,'Monte Carlo'!$C$32,'Monte Carlo'!$E$32)),0))</f>
        <v>0</v>
      </c>
      <c r="X560" s="0" t="n">
        <f aca="true">IF(OR('Monte Carlo'!$B$33="",'Monte Carlo'!$C$33=""),0,IF(RAND()&lt;'Monte Carlo'!$B$33,IF('Monte Carlo'!$E$33='Monte Carlo'!$C$33,'Monte Carlo'!$C$33,BETAINV(RAND(),'Monte Carlo'!$G$33,'Monte Carlo'!$H$33,'Monte Carlo'!$C$33,'Monte Carlo'!$E$33)),0))</f>
        <v>0</v>
      </c>
      <c r="Y560" s="0" t="n">
        <f aca="false">SUM(A560:X560)</f>
        <v>2131.04133859343</v>
      </c>
    </row>
    <row r="561" customFormat="false" ht="15" hidden="false" customHeight="false" outlineLevel="0" collapsed="false">
      <c r="A561" s="0" t="n">
        <f aca="true">IF('Monte Carlo'!$B$7="",0,IF('Monte Carlo'!$D$7='Monte Carlo'!$B$7,'Monte Carlo'!$B$7,BETAINV(RAND(),'Monte Carlo'!$F$7,'Monte Carlo'!$G$7,'Monte Carlo'!$B$7,'Monte Carlo'!$D$7)))</f>
        <v>201.649080037571</v>
      </c>
      <c r="B561" s="0" t="n">
        <f aca="true">IF('Monte Carlo'!$B$8="",0,IF('Monte Carlo'!$D$8='Monte Carlo'!$B$8,'Monte Carlo'!$B$8,BETAINV(RAND(),'Monte Carlo'!$F$8,'Monte Carlo'!$G$8,'Monte Carlo'!$B$8,'Monte Carlo'!$D$8)))</f>
        <v>996.813812474822</v>
      </c>
      <c r="C561" s="0" t="n">
        <f aca="true">IF('Monte Carlo'!$B$9="",0,IF('Monte Carlo'!$D$9='Monte Carlo'!$B$9,'Monte Carlo'!$B$9,BETAINV(RAND(),'Monte Carlo'!$F$9,'Monte Carlo'!$G$9,'Monte Carlo'!$B$9,'Monte Carlo'!$D$9)))</f>
        <v>450.151501671268</v>
      </c>
      <c r="D561" s="0" t="n">
        <f aca="true">IF('Monte Carlo'!$B$10="",0,IF('Monte Carlo'!$D$10='Monte Carlo'!$B$10,'Monte Carlo'!$B$10,BETAINV(RAND(),'Monte Carlo'!$F$10,'Monte Carlo'!$G$10,'Monte Carlo'!$B$10,'Monte Carlo'!$D$10)))</f>
        <v>291.555454238171</v>
      </c>
      <c r="E561" s="0" t="n">
        <f aca="true">IF('Monte Carlo'!$B$11="",0,IF('Monte Carlo'!$D$11='Monte Carlo'!$B$11,'Monte Carlo'!$B$11,BETAINV(RAND(),'Monte Carlo'!$F$11,'Monte Carlo'!$G$11,'Monte Carlo'!$B$11,'Monte Carlo'!$D$11)))</f>
        <v>115.222530839656</v>
      </c>
      <c r="F561" s="0" t="n">
        <f aca="true">IF('Monte Carlo'!$B$12="",0,IF('Monte Carlo'!$D$12='Monte Carlo'!$B$12,'Monte Carlo'!$B$12,BETAINV(RAND(),'Monte Carlo'!$F$12,'Monte Carlo'!$G$12,'Monte Carlo'!$B$12,'Monte Carlo'!$D$12)))</f>
        <v>108.638577956412</v>
      </c>
      <c r="G561" s="0" t="n">
        <f aca="true">IF('Monte Carlo'!$B$13="",0,IF('Monte Carlo'!$D$13='Monte Carlo'!$B$13,'Monte Carlo'!$B$13,BETAINV(RAND(),'Monte Carlo'!$F$13,'Monte Carlo'!$G$13,'Monte Carlo'!$B$13,'Monte Carlo'!$D$13)))</f>
        <v>0</v>
      </c>
      <c r="H561" s="0" t="n">
        <f aca="true">IF('Monte Carlo'!$B$14="",0,IF('Monte Carlo'!$D$14='Monte Carlo'!$B$14,'Monte Carlo'!$B$14,BETAINV(RAND(),'Monte Carlo'!$F$14,'Monte Carlo'!$G$14,'Monte Carlo'!$B$14,'Monte Carlo'!$D$14)))</f>
        <v>0</v>
      </c>
      <c r="I561" s="0" t="n">
        <f aca="true">IF('Monte Carlo'!$B$15="",0,IF('Monte Carlo'!$D$15='Monte Carlo'!$B$15,'Monte Carlo'!$B$15,BETAINV(RAND(),'Monte Carlo'!$F$15,'Monte Carlo'!$G$15,'Monte Carlo'!$B$15,'Monte Carlo'!$D$15)))</f>
        <v>0</v>
      </c>
      <c r="J561" s="0" t="n">
        <f aca="true">IF('Monte Carlo'!$B$16="",0,IF('Monte Carlo'!$D$16='Monte Carlo'!$B$16,'Monte Carlo'!$B$16,BETAINV(RAND(),'Monte Carlo'!$F$16,'Monte Carlo'!$G$16,'Monte Carlo'!$B$16,'Monte Carlo'!$D$16)))</f>
        <v>0</v>
      </c>
      <c r="K561" s="0" t="n">
        <f aca="true">IF('Monte Carlo'!$B$17="",0,IF('Monte Carlo'!$D$17='Monte Carlo'!$B$17,'Monte Carlo'!$B$17,BETAINV(RAND(),'Monte Carlo'!$F$17,'Monte Carlo'!$G$17,'Monte Carlo'!$B$17,'Monte Carlo'!$D$17)))</f>
        <v>0</v>
      </c>
      <c r="L561" s="0" t="n">
        <f aca="true">IF('Monte Carlo'!$B$18="",0,IF('Monte Carlo'!$D$18='Monte Carlo'!$B$18,'Monte Carlo'!$B$18,BETAINV(RAND(),'Monte Carlo'!$F$18,'Monte Carlo'!$G$18,'Monte Carlo'!$B$18,'Monte Carlo'!$D$18)))</f>
        <v>0</v>
      </c>
      <c r="M561" s="0" t="n">
        <f aca="true">IF(OR('Monte Carlo'!$B$22="",'Monte Carlo'!$C$22=""),0,IF(RAND()&lt;'Monte Carlo'!$B$22,IF('Monte Carlo'!$E$22='Monte Carlo'!$C$22,'Monte Carlo'!$C$22,BETAINV(RAND(),'Monte Carlo'!$G$22,'Monte Carlo'!$H$22,'Monte Carlo'!$C$22,'Monte Carlo'!$E$22)),0))</f>
        <v>0</v>
      </c>
      <c r="N561" s="0" t="n">
        <f aca="true">IF(OR('Monte Carlo'!$B$23="",'Monte Carlo'!$C$23=""),0,IF(RAND()&lt;'Monte Carlo'!$B$23,IF('Monte Carlo'!$E$23='Monte Carlo'!$C$23,'Monte Carlo'!$C$23,BETAINV(RAND(),'Monte Carlo'!$G$23,'Monte Carlo'!$H$23,'Monte Carlo'!$C$23,'Monte Carlo'!$E$23)),0))</f>
        <v>0</v>
      </c>
      <c r="O561" s="0" t="n">
        <f aca="true">IF(OR('Monte Carlo'!$B$24="",'Monte Carlo'!$C$24=""),0,IF(RAND()&lt;'Monte Carlo'!$B$24,IF('Monte Carlo'!$E$24='Monte Carlo'!$C$24,'Monte Carlo'!$C$24,BETAINV(RAND(),'Monte Carlo'!$G$24,'Monte Carlo'!$H$24,'Monte Carlo'!$C$24,'Monte Carlo'!$E$24)),0))</f>
        <v>186.860812651886</v>
      </c>
      <c r="P561" s="0" t="n">
        <f aca="true">IF(OR('Monte Carlo'!$B$25="",'Monte Carlo'!$C$25=""),0,IF(RAND()&lt;'Monte Carlo'!$B$25,IF('Monte Carlo'!$E$25='Monte Carlo'!$C$25,'Monte Carlo'!$C$25,BETAINV(RAND(),'Monte Carlo'!$G$25,'Monte Carlo'!$H$25,'Monte Carlo'!$C$25,'Monte Carlo'!$E$25)),0))</f>
        <v>0</v>
      </c>
      <c r="Q561" s="0" t="n">
        <f aca="true">IF(OR('Monte Carlo'!$B$26="",'Monte Carlo'!$C$26=""),0,IF(RAND()&lt;'Monte Carlo'!$B$26,IF('Monte Carlo'!$E$26='Monte Carlo'!$C$26,'Monte Carlo'!$C$26,BETAINV(RAND(),'Monte Carlo'!$G$26,'Monte Carlo'!$H$26,'Monte Carlo'!$C$26,'Monte Carlo'!$E$26)),0))</f>
        <v>0</v>
      </c>
      <c r="R561" s="0" t="n">
        <f aca="true">IF(OR('Monte Carlo'!$B$27="",'Monte Carlo'!$C$27=""),0,IF(RAND()&lt;'Monte Carlo'!$B$27,IF('Monte Carlo'!$E$27='Monte Carlo'!$C$27,'Monte Carlo'!$C$27,BETAINV(RAND(),'Monte Carlo'!$G$27,'Monte Carlo'!$H$27,'Monte Carlo'!$C$27,'Monte Carlo'!$E$27)),0))</f>
        <v>0</v>
      </c>
      <c r="S561" s="0" t="n">
        <f aca="true">IF(OR('Monte Carlo'!$B$28="",'Monte Carlo'!$C$28=""),0,IF(RAND()&lt;'Monte Carlo'!$B$28,IF('Monte Carlo'!$E$28='Monte Carlo'!$C$28,'Monte Carlo'!$C$28,BETAINV(RAND(),'Monte Carlo'!$G$28,'Monte Carlo'!$H$28,'Monte Carlo'!$C$28,'Monte Carlo'!$E$28)),0))</f>
        <v>0</v>
      </c>
      <c r="T561" s="0" t="n">
        <f aca="true">IF(OR('Monte Carlo'!$B$29="",'Monte Carlo'!$C$29=""),0,IF(RAND()&lt;'Monte Carlo'!$B$29,IF('Monte Carlo'!$E$29='Monte Carlo'!$C$29,'Monte Carlo'!$C$29,BETAINV(RAND(),'Monte Carlo'!$G$29,'Monte Carlo'!$H$29,'Monte Carlo'!$C$29,'Monte Carlo'!$E$29)),0))</f>
        <v>0</v>
      </c>
      <c r="U561" s="0" t="n">
        <f aca="true">IF(OR('Monte Carlo'!$B$30="",'Monte Carlo'!$C$30=""),0,IF(RAND()&lt;'Monte Carlo'!$B$30,IF('Monte Carlo'!$E$30='Monte Carlo'!$C$30,'Monte Carlo'!$C$30,BETAINV(RAND(),'Monte Carlo'!$G$30,'Monte Carlo'!$H$30,'Monte Carlo'!$C$30,'Monte Carlo'!$E$30)),0))</f>
        <v>0</v>
      </c>
      <c r="V561" s="0" t="n">
        <f aca="true">IF(OR('Monte Carlo'!$B$31="",'Monte Carlo'!$C$31=""),0,IF(RAND()&lt;'Monte Carlo'!$B$31,IF('Monte Carlo'!$E$31='Monte Carlo'!$C$31,'Monte Carlo'!$C$31,BETAINV(RAND(),'Monte Carlo'!$G$31,'Monte Carlo'!$H$31,'Monte Carlo'!$C$31,'Monte Carlo'!$E$31)),0))</f>
        <v>0</v>
      </c>
      <c r="W561" s="0" t="n">
        <f aca="true">IF(OR('Monte Carlo'!$B$32="",'Monte Carlo'!$C$32=""),0,IF(RAND()&lt;'Monte Carlo'!$B$32,IF('Monte Carlo'!$E$32='Monte Carlo'!$C$32,'Monte Carlo'!$C$32,BETAINV(RAND(),'Monte Carlo'!$G$32,'Monte Carlo'!$H$32,'Monte Carlo'!$C$32,'Monte Carlo'!$E$32)),0))</f>
        <v>0</v>
      </c>
      <c r="X561" s="0" t="n">
        <f aca="true">IF(OR('Monte Carlo'!$B$33="",'Monte Carlo'!$C$33=""),0,IF(RAND()&lt;'Monte Carlo'!$B$33,IF('Monte Carlo'!$E$33='Monte Carlo'!$C$33,'Monte Carlo'!$C$33,BETAINV(RAND(),'Monte Carlo'!$G$33,'Monte Carlo'!$H$33,'Monte Carlo'!$C$33,'Monte Carlo'!$E$33)),0))</f>
        <v>0</v>
      </c>
      <c r="Y561" s="0" t="n">
        <f aca="false">SUM(A561:X561)</f>
        <v>2350.89176986978</v>
      </c>
    </row>
    <row r="562" customFormat="false" ht="15" hidden="false" customHeight="false" outlineLevel="0" collapsed="false">
      <c r="A562" s="0" t="n">
        <f aca="true">IF('Monte Carlo'!$B$7="",0,IF('Monte Carlo'!$D$7='Monte Carlo'!$B$7,'Monte Carlo'!$B$7,BETAINV(RAND(),'Monte Carlo'!$F$7,'Monte Carlo'!$G$7,'Monte Carlo'!$B$7,'Monte Carlo'!$D$7)))</f>
        <v>137.188788539183</v>
      </c>
      <c r="B562" s="0" t="n">
        <f aca="true">IF('Monte Carlo'!$B$8="",0,IF('Monte Carlo'!$D$8='Monte Carlo'!$B$8,'Monte Carlo'!$B$8,BETAINV(RAND(),'Monte Carlo'!$F$8,'Monte Carlo'!$G$8,'Monte Carlo'!$B$8,'Monte Carlo'!$D$8)))</f>
        <v>924.132125055412</v>
      </c>
      <c r="C562" s="0" t="n">
        <f aca="true">IF('Monte Carlo'!$B$9="",0,IF('Monte Carlo'!$D$9='Monte Carlo'!$B$9,'Monte Carlo'!$B$9,BETAINV(RAND(),'Monte Carlo'!$F$9,'Monte Carlo'!$G$9,'Monte Carlo'!$B$9,'Monte Carlo'!$D$9)))</f>
        <v>467.917539584466</v>
      </c>
      <c r="D562" s="0" t="n">
        <f aca="true">IF('Monte Carlo'!$B$10="",0,IF('Monte Carlo'!$D$10='Monte Carlo'!$B$10,'Monte Carlo'!$B$10,BETAINV(RAND(),'Monte Carlo'!$F$10,'Monte Carlo'!$G$10,'Monte Carlo'!$B$10,'Monte Carlo'!$D$10)))</f>
        <v>280.069810447575</v>
      </c>
      <c r="E562" s="0" t="n">
        <f aca="true">IF('Monte Carlo'!$B$11="",0,IF('Monte Carlo'!$D$11='Monte Carlo'!$B$11,'Monte Carlo'!$B$11,BETAINV(RAND(),'Monte Carlo'!$F$11,'Monte Carlo'!$G$11,'Monte Carlo'!$B$11,'Monte Carlo'!$D$11)))</f>
        <v>132.469507752758</v>
      </c>
      <c r="F562" s="0" t="n">
        <f aca="true">IF('Monte Carlo'!$B$12="",0,IF('Monte Carlo'!$D$12='Monte Carlo'!$B$12,'Monte Carlo'!$B$12,BETAINV(RAND(),'Monte Carlo'!$F$12,'Monte Carlo'!$G$12,'Monte Carlo'!$B$12,'Monte Carlo'!$D$12)))</f>
        <v>93.2594415015693</v>
      </c>
      <c r="G562" s="0" t="n">
        <f aca="true">IF('Monte Carlo'!$B$13="",0,IF('Monte Carlo'!$D$13='Monte Carlo'!$B$13,'Monte Carlo'!$B$13,BETAINV(RAND(),'Monte Carlo'!$F$13,'Monte Carlo'!$G$13,'Monte Carlo'!$B$13,'Monte Carlo'!$D$13)))</f>
        <v>0</v>
      </c>
      <c r="H562" s="0" t="n">
        <f aca="true">IF('Monte Carlo'!$B$14="",0,IF('Monte Carlo'!$D$14='Monte Carlo'!$B$14,'Monte Carlo'!$B$14,BETAINV(RAND(),'Monte Carlo'!$F$14,'Monte Carlo'!$G$14,'Monte Carlo'!$B$14,'Monte Carlo'!$D$14)))</f>
        <v>0</v>
      </c>
      <c r="I562" s="0" t="n">
        <f aca="true">IF('Monte Carlo'!$B$15="",0,IF('Monte Carlo'!$D$15='Monte Carlo'!$B$15,'Monte Carlo'!$B$15,BETAINV(RAND(),'Monte Carlo'!$F$15,'Monte Carlo'!$G$15,'Monte Carlo'!$B$15,'Monte Carlo'!$D$15)))</f>
        <v>0</v>
      </c>
      <c r="J562" s="0" t="n">
        <f aca="true">IF('Monte Carlo'!$B$16="",0,IF('Monte Carlo'!$D$16='Monte Carlo'!$B$16,'Monte Carlo'!$B$16,BETAINV(RAND(),'Monte Carlo'!$F$16,'Monte Carlo'!$G$16,'Monte Carlo'!$B$16,'Monte Carlo'!$D$16)))</f>
        <v>0</v>
      </c>
      <c r="K562" s="0" t="n">
        <f aca="true">IF('Monte Carlo'!$B$17="",0,IF('Monte Carlo'!$D$17='Monte Carlo'!$B$17,'Monte Carlo'!$B$17,BETAINV(RAND(),'Monte Carlo'!$F$17,'Monte Carlo'!$G$17,'Monte Carlo'!$B$17,'Monte Carlo'!$D$17)))</f>
        <v>0</v>
      </c>
      <c r="L562" s="0" t="n">
        <f aca="true">IF('Monte Carlo'!$B$18="",0,IF('Monte Carlo'!$D$18='Monte Carlo'!$B$18,'Monte Carlo'!$B$18,BETAINV(RAND(),'Monte Carlo'!$F$18,'Monte Carlo'!$G$18,'Monte Carlo'!$B$18,'Monte Carlo'!$D$18)))</f>
        <v>0</v>
      </c>
      <c r="M562" s="0" t="n">
        <f aca="true">IF(OR('Monte Carlo'!$B$22="",'Monte Carlo'!$C$22=""),0,IF(RAND()&lt;'Monte Carlo'!$B$22,IF('Monte Carlo'!$E$22='Monte Carlo'!$C$22,'Monte Carlo'!$C$22,BETAINV(RAND(),'Monte Carlo'!$G$22,'Monte Carlo'!$H$22,'Monte Carlo'!$C$22,'Monte Carlo'!$E$22)),0))</f>
        <v>0</v>
      </c>
      <c r="N562" s="0" t="n">
        <f aca="true">IF(OR('Monte Carlo'!$B$23="",'Monte Carlo'!$C$23=""),0,IF(RAND()&lt;'Monte Carlo'!$B$23,IF('Monte Carlo'!$E$23='Monte Carlo'!$C$23,'Monte Carlo'!$C$23,BETAINV(RAND(),'Monte Carlo'!$G$23,'Monte Carlo'!$H$23,'Monte Carlo'!$C$23,'Monte Carlo'!$E$23)),0))</f>
        <v>44.2789155110023</v>
      </c>
      <c r="O562" s="0" t="n">
        <f aca="true">IF(OR('Monte Carlo'!$B$24="",'Monte Carlo'!$C$24=""),0,IF(RAND()&lt;'Monte Carlo'!$B$24,IF('Monte Carlo'!$E$24='Monte Carlo'!$C$24,'Monte Carlo'!$C$24,BETAINV(RAND(),'Monte Carlo'!$G$24,'Monte Carlo'!$H$24,'Monte Carlo'!$C$24,'Monte Carlo'!$E$24)),0))</f>
        <v>0</v>
      </c>
      <c r="P562" s="0" t="n">
        <f aca="true">IF(OR('Monte Carlo'!$B$25="",'Monte Carlo'!$C$25=""),0,IF(RAND()&lt;'Monte Carlo'!$B$25,IF('Monte Carlo'!$E$25='Monte Carlo'!$C$25,'Monte Carlo'!$C$25,BETAINV(RAND(),'Monte Carlo'!$G$25,'Monte Carlo'!$H$25,'Monte Carlo'!$C$25,'Monte Carlo'!$E$25)),0))</f>
        <v>0</v>
      </c>
      <c r="Q562" s="0" t="n">
        <f aca="true">IF(OR('Monte Carlo'!$B$26="",'Monte Carlo'!$C$26=""),0,IF(RAND()&lt;'Monte Carlo'!$B$26,IF('Monte Carlo'!$E$26='Monte Carlo'!$C$26,'Monte Carlo'!$C$26,BETAINV(RAND(),'Monte Carlo'!$G$26,'Monte Carlo'!$H$26,'Monte Carlo'!$C$26,'Monte Carlo'!$E$26)),0))</f>
        <v>0</v>
      </c>
      <c r="R562" s="0" t="n">
        <f aca="true">IF(OR('Monte Carlo'!$B$27="",'Monte Carlo'!$C$27=""),0,IF(RAND()&lt;'Monte Carlo'!$B$27,IF('Monte Carlo'!$E$27='Monte Carlo'!$C$27,'Monte Carlo'!$C$27,BETAINV(RAND(),'Monte Carlo'!$G$27,'Monte Carlo'!$H$27,'Monte Carlo'!$C$27,'Monte Carlo'!$E$27)),0))</f>
        <v>0</v>
      </c>
      <c r="S562" s="0" t="n">
        <f aca="true">IF(OR('Monte Carlo'!$B$28="",'Monte Carlo'!$C$28=""),0,IF(RAND()&lt;'Monte Carlo'!$B$28,IF('Monte Carlo'!$E$28='Monte Carlo'!$C$28,'Monte Carlo'!$C$28,BETAINV(RAND(),'Monte Carlo'!$G$28,'Monte Carlo'!$H$28,'Monte Carlo'!$C$28,'Monte Carlo'!$E$28)),0))</f>
        <v>0</v>
      </c>
      <c r="T562" s="0" t="n">
        <f aca="true">IF(OR('Monte Carlo'!$B$29="",'Monte Carlo'!$C$29=""),0,IF(RAND()&lt;'Monte Carlo'!$B$29,IF('Monte Carlo'!$E$29='Monte Carlo'!$C$29,'Monte Carlo'!$C$29,BETAINV(RAND(),'Monte Carlo'!$G$29,'Monte Carlo'!$H$29,'Monte Carlo'!$C$29,'Monte Carlo'!$E$29)),0))</f>
        <v>0</v>
      </c>
      <c r="U562" s="0" t="n">
        <f aca="true">IF(OR('Monte Carlo'!$B$30="",'Monte Carlo'!$C$30=""),0,IF(RAND()&lt;'Monte Carlo'!$B$30,IF('Monte Carlo'!$E$30='Monte Carlo'!$C$30,'Monte Carlo'!$C$30,BETAINV(RAND(),'Monte Carlo'!$G$30,'Monte Carlo'!$H$30,'Monte Carlo'!$C$30,'Monte Carlo'!$E$30)),0))</f>
        <v>0</v>
      </c>
      <c r="V562" s="0" t="n">
        <f aca="true">IF(OR('Monte Carlo'!$B$31="",'Monte Carlo'!$C$31=""),0,IF(RAND()&lt;'Monte Carlo'!$B$31,IF('Monte Carlo'!$E$31='Monte Carlo'!$C$31,'Monte Carlo'!$C$31,BETAINV(RAND(),'Monte Carlo'!$G$31,'Monte Carlo'!$H$31,'Monte Carlo'!$C$31,'Monte Carlo'!$E$31)),0))</f>
        <v>0</v>
      </c>
      <c r="W562" s="0" t="n">
        <f aca="true">IF(OR('Monte Carlo'!$B$32="",'Monte Carlo'!$C$32=""),0,IF(RAND()&lt;'Monte Carlo'!$B$32,IF('Monte Carlo'!$E$32='Monte Carlo'!$C$32,'Monte Carlo'!$C$32,BETAINV(RAND(),'Monte Carlo'!$G$32,'Monte Carlo'!$H$32,'Monte Carlo'!$C$32,'Monte Carlo'!$E$32)),0))</f>
        <v>0</v>
      </c>
      <c r="X562" s="0" t="n">
        <f aca="true">IF(OR('Monte Carlo'!$B$33="",'Monte Carlo'!$C$33=""),0,IF(RAND()&lt;'Monte Carlo'!$B$33,IF('Monte Carlo'!$E$33='Monte Carlo'!$C$33,'Monte Carlo'!$C$33,BETAINV(RAND(),'Monte Carlo'!$G$33,'Monte Carlo'!$H$33,'Monte Carlo'!$C$33,'Monte Carlo'!$E$33)),0))</f>
        <v>0</v>
      </c>
      <c r="Y562" s="0" t="n">
        <f aca="false">SUM(A562:X562)</f>
        <v>2079.31612839197</v>
      </c>
    </row>
    <row r="563" customFormat="false" ht="15" hidden="false" customHeight="false" outlineLevel="0" collapsed="false">
      <c r="A563" s="0" t="n">
        <f aca="true">IF('Monte Carlo'!$B$7="",0,IF('Monte Carlo'!$D$7='Monte Carlo'!$B$7,'Monte Carlo'!$B$7,BETAINV(RAND(),'Monte Carlo'!$F$7,'Monte Carlo'!$G$7,'Monte Carlo'!$B$7,'Monte Carlo'!$D$7)))</f>
        <v>153.468870031344</v>
      </c>
      <c r="B563" s="0" t="n">
        <f aca="true">IF('Monte Carlo'!$B$8="",0,IF('Monte Carlo'!$D$8='Monte Carlo'!$B$8,'Monte Carlo'!$B$8,BETAINV(RAND(),'Monte Carlo'!$F$8,'Monte Carlo'!$G$8,'Monte Carlo'!$B$8,'Monte Carlo'!$D$8)))</f>
        <v>1002.86386789505</v>
      </c>
      <c r="C563" s="0" t="n">
        <f aca="true">IF('Monte Carlo'!$B$9="",0,IF('Monte Carlo'!$D$9='Monte Carlo'!$B$9,'Monte Carlo'!$B$9,BETAINV(RAND(),'Monte Carlo'!$F$9,'Monte Carlo'!$G$9,'Monte Carlo'!$B$9,'Monte Carlo'!$D$9)))</f>
        <v>523.864627083421</v>
      </c>
      <c r="D563" s="0" t="n">
        <f aca="true">IF('Monte Carlo'!$B$10="",0,IF('Monte Carlo'!$D$10='Monte Carlo'!$B$10,'Monte Carlo'!$B$10,BETAINV(RAND(),'Monte Carlo'!$F$10,'Monte Carlo'!$G$10,'Monte Carlo'!$B$10,'Monte Carlo'!$D$10)))</f>
        <v>310.140202786295</v>
      </c>
      <c r="E563" s="0" t="n">
        <f aca="true">IF('Monte Carlo'!$B$11="",0,IF('Monte Carlo'!$D$11='Monte Carlo'!$B$11,'Monte Carlo'!$B$11,BETAINV(RAND(),'Monte Carlo'!$F$11,'Monte Carlo'!$G$11,'Monte Carlo'!$B$11,'Monte Carlo'!$D$11)))</f>
        <v>110.49060093846</v>
      </c>
      <c r="F563" s="0" t="n">
        <f aca="true">IF('Monte Carlo'!$B$12="",0,IF('Monte Carlo'!$D$12='Monte Carlo'!$B$12,'Monte Carlo'!$B$12,BETAINV(RAND(),'Monte Carlo'!$F$12,'Monte Carlo'!$G$12,'Monte Carlo'!$B$12,'Monte Carlo'!$D$12)))</f>
        <v>108.353683243315</v>
      </c>
      <c r="G563" s="0" t="n">
        <f aca="true">IF('Monte Carlo'!$B$13="",0,IF('Monte Carlo'!$D$13='Monte Carlo'!$B$13,'Monte Carlo'!$B$13,BETAINV(RAND(),'Monte Carlo'!$F$13,'Monte Carlo'!$G$13,'Monte Carlo'!$B$13,'Monte Carlo'!$D$13)))</f>
        <v>0</v>
      </c>
      <c r="H563" s="0" t="n">
        <f aca="true">IF('Monte Carlo'!$B$14="",0,IF('Monte Carlo'!$D$14='Monte Carlo'!$B$14,'Monte Carlo'!$B$14,BETAINV(RAND(),'Monte Carlo'!$F$14,'Monte Carlo'!$G$14,'Monte Carlo'!$B$14,'Monte Carlo'!$D$14)))</f>
        <v>0</v>
      </c>
      <c r="I563" s="0" t="n">
        <f aca="true">IF('Monte Carlo'!$B$15="",0,IF('Monte Carlo'!$D$15='Monte Carlo'!$B$15,'Monte Carlo'!$B$15,BETAINV(RAND(),'Monte Carlo'!$F$15,'Monte Carlo'!$G$15,'Monte Carlo'!$B$15,'Monte Carlo'!$D$15)))</f>
        <v>0</v>
      </c>
      <c r="J563" s="0" t="n">
        <f aca="true">IF('Monte Carlo'!$B$16="",0,IF('Monte Carlo'!$D$16='Monte Carlo'!$B$16,'Monte Carlo'!$B$16,BETAINV(RAND(),'Monte Carlo'!$F$16,'Monte Carlo'!$G$16,'Monte Carlo'!$B$16,'Monte Carlo'!$D$16)))</f>
        <v>0</v>
      </c>
      <c r="K563" s="0" t="n">
        <f aca="true">IF('Monte Carlo'!$B$17="",0,IF('Monte Carlo'!$D$17='Monte Carlo'!$B$17,'Monte Carlo'!$B$17,BETAINV(RAND(),'Monte Carlo'!$F$17,'Monte Carlo'!$G$17,'Monte Carlo'!$B$17,'Monte Carlo'!$D$17)))</f>
        <v>0</v>
      </c>
      <c r="L563" s="0" t="n">
        <f aca="true">IF('Monte Carlo'!$B$18="",0,IF('Monte Carlo'!$D$18='Monte Carlo'!$B$18,'Monte Carlo'!$B$18,BETAINV(RAND(),'Monte Carlo'!$F$18,'Monte Carlo'!$G$18,'Monte Carlo'!$B$18,'Monte Carlo'!$D$18)))</f>
        <v>0</v>
      </c>
      <c r="M563" s="0" t="n">
        <f aca="true">IF(OR('Monte Carlo'!$B$22="",'Monte Carlo'!$C$22=""),0,IF(RAND()&lt;'Monte Carlo'!$B$22,IF('Monte Carlo'!$E$22='Monte Carlo'!$C$22,'Monte Carlo'!$C$22,BETAINV(RAND(),'Monte Carlo'!$G$22,'Monte Carlo'!$H$22,'Monte Carlo'!$C$22,'Monte Carlo'!$E$22)),0))</f>
        <v>0</v>
      </c>
      <c r="N563" s="0" t="n">
        <f aca="true">IF(OR('Monte Carlo'!$B$23="",'Monte Carlo'!$C$23=""),0,IF(RAND()&lt;'Monte Carlo'!$B$23,IF('Monte Carlo'!$E$23='Monte Carlo'!$C$23,'Monte Carlo'!$C$23,BETAINV(RAND(),'Monte Carlo'!$G$23,'Monte Carlo'!$H$23,'Monte Carlo'!$C$23,'Monte Carlo'!$E$23)),0))</f>
        <v>0</v>
      </c>
      <c r="O563" s="0" t="n">
        <f aca="true">IF(OR('Monte Carlo'!$B$24="",'Monte Carlo'!$C$24=""),0,IF(RAND()&lt;'Monte Carlo'!$B$24,IF('Monte Carlo'!$E$24='Monte Carlo'!$C$24,'Monte Carlo'!$C$24,BETAINV(RAND(),'Monte Carlo'!$G$24,'Monte Carlo'!$H$24,'Monte Carlo'!$C$24,'Monte Carlo'!$E$24)),0))</f>
        <v>0</v>
      </c>
      <c r="P563" s="0" t="n">
        <f aca="true">IF(OR('Monte Carlo'!$B$25="",'Monte Carlo'!$C$25=""),0,IF(RAND()&lt;'Monte Carlo'!$B$25,IF('Monte Carlo'!$E$25='Monte Carlo'!$C$25,'Monte Carlo'!$C$25,BETAINV(RAND(),'Monte Carlo'!$G$25,'Monte Carlo'!$H$25,'Monte Carlo'!$C$25,'Monte Carlo'!$E$25)),0))</f>
        <v>0</v>
      </c>
      <c r="Q563" s="0" t="n">
        <f aca="true">IF(OR('Monte Carlo'!$B$26="",'Monte Carlo'!$C$26=""),0,IF(RAND()&lt;'Monte Carlo'!$B$26,IF('Monte Carlo'!$E$26='Monte Carlo'!$C$26,'Monte Carlo'!$C$26,BETAINV(RAND(),'Monte Carlo'!$G$26,'Monte Carlo'!$H$26,'Monte Carlo'!$C$26,'Monte Carlo'!$E$26)),0))</f>
        <v>0</v>
      </c>
      <c r="R563" s="0" t="n">
        <f aca="true">IF(OR('Monte Carlo'!$B$27="",'Monte Carlo'!$C$27=""),0,IF(RAND()&lt;'Monte Carlo'!$B$27,IF('Monte Carlo'!$E$27='Monte Carlo'!$C$27,'Monte Carlo'!$C$27,BETAINV(RAND(),'Monte Carlo'!$G$27,'Monte Carlo'!$H$27,'Monte Carlo'!$C$27,'Monte Carlo'!$E$27)),0))</f>
        <v>0</v>
      </c>
      <c r="S563" s="0" t="n">
        <f aca="true">IF(OR('Monte Carlo'!$B$28="",'Monte Carlo'!$C$28=""),0,IF(RAND()&lt;'Monte Carlo'!$B$28,IF('Monte Carlo'!$E$28='Monte Carlo'!$C$28,'Monte Carlo'!$C$28,BETAINV(RAND(),'Monte Carlo'!$G$28,'Monte Carlo'!$H$28,'Monte Carlo'!$C$28,'Monte Carlo'!$E$28)),0))</f>
        <v>0</v>
      </c>
      <c r="T563" s="0" t="n">
        <f aca="true">IF(OR('Monte Carlo'!$B$29="",'Monte Carlo'!$C$29=""),0,IF(RAND()&lt;'Monte Carlo'!$B$29,IF('Monte Carlo'!$E$29='Monte Carlo'!$C$29,'Monte Carlo'!$C$29,BETAINV(RAND(),'Monte Carlo'!$G$29,'Monte Carlo'!$H$29,'Monte Carlo'!$C$29,'Monte Carlo'!$E$29)),0))</f>
        <v>0</v>
      </c>
      <c r="U563" s="0" t="n">
        <f aca="true">IF(OR('Monte Carlo'!$B$30="",'Monte Carlo'!$C$30=""),0,IF(RAND()&lt;'Monte Carlo'!$B$30,IF('Monte Carlo'!$E$30='Monte Carlo'!$C$30,'Monte Carlo'!$C$30,BETAINV(RAND(),'Monte Carlo'!$G$30,'Monte Carlo'!$H$30,'Monte Carlo'!$C$30,'Monte Carlo'!$E$30)),0))</f>
        <v>0</v>
      </c>
      <c r="V563" s="0" t="n">
        <f aca="true">IF(OR('Monte Carlo'!$B$31="",'Monte Carlo'!$C$31=""),0,IF(RAND()&lt;'Monte Carlo'!$B$31,IF('Monte Carlo'!$E$31='Monte Carlo'!$C$31,'Monte Carlo'!$C$31,BETAINV(RAND(),'Monte Carlo'!$G$31,'Monte Carlo'!$H$31,'Monte Carlo'!$C$31,'Monte Carlo'!$E$31)),0))</f>
        <v>0</v>
      </c>
      <c r="W563" s="0" t="n">
        <f aca="true">IF(OR('Monte Carlo'!$B$32="",'Monte Carlo'!$C$32=""),0,IF(RAND()&lt;'Monte Carlo'!$B$32,IF('Monte Carlo'!$E$32='Monte Carlo'!$C$32,'Monte Carlo'!$C$32,BETAINV(RAND(),'Monte Carlo'!$G$32,'Monte Carlo'!$H$32,'Monte Carlo'!$C$32,'Monte Carlo'!$E$32)),0))</f>
        <v>0</v>
      </c>
      <c r="X563" s="0" t="n">
        <f aca="true">IF(OR('Monte Carlo'!$B$33="",'Monte Carlo'!$C$33=""),0,IF(RAND()&lt;'Monte Carlo'!$B$33,IF('Monte Carlo'!$E$33='Monte Carlo'!$C$33,'Monte Carlo'!$C$33,BETAINV(RAND(),'Monte Carlo'!$G$33,'Monte Carlo'!$H$33,'Monte Carlo'!$C$33,'Monte Carlo'!$E$33)),0))</f>
        <v>0</v>
      </c>
      <c r="Y563" s="0" t="n">
        <f aca="false">SUM(A563:X563)</f>
        <v>2209.18185197789</v>
      </c>
    </row>
    <row r="564" customFormat="false" ht="15" hidden="false" customHeight="false" outlineLevel="0" collapsed="false">
      <c r="A564" s="0" t="n">
        <f aca="true">IF('Monte Carlo'!$B$7="",0,IF('Monte Carlo'!$D$7='Monte Carlo'!$B$7,'Monte Carlo'!$B$7,BETAINV(RAND(),'Monte Carlo'!$F$7,'Monte Carlo'!$G$7,'Monte Carlo'!$B$7,'Monte Carlo'!$D$7)))</f>
        <v>144.020458149263</v>
      </c>
      <c r="B564" s="0" t="n">
        <f aca="true">IF('Monte Carlo'!$B$8="",0,IF('Monte Carlo'!$D$8='Monte Carlo'!$B$8,'Monte Carlo'!$B$8,BETAINV(RAND(),'Monte Carlo'!$F$8,'Monte Carlo'!$G$8,'Monte Carlo'!$B$8,'Monte Carlo'!$D$8)))</f>
        <v>995.578429374062</v>
      </c>
      <c r="C564" s="0" t="n">
        <f aca="true">IF('Monte Carlo'!$B$9="",0,IF('Monte Carlo'!$D$9='Monte Carlo'!$B$9,'Monte Carlo'!$B$9,BETAINV(RAND(),'Monte Carlo'!$F$9,'Monte Carlo'!$G$9,'Monte Carlo'!$B$9,'Monte Carlo'!$D$9)))</f>
        <v>463.637190573231</v>
      </c>
      <c r="D564" s="0" t="n">
        <f aca="true">IF('Monte Carlo'!$B$10="",0,IF('Monte Carlo'!$D$10='Monte Carlo'!$B$10,'Monte Carlo'!$B$10,BETAINV(RAND(),'Monte Carlo'!$F$10,'Monte Carlo'!$G$10,'Monte Carlo'!$B$10,'Monte Carlo'!$D$10)))</f>
        <v>280.675999832478</v>
      </c>
      <c r="E564" s="0" t="n">
        <f aca="true">IF('Monte Carlo'!$B$11="",0,IF('Monte Carlo'!$D$11='Monte Carlo'!$B$11,'Monte Carlo'!$B$11,BETAINV(RAND(),'Monte Carlo'!$F$11,'Monte Carlo'!$G$11,'Monte Carlo'!$B$11,'Monte Carlo'!$D$11)))</f>
        <v>85.0772547143451</v>
      </c>
      <c r="F564" s="0" t="n">
        <f aca="true">IF('Monte Carlo'!$B$12="",0,IF('Monte Carlo'!$D$12='Monte Carlo'!$B$12,'Monte Carlo'!$B$12,BETAINV(RAND(),'Monte Carlo'!$F$12,'Monte Carlo'!$G$12,'Monte Carlo'!$B$12,'Monte Carlo'!$D$12)))</f>
        <v>111.234597651271</v>
      </c>
      <c r="G564" s="0" t="n">
        <f aca="true">IF('Monte Carlo'!$B$13="",0,IF('Monte Carlo'!$D$13='Monte Carlo'!$B$13,'Monte Carlo'!$B$13,BETAINV(RAND(),'Monte Carlo'!$F$13,'Monte Carlo'!$G$13,'Monte Carlo'!$B$13,'Monte Carlo'!$D$13)))</f>
        <v>0</v>
      </c>
      <c r="H564" s="0" t="n">
        <f aca="true">IF('Monte Carlo'!$B$14="",0,IF('Monte Carlo'!$D$14='Monte Carlo'!$B$14,'Monte Carlo'!$B$14,BETAINV(RAND(),'Monte Carlo'!$F$14,'Monte Carlo'!$G$14,'Monte Carlo'!$B$14,'Monte Carlo'!$D$14)))</f>
        <v>0</v>
      </c>
      <c r="I564" s="0" t="n">
        <f aca="true">IF('Monte Carlo'!$B$15="",0,IF('Monte Carlo'!$D$15='Monte Carlo'!$B$15,'Monte Carlo'!$B$15,BETAINV(RAND(),'Monte Carlo'!$F$15,'Monte Carlo'!$G$15,'Monte Carlo'!$B$15,'Monte Carlo'!$D$15)))</f>
        <v>0</v>
      </c>
      <c r="J564" s="0" t="n">
        <f aca="true">IF('Monte Carlo'!$B$16="",0,IF('Monte Carlo'!$D$16='Monte Carlo'!$B$16,'Monte Carlo'!$B$16,BETAINV(RAND(),'Monte Carlo'!$F$16,'Monte Carlo'!$G$16,'Monte Carlo'!$B$16,'Monte Carlo'!$D$16)))</f>
        <v>0</v>
      </c>
      <c r="K564" s="0" t="n">
        <f aca="true">IF('Monte Carlo'!$B$17="",0,IF('Monte Carlo'!$D$17='Monte Carlo'!$B$17,'Monte Carlo'!$B$17,BETAINV(RAND(),'Monte Carlo'!$F$17,'Monte Carlo'!$G$17,'Monte Carlo'!$B$17,'Monte Carlo'!$D$17)))</f>
        <v>0</v>
      </c>
      <c r="L564" s="0" t="n">
        <f aca="true">IF('Monte Carlo'!$B$18="",0,IF('Monte Carlo'!$D$18='Monte Carlo'!$B$18,'Monte Carlo'!$B$18,BETAINV(RAND(),'Monte Carlo'!$F$18,'Monte Carlo'!$G$18,'Monte Carlo'!$B$18,'Monte Carlo'!$D$18)))</f>
        <v>0</v>
      </c>
      <c r="M564" s="0" t="n">
        <f aca="true">IF(OR('Monte Carlo'!$B$22="",'Monte Carlo'!$C$22=""),0,IF(RAND()&lt;'Monte Carlo'!$B$22,IF('Monte Carlo'!$E$22='Monte Carlo'!$C$22,'Monte Carlo'!$C$22,BETAINV(RAND(),'Monte Carlo'!$G$22,'Monte Carlo'!$H$22,'Monte Carlo'!$C$22,'Monte Carlo'!$E$22)),0))</f>
        <v>141.56308680729</v>
      </c>
      <c r="N564" s="0" t="n">
        <f aca="true">IF(OR('Monte Carlo'!$B$23="",'Monte Carlo'!$C$23=""),0,IF(RAND()&lt;'Monte Carlo'!$B$23,IF('Monte Carlo'!$E$23='Monte Carlo'!$C$23,'Monte Carlo'!$C$23,BETAINV(RAND(),'Monte Carlo'!$G$23,'Monte Carlo'!$H$23,'Monte Carlo'!$C$23,'Monte Carlo'!$E$23)),0))</f>
        <v>32.0807234655012</v>
      </c>
      <c r="O564" s="0" t="n">
        <f aca="true">IF(OR('Monte Carlo'!$B$24="",'Monte Carlo'!$C$24=""),0,IF(RAND()&lt;'Monte Carlo'!$B$24,IF('Monte Carlo'!$E$24='Monte Carlo'!$C$24,'Monte Carlo'!$C$24,BETAINV(RAND(),'Monte Carlo'!$G$24,'Monte Carlo'!$H$24,'Monte Carlo'!$C$24,'Monte Carlo'!$E$24)),0))</f>
        <v>0</v>
      </c>
      <c r="P564" s="0" t="n">
        <f aca="true">IF(OR('Monte Carlo'!$B$25="",'Monte Carlo'!$C$25=""),0,IF(RAND()&lt;'Monte Carlo'!$B$25,IF('Monte Carlo'!$E$25='Monte Carlo'!$C$25,'Monte Carlo'!$C$25,BETAINV(RAND(),'Monte Carlo'!$G$25,'Monte Carlo'!$H$25,'Monte Carlo'!$C$25,'Monte Carlo'!$E$25)),0))</f>
        <v>0</v>
      </c>
      <c r="Q564" s="0" t="n">
        <f aca="true">IF(OR('Monte Carlo'!$B$26="",'Monte Carlo'!$C$26=""),0,IF(RAND()&lt;'Monte Carlo'!$B$26,IF('Monte Carlo'!$E$26='Monte Carlo'!$C$26,'Monte Carlo'!$C$26,BETAINV(RAND(),'Monte Carlo'!$G$26,'Monte Carlo'!$H$26,'Monte Carlo'!$C$26,'Monte Carlo'!$E$26)),0))</f>
        <v>0</v>
      </c>
      <c r="R564" s="0" t="n">
        <f aca="true">IF(OR('Monte Carlo'!$B$27="",'Monte Carlo'!$C$27=""),0,IF(RAND()&lt;'Monte Carlo'!$B$27,IF('Monte Carlo'!$E$27='Monte Carlo'!$C$27,'Monte Carlo'!$C$27,BETAINV(RAND(),'Monte Carlo'!$G$27,'Monte Carlo'!$H$27,'Monte Carlo'!$C$27,'Monte Carlo'!$E$27)),0))</f>
        <v>0</v>
      </c>
      <c r="S564" s="0" t="n">
        <f aca="true">IF(OR('Monte Carlo'!$B$28="",'Monte Carlo'!$C$28=""),0,IF(RAND()&lt;'Monte Carlo'!$B$28,IF('Monte Carlo'!$E$28='Monte Carlo'!$C$28,'Monte Carlo'!$C$28,BETAINV(RAND(),'Monte Carlo'!$G$28,'Monte Carlo'!$H$28,'Monte Carlo'!$C$28,'Monte Carlo'!$E$28)),0))</f>
        <v>0</v>
      </c>
      <c r="T564" s="0" t="n">
        <f aca="true">IF(OR('Monte Carlo'!$B$29="",'Monte Carlo'!$C$29=""),0,IF(RAND()&lt;'Monte Carlo'!$B$29,IF('Monte Carlo'!$E$29='Monte Carlo'!$C$29,'Monte Carlo'!$C$29,BETAINV(RAND(),'Monte Carlo'!$G$29,'Monte Carlo'!$H$29,'Monte Carlo'!$C$29,'Monte Carlo'!$E$29)),0))</f>
        <v>0</v>
      </c>
      <c r="U564" s="0" t="n">
        <f aca="true">IF(OR('Monte Carlo'!$B$30="",'Monte Carlo'!$C$30=""),0,IF(RAND()&lt;'Monte Carlo'!$B$30,IF('Monte Carlo'!$E$30='Monte Carlo'!$C$30,'Monte Carlo'!$C$30,BETAINV(RAND(),'Monte Carlo'!$G$30,'Monte Carlo'!$H$30,'Monte Carlo'!$C$30,'Monte Carlo'!$E$30)),0))</f>
        <v>0</v>
      </c>
      <c r="V564" s="0" t="n">
        <f aca="true">IF(OR('Monte Carlo'!$B$31="",'Monte Carlo'!$C$31=""),0,IF(RAND()&lt;'Monte Carlo'!$B$31,IF('Monte Carlo'!$E$31='Monte Carlo'!$C$31,'Monte Carlo'!$C$31,BETAINV(RAND(),'Monte Carlo'!$G$31,'Monte Carlo'!$H$31,'Monte Carlo'!$C$31,'Monte Carlo'!$E$31)),0))</f>
        <v>0</v>
      </c>
      <c r="W564" s="0" t="n">
        <f aca="true">IF(OR('Monte Carlo'!$B$32="",'Monte Carlo'!$C$32=""),0,IF(RAND()&lt;'Monte Carlo'!$B$32,IF('Monte Carlo'!$E$32='Monte Carlo'!$C$32,'Monte Carlo'!$C$32,BETAINV(RAND(),'Monte Carlo'!$G$32,'Monte Carlo'!$H$32,'Monte Carlo'!$C$32,'Monte Carlo'!$E$32)),0))</f>
        <v>0</v>
      </c>
      <c r="X564" s="0" t="n">
        <f aca="true">IF(OR('Monte Carlo'!$B$33="",'Monte Carlo'!$C$33=""),0,IF(RAND()&lt;'Monte Carlo'!$B$33,IF('Monte Carlo'!$E$33='Monte Carlo'!$C$33,'Monte Carlo'!$C$33,BETAINV(RAND(),'Monte Carlo'!$G$33,'Monte Carlo'!$H$33,'Monte Carlo'!$C$33,'Monte Carlo'!$E$33)),0))</f>
        <v>0</v>
      </c>
      <c r="Y564" s="0" t="n">
        <f aca="false">SUM(A564:X564)</f>
        <v>2253.86774056744</v>
      </c>
    </row>
    <row r="565" customFormat="false" ht="15" hidden="false" customHeight="false" outlineLevel="0" collapsed="false">
      <c r="A565" s="0" t="n">
        <f aca="true">IF('Monte Carlo'!$B$7="",0,IF('Monte Carlo'!$D$7='Monte Carlo'!$B$7,'Monte Carlo'!$B$7,BETAINV(RAND(),'Monte Carlo'!$F$7,'Monte Carlo'!$G$7,'Monte Carlo'!$B$7,'Monte Carlo'!$D$7)))</f>
        <v>164.471563185499</v>
      </c>
      <c r="B565" s="0" t="n">
        <f aca="true">IF('Monte Carlo'!$B$8="",0,IF('Monte Carlo'!$D$8='Monte Carlo'!$B$8,'Monte Carlo'!$B$8,BETAINV(RAND(),'Monte Carlo'!$F$8,'Monte Carlo'!$G$8,'Monte Carlo'!$B$8,'Monte Carlo'!$D$8)))</f>
        <v>917.901075233503</v>
      </c>
      <c r="C565" s="0" t="n">
        <f aca="true">IF('Monte Carlo'!$B$9="",0,IF('Monte Carlo'!$D$9='Monte Carlo'!$B$9,'Monte Carlo'!$B$9,BETAINV(RAND(),'Monte Carlo'!$F$9,'Monte Carlo'!$G$9,'Monte Carlo'!$B$9,'Monte Carlo'!$D$9)))</f>
        <v>457.812055023632</v>
      </c>
      <c r="D565" s="0" t="n">
        <f aca="true">IF('Monte Carlo'!$B$10="",0,IF('Monte Carlo'!$D$10='Monte Carlo'!$B$10,'Monte Carlo'!$B$10,BETAINV(RAND(),'Monte Carlo'!$F$10,'Monte Carlo'!$G$10,'Monte Carlo'!$B$10,'Monte Carlo'!$D$10)))</f>
        <v>331.097999713634</v>
      </c>
      <c r="E565" s="0" t="n">
        <f aca="true">IF('Monte Carlo'!$B$11="",0,IF('Monte Carlo'!$D$11='Monte Carlo'!$B$11,'Monte Carlo'!$B$11,BETAINV(RAND(),'Monte Carlo'!$F$11,'Monte Carlo'!$G$11,'Monte Carlo'!$B$11,'Monte Carlo'!$D$11)))</f>
        <v>108.487143677616</v>
      </c>
      <c r="F565" s="0" t="n">
        <f aca="true">IF('Monte Carlo'!$B$12="",0,IF('Monte Carlo'!$D$12='Monte Carlo'!$B$12,'Monte Carlo'!$B$12,BETAINV(RAND(),'Monte Carlo'!$F$12,'Monte Carlo'!$G$12,'Monte Carlo'!$B$12,'Monte Carlo'!$D$12)))</f>
        <v>113.55170937959</v>
      </c>
      <c r="G565" s="0" t="n">
        <f aca="true">IF('Monte Carlo'!$B$13="",0,IF('Monte Carlo'!$D$13='Monte Carlo'!$B$13,'Monte Carlo'!$B$13,BETAINV(RAND(),'Monte Carlo'!$F$13,'Monte Carlo'!$G$13,'Monte Carlo'!$B$13,'Monte Carlo'!$D$13)))</f>
        <v>0</v>
      </c>
      <c r="H565" s="0" t="n">
        <f aca="true">IF('Monte Carlo'!$B$14="",0,IF('Monte Carlo'!$D$14='Monte Carlo'!$B$14,'Monte Carlo'!$B$14,BETAINV(RAND(),'Monte Carlo'!$F$14,'Monte Carlo'!$G$14,'Monte Carlo'!$B$14,'Monte Carlo'!$D$14)))</f>
        <v>0</v>
      </c>
      <c r="I565" s="0" t="n">
        <f aca="true">IF('Monte Carlo'!$B$15="",0,IF('Monte Carlo'!$D$15='Monte Carlo'!$B$15,'Monte Carlo'!$B$15,BETAINV(RAND(),'Monte Carlo'!$F$15,'Monte Carlo'!$G$15,'Monte Carlo'!$B$15,'Monte Carlo'!$D$15)))</f>
        <v>0</v>
      </c>
      <c r="J565" s="0" t="n">
        <f aca="true">IF('Monte Carlo'!$B$16="",0,IF('Monte Carlo'!$D$16='Monte Carlo'!$B$16,'Monte Carlo'!$B$16,BETAINV(RAND(),'Monte Carlo'!$F$16,'Monte Carlo'!$G$16,'Monte Carlo'!$B$16,'Monte Carlo'!$D$16)))</f>
        <v>0</v>
      </c>
      <c r="K565" s="0" t="n">
        <f aca="true">IF('Monte Carlo'!$B$17="",0,IF('Monte Carlo'!$D$17='Monte Carlo'!$B$17,'Monte Carlo'!$B$17,BETAINV(RAND(),'Monte Carlo'!$F$17,'Monte Carlo'!$G$17,'Monte Carlo'!$B$17,'Monte Carlo'!$D$17)))</f>
        <v>0</v>
      </c>
      <c r="L565" s="0" t="n">
        <f aca="true">IF('Monte Carlo'!$B$18="",0,IF('Monte Carlo'!$D$18='Monte Carlo'!$B$18,'Monte Carlo'!$B$18,BETAINV(RAND(),'Monte Carlo'!$F$18,'Monte Carlo'!$G$18,'Monte Carlo'!$B$18,'Monte Carlo'!$D$18)))</f>
        <v>0</v>
      </c>
      <c r="M565" s="0" t="n">
        <f aca="true">IF(OR('Monte Carlo'!$B$22="",'Monte Carlo'!$C$22=""),0,IF(RAND()&lt;'Monte Carlo'!$B$22,IF('Monte Carlo'!$E$22='Monte Carlo'!$C$22,'Monte Carlo'!$C$22,BETAINV(RAND(),'Monte Carlo'!$G$22,'Monte Carlo'!$H$22,'Monte Carlo'!$C$22,'Monte Carlo'!$E$22)),0))</f>
        <v>163.434168743103</v>
      </c>
      <c r="N565" s="0" t="n">
        <f aca="true">IF(OR('Monte Carlo'!$B$23="",'Monte Carlo'!$C$23=""),0,IF(RAND()&lt;'Monte Carlo'!$B$23,IF('Monte Carlo'!$E$23='Monte Carlo'!$C$23,'Monte Carlo'!$C$23,BETAINV(RAND(),'Monte Carlo'!$G$23,'Monte Carlo'!$H$23,'Monte Carlo'!$C$23,'Monte Carlo'!$E$23)),0))</f>
        <v>30.209793648595</v>
      </c>
      <c r="O565" s="0" t="n">
        <f aca="true">IF(OR('Monte Carlo'!$B$24="",'Monte Carlo'!$C$24=""),0,IF(RAND()&lt;'Monte Carlo'!$B$24,IF('Monte Carlo'!$E$24='Monte Carlo'!$C$24,'Monte Carlo'!$C$24,BETAINV(RAND(),'Monte Carlo'!$G$24,'Monte Carlo'!$H$24,'Monte Carlo'!$C$24,'Monte Carlo'!$E$24)),0))</f>
        <v>0</v>
      </c>
      <c r="P565" s="0" t="n">
        <f aca="true">IF(OR('Monte Carlo'!$B$25="",'Monte Carlo'!$C$25=""),0,IF(RAND()&lt;'Monte Carlo'!$B$25,IF('Monte Carlo'!$E$25='Monte Carlo'!$C$25,'Monte Carlo'!$C$25,BETAINV(RAND(),'Monte Carlo'!$G$25,'Monte Carlo'!$H$25,'Monte Carlo'!$C$25,'Monte Carlo'!$E$25)),0))</f>
        <v>0</v>
      </c>
      <c r="Q565" s="0" t="n">
        <f aca="true">IF(OR('Monte Carlo'!$B$26="",'Monte Carlo'!$C$26=""),0,IF(RAND()&lt;'Monte Carlo'!$B$26,IF('Monte Carlo'!$E$26='Monte Carlo'!$C$26,'Monte Carlo'!$C$26,BETAINV(RAND(),'Monte Carlo'!$G$26,'Monte Carlo'!$H$26,'Monte Carlo'!$C$26,'Monte Carlo'!$E$26)),0))</f>
        <v>0</v>
      </c>
      <c r="R565" s="0" t="n">
        <f aca="true">IF(OR('Monte Carlo'!$B$27="",'Monte Carlo'!$C$27=""),0,IF(RAND()&lt;'Monte Carlo'!$B$27,IF('Monte Carlo'!$E$27='Monte Carlo'!$C$27,'Monte Carlo'!$C$27,BETAINV(RAND(),'Monte Carlo'!$G$27,'Monte Carlo'!$H$27,'Monte Carlo'!$C$27,'Monte Carlo'!$E$27)),0))</f>
        <v>0</v>
      </c>
      <c r="S565" s="0" t="n">
        <f aca="true">IF(OR('Monte Carlo'!$B$28="",'Monte Carlo'!$C$28=""),0,IF(RAND()&lt;'Monte Carlo'!$B$28,IF('Monte Carlo'!$E$28='Monte Carlo'!$C$28,'Monte Carlo'!$C$28,BETAINV(RAND(),'Monte Carlo'!$G$28,'Monte Carlo'!$H$28,'Monte Carlo'!$C$28,'Monte Carlo'!$E$28)),0))</f>
        <v>0</v>
      </c>
      <c r="T565" s="0" t="n">
        <f aca="true">IF(OR('Monte Carlo'!$B$29="",'Monte Carlo'!$C$29=""),0,IF(RAND()&lt;'Monte Carlo'!$B$29,IF('Monte Carlo'!$E$29='Monte Carlo'!$C$29,'Monte Carlo'!$C$29,BETAINV(RAND(),'Monte Carlo'!$G$29,'Monte Carlo'!$H$29,'Monte Carlo'!$C$29,'Monte Carlo'!$E$29)),0))</f>
        <v>0</v>
      </c>
      <c r="U565" s="0" t="n">
        <f aca="true">IF(OR('Monte Carlo'!$B$30="",'Monte Carlo'!$C$30=""),0,IF(RAND()&lt;'Monte Carlo'!$B$30,IF('Monte Carlo'!$E$30='Monte Carlo'!$C$30,'Monte Carlo'!$C$30,BETAINV(RAND(),'Monte Carlo'!$G$30,'Monte Carlo'!$H$30,'Monte Carlo'!$C$30,'Monte Carlo'!$E$30)),0))</f>
        <v>0</v>
      </c>
      <c r="V565" s="0" t="n">
        <f aca="true">IF(OR('Monte Carlo'!$B$31="",'Monte Carlo'!$C$31=""),0,IF(RAND()&lt;'Monte Carlo'!$B$31,IF('Monte Carlo'!$E$31='Monte Carlo'!$C$31,'Monte Carlo'!$C$31,BETAINV(RAND(),'Monte Carlo'!$G$31,'Monte Carlo'!$H$31,'Monte Carlo'!$C$31,'Monte Carlo'!$E$31)),0))</f>
        <v>0</v>
      </c>
      <c r="W565" s="0" t="n">
        <f aca="true">IF(OR('Monte Carlo'!$B$32="",'Monte Carlo'!$C$32=""),0,IF(RAND()&lt;'Monte Carlo'!$B$32,IF('Monte Carlo'!$E$32='Monte Carlo'!$C$32,'Monte Carlo'!$C$32,BETAINV(RAND(),'Monte Carlo'!$G$32,'Monte Carlo'!$H$32,'Monte Carlo'!$C$32,'Monte Carlo'!$E$32)),0))</f>
        <v>0</v>
      </c>
      <c r="X565" s="0" t="n">
        <f aca="true">IF(OR('Monte Carlo'!$B$33="",'Monte Carlo'!$C$33=""),0,IF(RAND()&lt;'Monte Carlo'!$B$33,IF('Monte Carlo'!$E$33='Monte Carlo'!$C$33,'Monte Carlo'!$C$33,BETAINV(RAND(),'Monte Carlo'!$G$33,'Monte Carlo'!$H$33,'Monte Carlo'!$C$33,'Monte Carlo'!$E$33)),0))</f>
        <v>0</v>
      </c>
      <c r="Y565" s="0" t="n">
        <f aca="false">SUM(A565:X565)</f>
        <v>2286.96550860517</v>
      </c>
    </row>
    <row r="566" customFormat="false" ht="15" hidden="false" customHeight="false" outlineLevel="0" collapsed="false">
      <c r="A566" s="0" t="n">
        <f aca="true">IF('Monte Carlo'!$B$7="",0,IF('Monte Carlo'!$D$7='Monte Carlo'!$B$7,'Monte Carlo'!$B$7,BETAINV(RAND(),'Monte Carlo'!$F$7,'Monte Carlo'!$G$7,'Monte Carlo'!$B$7,'Monte Carlo'!$D$7)))</f>
        <v>144.026171043698</v>
      </c>
      <c r="B566" s="0" t="n">
        <f aca="true">IF('Monte Carlo'!$B$8="",0,IF('Monte Carlo'!$D$8='Monte Carlo'!$B$8,'Monte Carlo'!$B$8,BETAINV(RAND(),'Monte Carlo'!$F$8,'Monte Carlo'!$G$8,'Monte Carlo'!$B$8,'Monte Carlo'!$D$8)))</f>
        <v>1034.15851469349</v>
      </c>
      <c r="C566" s="0" t="n">
        <f aca="true">IF('Monte Carlo'!$B$9="",0,IF('Monte Carlo'!$D$9='Monte Carlo'!$B$9,'Monte Carlo'!$B$9,BETAINV(RAND(),'Monte Carlo'!$F$9,'Monte Carlo'!$G$9,'Monte Carlo'!$B$9,'Monte Carlo'!$D$9)))</f>
        <v>404.740398668684</v>
      </c>
      <c r="D566" s="0" t="n">
        <f aca="true">IF('Monte Carlo'!$B$10="",0,IF('Monte Carlo'!$D$10='Monte Carlo'!$B$10,'Monte Carlo'!$B$10,BETAINV(RAND(),'Monte Carlo'!$F$10,'Monte Carlo'!$G$10,'Monte Carlo'!$B$10,'Monte Carlo'!$D$10)))</f>
        <v>271.335311619946</v>
      </c>
      <c r="E566" s="0" t="n">
        <f aca="true">IF('Monte Carlo'!$B$11="",0,IF('Monte Carlo'!$D$11='Monte Carlo'!$B$11,'Monte Carlo'!$B$11,BETAINV(RAND(),'Monte Carlo'!$F$11,'Monte Carlo'!$G$11,'Monte Carlo'!$B$11,'Monte Carlo'!$D$11)))</f>
        <v>84.8355186084633</v>
      </c>
      <c r="F566" s="0" t="n">
        <f aca="true">IF('Monte Carlo'!$B$12="",0,IF('Monte Carlo'!$D$12='Monte Carlo'!$B$12,'Monte Carlo'!$B$12,BETAINV(RAND(),'Monte Carlo'!$F$12,'Monte Carlo'!$G$12,'Monte Carlo'!$B$12,'Monte Carlo'!$D$12)))</f>
        <v>107.714877889897</v>
      </c>
      <c r="G566" s="0" t="n">
        <f aca="true">IF('Monte Carlo'!$B$13="",0,IF('Monte Carlo'!$D$13='Monte Carlo'!$B$13,'Monte Carlo'!$B$13,BETAINV(RAND(),'Monte Carlo'!$F$13,'Monte Carlo'!$G$13,'Monte Carlo'!$B$13,'Monte Carlo'!$D$13)))</f>
        <v>0</v>
      </c>
      <c r="H566" s="0" t="n">
        <f aca="true">IF('Monte Carlo'!$B$14="",0,IF('Monte Carlo'!$D$14='Monte Carlo'!$B$14,'Monte Carlo'!$B$14,BETAINV(RAND(),'Monte Carlo'!$F$14,'Monte Carlo'!$G$14,'Monte Carlo'!$B$14,'Monte Carlo'!$D$14)))</f>
        <v>0</v>
      </c>
      <c r="I566" s="0" t="n">
        <f aca="true">IF('Monte Carlo'!$B$15="",0,IF('Monte Carlo'!$D$15='Monte Carlo'!$B$15,'Monte Carlo'!$B$15,BETAINV(RAND(),'Monte Carlo'!$F$15,'Monte Carlo'!$G$15,'Monte Carlo'!$B$15,'Monte Carlo'!$D$15)))</f>
        <v>0</v>
      </c>
      <c r="J566" s="0" t="n">
        <f aca="true">IF('Monte Carlo'!$B$16="",0,IF('Monte Carlo'!$D$16='Monte Carlo'!$B$16,'Monte Carlo'!$B$16,BETAINV(RAND(),'Monte Carlo'!$F$16,'Monte Carlo'!$G$16,'Monte Carlo'!$B$16,'Monte Carlo'!$D$16)))</f>
        <v>0</v>
      </c>
      <c r="K566" s="0" t="n">
        <f aca="true">IF('Monte Carlo'!$B$17="",0,IF('Monte Carlo'!$D$17='Monte Carlo'!$B$17,'Monte Carlo'!$B$17,BETAINV(RAND(),'Monte Carlo'!$F$17,'Monte Carlo'!$G$17,'Monte Carlo'!$B$17,'Monte Carlo'!$D$17)))</f>
        <v>0</v>
      </c>
      <c r="L566" s="0" t="n">
        <f aca="true">IF('Monte Carlo'!$B$18="",0,IF('Monte Carlo'!$D$18='Monte Carlo'!$B$18,'Monte Carlo'!$B$18,BETAINV(RAND(),'Monte Carlo'!$F$18,'Monte Carlo'!$G$18,'Monte Carlo'!$B$18,'Monte Carlo'!$D$18)))</f>
        <v>0</v>
      </c>
      <c r="M566" s="0" t="n">
        <f aca="true">IF(OR('Monte Carlo'!$B$22="",'Monte Carlo'!$C$22=""),0,IF(RAND()&lt;'Monte Carlo'!$B$22,IF('Monte Carlo'!$E$22='Monte Carlo'!$C$22,'Monte Carlo'!$C$22,BETAINV(RAND(),'Monte Carlo'!$G$22,'Monte Carlo'!$H$22,'Monte Carlo'!$C$22,'Monte Carlo'!$E$22)),0))</f>
        <v>0</v>
      </c>
      <c r="N566" s="0" t="n">
        <f aca="true">IF(OR('Monte Carlo'!$B$23="",'Monte Carlo'!$C$23=""),0,IF(RAND()&lt;'Monte Carlo'!$B$23,IF('Monte Carlo'!$E$23='Monte Carlo'!$C$23,'Monte Carlo'!$C$23,BETAINV(RAND(),'Monte Carlo'!$G$23,'Monte Carlo'!$H$23,'Monte Carlo'!$C$23,'Monte Carlo'!$E$23)),0))</f>
        <v>0</v>
      </c>
      <c r="O566" s="0" t="n">
        <f aca="true">IF(OR('Monte Carlo'!$B$24="",'Monte Carlo'!$C$24=""),0,IF(RAND()&lt;'Monte Carlo'!$B$24,IF('Monte Carlo'!$E$24='Monte Carlo'!$C$24,'Monte Carlo'!$C$24,BETAINV(RAND(),'Monte Carlo'!$G$24,'Monte Carlo'!$H$24,'Monte Carlo'!$C$24,'Monte Carlo'!$E$24)),0))</f>
        <v>0</v>
      </c>
      <c r="P566" s="0" t="n">
        <f aca="true">IF(OR('Monte Carlo'!$B$25="",'Monte Carlo'!$C$25=""),0,IF(RAND()&lt;'Monte Carlo'!$B$25,IF('Monte Carlo'!$E$25='Monte Carlo'!$C$25,'Monte Carlo'!$C$25,BETAINV(RAND(),'Monte Carlo'!$G$25,'Monte Carlo'!$H$25,'Monte Carlo'!$C$25,'Monte Carlo'!$E$25)),0))</f>
        <v>0</v>
      </c>
      <c r="Q566" s="0" t="n">
        <f aca="true">IF(OR('Monte Carlo'!$B$26="",'Monte Carlo'!$C$26=""),0,IF(RAND()&lt;'Monte Carlo'!$B$26,IF('Monte Carlo'!$E$26='Monte Carlo'!$C$26,'Monte Carlo'!$C$26,BETAINV(RAND(),'Monte Carlo'!$G$26,'Monte Carlo'!$H$26,'Monte Carlo'!$C$26,'Monte Carlo'!$E$26)),0))</f>
        <v>0</v>
      </c>
      <c r="R566" s="0" t="n">
        <f aca="true">IF(OR('Monte Carlo'!$B$27="",'Monte Carlo'!$C$27=""),0,IF(RAND()&lt;'Monte Carlo'!$B$27,IF('Monte Carlo'!$E$27='Monte Carlo'!$C$27,'Monte Carlo'!$C$27,BETAINV(RAND(),'Monte Carlo'!$G$27,'Monte Carlo'!$H$27,'Monte Carlo'!$C$27,'Monte Carlo'!$E$27)),0))</f>
        <v>0</v>
      </c>
      <c r="S566" s="0" t="n">
        <f aca="true">IF(OR('Monte Carlo'!$B$28="",'Monte Carlo'!$C$28=""),0,IF(RAND()&lt;'Monte Carlo'!$B$28,IF('Monte Carlo'!$E$28='Monte Carlo'!$C$28,'Monte Carlo'!$C$28,BETAINV(RAND(),'Monte Carlo'!$G$28,'Monte Carlo'!$H$28,'Monte Carlo'!$C$28,'Monte Carlo'!$E$28)),0))</f>
        <v>0</v>
      </c>
      <c r="T566" s="0" t="n">
        <f aca="true">IF(OR('Monte Carlo'!$B$29="",'Monte Carlo'!$C$29=""),0,IF(RAND()&lt;'Monte Carlo'!$B$29,IF('Monte Carlo'!$E$29='Monte Carlo'!$C$29,'Monte Carlo'!$C$29,BETAINV(RAND(),'Monte Carlo'!$G$29,'Monte Carlo'!$H$29,'Monte Carlo'!$C$29,'Monte Carlo'!$E$29)),0))</f>
        <v>0</v>
      </c>
      <c r="U566" s="0" t="n">
        <f aca="true">IF(OR('Monte Carlo'!$B$30="",'Monte Carlo'!$C$30=""),0,IF(RAND()&lt;'Monte Carlo'!$B$30,IF('Monte Carlo'!$E$30='Monte Carlo'!$C$30,'Monte Carlo'!$C$30,BETAINV(RAND(),'Monte Carlo'!$G$30,'Monte Carlo'!$H$30,'Monte Carlo'!$C$30,'Monte Carlo'!$E$30)),0))</f>
        <v>0</v>
      </c>
      <c r="V566" s="0" t="n">
        <f aca="true">IF(OR('Monte Carlo'!$B$31="",'Monte Carlo'!$C$31=""),0,IF(RAND()&lt;'Monte Carlo'!$B$31,IF('Monte Carlo'!$E$31='Monte Carlo'!$C$31,'Monte Carlo'!$C$31,BETAINV(RAND(),'Monte Carlo'!$G$31,'Monte Carlo'!$H$31,'Monte Carlo'!$C$31,'Monte Carlo'!$E$31)),0))</f>
        <v>0</v>
      </c>
      <c r="W566" s="0" t="n">
        <f aca="true">IF(OR('Monte Carlo'!$B$32="",'Monte Carlo'!$C$32=""),0,IF(RAND()&lt;'Monte Carlo'!$B$32,IF('Monte Carlo'!$E$32='Monte Carlo'!$C$32,'Monte Carlo'!$C$32,BETAINV(RAND(),'Monte Carlo'!$G$32,'Monte Carlo'!$H$32,'Monte Carlo'!$C$32,'Monte Carlo'!$E$32)),0))</f>
        <v>0</v>
      </c>
      <c r="X566" s="0" t="n">
        <f aca="true">IF(OR('Monte Carlo'!$B$33="",'Monte Carlo'!$C$33=""),0,IF(RAND()&lt;'Monte Carlo'!$B$33,IF('Monte Carlo'!$E$33='Monte Carlo'!$C$33,'Monte Carlo'!$C$33,BETAINV(RAND(),'Monte Carlo'!$G$33,'Monte Carlo'!$H$33,'Monte Carlo'!$C$33,'Monte Carlo'!$E$33)),0))</f>
        <v>0</v>
      </c>
      <c r="Y566" s="0" t="n">
        <f aca="false">SUM(A566:X566)</f>
        <v>2046.81079252418</v>
      </c>
    </row>
    <row r="567" customFormat="false" ht="15" hidden="false" customHeight="false" outlineLevel="0" collapsed="false">
      <c r="A567" s="0" t="n">
        <f aca="true">IF('Monte Carlo'!$B$7="",0,IF('Monte Carlo'!$D$7='Monte Carlo'!$B$7,'Monte Carlo'!$B$7,BETAINV(RAND(),'Monte Carlo'!$F$7,'Monte Carlo'!$G$7,'Monte Carlo'!$B$7,'Monte Carlo'!$D$7)))</f>
        <v>166.183968754646</v>
      </c>
      <c r="B567" s="0" t="n">
        <f aca="true">IF('Monte Carlo'!$B$8="",0,IF('Monte Carlo'!$D$8='Monte Carlo'!$B$8,'Monte Carlo'!$B$8,BETAINV(RAND(),'Monte Carlo'!$F$8,'Monte Carlo'!$G$8,'Monte Carlo'!$B$8,'Monte Carlo'!$D$8)))</f>
        <v>1038.14631634587</v>
      </c>
      <c r="C567" s="0" t="n">
        <f aca="true">IF('Monte Carlo'!$B$9="",0,IF('Monte Carlo'!$D$9='Monte Carlo'!$B$9,'Monte Carlo'!$B$9,BETAINV(RAND(),'Monte Carlo'!$F$9,'Monte Carlo'!$G$9,'Monte Carlo'!$B$9,'Monte Carlo'!$D$9)))</f>
        <v>520.953078695694</v>
      </c>
      <c r="D567" s="0" t="n">
        <f aca="true">IF('Monte Carlo'!$B$10="",0,IF('Monte Carlo'!$D$10='Monte Carlo'!$B$10,'Monte Carlo'!$B$10,BETAINV(RAND(),'Monte Carlo'!$F$10,'Monte Carlo'!$G$10,'Monte Carlo'!$B$10,'Monte Carlo'!$D$10)))</f>
        <v>284.844564551063</v>
      </c>
      <c r="E567" s="0" t="n">
        <f aca="true">IF('Monte Carlo'!$B$11="",0,IF('Monte Carlo'!$D$11='Monte Carlo'!$B$11,'Monte Carlo'!$B$11,BETAINV(RAND(),'Monte Carlo'!$F$11,'Monte Carlo'!$G$11,'Monte Carlo'!$B$11,'Monte Carlo'!$D$11)))</f>
        <v>103.201710120631</v>
      </c>
      <c r="F567" s="0" t="n">
        <f aca="true">IF('Monte Carlo'!$B$12="",0,IF('Monte Carlo'!$D$12='Monte Carlo'!$B$12,'Monte Carlo'!$B$12,BETAINV(RAND(),'Monte Carlo'!$F$12,'Monte Carlo'!$G$12,'Monte Carlo'!$B$12,'Monte Carlo'!$D$12)))</f>
        <v>101.010923175256</v>
      </c>
      <c r="G567" s="0" t="n">
        <f aca="true">IF('Monte Carlo'!$B$13="",0,IF('Monte Carlo'!$D$13='Monte Carlo'!$B$13,'Monte Carlo'!$B$13,BETAINV(RAND(),'Monte Carlo'!$F$13,'Monte Carlo'!$G$13,'Monte Carlo'!$B$13,'Monte Carlo'!$D$13)))</f>
        <v>0</v>
      </c>
      <c r="H567" s="0" t="n">
        <f aca="true">IF('Monte Carlo'!$B$14="",0,IF('Monte Carlo'!$D$14='Monte Carlo'!$B$14,'Monte Carlo'!$B$14,BETAINV(RAND(),'Monte Carlo'!$F$14,'Monte Carlo'!$G$14,'Monte Carlo'!$B$14,'Monte Carlo'!$D$14)))</f>
        <v>0</v>
      </c>
      <c r="I567" s="0" t="n">
        <f aca="true">IF('Monte Carlo'!$B$15="",0,IF('Monte Carlo'!$D$15='Monte Carlo'!$B$15,'Monte Carlo'!$B$15,BETAINV(RAND(),'Monte Carlo'!$F$15,'Monte Carlo'!$G$15,'Monte Carlo'!$B$15,'Monte Carlo'!$D$15)))</f>
        <v>0</v>
      </c>
      <c r="J567" s="0" t="n">
        <f aca="true">IF('Monte Carlo'!$B$16="",0,IF('Monte Carlo'!$D$16='Monte Carlo'!$B$16,'Monte Carlo'!$B$16,BETAINV(RAND(),'Monte Carlo'!$F$16,'Monte Carlo'!$G$16,'Monte Carlo'!$B$16,'Monte Carlo'!$D$16)))</f>
        <v>0</v>
      </c>
      <c r="K567" s="0" t="n">
        <f aca="true">IF('Monte Carlo'!$B$17="",0,IF('Monte Carlo'!$D$17='Monte Carlo'!$B$17,'Monte Carlo'!$B$17,BETAINV(RAND(),'Monte Carlo'!$F$17,'Monte Carlo'!$G$17,'Monte Carlo'!$B$17,'Monte Carlo'!$D$17)))</f>
        <v>0</v>
      </c>
      <c r="L567" s="0" t="n">
        <f aca="true">IF('Monte Carlo'!$B$18="",0,IF('Monte Carlo'!$D$18='Monte Carlo'!$B$18,'Monte Carlo'!$B$18,BETAINV(RAND(),'Monte Carlo'!$F$18,'Monte Carlo'!$G$18,'Monte Carlo'!$B$18,'Monte Carlo'!$D$18)))</f>
        <v>0</v>
      </c>
      <c r="M567" s="0" t="n">
        <f aca="true">IF(OR('Monte Carlo'!$B$22="",'Monte Carlo'!$C$22=""),0,IF(RAND()&lt;'Monte Carlo'!$B$22,IF('Monte Carlo'!$E$22='Monte Carlo'!$C$22,'Monte Carlo'!$C$22,BETAINV(RAND(),'Monte Carlo'!$G$22,'Monte Carlo'!$H$22,'Monte Carlo'!$C$22,'Monte Carlo'!$E$22)),0))</f>
        <v>0</v>
      </c>
      <c r="N567" s="0" t="n">
        <f aca="true">IF(OR('Monte Carlo'!$B$23="",'Monte Carlo'!$C$23=""),0,IF(RAND()&lt;'Monte Carlo'!$B$23,IF('Monte Carlo'!$E$23='Monte Carlo'!$C$23,'Monte Carlo'!$C$23,BETAINV(RAND(),'Monte Carlo'!$G$23,'Monte Carlo'!$H$23,'Monte Carlo'!$C$23,'Monte Carlo'!$E$23)),0))</f>
        <v>0</v>
      </c>
      <c r="O567" s="0" t="n">
        <f aca="true">IF(OR('Monte Carlo'!$B$24="",'Monte Carlo'!$C$24=""),0,IF(RAND()&lt;'Monte Carlo'!$B$24,IF('Monte Carlo'!$E$24='Monte Carlo'!$C$24,'Monte Carlo'!$C$24,BETAINV(RAND(),'Monte Carlo'!$G$24,'Monte Carlo'!$H$24,'Monte Carlo'!$C$24,'Monte Carlo'!$E$24)),0))</f>
        <v>0</v>
      </c>
      <c r="P567" s="0" t="n">
        <f aca="true">IF(OR('Monte Carlo'!$B$25="",'Monte Carlo'!$C$25=""),0,IF(RAND()&lt;'Monte Carlo'!$B$25,IF('Monte Carlo'!$E$25='Monte Carlo'!$C$25,'Monte Carlo'!$C$25,BETAINV(RAND(),'Monte Carlo'!$G$25,'Monte Carlo'!$H$25,'Monte Carlo'!$C$25,'Monte Carlo'!$E$25)),0))</f>
        <v>0</v>
      </c>
      <c r="Q567" s="0" t="n">
        <f aca="true">IF(OR('Monte Carlo'!$B$26="",'Monte Carlo'!$C$26=""),0,IF(RAND()&lt;'Monte Carlo'!$B$26,IF('Monte Carlo'!$E$26='Monte Carlo'!$C$26,'Monte Carlo'!$C$26,BETAINV(RAND(),'Monte Carlo'!$G$26,'Monte Carlo'!$H$26,'Monte Carlo'!$C$26,'Monte Carlo'!$E$26)),0))</f>
        <v>0</v>
      </c>
      <c r="R567" s="0" t="n">
        <f aca="true">IF(OR('Monte Carlo'!$B$27="",'Monte Carlo'!$C$27=""),0,IF(RAND()&lt;'Monte Carlo'!$B$27,IF('Monte Carlo'!$E$27='Monte Carlo'!$C$27,'Monte Carlo'!$C$27,BETAINV(RAND(),'Monte Carlo'!$G$27,'Monte Carlo'!$H$27,'Monte Carlo'!$C$27,'Monte Carlo'!$E$27)),0))</f>
        <v>0</v>
      </c>
      <c r="S567" s="0" t="n">
        <f aca="true">IF(OR('Monte Carlo'!$B$28="",'Monte Carlo'!$C$28=""),0,IF(RAND()&lt;'Monte Carlo'!$B$28,IF('Monte Carlo'!$E$28='Monte Carlo'!$C$28,'Monte Carlo'!$C$28,BETAINV(RAND(),'Monte Carlo'!$G$28,'Monte Carlo'!$H$28,'Monte Carlo'!$C$28,'Monte Carlo'!$E$28)),0))</f>
        <v>0</v>
      </c>
      <c r="T567" s="0" t="n">
        <f aca="true">IF(OR('Monte Carlo'!$B$29="",'Monte Carlo'!$C$29=""),0,IF(RAND()&lt;'Monte Carlo'!$B$29,IF('Monte Carlo'!$E$29='Monte Carlo'!$C$29,'Monte Carlo'!$C$29,BETAINV(RAND(),'Monte Carlo'!$G$29,'Monte Carlo'!$H$29,'Monte Carlo'!$C$29,'Monte Carlo'!$E$29)),0))</f>
        <v>0</v>
      </c>
      <c r="U567" s="0" t="n">
        <f aca="true">IF(OR('Monte Carlo'!$B$30="",'Monte Carlo'!$C$30=""),0,IF(RAND()&lt;'Monte Carlo'!$B$30,IF('Monte Carlo'!$E$30='Monte Carlo'!$C$30,'Monte Carlo'!$C$30,BETAINV(RAND(),'Monte Carlo'!$G$30,'Monte Carlo'!$H$30,'Monte Carlo'!$C$30,'Monte Carlo'!$E$30)),0))</f>
        <v>0</v>
      </c>
      <c r="V567" s="0" t="n">
        <f aca="true">IF(OR('Monte Carlo'!$B$31="",'Monte Carlo'!$C$31=""),0,IF(RAND()&lt;'Monte Carlo'!$B$31,IF('Monte Carlo'!$E$31='Monte Carlo'!$C$31,'Monte Carlo'!$C$31,BETAINV(RAND(),'Monte Carlo'!$G$31,'Monte Carlo'!$H$31,'Monte Carlo'!$C$31,'Monte Carlo'!$E$31)),0))</f>
        <v>0</v>
      </c>
      <c r="W567" s="0" t="n">
        <f aca="true">IF(OR('Monte Carlo'!$B$32="",'Monte Carlo'!$C$32=""),0,IF(RAND()&lt;'Monte Carlo'!$B$32,IF('Monte Carlo'!$E$32='Monte Carlo'!$C$32,'Monte Carlo'!$C$32,BETAINV(RAND(),'Monte Carlo'!$G$32,'Monte Carlo'!$H$32,'Monte Carlo'!$C$32,'Monte Carlo'!$E$32)),0))</f>
        <v>0</v>
      </c>
      <c r="X567" s="0" t="n">
        <f aca="true">IF(OR('Monte Carlo'!$B$33="",'Monte Carlo'!$C$33=""),0,IF(RAND()&lt;'Monte Carlo'!$B$33,IF('Monte Carlo'!$E$33='Monte Carlo'!$C$33,'Monte Carlo'!$C$33,BETAINV(RAND(),'Monte Carlo'!$G$33,'Monte Carlo'!$H$33,'Monte Carlo'!$C$33,'Monte Carlo'!$E$33)),0))</f>
        <v>0</v>
      </c>
      <c r="Y567" s="0" t="n">
        <f aca="false">SUM(A567:X567)</f>
        <v>2214.34056164316</v>
      </c>
    </row>
    <row r="568" customFormat="false" ht="15" hidden="false" customHeight="false" outlineLevel="0" collapsed="false">
      <c r="A568" s="0" t="n">
        <f aca="true">IF('Monte Carlo'!$B$7="",0,IF('Monte Carlo'!$D$7='Monte Carlo'!$B$7,'Monte Carlo'!$B$7,BETAINV(RAND(),'Monte Carlo'!$F$7,'Monte Carlo'!$G$7,'Monte Carlo'!$B$7,'Monte Carlo'!$D$7)))</f>
        <v>155.580592469153</v>
      </c>
      <c r="B568" s="0" t="n">
        <f aca="true">IF('Monte Carlo'!$B$8="",0,IF('Monte Carlo'!$D$8='Monte Carlo'!$B$8,'Monte Carlo'!$B$8,BETAINV(RAND(),'Monte Carlo'!$F$8,'Monte Carlo'!$G$8,'Monte Carlo'!$B$8,'Monte Carlo'!$D$8)))</f>
        <v>1047.95196593932</v>
      </c>
      <c r="C568" s="0" t="n">
        <f aca="true">IF('Monte Carlo'!$B$9="",0,IF('Monte Carlo'!$D$9='Monte Carlo'!$B$9,'Monte Carlo'!$B$9,BETAINV(RAND(),'Monte Carlo'!$F$9,'Monte Carlo'!$G$9,'Monte Carlo'!$B$9,'Monte Carlo'!$D$9)))</f>
        <v>435.164175684101</v>
      </c>
      <c r="D568" s="0" t="n">
        <f aca="true">IF('Monte Carlo'!$B$10="",0,IF('Monte Carlo'!$D$10='Monte Carlo'!$B$10,'Monte Carlo'!$B$10,BETAINV(RAND(),'Monte Carlo'!$F$10,'Monte Carlo'!$G$10,'Monte Carlo'!$B$10,'Monte Carlo'!$D$10)))</f>
        <v>350.905888816985</v>
      </c>
      <c r="E568" s="0" t="n">
        <f aca="true">IF('Monte Carlo'!$B$11="",0,IF('Monte Carlo'!$D$11='Monte Carlo'!$B$11,'Monte Carlo'!$B$11,BETAINV(RAND(),'Monte Carlo'!$F$11,'Monte Carlo'!$G$11,'Monte Carlo'!$B$11,'Monte Carlo'!$D$11)))</f>
        <v>103.266916849195</v>
      </c>
      <c r="F568" s="0" t="n">
        <f aca="true">IF('Monte Carlo'!$B$12="",0,IF('Monte Carlo'!$D$12='Monte Carlo'!$B$12,'Monte Carlo'!$B$12,BETAINV(RAND(),'Monte Carlo'!$F$12,'Monte Carlo'!$G$12,'Monte Carlo'!$B$12,'Monte Carlo'!$D$12)))</f>
        <v>95.5542764216068</v>
      </c>
      <c r="G568" s="0" t="n">
        <f aca="true">IF('Monte Carlo'!$B$13="",0,IF('Monte Carlo'!$D$13='Monte Carlo'!$B$13,'Monte Carlo'!$B$13,BETAINV(RAND(),'Monte Carlo'!$F$13,'Monte Carlo'!$G$13,'Monte Carlo'!$B$13,'Monte Carlo'!$D$13)))</f>
        <v>0</v>
      </c>
      <c r="H568" s="0" t="n">
        <f aca="true">IF('Monte Carlo'!$B$14="",0,IF('Monte Carlo'!$D$14='Monte Carlo'!$B$14,'Monte Carlo'!$B$14,BETAINV(RAND(),'Monte Carlo'!$F$14,'Monte Carlo'!$G$14,'Monte Carlo'!$B$14,'Monte Carlo'!$D$14)))</f>
        <v>0</v>
      </c>
      <c r="I568" s="0" t="n">
        <f aca="true">IF('Monte Carlo'!$B$15="",0,IF('Monte Carlo'!$D$15='Monte Carlo'!$B$15,'Monte Carlo'!$B$15,BETAINV(RAND(),'Monte Carlo'!$F$15,'Monte Carlo'!$G$15,'Monte Carlo'!$B$15,'Monte Carlo'!$D$15)))</f>
        <v>0</v>
      </c>
      <c r="J568" s="0" t="n">
        <f aca="true">IF('Monte Carlo'!$B$16="",0,IF('Monte Carlo'!$D$16='Monte Carlo'!$B$16,'Monte Carlo'!$B$16,BETAINV(RAND(),'Monte Carlo'!$F$16,'Monte Carlo'!$G$16,'Monte Carlo'!$B$16,'Monte Carlo'!$D$16)))</f>
        <v>0</v>
      </c>
      <c r="K568" s="0" t="n">
        <f aca="true">IF('Monte Carlo'!$B$17="",0,IF('Monte Carlo'!$D$17='Monte Carlo'!$B$17,'Monte Carlo'!$B$17,BETAINV(RAND(),'Monte Carlo'!$F$17,'Monte Carlo'!$G$17,'Monte Carlo'!$B$17,'Monte Carlo'!$D$17)))</f>
        <v>0</v>
      </c>
      <c r="L568" s="0" t="n">
        <f aca="true">IF('Monte Carlo'!$B$18="",0,IF('Monte Carlo'!$D$18='Monte Carlo'!$B$18,'Monte Carlo'!$B$18,BETAINV(RAND(),'Monte Carlo'!$F$18,'Monte Carlo'!$G$18,'Monte Carlo'!$B$18,'Monte Carlo'!$D$18)))</f>
        <v>0</v>
      </c>
      <c r="M568" s="0" t="n">
        <f aca="true">IF(OR('Monte Carlo'!$B$22="",'Monte Carlo'!$C$22=""),0,IF(RAND()&lt;'Monte Carlo'!$B$22,IF('Monte Carlo'!$E$22='Monte Carlo'!$C$22,'Monte Carlo'!$C$22,BETAINV(RAND(),'Monte Carlo'!$G$22,'Monte Carlo'!$H$22,'Monte Carlo'!$C$22,'Monte Carlo'!$E$22)),0))</f>
        <v>0</v>
      </c>
      <c r="N568" s="0" t="n">
        <f aca="true">IF(OR('Monte Carlo'!$B$23="",'Monte Carlo'!$C$23=""),0,IF(RAND()&lt;'Monte Carlo'!$B$23,IF('Monte Carlo'!$E$23='Monte Carlo'!$C$23,'Monte Carlo'!$C$23,BETAINV(RAND(),'Monte Carlo'!$G$23,'Monte Carlo'!$H$23,'Monte Carlo'!$C$23,'Monte Carlo'!$E$23)),0))</f>
        <v>66.6838399661286</v>
      </c>
      <c r="O568" s="0" t="n">
        <f aca="true">IF(OR('Monte Carlo'!$B$24="",'Monte Carlo'!$C$24=""),0,IF(RAND()&lt;'Monte Carlo'!$B$24,IF('Monte Carlo'!$E$24='Monte Carlo'!$C$24,'Monte Carlo'!$C$24,BETAINV(RAND(),'Monte Carlo'!$G$24,'Monte Carlo'!$H$24,'Monte Carlo'!$C$24,'Monte Carlo'!$E$24)),0))</f>
        <v>208.226350942822</v>
      </c>
      <c r="P568" s="0" t="n">
        <f aca="true">IF(OR('Monte Carlo'!$B$25="",'Monte Carlo'!$C$25=""),0,IF(RAND()&lt;'Monte Carlo'!$B$25,IF('Monte Carlo'!$E$25='Monte Carlo'!$C$25,'Monte Carlo'!$C$25,BETAINV(RAND(),'Monte Carlo'!$G$25,'Monte Carlo'!$H$25,'Monte Carlo'!$C$25,'Monte Carlo'!$E$25)),0))</f>
        <v>0</v>
      </c>
      <c r="Q568" s="0" t="n">
        <f aca="true">IF(OR('Monte Carlo'!$B$26="",'Monte Carlo'!$C$26=""),0,IF(RAND()&lt;'Monte Carlo'!$B$26,IF('Monte Carlo'!$E$26='Monte Carlo'!$C$26,'Monte Carlo'!$C$26,BETAINV(RAND(),'Monte Carlo'!$G$26,'Monte Carlo'!$H$26,'Monte Carlo'!$C$26,'Monte Carlo'!$E$26)),0))</f>
        <v>0</v>
      </c>
      <c r="R568" s="0" t="n">
        <f aca="true">IF(OR('Monte Carlo'!$B$27="",'Monte Carlo'!$C$27=""),0,IF(RAND()&lt;'Monte Carlo'!$B$27,IF('Monte Carlo'!$E$27='Monte Carlo'!$C$27,'Monte Carlo'!$C$27,BETAINV(RAND(),'Monte Carlo'!$G$27,'Monte Carlo'!$H$27,'Monte Carlo'!$C$27,'Monte Carlo'!$E$27)),0))</f>
        <v>0</v>
      </c>
      <c r="S568" s="0" t="n">
        <f aca="true">IF(OR('Monte Carlo'!$B$28="",'Monte Carlo'!$C$28=""),0,IF(RAND()&lt;'Monte Carlo'!$B$28,IF('Monte Carlo'!$E$28='Monte Carlo'!$C$28,'Monte Carlo'!$C$28,BETAINV(RAND(),'Monte Carlo'!$G$28,'Monte Carlo'!$H$28,'Monte Carlo'!$C$28,'Monte Carlo'!$E$28)),0))</f>
        <v>0</v>
      </c>
      <c r="T568" s="0" t="n">
        <f aca="true">IF(OR('Monte Carlo'!$B$29="",'Monte Carlo'!$C$29=""),0,IF(RAND()&lt;'Monte Carlo'!$B$29,IF('Monte Carlo'!$E$29='Monte Carlo'!$C$29,'Monte Carlo'!$C$29,BETAINV(RAND(),'Monte Carlo'!$G$29,'Monte Carlo'!$H$29,'Monte Carlo'!$C$29,'Monte Carlo'!$E$29)),0))</f>
        <v>0</v>
      </c>
      <c r="U568" s="0" t="n">
        <f aca="true">IF(OR('Monte Carlo'!$B$30="",'Monte Carlo'!$C$30=""),0,IF(RAND()&lt;'Monte Carlo'!$B$30,IF('Monte Carlo'!$E$30='Monte Carlo'!$C$30,'Monte Carlo'!$C$30,BETAINV(RAND(),'Monte Carlo'!$G$30,'Monte Carlo'!$H$30,'Monte Carlo'!$C$30,'Monte Carlo'!$E$30)),0))</f>
        <v>0</v>
      </c>
      <c r="V568" s="0" t="n">
        <f aca="true">IF(OR('Monte Carlo'!$B$31="",'Monte Carlo'!$C$31=""),0,IF(RAND()&lt;'Monte Carlo'!$B$31,IF('Monte Carlo'!$E$31='Monte Carlo'!$C$31,'Monte Carlo'!$C$31,BETAINV(RAND(),'Monte Carlo'!$G$31,'Monte Carlo'!$H$31,'Monte Carlo'!$C$31,'Monte Carlo'!$E$31)),0))</f>
        <v>0</v>
      </c>
      <c r="W568" s="0" t="n">
        <f aca="true">IF(OR('Monte Carlo'!$B$32="",'Monte Carlo'!$C$32=""),0,IF(RAND()&lt;'Monte Carlo'!$B$32,IF('Monte Carlo'!$E$32='Monte Carlo'!$C$32,'Monte Carlo'!$C$32,BETAINV(RAND(),'Monte Carlo'!$G$32,'Monte Carlo'!$H$32,'Monte Carlo'!$C$32,'Monte Carlo'!$E$32)),0))</f>
        <v>0</v>
      </c>
      <c r="X568" s="0" t="n">
        <f aca="true">IF(OR('Monte Carlo'!$B$33="",'Monte Carlo'!$C$33=""),0,IF(RAND()&lt;'Monte Carlo'!$B$33,IF('Monte Carlo'!$E$33='Monte Carlo'!$C$33,'Monte Carlo'!$C$33,BETAINV(RAND(),'Monte Carlo'!$G$33,'Monte Carlo'!$H$33,'Monte Carlo'!$C$33,'Monte Carlo'!$E$33)),0))</f>
        <v>0</v>
      </c>
      <c r="Y568" s="0" t="n">
        <f aca="false">SUM(A568:X568)</f>
        <v>2463.33400708931</v>
      </c>
    </row>
    <row r="569" customFormat="false" ht="15" hidden="false" customHeight="false" outlineLevel="0" collapsed="false">
      <c r="A569" s="0" t="n">
        <f aca="true">IF('Monte Carlo'!$B$7="",0,IF('Monte Carlo'!$D$7='Monte Carlo'!$B$7,'Monte Carlo'!$B$7,BETAINV(RAND(),'Monte Carlo'!$F$7,'Monte Carlo'!$G$7,'Monte Carlo'!$B$7,'Monte Carlo'!$D$7)))</f>
        <v>171.925510118226</v>
      </c>
      <c r="B569" s="0" t="n">
        <f aca="true">IF('Monte Carlo'!$B$8="",0,IF('Monte Carlo'!$D$8='Monte Carlo'!$B$8,'Monte Carlo'!$B$8,BETAINV(RAND(),'Monte Carlo'!$F$8,'Monte Carlo'!$G$8,'Monte Carlo'!$B$8,'Monte Carlo'!$D$8)))</f>
        <v>1101.46232417873</v>
      </c>
      <c r="C569" s="0" t="n">
        <f aca="true">IF('Monte Carlo'!$B$9="",0,IF('Monte Carlo'!$D$9='Monte Carlo'!$B$9,'Monte Carlo'!$B$9,BETAINV(RAND(),'Monte Carlo'!$F$9,'Monte Carlo'!$G$9,'Monte Carlo'!$B$9,'Monte Carlo'!$D$9)))</f>
        <v>443.760637291641</v>
      </c>
      <c r="D569" s="0" t="n">
        <f aca="true">IF('Monte Carlo'!$B$10="",0,IF('Monte Carlo'!$D$10='Monte Carlo'!$B$10,'Monte Carlo'!$B$10,BETAINV(RAND(),'Monte Carlo'!$F$10,'Monte Carlo'!$G$10,'Monte Carlo'!$B$10,'Monte Carlo'!$D$10)))</f>
        <v>313.084437248194</v>
      </c>
      <c r="E569" s="0" t="n">
        <f aca="true">IF('Monte Carlo'!$B$11="",0,IF('Monte Carlo'!$D$11='Monte Carlo'!$B$11,'Monte Carlo'!$B$11,BETAINV(RAND(),'Monte Carlo'!$F$11,'Monte Carlo'!$G$11,'Monte Carlo'!$B$11,'Monte Carlo'!$D$11)))</f>
        <v>85.8512190574821</v>
      </c>
      <c r="F569" s="0" t="n">
        <f aca="true">IF('Monte Carlo'!$B$12="",0,IF('Monte Carlo'!$D$12='Monte Carlo'!$B$12,'Monte Carlo'!$B$12,BETAINV(RAND(),'Monte Carlo'!$F$12,'Monte Carlo'!$G$12,'Monte Carlo'!$B$12,'Monte Carlo'!$D$12)))</f>
        <v>101.488789021109</v>
      </c>
      <c r="G569" s="0" t="n">
        <f aca="true">IF('Monte Carlo'!$B$13="",0,IF('Monte Carlo'!$D$13='Monte Carlo'!$B$13,'Monte Carlo'!$B$13,BETAINV(RAND(),'Monte Carlo'!$F$13,'Monte Carlo'!$G$13,'Monte Carlo'!$B$13,'Monte Carlo'!$D$13)))</f>
        <v>0</v>
      </c>
      <c r="H569" s="0" t="n">
        <f aca="true">IF('Monte Carlo'!$B$14="",0,IF('Monte Carlo'!$D$14='Monte Carlo'!$B$14,'Monte Carlo'!$B$14,BETAINV(RAND(),'Monte Carlo'!$F$14,'Monte Carlo'!$G$14,'Monte Carlo'!$B$14,'Monte Carlo'!$D$14)))</f>
        <v>0</v>
      </c>
      <c r="I569" s="0" t="n">
        <f aca="true">IF('Monte Carlo'!$B$15="",0,IF('Monte Carlo'!$D$15='Monte Carlo'!$B$15,'Monte Carlo'!$B$15,BETAINV(RAND(),'Monte Carlo'!$F$15,'Monte Carlo'!$G$15,'Monte Carlo'!$B$15,'Monte Carlo'!$D$15)))</f>
        <v>0</v>
      </c>
      <c r="J569" s="0" t="n">
        <f aca="true">IF('Monte Carlo'!$B$16="",0,IF('Monte Carlo'!$D$16='Monte Carlo'!$B$16,'Monte Carlo'!$B$16,BETAINV(RAND(),'Monte Carlo'!$F$16,'Monte Carlo'!$G$16,'Monte Carlo'!$B$16,'Monte Carlo'!$D$16)))</f>
        <v>0</v>
      </c>
      <c r="K569" s="0" t="n">
        <f aca="true">IF('Monte Carlo'!$B$17="",0,IF('Monte Carlo'!$D$17='Monte Carlo'!$B$17,'Monte Carlo'!$B$17,BETAINV(RAND(),'Monte Carlo'!$F$17,'Monte Carlo'!$G$17,'Monte Carlo'!$B$17,'Monte Carlo'!$D$17)))</f>
        <v>0</v>
      </c>
      <c r="L569" s="0" t="n">
        <f aca="true">IF('Monte Carlo'!$B$18="",0,IF('Monte Carlo'!$D$18='Monte Carlo'!$B$18,'Monte Carlo'!$B$18,BETAINV(RAND(),'Monte Carlo'!$F$18,'Monte Carlo'!$G$18,'Monte Carlo'!$B$18,'Monte Carlo'!$D$18)))</f>
        <v>0</v>
      </c>
      <c r="M569" s="0" t="n">
        <f aca="true">IF(OR('Monte Carlo'!$B$22="",'Monte Carlo'!$C$22=""),0,IF(RAND()&lt;'Monte Carlo'!$B$22,IF('Monte Carlo'!$E$22='Monte Carlo'!$C$22,'Monte Carlo'!$C$22,BETAINV(RAND(),'Monte Carlo'!$G$22,'Monte Carlo'!$H$22,'Monte Carlo'!$C$22,'Monte Carlo'!$E$22)),0))</f>
        <v>116.310817798631</v>
      </c>
      <c r="N569" s="0" t="n">
        <f aca="true">IF(OR('Monte Carlo'!$B$23="",'Monte Carlo'!$C$23=""),0,IF(RAND()&lt;'Monte Carlo'!$B$23,IF('Monte Carlo'!$E$23='Monte Carlo'!$C$23,'Monte Carlo'!$C$23,BETAINV(RAND(),'Monte Carlo'!$G$23,'Monte Carlo'!$H$23,'Monte Carlo'!$C$23,'Monte Carlo'!$E$23)),0))</f>
        <v>0</v>
      </c>
      <c r="O569" s="0" t="n">
        <f aca="true">IF(OR('Monte Carlo'!$B$24="",'Monte Carlo'!$C$24=""),0,IF(RAND()&lt;'Monte Carlo'!$B$24,IF('Monte Carlo'!$E$24='Monte Carlo'!$C$24,'Monte Carlo'!$C$24,BETAINV(RAND(),'Monte Carlo'!$G$24,'Monte Carlo'!$H$24,'Monte Carlo'!$C$24,'Monte Carlo'!$E$24)),0))</f>
        <v>0</v>
      </c>
      <c r="P569" s="0" t="n">
        <f aca="true">IF(OR('Monte Carlo'!$B$25="",'Monte Carlo'!$C$25=""),0,IF(RAND()&lt;'Monte Carlo'!$B$25,IF('Monte Carlo'!$E$25='Monte Carlo'!$C$25,'Monte Carlo'!$C$25,BETAINV(RAND(),'Monte Carlo'!$G$25,'Monte Carlo'!$H$25,'Monte Carlo'!$C$25,'Monte Carlo'!$E$25)),0))</f>
        <v>0</v>
      </c>
      <c r="Q569" s="0" t="n">
        <f aca="true">IF(OR('Monte Carlo'!$B$26="",'Monte Carlo'!$C$26=""),0,IF(RAND()&lt;'Monte Carlo'!$B$26,IF('Monte Carlo'!$E$26='Monte Carlo'!$C$26,'Monte Carlo'!$C$26,BETAINV(RAND(),'Monte Carlo'!$G$26,'Monte Carlo'!$H$26,'Monte Carlo'!$C$26,'Monte Carlo'!$E$26)),0))</f>
        <v>0</v>
      </c>
      <c r="R569" s="0" t="n">
        <f aca="true">IF(OR('Monte Carlo'!$B$27="",'Monte Carlo'!$C$27=""),0,IF(RAND()&lt;'Monte Carlo'!$B$27,IF('Monte Carlo'!$E$27='Monte Carlo'!$C$27,'Monte Carlo'!$C$27,BETAINV(RAND(),'Monte Carlo'!$G$27,'Monte Carlo'!$H$27,'Monte Carlo'!$C$27,'Monte Carlo'!$E$27)),0))</f>
        <v>0</v>
      </c>
      <c r="S569" s="0" t="n">
        <f aca="true">IF(OR('Monte Carlo'!$B$28="",'Monte Carlo'!$C$28=""),0,IF(RAND()&lt;'Monte Carlo'!$B$28,IF('Monte Carlo'!$E$28='Monte Carlo'!$C$28,'Monte Carlo'!$C$28,BETAINV(RAND(),'Monte Carlo'!$G$28,'Monte Carlo'!$H$28,'Monte Carlo'!$C$28,'Monte Carlo'!$E$28)),0))</f>
        <v>0</v>
      </c>
      <c r="T569" s="0" t="n">
        <f aca="true">IF(OR('Monte Carlo'!$B$29="",'Monte Carlo'!$C$29=""),0,IF(RAND()&lt;'Monte Carlo'!$B$29,IF('Monte Carlo'!$E$29='Monte Carlo'!$C$29,'Monte Carlo'!$C$29,BETAINV(RAND(),'Monte Carlo'!$G$29,'Monte Carlo'!$H$29,'Monte Carlo'!$C$29,'Monte Carlo'!$E$29)),0))</f>
        <v>0</v>
      </c>
      <c r="U569" s="0" t="n">
        <f aca="true">IF(OR('Monte Carlo'!$B$30="",'Monte Carlo'!$C$30=""),0,IF(RAND()&lt;'Monte Carlo'!$B$30,IF('Monte Carlo'!$E$30='Monte Carlo'!$C$30,'Monte Carlo'!$C$30,BETAINV(RAND(),'Monte Carlo'!$G$30,'Monte Carlo'!$H$30,'Monte Carlo'!$C$30,'Monte Carlo'!$E$30)),0))</f>
        <v>0</v>
      </c>
      <c r="V569" s="0" t="n">
        <f aca="true">IF(OR('Monte Carlo'!$B$31="",'Monte Carlo'!$C$31=""),0,IF(RAND()&lt;'Monte Carlo'!$B$31,IF('Monte Carlo'!$E$31='Monte Carlo'!$C$31,'Monte Carlo'!$C$31,BETAINV(RAND(),'Monte Carlo'!$G$31,'Monte Carlo'!$H$31,'Monte Carlo'!$C$31,'Monte Carlo'!$E$31)),0))</f>
        <v>0</v>
      </c>
      <c r="W569" s="0" t="n">
        <f aca="true">IF(OR('Monte Carlo'!$B$32="",'Monte Carlo'!$C$32=""),0,IF(RAND()&lt;'Monte Carlo'!$B$32,IF('Monte Carlo'!$E$32='Monte Carlo'!$C$32,'Monte Carlo'!$C$32,BETAINV(RAND(),'Monte Carlo'!$G$32,'Monte Carlo'!$H$32,'Monte Carlo'!$C$32,'Monte Carlo'!$E$32)),0))</f>
        <v>0</v>
      </c>
      <c r="X569" s="0" t="n">
        <f aca="true">IF(OR('Monte Carlo'!$B$33="",'Monte Carlo'!$C$33=""),0,IF(RAND()&lt;'Monte Carlo'!$B$33,IF('Monte Carlo'!$E$33='Monte Carlo'!$C$33,'Monte Carlo'!$C$33,BETAINV(RAND(),'Monte Carlo'!$G$33,'Monte Carlo'!$H$33,'Monte Carlo'!$C$33,'Monte Carlo'!$E$33)),0))</f>
        <v>0</v>
      </c>
      <c r="Y569" s="0" t="n">
        <f aca="false">SUM(A569:X569)</f>
        <v>2333.88373471401</v>
      </c>
    </row>
    <row r="570" customFormat="false" ht="15" hidden="false" customHeight="false" outlineLevel="0" collapsed="false">
      <c r="A570" s="0" t="n">
        <f aca="true">IF('Monte Carlo'!$B$7="",0,IF('Monte Carlo'!$D$7='Monte Carlo'!$B$7,'Monte Carlo'!$B$7,BETAINV(RAND(),'Monte Carlo'!$F$7,'Monte Carlo'!$G$7,'Monte Carlo'!$B$7,'Monte Carlo'!$D$7)))</f>
        <v>179.281162133516</v>
      </c>
      <c r="B570" s="0" t="n">
        <f aca="true">IF('Monte Carlo'!$B$8="",0,IF('Monte Carlo'!$D$8='Monte Carlo'!$B$8,'Monte Carlo'!$B$8,BETAINV(RAND(),'Monte Carlo'!$F$8,'Monte Carlo'!$G$8,'Monte Carlo'!$B$8,'Monte Carlo'!$D$8)))</f>
        <v>1033.22893017728</v>
      </c>
      <c r="C570" s="0" t="n">
        <f aca="true">IF('Monte Carlo'!$B$9="",0,IF('Monte Carlo'!$D$9='Monte Carlo'!$B$9,'Monte Carlo'!$B$9,BETAINV(RAND(),'Monte Carlo'!$F$9,'Monte Carlo'!$G$9,'Monte Carlo'!$B$9,'Monte Carlo'!$D$9)))</f>
        <v>415.715514326184</v>
      </c>
      <c r="D570" s="0" t="n">
        <f aca="true">IF('Monte Carlo'!$B$10="",0,IF('Monte Carlo'!$D$10='Monte Carlo'!$B$10,'Monte Carlo'!$B$10,BETAINV(RAND(),'Monte Carlo'!$F$10,'Monte Carlo'!$G$10,'Monte Carlo'!$B$10,'Monte Carlo'!$D$10)))</f>
        <v>283.552416680405</v>
      </c>
      <c r="E570" s="0" t="n">
        <f aca="true">IF('Monte Carlo'!$B$11="",0,IF('Monte Carlo'!$D$11='Monte Carlo'!$B$11,'Monte Carlo'!$B$11,BETAINV(RAND(),'Monte Carlo'!$F$11,'Monte Carlo'!$G$11,'Monte Carlo'!$B$11,'Monte Carlo'!$D$11)))</f>
        <v>118.679070788581</v>
      </c>
      <c r="F570" s="0" t="n">
        <f aca="true">IF('Monte Carlo'!$B$12="",0,IF('Monte Carlo'!$D$12='Monte Carlo'!$B$12,'Monte Carlo'!$B$12,BETAINV(RAND(),'Monte Carlo'!$F$12,'Monte Carlo'!$G$12,'Monte Carlo'!$B$12,'Monte Carlo'!$D$12)))</f>
        <v>100.568215885605</v>
      </c>
      <c r="G570" s="0" t="n">
        <f aca="true">IF('Monte Carlo'!$B$13="",0,IF('Monte Carlo'!$D$13='Monte Carlo'!$B$13,'Monte Carlo'!$B$13,BETAINV(RAND(),'Monte Carlo'!$F$13,'Monte Carlo'!$G$13,'Monte Carlo'!$B$13,'Monte Carlo'!$D$13)))</f>
        <v>0</v>
      </c>
      <c r="H570" s="0" t="n">
        <f aca="true">IF('Monte Carlo'!$B$14="",0,IF('Monte Carlo'!$D$14='Monte Carlo'!$B$14,'Monte Carlo'!$B$14,BETAINV(RAND(),'Monte Carlo'!$F$14,'Monte Carlo'!$G$14,'Monte Carlo'!$B$14,'Monte Carlo'!$D$14)))</f>
        <v>0</v>
      </c>
      <c r="I570" s="0" t="n">
        <f aca="true">IF('Monte Carlo'!$B$15="",0,IF('Monte Carlo'!$D$15='Monte Carlo'!$B$15,'Monte Carlo'!$B$15,BETAINV(RAND(),'Monte Carlo'!$F$15,'Monte Carlo'!$G$15,'Monte Carlo'!$B$15,'Monte Carlo'!$D$15)))</f>
        <v>0</v>
      </c>
      <c r="J570" s="0" t="n">
        <f aca="true">IF('Monte Carlo'!$B$16="",0,IF('Monte Carlo'!$D$16='Monte Carlo'!$B$16,'Monte Carlo'!$B$16,BETAINV(RAND(),'Monte Carlo'!$F$16,'Monte Carlo'!$G$16,'Monte Carlo'!$B$16,'Monte Carlo'!$D$16)))</f>
        <v>0</v>
      </c>
      <c r="K570" s="0" t="n">
        <f aca="true">IF('Monte Carlo'!$B$17="",0,IF('Monte Carlo'!$D$17='Monte Carlo'!$B$17,'Monte Carlo'!$B$17,BETAINV(RAND(),'Monte Carlo'!$F$17,'Monte Carlo'!$G$17,'Monte Carlo'!$B$17,'Monte Carlo'!$D$17)))</f>
        <v>0</v>
      </c>
      <c r="L570" s="0" t="n">
        <f aca="true">IF('Monte Carlo'!$B$18="",0,IF('Monte Carlo'!$D$18='Monte Carlo'!$B$18,'Monte Carlo'!$B$18,BETAINV(RAND(),'Monte Carlo'!$F$18,'Monte Carlo'!$G$18,'Monte Carlo'!$B$18,'Monte Carlo'!$D$18)))</f>
        <v>0</v>
      </c>
      <c r="M570" s="0" t="n">
        <f aca="true">IF(OR('Monte Carlo'!$B$22="",'Monte Carlo'!$C$22=""),0,IF(RAND()&lt;'Monte Carlo'!$B$22,IF('Monte Carlo'!$E$22='Monte Carlo'!$C$22,'Monte Carlo'!$C$22,BETAINV(RAND(),'Monte Carlo'!$G$22,'Monte Carlo'!$H$22,'Monte Carlo'!$C$22,'Monte Carlo'!$E$22)),0))</f>
        <v>0</v>
      </c>
      <c r="N570" s="0" t="n">
        <f aca="true">IF(OR('Monte Carlo'!$B$23="",'Monte Carlo'!$C$23=""),0,IF(RAND()&lt;'Monte Carlo'!$B$23,IF('Monte Carlo'!$E$23='Monte Carlo'!$C$23,'Monte Carlo'!$C$23,BETAINV(RAND(),'Monte Carlo'!$G$23,'Monte Carlo'!$H$23,'Monte Carlo'!$C$23,'Monte Carlo'!$E$23)),0))</f>
        <v>29.6134258495114</v>
      </c>
      <c r="O570" s="0" t="n">
        <f aca="true">IF(OR('Monte Carlo'!$B$24="",'Monte Carlo'!$C$24=""),0,IF(RAND()&lt;'Monte Carlo'!$B$24,IF('Monte Carlo'!$E$24='Monte Carlo'!$C$24,'Monte Carlo'!$C$24,BETAINV(RAND(),'Monte Carlo'!$G$24,'Monte Carlo'!$H$24,'Monte Carlo'!$C$24,'Monte Carlo'!$E$24)),0))</f>
        <v>0</v>
      </c>
      <c r="P570" s="0" t="n">
        <f aca="true">IF(OR('Monte Carlo'!$B$25="",'Monte Carlo'!$C$25=""),0,IF(RAND()&lt;'Monte Carlo'!$B$25,IF('Monte Carlo'!$E$25='Monte Carlo'!$C$25,'Monte Carlo'!$C$25,BETAINV(RAND(),'Monte Carlo'!$G$25,'Monte Carlo'!$H$25,'Monte Carlo'!$C$25,'Monte Carlo'!$E$25)),0))</f>
        <v>0</v>
      </c>
      <c r="Q570" s="0" t="n">
        <f aca="true">IF(OR('Monte Carlo'!$B$26="",'Monte Carlo'!$C$26=""),0,IF(RAND()&lt;'Monte Carlo'!$B$26,IF('Monte Carlo'!$E$26='Monte Carlo'!$C$26,'Monte Carlo'!$C$26,BETAINV(RAND(),'Monte Carlo'!$G$26,'Monte Carlo'!$H$26,'Monte Carlo'!$C$26,'Monte Carlo'!$E$26)),0))</f>
        <v>0</v>
      </c>
      <c r="R570" s="0" t="n">
        <f aca="true">IF(OR('Monte Carlo'!$B$27="",'Monte Carlo'!$C$27=""),0,IF(RAND()&lt;'Monte Carlo'!$B$27,IF('Monte Carlo'!$E$27='Monte Carlo'!$C$27,'Monte Carlo'!$C$27,BETAINV(RAND(),'Monte Carlo'!$G$27,'Monte Carlo'!$H$27,'Monte Carlo'!$C$27,'Monte Carlo'!$E$27)),0))</f>
        <v>0</v>
      </c>
      <c r="S570" s="0" t="n">
        <f aca="true">IF(OR('Monte Carlo'!$B$28="",'Monte Carlo'!$C$28=""),0,IF(RAND()&lt;'Monte Carlo'!$B$28,IF('Monte Carlo'!$E$28='Monte Carlo'!$C$28,'Monte Carlo'!$C$28,BETAINV(RAND(),'Monte Carlo'!$G$28,'Monte Carlo'!$H$28,'Monte Carlo'!$C$28,'Monte Carlo'!$E$28)),0))</f>
        <v>0</v>
      </c>
      <c r="T570" s="0" t="n">
        <f aca="true">IF(OR('Monte Carlo'!$B$29="",'Monte Carlo'!$C$29=""),0,IF(RAND()&lt;'Monte Carlo'!$B$29,IF('Monte Carlo'!$E$29='Monte Carlo'!$C$29,'Monte Carlo'!$C$29,BETAINV(RAND(),'Monte Carlo'!$G$29,'Monte Carlo'!$H$29,'Monte Carlo'!$C$29,'Monte Carlo'!$E$29)),0))</f>
        <v>0</v>
      </c>
      <c r="U570" s="0" t="n">
        <f aca="true">IF(OR('Monte Carlo'!$B$30="",'Monte Carlo'!$C$30=""),0,IF(RAND()&lt;'Monte Carlo'!$B$30,IF('Monte Carlo'!$E$30='Monte Carlo'!$C$30,'Monte Carlo'!$C$30,BETAINV(RAND(),'Monte Carlo'!$G$30,'Monte Carlo'!$H$30,'Monte Carlo'!$C$30,'Monte Carlo'!$E$30)),0))</f>
        <v>0</v>
      </c>
      <c r="V570" s="0" t="n">
        <f aca="true">IF(OR('Monte Carlo'!$B$31="",'Monte Carlo'!$C$31=""),0,IF(RAND()&lt;'Monte Carlo'!$B$31,IF('Monte Carlo'!$E$31='Monte Carlo'!$C$31,'Monte Carlo'!$C$31,BETAINV(RAND(),'Monte Carlo'!$G$31,'Monte Carlo'!$H$31,'Monte Carlo'!$C$31,'Monte Carlo'!$E$31)),0))</f>
        <v>0</v>
      </c>
      <c r="W570" s="0" t="n">
        <f aca="true">IF(OR('Monte Carlo'!$B$32="",'Monte Carlo'!$C$32=""),0,IF(RAND()&lt;'Monte Carlo'!$B$32,IF('Monte Carlo'!$E$32='Monte Carlo'!$C$32,'Monte Carlo'!$C$32,BETAINV(RAND(),'Monte Carlo'!$G$32,'Monte Carlo'!$H$32,'Monte Carlo'!$C$32,'Monte Carlo'!$E$32)),0))</f>
        <v>0</v>
      </c>
      <c r="X570" s="0" t="n">
        <f aca="true">IF(OR('Monte Carlo'!$B$33="",'Monte Carlo'!$C$33=""),0,IF(RAND()&lt;'Monte Carlo'!$B$33,IF('Monte Carlo'!$E$33='Monte Carlo'!$C$33,'Monte Carlo'!$C$33,BETAINV(RAND(),'Monte Carlo'!$G$33,'Monte Carlo'!$H$33,'Monte Carlo'!$C$33,'Monte Carlo'!$E$33)),0))</f>
        <v>0</v>
      </c>
      <c r="Y570" s="0" t="n">
        <f aca="false">SUM(A570:X570)</f>
        <v>2160.63873584108</v>
      </c>
    </row>
    <row r="571" customFormat="false" ht="15" hidden="false" customHeight="false" outlineLevel="0" collapsed="false">
      <c r="A571" s="0" t="n">
        <f aca="true">IF('Monte Carlo'!$B$7="",0,IF('Monte Carlo'!$D$7='Monte Carlo'!$B$7,'Monte Carlo'!$B$7,BETAINV(RAND(),'Monte Carlo'!$F$7,'Monte Carlo'!$G$7,'Monte Carlo'!$B$7,'Monte Carlo'!$D$7)))</f>
        <v>157.867768961142</v>
      </c>
      <c r="B571" s="0" t="n">
        <f aca="true">IF('Monte Carlo'!$B$8="",0,IF('Monte Carlo'!$D$8='Monte Carlo'!$B$8,'Monte Carlo'!$B$8,BETAINV(RAND(),'Monte Carlo'!$F$8,'Monte Carlo'!$G$8,'Monte Carlo'!$B$8,'Monte Carlo'!$D$8)))</f>
        <v>941.556053922148</v>
      </c>
      <c r="C571" s="0" t="n">
        <f aca="true">IF('Monte Carlo'!$B$9="",0,IF('Monte Carlo'!$D$9='Monte Carlo'!$B$9,'Monte Carlo'!$B$9,BETAINV(RAND(),'Monte Carlo'!$F$9,'Monte Carlo'!$G$9,'Monte Carlo'!$B$9,'Monte Carlo'!$D$9)))</f>
        <v>434.493323816251</v>
      </c>
      <c r="D571" s="0" t="n">
        <f aca="true">IF('Monte Carlo'!$B$10="",0,IF('Monte Carlo'!$D$10='Monte Carlo'!$B$10,'Monte Carlo'!$B$10,BETAINV(RAND(),'Monte Carlo'!$F$10,'Monte Carlo'!$G$10,'Monte Carlo'!$B$10,'Monte Carlo'!$D$10)))</f>
        <v>298.266380680349</v>
      </c>
      <c r="E571" s="0" t="n">
        <f aca="true">IF('Monte Carlo'!$B$11="",0,IF('Monte Carlo'!$D$11='Monte Carlo'!$B$11,'Monte Carlo'!$B$11,BETAINV(RAND(),'Monte Carlo'!$F$11,'Monte Carlo'!$G$11,'Monte Carlo'!$B$11,'Monte Carlo'!$D$11)))</f>
        <v>83.6089592162645</v>
      </c>
      <c r="F571" s="0" t="n">
        <f aca="true">IF('Monte Carlo'!$B$12="",0,IF('Monte Carlo'!$D$12='Monte Carlo'!$B$12,'Monte Carlo'!$B$12,BETAINV(RAND(),'Monte Carlo'!$F$12,'Monte Carlo'!$G$12,'Monte Carlo'!$B$12,'Monte Carlo'!$D$12)))</f>
        <v>110.532036663555</v>
      </c>
      <c r="G571" s="0" t="n">
        <f aca="true">IF('Monte Carlo'!$B$13="",0,IF('Monte Carlo'!$D$13='Monte Carlo'!$B$13,'Monte Carlo'!$B$13,BETAINV(RAND(),'Monte Carlo'!$F$13,'Monte Carlo'!$G$13,'Monte Carlo'!$B$13,'Monte Carlo'!$D$13)))</f>
        <v>0</v>
      </c>
      <c r="H571" s="0" t="n">
        <f aca="true">IF('Monte Carlo'!$B$14="",0,IF('Monte Carlo'!$D$14='Monte Carlo'!$B$14,'Monte Carlo'!$B$14,BETAINV(RAND(),'Monte Carlo'!$F$14,'Monte Carlo'!$G$14,'Monte Carlo'!$B$14,'Monte Carlo'!$D$14)))</f>
        <v>0</v>
      </c>
      <c r="I571" s="0" t="n">
        <f aca="true">IF('Monte Carlo'!$B$15="",0,IF('Monte Carlo'!$D$15='Monte Carlo'!$B$15,'Monte Carlo'!$B$15,BETAINV(RAND(),'Monte Carlo'!$F$15,'Monte Carlo'!$G$15,'Monte Carlo'!$B$15,'Monte Carlo'!$D$15)))</f>
        <v>0</v>
      </c>
      <c r="J571" s="0" t="n">
        <f aca="true">IF('Monte Carlo'!$B$16="",0,IF('Monte Carlo'!$D$16='Monte Carlo'!$B$16,'Monte Carlo'!$B$16,BETAINV(RAND(),'Monte Carlo'!$F$16,'Monte Carlo'!$G$16,'Monte Carlo'!$B$16,'Monte Carlo'!$D$16)))</f>
        <v>0</v>
      </c>
      <c r="K571" s="0" t="n">
        <f aca="true">IF('Monte Carlo'!$B$17="",0,IF('Monte Carlo'!$D$17='Monte Carlo'!$B$17,'Monte Carlo'!$B$17,BETAINV(RAND(),'Monte Carlo'!$F$17,'Monte Carlo'!$G$17,'Monte Carlo'!$B$17,'Monte Carlo'!$D$17)))</f>
        <v>0</v>
      </c>
      <c r="L571" s="0" t="n">
        <f aca="true">IF('Monte Carlo'!$B$18="",0,IF('Monte Carlo'!$D$18='Monte Carlo'!$B$18,'Monte Carlo'!$B$18,BETAINV(RAND(),'Monte Carlo'!$F$18,'Monte Carlo'!$G$18,'Monte Carlo'!$B$18,'Monte Carlo'!$D$18)))</f>
        <v>0</v>
      </c>
      <c r="M571" s="0" t="n">
        <f aca="true">IF(OR('Monte Carlo'!$B$22="",'Monte Carlo'!$C$22=""),0,IF(RAND()&lt;'Monte Carlo'!$B$22,IF('Monte Carlo'!$E$22='Monte Carlo'!$C$22,'Monte Carlo'!$C$22,BETAINV(RAND(),'Monte Carlo'!$G$22,'Monte Carlo'!$H$22,'Monte Carlo'!$C$22,'Monte Carlo'!$E$22)),0))</f>
        <v>0</v>
      </c>
      <c r="N571" s="0" t="n">
        <f aca="true">IF(OR('Monte Carlo'!$B$23="",'Monte Carlo'!$C$23=""),0,IF(RAND()&lt;'Monte Carlo'!$B$23,IF('Monte Carlo'!$E$23='Monte Carlo'!$C$23,'Monte Carlo'!$C$23,BETAINV(RAND(),'Monte Carlo'!$G$23,'Monte Carlo'!$H$23,'Monte Carlo'!$C$23,'Monte Carlo'!$E$23)),0))</f>
        <v>0</v>
      </c>
      <c r="O571" s="0" t="n">
        <f aca="true">IF(OR('Monte Carlo'!$B$24="",'Monte Carlo'!$C$24=""),0,IF(RAND()&lt;'Monte Carlo'!$B$24,IF('Monte Carlo'!$E$24='Monte Carlo'!$C$24,'Monte Carlo'!$C$24,BETAINV(RAND(),'Monte Carlo'!$G$24,'Monte Carlo'!$H$24,'Monte Carlo'!$C$24,'Monte Carlo'!$E$24)),0))</f>
        <v>0</v>
      </c>
      <c r="P571" s="0" t="n">
        <f aca="true">IF(OR('Monte Carlo'!$B$25="",'Monte Carlo'!$C$25=""),0,IF(RAND()&lt;'Monte Carlo'!$B$25,IF('Monte Carlo'!$E$25='Monte Carlo'!$C$25,'Monte Carlo'!$C$25,BETAINV(RAND(),'Monte Carlo'!$G$25,'Monte Carlo'!$H$25,'Monte Carlo'!$C$25,'Monte Carlo'!$E$25)),0))</f>
        <v>0</v>
      </c>
      <c r="Q571" s="0" t="n">
        <f aca="true">IF(OR('Monte Carlo'!$B$26="",'Monte Carlo'!$C$26=""),0,IF(RAND()&lt;'Monte Carlo'!$B$26,IF('Monte Carlo'!$E$26='Monte Carlo'!$C$26,'Monte Carlo'!$C$26,BETAINV(RAND(),'Monte Carlo'!$G$26,'Monte Carlo'!$H$26,'Monte Carlo'!$C$26,'Monte Carlo'!$E$26)),0))</f>
        <v>341.811656792639</v>
      </c>
      <c r="R571" s="0" t="n">
        <f aca="true">IF(OR('Monte Carlo'!$B$27="",'Monte Carlo'!$C$27=""),0,IF(RAND()&lt;'Monte Carlo'!$B$27,IF('Monte Carlo'!$E$27='Monte Carlo'!$C$27,'Monte Carlo'!$C$27,BETAINV(RAND(),'Monte Carlo'!$G$27,'Monte Carlo'!$H$27,'Monte Carlo'!$C$27,'Monte Carlo'!$E$27)),0))</f>
        <v>0</v>
      </c>
      <c r="S571" s="0" t="n">
        <f aca="true">IF(OR('Monte Carlo'!$B$28="",'Monte Carlo'!$C$28=""),0,IF(RAND()&lt;'Monte Carlo'!$B$28,IF('Monte Carlo'!$E$28='Monte Carlo'!$C$28,'Monte Carlo'!$C$28,BETAINV(RAND(),'Monte Carlo'!$G$28,'Monte Carlo'!$H$28,'Monte Carlo'!$C$28,'Monte Carlo'!$E$28)),0))</f>
        <v>0</v>
      </c>
      <c r="T571" s="0" t="n">
        <f aca="true">IF(OR('Monte Carlo'!$B$29="",'Monte Carlo'!$C$29=""),0,IF(RAND()&lt;'Monte Carlo'!$B$29,IF('Monte Carlo'!$E$29='Monte Carlo'!$C$29,'Monte Carlo'!$C$29,BETAINV(RAND(),'Monte Carlo'!$G$29,'Monte Carlo'!$H$29,'Monte Carlo'!$C$29,'Monte Carlo'!$E$29)),0))</f>
        <v>0</v>
      </c>
      <c r="U571" s="0" t="n">
        <f aca="true">IF(OR('Monte Carlo'!$B$30="",'Monte Carlo'!$C$30=""),0,IF(RAND()&lt;'Monte Carlo'!$B$30,IF('Monte Carlo'!$E$30='Monte Carlo'!$C$30,'Monte Carlo'!$C$30,BETAINV(RAND(),'Monte Carlo'!$G$30,'Monte Carlo'!$H$30,'Monte Carlo'!$C$30,'Monte Carlo'!$E$30)),0))</f>
        <v>0</v>
      </c>
      <c r="V571" s="0" t="n">
        <f aca="true">IF(OR('Monte Carlo'!$B$31="",'Monte Carlo'!$C$31=""),0,IF(RAND()&lt;'Monte Carlo'!$B$31,IF('Monte Carlo'!$E$31='Monte Carlo'!$C$31,'Monte Carlo'!$C$31,BETAINV(RAND(),'Monte Carlo'!$G$31,'Monte Carlo'!$H$31,'Monte Carlo'!$C$31,'Monte Carlo'!$E$31)),0))</f>
        <v>0</v>
      </c>
      <c r="W571" s="0" t="n">
        <f aca="true">IF(OR('Monte Carlo'!$B$32="",'Monte Carlo'!$C$32=""),0,IF(RAND()&lt;'Monte Carlo'!$B$32,IF('Monte Carlo'!$E$32='Monte Carlo'!$C$32,'Monte Carlo'!$C$32,BETAINV(RAND(),'Monte Carlo'!$G$32,'Monte Carlo'!$H$32,'Monte Carlo'!$C$32,'Monte Carlo'!$E$32)),0))</f>
        <v>0</v>
      </c>
      <c r="X571" s="0" t="n">
        <f aca="true">IF(OR('Monte Carlo'!$B$33="",'Monte Carlo'!$C$33=""),0,IF(RAND()&lt;'Monte Carlo'!$B$33,IF('Monte Carlo'!$E$33='Monte Carlo'!$C$33,'Monte Carlo'!$C$33,BETAINV(RAND(),'Monte Carlo'!$G$33,'Monte Carlo'!$H$33,'Monte Carlo'!$C$33,'Monte Carlo'!$E$33)),0))</f>
        <v>0</v>
      </c>
      <c r="Y571" s="0" t="n">
        <f aca="false">SUM(A571:X571)</f>
        <v>2368.13618005235</v>
      </c>
    </row>
    <row r="572" customFormat="false" ht="15" hidden="false" customHeight="false" outlineLevel="0" collapsed="false">
      <c r="A572" s="0" t="n">
        <f aca="true">IF('Monte Carlo'!$B$7="",0,IF('Monte Carlo'!$D$7='Monte Carlo'!$B$7,'Monte Carlo'!$B$7,BETAINV(RAND(),'Monte Carlo'!$F$7,'Monte Carlo'!$G$7,'Monte Carlo'!$B$7,'Monte Carlo'!$D$7)))</f>
        <v>150.414713521082</v>
      </c>
      <c r="B572" s="0" t="n">
        <f aca="true">IF('Monte Carlo'!$B$8="",0,IF('Monte Carlo'!$D$8='Monte Carlo'!$B$8,'Monte Carlo'!$B$8,BETAINV(RAND(),'Monte Carlo'!$F$8,'Monte Carlo'!$G$8,'Monte Carlo'!$B$8,'Monte Carlo'!$D$8)))</f>
        <v>995.818043183458</v>
      </c>
      <c r="C572" s="0" t="n">
        <f aca="true">IF('Monte Carlo'!$B$9="",0,IF('Monte Carlo'!$D$9='Monte Carlo'!$B$9,'Monte Carlo'!$B$9,BETAINV(RAND(),'Monte Carlo'!$F$9,'Monte Carlo'!$G$9,'Monte Carlo'!$B$9,'Monte Carlo'!$D$9)))</f>
        <v>474.124814559763</v>
      </c>
      <c r="D572" s="0" t="n">
        <f aca="true">IF('Monte Carlo'!$B$10="",0,IF('Monte Carlo'!$D$10='Monte Carlo'!$B$10,'Monte Carlo'!$B$10,BETAINV(RAND(),'Monte Carlo'!$F$10,'Monte Carlo'!$G$10,'Monte Carlo'!$B$10,'Monte Carlo'!$D$10)))</f>
        <v>315.250643111069</v>
      </c>
      <c r="E572" s="0" t="n">
        <f aca="true">IF('Monte Carlo'!$B$11="",0,IF('Monte Carlo'!$D$11='Monte Carlo'!$B$11,'Monte Carlo'!$B$11,BETAINV(RAND(),'Monte Carlo'!$F$11,'Monte Carlo'!$G$11,'Monte Carlo'!$B$11,'Monte Carlo'!$D$11)))</f>
        <v>99.1139208700388</v>
      </c>
      <c r="F572" s="0" t="n">
        <f aca="true">IF('Monte Carlo'!$B$12="",0,IF('Monte Carlo'!$D$12='Monte Carlo'!$B$12,'Monte Carlo'!$B$12,BETAINV(RAND(),'Monte Carlo'!$F$12,'Monte Carlo'!$G$12,'Monte Carlo'!$B$12,'Monte Carlo'!$D$12)))</f>
        <v>102.071362027529</v>
      </c>
      <c r="G572" s="0" t="n">
        <f aca="true">IF('Monte Carlo'!$B$13="",0,IF('Monte Carlo'!$D$13='Monte Carlo'!$B$13,'Monte Carlo'!$B$13,BETAINV(RAND(),'Monte Carlo'!$F$13,'Monte Carlo'!$G$13,'Monte Carlo'!$B$13,'Monte Carlo'!$D$13)))</f>
        <v>0</v>
      </c>
      <c r="H572" s="0" t="n">
        <f aca="true">IF('Monte Carlo'!$B$14="",0,IF('Monte Carlo'!$D$14='Monte Carlo'!$B$14,'Monte Carlo'!$B$14,BETAINV(RAND(),'Monte Carlo'!$F$14,'Monte Carlo'!$G$14,'Monte Carlo'!$B$14,'Monte Carlo'!$D$14)))</f>
        <v>0</v>
      </c>
      <c r="I572" s="0" t="n">
        <f aca="true">IF('Monte Carlo'!$B$15="",0,IF('Monte Carlo'!$D$15='Monte Carlo'!$B$15,'Monte Carlo'!$B$15,BETAINV(RAND(),'Monte Carlo'!$F$15,'Monte Carlo'!$G$15,'Monte Carlo'!$B$15,'Monte Carlo'!$D$15)))</f>
        <v>0</v>
      </c>
      <c r="J572" s="0" t="n">
        <f aca="true">IF('Monte Carlo'!$B$16="",0,IF('Monte Carlo'!$D$16='Monte Carlo'!$B$16,'Monte Carlo'!$B$16,BETAINV(RAND(),'Monte Carlo'!$F$16,'Monte Carlo'!$G$16,'Monte Carlo'!$B$16,'Monte Carlo'!$D$16)))</f>
        <v>0</v>
      </c>
      <c r="K572" s="0" t="n">
        <f aca="true">IF('Monte Carlo'!$B$17="",0,IF('Monte Carlo'!$D$17='Monte Carlo'!$B$17,'Monte Carlo'!$B$17,BETAINV(RAND(),'Monte Carlo'!$F$17,'Monte Carlo'!$G$17,'Monte Carlo'!$B$17,'Monte Carlo'!$D$17)))</f>
        <v>0</v>
      </c>
      <c r="L572" s="0" t="n">
        <f aca="true">IF('Monte Carlo'!$B$18="",0,IF('Monte Carlo'!$D$18='Monte Carlo'!$B$18,'Monte Carlo'!$B$18,BETAINV(RAND(),'Monte Carlo'!$F$18,'Monte Carlo'!$G$18,'Monte Carlo'!$B$18,'Monte Carlo'!$D$18)))</f>
        <v>0</v>
      </c>
      <c r="M572" s="0" t="n">
        <f aca="true">IF(OR('Monte Carlo'!$B$22="",'Monte Carlo'!$C$22=""),0,IF(RAND()&lt;'Monte Carlo'!$B$22,IF('Monte Carlo'!$E$22='Monte Carlo'!$C$22,'Monte Carlo'!$C$22,BETAINV(RAND(),'Monte Carlo'!$G$22,'Monte Carlo'!$H$22,'Monte Carlo'!$C$22,'Monte Carlo'!$E$22)),0))</f>
        <v>210.787141994545</v>
      </c>
      <c r="N572" s="0" t="n">
        <f aca="true">IF(OR('Monte Carlo'!$B$23="",'Monte Carlo'!$C$23=""),0,IF(RAND()&lt;'Monte Carlo'!$B$23,IF('Monte Carlo'!$E$23='Monte Carlo'!$C$23,'Monte Carlo'!$C$23,BETAINV(RAND(),'Monte Carlo'!$G$23,'Monte Carlo'!$H$23,'Monte Carlo'!$C$23,'Monte Carlo'!$E$23)),0))</f>
        <v>22.1238633437255</v>
      </c>
      <c r="O572" s="0" t="n">
        <f aca="true">IF(OR('Monte Carlo'!$B$24="",'Monte Carlo'!$C$24=""),0,IF(RAND()&lt;'Monte Carlo'!$B$24,IF('Monte Carlo'!$E$24='Monte Carlo'!$C$24,'Monte Carlo'!$C$24,BETAINV(RAND(),'Monte Carlo'!$G$24,'Monte Carlo'!$H$24,'Monte Carlo'!$C$24,'Monte Carlo'!$E$24)),0))</f>
        <v>0</v>
      </c>
      <c r="P572" s="0" t="n">
        <f aca="true">IF(OR('Monte Carlo'!$B$25="",'Monte Carlo'!$C$25=""),0,IF(RAND()&lt;'Monte Carlo'!$B$25,IF('Monte Carlo'!$E$25='Monte Carlo'!$C$25,'Monte Carlo'!$C$25,BETAINV(RAND(),'Monte Carlo'!$G$25,'Monte Carlo'!$H$25,'Monte Carlo'!$C$25,'Monte Carlo'!$E$25)),0))</f>
        <v>0</v>
      </c>
      <c r="Q572" s="0" t="n">
        <f aca="true">IF(OR('Monte Carlo'!$B$26="",'Monte Carlo'!$C$26=""),0,IF(RAND()&lt;'Monte Carlo'!$B$26,IF('Monte Carlo'!$E$26='Monte Carlo'!$C$26,'Monte Carlo'!$C$26,BETAINV(RAND(),'Monte Carlo'!$G$26,'Monte Carlo'!$H$26,'Monte Carlo'!$C$26,'Monte Carlo'!$E$26)),0))</f>
        <v>0</v>
      </c>
      <c r="R572" s="0" t="n">
        <f aca="true">IF(OR('Monte Carlo'!$B$27="",'Monte Carlo'!$C$27=""),0,IF(RAND()&lt;'Monte Carlo'!$B$27,IF('Monte Carlo'!$E$27='Monte Carlo'!$C$27,'Monte Carlo'!$C$27,BETAINV(RAND(),'Monte Carlo'!$G$27,'Monte Carlo'!$H$27,'Monte Carlo'!$C$27,'Monte Carlo'!$E$27)),0))</f>
        <v>0</v>
      </c>
      <c r="S572" s="0" t="n">
        <f aca="true">IF(OR('Monte Carlo'!$B$28="",'Monte Carlo'!$C$28=""),0,IF(RAND()&lt;'Monte Carlo'!$B$28,IF('Monte Carlo'!$E$28='Monte Carlo'!$C$28,'Monte Carlo'!$C$28,BETAINV(RAND(),'Monte Carlo'!$G$28,'Monte Carlo'!$H$28,'Monte Carlo'!$C$28,'Monte Carlo'!$E$28)),0))</f>
        <v>0</v>
      </c>
      <c r="T572" s="0" t="n">
        <f aca="true">IF(OR('Monte Carlo'!$B$29="",'Monte Carlo'!$C$29=""),0,IF(RAND()&lt;'Monte Carlo'!$B$29,IF('Monte Carlo'!$E$29='Monte Carlo'!$C$29,'Monte Carlo'!$C$29,BETAINV(RAND(),'Monte Carlo'!$G$29,'Monte Carlo'!$H$29,'Monte Carlo'!$C$29,'Monte Carlo'!$E$29)),0))</f>
        <v>0</v>
      </c>
      <c r="U572" s="0" t="n">
        <f aca="true">IF(OR('Monte Carlo'!$B$30="",'Monte Carlo'!$C$30=""),0,IF(RAND()&lt;'Monte Carlo'!$B$30,IF('Monte Carlo'!$E$30='Monte Carlo'!$C$30,'Monte Carlo'!$C$30,BETAINV(RAND(),'Monte Carlo'!$G$30,'Monte Carlo'!$H$30,'Monte Carlo'!$C$30,'Monte Carlo'!$E$30)),0))</f>
        <v>0</v>
      </c>
      <c r="V572" s="0" t="n">
        <f aca="true">IF(OR('Monte Carlo'!$B$31="",'Monte Carlo'!$C$31=""),0,IF(RAND()&lt;'Monte Carlo'!$B$31,IF('Monte Carlo'!$E$31='Monte Carlo'!$C$31,'Monte Carlo'!$C$31,BETAINV(RAND(),'Monte Carlo'!$G$31,'Monte Carlo'!$H$31,'Monte Carlo'!$C$31,'Monte Carlo'!$E$31)),0))</f>
        <v>0</v>
      </c>
      <c r="W572" s="0" t="n">
        <f aca="true">IF(OR('Monte Carlo'!$B$32="",'Monte Carlo'!$C$32=""),0,IF(RAND()&lt;'Monte Carlo'!$B$32,IF('Monte Carlo'!$E$32='Monte Carlo'!$C$32,'Monte Carlo'!$C$32,BETAINV(RAND(),'Monte Carlo'!$G$32,'Monte Carlo'!$H$32,'Monte Carlo'!$C$32,'Monte Carlo'!$E$32)),0))</f>
        <v>0</v>
      </c>
      <c r="X572" s="0" t="n">
        <f aca="true">IF(OR('Monte Carlo'!$B$33="",'Monte Carlo'!$C$33=""),0,IF(RAND()&lt;'Monte Carlo'!$B$33,IF('Monte Carlo'!$E$33='Monte Carlo'!$C$33,'Monte Carlo'!$C$33,BETAINV(RAND(),'Monte Carlo'!$G$33,'Monte Carlo'!$H$33,'Monte Carlo'!$C$33,'Monte Carlo'!$E$33)),0))</f>
        <v>0</v>
      </c>
      <c r="Y572" s="0" t="n">
        <f aca="false">SUM(A572:X572)</f>
        <v>2369.70450261121</v>
      </c>
    </row>
    <row r="573" customFormat="false" ht="15" hidden="false" customHeight="false" outlineLevel="0" collapsed="false">
      <c r="A573" s="0" t="n">
        <f aca="true">IF('Monte Carlo'!$B$7="",0,IF('Monte Carlo'!$D$7='Monte Carlo'!$B$7,'Monte Carlo'!$B$7,BETAINV(RAND(),'Monte Carlo'!$F$7,'Monte Carlo'!$G$7,'Monte Carlo'!$B$7,'Monte Carlo'!$D$7)))</f>
        <v>166.656534690419</v>
      </c>
      <c r="B573" s="0" t="n">
        <f aca="true">IF('Monte Carlo'!$B$8="",0,IF('Monte Carlo'!$D$8='Monte Carlo'!$B$8,'Monte Carlo'!$B$8,BETAINV(RAND(),'Monte Carlo'!$F$8,'Monte Carlo'!$G$8,'Monte Carlo'!$B$8,'Monte Carlo'!$D$8)))</f>
        <v>1019.42117834674</v>
      </c>
      <c r="C573" s="0" t="n">
        <f aca="true">IF('Monte Carlo'!$B$9="",0,IF('Monte Carlo'!$D$9='Monte Carlo'!$B$9,'Monte Carlo'!$B$9,BETAINV(RAND(),'Monte Carlo'!$F$9,'Monte Carlo'!$G$9,'Monte Carlo'!$B$9,'Monte Carlo'!$D$9)))</f>
        <v>444.261849857726</v>
      </c>
      <c r="D573" s="0" t="n">
        <f aca="true">IF('Monte Carlo'!$B$10="",0,IF('Monte Carlo'!$D$10='Monte Carlo'!$B$10,'Monte Carlo'!$B$10,BETAINV(RAND(),'Monte Carlo'!$F$10,'Monte Carlo'!$G$10,'Monte Carlo'!$B$10,'Monte Carlo'!$D$10)))</f>
        <v>264.252606261761</v>
      </c>
      <c r="E573" s="0" t="n">
        <f aca="true">IF('Monte Carlo'!$B$11="",0,IF('Monte Carlo'!$D$11='Monte Carlo'!$B$11,'Monte Carlo'!$B$11,BETAINV(RAND(),'Monte Carlo'!$F$11,'Monte Carlo'!$G$11,'Monte Carlo'!$B$11,'Monte Carlo'!$D$11)))</f>
        <v>110.577284057483</v>
      </c>
      <c r="F573" s="0" t="n">
        <f aca="true">IF('Monte Carlo'!$B$12="",0,IF('Monte Carlo'!$D$12='Monte Carlo'!$B$12,'Monte Carlo'!$B$12,BETAINV(RAND(),'Monte Carlo'!$F$12,'Monte Carlo'!$G$12,'Monte Carlo'!$B$12,'Monte Carlo'!$D$12)))</f>
        <v>91.5688341356839</v>
      </c>
      <c r="G573" s="0" t="n">
        <f aca="true">IF('Monte Carlo'!$B$13="",0,IF('Monte Carlo'!$D$13='Monte Carlo'!$B$13,'Monte Carlo'!$B$13,BETAINV(RAND(),'Monte Carlo'!$F$13,'Monte Carlo'!$G$13,'Monte Carlo'!$B$13,'Monte Carlo'!$D$13)))</f>
        <v>0</v>
      </c>
      <c r="H573" s="0" t="n">
        <f aca="true">IF('Monte Carlo'!$B$14="",0,IF('Monte Carlo'!$D$14='Monte Carlo'!$B$14,'Monte Carlo'!$B$14,BETAINV(RAND(),'Monte Carlo'!$F$14,'Monte Carlo'!$G$14,'Monte Carlo'!$B$14,'Monte Carlo'!$D$14)))</f>
        <v>0</v>
      </c>
      <c r="I573" s="0" t="n">
        <f aca="true">IF('Monte Carlo'!$B$15="",0,IF('Monte Carlo'!$D$15='Monte Carlo'!$B$15,'Monte Carlo'!$B$15,BETAINV(RAND(),'Monte Carlo'!$F$15,'Monte Carlo'!$G$15,'Monte Carlo'!$B$15,'Monte Carlo'!$D$15)))</f>
        <v>0</v>
      </c>
      <c r="J573" s="0" t="n">
        <f aca="true">IF('Monte Carlo'!$B$16="",0,IF('Monte Carlo'!$D$16='Monte Carlo'!$B$16,'Monte Carlo'!$B$16,BETAINV(RAND(),'Monte Carlo'!$F$16,'Monte Carlo'!$G$16,'Monte Carlo'!$B$16,'Monte Carlo'!$D$16)))</f>
        <v>0</v>
      </c>
      <c r="K573" s="0" t="n">
        <f aca="true">IF('Monte Carlo'!$B$17="",0,IF('Monte Carlo'!$D$17='Monte Carlo'!$B$17,'Monte Carlo'!$B$17,BETAINV(RAND(),'Monte Carlo'!$F$17,'Monte Carlo'!$G$17,'Monte Carlo'!$B$17,'Monte Carlo'!$D$17)))</f>
        <v>0</v>
      </c>
      <c r="L573" s="0" t="n">
        <f aca="true">IF('Monte Carlo'!$B$18="",0,IF('Monte Carlo'!$D$18='Monte Carlo'!$B$18,'Monte Carlo'!$B$18,BETAINV(RAND(),'Monte Carlo'!$F$18,'Monte Carlo'!$G$18,'Monte Carlo'!$B$18,'Monte Carlo'!$D$18)))</f>
        <v>0</v>
      </c>
      <c r="M573" s="0" t="n">
        <f aca="true">IF(OR('Monte Carlo'!$B$22="",'Monte Carlo'!$C$22=""),0,IF(RAND()&lt;'Monte Carlo'!$B$22,IF('Monte Carlo'!$E$22='Monte Carlo'!$C$22,'Monte Carlo'!$C$22,BETAINV(RAND(),'Monte Carlo'!$G$22,'Monte Carlo'!$H$22,'Monte Carlo'!$C$22,'Monte Carlo'!$E$22)),0))</f>
        <v>0</v>
      </c>
      <c r="N573" s="0" t="n">
        <f aca="true">IF(OR('Monte Carlo'!$B$23="",'Monte Carlo'!$C$23=""),0,IF(RAND()&lt;'Monte Carlo'!$B$23,IF('Monte Carlo'!$E$23='Monte Carlo'!$C$23,'Monte Carlo'!$C$23,BETAINV(RAND(),'Monte Carlo'!$G$23,'Monte Carlo'!$H$23,'Monte Carlo'!$C$23,'Monte Carlo'!$E$23)),0))</f>
        <v>0</v>
      </c>
      <c r="O573" s="0" t="n">
        <f aca="true">IF(OR('Monte Carlo'!$B$24="",'Monte Carlo'!$C$24=""),0,IF(RAND()&lt;'Monte Carlo'!$B$24,IF('Monte Carlo'!$E$24='Monte Carlo'!$C$24,'Monte Carlo'!$C$24,BETAINV(RAND(),'Monte Carlo'!$G$24,'Monte Carlo'!$H$24,'Monte Carlo'!$C$24,'Monte Carlo'!$E$24)),0))</f>
        <v>0</v>
      </c>
      <c r="P573" s="0" t="n">
        <f aca="true">IF(OR('Monte Carlo'!$B$25="",'Monte Carlo'!$C$25=""),0,IF(RAND()&lt;'Monte Carlo'!$B$25,IF('Monte Carlo'!$E$25='Monte Carlo'!$C$25,'Monte Carlo'!$C$25,BETAINV(RAND(),'Monte Carlo'!$G$25,'Monte Carlo'!$H$25,'Monte Carlo'!$C$25,'Monte Carlo'!$E$25)),0))</f>
        <v>0</v>
      </c>
      <c r="Q573" s="0" t="n">
        <f aca="true">IF(OR('Monte Carlo'!$B$26="",'Monte Carlo'!$C$26=""),0,IF(RAND()&lt;'Monte Carlo'!$B$26,IF('Monte Carlo'!$E$26='Monte Carlo'!$C$26,'Monte Carlo'!$C$26,BETAINV(RAND(),'Monte Carlo'!$G$26,'Monte Carlo'!$H$26,'Monte Carlo'!$C$26,'Monte Carlo'!$E$26)),0))</f>
        <v>423.671360222642</v>
      </c>
      <c r="R573" s="0" t="n">
        <f aca="true">IF(OR('Monte Carlo'!$B$27="",'Monte Carlo'!$C$27=""),0,IF(RAND()&lt;'Monte Carlo'!$B$27,IF('Monte Carlo'!$E$27='Monte Carlo'!$C$27,'Monte Carlo'!$C$27,BETAINV(RAND(),'Monte Carlo'!$G$27,'Monte Carlo'!$H$27,'Monte Carlo'!$C$27,'Monte Carlo'!$E$27)),0))</f>
        <v>0</v>
      </c>
      <c r="S573" s="0" t="n">
        <f aca="true">IF(OR('Monte Carlo'!$B$28="",'Monte Carlo'!$C$28=""),0,IF(RAND()&lt;'Monte Carlo'!$B$28,IF('Monte Carlo'!$E$28='Monte Carlo'!$C$28,'Monte Carlo'!$C$28,BETAINV(RAND(),'Monte Carlo'!$G$28,'Monte Carlo'!$H$28,'Monte Carlo'!$C$28,'Monte Carlo'!$E$28)),0))</f>
        <v>0</v>
      </c>
      <c r="T573" s="0" t="n">
        <f aca="true">IF(OR('Monte Carlo'!$B$29="",'Monte Carlo'!$C$29=""),0,IF(RAND()&lt;'Monte Carlo'!$B$29,IF('Monte Carlo'!$E$29='Monte Carlo'!$C$29,'Monte Carlo'!$C$29,BETAINV(RAND(),'Monte Carlo'!$G$29,'Monte Carlo'!$H$29,'Monte Carlo'!$C$29,'Monte Carlo'!$E$29)),0))</f>
        <v>0</v>
      </c>
      <c r="U573" s="0" t="n">
        <f aca="true">IF(OR('Monte Carlo'!$B$30="",'Monte Carlo'!$C$30=""),0,IF(RAND()&lt;'Monte Carlo'!$B$30,IF('Monte Carlo'!$E$30='Monte Carlo'!$C$30,'Monte Carlo'!$C$30,BETAINV(RAND(),'Monte Carlo'!$G$30,'Monte Carlo'!$H$30,'Monte Carlo'!$C$30,'Monte Carlo'!$E$30)),0))</f>
        <v>0</v>
      </c>
      <c r="V573" s="0" t="n">
        <f aca="true">IF(OR('Monte Carlo'!$B$31="",'Monte Carlo'!$C$31=""),0,IF(RAND()&lt;'Monte Carlo'!$B$31,IF('Monte Carlo'!$E$31='Monte Carlo'!$C$31,'Monte Carlo'!$C$31,BETAINV(RAND(),'Monte Carlo'!$G$31,'Monte Carlo'!$H$31,'Monte Carlo'!$C$31,'Monte Carlo'!$E$31)),0))</f>
        <v>0</v>
      </c>
      <c r="W573" s="0" t="n">
        <f aca="true">IF(OR('Monte Carlo'!$B$32="",'Monte Carlo'!$C$32=""),0,IF(RAND()&lt;'Monte Carlo'!$B$32,IF('Monte Carlo'!$E$32='Monte Carlo'!$C$32,'Monte Carlo'!$C$32,BETAINV(RAND(),'Monte Carlo'!$G$32,'Monte Carlo'!$H$32,'Monte Carlo'!$C$32,'Monte Carlo'!$E$32)),0))</f>
        <v>0</v>
      </c>
      <c r="X573" s="0" t="n">
        <f aca="true">IF(OR('Monte Carlo'!$B$33="",'Monte Carlo'!$C$33=""),0,IF(RAND()&lt;'Monte Carlo'!$B$33,IF('Monte Carlo'!$E$33='Monte Carlo'!$C$33,'Monte Carlo'!$C$33,BETAINV(RAND(),'Monte Carlo'!$G$33,'Monte Carlo'!$H$33,'Monte Carlo'!$C$33,'Monte Carlo'!$E$33)),0))</f>
        <v>0</v>
      </c>
      <c r="Y573" s="0" t="n">
        <f aca="false">SUM(A573:X573)</f>
        <v>2520.40964757246</v>
      </c>
    </row>
    <row r="574" customFormat="false" ht="15" hidden="false" customHeight="false" outlineLevel="0" collapsed="false">
      <c r="A574" s="0" t="n">
        <f aca="true">IF('Monte Carlo'!$B$7="",0,IF('Monte Carlo'!$D$7='Monte Carlo'!$B$7,'Monte Carlo'!$B$7,BETAINV(RAND(),'Monte Carlo'!$F$7,'Monte Carlo'!$G$7,'Monte Carlo'!$B$7,'Monte Carlo'!$D$7)))</f>
        <v>140.06650285524</v>
      </c>
      <c r="B574" s="0" t="n">
        <f aca="true">IF('Monte Carlo'!$B$8="",0,IF('Monte Carlo'!$D$8='Monte Carlo'!$B$8,'Monte Carlo'!$B$8,BETAINV(RAND(),'Monte Carlo'!$F$8,'Monte Carlo'!$G$8,'Monte Carlo'!$B$8,'Monte Carlo'!$D$8)))</f>
        <v>1086.36746254042</v>
      </c>
      <c r="C574" s="0" t="n">
        <f aca="true">IF('Monte Carlo'!$B$9="",0,IF('Monte Carlo'!$D$9='Monte Carlo'!$B$9,'Monte Carlo'!$B$9,BETAINV(RAND(),'Monte Carlo'!$F$9,'Monte Carlo'!$G$9,'Monte Carlo'!$B$9,'Monte Carlo'!$D$9)))</f>
        <v>428.937209925213</v>
      </c>
      <c r="D574" s="0" t="n">
        <f aca="true">IF('Monte Carlo'!$B$10="",0,IF('Monte Carlo'!$D$10='Monte Carlo'!$B$10,'Monte Carlo'!$B$10,BETAINV(RAND(),'Monte Carlo'!$F$10,'Monte Carlo'!$G$10,'Monte Carlo'!$B$10,'Monte Carlo'!$D$10)))</f>
        <v>339.378229426981</v>
      </c>
      <c r="E574" s="0" t="n">
        <f aca="true">IF('Monte Carlo'!$B$11="",0,IF('Monte Carlo'!$D$11='Monte Carlo'!$B$11,'Monte Carlo'!$B$11,BETAINV(RAND(),'Monte Carlo'!$F$11,'Monte Carlo'!$G$11,'Monte Carlo'!$B$11,'Monte Carlo'!$D$11)))</f>
        <v>95.6709916046457</v>
      </c>
      <c r="F574" s="0" t="n">
        <f aca="true">IF('Monte Carlo'!$B$12="",0,IF('Monte Carlo'!$D$12='Monte Carlo'!$B$12,'Monte Carlo'!$B$12,BETAINV(RAND(),'Monte Carlo'!$F$12,'Monte Carlo'!$G$12,'Monte Carlo'!$B$12,'Monte Carlo'!$D$12)))</f>
        <v>101.761671591223</v>
      </c>
      <c r="G574" s="0" t="n">
        <f aca="true">IF('Monte Carlo'!$B$13="",0,IF('Monte Carlo'!$D$13='Monte Carlo'!$B$13,'Monte Carlo'!$B$13,BETAINV(RAND(),'Monte Carlo'!$F$13,'Monte Carlo'!$G$13,'Monte Carlo'!$B$13,'Monte Carlo'!$D$13)))</f>
        <v>0</v>
      </c>
      <c r="H574" s="0" t="n">
        <f aca="true">IF('Monte Carlo'!$B$14="",0,IF('Monte Carlo'!$D$14='Monte Carlo'!$B$14,'Monte Carlo'!$B$14,BETAINV(RAND(),'Monte Carlo'!$F$14,'Monte Carlo'!$G$14,'Monte Carlo'!$B$14,'Monte Carlo'!$D$14)))</f>
        <v>0</v>
      </c>
      <c r="I574" s="0" t="n">
        <f aca="true">IF('Monte Carlo'!$B$15="",0,IF('Monte Carlo'!$D$15='Monte Carlo'!$B$15,'Monte Carlo'!$B$15,BETAINV(RAND(),'Monte Carlo'!$F$15,'Monte Carlo'!$G$15,'Monte Carlo'!$B$15,'Monte Carlo'!$D$15)))</f>
        <v>0</v>
      </c>
      <c r="J574" s="0" t="n">
        <f aca="true">IF('Monte Carlo'!$B$16="",0,IF('Monte Carlo'!$D$16='Monte Carlo'!$B$16,'Monte Carlo'!$B$16,BETAINV(RAND(),'Monte Carlo'!$F$16,'Monte Carlo'!$G$16,'Monte Carlo'!$B$16,'Monte Carlo'!$D$16)))</f>
        <v>0</v>
      </c>
      <c r="K574" s="0" t="n">
        <f aca="true">IF('Monte Carlo'!$B$17="",0,IF('Monte Carlo'!$D$17='Monte Carlo'!$B$17,'Monte Carlo'!$B$17,BETAINV(RAND(),'Monte Carlo'!$F$17,'Monte Carlo'!$G$17,'Monte Carlo'!$B$17,'Monte Carlo'!$D$17)))</f>
        <v>0</v>
      </c>
      <c r="L574" s="0" t="n">
        <f aca="true">IF('Monte Carlo'!$B$18="",0,IF('Monte Carlo'!$D$18='Monte Carlo'!$B$18,'Monte Carlo'!$B$18,BETAINV(RAND(),'Monte Carlo'!$F$18,'Monte Carlo'!$G$18,'Monte Carlo'!$B$18,'Monte Carlo'!$D$18)))</f>
        <v>0</v>
      </c>
      <c r="M574" s="0" t="n">
        <f aca="true">IF(OR('Monte Carlo'!$B$22="",'Monte Carlo'!$C$22=""),0,IF(RAND()&lt;'Monte Carlo'!$B$22,IF('Monte Carlo'!$E$22='Monte Carlo'!$C$22,'Monte Carlo'!$C$22,BETAINV(RAND(),'Monte Carlo'!$G$22,'Monte Carlo'!$H$22,'Monte Carlo'!$C$22,'Monte Carlo'!$E$22)),0))</f>
        <v>0</v>
      </c>
      <c r="N574" s="0" t="n">
        <f aca="true">IF(OR('Monte Carlo'!$B$23="",'Monte Carlo'!$C$23=""),0,IF(RAND()&lt;'Monte Carlo'!$B$23,IF('Monte Carlo'!$E$23='Monte Carlo'!$C$23,'Monte Carlo'!$C$23,BETAINV(RAND(),'Monte Carlo'!$G$23,'Monte Carlo'!$H$23,'Monte Carlo'!$C$23,'Monte Carlo'!$E$23)),0))</f>
        <v>0</v>
      </c>
      <c r="O574" s="0" t="n">
        <f aca="true">IF(OR('Monte Carlo'!$B$24="",'Monte Carlo'!$C$24=""),0,IF(RAND()&lt;'Monte Carlo'!$B$24,IF('Monte Carlo'!$E$24='Monte Carlo'!$C$24,'Monte Carlo'!$C$24,BETAINV(RAND(),'Monte Carlo'!$G$24,'Monte Carlo'!$H$24,'Monte Carlo'!$C$24,'Monte Carlo'!$E$24)),0))</f>
        <v>185.507807940446</v>
      </c>
      <c r="P574" s="0" t="n">
        <f aca="true">IF(OR('Monte Carlo'!$B$25="",'Monte Carlo'!$C$25=""),0,IF(RAND()&lt;'Monte Carlo'!$B$25,IF('Monte Carlo'!$E$25='Monte Carlo'!$C$25,'Monte Carlo'!$C$25,BETAINV(RAND(),'Monte Carlo'!$G$25,'Monte Carlo'!$H$25,'Monte Carlo'!$C$25,'Monte Carlo'!$E$25)),0))</f>
        <v>0</v>
      </c>
      <c r="Q574" s="0" t="n">
        <f aca="true">IF(OR('Monte Carlo'!$B$26="",'Monte Carlo'!$C$26=""),0,IF(RAND()&lt;'Monte Carlo'!$B$26,IF('Monte Carlo'!$E$26='Monte Carlo'!$C$26,'Monte Carlo'!$C$26,BETAINV(RAND(),'Monte Carlo'!$G$26,'Monte Carlo'!$H$26,'Monte Carlo'!$C$26,'Monte Carlo'!$E$26)),0))</f>
        <v>0</v>
      </c>
      <c r="R574" s="0" t="n">
        <f aca="true">IF(OR('Monte Carlo'!$B$27="",'Monte Carlo'!$C$27=""),0,IF(RAND()&lt;'Monte Carlo'!$B$27,IF('Monte Carlo'!$E$27='Monte Carlo'!$C$27,'Monte Carlo'!$C$27,BETAINV(RAND(),'Monte Carlo'!$G$27,'Monte Carlo'!$H$27,'Monte Carlo'!$C$27,'Monte Carlo'!$E$27)),0))</f>
        <v>0</v>
      </c>
      <c r="S574" s="0" t="n">
        <f aca="true">IF(OR('Monte Carlo'!$B$28="",'Monte Carlo'!$C$28=""),0,IF(RAND()&lt;'Monte Carlo'!$B$28,IF('Monte Carlo'!$E$28='Monte Carlo'!$C$28,'Monte Carlo'!$C$28,BETAINV(RAND(),'Monte Carlo'!$G$28,'Monte Carlo'!$H$28,'Monte Carlo'!$C$28,'Monte Carlo'!$E$28)),0))</f>
        <v>0</v>
      </c>
      <c r="T574" s="0" t="n">
        <f aca="true">IF(OR('Monte Carlo'!$B$29="",'Monte Carlo'!$C$29=""),0,IF(RAND()&lt;'Monte Carlo'!$B$29,IF('Monte Carlo'!$E$29='Monte Carlo'!$C$29,'Monte Carlo'!$C$29,BETAINV(RAND(),'Monte Carlo'!$G$29,'Monte Carlo'!$H$29,'Monte Carlo'!$C$29,'Monte Carlo'!$E$29)),0))</f>
        <v>0</v>
      </c>
      <c r="U574" s="0" t="n">
        <f aca="true">IF(OR('Monte Carlo'!$B$30="",'Monte Carlo'!$C$30=""),0,IF(RAND()&lt;'Monte Carlo'!$B$30,IF('Monte Carlo'!$E$30='Monte Carlo'!$C$30,'Monte Carlo'!$C$30,BETAINV(RAND(),'Monte Carlo'!$G$30,'Monte Carlo'!$H$30,'Monte Carlo'!$C$30,'Monte Carlo'!$E$30)),0))</f>
        <v>0</v>
      </c>
      <c r="V574" s="0" t="n">
        <f aca="true">IF(OR('Monte Carlo'!$B$31="",'Monte Carlo'!$C$31=""),0,IF(RAND()&lt;'Monte Carlo'!$B$31,IF('Monte Carlo'!$E$31='Monte Carlo'!$C$31,'Monte Carlo'!$C$31,BETAINV(RAND(),'Monte Carlo'!$G$31,'Monte Carlo'!$H$31,'Monte Carlo'!$C$31,'Monte Carlo'!$E$31)),0))</f>
        <v>0</v>
      </c>
      <c r="W574" s="0" t="n">
        <f aca="true">IF(OR('Monte Carlo'!$B$32="",'Monte Carlo'!$C$32=""),0,IF(RAND()&lt;'Monte Carlo'!$B$32,IF('Monte Carlo'!$E$32='Monte Carlo'!$C$32,'Monte Carlo'!$C$32,BETAINV(RAND(),'Monte Carlo'!$G$32,'Monte Carlo'!$H$32,'Monte Carlo'!$C$32,'Monte Carlo'!$E$32)),0))</f>
        <v>0</v>
      </c>
      <c r="X574" s="0" t="n">
        <f aca="true">IF(OR('Monte Carlo'!$B$33="",'Monte Carlo'!$C$33=""),0,IF(RAND()&lt;'Monte Carlo'!$B$33,IF('Monte Carlo'!$E$33='Monte Carlo'!$C$33,'Monte Carlo'!$C$33,BETAINV(RAND(),'Monte Carlo'!$G$33,'Monte Carlo'!$H$33,'Monte Carlo'!$C$33,'Monte Carlo'!$E$33)),0))</f>
        <v>0</v>
      </c>
      <c r="Y574" s="0" t="n">
        <f aca="false">SUM(A574:X574)</f>
        <v>2377.68987588417</v>
      </c>
    </row>
    <row r="575" customFormat="false" ht="15" hidden="false" customHeight="false" outlineLevel="0" collapsed="false">
      <c r="A575" s="0" t="n">
        <f aca="true">IF('Monte Carlo'!$B$7="",0,IF('Monte Carlo'!$D$7='Monte Carlo'!$B$7,'Monte Carlo'!$B$7,BETAINV(RAND(),'Monte Carlo'!$F$7,'Monte Carlo'!$G$7,'Monte Carlo'!$B$7,'Monte Carlo'!$D$7)))</f>
        <v>189.310985417501</v>
      </c>
      <c r="B575" s="0" t="n">
        <f aca="true">IF('Monte Carlo'!$B$8="",0,IF('Monte Carlo'!$D$8='Monte Carlo'!$B$8,'Monte Carlo'!$B$8,BETAINV(RAND(),'Monte Carlo'!$F$8,'Monte Carlo'!$G$8,'Monte Carlo'!$B$8,'Monte Carlo'!$D$8)))</f>
        <v>1000.18498525472</v>
      </c>
      <c r="C575" s="0" t="n">
        <f aca="true">IF('Monte Carlo'!$B$9="",0,IF('Monte Carlo'!$D$9='Monte Carlo'!$B$9,'Monte Carlo'!$B$9,BETAINV(RAND(),'Monte Carlo'!$F$9,'Monte Carlo'!$G$9,'Monte Carlo'!$B$9,'Monte Carlo'!$D$9)))</f>
        <v>480.613187570234</v>
      </c>
      <c r="D575" s="0" t="n">
        <f aca="true">IF('Monte Carlo'!$B$10="",0,IF('Monte Carlo'!$D$10='Monte Carlo'!$B$10,'Monte Carlo'!$B$10,BETAINV(RAND(),'Monte Carlo'!$F$10,'Monte Carlo'!$G$10,'Monte Carlo'!$B$10,'Monte Carlo'!$D$10)))</f>
        <v>304.532663015089</v>
      </c>
      <c r="E575" s="0" t="n">
        <f aca="true">IF('Monte Carlo'!$B$11="",0,IF('Monte Carlo'!$D$11='Monte Carlo'!$B$11,'Monte Carlo'!$B$11,BETAINV(RAND(),'Monte Carlo'!$F$11,'Monte Carlo'!$G$11,'Monte Carlo'!$B$11,'Monte Carlo'!$D$11)))</f>
        <v>109.847352806446</v>
      </c>
      <c r="F575" s="0" t="n">
        <f aca="true">IF('Monte Carlo'!$B$12="",0,IF('Monte Carlo'!$D$12='Monte Carlo'!$B$12,'Monte Carlo'!$B$12,BETAINV(RAND(),'Monte Carlo'!$F$12,'Monte Carlo'!$G$12,'Monte Carlo'!$B$12,'Monte Carlo'!$D$12)))</f>
        <v>94.677360321862</v>
      </c>
      <c r="G575" s="0" t="n">
        <f aca="true">IF('Monte Carlo'!$B$13="",0,IF('Monte Carlo'!$D$13='Monte Carlo'!$B$13,'Monte Carlo'!$B$13,BETAINV(RAND(),'Monte Carlo'!$F$13,'Monte Carlo'!$G$13,'Monte Carlo'!$B$13,'Monte Carlo'!$D$13)))</f>
        <v>0</v>
      </c>
      <c r="H575" s="0" t="n">
        <f aca="true">IF('Monte Carlo'!$B$14="",0,IF('Monte Carlo'!$D$14='Monte Carlo'!$B$14,'Monte Carlo'!$B$14,BETAINV(RAND(),'Monte Carlo'!$F$14,'Monte Carlo'!$G$14,'Monte Carlo'!$B$14,'Monte Carlo'!$D$14)))</f>
        <v>0</v>
      </c>
      <c r="I575" s="0" t="n">
        <f aca="true">IF('Monte Carlo'!$B$15="",0,IF('Monte Carlo'!$D$15='Monte Carlo'!$B$15,'Monte Carlo'!$B$15,BETAINV(RAND(),'Monte Carlo'!$F$15,'Monte Carlo'!$G$15,'Monte Carlo'!$B$15,'Monte Carlo'!$D$15)))</f>
        <v>0</v>
      </c>
      <c r="J575" s="0" t="n">
        <f aca="true">IF('Monte Carlo'!$B$16="",0,IF('Monte Carlo'!$D$16='Monte Carlo'!$B$16,'Monte Carlo'!$B$16,BETAINV(RAND(),'Monte Carlo'!$F$16,'Monte Carlo'!$G$16,'Monte Carlo'!$B$16,'Monte Carlo'!$D$16)))</f>
        <v>0</v>
      </c>
      <c r="K575" s="0" t="n">
        <f aca="true">IF('Monte Carlo'!$B$17="",0,IF('Monte Carlo'!$D$17='Monte Carlo'!$B$17,'Monte Carlo'!$B$17,BETAINV(RAND(),'Monte Carlo'!$F$17,'Monte Carlo'!$G$17,'Monte Carlo'!$B$17,'Monte Carlo'!$D$17)))</f>
        <v>0</v>
      </c>
      <c r="L575" s="0" t="n">
        <f aca="true">IF('Monte Carlo'!$B$18="",0,IF('Monte Carlo'!$D$18='Monte Carlo'!$B$18,'Monte Carlo'!$B$18,BETAINV(RAND(),'Monte Carlo'!$F$18,'Monte Carlo'!$G$18,'Monte Carlo'!$B$18,'Monte Carlo'!$D$18)))</f>
        <v>0</v>
      </c>
      <c r="M575" s="0" t="n">
        <f aca="true">IF(OR('Monte Carlo'!$B$22="",'Monte Carlo'!$C$22=""),0,IF(RAND()&lt;'Monte Carlo'!$B$22,IF('Monte Carlo'!$E$22='Monte Carlo'!$C$22,'Monte Carlo'!$C$22,BETAINV(RAND(),'Monte Carlo'!$G$22,'Monte Carlo'!$H$22,'Monte Carlo'!$C$22,'Monte Carlo'!$E$22)),0))</f>
        <v>0</v>
      </c>
      <c r="N575" s="0" t="n">
        <f aca="true">IF(OR('Monte Carlo'!$B$23="",'Monte Carlo'!$C$23=""),0,IF(RAND()&lt;'Monte Carlo'!$B$23,IF('Monte Carlo'!$E$23='Monte Carlo'!$C$23,'Monte Carlo'!$C$23,BETAINV(RAND(),'Monte Carlo'!$G$23,'Monte Carlo'!$H$23,'Monte Carlo'!$C$23,'Monte Carlo'!$E$23)),0))</f>
        <v>0</v>
      </c>
      <c r="O575" s="0" t="n">
        <f aca="true">IF(OR('Monte Carlo'!$B$24="",'Monte Carlo'!$C$24=""),0,IF(RAND()&lt;'Monte Carlo'!$B$24,IF('Monte Carlo'!$E$24='Monte Carlo'!$C$24,'Monte Carlo'!$C$24,BETAINV(RAND(),'Monte Carlo'!$G$24,'Monte Carlo'!$H$24,'Monte Carlo'!$C$24,'Monte Carlo'!$E$24)),0))</f>
        <v>222.934885548996</v>
      </c>
      <c r="P575" s="0" t="n">
        <f aca="true">IF(OR('Monte Carlo'!$B$25="",'Monte Carlo'!$C$25=""),0,IF(RAND()&lt;'Monte Carlo'!$B$25,IF('Monte Carlo'!$E$25='Monte Carlo'!$C$25,'Monte Carlo'!$C$25,BETAINV(RAND(),'Monte Carlo'!$G$25,'Monte Carlo'!$H$25,'Monte Carlo'!$C$25,'Monte Carlo'!$E$25)),0))</f>
        <v>0</v>
      </c>
      <c r="Q575" s="0" t="n">
        <f aca="true">IF(OR('Monte Carlo'!$B$26="",'Monte Carlo'!$C$26=""),0,IF(RAND()&lt;'Monte Carlo'!$B$26,IF('Monte Carlo'!$E$26='Monte Carlo'!$C$26,'Monte Carlo'!$C$26,BETAINV(RAND(),'Monte Carlo'!$G$26,'Monte Carlo'!$H$26,'Monte Carlo'!$C$26,'Monte Carlo'!$E$26)),0))</f>
        <v>0</v>
      </c>
      <c r="R575" s="0" t="n">
        <f aca="true">IF(OR('Monte Carlo'!$B$27="",'Monte Carlo'!$C$27=""),0,IF(RAND()&lt;'Monte Carlo'!$B$27,IF('Monte Carlo'!$E$27='Monte Carlo'!$C$27,'Monte Carlo'!$C$27,BETAINV(RAND(),'Monte Carlo'!$G$27,'Monte Carlo'!$H$27,'Monte Carlo'!$C$27,'Monte Carlo'!$E$27)),0))</f>
        <v>0</v>
      </c>
      <c r="S575" s="0" t="n">
        <f aca="true">IF(OR('Monte Carlo'!$B$28="",'Monte Carlo'!$C$28=""),0,IF(RAND()&lt;'Monte Carlo'!$B$28,IF('Monte Carlo'!$E$28='Monte Carlo'!$C$28,'Monte Carlo'!$C$28,BETAINV(RAND(),'Monte Carlo'!$G$28,'Monte Carlo'!$H$28,'Monte Carlo'!$C$28,'Monte Carlo'!$E$28)),0))</f>
        <v>0</v>
      </c>
      <c r="T575" s="0" t="n">
        <f aca="true">IF(OR('Monte Carlo'!$B$29="",'Monte Carlo'!$C$29=""),0,IF(RAND()&lt;'Monte Carlo'!$B$29,IF('Monte Carlo'!$E$29='Monte Carlo'!$C$29,'Monte Carlo'!$C$29,BETAINV(RAND(),'Monte Carlo'!$G$29,'Monte Carlo'!$H$29,'Monte Carlo'!$C$29,'Monte Carlo'!$E$29)),0))</f>
        <v>0</v>
      </c>
      <c r="U575" s="0" t="n">
        <f aca="true">IF(OR('Monte Carlo'!$B$30="",'Monte Carlo'!$C$30=""),0,IF(RAND()&lt;'Monte Carlo'!$B$30,IF('Monte Carlo'!$E$30='Monte Carlo'!$C$30,'Monte Carlo'!$C$30,BETAINV(RAND(),'Monte Carlo'!$G$30,'Monte Carlo'!$H$30,'Monte Carlo'!$C$30,'Monte Carlo'!$E$30)),0))</f>
        <v>0</v>
      </c>
      <c r="V575" s="0" t="n">
        <f aca="true">IF(OR('Monte Carlo'!$B$31="",'Monte Carlo'!$C$31=""),0,IF(RAND()&lt;'Monte Carlo'!$B$31,IF('Monte Carlo'!$E$31='Monte Carlo'!$C$31,'Monte Carlo'!$C$31,BETAINV(RAND(),'Monte Carlo'!$G$31,'Monte Carlo'!$H$31,'Monte Carlo'!$C$31,'Monte Carlo'!$E$31)),0))</f>
        <v>0</v>
      </c>
      <c r="W575" s="0" t="n">
        <f aca="true">IF(OR('Monte Carlo'!$B$32="",'Monte Carlo'!$C$32=""),0,IF(RAND()&lt;'Monte Carlo'!$B$32,IF('Monte Carlo'!$E$32='Monte Carlo'!$C$32,'Monte Carlo'!$C$32,BETAINV(RAND(),'Monte Carlo'!$G$32,'Monte Carlo'!$H$32,'Monte Carlo'!$C$32,'Monte Carlo'!$E$32)),0))</f>
        <v>0</v>
      </c>
      <c r="X575" s="0" t="n">
        <f aca="true">IF(OR('Monte Carlo'!$B$33="",'Monte Carlo'!$C$33=""),0,IF(RAND()&lt;'Monte Carlo'!$B$33,IF('Monte Carlo'!$E$33='Monte Carlo'!$C$33,'Monte Carlo'!$C$33,BETAINV(RAND(),'Monte Carlo'!$G$33,'Monte Carlo'!$H$33,'Monte Carlo'!$C$33,'Monte Carlo'!$E$33)),0))</f>
        <v>0</v>
      </c>
      <c r="Y575" s="0" t="n">
        <f aca="false">SUM(A575:X575)</f>
        <v>2402.10141993485</v>
      </c>
    </row>
    <row r="576" customFormat="false" ht="15" hidden="false" customHeight="false" outlineLevel="0" collapsed="false">
      <c r="A576" s="0" t="n">
        <f aca="true">IF('Monte Carlo'!$B$7="",0,IF('Monte Carlo'!$D$7='Monte Carlo'!$B$7,'Monte Carlo'!$B$7,BETAINV(RAND(),'Monte Carlo'!$F$7,'Monte Carlo'!$G$7,'Monte Carlo'!$B$7,'Monte Carlo'!$D$7)))</f>
        <v>125.739506092583</v>
      </c>
      <c r="B576" s="0" t="n">
        <f aca="true">IF('Monte Carlo'!$B$8="",0,IF('Monte Carlo'!$D$8='Monte Carlo'!$B$8,'Monte Carlo'!$B$8,BETAINV(RAND(),'Monte Carlo'!$F$8,'Monte Carlo'!$G$8,'Monte Carlo'!$B$8,'Monte Carlo'!$D$8)))</f>
        <v>931.415240473888</v>
      </c>
      <c r="C576" s="0" t="n">
        <f aca="true">IF('Monte Carlo'!$B$9="",0,IF('Monte Carlo'!$D$9='Monte Carlo'!$B$9,'Monte Carlo'!$B$9,BETAINV(RAND(),'Monte Carlo'!$F$9,'Monte Carlo'!$G$9,'Monte Carlo'!$B$9,'Monte Carlo'!$D$9)))</f>
        <v>476.389483154728</v>
      </c>
      <c r="D576" s="0" t="n">
        <f aca="true">IF('Monte Carlo'!$B$10="",0,IF('Monte Carlo'!$D$10='Monte Carlo'!$B$10,'Monte Carlo'!$B$10,BETAINV(RAND(),'Monte Carlo'!$F$10,'Monte Carlo'!$G$10,'Monte Carlo'!$B$10,'Monte Carlo'!$D$10)))</f>
        <v>300.568200995876</v>
      </c>
      <c r="E576" s="0" t="n">
        <f aca="true">IF('Monte Carlo'!$B$11="",0,IF('Monte Carlo'!$D$11='Monte Carlo'!$B$11,'Monte Carlo'!$B$11,BETAINV(RAND(),'Monte Carlo'!$F$11,'Monte Carlo'!$G$11,'Monte Carlo'!$B$11,'Monte Carlo'!$D$11)))</f>
        <v>105.454212471612</v>
      </c>
      <c r="F576" s="0" t="n">
        <f aca="true">IF('Monte Carlo'!$B$12="",0,IF('Monte Carlo'!$D$12='Monte Carlo'!$B$12,'Monte Carlo'!$B$12,BETAINV(RAND(),'Monte Carlo'!$F$12,'Monte Carlo'!$G$12,'Monte Carlo'!$B$12,'Monte Carlo'!$D$12)))</f>
        <v>101.981721298944</v>
      </c>
      <c r="G576" s="0" t="n">
        <f aca="true">IF('Monte Carlo'!$B$13="",0,IF('Monte Carlo'!$D$13='Monte Carlo'!$B$13,'Monte Carlo'!$B$13,BETAINV(RAND(),'Monte Carlo'!$F$13,'Monte Carlo'!$G$13,'Monte Carlo'!$B$13,'Monte Carlo'!$D$13)))</f>
        <v>0</v>
      </c>
      <c r="H576" s="0" t="n">
        <f aca="true">IF('Monte Carlo'!$B$14="",0,IF('Monte Carlo'!$D$14='Monte Carlo'!$B$14,'Monte Carlo'!$B$14,BETAINV(RAND(),'Monte Carlo'!$F$14,'Monte Carlo'!$G$14,'Monte Carlo'!$B$14,'Monte Carlo'!$D$14)))</f>
        <v>0</v>
      </c>
      <c r="I576" s="0" t="n">
        <f aca="true">IF('Monte Carlo'!$B$15="",0,IF('Monte Carlo'!$D$15='Monte Carlo'!$B$15,'Monte Carlo'!$B$15,BETAINV(RAND(),'Monte Carlo'!$F$15,'Monte Carlo'!$G$15,'Monte Carlo'!$B$15,'Monte Carlo'!$D$15)))</f>
        <v>0</v>
      </c>
      <c r="J576" s="0" t="n">
        <f aca="true">IF('Monte Carlo'!$B$16="",0,IF('Monte Carlo'!$D$16='Monte Carlo'!$B$16,'Monte Carlo'!$B$16,BETAINV(RAND(),'Monte Carlo'!$F$16,'Monte Carlo'!$G$16,'Monte Carlo'!$B$16,'Monte Carlo'!$D$16)))</f>
        <v>0</v>
      </c>
      <c r="K576" s="0" t="n">
        <f aca="true">IF('Monte Carlo'!$B$17="",0,IF('Monte Carlo'!$D$17='Monte Carlo'!$B$17,'Monte Carlo'!$B$17,BETAINV(RAND(),'Monte Carlo'!$F$17,'Monte Carlo'!$G$17,'Monte Carlo'!$B$17,'Monte Carlo'!$D$17)))</f>
        <v>0</v>
      </c>
      <c r="L576" s="0" t="n">
        <f aca="true">IF('Monte Carlo'!$B$18="",0,IF('Monte Carlo'!$D$18='Monte Carlo'!$B$18,'Monte Carlo'!$B$18,BETAINV(RAND(),'Monte Carlo'!$F$18,'Monte Carlo'!$G$18,'Monte Carlo'!$B$18,'Monte Carlo'!$D$18)))</f>
        <v>0</v>
      </c>
      <c r="M576" s="0" t="n">
        <f aca="true">IF(OR('Monte Carlo'!$B$22="",'Monte Carlo'!$C$22=""),0,IF(RAND()&lt;'Monte Carlo'!$B$22,IF('Monte Carlo'!$E$22='Monte Carlo'!$C$22,'Monte Carlo'!$C$22,BETAINV(RAND(),'Monte Carlo'!$G$22,'Monte Carlo'!$H$22,'Monte Carlo'!$C$22,'Monte Carlo'!$E$22)),0))</f>
        <v>0</v>
      </c>
      <c r="N576" s="0" t="n">
        <f aca="true">IF(OR('Monte Carlo'!$B$23="",'Monte Carlo'!$C$23=""),0,IF(RAND()&lt;'Monte Carlo'!$B$23,IF('Monte Carlo'!$E$23='Monte Carlo'!$C$23,'Monte Carlo'!$C$23,BETAINV(RAND(),'Monte Carlo'!$G$23,'Monte Carlo'!$H$23,'Monte Carlo'!$C$23,'Monte Carlo'!$E$23)),0))</f>
        <v>0</v>
      </c>
      <c r="O576" s="0" t="n">
        <f aca="true">IF(OR('Monte Carlo'!$B$24="",'Monte Carlo'!$C$24=""),0,IF(RAND()&lt;'Monte Carlo'!$B$24,IF('Monte Carlo'!$E$24='Monte Carlo'!$C$24,'Monte Carlo'!$C$24,BETAINV(RAND(),'Monte Carlo'!$G$24,'Monte Carlo'!$H$24,'Monte Carlo'!$C$24,'Monte Carlo'!$E$24)),0))</f>
        <v>0</v>
      </c>
      <c r="P576" s="0" t="n">
        <f aca="true">IF(OR('Monte Carlo'!$B$25="",'Monte Carlo'!$C$25=""),0,IF(RAND()&lt;'Monte Carlo'!$B$25,IF('Monte Carlo'!$E$25='Monte Carlo'!$C$25,'Monte Carlo'!$C$25,BETAINV(RAND(),'Monte Carlo'!$G$25,'Monte Carlo'!$H$25,'Monte Carlo'!$C$25,'Monte Carlo'!$E$25)),0))</f>
        <v>0</v>
      </c>
      <c r="Q576" s="0" t="n">
        <f aca="true">IF(OR('Monte Carlo'!$B$26="",'Monte Carlo'!$C$26=""),0,IF(RAND()&lt;'Monte Carlo'!$B$26,IF('Monte Carlo'!$E$26='Monte Carlo'!$C$26,'Monte Carlo'!$C$26,BETAINV(RAND(),'Monte Carlo'!$G$26,'Monte Carlo'!$H$26,'Monte Carlo'!$C$26,'Monte Carlo'!$E$26)),0))</f>
        <v>0</v>
      </c>
      <c r="R576" s="0" t="n">
        <f aca="true">IF(OR('Monte Carlo'!$B$27="",'Monte Carlo'!$C$27=""),0,IF(RAND()&lt;'Monte Carlo'!$B$27,IF('Monte Carlo'!$E$27='Monte Carlo'!$C$27,'Monte Carlo'!$C$27,BETAINV(RAND(),'Monte Carlo'!$G$27,'Monte Carlo'!$H$27,'Monte Carlo'!$C$27,'Monte Carlo'!$E$27)),0))</f>
        <v>0</v>
      </c>
      <c r="S576" s="0" t="n">
        <f aca="true">IF(OR('Monte Carlo'!$B$28="",'Monte Carlo'!$C$28=""),0,IF(RAND()&lt;'Monte Carlo'!$B$28,IF('Monte Carlo'!$E$28='Monte Carlo'!$C$28,'Monte Carlo'!$C$28,BETAINV(RAND(),'Monte Carlo'!$G$28,'Monte Carlo'!$H$28,'Monte Carlo'!$C$28,'Monte Carlo'!$E$28)),0))</f>
        <v>0</v>
      </c>
      <c r="T576" s="0" t="n">
        <f aca="true">IF(OR('Monte Carlo'!$B$29="",'Monte Carlo'!$C$29=""),0,IF(RAND()&lt;'Monte Carlo'!$B$29,IF('Monte Carlo'!$E$29='Monte Carlo'!$C$29,'Monte Carlo'!$C$29,BETAINV(RAND(),'Monte Carlo'!$G$29,'Monte Carlo'!$H$29,'Monte Carlo'!$C$29,'Monte Carlo'!$E$29)),0))</f>
        <v>0</v>
      </c>
      <c r="U576" s="0" t="n">
        <f aca="true">IF(OR('Monte Carlo'!$B$30="",'Monte Carlo'!$C$30=""),0,IF(RAND()&lt;'Monte Carlo'!$B$30,IF('Monte Carlo'!$E$30='Monte Carlo'!$C$30,'Monte Carlo'!$C$30,BETAINV(RAND(),'Monte Carlo'!$G$30,'Monte Carlo'!$H$30,'Monte Carlo'!$C$30,'Monte Carlo'!$E$30)),0))</f>
        <v>0</v>
      </c>
      <c r="V576" s="0" t="n">
        <f aca="true">IF(OR('Monte Carlo'!$B$31="",'Monte Carlo'!$C$31=""),0,IF(RAND()&lt;'Monte Carlo'!$B$31,IF('Monte Carlo'!$E$31='Monte Carlo'!$C$31,'Monte Carlo'!$C$31,BETAINV(RAND(),'Monte Carlo'!$G$31,'Monte Carlo'!$H$31,'Monte Carlo'!$C$31,'Monte Carlo'!$E$31)),0))</f>
        <v>0</v>
      </c>
      <c r="W576" s="0" t="n">
        <f aca="true">IF(OR('Monte Carlo'!$B$32="",'Monte Carlo'!$C$32=""),0,IF(RAND()&lt;'Monte Carlo'!$B$32,IF('Monte Carlo'!$E$32='Monte Carlo'!$C$32,'Monte Carlo'!$C$32,BETAINV(RAND(),'Monte Carlo'!$G$32,'Monte Carlo'!$H$32,'Monte Carlo'!$C$32,'Monte Carlo'!$E$32)),0))</f>
        <v>0</v>
      </c>
      <c r="X576" s="0" t="n">
        <f aca="true">IF(OR('Monte Carlo'!$B$33="",'Monte Carlo'!$C$33=""),0,IF(RAND()&lt;'Monte Carlo'!$B$33,IF('Monte Carlo'!$E$33='Monte Carlo'!$C$33,'Monte Carlo'!$C$33,BETAINV(RAND(),'Monte Carlo'!$G$33,'Monte Carlo'!$H$33,'Monte Carlo'!$C$33,'Monte Carlo'!$E$33)),0))</f>
        <v>0</v>
      </c>
      <c r="Y576" s="0" t="n">
        <f aca="false">SUM(A576:X576)</f>
        <v>2041.54836448763</v>
      </c>
    </row>
    <row r="577" customFormat="false" ht="15" hidden="false" customHeight="false" outlineLevel="0" collapsed="false">
      <c r="A577" s="0" t="n">
        <f aca="true">IF('Monte Carlo'!$B$7="",0,IF('Monte Carlo'!$D$7='Monte Carlo'!$B$7,'Monte Carlo'!$B$7,BETAINV(RAND(),'Monte Carlo'!$F$7,'Monte Carlo'!$G$7,'Monte Carlo'!$B$7,'Monte Carlo'!$D$7)))</f>
        <v>133.881060714691</v>
      </c>
      <c r="B577" s="0" t="n">
        <f aca="true">IF('Monte Carlo'!$B$8="",0,IF('Monte Carlo'!$D$8='Monte Carlo'!$B$8,'Monte Carlo'!$B$8,BETAINV(RAND(),'Monte Carlo'!$F$8,'Monte Carlo'!$G$8,'Monte Carlo'!$B$8,'Monte Carlo'!$D$8)))</f>
        <v>1017.43154619763</v>
      </c>
      <c r="C577" s="0" t="n">
        <f aca="true">IF('Monte Carlo'!$B$9="",0,IF('Monte Carlo'!$D$9='Monte Carlo'!$B$9,'Monte Carlo'!$B$9,BETAINV(RAND(),'Monte Carlo'!$F$9,'Monte Carlo'!$G$9,'Monte Carlo'!$B$9,'Monte Carlo'!$D$9)))</f>
        <v>421.628796869091</v>
      </c>
      <c r="D577" s="0" t="n">
        <f aca="true">IF('Monte Carlo'!$B$10="",0,IF('Monte Carlo'!$D$10='Monte Carlo'!$B$10,'Monte Carlo'!$B$10,BETAINV(RAND(),'Monte Carlo'!$F$10,'Monte Carlo'!$G$10,'Monte Carlo'!$B$10,'Monte Carlo'!$D$10)))</f>
        <v>312.135118654192</v>
      </c>
      <c r="E577" s="0" t="n">
        <f aca="true">IF('Monte Carlo'!$B$11="",0,IF('Monte Carlo'!$D$11='Monte Carlo'!$B$11,'Monte Carlo'!$B$11,BETAINV(RAND(),'Monte Carlo'!$F$11,'Monte Carlo'!$G$11,'Monte Carlo'!$B$11,'Monte Carlo'!$D$11)))</f>
        <v>94.2470131983664</v>
      </c>
      <c r="F577" s="0" t="n">
        <f aca="true">IF('Monte Carlo'!$B$12="",0,IF('Monte Carlo'!$D$12='Monte Carlo'!$B$12,'Monte Carlo'!$B$12,BETAINV(RAND(),'Monte Carlo'!$F$12,'Monte Carlo'!$G$12,'Monte Carlo'!$B$12,'Monte Carlo'!$D$12)))</f>
        <v>94.7795635036754</v>
      </c>
      <c r="G577" s="0" t="n">
        <f aca="true">IF('Monte Carlo'!$B$13="",0,IF('Monte Carlo'!$D$13='Monte Carlo'!$B$13,'Monte Carlo'!$B$13,BETAINV(RAND(),'Monte Carlo'!$F$13,'Monte Carlo'!$G$13,'Monte Carlo'!$B$13,'Monte Carlo'!$D$13)))</f>
        <v>0</v>
      </c>
      <c r="H577" s="0" t="n">
        <f aca="true">IF('Monte Carlo'!$B$14="",0,IF('Monte Carlo'!$D$14='Monte Carlo'!$B$14,'Monte Carlo'!$B$14,BETAINV(RAND(),'Monte Carlo'!$F$14,'Monte Carlo'!$G$14,'Monte Carlo'!$B$14,'Monte Carlo'!$D$14)))</f>
        <v>0</v>
      </c>
      <c r="I577" s="0" t="n">
        <f aca="true">IF('Monte Carlo'!$B$15="",0,IF('Monte Carlo'!$D$15='Monte Carlo'!$B$15,'Monte Carlo'!$B$15,BETAINV(RAND(),'Monte Carlo'!$F$15,'Monte Carlo'!$G$15,'Monte Carlo'!$B$15,'Monte Carlo'!$D$15)))</f>
        <v>0</v>
      </c>
      <c r="J577" s="0" t="n">
        <f aca="true">IF('Monte Carlo'!$B$16="",0,IF('Monte Carlo'!$D$16='Monte Carlo'!$B$16,'Monte Carlo'!$B$16,BETAINV(RAND(),'Monte Carlo'!$F$16,'Monte Carlo'!$G$16,'Monte Carlo'!$B$16,'Monte Carlo'!$D$16)))</f>
        <v>0</v>
      </c>
      <c r="K577" s="0" t="n">
        <f aca="true">IF('Monte Carlo'!$B$17="",0,IF('Monte Carlo'!$D$17='Monte Carlo'!$B$17,'Monte Carlo'!$B$17,BETAINV(RAND(),'Monte Carlo'!$F$17,'Monte Carlo'!$G$17,'Monte Carlo'!$B$17,'Monte Carlo'!$D$17)))</f>
        <v>0</v>
      </c>
      <c r="L577" s="0" t="n">
        <f aca="true">IF('Monte Carlo'!$B$18="",0,IF('Monte Carlo'!$D$18='Monte Carlo'!$B$18,'Monte Carlo'!$B$18,BETAINV(RAND(),'Monte Carlo'!$F$18,'Monte Carlo'!$G$18,'Monte Carlo'!$B$18,'Monte Carlo'!$D$18)))</f>
        <v>0</v>
      </c>
      <c r="M577" s="0" t="n">
        <f aca="true">IF(OR('Monte Carlo'!$B$22="",'Monte Carlo'!$C$22=""),0,IF(RAND()&lt;'Monte Carlo'!$B$22,IF('Monte Carlo'!$E$22='Monte Carlo'!$C$22,'Monte Carlo'!$C$22,BETAINV(RAND(),'Monte Carlo'!$G$22,'Monte Carlo'!$H$22,'Monte Carlo'!$C$22,'Monte Carlo'!$E$22)),0))</f>
        <v>0</v>
      </c>
      <c r="N577" s="0" t="n">
        <f aca="true">IF(OR('Monte Carlo'!$B$23="",'Monte Carlo'!$C$23=""),0,IF(RAND()&lt;'Monte Carlo'!$B$23,IF('Monte Carlo'!$E$23='Monte Carlo'!$C$23,'Monte Carlo'!$C$23,BETAINV(RAND(),'Monte Carlo'!$G$23,'Monte Carlo'!$H$23,'Monte Carlo'!$C$23,'Monte Carlo'!$E$23)),0))</f>
        <v>0</v>
      </c>
      <c r="O577" s="0" t="n">
        <f aca="true">IF(OR('Monte Carlo'!$B$24="",'Monte Carlo'!$C$24=""),0,IF(RAND()&lt;'Monte Carlo'!$B$24,IF('Monte Carlo'!$E$24='Monte Carlo'!$C$24,'Monte Carlo'!$C$24,BETAINV(RAND(),'Monte Carlo'!$G$24,'Monte Carlo'!$H$24,'Monte Carlo'!$C$24,'Monte Carlo'!$E$24)),0))</f>
        <v>0</v>
      </c>
      <c r="P577" s="0" t="n">
        <f aca="true">IF(OR('Monte Carlo'!$B$25="",'Monte Carlo'!$C$25=""),0,IF(RAND()&lt;'Monte Carlo'!$B$25,IF('Monte Carlo'!$E$25='Monte Carlo'!$C$25,'Monte Carlo'!$C$25,BETAINV(RAND(),'Monte Carlo'!$G$25,'Monte Carlo'!$H$25,'Monte Carlo'!$C$25,'Monte Carlo'!$E$25)),0))</f>
        <v>297.545845533359</v>
      </c>
      <c r="Q577" s="0" t="n">
        <f aca="true">IF(OR('Monte Carlo'!$B$26="",'Monte Carlo'!$C$26=""),0,IF(RAND()&lt;'Monte Carlo'!$B$26,IF('Monte Carlo'!$E$26='Monte Carlo'!$C$26,'Monte Carlo'!$C$26,BETAINV(RAND(),'Monte Carlo'!$G$26,'Monte Carlo'!$H$26,'Monte Carlo'!$C$26,'Monte Carlo'!$E$26)),0))</f>
        <v>0</v>
      </c>
      <c r="R577" s="0" t="n">
        <f aca="true">IF(OR('Monte Carlo'!$B$27="",'Monte Carlo'!$C$27=""),0,IF(RAND()&lt;'Monte Carlo'!$B$27,IF('Monte Carlo'!$E$27='Monte Carlo'!$C$27,'Monte Carlo'!$C$27,BETAINV(RAND(),'Monte Carlo'!$G$27,'Monte Carlo'!$H$27,'Monte Carlo'!$C$27,'Monte Carlo'!$E$27)),0))</f>
        <v>0</v>
      </c>
      <c r="S577" s="0" t="n">
        <f aca="true">IF(OR('Monte Carlo'!$B$28="",'Monte Carlo'!$C$28=""),0,IF(RAND()&lt;'Monte Carlo'!$B$28,IF('Monte Carlo'!$E$28='Monte Carlo'!$C$28,'Monte Carlo'!$C$28,BETAINV(RAND(),'Monte Carlo'!$G$28,'Monte Carlo'!$H$28,'Monte Carlo'!$C$28,'Monte Carlo'!$E$28)),0))</f>
        <v>0</v>
      </c>
      <c r="T577" s="0" t="n">
        <f aca="true">IF(OR('Monte Carlo'!$B$29="",'Monte Carlo'!$C$29=""),0,IF(RAND()&lt;'Monte Carlo'!$B$29,IF('Monte Carlo'!$E$29='Monte Carlo'!$C$29,'Monte Carlo'!$C$29,BETAINV(RAND(),'Monte Carlo'!$G$29,'Monte Carlo'!$H$29,'Monte Carlo'!$C$29,'Monte Carlo'!$E$29)),0))</f>
        <v>0</v>
      </c>
      <c r="U577" s="0" t="n">
        <f aca="true">IF(OR('Monte Carlo'!$B$30="",'Monte Carlo'!$C$30=""),0,IF(RAND()&lt;'Monte Carlo'!$B$30,IF('Monte Carlo'!$E$30='Monte Carlo'!$C$30,'Monte Carlo'!$C$30,BETAINV(RAND(),'Monte Carlo'!$G$30,'Monte Carlo'!$H$30,'Monte Carlo'!$C$30,'Monte Carlo'!$E$30)),0))</f>
        <v>0</v>
      </c>
      <c r="V577" s="0" t="n">
        <f aca="true">IF(OR('Monte Carlo'!$B$31="",'Monte Carlo'!$C$31=""),0,IF(RAND()&lt;'Monte Carlo'!$B$31,IF('Monte Carlo'!$E$31='Monte Carlo'!$C$31,'Monte Carlo'!$C$31,BETAINV(RAND(),'Monte Carlo'!$G$31,'Monte Carlo'!$H$31,'Monte Carlo'!$C$31,'Monte Carlo'!$E$31)),0))</f>
        <v>0</v>
      </c>
      <c r="W577" s="0" t="n">
        <f aca="true">IF(OR('Monte Carlo'!$B$32="",'Monte Carlo'!$C$32=""),0,IF(RAND()&lt;'Monte Carlo'!$B$32,IF('Monte Carlo'!$E$32='Monte Carlo'!$C$32,'Monte Carlo'!$C$32,BETAINV(RAND(),'Monte Carlo'!$G$32,'Monte Carlo'!$H$32,'Monte Carlo'!$C$32,'Monte Carlo'!$E$32)),0))</f>
        <v>0</v>
      </c>
      <c r="X577" s="0" t="n">
        <f aca="true">IF(OR('Monte Carlo'!$B$33="",'Monte Carlo'!$C$33=""),0,IF(RAND()&lt;'Monte Carlo'!$B$33,IF('Monte Carlo'!$E$33='Monte Carlo'!$C$33,'Monte Carlo'!$C$33,BETAINV(RAND(),'Monte Carlo'!$G$33,'Monte Carlo'!$H$33,'Monte Carlo'!$C$33,'Monte Carlo'!$E$33)),0))</f>
        <v>0</v>
      </c>
      <c r="Y577" s="0" t="n">
        <f aca="false">SUM(A577:X577)</f>
        <v>2371.64894467101</v>
      </c>
    </row>
    <row r="578" customFormat="false" ht="15" hidden="false" customHeight="false" outlineLevel="0" collapsed="false">
      <c r="A578" s="0" t="n">
        <f aca="true">IF('Monte Carlo'!$B$7="",0,IF('Monte Carlo'!$D$7='Monte Carlo'!$B$7,'Monte Carlo'!$B$7,BETAINV(RAND(),'Monte Carlo'!$F$7,'Monte Carlo'!$G$7,'Monte Carlo'!$B$7,'Monte Carlo'!$D$7)))</f>
        <v>128.006367322241</v>
      </c>
      <c r="B578" s="0" t="n">
        <f aca="true">IF('Monte Carlo'!$B$8="",0,IF('Monte Carlo'!$D$8='Monte Carlo'!$B$8,'Monte Carlo'!$B$8,BETAINV(RAND(),'Monte Carlo'!$F$8,'Monte Carlo'!$G$8,'Monte Carlo'!$B$8,'Monte Carlo'!$D$8)))</f>
        <v>1152.84409207176</v>
      </c>
      <c r="C578" s="0" t="n">
        <f aca="true">IF('Monte Carlo'!$B$9="",0,IF('Monte Carlo'!$D$9='Monte Carlo'!$B$9,'Monte Carlo'!$B$9,BETAINV(RAND(),'Monte Carlo'!$F$9,'Monte Carlo'!$G$9,'Monte Carlo'!$B$9,'Monte Carlo'!$D$9)))</f>
        <v>419.151498972976</v>
      </c>
      <c r="D578" s="0" t="n">
        <f aca="true">IF('Monte Carlo'!$B$10="",0,IF('Monte Carlo'!$D$10='Monte Carlo'!$B$10,'Monte Carlo'!$B$10,BETAINV(RAND(),'Monte Carlo'!$F$10,'Monte Carlo'!$G$10,'Monte Carlo'!$B$10,'Monte Carlo'!$D$10)))</f>
        <v>291.77251563131</v>
      </c>
      <c r="E578" s="0" t="n">
        <f aca="true">IF('Monte Carlo'!$B$11="",0,IF('Monte Carlo'!$D$11='Monte Carlo'!$B$11,'Monte Carlo'!$B$11,BETAINV(RAND(),'Monte Carlo'!$F$11,'Monte Carlo'!$G$11,'Monte Carlo'!$B$11,'Monte Carlo'!$D$11)))</f>
        <v>96.5621872587961</v>
      </c>
      <c r="F578" s="0" t="n">
        <f aca="true">IF('Monte Carlo'!$B$12="",0,IF('Monte Carlo'!$D$12='Monte Carlo'!$B$12,'Monte Carlo'!$B$12,BETAINV(RAND(),'Monte Carlo'!$F$12,'Monte Carlo'!$G$12,'Monte Carlo'!$B$12,'Monte Carlo'!$D$12)))</f>
        <v>96.1466159287961</v>
      </c>
      <c r="G578" s="0" t="n">
        <f aca="true">IF('Monte Carlo'!$B$13="",0,IF('Monte Carlo'!$D$13='Monte Carlo'!$B$13,'Monte Carlo'!$B$13,BETAINV(RAND(),'Monte Carlo'!$F$13,'Monte Carlo'!$G$13,'Monte Carlo'!$B$13,'Monte Carlo'!$D$13)))</f>
        <v>0</v>
      </c>
      <c r="H578" s="0" t="n">
        <f aca="true">IF('Monte Carlo'!$B$14="",0,IF('Monte Carlo'!$D$14='Monte Carlo'!$B$14,'Monte Carlo'!$B$14,BETAINV(RAND(),'Monte Carlo'!$F$14,'Monte Carlo'!$G$14,'Monte Carlo'!$B$14,'Monte Carlo'!$D$14)))</f>
        <v>0</v>
      </c>
      <c r="I578" s="0" t="n">
        <f aca="true">IF('Monte Carlo'!$B$15="",0,IF('Monte Carlo'!$D$15='Monte Carlo'!$B$15,'Monte Carlo'!$B$15,BETAINV(RAND(),'Monte Carlo'!$F$15,'Monte Carlo'!$G$15,'Monte Carlo'!$B$15,'Monte Carlo'!$D$15)))</f>
        <v>0</v>
      </c>
      <c r="J578" s="0" t="n">
        <f aca="true">IF('Monte Carlo'!$B$16="",0,IF('Monte Carlo'!$D$16='Monte Carlo'!$B$16,'Monte Carlo'!$B$16,BETAINV(RAND(),'Monte Carlo'!$F$16,'Monte Carlo'!$G$16,'Monte Carlo'!$B$16,'Monte Carlo'!$D$16)))</f>
        <v>0</v>
      </c>
      <c r="K578" s="0" t="n">
        <f aca="true">IF('Monte Carlo'!$B$17="",0,IF('Monte Carlo'!$D$17='Monte Carlo'!$B$17,'Monte Carlo'!$B$17,BETAINV(RAND(),'Monte Carlo'!$F$17,'Monte Carlo'!$G$17,'Monte Carlo'!$B$17,'Monte Carlo'!$D$17)))</f>
        <v>0</v>
      </c>
      <c r="L578" s="0" t="n">
        <f aca="true">IF('Monte Carlo'!$B$18="",0,IF('Monte Carlo'!$D$18='Monte Carlo'!$B$18,'Monte Carlo'!$B$18,BETAINV(RAND(),'Monte Carlo'!$F$18,'Monte Carlo'!$G$18,'Monte Carlo'!$B$18,'Monte Carlo'!$D$18)))</f>
        <v>0</v>
      </c>
      <c r="M578" s="0" t="n">
        <f aca="true">IF(OR('Monte Carlo'!$B$22="",'Monte Carlo'!$C$22=""),0,IF(RAND()&lt;'Monte Carlo'!$B$22,IF('Monte Carlo'!$E$22='Monte Carlo'!$C$22,'Monte Carlo'!$C$22,BETAINV(RAND(),'Monte Carlo'!$G$22,'Monte Carlo'!$H$22,'Monte Carlo'!$C$22,'Monte Carlo'!$E$22)),0))</f>
        <v>0</v>
      </c>
      <c r="N578" s="0" t="n">
        <f aca="true">IF(OR('Monte Carlo'!$B$23="",'Monte Carlo'!$C$23=""),0,IF(RAND()&lt;'Monte Carlo'!$B$23,IF('Monte Carlo'!$E$23='Monte Carlo'!$C$23,'Monte Carlo'!$C$23,BETAINV(RAND(),'Monte Carlo'!$G$23,'Monte Carlo'!$H$23,'Monte Carlo'!$C$23,'Monte Carlo'!$E$23)),0))</f>
        <v>0</v>
      </c>
      <c r="O578" s="0" t="n">
        <f aca="true">IF(OR('Monte Carlo'!$B$24="",'Monte Carlo'!$C$24=""),0,IF(RAND()&lt;'Monte Carlo'!$B$24,IF('Monte Carlo'!$E$24='Monte Carlo'!$C$24,'Monte Carlo'!$C$24,BETAINV(RAND(),'Monte Carlo'!$G$24,'Monte Carlo'!$H$24,'Monte Carlo'!$C$24,'Monte Carlo'!$E$24)),0))</f>
        <v>0</v>
      </c>
      <c r="P578" s="0" t="n">
        <f aca="true">IF(OR('Monte Carlo'!$B$25="",'Monte Carlo'!$C$25=""),0,IF(RAND()&lt;'Monte Carlo'!$B$25,IF('Monte Carlo'!$E$25='Monte Carlo'!$C$25,'Monte Carlo'!$C$25,BETAINV(RAND(),'Monte Carlo'!$G$25,'Monte Carlo'!$H$25,'Monte Carlo'!$C$25,'Monte Carlo'!$E$25)),0))</f>
        <v>0</v>
      </c>
      <c r="Q578" s="0" t="n">
        <f aca="true">IF(OR('Monte Carlo'!$B$26="",'Monte Carlo'!$C$26=""),0,IF(RAND()&lt;'Monte Carlo'!$B$26,IF('Monte Carlo'!$E$26='Monte Carlo'!$C$26,'Monte Carlo'!$C$26,BETAINV(RAND(),'Monte Carlo'!$G$26,'Monte Carlo'!$H$26,'Monte Carlo'!$C$26,'Monte Carlo'!$E$26)),0))</f>
        <v>0</v>
      </c>
      <c r="R578" s="0" t="n">
        <f aca="true">IF(OR('Monte Carlo'!$B$27="",'Monte Carlo'!$C$27=""),0,IF(RAND()&lt;'Monte Carlo'!$B$27,IF('Monte Carlo'!$E$27='Monte Carlo'!$C$27,'Monte Carlo'!$C$27,BETAINV(RAND(),'Monte Carlo'!$G$27,'Monte Carlo'!$H$27,'Monte Carlo'!$C$27,'Monte Carlo'!$E$27)),0))</f>
        <v>0</v>
      </c>
      <c r="S578" s="0" t="n">
        <f aca="true">IF(OR('Monte Carlo'!$B$28="",'Monte Carlo'!$C$28=""),0,IF(RAND()&lt;'Monte Carlo'!$B$28,IF('Monte Carlo'!$E$28='Monte Carlo'!$C$28,'Monte Carlo'!$C$28,BETAINV(RAND(),'Monte Carlo'!$G$28,'Monte Carlo'!$H$28,'Monte Carlo'!$C$28,'Monte Carlo'!$E$28)),0))</f>
        <v>0</v>
      </c>
      <c r="T578" s="0" t="n">
        <f aca="true">IF(OR('Monte Carlo'!$B$29="",'Monte Carlo'!$C$29=""),0,IF(RAND()&lt;'Monte Carlo'!$B$29,IF('Monte Carlo'!$E$29='Monte Carlo'!$C$29,'Monte Carlo'!$C$29,BETAINV(RAND(),'Monte Carlo'!$G$29,'Monte Carlo'!$H$29,'Monte Carlo'!$C$29,'Monte Carlo'!$E$29)),0))</f>
        <v>0</v>
      </c>
      <c r="U578" s="0" t="n">
        <f aca="true">IF(OR('Monte Carlo'!$B$30="",'Monte Carlo'!$C$30=""),0,IF(RAND()&lt;'Monte Carlo'!$B$30,IF('Monte Carlo'!$E$30='Monte Carlo'!$C$30,'Monte Carlo'!$C$30,BETAINV(RAND(),'Monte Carlo'!$G$30,'Monte Carlo'!$H$30,'Monte Carlo'!$C$30,'Monte Carlo'!$E$30)),0))</f>
        <v>0</v>
      </c>
      <c r="V578" s="0" t="n">
        <f aca="true">IF(OR('Monte Carlo'!$B$31="",'Monte Carlo'!$C$31=""),0,IF(RAND()&lt;'Monte Carlo'!$B$31,IF('Monte Carlo'!$E$31='Monte Carlo'!$C$31,'Monte Carlo'!$C$31,BETAINV(RAND(),'Monte Carlo'!$G$31,'Monte Carlo'!$H$31,'Monte Carlo'!$C$31,'Monte Carlo'!$E$31)),0))</f>
        <v>0</v>
      </c>
      <c r="W578" s="0" t="n">
        <f aca="true">IF(OR('Monte Carlo'!$B$32="",'Monte Carlo'!$C$32=""),0,IF(RAND()&lt;'Monte Carlo'!$B$32,IF('Monte Carlo'!$E$32='Monte Carlo'!$C$32,'Monte Carlo'!$C$32,BETAINV(RAND(),'Monte Carlo'!$G$32,'Monte Carlo'!$H$32,'Monte Carlo'!$C$32,'Monte Carlo'!$E$32)),0))</f>
        <v>0</v>
      </c>
      <c r="X578" s="0" t="n">
        <f aca="true">IF(OR('Monte Carlo'!$B$33="",'Monte Carlo'!$C$33=""),0,IF(RAND()&lt;'Monte Carlo'!$B$33,IF('Monte Carlo'!$E$33='Monte Carlo'!$C$33,'Monte Carlo'!$C$33,BETAINV(RAND(),'Monte Carlo'!$G$33,'Monte Carlo'!$H$33,'Monte Carlo'!$C$33,'Monte Carlo'!$E$33)),0))</f>
        <v>0</v>
      </c>
      <c r="Y578" s="0" t="n">
        <f aca="false">SUM(A578:X578)</f>
        <v>2184.48327718588</v>
      </c>
    </row>
    <row r="579" customFormat="false" ht="15" hidden="false" customHeight="false" outlineLevel="0" collapsed="false">
      <c r="A579" s="0" t="n">
        <f aca="true">IF('Monte Carlo'!$B$7="",0,IF('Monte Carlo'!$D$7='Monte Carlo'!$B$7,'Monte Carlo'!$B$7,BETAINV(RAND(),'Monte Carlo'!$F$7,'Monte Carlo'!$G$7,'Monte Carlo'!$B$7,'Monte Carlo'!$D$7)))</f>
        <v>173.899026366219</v>
      </c>
      <c r="B579" s="0" t="n">
        <f aca="true">IF('Monte Carlo'!$B$8="",0,IF('Monte Carlo'!$D$8='Monte Carlo'!$B$8,'Monte Carlo'!$B$8,BETAINV(RAND(),'Monte Carlo'!$F$8,'Monte Carlo'!$G$8,'Monte Carlo'!$B$8,'Monte Carlo'!$D$8)))</f>
        <v>1111.49465243127</v>
      </c>
      <c r="C579" s="0" t="n">
        <f aca="true">IF('Monte Carlo'!$B$9="",0,IF('Monte Carlo'!$D$9='Monte Carlo'!$B$9,'Monte Carlo'!$B$9,BETAINV(RAND(),'Monte Carlo'!$F$9,'Monte Carlo'!$G$9,'Monte Carlo'!$B$9,'Monte Carlo'!$D$9)))</f>
        <v>428.779954682406</v>
      </c>
      <c r="D579" s="0" t="n">
        <f aca="true">IF('Monte Carlo'!$B$10="",0,IF('Monte Carlo'!$D$10='Monte Carlo'!$B$10,'Monte Carlo'!$B$10,BETAINV(RAND(),'Monte Carlo'!$F$10,'Monte Carlo'!$G$10,'Monte Carlo'!$B$10,'Monte Carlo'!$D$10)))</f>
        <v>311.333003438707</v>
      </c>
      <c r="E579" s="0" t="n">
        <f aca="true">IF('Monte Carlo'!$B$11="",0,IF('Monte Carlo'!$D$11='Monte Carlo'!$B$11,'Monte Carlo'!$B$11,BETAINV(RAND(),'Monte Carlo'!$F$11,'Monte Carlo'!$G$11,'Monte Carlo'!$B$11,'Monte Carlo'!$D$11)))</f>
        <v>105.302177347472</v>
      </c>
      <c r="F579" s="0" t="n">
        <f aca="true">IF('Monte Carlo'!$B$12="",0,IF('Monte Carlo'!$D$12='Monte Carlo'!$B$12,'Monte Carlo'!$B$12,BETAINV(RAND(),'Monte Carlo'!$F$12,'Monte Carlo'!$G$12,'Monte Carlo'!$B$12,'Monte Carlo'!$D$12)))</f>
        <v>92.702550117393</v>
      </c>
      <c r="G579" s="0" t="n">
        <f aca="true">IF('Monte Carlo'!$B$13="",0,IF('Monte Carlo'!$D$13='Monte Carlo'!$B$13,'Monte Carlo'!$B$13,BETAINV(RAND(),'Monte Carlo'!$F$13,'Monte Carlo'!$G$13,'Monte Carlo'!$B$13,'Monte Carlo'!$D$13)))</f>
        <v>0</v>
      </c>
      <c r="H579" s="0" t="n">
        <f aca="true">IF('Monte Carlo'!$B$14="",0,IF('Monte Carlo'!$D$14='Monte Carlo'!$B$14,'Monte Carlo'!$B$14,BETAINV(RAND(),'Monte Carlo'!$F$14,'Monte Carlo'!$G$14,'Monte Carlo'!$B$14,'Monte Carlo'!$D$14)))</f>
        <v>0</v>
      </c>
      <c r="I579" s="0" t="n">
        <f aca="true">IF('Monte Carlo'!$B$15="",0,IF('Monte Carlo'!$D$15='Monte Carlo'!$B$15,'Monte Carlo'!$B$15,BETAINV(RAND(),'Monte Carlo'!$F$15,'Monte Carlo'!$G$15,'Monte Carlo'!$B$15,'Monte Carlo'!$D$15)))</f>
        <v>0</v>
      </c>
      <c r="J579" s="0" t="n">
        <f aca="true">IF('Monte Carlo'!$B$16="",0,IF('Monte Carlo'!$D$16='Monte Carlo'!$B$16,'Monte Carlo'!$B$16,BETAINV(RAND(),'Monte Carlo'!$F$16,'Monte Carlo'!$G$16,'Monte Carlo'!$B$16,'Monte Carlo'!$D$16)))</f>
        <v>0</v>
      </c>
      <c r="K579" s="0" t="n">
        <f aca="true">IF('Monte Carlo'!$B$17="",0,IF('Monte Carlo'!$D$17='Monte Carlo'!$B$17,'Monte Carlo'!$B$17,BETAINV(RAND(),'Monte Carlo'!$F$17,'Monte Carlo'!$G$17,'Monte Carlo'!$B$17,'Monte Carlo'!$D$17)))</f>
        <v>0</v>
      </c>
      <c r="L579" s="0" t="n">
        <f aca="true">IF('Monte Carlo'!$B$18="",0,IF('Monte Carlo'!$D$18='Monte Carlo'!$B$18,'Monte Carlo'!$B$18,BETAINV(RAND(),'Monte Carlo'!$F$18,'Monte Carlo'!$G$18,'Monte Carlo'!$B$18,'Monte Carlo'!$D$18)))</f>
        <v>0</v>
      </c>
      <c r="M579" s="0" t="n">
        <f aca="true">IF(OR('Monte Carlo'!$B$22="",'Monte Carlo'!$C$22=""),0,IF(RAND()&lt;'Monte Carlo'!$B$22,IF('Monte Carlo'!$E$22='Monte Carlo'!$C$22,'Monte Carlo'!$C$22,BETAINV(RAND(),'Monte Carlo'!$G$22,'Monte Carlo'!$H$22,'Monte Carlo'!$C$22,'Monte Carlo'!$E$22)),0))</f>
        <v>0</v>
      </c>
      <c r="N579" s="0" t="n">
        <f aca="true">IF(OR('Monte Carlo'!$B$23="",'Monte Carlo'!$C$23=""),0,IF(RAND()&lt;'Monte Carlo'!$B$23,IF('Monte Carlo'!$E$23='Monte Carlo'!$C$23,'Monte Carlo'!$C$23,BETAINV(RAND(),'Monte Carlo'!$G$23,'Monte Carlo'!$H$23,'Monte Carlo'!$C$23,'Monte Carlo'!$E$23)),0))</f>
        <v>33.8578394462229</v>
      </c>
      <c r="O579" s="0" t="n">
        <f aca="true">IF(OR('Monte Carlo'!$B$24="",'Monte Carlo'!$C$24=""),0,IF(RAND()&lt;'Monte Carlo'!$B$24,IF('Monte Carlo'!$E$24='Monte Carlo'!$C$24,'Monte Carlo'!$C$24,BETAINV(RAND(),'Monte Carlo'!$G$24,'Monte Carlo'!$H$24,'Monte Carlo'!$C$24,'Monte Carlo'!$E$24)),0))</f>
        <v>0</v>
      </c>
      <c r="P579" s="0" t="n">
        <f aca="true">IF(OR('Monte Carlo'!$B$25="",'Monte Carlo'!$C$25=""),0,IF(RAND()&lt;'Monte Carlo'!$B$25,IF('Monte Carlo'!$E$25='Monte Carlo'!$C$25,'Monte Carlo'!$C$25,BETAINV(RAND(),'Monte Carlo'!$G$25,'Monte Carlo'!$H$25,'Monte Carlo'!$C$25,'Monte Carlo'!$E$25)),0))</f>
        <v>0</v>
      </c>
      <c r="Q579" s="0" t="n">
        <f aca="true">IF(OR('Monte Carlo'!$B$26="",'Monte Carlo'!$C$26=""),0,IF(RAND()&lt;'Monte Carlo'!$B$26,IF('Monte Carlo'!$E$26='Monte Carlo'!$C$26,'Monte Carlo'!$C$26,BETAINV(RAND(),'Monte Carlo'!$G$26,'Monte Carlo'!$H$26,'Monte Carlo'!$C$26,'Monte Carlo'!$E$26)),0))</f>
        <v>0</v>
      </c>
      <c r="R579" s="0" t="n">
        <f aca="true">IF(OR('Monte Carlo'!$B$27="",'Monte Carlo'!$C$27=""),0,IF(RAND()&lt;'Monte Carlo'!$B$27,IF('Monte Carlo'!$E$27='Monte Carlo'!$C$27,'Monte Carlo'!$C$27,BETAINV(RAND(),'Monte Carlo'!$G$27,'Monte Carlo'!$H$27,'Monte Carlo'!$C$27,'Monte Carlo'!$E$27)),0))</f>
        <v>0</v>
      </c>
      <c r="S579" s="0" t="n">
        <f aca="true">IF(OR('Monte Carlo'!$B$28="",'Monte Carlo'!$C$28=""),0,IF(RAND()&lt;'Monte Carlo'!$B$28,IF('Monte Carlo'!$E$28='Monte Carlo'!$C$28,'Monte Carlo'!$C$28,BETAINV(RAND(),'Monte Carlo'!$G$28,'Monte Carlo'!$H$28,'Monte Carlo'!$C$28,'Monte Carlo'!$E$28)),0))</f>
        <v>0</v>
      </c>
      <c r="T579" s="0" t="n">
        <f aca="true">IF(OR('Monte Carlo'!$B$29="",'Monte Carlo'!$C$29=""),0,IF(RAND()&lt;'Monte Carlo'!$B$29,IF('Monte Carlo'!$E$29='Monte Carlo'!$C$29,'Monte Carlo'!$C$29,BETAINV(RAND(),'Monte Carlo'!$G$29,'Monte Carlo'!$H$29,'Monte Carlo'!$C$29,'Monte Carlo'!$E$29)),0))</f>
        <v>0</v>
      </c>
      <c r="U579" s="0" t="n">
        <f aca="true">IF(OR('Monte Carlo'!$B$30="",'Monte Carlo'!$C$30=""),0,IF(RAND()&lt;'Monte Carlo'!$B$30,IF('Monte Carlo'!$E$30='Monte Carlo'!$C$30,'Monte Carlo'!$C$30,BETAINV(RAND(),'Monte Carlo'!$G$30,'Monte Carlo'!$H$30,'Monte Carlo'!$C$30,'Monte Carlo'!$E$30)),0))</f>
        <v>0</v>
      </c>
      <c r="V579" s="0" t="n">
        <f aca="true">IF(OR('Monte Carlo'!$B$31="",'Monte Carlo'!$C$31=""),0,IF(RAND()&lt;'Monte Carlo'!$B$31,IF('Monte Carlo'!$E$31='Monte Carlo'!$C$31,'Monte Carlo'!$C$31,BETAINV(RAND(),'Monte Carlo'!$G$31,'Monte Carlo'!$H$31,'Monte Carlo'!$C$31,'Monte Carlo'!$E$31)),0))</f>
        <v>0</v>
      </c>
      <c r="W579" s="0" t="n">
        <f aca="true">IF(OR('Monte Carlo'!$B$32="",'Monte Carlo'!$C$32=""),0,IF(RAND()&lt;'Monte Carlo'!$B$32,IF('Monte Carlo'!$E$32='Monte Carlo'!$C$32,'Monte Carlo'!$C$32,BETAINV(RAND(),'Monte Carlo'!$G$32,'Monte Carlo'!$H$32,'Monte Carlo'!$C$32,'Monte Carlo'!$E$32)),0))</f>
        <v>0</v>
      </c>
      <c r="X579" s="0" t="n">
        <f aca="true">IF(OR('Monte Carlo'!$B$33="",'Monte Carlo'!$C$33=""),0,IF(RAND()&lt;'Monte Carlo'!$B$33,IF('Monte Carlo'!$E$33='Monte Carlo'!$C$33,'Monte Carlo'!$C$33,BETAINV(RAND(),'Monte Carlo'!$G$33,'Monte Carlo'!$H$33,'Monte Carlo'!$C$33,'Monte Carlo'!$E$33)),0))</f>
        <v>0</v>
      </c>
      <c r="Y579" s="0" t="n">
        <f aca="false">SUM(A579:X579)</f>
        <v>2257.36920382969</v>
      </c>
    </row>
    <row r="580" customFormat="false" ht="15" hidden="false" customHeight="false" outlineLevel="0" collapsed="false">
      <c r="A580" s="0" t="n">
        <f aca="true">IF('Monte Carlo'!$B$7="",0,IF('Monte Carlo'!$D$7='Monte Carlo'!$B$7,'Monte Carlo'!$B$7,BETAINV(RAND(),'Monte Carlo'!$F$7,'Monte Carlo'!$G$7,'Monte Carlo'!$B$7,'Monte Carlo'!$D$7)))</f>
        <v>149.888148147046</v>
      </c>
      <c r="B580" s="0" t="n">
        <f aca="true">IF('Monte Carlo'!$B$8="",0,IF('Monte Carlo'!$D$8='Monte Carlo'!$B$8,'Monte Carlo'!$B$8,BETAINV(RAND(),'Monte Carlo'!$F$8,'Monte Carlo'!$G$8,'Monte Carlo'!$B$8,'Monte Carlo'!$D$8)))</f>
        <v>1005.26202196237</v>
      </c>
      <c r="C580" s="0" t="n">
        <f aca="true">IF('Monte Carlo'!$B$9="",0,IF('Monte Carlo'!$D$9='Monte Carlo'!$B$9,'Monte Carlo'!$B$9,BETAINV(RAND(),'Monte Carlo'!$F$9,'Monte Carlo'!$G$9,'Monte Carlo'!$B$9,'Monte Carlo'!$D$9)))</f>
        <v>484.057955261865</v>
      </c>
      <c r="D580" s="0" t="n">
        <f aca="true">IF('Monte Carlo'!$B$10="",0,IF('Monte Carlo'!$D$10='Monte Carlo'!$B$10,'Monte Carlo'!$B$10,BETAINV(RAND(),'Monte Carlo'!$F$10,'Monte Carlo'!$G$10,'Monte Carlo'!$B$10,'Monte Carlo'!$D$10)))</f>
        <v>320.03391309588</v>
      </c>
      <c r="E580" s="0" t="n">
        <f aca="true">IF('Monte Carlo'!$B$11="",0,IF('Monte Carlo'!$D$11='Monte Carlo'!$B$11,'Monte Carlo'!$B$11,BETAINV(RAND(),'Monte Carlo'!$F$11,'Monte Carlo'!$G$11,'Monte Carlo'!$B$11,'Monte Carlo'!$D$11)))</f>
        <v>82.915506118591</v>
      </c>
      <c r="F580" s="0" t="n">
        <f aca="true">IF('Monte Carlo'!$B$12="",0,IF('Monte Carlo'!$D$12='Monte Carlo'!$B$12,'Monte Carlo'!$B$12,BETAINV(RAND(),'Monte Carlo'!$F$12,'Monte Carlo'!$G$12,'Monte Carlo'!$B$12,'Monte Carlo'!$D$12)))</f>
        <v>108.322278025867</v>
      </c>
      <c r="G580" s="0" t="n">
        <f aca="true">IF('Monte Carlo'!$B$13="",0,IF('Monte Carlo'!$D$13='Monte Carlo'!$B$13,'Monte Carlo'!$B$13,BETAINV(RAND(),'Monte Carlo'!$F$13,'Monte Carlo'!$G$13,'Monte Carlo'!$B$13,'Monte Carlo'!$D$13)))</f>
        <v>0</v>
      </c>
      <c r="H580" s="0" t="n">
        <f aca="true">IF('Monte Carlo'!$B$14="",0,IF('Monte Carlo'!$D$14='Monte Carlo'!$B$14,'Monte Carlo'!$B$14,BETAINV(RAND(),'Monte Carlo'!$F$14,'Monte Carlo'!$G$14,'Monte Carlo'!$B$14,'Monte Carlo'!$D$14)))</f>
        <v>0</v>
      </c>
      <c r="I580" s="0" t="n">
        <f aca="true">IF('Monte Carlo'!$B$15="",0,IF('Monte Carlo'!$D$15='Monte Carlo'!$B$15,'Monte Carlo'!$B$15,BETAINV(RAND(),'Monte Carlo'!$F$15,'Monte Carlo'!$G$15,'Monte Carlo'!$B$15,'Monte Carlo'!$D$15)))</f>
        <v>0</v>
      </c>
      <c r="J580" s="0" t="n">
        <f aca="true">IF('Monte Carlo'!$B$16="",0,IF('Monte Carlo'!$D$16='Monte Carlo'!$B$16,'Monte Carlo'!$B$16,BETAINV(RAND(),'Monte Carlo'!$F$16,'Monte Carlo'!$G$16,'Monte Carlo'!$B$16,'Monte Carlo'!$D$16)))</f>
        <v>0</v>
      </c>
      <c r="K580" s="0" t="n">
        <f aca="true">IF('Monte Carlo'!$B$17="",0,IF('Monte Carlo'!$D$17='Monte Carlo'!$B$17,'Monte Carlo'!$B$17,BETAINV(RAND(),'Monte Carlo'!$F$17,'Monte Carlo'!$G$17,'Monte Carlo'!$B$17,'Monte Carlo'!$D$17)))</f>
        <v>0</v>
      </c>
      <c r="L580" s="0" t="n">
        <f aca="true">IF('Monte Carlo'!$B$18="",0,IF('Monte Carlo'!$D$18='Monte Carlo'!$B$18,'Monte Carlo'!$B$18,BETAINV(RAND(),'Monte Carlo'!$F$18,'Monte Carlo'!$G$18,'Monte Carlo'!$B$18,'Monte Carlo'!$D$18)))</f>
        <v>0</v>
      </c>
      <c r="M580" s="0" t="n">
        <f aca="true">IF(OR('Monte Carlo'!$B$22="",'Monte Carlo'!$C$22=""),0,IF(RAND()&lt;'Monte Carlo'!$B$22,IF('Monte Carlo'!$E$22='Monte Carlo'!$C$22,'Monte Carlo'!$C$22,BETAINV(RAND(),'Monte Carlo'!$G$22,'Monte Carlo'!$H$22,'Monte Carlo'!$C$22,'Monte Carlo'!$E$22)),0))</f>
        <v>0</v>
      </c>
      <c r="N580" s="0" t="n">
        <f aca="true">IF(OR('Monte Carlo'!$B$23="",'Monte Carlo'!$C$23=""),0,IF(RAND()&lt;'Monte Carlo'!$B$23,IF('Monte Carlo'!$E$23='Monte Carlo'!$C$23,'Monte Carlo'!$C$23,BETAINV(RAND(),'Monte Carlo'!$G$23,'Monte Carlo'!$H$23,'Monte Carlo'!$C$23,'Monte Carlo'!$E$23)),0))</f>
        <v>0</v>
      </c>
      <c r="O580" s="0" t="n">
        <f aca="true">IF(OR('Monte Carlo'!$B$24="",'Monte Carlo'!$C$24=""),0,IF(RAND()&lt;'Monte Carlo'!$B$24,IF('Monte Carlo'!$E$24='Monte Carlo'!$C$24,'Monte Carlo'!$C$24,BETAINV(RAND(),'Monte Carlo'!$G$24,'Monte Carlo'!$H$24,'Monte Carlo'!$C$24,'Monte Carlo'!$E$24)),0))</f>
        <v>72.665082656195</v>
      </c>
      <c r="P580" s="0" t="n">
        <f aca="true">IF(OR('Monte Carlo'!$B$25="",'Monte Carlo'!$C$25=""),0,IF(RAND()&lt;'Monte Carlo'!$B$25,IF('Monte Carlo'!$E$25='Monte Carlo'!$C$25,'Monte Carlo'!$C$25,BETAINV(RAND(),'Monte Carlo'!$G$25,'Monte Carlo'!$H$25,'Monte Carlo'!$C$25,'Monte Carlo'!$E$25)),0))</f>
        <v>0</v>
      </c>
      <c r="Q580" s="0" t="n">
        <f aca="true">IF(OR('Monte Carlo'!$B$26="",'Monte Carlo'!$C$26=""),0,IF(RAND()&lt;'Monte Carlo'!$B$26,IF('Monte Carlo'!$E$26='Monte Carlo'!$C$26,'Monte Carlo'!$C$26,BETAINV(RAND(),'Monte Carlo'!$G$26,'Monte Carlo'!$H$26,'Monte Carlo'!$C$26,'Monte Carlo'!$E$26)),0))</f>
        <v>0</v>
      </c>
      <c r="R580" s="0" t="n">
        <f aca="true">IF(OR('Monte Carlo'!$B$27="",'Monte Carlo'!$C$27=""),0,IF(RAND()&lt;'Monte Carlo'!$B$27,IF('Monte Carlo'!$E$27='Monte Carlo'!$C$27,'Monte Carlo'!$C$27,BETAINV(RAND(),'Monte Carlo'!$G$27,'Monte Carlo'!$H$27,'Monte Carlo'!$C$27,'Monte Carlo'!$E$27)),0))</f>
        <v>0</v>
      </c>
      <c r="S580" s="0" t="n">
        <f aca="true">IF(OR('Monte Carlo'!$B$28="",'Monte Carlo'!$C$28=""),0,IF(RAND()&lt;'Monte Carlo'!$B$28,IF('Monte Carlo'!$E$28='Monte Carlo'!$C$28,'Monte Carlo'!$C$28,BETAINV(RAND(),'Monte Carlo'!$G$28,'Monte Carlo'!$H$28,'Monte Carlo'!$C$28,'Monte Carlo'!$E$28)),0))</f>
        <v>0</v>
      </c>
      <c r="T580" s="0" t="n">
        <f aca="true">IF(OR('Monte Carlo'!$B$29="",'Monte Carlo'!$C$29=""),0,IF(RAND()&lt;'Monte Carlo'!$B$29,IF('Monte Carlo'!$E$29='Monte Carlo'!$C$29,'Monte Carlo'!$C$29,BETAINV(RAND(),'Monte Carlo'!$G$29,'Monte Carlo'!$H$29,'Monte Carlo'!$C$29,'Monte Carlo'!$E$29)),0))</f>
        <v>0</v>
      </c>
      <c r="U580" s="0" t="n">
        <f aca="true">IF(OR('Monte Carlo'!$B$30="",'Monte Carlo'!$C$30=""),0,IF(RAND()&lt;'Monte Carlo'!$B$30,IF('Monte Carlo'!$E$30='Monte Carlo'!$C$30,'Monte Carlo'!$C$30,BETAINV(RAND(),'Monte Carlo'!$G$30,'Monte Carlo'!$H$30,'Monte Carlo'!$C$30,'Monte Carlo'!$E$30)),0))</f>
        <v>0</v>
      </c>
      <c r="V580" s="0" t="n">
        <f aca="true">IF(OR('Monte Carlo'!$B$31="",'Monte Carlo'!$C$31=""),0,IF(RAND()&lt;'Monte Carlo'!$B$31,IF('Monte Carlo'!$E$31='Monte Carlo'!$C$31,'Monte Carlo'!$C$31,BETAINV(RAND(),'Monte Carlo'!$G$31,'Monte Carlo'!$H$31,'Monte Carlo'!$C$31,'Monte Carlo'!$E$31)),0))</f>
        <v>0</v>
      </c>
      <c r="W580" s="0" t="n">
        <f aca="true">IF(OR('Monte Carlo'!$B$32="",'Monte Carlo'!$C$32=""),0,IF(RAND()&lt;'Monte Carlo'!$B$32,IF('Monte Carlo'!$E$32='Monte Carlo'!$C$32,'Monte Carlo'!$C$32,BETAINV(RAND(),'Monte Carlo'!$G$32,'Monte Carlo'!$H$32,'Monte Carlo'!$C$32,'Monte Carlo'!$E$32)),0))</f>
        <v>0</v>
      </c>
      <c r="X580" s="0" t="n">
        <f aca="true">IF(OR('Monte Carlo'!$B$33="",'Monte Carlo'!$C$33=""),0,IF(RAND()&lt;'Monte Carlo'!$B$33,IF('Monte Carlo'!$E$33='Monte Carlo'!$C$33,'Monte Carlo'!$C$33,BETAINV(RAND(),'Monte Carlo'!$G$33,'Monte Carlo'!$H$33,'Monte Carlo'!$C$33,'Monte Carlo'!$E$33)),0))</f>
        <v>0</v>
      </c>
      <c r="Y580" s="0" t="n">
        <f aca="false">SUM(A580:X580)</f>
        <v>2223.14490526781</v>
      </c>
    </row>
    <row r="581" customFormat="false" ht="15" hidden="false" customHeight="false" outlineLevel="0" collapsed="false">
      <c r="A581" s="0" t="n">
        <f aca="true">IF('Monte Carlo'!$B$7="",0,IF('Monte Carlo'!$D$7='Monte Carlo'!$B$7,'Monte Carlo'!$B$7,BETAINV(RAND(),'Monte Carlo'!$F$7,'Monte Carlo'!$G$7,'Monte Carlo'!$B$7,'Monte Carlo'!$D$7)))</f>
        <v>161.172578401941</v>
      </c>
      <c r="B581" s="0" t="n">
        <f aca="true">IF('Monte Carlo'!$B$8="",0,IF('Monte Carlo'!$D$8='Monte Carlo'!$B$8,'Monte Carlo'!$B$8,BETAINV(RAND(),'Monte Carlo'!$F$8,'Monte Carlo'!$G$8,'Monte Carlo'!$B$8,'Monte Carlo'!$D$8)))</f>
        <v>1000.72391635099</v>
      </c>
      <c r="C581" s="0" t="n">
        <f aca="true">IF('Monte Carlo'!$B$9="",0,IF('Monte Carlo'!$D$9='Monte Carlo'!$B$9,'Monte Carlo'!$B$9,BETAINV(RAND(),'Monte Carlo'!$F$9,'Monte Carlo'!$G$9,'Monte Carlo'!$B$9,'Monte Carlo'!$D$9)))</f>
        <v>508.290138150158</v>
      </c>
      <c r="D581" s="0" t="n">
        <f aca="true">IF('Monte Carlo'!$B$10="",0,IF('Monte Carlo'!$D$10='Monte Carlo'!$B$10,'Monte Carlo'!$B$10,BETAINV(RAND(),'Monte Carlo'!$F$10,'Monte Carlo'!$G$10,'Monte Carlo'!$B$10,'Monte Carlo'!$D$10)))</f>
        <v>317.907565760475</v>
      </c>
      <c r="E581" s="0" t="n">
        <f aca="true">IF('Monte Carlo'!$B$11="",0,IF('Monte Carlo'!$D$11='Monte Carlo'!$B$11,'Monte Carlo'!$B$11,BETAINV(RAND(),'Monte Carlo'!$F$11,'Monte Carlo'!$G$11,'Monte Carlo'!$B$11,'Monte Carlo'!$D$11)))</f>
        <v>124.649166294359</v>
      </c>
      <c r="F581" s="0" t="n">
        <f aca="true">IF('Monte Carlo'!$B$12="",0,IF('Monte Carlo'!$D$12='Monte Carlo'!$B$12,'Monte Carlo'!$B$12,BETAINV(RAND(),'Monte Carlo'!$F$12,'Monte Carlo'!$G$12,'Monte Carlo'!$B$12,'Monte Carlo'!$D$12)))</f>
        <v>112.1110995893</v>
      </c>
      <c r="G581" s="0" t="n">
        <f aca="true">IF('Monte Carlo'!$B$13="",0,IF('Monte Carlo'!$D$13='Monte Carlo'!$B$13,'Monte Carlo'!$B$13,BETAINV(RAND(),'Monte Carlo'!$F$13,'Monte Carlo'!$G$13,'Monte Carlo'!$B$13,'Monte Carlo'!$D$13)))</f>
        <v>0</v>
      </c>
      <c r="H581" s="0" t="n">
        <f aca="true">IF('Monte Carlo'!$B$14="",0,IF('Monte Carlo'!$D$14='Monte Carlo'!$B$14,'Monte Carlo'!$B$14,BETAINV(RAND(),'Monte Carlo'!$F$14,'Monte Carlo'!$G$14,'Monte Carlo'!$B$14,'Monte Carlo'!$D$14)))</f>
        <v>0</v>
      </c>
      <c r="I581" s="0" t="n">
        <f aca="true">IF('Monte Carlo'!$B$15="",0,IF('Monte Carlo'!$D$15='Monte Carlo'!$B$15,'Monte Carlo'!$B$15,BETAINV(RAND(),'Monte Carlo'!$F$15,'Monte Carlo'!$G$15,'Monte Carlo'!$B$15,'Monte Carlo'!$D$15)))</f>
        <v>0</v>
      </c>
      <c r="J581" s="0" t="n">
        <f aca="true">IF('Monte Carlo'!$B$16="",0,IF('Monte Carlo'!$D$16='Monte Carlo'!$B$16,'Monte Carlo'!$B$16,BETAINV(RAND(),'Monte Carlo'!$F$16,'Monte Carlo'!$G$16,'Monte Carlo'!$B$16,'Monte Carlo'!$D$16)))</f>
        <v>0</v>
      </c>
      <c r="K581" s="0" t="n">
        <f aca="true">IF('Monte Carlo'!$B$17="",0,IF('Monte Carlo'!$D$17='Monte Carlo'!$B$17,'Monte Carlo'!$B$17,BETAINV(RAND(),'Monte Carlo'!$F$17,'Monte Carlo'!$G$17,'Monte Carlo'!$B$17,'Monte Carlo'!$D$17)))</f>
        <v>0</v>
      </c>
      <c r="L581" s="0" t="n">
        <f aca="true">IF('Monte Carlo'!$B$18="",0,IF('Monte Carlo'!$D$18='Monte Carlo'!$B$18,'Monte Carlo'!$B$18,BETAINV(RAND(),'Monte Carlo'!$F$18,'Monte Carlo'!$G$18,'Monte Carlo'!$B$18,'Monte Carlo'!$D$18)))</f>
        <v>0</v>
      </c>
      <c r="M581" s="0" t="n">
        <f aca="true">IF(OR('Monte Carlo'!$B$22="",'Monte Carlo'!$C$22=""),0,IF(RAND()&lt;'Monte Carlo'!$B$22,IF('Monte Carlo'!$E$22='Monte Carlo'!$C$22,'Monte Carlo'!$C$22,BETAINV(RAND(),'Monte Carlo'!$G$22,'Monte Carlo'!$H$22,'Monte Carlo'!$C$22,'Monte Carlo'!$E$22)),0))</f>
        <v>0</v>
      </c>
      <c r="N581" s="0" t="n">
        <f aca="true">IF(OR('Monte Carlo'!$B$23="",'Monte Carlo'!$C$23=""),0,IF(RAND()&lt;'Monte Carlo'!$B$23,IF('Monte Carlo'!$E$23='Monte Carlo'!$C$23,'Monte Carlo'!$C$23,BETAINV(RAND(),'Monte Carlo'!$G$23,'Monte Carlo'!$H$23,'Monte Carlo'!$C$23,'Monte Carlo'!$E$23)),0))</f>
        <v>0</v>
      </c>
      <c r="O581" s="0" t="n">
        <f aca="true">IF(OR('Monte Carlo'!$B$24="",'Monte Carlo'!$C$24=""),0,IF(RAND()&lt;'Monte Carlo'!$B$24,IF('Monte Carlo'!$E$24='Monte Carlo'!$C$24,'Monte Carlo'!$C$24,BETAINV(RAND(),'Monte Carlo'!$G$24,'Monte Carlo'!$H$24,'Monte Carlo'!$C$24,'Monte Carlo'!$E$24)),0))</f>
        <v>0</v>
      </c>
      <c r="P581" s="0" t="n">
        <f aca="true">IF(OR('Monte Carlo'!$B$25="",'Monte Carlo'!$C$25=""),0,IF(RAND()&lt;'Monte Carlo'!$B$25,IF('Monte Carlo'!$E$25='Monte Carlo'!$C$25,'Monte Carlo'!$C$25,BETAINV(RAND(),'Monte Carlo'!$G$25,'Monte Carlo'!$H$25,'Monte Carlo'!$C$25,'Monte Carlo'!$E$25)),0))</f>
        <v>0</v>
      </c>
      <c r="Q581" s="0" t="n">
        <f aca="true">IF(OR('Monte Carlo'!$B$26="",'Monte Carlo'!$C$26=""),0,IF(RAND()&lt;'Monte Carlo'!$B$26,IF('Monte Carlo'!$E$26='Monte Carlo'!$C$26,'Monte Carlo'!$C$26,BETAINV(RAND(),'Monte Carlo'!$G$26,'Monte Carlo'!$H$26,'Monte Carlo'!$C$26,'Monte Carlo'!$E$26)),0))</f>
        <v>0</v>
      </c>
      <c r="R581" s="0" t="n">
        <f aca="true">IF(OR('Monte Carlo'!$B$27="",'Monte Carlo'!$C$27=""),0,IF(RAND()&lt;'Monte Carlo'!$B$27,IF('Monte Carlo'!$E$27='Monte Carlo'!$C$27,'Monte Carlo'!$C$27,BETAINV(RAND(),'Monte Carlo'!$G$27,'Monte Carlo'!$H$27,'Monte Carlo'!$C$27,'Monte Carlo'!$E$27)),0))</f>
        <v>0</v>
      </c>
      <c r="S581" s="0" t="n">
        <f aca="true">IF(OR('Monte Carlo'!$B$28="",'Monte Carlo'!$C$28=""),0,IF(RAND()&lt;'Monte Carlo'!$B$28,IF('Monte Carlo'!$E$28='Monte Carlo'!$C$28,'Monte Carlo'!$C$28,BETAINV(RAND(),'Monte Carlo'!$G$28,'Monte Carlo'!$H$28,'Monte Carlo'!$C$28,'Monte Carlo'!$E$28)),0))</f>
        <v>0</v>
      </c>
      <c r="T581" s="0" t="n">
        <f aca="true">IF(OR('Monte Carlo'!$B$29="",'Monte Carlo'!$C$29=""),0,IF(RAND()&lt;'Monte Carlo'!$B$29,IF('Monte Carlo'!$E$29='Monte Carlo'!$C$29,'Monte Carlo'!$C$29,BETAINV(RAND(),'Monte Carlo'!$G$29,'Monte Carlo'!$H$29,'Monte Carlo'!$C$29,'Monte Carlo'!$E$29)),0))</f>
        <v>0</v>
      </c>
      <c r="U581" s="0" t="n">
        <f aca="true">IF(OR('Monte Carlo'!$B$30="",'Monte Carlo'!$C$30=""),0,IF(RAND()&lt;'Monte Carlo'!$B$30,IF('Monte Carlo'!$E$30='Monte Carlo'!$C$30,'Monte Carlo'!$C$30,BETAINV(RAND(),'Monte Carlo'!$G$30,'Monte Carlo'!$H$30,'Monte Carlo'!$C$30,'Monte Carlo'!$E$30)),0))</f>
        <v>0</v>
      </c>
      <c r="V581" s="0" t="n">
        <f aca="true">IF(OR('Monte Carlo'!$B$31="",'Monte Carlo'!$C$31=""),0,IF(RAND()&lt;'Monte Carlo'!$B$31,IF('Monte Carlo'!$E$31='Monte Carlo'!$C$31,'Monte Carlo'!$C$31,BETAINV(RAND(),'Monte Carlo'!$G$31,'Monte Carlo'!$H$31,'Monte Carlo'!$C$31,'Monte Carlo'!$E$31)),0))</f>
        <v>0</v>
      </c>
      <c r="W581" s="0" t="n">
        <f aca="true">IF(OR('Monte Carlo'!$B$32="",'Monte Carlo'!$C$32=""),0,IF(RAND()&lt;'Monte Carlo'!$B$32,IF('Monte Carlo'!$E$32='Monte Carlo'!$C$32,'Monte Carlo'!$C$32,BETAINV(RAND(),'Monte Carlo'!$G$32,'Monte Carlo'!$H$32,'Monte Carlo'!$C$32,'Monte Carlo'!$E$32)),0))</f>
        <v>0</v>
      </c>
      <c r="X581" s="0" t="n">
        <f aca="true">IF(OR('Monte Carlo'!$B$33="",'Monte Carlo'!$C$33=""),0,IF(RAND()&lt;'Monte Carlo'!$B$33,IF('Monte Carlo'!$E$33='Monte Carlo'!$C$33,'Monte Carlo'!$C$33,BETAINV(RAND(),'Monte Carlo'!$G$33,'Monte Carlo'!$H$33,'Monte Carlo'!$C$33,'Monte Carlo'!$E$33)),0))</f>
        <v>0</v>
      </c>
      <c r="Y581" s="0" t="n">
        <f aca="false">SUM(A581:X581)</f>
        <v>2224.85446454722</v>
      </c>
    </row>
    <row r="582" customFormat="false" ht="15" hidden="false" customHeight="false" outlineLevel="0" collapsed="false">
      <c r="A582" s="0" t="n">
        <f aca="true">IF('Monte Carlo'!$B$7="",0,IF('Monte Carlo'!$D$7='Monte Carlo'!$B$7,'Monte Carlo'!$B$7,BETAINV(RAND(),'Monte Carlo'!$F$7,'Monte Carlo'!$G$7,'Monte Carlo'!$B$7,'Monte Carlo'!$D$7)))</f>
        <v>159.107111364268</v>
      </c>
      <c r="B582" s="0" t="n">
        <f aca="true">IF('Monte Carlo'!$B$8="",0,IF('Monte Carlo'!$D$8='Monte Carlo'!$B$8,'Monte Carlo'!$B$8,BETAINV(RAND(),'Monte Carlo'!$F$8,'Monte Carlo'!$G$8,'Monte Carlo'!$B$8,'Monte Carlo'!$D$8)))</f>
        <v>917.441850736049</v>
      </c>
      <c r="C582" s="0" t="n">
        <f aca="true">IF('Monte Carlo'!$B$9="",0,IF('Monte Carlo'!$D$9='Monte Carlo'!$B$9,'Monte Carlo'!$B$9,BETAINV(RAND(),'Monte Carlo'!$F$9,'Monte Carlo'!$G$9,'Monte Carlo'!$B$9,'Monte Carlo'!$D$9)))</f>
        <v>525.045744748614</v>
      </c>
      <c r="D582" s="0" t="n">
        <f aca="true">IF('Monte Carlo'!$B$10="",0,IF('Monte Carlo'!$D$10='Monte Carlo'!$B$10,'Monte Carlo'!$B$10,BETAINV(RAND(),'Monte Carlo'!$F$10,'Monte Carlo'!$G$10,'Monte Carlo'!$B$10,'Monte Carlo'!$D$10)))</f>
        <v>294.186835535146</v>
      </c>
      <c r="E582" s="0" t="n">
        <f aca="true">IF('Monte Carlo'!$B$11="",0,IF('Monte Carlo'!$D$11='Monte Carlo'!$B$11,'Monte Carlo'!$B$11,BETAINV(RAND(),'Monte Carlo'!$F$11,'Monte Carlo'!$G$11,'Monte Carlo'!$B$11,'Monte Carlo'!$D$11)))</f>
        <v>90.2083256333553</v>
      </c>
      <c r="F582" s="0" t="n">
        <f aca="true">IF('Monte Carlo'!$B$12="",0,IF('Monte Carlo'!$D$12='Monte Carlo'!$B$12,'Monte Carlo'!$B$12,BETAINV(RAND(),'Monte Carlo'!$F$12,'Monte Carlo'!$G$12,'Monte Carlo'!$B$12,'Monte Carlo'!$D$12)))</f>
        <v>93.4283214065883</v>
      </c>
      <c r="G582" s="0" t="n">
        <f aca="true">IF('Monte Carlo'!$B$13="",0,IF('Monte Carlo'!$D$13='Monte Carlo'!$B$13,'Monte Carlo'!$B$13,BETAINV(RAND(),'Monte Carlo'!$F$13,'Monte Carlo'!$G$13,'Monte Carlo'!$B$13,'Monte Carlo'!$D$13)))</f>
        <v>0</v>
      </c>
      <c r="H582" s="0" t="n">
        <f aca="true">IF('Monte Carlo'!$B$14="",0,IF('Monte Carlo'!$D$14='Monte Carlo'!$B$14,'Monte Carlo'!$B$14,BETAINV(RAND(),'Monte Carlo'!$F$14,'Monte Carlo'!$G$14,'Monte Carlo'!$B$14,'Monte Carlo'!$D$14)))</f>
        <v>0</v>
      </c>
      <c r="I582" s="0" t="n">
        <f aca="true">IF('Monte Carlo'!$B$15="",0,IF('Monte Carlo'!$D$15='Monte Carlo'!$B$15,'Monte Carlo'!$B$15,BETAINV(RAND(),'Monte Carlo'!$F$15,'Monte Carlo'!$G$15,'Monte Carlo'!$B$15,'Monte Carlo'!$D$15)))</f>
        <v>0</v>
      </c>
      <c r="J582" s="0" t="n">
        <f aca="true">IF('Monte Carlo'!$B$16="",0,IF('Monte Carlo'!$D$16='Monte Carlo'!$B$16,'Monte Carlo'!$B$16,BETAINV(RAND(),'Monte Carlo'!$F$16,'Monte Carlo'!$G$16,'Monte Carlo'!$B$16,'Monte Carlo'!$D$16)))</f>
        <v>0</v>
      </c>
      <c r="K582" s="0" t="n">
        <f aca="true">IF('Monte Carlo'!$B$17="",0,IF('Monte Carlo'!$D$17='Monte Carlo'!$B$17,'Monte Carlo'!$B$17,BETAINV(RAND(),'Monte Carlo'!$F$17,'Monte Carlo'!$G$17,'Monte Carlo'!$B$17,'Monte Carlo'!$D$17)))</f>
        <v>0</v>
      </c>
      <c r="L582" s="0" t="n">
        <f aca="true">IF('Monte Carlo'!$B$18="",0,IF('Monte Carlo'!$D$18='Monte Carlo'!$B$18,'Monte Carlo'!$B$18,BETAINV(RAND(),'Monte Carlo'!$F$18,'Monte Carlo'!$G$18,'Monte Carlo'!$B$18,'Monte Carlo'!$D$18)))</f>
        <v>0</v>
      </c>
      <c r="M582" s="0" t="n">
        <f aca="true">IF(OR('Monte Carlo'!$B$22="",'Monte Carlo'!$C$22=""),0,IF(RAND()&lt;'Monte Carlo'!$B$22,IF('Monte Carlo'!$E$22='Monte Carlo'!$C$22,'Monte Carlo'!$C$22,BETAINV(RAND(),'Monte Carlo'!$G$22,'Monte Carlo'!$H$22,'Monte Carlo'!$C$22,'Monte Carlo'!$E$22)),0))</f>
        <v>0</v>
      </c>
      <c r="N582" s="0" t="n">
        <f aca="true">IF(OR('Monte Carlo'!$B$23="",'Monte Carlo'!$C$23=""),0,IF(RAND()&lt;'Monte Carlo'!$B$23,IF('Monte Carlo'!$E$23='Monte Carlo'!$C$23,'Monte Carlo'!$C$23,BETAINV(RAND(),'Monte Carlo'!$G$23,'Monte Carlo'!$H$23,'Monte Carlo'!$C$23,'Monte Carlo'!$E$23)),0))</f>
        <v>0</v>
      </c>
      <c r="O582" s="0" t="n">
        <f aca="true">IF(OR('Monte Carlo'!$B$24="",'Monte Carlo'!$C$24=""),0,IF(RAND()&lt;'Monte Carlo'!$B$24,IF('Monte Carlo'!$E$24='Monte Carlo'!$C$24,'Monte Carlo'!$C$24,BETAINV(RAND(),'Monte Carlo'!$G$24,'Monte Carlo'!$H$24,'Monte Carlo'!$C$24,'Monte Carlo'!$E$24)),0))</f>
        <v>0</v>
      </c>
      <c r="P582" s="0" t="n">
        <f aca="true">IF(OR('Monte Carlo'!$B$25="",'Monte Carlo'!$C$25=""),0,IF(RAND()&lt;'Monte Carlo'!$B$25,IF('Monte Carlo'!$E$25='Monte Carlo'!$C$25,'Monte Carlo'!$C$25,BETAINV(RAND(),'Monte Carlo'!$G$25,'Monte Carlo'!$H$25,'Monte Carlo'!$C$25,'Monte Carlo'!$E$25)),0))</f>
        <v>0</v>
      </c>
      <c r="Q582" s="0" t="n">
        <f aca="true">IF(OR('Monte Carlo'!$B$26="",'Monte Carlo'!$C$26=""),0,IF(RAND()&lt;'Monte Carlo'!$B$26,IF('Monte Carlo'!$E$26='Monte Carlo'!$C$26,'Monte Carlo'!$C$26,BETAINV(RAND(),'Monte Carlo'!$G$26,'Monte Carlo'!$H$26,'Monte Carlo'!$C$26,'Monte Carlo'!$E$26)),0))</f>
        <v>0</v>
      </c>
      <c r="R582" s="0" t="n">
        <f aca="true">IF(OR('Monte Carlo'!$B$27="",'Monte Carlo'!$C$27=""),0,IF(RAND()&lt;'Monte Carlo'!$B$27,IF('Monte Carlo'!$E$27='Monte Carlo'!$C$27,'Monte Carlo'!$C$27,BETAINV(RAND(),'Monte Carlo'!$G$27,'Monte Carlo'!$H$27,'Monte Carlo'!$C$27,'Monte Carlo'!$E$27)),0))</f>
        <v>0</v>
      </c>
      <c r="S582" s="0" t="n">
        <f aca="true">IF(OR('Monte Carlo'!$B$28="",'Monte Carlo'!$C$28=""),0,IF(RAND()&lt;'Monte Carlo'!$B$28,IF('Monte Carlo'!$E$28='Monte Carlo'!$C$28,'Monte Carlo'!$C$28,BETAINV(RAND(),'Monte Carlo'!$G$28,'Monte Carlo'!$H$28,'Monte Carlo'!$C$28,'Monte Carlo'!$E$28)),0))</f>
        <v>0</v>
      </c>
      <c r="T582" s="0" t="n">
        <f aca="true">IF(OR('Monte Carlo'!$B$29="",'Monte Carlo'!$C$29=""),0,IF(RAND()&lt;'Monte Carlo'!$B$29,IF('Monte Carlo'!$E$29='Monte Carlo'!$C$29,'Monte Carlo'!$C$29,BETAINV(RAND(),'Monte Carlo'!$G$29,'Monte Carlo'!$H$29,'Monte Carlo'!$C$29,'Monte Carlo'!$E$29)),0))</f>
        <v>0</v>
      </c>
      <c r="U582" s="0" t="n">
        <f aca="true">IF(OR('Monte Carlo'!$B$30="",'Monte Carlo'!$C$30=""),0,IF(RAND()&lt;'Monte Carlo'!$B$30,IF('Monte Carlo'!$E$30='Monte Carlo'!$C$30,'Monte Carlo'!$C$30,BETAINV(RAND(),'Monte Carlo'!$G$30,'Monte Carlo'!$H$30,'Monte Carlo'!$C$30,'Monte Carlo'!$E$30)),0))</f>
        <v>0</v>
      </c>
      <c r="V582" s="0" t="n">
        <f aca="true">IF(OR('Monte Carlo'!$B$31="",'Monte Carlo'!$C$31=""),0,IF(RAND()&lt;'Monte Carlo'!$B$31,IF('Monte Carlo'!$E$31='Monte Carlo'!$C$31,'Monte Carlo'!$C$31,BETAINV(RAND(),'Monte Carlo'!$G$31,'Monte Carlo'!$H$31,'Monte Carlo'!$C$31,'Monte Carlo'!$E$31)),0))</f>
        <v>0</v>
      </c>
      <c r="W582" s="0" t="n">
        <f aca="true">IF(OR('Monte Carlo'!$B$32="",'Monte Carlo'!$C$32=""),0,IF(RAND()&lt;'Monte Carlo'!$B$32,IF('Monte Carlo'!$E$32='Monte Carlo'!$C$32,'Monte Carlo'!$C$32,BETAINV(RAND(),'Monte Carlo'!$G$32,'Monte Carlo'!$H$32,'Monte Carlo'!$C$32,'Monte Carlo'!$E$32)),0))</f>
        <v>0</v>
      </c>
      <c r="X582" s="0" t="n">
        <f aca="true">IF(OR('Monte Carlo'!$B$33="",'Monte Carlo'!$C$33=""),0,IF(RAND()&lt;'Monte Carlo'!$B$33,IF('Monte Carlo'!$E$33='Monte Carlo'!$C$33,'Monte Carlo'!$C$33,BETAINV(RAND(),'Monte Carlo'!$G$33,'Monte Carlo'!$H$33,'Monte Carlo'!$C$33,'Monte Carlo'!$E$33)),0))</f>
        <v>0</v>
      </c>
      <c r="Y582" s="0" t="n">
        <f aca="false">SUM(A582:X582)</f>
        <v>2079.41818942402</v>
      </c>
    </row>
    <row r="583" customFormat="false" ht="15" hidden="false" customHeight="false" outlineLevel="0" collapsed="false">
      <c r="A583" s="0" t="n">
        <f aca="true">IF('Monte Carlo'!$B$7="",0,IF('Monte Carlo'!$D$7='Monte Carlo'!$B$7,'Monte Carlo'!$B$7,BETAINV(RAND(),'Monte Carlo'!$F$7,'Monte Carlo'!$G$7,'Monte Carlo'!$B$7,'Monte Carlo'!$D$7)))</f>
        <v>172.718633188705</v>
      </c>
      <c r="B583" s="0" t="n">
        <f aca="true">IF('Monte Carlo'!$B$8="",0,IF('Monte Carlo'!$D$8='Monte Carlo'!$B$8,'Monte Carlo'!$B$8,BETAINV(RAND(),'Monte Carlo'!$F$8,'Monte Carlo'!$G$8,'Monte Carlo'!$B$8,'Monte Carlo'!$D$8)))</f>
        <v>1005.39377857292</v>
      </c>
      <c r="C583" s="0" t="n">
        <f aca="true">IF('Monte Carlo'!$B$9="",0,IF('Monte Carlo'!$D$9='Monte Carlo'!$B$9,'Monte Carlo'!$B$9,BETAINV(RAND(),'Monte Carlo'!$F$9,'Monte Carlo'!$G$9,'Monte Carlo'!$B$9,'Monte Carlo'!$D$9)))</f>
        <v>500.654407215441</v>
      </c>
      <c r="D583" s="0" t="n">
        <f aca="true">IF('Monte Carlo'!$B$10="",0,IF('Monte Carlo'!$D$10='Monte Carlo'!$B$10,'Monte Carlo'!$B$10,BETAINV(RAND(),'Monte Carlo'!$F$10,'Monte Carlo'!$G$10,'Monte Carlo'!$B$10,'Monte Carlo'!$D$10)))</f>
        <v>302.127862559073</v>
      </c>
      <c r="E583" s="0" t="n">
        <f aca="true">IF('Monte Carlo'!$B$11="",0,IF('Monte Carlo'!$D$11='Monte Carlo'!$B$11,'Monte Carlo'!$B$11,BETAINV(RAND(),'Monte Carlo'!$F$11,'Monte Carlo'!$G$11,'Monte Carlo'!$B$11,'Monte Carlo'!$D$11)))</f>
        <v>104.779292785417</v>
      </c>
      <c r="F583" s="0" t="n">
        <f aca="true">IF('Monte Carlo'!$B$12="",0,IF('Monte Carlo'!$D$12='Monte Carlo'!$B$12,'Monte Carlo'!$B$12,BETAINV(RAND(),'Monte Carlo'!$F$12,'Monte Carlo'!$G$12,'Monte Carlo'!$B$12,'Monte Carlo'!$D$12)))</f>
        <v>98.6457462123263</v>
      </c>
      <c r="G583" s="0" t="n">
        <f aca="true">IF('Monte Carlo'!$B$13="",0,IF('Monte Carlo'!$D$13='Monte Carlo'!$B$13,'Monte Carlo'!$B$13,BETAINV(RAND(),'Monte Carlo'!$F$13,'Monte Carlo'!$G$13,'Monte Carlo'!$B$13,'Monte Carlo'!$D$13)))</f>
        <v>0</v>
      </c>
      <c r="H583" s="0" t="n">
        <f aca="true">IF('Monte Carlo'!$B$14="",0,IF('Monte Carlo'!$D$14='Monte Carlo'!$B$14,'Monte Carlo'!$B$14,BETAINV(RAND(),'Monte Carlo'!$F$14,'Monte Carlo'!$G$14,'Monte Carlo'!$B$14,'Monte Carlo'!$D$14)))</f>
        <v>0</v>
      </c>
      <c r="I583" s="0" t="n">
        <f aca="true">IF('Monte Carlo'!$B$15="",0,IF('Monte Carlo'!$D$15='Monte Carlo'!$B$15,'Monte Carlo'!$B$15,BETAINV(RAND(),'Monte Carlo'!$F$15,'Monte Carlo'!$G$15,'Monte Carlo'!$B$15,'Monte Carlo'!$D$15)))</f>
        <v>0</v>
      </c>
      <c r="J583" s="0" t="n">
        <f aca="true">IF('Monte Carlo'!$B$16="",0,IF('Monte Carlo'!$D$16='Monte Carlo'!$B$16,'Monte Carlo'!$B$16,BETAINV(RAND(),'Monte Carlo'!$F$16,'Monte Carlo'!$G$16,'Monte Carlo'!$B$16,'Monte Carlo'!$D$16)))</f>
        <v>0</v>
      </c>
      <c r="K583" s="0" t="n">
        <f aca="true">IF('Monte Carlo'!$B$17="",0,IF('Monte Carlo'!$D$17='Monte Carlo'!$B$17,'Monte Carlo'!$B$17,BETAINV(RAND(),'Monte Carlo'!$F$17,'Monte Carlo'!$G$17,'Monte Carlo'!$B$17,'Monte Carlo'!$D$17)))</f>
        <v>0</v>
      </c>
      <c r="L583" s="0" t="n">
        <f aca="true">IF('Monte Carlo'!$B$18="",0,IF('Monte Carlo'!$D$18='Monte Carlo'!$B$18,'Monte Carlo'!$B$18,BETAINV(RAND(),'Monte Carlo'!$F$18,'Monte Carlo'!$G$18,'Monte Carlo'!$B$18,'Monte Carlo'!$D$18)))</f>
        <v>0</v>
      </c>
      <c r="M583" s="0" t="n">
        <f aca="true">IF(OR('Monte Carlo'!$B$22="",'Monte Carlo'!$C$22=""),0,IF(RAND()&lt;'Monte Carlo'!$B$22,IF('Monte Carlo'!$E$22='Monte Carlo'!$C$22,'Monte Carlo'!$C$22,BETAINV(RAND(),'Monte Carlo'!$G$22,'Monte Carlo'!$H$22,'Monte Carlo'!$C$22,'Monte Carlo'!$E$22)),0))</f>
        <v>0</v>
      </c>
      <c r="N583" s="0" t="n">
        <f aca="true">IF(OR('Monte Carlo'!$B$23="",'Monte Carlo'!$C$23=""),0,IF(RAND()&lt;'Monte Carlo'!$B$23,IF('Monte Carlo'!$E$23='Monte Carlo'!$C$23,'Monte Carlo'!$C$23,BETAINV(RAND(),'Monte Carlo'!$G$23,'Monte Carlo'!$H$23,'Monte Carlo'!$C$23,'Monte Carlo'!$E$23)),0))</f>
        <v>0</v>
      </c>
      <c r="O583" s="0" t="n">
        <f aca="true">IF(OR('Monte Carlo'!$B$24="",'Monte Carlo'!$C$24=""),0,IF(RAND()&lt;'Monte Carlo'!$B$24,IF('Monte Carlo'!$E$24='Monte Carlo'!$C$24,'Monte Carlo'!$C$24,BETAINV(RAND(),'Monte Carlo'!$G$24,'Monte Carlo'!$H$24,'Monte Carlo'!$C$24,'Monte Carlo'!$E$24)),0))</f>
        <v>0</v>
      </c>
      <c r="P583" s="0" t="n">
        <f aca="true">IF(OR('Monte Carlo'!$B$25="",'Monte Carlo'!$C$25=""),0,IF(RAND()&lt;'Monte Carlo'!$B$25,IF('Monte Carlo'!$E$25='Monte Carlo'!$C$25,'Monte Carlo'!$C$25,BETAINV(RAND(),'Monte Carlo'!$G$25,'Monte Carlo'!$H$25,'Monte Carlo'!$C$25,'Monte Carlo'!$E$25)),0))</f>
        <v>0</v>
      </c>
      <c r="Q583" s="0" t="n">
        <f aca="true">IF(OR('Monte Carlo'!$B$26="",'Monte Carlo'!$C$26=""),0,IF(RAND()&lt;'Monte Carlo'!$B$26,IF('Monte Carlo'!$E$26='Monte Carlo'!$C$26,'Monte Carlo'!$C$26,BETAINV(RAND(),'Monte Carlo'!$G$26,'Monte Carlo'!$H$26,'Monte Carlo'!$C$26,'Monte Carlo'!$E$26)),0))</f>
        <v>0</v>
      </c>
      <c r="R583" s="0" t="n">
        <f aca="true">IF(OR('Monte Carlo'!$B$27="",'Monte Carlo'!$C$27=""),0,IF(RAND()&lt;'Monte Carlo'!$B$27,IF('Monte Carlo'!$E$27='Monte Carlo'!$C$27,'Monte Carlo'!$C$27,BETAINV(RAND(),'Monte Carlo'!$G$27,'Monte Carlo'!$H$27,'Monte Carlo'!$C$27,'Monte Carlo'!$E$27)),0))</f>
        <v>0</v>
      </c>
      <c r="S583" s="0" t="n">
        <f aca="true">IF(OR('Monte Carlo'!$B$28="",'Monte Carlo'!$C$28=""),0,IF(RAND()&lt;'Monte Carlo'!$B$28,IF('Monte Carlo'!$E$28='Monte Carlo'!$C$28,'Monte Carlo'!$C$28,BETAINV(RAND(),'Monte Carlo'!$G$28,'Monte Carlo'!$H$28,'Monte Carlo'!$C$28,'Monte Carlo'!$E$28)),0))</f>
        <v>0</v>
      </c>
      <c r="T583" s="0" t="n">
        <f aca="true">IF(OR('Monte Carlo'!$B$29="",'Monte Carlo'!$C$29=""),0,IF(RAND()&lt;'Monte Carlo'!$B$29,IF('Monte Carlo'!$E$29='Monte Carlo'!$C$29,'Monte Carlo'!$C$29,BETAINV(RAND(),'Monte Carlo'!$G$29,'Monte Carlo'!$H$29,'Monte Carlo'!$C$29,'Monte Carlo'!$E$29)),0))</f>
        <v>0</v>
      </c>
      <c r="U583" s="0" t="n">
        <f aca="true">IF(OR('Monte Carlo'!$B$30="",'Monte Carlo'!$C$30=""),0,IF(RAND()&lt;'Monte Carlo'!$B$30,IF('Monte Carlo'!$E$30='Monte Carlo'!$C$30,'Monte Carlo'!$C$30,BETAINV(RAND(),'Monte Carlo'!$G$30,'Monte Carlo'!$H$30,'Monte Carlo'!$C$30,'Monte Carlo'!$E$30)),0))</f>
        <v>0</v>
      </c>
      <c r="V583" s="0" t="n">
        <f aca="true">IF(OR('Monte Carlo'!$B$31="",'Monte Carlo'!$C$31=""),0,IF(RAND()&lt;'Monte Carlo'!$B$31,IF('Monte Carlo'!$E$31='Monte Carlo'!$C$31,'Monte Carlo'!$C$31,BETAINV(RAND(),'Monte Carlo'!$G$31,'Monte Carlo'!$H$31,'Monte Carlo'!$C$31,'Monte Carlo'!$E$31)),0))</f>
        <v>0</v>
      </c>
      <c r="W583" s="0" t="n">
        <f aca="true">IF(OR('Monte Carlo'!$B$32="",'Monte Carlo'!$C$32=""),0,IF(RAND()&lt;'Monte Carlo'!$B$32,IF('Monte Carlo'!$E$32='Monte Carlo'!$C$32,'Monte Carlo'!$C$32,BETAINV(RAND(),'Monte Carlo'!$G$32,'Monte Carlo'!$H$32,'Monte Carlo'!$C$32,'Monte Carlo'!$E$32)),0))</f>
        <v>0</v>
      </c>
      <c r="X583" s="0" t="n">
        <f aca="true">IF(OR('Monte Carlo'!$B$33="",'Monte Carlo'!$C$33=""),0,IF(RAND()&lt;'Monte Carlo'!$B$33,IF('Monte Carlo'!$E$33='Monte Carlo'!$C$33,'Monte Carlo'!$C$33,BETAINV(RAND(),'Monte Carlo'!$G$33,'Monte Carlo'!$H$33,'Monte Carlo'!$C$33,'Monte Carlo'!$E$33)),0))</f>
        <v>0</v>
      </c>
      <c r="Y583" s="0" t="n">
        <f aca="false">SUM(A583:X583)</f>
        <v>2184.31972053389</v>
      </c>
    </row>
    <row r="584" customFormat="false" ht="15" hidden="false" customHeight="false" outlineLevel="0" collapsed="false">
      <c r="A584" s="0" t="n">
        <f aca="true">IF('Monte Carlo'!$B$7="",0,IF('Monte Carlo'!$D$7='Monte Carlo'!$B$7,'Monte Carlo'!$B$7,BETAINV(RAND(),'Monte Carlo'!$F$7,'Monte Carlo'!$G$7,'Monte Carlo'!$B$7,'Monte Carlo'!$D$7)))</f>
        <v>134.838463850783</v>
      </c>
      <c r="B584" s="0" t="n">
        <f aca="true">IF('Monte Carlo'!$B$8="",0,IF('Monte Carlo'!$D$8='Monte Carlo'!$B$8,'Monte Carlo'!$B$8,BETAINV(RAND(),'Monte Carlo'!$F$8,'Monte Carlo'!$G$8,'Monte Carlo'!$B$8,'Monte Carlo'!$D$8)))</f>
        <v>1035.47607469307</v>
      </c>
      <c r="C584" s="0" t="n">
        <f aca="true">IF('Monte Carlo'!$B$9="",0,IF('Monte Carlo'!$D$9='Monte Carlo'!$B$9,'Monte Carlo'!$B$9,BETAINV(RAND(),'Monte Carlo'!$F$9,'Monte Carlo'!$G$9,'Monte Carlo'!$B$9,'Monte Carlo'!$D$9)))</f>
        <v>427.828112384428</v>
      </c>
      <c r="D584" s="0" t="n">
        <f aca="true">IF('Monte Carlo'!$B$10="",0,IF('Monte Carlo'!$D$10='Monte Carlo'!$B$10,'Monte Carlo'!$B$10,BETAINV(RAND(),'Monte Carlo'!$F$10,'Monte Carlo'!$G$10,'Monte Carlo'!$B$10,'Monte Carlo'!$D$10)))</f>
        <v>307.455325800504</v>
      </c>
      <c r="E584" s="0" t="n">
        <f aca="true">IF('Monte Carlo'!$B$11="",0,IF('Monte Carlo'!$D$11='Monte Carlo'!$B$11,'Monte Carlo'!$B$11,BETAINV(RAND(),'Monte Carlo'!$F$11,'Monte Carlo'!$G$11,'Monte Carlo'!$B$11,'Monte Carlo'!$D$11)))</f>
        <v>103.906802019283</v>
      </c>
      <c r="F584" s="0" t="n">
        <f aca="true">IF('Monte Carlo'!$B$12="",0,IF('Monte Carlo'!$D$12='Monte Carlo'!$B$12,'Monte Carlo'!$B$12,BETAINV(RAND(),'Monte Carlo'!$F$12,'Monte Carlo'!$G$12,'Monte Carlo'!$B$12,'Monte Carlo'!$D$12)))</f>
        <v>100.461234701393</v>
      </c>
      <c r="G584" s="0" t="n">
        <f aca="true">IF('Monte Carlo'!$B$13="",0,IF('Monte Carlo'!$D$13='Monte Carlo'!$B$13,'Monte Carlo'!$B$13,BETAINV(RAND(),'Monte Carlo'!$F$13,'Monte Carlo'!$G$13,'Monte Carlo'!$B$13,'Monte Carlo'!$D$13)))</f>
        <v>0</v>
      </c>
      <c r="H584" s="0" t="n">
        <f aca="true">IF('Monte Carlo'!$B$14="",0,IF('Monte Carlo'!$D$14='Monte Carlo'!$B$14,'Monte Carlo'!$B$14,BETAINV(RAND(),'Monte Carlo'!$F$14,'Monte Carlo'!$G$14,'Monte Carlo'!$B$14,'Monte Carlo'!$D$14)))</f>
        <v>0</v>
      </c>
      <c r="I584" s="0" t="n">
        <f aca="true">IF('Monte Carlo'!$B$15="",0,IF('Monte Carlo'!$D$15='Monte Carlo'!$B$15,'Monte Carlo'!$B$15,BETAINV(RAND(),'Monte Carlo'!$F$15,'Monte Carlo'!$G$15,'Monte Carlo'!$B$15,'Monte Carlo'!$D$15)))</f>
        <v>0</v>
      </c>
      <c r="J584" s="0" t="n">
        <f aca="true">IF('Monte Carlo'!$B$16="",0,IF('Monte Carlo'!$D$16='Monte Carlo'!$B$16,'Monte Carlo'!$B$16,BETAINV(RAND(),'Monte Carlo'!$F$16,'Monte Carlo'!$G$16,'Monte Carlo'!$B$16,'Monte Carlo'!$D$16)))</f>
        <v>0</v>
      </c>
      <c r="K584" s="0" t="n">
        <f aca="true">IF('Monte Carlo'!$B$17="",0,IF('Monte Carlo'!$D$17='Monte Carlo'!$B$17,'Monte Carlo'!$B$17,BETAINV(RAND(),'Monte Carlo'!$F$17,'Monte Carlo'!$G$17,'Monte Carlo'!$B$17,'Monte Carlo'!$D$17)))</f>
        <v>0</v>
      </c>
      <c r="L584" s="0" t="n">
        <f aca="true">IF('Monte Carlo'!$B$18="",0,IF('Monte Carlo'!$D$18='Monte Carlo'!$B$18,'Monte Carlo'!$B$18,BETAINV(RAND(),'Monte Carlo'!$F$18,'Monte Carlo'!$G$18,'Monte Carlo'!$B$18,'Monte Carlo'!$D$18)))</f>
        <v>0</v>
      </c>
      <c r="M584" s="0" t="n">
        <f aca="true">IF(OR('Monte Carlo'!$B$22="",'Monte Carlo'!$C$22=""),0,IF(RAND()&lt;'Monte Carlo'!$B$22,IF('Monte Carlo'!$E$22='Monte Carlo'!$C$22,'Monte Carlo'!$C$22,BETAINV(RAND(),'Monte Carlo'!$G$22,'Monte Carlo'!$H$22,'Monte Carlo'!$C$22,'Monte Carlo'!$E$22)),0))</f>
        <v>0</v>
      </c>
      <c r="N584" s="0" t="n">
        <f aca="true">IF(OR('Monte Carlo'!$B$23="",'Monte Carlo'!$C$23=""),0,IF(RAND()&lt;'Monte Carlo'!$B$23,IF('Monte Carlo'!$E$23='Monte Carlo'!$C$23,'Monte Carlo'!$C$23,BETAINV(RAND(),'Monte Carlo'!$G$23,'Monte Carlo'!$H$23,'Monte Carlo'!$C$23,'Monte Carlo'!$E$23)),0))</f>
        <v>52.9277759038284</v>
      </c>
      <c r="O584" s="0" t="n">
        <f aca="true">IF(OR('Monte Carlo'!$B$24="",'Monte Carlo'!$C$24=""),0,IF(RAND()&lt;'Monte Carlo'!$B$24,IF('Monte Carlo'!$E$24='Monte Carlo'!$C$24,'Monte Carlo'!$C$24,BETAINV(RAND(),'Monte Carlo'!$G$24,'Monte Carlo'!$H$24,'Monte Carlo'!$C$24,'Monte Carlo'!$E$24)),0))</f>
        <v>0</v>
      </c>
      <c r="P584" s="0" t="n">
        <f aca="true">IF(OR('Monte Carlo'!$B$25="",'Monte Carlo'!$C$25=""),0,IF(RAND()&lt;'Monte Carlo'!$B$25,IF('Monte Carlo'!$E$25='Monte Carlo'!$C$25,'Monte Carlo'!$C$25,BETAINV(RAND(),'Monte Carlo'!$G$25,'Monte Carlo'!$H$25,'Monte Carlo'!$C$25,'Monte Carlo'!$E$25)),0))</f>
        <v>0</v>
      </c>
      <c r="Q584" s="0" t="n">
        <f aca="true">IF(OR('Monte Carlo'!$B$26="",'Monte Carlo'!$C$26=""),0,IF(RAND()&lt;'Monte Carlo'!$B$26,IF('Monte Carlo'!$E$26='Monte Carlo'!$C$26,'Monte Carlo'!$C$26,BETAINV(RAND(),'Monte Carlo'!$G$26,'Monte Carlo'!$H$26,'Monte Carlo'!$C$26,'Monte Carlo'!$E$26)),0))</f>
        <v>0</v>
      </c>
      <c r="R584" s="0" t="n">
        <f aca="true">IF(OR('Monte Carlo'!$B$27="",'Monte Carlo'!$C$27=""),0,IF(RAND()&lt;'Monte Carlo'!$B$27,IF('Monte Carlo'!$E$27='Monte Carlo'!$C$27,'Monte Carlo'!$C$27,BETAINV(RAND(),'Monte Carlo'!$G$27,'Monte Carlo'!$H$27,'Monte Carlo'!$C$27,'Monte Carlo'!$E$27)),0))</f>
        <v>0</v>
      </c>
      <c r="S584" s="0" t="n">
        <f aca="true">IF(OR('Monte Carlo'!$B$28="",'Monte Carlo'!$C$28=""),0,IF(RAND()&lt;'Monte Carlo'!$B$28,IF('Monte Carlo'!$E$28='Monte Carlo'!$C$28,'Monte Carlo'!$C$28,BETAINV(RAND(),'Monte Carlo'!$G$28,'Monte Carlo'!$H$28,'Monte Carlo'!$C$28,'Monte Carlo'!$E$28)),0))</f>
        <v>0</v>
      </c>
      <c r="T584" s="0" t="n">
        <f aca="true">IF(OR('Monte Carlo'!$B$29="",'Monte Carlo'!$C$29=""),0,IF(RAND()&lt;'Monte Carlo'!$B$29,IF('Monte Carlo'!$E$29='Monte Carlo'!$C$29,'Monte Carlo'!$C$29,BETAINV(RAND(),'Monte Carlo'!$G$29,'Monte Carlo'!$H$29,'Monte Carlo'!$C$29,'Monte Carlo'!$E$29)),0))</f>
        <v>0</v>
      </c>
      <c r="U584" s="0" t="n">
        <f aca="true">IF(OR('Monte Carlo'!$B$30="",'Monte Carlo'!$C$30=""),0,IF(RAND()&lt;'Monte Carlo'!$B$30,IF('Monte Carlo'!$E$30='Monte Carlo'!$C$30,'Monte Carlo'!$C$30,BETAINV(RAND(),'Monte Carlo'!$G$30,'Monte Carlo'!$H$30,'Monte Carlo'!$C$30,'Monte Carlo'!$E$30)),0))</f>
        <v>0</v>
      </c>
      <c r="V584" s="0" t="n">
        <f aca="true">IF(OR('Monte Carlo'!$B$31="",'Monte Carlo'!$C$31=""),0,IF(RAND()&lt;'Monte Carlo'!$B$31,IF('Monte Carlo'!$E$31='Monte Carlo'!$C$31,'Monte Carlo'!$C$31,BETAINV(RAND(),'Monte Carlo'!$G$31,'Monte Carlo'!$H$31,'Monte Carlo'!$C$31,'Monte Carlo'!$E$31)),0))</f>
        <v>0</v>
      </c>
      <c r="W584" s="0" t="n">
        <f aca="true">IF(OR('Monte Carlo'!$B$32="",'Monte Carlo'!$C$32=""),0,IF(RAND()&lt;'Monte Carlo'!$B$32,IF('Monte Carlo'!$E$32='Monte Carlo'!$C$32,'Monte Carlo'!$C$32,BETAINV(RAND(),'Monte Carlo'!$G$32,'Monte Carlo'!$H$32,'Monte Carlo'!$C$32,'Monte Carlo'!$E$32)),0))</f>
        <v>0</v>
      </c>
      <c r="X584" s="0" t="n">
        <f aca="true">IF(OR('Monte Carlo'!$B$33="",'Monte Carlo'!$C$33=""),0,IF(RAND()&lt;'Monte Carlo'!$B$33,IF('Monte Carlo'!$E$33='Monte Carlo'!$C$33,'Monte Carlo'!$C$33,BETAINV(RAND(),'Monte Carlo'!$G$33,'Monte Carlo'!$H$33,'Monte Carlo'!$C$33,'Monte Carlo'!$E$33)),0))</f>
        <v>0</v>
      </c>
      <c r="Y584" s="0" t="n">
        <f aca="false">SUM(A584:X584)</f>
        <v>2162.89378935329</v>
      </c>
    </row>
    <row r="585" customFormat="false" ht="15" hidden="false" customHeight="false" outlineLevel="0" collapsed="false">
      <c r="A585" s="0" t="n">
        <f aca="true">IF('Monte Carlo'!$B$7="",0,IF('Monte Carlo'!$D$7='Monte Carlo'!$B$7,'Monte Carlo'!$B$7,BETAINV(RAND(),'Monte Carlo'!$F$7,'Monte Carlo'!$G$7,'Monte Carlo'!$B$7,'Monte Carlo'!$D$7)))</f>
        <v>145.537721598628</v>
      </c>
      <c r="B585" s="0" t="n">
        <f aca="true">IF('Monte Carlo'!$B$8="",0,IF('Monte Carlo'!$D$8='Monte Carlo'!$B$8,'Monte Carlo'!$B$8,BETAINV(RAND(),'Monte Carlo'!$F$8,'Monte Carlo'!$G$8,'Monte Carlo'!$B$8,'Monte Carlo'!$D$8)))</f>
        <v>1001.4469643363</v>
      </c>
      <c r="C585" s="0" t="n">
        <f aca="true">IF('Monte Carlo'!$B$9="",0,IF('Monte Carlo'!$D$9='Monte Carlo'!$B$9,'Monte Carlo'!$B$9,BETAINV(RAND(),'Monte Carlo'!$F$9,'Monte Carlo'!$G$9,'Monte Carlo'!$B$9,'Monte Carlo'!$D$9)))</f>
        <v>449.164028164302</v>
      </c>
      <c r="D585" s="0" t="n">
        <f aca="true">IF('Monte Carlo'!$B$10="",0,IF('Monte Carlo'!$D$10='Monte Carlo'!$B$10,'Monte Carlo'!$B$10,BETAINV(RAND(),'Monte Carlo'!$F$10,'Monte Carlo'!$G$10,'Monte Carlo'!$B$10,'Monte Carlo'!$D$10)))</f>
        <v>339.097714001691</v>
      </c>
      <c r="E585" s="0" t="n">
        <f aca="true">IF('Monte Carlo'!$B$11="",0,IF('Monte Carlo'!$D$11='Monte Carlo'!$B$11,'Monte Carlo'!$B$11,BETAINV(RAND(),'Monte Carlo'!$F$11,'Monte Carlo'!$G$11,'Monte Carlo'!$B$11,'Monte Carlo'!$D$11)))</f>
        <v>88.2061355111724</v>
      </c>
      <c r="F585" s="0" t="n">
        <f aca="true">IF('Monte Carlo'!$B$12="",0,IF('Monte Carlo'!$D$12='Monte Carlo'!$B$12,'Monte Carlo'!$B$12,BETAINV(RAND(),'Monte Carlo'!$F$12,'Monte Carlo'!$G$12,'Monte Carlo'!$B$12,'Monte Carlo'!$D$12)))</f>
        <v>101.39559437879</v>
      </c>
      <c r="G585" s="0" t="n">
        <f aca="true">IF('Monte Carlo'!$B$13="",0,IF('Monte Carlo'!$D$13='Monte Carlo'!$B$13,'Monte Carlo'!$B$13,BETAINV(RAND(),'Monte Carlo'!$F$13,'Monte Carlo'!$G$13,'Monte Carlo'!$B$13,'Monte Carlo'!$D$13)))</f>
        <v>0</v>
      </c>
      <c r="H585" s="0" t="n">
        <f aca="true">IF('Monte Carlo'!$B$14="",0,IF('Monte Carlo'!$D$14='Monte Carlo'!$B$14,'Monte Carlo'!$B$14,BETAINV(RAND(),'Monte Carlo'!$F$14,'Monte Carlo'!$G$14,'Monte Carlo'!$B$14,'Monte Carlo'!$D$14)))</f>
        <v>0</v>
      </c>
      <c r="I585" s="0" t="n">
        <f aca="true">IF('Monte Carlo'!$B$15="",0,IF('Monte Carlo'!$D$15='Monte Carlo'!$B$15,'Monte Carlo'!$B$15,BETAINV(RAND(),'Monte Carlo'!$F$15,'Monte Carlo'!$G$15,'Monte Carlo'!$B$15,'Monte Carlo'!$D$15)))</f>
        <v>0</v>
      </c>
      <c r="J585" s="0" t="n">
        <f aca="true">IF('Monte Carlo'!$B$16="",0,IF('Monte Carlo'!$D$16='Monte Carlo'!$B$16,'Monte Carlo'!$B$16,BETAINV(RAND(),'Monte Carlo'!$F$16,'Monte Carlo'!$G$16,'Monte Carlo'!$B$16,'Monte Carlo'!$D$16)))</f>
        <v>0</v>
      </c>
      <c r="K585" s="0" t="n">
        <f aca="true">IF('Monte Carlo'!$B$17="",0,IF('Monte Carlo'!$D$17='Monte Carlo'!$B$17,'Monte Carlo'!$B$17,BETAINV(RAND(),'Monte Carlo'!$F$17,'Monte Carlo'!$G$17,'Monte Carlo'!$B$17,'Monte Carlo'!$D$17)))</f>
        <v>0</v>
      </c>
      <c r="L585" s="0" t="n">
        <f aca="true">IF('Monte Carlo'!$B$18="",0,IF('Monte Carlo'!$D$18='Monte Carlo'!$B$18,'Monte Carlo'!$B$18,BETAINV(RAND(),'Monte Carlo'!$F$18,'Monte Carlo'!$G$18,'Monte Carlo'!$B$18,'Monte Carlo'!$D$18)))</f>
        <v>0</v>
      </c>
      <c r="M585" s="0" t="n">
        <f aca="true">IF(OR('Monte Carlo'!$B$22="",'Monte Carlo'!$C$22=""),0,IF(RAND()&lt;'Monte Carlo'!$B$22,IF('Monte Carlo'!$E$22='Monte Carlo'!$C$22,'Monte Carlo'!$C$22,BETAINV(RAND(),'Monte Carlo'!$G$22,'Monte Carlo'!$H$22,'Monte Carlo'!$C$22,'Monte Carlo'!$E$22)),0))</f>
        <v>0</v>
      </c>
      <c r="N585" s="0" t="n">
        <f aca="true">IF(OR('Monte Carlo'!$B$23="",'Monte Carlo'!$C$23=""),0,IF(RAND()&lt;'Monte Carlo'!$B$23,IF('Monte Carlo'!$E$23='Monte Carlo'!$C$23,'Monte Carlo'!$C$23,BETAINV(RAND(),'Monte Carlo'!$G$23,'Monte Carlo'!$H$23,'Monte Carlo'!$C$23,'Monte Carlo'!$E$23)),0))</f>
        <v>0</v>
      </c>
      <c r="O585" s="0" t="n">
        <f aca="true">IF(OR('Monte Carlo'!$B$24="",'Monte Carlo'!$C$24=""),0,IF(RAND()&lt;'Monte Carlo'!$B$24,IF('Monte Carlo'!$E$24='Monte Carlo'!$C$24,'Monte Carlo'!$C$24,BETAINV(RAND(),'Monte Carlo'!$G$24,'Monte Carlo'!$H$24,'Monte Carlo'!$C$24,'Monte Carlo'!$E$24)),0))</f>
        <v>102.509140164413</v>
      </c>
      <c r="P585" s="0" t="n">
        <f aca="true">IF(OR('Monte Carlo'!$B$25="",'Monte Carlo'!$C$25=""),0,IF(RAND()&lt;'Monte Carlo'!$B$25,IF('Monte Carlo'!$E$25='Monte Carlo'!$C$25,'Monte Carlo'!$C$25,BETAINV(RAND(),'Monte Carlo'!$G$25,'Monte Carlo'!$H$25,'Monte Carlo'!$C$25,'Monte Carlo'!$E$25)),0))</f>
        <v>0</v>
      </c>
      <c r="Q585" s="0" t="n">
        <f aca="true">IF(OR('Monte Carlo'!$B$26="",'Monte Carlo'!$C$26=""),0,IF(RAND()&lt;'Monte Carlo'!$B$26,IF('Monte Carlo'!$E$26='Monte Carlo'!$C$26,'Monte Carlo'!$C$26,BETAINV(RAND(),'Monte Carlo'!$G$26,'Monte Carlo'!$H$26,'Monte Carlo'!$C$26,'Monte Carlo'!$E$26)),0))</f>
        <v>0</v>
      </c>
      <c r="R585" s="0" t="n">
        <f aca="true">IF(OR('Monte Carlo'!$B$27="",'Monte Carlo'!$C$27=""),0,IF(RAND()&lt;'Monte Carlo'!$B$27,IF('Monte Carlo'!$E$27='Monte Carlo'!$C$27,'Monte Carlo'!$C$27,BETAINV(RAND(),'Monte Carlo'!$G$27,'Monte Carlo'!$H$27,'Monte Carlo'!$C$27,'Monte Carlo'!$E$27)),0))</f>
        <v>0</v>
      </c>
      <c r="S585" s="0" t="n">
        <f aca="true">IF(OR('Monte Carlo'!$B$28="",'Monte Carlo'!$C$28=""),0,IF(RAND()&lt;'Monte Carlo'!$B$28,IF('Monte Carlo'!$E$28='Monte Carlo'!$C$28,'Monte Carlo'!$C$28,BETAINV(RAND(),'Monte Carlo'!$G$28,'Monte Carlo'!$H$28,'Monte Carlo'!$C$28,'Monte Carlo'!$E$28)),0))</f>
        <v>0</v>
      </c>
      <c r="T585" s="0" t="n">
        <f aca="true">IF(OR('Monte Carlo'!$B$29="",'Monte Carlo'!$C$29=""),0,IF(RAND()&lt;'Monte Carlo'!$B$29,IF('Monte Carlo'!$E$29='Monte Carlo'!$C$29,'Monte Carlo'!$C$29,BETAINV(RAND(),'Monte Carlo'!$G$29,'Monte Carlo'!$H$29,'Monte Carlo'!$C$29,'Monte Carlo'!$E$29)),0))</f>
        <v>0</v>
      </c>
      <c r="U585" s="0" t="n">
        <f aca="true">IF(OR('Monte Carlo'!$B$30="",'Monte Carlo'!$C$30=""),0,IF(RAND()&lt;'Monte Carlo'!$B$30,IF('Monte Carlo'!$E$30='Monte Carlo'!$C$30,'Monte Carlo'!$C$30,BETAINV(RAND(),'Monte Carlo'!$G$30,'Monte Carlo'!$H$30,'Monte Carlo'!$C$30,'Monte Carlo'!$E$30)),0))</f>
        <v>0</v>
      </c>
      <c r="V585" s="0" t="n">
        <f aca="true">IF(OR('Monte Carlo'!$B$31="",'Monte Carlo'!$C$31=""),0,IF(RAND()&lt;'Monte Carlo'!$B$31,IF('Monte Carlo'!$E$31='Monte Carlo'!$C$31,'Monte Carlo'!$C$31,BETAINV(RAND(),'Monte Carlo'!$G$31,'Monte Carlo'!$H$31,'Monte Carlo'!$C$31,'Monte Carlo'!$E$31)),0))</f>
        <v>0</v>
      </c>
      <c r="W585" s="0" t="n">
        <f aca="true">IF(OR('Monte Carlo'!$B$32="",'Monte Carlo'!$C$32=""),0,IF(RAND()&lt;'Monte Carlo'!$B$32,IF('Monte Carlo'!$E$32='Monte Carlo'!$C$32,'Monte Carlo'!$C$32,BETAINV(RAND(),'Monte Carlo'!$G$32,'Monte Carlo'!$H$32,'Monte Carlo'!$C$32,'Monte Carlo'!$E$32)),0))</f>
        <v>0</v>
      </c>
      <c r="X585" s="0" t="n">
        <f aca="true">IF(OR('Monte Carlo'!$B$33="",'Monte Carlo'!$C$33=""),0,IF(RAND()&lt;'Monte Carlo'!$B$33,IF('Monte Carlo'!$E$33='Monte Carlo'!$C$33,'Monte Carlo'!$C$33,BETAINV(RAND(),'Monte Carlo'!$G$33,'Monte Carlo'!$H$33,'Monte Carlo'!$C$33,'Monte Carlo'!$E$33)),0))</f>
        <v>0</v>
      </c>
      <c r="Y585" s="0" t="n">
        <f aca="false">SUM(A585:X585)</f>
        <v>2227.3572981553</v>
      </c>
    </row>
    <row r="586" customFormat="false" ht="15" hidden="false" customHeight="false" outlineLevel="0" collapsed="false">
      <c r="A586" s="0" t="n">
        <f aca="true">IF('Monte Carlo'!$B$7="",0,IF('Monte Carlo'!$D$7='Monte Carlo'!$B$7,'Monte Carlo'!$B$7,BETAINV(RAND(),'Monte Carlo'!$F$7,'Monte Carlo'!$G$7,'Monte Carlo'!$B$7,'Monte Carlo'!$D$7)))</f>
        <v>175.87557391826</v>
      </c>
      <c r="B586" s="0" t="n">
        <f aca="true">IF('Monte Carlo'!$B$8="",0,IF('Monte Carlo'!$D$8='Monte Carlo'!$B$8,'Monte Carlo'!$B$8,BETAINV(RAND(),'Monte Carlo'!$F$8,'Monte Carlo'!$G$8,'Monte Carlo'!$B$8,'Monte Carlo'!$D$8)))</f>
        <v>1028.34718826197</v>
      </c>
      <c r="C586" s="0" t="n">
        <f aca="true">IF('Monte Carlo'!$B$9="",0,IF('Monte Carlo'!$D$9='Monte Carlo'!$B$9,'Monte Carlo'!$B$9,BETAINV(RAND(),'Monte Carlo'!$F$9,'Monte Carlo'!$G$9,'Monte Carlo'!$B$9,'Monte Carlo'!$D$9)))</f>
        <v>483.374413184962</v>
      </c>
      <c r="D586" s="0" t="n">
        <f aca="true">IF('Monte Carlo'!$B$10="",0,IF('Monte Carlo'!$D$10='Monte Carlo'!$B$10,'Monte Carlo'!$B$10,BETAINV(RAND(),'Monte Carlo'!$F$10,'Monte Carlo'!$G$10,'Monte Carlo'!$B$10,'Monte Carlo'!$D$10)))</f>
        <v>262.687552331583</v>
      </c>
      <c r="E586" s="0" t="n">
        <f aca="true">IF('Monte Carlo'!$B$11="",0,IF('Monte Carlo'!$D$11='Monte Carlo'!$B$11,'Monte Carlo'!$B$11,BETAINV(RAND(),'Monte Carlo'!$F$11,'Monte Carlo'!$G$11,'Monte Carlo'!$B$11,'Monte Carlo'!$D$11)))</f>
        <v>126.044452588165</v>
      </c>
      <c r="F586" s="0" t="n">
        <f aca="true">IF('Monte Carlo'!$B$12="",0,IF('Monte Carlo'!$D$12='Monte Carlo'!$B$12,'Monte Carlo'!$B$12,BETAINV(RAND(),'Monte Carlo'!$F$12,'Monte Carlo'!$G$12,'Monte Carlo'!$B$12,'Monte Carlo'!$D$12)))</f>
        <v>93.2701398801373</v>
      </c>
      <c r="G586" s="0" t="n">
        <f aca="true">IF('Monte Carlo'!$B$13="",0,IF('Monte Carlo'!$D$13='Monte Carlo'!$B$13,'Monte Carlo'!$B$13,BETAINV(RAND(),'Monte Carlo'!$F$13,'Monte Carlo'!$G$13,'Monte Carlo'!$B$13,'Monte Carlo'!$D$13)))</f>
        <v>0</v>
      </c>
      <c r="H586" s="0" t="n">
        <f aca="true">IF('Monte Carlo'!$B$14="",0,IF('Monte Carlo'!$D$14='Monte Carlo'!$B$14,'Monte Carlo'!$B$14,BETAINV(RAND(),'Monte Carlo'!$F$14,'Monte Carlo'!$G$14,'Monte Carlo'!$B$14,'Monte Carlo'!$D$14)))</f>
        <v>0</v>
      </c>
      <c r="I586" s="0" t="n">
        <f aca="true">IF('Monte Carlo'!$B$15="",0,IF('Monte Carlo'!$D$15='Monte Carlo'!$B$15,'Monte Carlo'!$B$15,BETAINV(RAND(),'Monte Carlo'!$F$15,'Monte Carlo'!$G$15,'Monte Carlo'!$B$15,'Monte Carlo'!$D$15)))</f>
        <v>0</v>
      </c>
      <c r="J586" s="0" t="n">
        <f aca="true">IF('Monte Carlo'!$B$16="",0,IF('Monte Carlo'!$D$16='Monte Carlo'!$B$16,'Monte Carlo'!$B$16,BETAINV(RAND(),'Monte Carlo'!$F$16,'Monte Carlo'!$G$16,'Monte Carlo'!$B$16,'Monte Carlo'!$D$16)))</f>
        <v>0</v>
      </c>
      <c r="K586" s="0" t="n">
        <f aca="true">IF('Monte Carlo'!$B$17="",0,IF('Monte Carlo'!$D$17='Monte Carlo'!$B$17,'Monte Carlo'!$B$17,BETAINV(RAND(),'Monte Carlo'!$F$17,'Monte Carlo'!$G$17,'Monte Carlo'!$B$17,'Monte Carlo'!$D$17)))</f>
        <v>0</v>
      </c>
      <c r="L586" s="0" t="n">
        <f aca="true">IF('Monte Carlo'!$B$18="",0,IF('Monte Carlo'!$D$18='Monte Carlo'!$B$18,'Monte Carlo'!$B$18,BETAINV(RAND(),'Monte Carlo'!$F$18,'Monte Carlo'!$G$18,'Monte Carlo'!$B$18,'Monte Carlo'!$D$18)))</f>
        <v>0</v>
      </c>
      <c r="M586" s="0" t="n">
        <f aca="true">IF(OR('Monte Carlo'!$B$22="",'Monte Carlo'!$C$22=""),0,IF(RAND()&lt;'Monte Carlo'!$B$22,IF('Monte Carlo'!$E$22='Monte Carlo'!$C$22,'Monte Carlo'!$C$22,BETAINV(RAND(),'Monte Carlo'!$G$22,'Monte Carlo'!$H$22,'Monte Carlo'!$C$22,'Monte Carlo'!$E$22)),0))</f>
        <v>0</v>
      </c>
      <c r="N586" s="0" t="n">
        <f aca="true">IF(OR('Monte Carlo'!$B$23="",'Monte Carlo'!$C$23=""),0,IF(RAND()&lt;'Monte Carlo'!$B$23,IF('Monte Carlo'!$E$23='Monte Carlo'!$C$23,'Monte Carlo'!$C$23,BETAINV(RAND(),'Monte Carlo'!$G$23,'Monte Carlo'!$H$23,'Monte Carlo'!$C$23,'Monte Carlo'!$E$23)),0))</f>
        <v>0</v>
      </c>
      <c r="O586" s="0" t="n">
        <f aca="true">IF(OR('Monte Carlo'!$B$24="",'Monte Carlo'!$C$24=""),0,IF(RAND()&lt;'Monte Carlo'!$B$24,IF('Monte Carlo'!$E$24='Monte Carlo'!$C$24,'Monte Carlo'!$C$24,BETAINV(RAND(),'Monte Carlo'!$G$24,'Monte Carlo'!$H$24,'Monte Carlo'!$C$24,'Monte Carlo'!$E$24)),0))</f>
        <v>0</v>
      </c>
      <c r="P586" s="0" t="n">
        <f aca="true">IF(OR('Monte Carlo'!$B$25="",'Monte Carlo'!$C$25=""),0,IF(RAND()&lt;'Monte Carlo'!$B$25,IF('Monte Carlo'!$E$25='Monte Carlo'!$C$25,'Monte Carlo'!$C$25,BETAINV(RAND(),'Monte Carlo'!$G$25,'Monte Carlo'!$H$25,'Monte Carlo'!$C$25,'Monte Carlo'!$E$25)),0))</f>
        <v>0</v>
      </c>
      <c r="Q586" s="0" t="n">
        <f aca="true">IF(OR('Monte Carlo'!$B$26="",'Monte Carlo'!$C$26=""),0,IF(RAND()&lt;'Monte Carlo'!$B$26,IF('Monte Carlo'!$E$26='Monte Carlo'!$C$26,'Monte Carlo'!$C$26,BETAINV(RAND(),'Monte Carlo'!$G$26,'Monte Carlo'!$H$26,'Monte Carlo'!$C$26,'Monte Carlo'!$E$26)),0))</f>
        <v>0</v>
      </c>
      <c r="R586" s="0" t="n">
        <f aca="true">IF(OR('Monte Carlo'!$B$27="",'Monte Carlo'!$C$27=""),0,IF(RAND()&lt;'Monte Carlo'!$B$27,IF('Monte Carlo'!$E$27='Monte Carlo'!$C$27,'Monte Carlo'!$C$27,BETAINV(RAND(),'Monte Carlo'!$G$27,'Monte Carlo'!$H$27,'Monte Carlo'!$C$27,'Monte Carlo'!$E$27)),0))</f>
        <v>0</v>
      </c>
      <c r="S586" s="0" t="n">
        <f aca="true">IF(OR('Monte Carlo'!$B$28="",'Monte Carlo'!$C$28=""),0,IF(RAND()&lt;'Monte Carlo'!$B$28,IF('Monte Carlo'!$E$28='Monte Carlo'!$C$28,'Monte Carlo'!$C$28,BETAINV(RAND(),'Monte Carlo'!$G$28,'Monte Carlo'!$H$28,'Monte Carlo'!$C$28,'Monte Carlo'!$E$28)),0))</f>
        <v>0</v>
      </c>
      <c r="T586" s="0" t="n">
        <f aca="true">IF(OR('Monte Carlo'!$B$29="",'Monte Carlo'!$C$29=""),0,IF(RAND()&lt;'Monte Carlo'!$B$29,IF('Monte Carlo'!$E$29='Monte Carlo'!$C$29,'Monte Carlo'!$C$29,BETAINV(RAND(),'Monte Carlo'!$G$29,'Monte Carlo'!$H$29,'Monte Carlo'!$C$29,'Monte Carlo'!$E$29)),0))</f>
        <v>0</v>
      </c>
      <c r="U586" s="0" t="n">
        <f aca="true">IF(OR('Monte Carlo'!$B$30="",'Monte Carlo'!$C$30=""),0,IF(RAND()&lt;'Monte Carlo'!$B$30,IF('Monte Carlo'!$E$30='Monte Carlo'!$C$30,'Monte Carlo'!$C$30,BETAINV(RAND(),'Monte Carlo'!$G$30,'Monte Carlo'!$H$30,'Monte Carlo'!$C$30,'Monte Carlo'!$E$30)),0))</f>
        <v>0</v>
      </c>
      <c r="V586" s="0" t="n">
        <f aca="true">IF(OR('Monte Carlo'!$B$31="",'Monte Carlo'!$C$31=""),0,IF(RAND()&lt;'Monte Carlo'!$B$31,IF('Monte Carlo'!$E$31='Monte Carlo'!$C$31,'Monte Carlo'!$C$31,BETAINV(RAND(),'Monte Carlo'!$G$31,'Monte Carlo'!$H$31,'Monte Carlo'!$C$31,'Monte Carlo'!$E$31)),0))</f>
        <v>0</v>
      </c>
      <c r="W586" s="0" t="n">
        <f aca="true">IF(OR('Monte Carlo'!$B$32="",'Monte Carlo'!$C$32=""),0,IF(RAND()&lt;'Monte Carlo'!$B$32,IF('Monte Carlo'!$E$32='Monte Carlo'!$C$32,'Monte Carlo'!$C$32,BETAINV(RAND(),'Monte Carlo'!$G$32,'Monte Carlo'!$H$32,'Monte Carlo'!$C$32,'Monte Carlo'!$E$32)),0))</f>
        <v>0</v>
      </c>
      <c r="X586" s="0" t="n">
        <f aca="true">IF(OR('Monte Carlo'!$B$33="",'Monte Carlo'!$C$33=""),0,IF(RAND()&lt;'Monte Carlo'!$B$33,IF('Monte Carlo'!$E$33='Monte Carlo'!$C$33,'Monte Carlo'!$C$33,BETAINV(RAND(),'Monte Carlo'!$G$33,'Monte Carlo'!$H$33,'Monte Carlo'!$C$33,'Monte Carlo'!$E$33)),0))</f>
        <v>0</v>
      </c>
      <c r="Y586" s="0" t="n">
        <f aca="false">SUM(A586:X586)</f>
        <v>2169.59932016507</v>
      </c>
    </row>
    <row r="587" customFormat="false" ht="15" hidden="false" customHeight="false" outlineLevel="0" collapsed="false">
      <c r="A587" s="0" t="n">
        <f aca="true">IF('Monte Carlo'!$B$7="",0,IF('Monte Carlo'!$D$7='Monte Carlo'!$B$7,'Monte Carlo'!$B$7,BETAINV(RAND(),'Monte Carlo'!$F$7,'Monte Carlo'!$G$7,'Monte Carlo'!$B$7,'Monte Carlo'!$D$7)))</f>
        <v>133.949164001392</v>
      </c>
      <c r="B587" s="0" t="n">
        <f aca="true">IF('Monte Carlo'!$B$8="",0,IF('Monte Carlo'!$D$8='Monte Carlo'!$B$8,'Monte Carlo'!$B$8,BETAINV(RAND(),'Monte Carlo'!$F$8,'Monte Carlo'!$G$8,'Monte Carlo'!$B$8,'Monte Carlo'!$D$8)))</f>
        <v>1016.56073179793</v>
      </c>
      <c r="C587" s="0" t="n">
        <f aca="true">IF('Monte Carlo'!$B$9="",0,IF('Monte Carlo'!$D$9='Monte Carlo'!$B$9,'Monte Carlo'!$B$9,BETAINV(RAND(),'Monte Carlo'!$F$9,'Monte Carlo'!$G$9,'Monte Carlo'!$B$9,'Monte Carlo'!$D$9)))</f>
        <v>477.088876242286</v>
      </c>
      <c r="D587" s="0" t="n">
        <f aca="true">IF('Monte Carlo'!$B$10="",0,IF('Monte Carlo'!$D$10='Monte Carlo'!$B$10,'Monte Carlo'!$B$10,BETAINV(RAND(),'Monte Carlo'!$F$10,'Monte Carlo'!$G$10,'Monte Carlo'!$B$10,'Monte Carlo'!$D$10)))</f>
        <v>291.645162993438</v>
      </c>
      <c r="E587" s="0" t="n">
        <f aca="true">IF('Monte Carlo'!$B$11="",0,IF('Monte Carlo'!$D$11='Monte Carlo'!$B$11,'Monte Carlo'!$B$11,BETAINV(RAND(),'Monte Carlo'!$F$11,'Monte Carlo'!$G$11,'Monte Carlo'!$B$11,'Monte Carlo'!$D$11)))</f>
        <v>101.470508998231</v>
      </c>
      <c r="F587" s="0" t="n">
        <f aca="true">IF('Monte Carlo'!$B$12="",0,IF('Monte Carlo'!$D$12='Monte Carlo'!$B$12,'Monte Carlo'!$B$12,BETAINV(RAND(),'Monte Carlo'!$F$12,'Monte Carlo'!$G$12,'Monte Carlo'!$B$12,'Monte Carlo'!$D$12)))</f>
        <v>94.4701343899049</v>
      </c>
      <c r="G587" s="0" t="n">
        <f aca="true">IF('Monte Carlo'!$B$13="",0,IF('Monte Carlo'!$D$13='Monte Carlo'!$B$13,'Monte Carlo'!$B$13,BETAINV(RAND(),'Monte Carlo'!$F$13,'Monte Carlo'!$G$13,'Monte Carlo'!$B$13,'Monte Carlo'!$D$13)))</f>
        <v>0</v>
      </c>
      <c r="H587" s="0" t="n">
        <f aca="true">IF('Monte Carlo'!$B$14="",0,IF('Monte Carlo'!$D$14='Monte Carlo'!$B$14,'Monte Carlo'!$B$14,BETAINV(RAND(),'Monte Carlo'!$F$14,'Monte Carlo'!$G$14,'Monte Carlo'!$B$14,'Monte Carlo'!$D$14)))</f>
        <v>0</v>
      </c>
      <c r="I587" s="0" t="n">
        <f aca="true">IF('Monte Carlo'!$B$15="",0,IF('Monte Carlo'!$D$15='Monte Carlo'!$B$15,'Monte Carlo'!$B$15,BETAINV(RAND(),'Monte Carlo'!$F$15,'Monte Carlo'!$G$15,'Monte Carlo'!$B$15,'Monte Carlo'!$D$15)))</f>
        <v>0</v>
      </c>
      <c r="J587" s="0" t="n">
        <f aca="true">IF('Monte Carlo'!$B$16="",0,IF('Monte Carlo'!$D$16='Monte Carlo'!$B$16,'Monte Carlo'!$B$16,BETAINV(RAND(),'Monte Carlo'!$F$16,'Monte Carlo'!$G$16,'Monte Carlo'!$B$16,'Monte Carlo'!$D$16)))</f>
        <v>0</v>
      </c>
      <c r="K587" s="0" t="n">
        <f aca="true">IF('Monte Carlo'!$B$17="",0,IF('Monte Carlo'!$D$17='Monte Carlo'!$B$17,'Monte Carlo'!$B$17,BETAINV(RAND(),'Monte Carlo'!$F$17,'Monte Carlo'!$G$17,'Monte Carlo'!$B$17,'Monte Carlo'!$D$17)))</f>
        <v>0</v>
      </c>
      <c r="L587" s="0" t="n">
        <f aca="true">IF('Monte Carlo'!$B$18="",0,IF('Monte Carlo'!$D$18='Monte Carlo'!$B$18,'Monte Carlo'!$B$18,BETAINV(RAND(),'Monte Carlo'!$F$18,'Monte Carlo'!$G$18,'Monte Carlo'!$B$18,'Monte Carlo'!$D$18)))</f>
        <v>0</v>
      </c>
      <c r="M587" s="0" t="n">
        <f aca="true">IF(OR('Monte Carlo'!$B$22="",'Monte Carlo'!$C$22=""),0,IF(RAND()&lt;'Monte Carlo'!$B$22,IF('Monte Carlo'!$E$22='Monte Carlo'!$C$22,'Monte Carlo'!$C$22,BETAINV(RAND(),'Monte Carlo'!$G$22,'Monte Carlo'!$H$22,'Monte Carlo'!$C$22,'Monte Carlo'!$E$22)),0))</f>
        <v>0</v>
      </c>
      <c r="N587" s="0" t="n">
        <f aca="true">IF(OR('Monte Carlo'!$B$23="",'Monte Carlo'!$C$23=""),0,IF(RAND()&lt;'Monte Carlo'!$B$23,IF('Monte Carlo'!$E$23='Monte Carlo'!$C$23,'Monte Carlo'!$C$23,BETAINV(RAND(),'Monte Carlo'!$G$23,'Monte Carlo'!$H$23,'Monte Carlo'!$C$23,'Monte Carlo'!$E$23)),0))</f>
        <v>0</v>
      </c>
      <c r="O587" s="0" t="n">
        <f aca="true">IF(OR('Monte Carlo'!$B$24="",'Monte Carlo'!$C$24=""),0,IF(RAND()&lt;'Monte Carlo'!$B$24,IF('Monte Carlo'!$E$24='Monte Carlo'!$C$24,'Monte Carlo'!$C$24,BETAINV(RAND(),'Monte Carlo'!$G$24,'Monte Carlo'!$H$24,'Monte Carlo'!$C$24,'Monte Carlo'!$E$24)),0))</f>
        <v>0</v>
      </c>
      <c r="P587" s="0" t="n">
        <f aca="true">IF(OR('Monte Carlo'!$B$25="",'Monte Carlo'!$C$25=""),0,IF(RAND()&lt;'Monte Carlo'!$B$25,IF('Monte Carlo'!$E$25='Monte Carlo'!$C$25,'Monte Carlo'!$C$25,BETAINV(RAND(),'Monte Carlo'!$G$25,'Monte Carlo'!$H$25,'Monte Carlo'!$C$25,'Monte Carlo'!$E$25)),0))</f>
        <v>180.659033076035</v>
      </c>
      <c r="Q587" s="0" t="n">
        <f aca="true">IF(OR('Monte Carlo'!$B$26="",'Monte Carlo'!$C$26=""),0,IF(RAND()&lt;'Monte Carlo'!$B$26,IF('Monte Carlo'!$E$26='Monte Carlo'!$C$26,'Monte Carlo'!$C$26,BETAINV(RAND(),'Monte Carlo'!$G$26,'Monte Carlo'!$H$26,'Monte Carlo'!$C$26,'Monte Carlo'!$E$26)),0))</f>
        <v>0</v>
      </c>
      <c r="R587" s="0" t="n">
        <f aca="true">IF(OR('Monte Carlo'!$B$27="",'Monte Carlo'!$C$27=""),0,IF(RAND()&lt;'Monte Carlo'!$B$27,IF('Monte Carlo'!$E$27='Monte Carlo'!$C$27,'Monte Carlo'!$C$27,BETAINV(RAND(),'Monte Carlo'!$G$27,'Monte Carlo'!$H$27,'Monte Carlo'!$C$27,'Monte Carlo'!$E$27)),0))</f>
        <v>0</v>
      </c>
      <c r="S587" s="0" t="n">
        <f aca="true">IF(OR('Monte Carlo'!$B$28="",'Monte Carlo'!$C$28=""),0,IF(RAND()&lt;'Monte Carlo'!$B$28,IF('Monte Carlo'!$E$28='Monte Carlo'!$C$28,'Monte Carlo'!$C$28,BETAINV(RAND(),'Monte Carlo'!$G$28,'Monte Carlo'!$H$28,'Monte Carlo'!$C$28,'Monte Carlo'!$E$28)),0))</f>
        <v>0</v>
      </c>
      <c r="T587" s="0" t="n">
        <f aca="true">IF(OR('Monte Carlo'!$B$29="",'Monte Carlo'!$C$29=""),0,IF(RAND()&lt;'Monte Carlo'!$B$29,IF('Monte Carlo'!$E$29='Monte Carlo'!$C$29,'Monte Carlo'!$C$29,BETAINV(RAND(),'Monte Carlo'!$G$29,'Monte Carlo'!$H$29,'Monte Carlo'!$C$29,'Monte Carlo'!$E$29)),0))</f>
        <v>0</v>
      </c>
      <c r="U587" s="0" t="n">
        <f aca="true">IF(OR('Monte Carlo'!$B$30="",'Monte Carlo'!$C$30=""),0,IF(RAND()&lt;'Monte Carlo'!$B$30,IF('Monte Carlo'!$E$30='Monte Carlo'!$C$30,'Monte Carlo'!$C$30,BETAINV(RAND(),'Monte Carlo'!$G$30,'Monte Carlo'!$H$30,'Monte Carlo'!$C$30,'Monte Carlo'!$E$30)),0))</f>
        <v>0</v>
      </c>
      <c r="V587" s="0" t="n">
        <f aca="true">IF(OR('Monte Carlo'!$B$31="",'Monte Carlo'!$C$31=""),0,IF(RAND()&lt;'Monte Carlo'!$B$31,IF('Monte Carlo'!$E$31='Monte Carlo'!$C$31,'Monte Carlo'!$C$31,BETAINV(RAND(),'Monte Carlo'!$G$31,'Monte Carlo'!$H$31,'Monte Carlo'!$C$31,'Monte Carlo'!$E$31)),0))</f>
        <v>0</v>
      </c>
      <c r="W587" s="0" t="n">
        <f aca="true">IF(OR('Monte Carlo'!$B$32="",'Monte Carlo'!$C$32=""),0,IF(RAND()&lt;'Monte Carlo'!$B$32,IF('Monte Carlo'!$E$32='Monte Carlo'!$C$32,'Monte Carlo'!$C$32,BETAINV(RAND(),'Monte Carlo'!$G$32,'Monte Carlo'!$H$32,'Monte Carlo'!$C$32,'Monte Carlo'!$E$32)),0))</f>
        <v>0</v>
      </c>
      <c r="X587" s="0" t="n">
        <f aca="true">IF(OR('Monte Carlo'!$B$33="",'Monte Carlo'!$C$33=""),0,IF(RAND()&lt;'Monte Carlo'!$B$33,IF('Monte Carlo'!$E$33='Monte Carlo'!$C$33,'Monte Carlo'!$C$33,BETAINV(RAND(),'Monte Carlo'!$G$33,'Monte Carlo'!$H$33,'Monte Carlo'!$C$33,'Monte Carlo'!$E$33)),0))</f>
        <v>0</v>
      </c>
      <c r="Y587" s="0" t="n">
        <f aca="false">SUM(A587:X587)</f>
        <v>2295.84361149922</v>
      </c>
    </row>
    <row r="588" customFormat="false" ht="15" hidden="false" customHeight="false" outlineLevel="0" collapsed="false">
      <c r="A588" s="0" t="n">
        <f aca="true">IF('Monte Carlo'!$B$7="",0,IF('Monte Carlo'!$D$7='Monte Carlo'!$B$7,'Monte Carlo'!$B$7,BETAINV(RAND(),'Monte Carlo'!$F$7,'Monte Carlo'!$G$7,'Monte Carlo'!$B$7,'Monte Carlo'!$D$7)))</f>
        <v>125.644060547331</v>
      </c>
      <c r="B588" s="0" t="n">
        <f aca="true">IF('Monte Carlo'!$B$8="",0,IF('Monte Carlo'!$D$8='Monte Carlo'!$B$8,'Monte Carlo'!$B$8,BETAINV(RAND(),'Monte Carlo'!$F$8,'Monte Carlo'!$G$8,'Monte Carlo'!$B$8,'Monte Carlo'!$D$8)))</f>
        <v>1060.99284693997</v>
      </c>
      <c r="C588" s="0" t="n">
        <f aca="true">IF('Monte Carlo'!$B$9="",0,IF('Monte Carlo'!$D$9='Monte Carlo'!$B$9,'Monte Carlo'!$B$9,BETAINV(RAND(),'Monte Carlo'!$F$9,'Monte Carlo'!$G$9,'Monte Carlo'!$B$9,'Monte Carlo'!$D$9)))</f>
        <v>471.163154785991</v>
      </c>
      <c r="D588" s="0" t="n">
        <f aca="true">IF('Monte Carlo'!$B$10="",0,IF('Monte Carlo'!$D$10='Monte Carlo'!$B$10,'Monte Carlo'!$B$10,BETAINV(RAND(),'Monte Carlo'!$F$10,'Monte Carlo'!$G$10,'Monte Carlo'!$B$10,'Monte Carlo'!$D$10)))</f>
        <v>290.5389428826</v>
      </c>
      <c r="E588" s="0" t="n">
        <f aca="true">IF('Monte Carlo'!$B$11="",0,IF('Monte Carlo'!$D$11='Monte Carlo'!$B$11,'Monte Carlo'!$B$11,BETAINV(RAND(),'Monte Carlo'!$F$11,'Monte Carlo'!$G$11,'Monte Carlo'!$B$11,'Monte Carlo'!$D$11)))</f>
        <v>108.13512982078</v>
      </c>
      <c r="F588" s="0" t="n">
        <f aca="true">IF('Monte Carlo'!$B$12="",0,IF('Monte Carlo'!$D$12='Monte Carlo'!$B$12,'Monte Carlo'!$B$12,BETAINV(RAND(),'Monte Carlo'!$F$12,'Monte Carlo'!$G$12,'Monte Carlo'!$B$12,'Monte Carlo'!$D$12)))</f>
        <v>102.453999695588</v>
      </c>
      <c r="G588" s="0" t="n">
        <f aca="true">IF('Monte Carlo'!$B$13="",0,IF('Monte Carlo'!$D$13='Monte Carlo'!$B$13,'Monte Carlo'!$B$13,BETAINV(RAND(),'Monte Carlo'!$F$13,'Monte Carlo'!$G$13,'Monte Carlo'!$B$13,'Monte Carlo'!$D$13)))</f>
        <v>0</v>
      </c>
      <c r="H588" s="0" t="n">
        <f aca="true">IF('Monte Carlo'!$B$14="",0,IF('Monte Carlo'!$D$14='Monte Carlo'!$B$14,'Monte Carlo'!$B$14,BETAINV(RAND(),'Monte Carlo'!$F$14,'Monte Carlo'!$G$14,'Monte Carlo'!$B$14,'Monte Carlo'!$D$14)))</f>
        <v>0</v>
      </c>
      <c r="I588" s="0" t="n">
        <f aca="true">IF('Monte Carlo'!$B$15="",0,IF('Monte Carlo'!$D$15='Monte Carlo'!$B$15,'Monte Carlo'!$B$15,BETAINV(RAND(),'Monte Carlo'!$F$15,'Monte Carlo'!$G$15,'Monte Carlo'!$B$15,'Monte Carlo'!$D$15)))</f>
        <v>0</v>
      </c>
      <c r="J588" s="0" t="n">
        <f aca="true">IF('Monte Carlo'!$B$16="",0,IF('Monte Carlo'!$D$16='Monte Carlo'!$B$16,'Monte Carlo'!$B$16,BETAINV(RAND(),'Monte Carlo'!$F$16,'Monte Carlo'!$G$16,'Monte Carlo'!$B$16,'Monte Carlo'!$D$16)))</f>
        <v>0</v>
      </c>
      <c r="K588" s="0" t="n">
        <f aca="true">IF('Monte Carlo'!$B$17="",0,IF('Monte Carlo'!$D$17='Monte Carlo'!$B$17,'Monte Carlo'!$B$17,BETAINV(RAND(),'Monte Carlo'!$F$17,'Monte Carlo'!$G$17,'Monte Carlo'!$B$17,'Monte Carlo'!$D$17)))</f>
        <v>0</v>
      </c>
      <c r="L588" s="0" t="n">
        <f aca="true">IF('Monte Carlo'!$B$18="",0,IF('Monte Carlo'!$D$18='Monte Carlo'!$B$18,'Monte Carlo'!$B$18,BETAINV(RAND(),'Monte Carlo'!$F$18,'Monte Carlo'!$G$18,'Monte Carlo'!$B$18,'Monte Carlo'!$D$18)))</f>
        <v>0</v>
      </c>
      <c r="M588" s="0" t="n">
        <f aca="true">IF(OR('Monte Carlo'!$B$22="",'Monte Carlo'!$C$22=""),0,IF(RAND()&lt;'Monte Carlo'!$B$22,IF('Monte Carlo'!$E$22='Monte Carlo'!$C$22,'Monte Carlo'!$C$22,BETAINV(RAND(),'Monte Carlo'!$G$22,'Monte Carlo'!$H$22,'Monte Carlo'!$C$22,'Monte Carlo'!$E$22)),0))</f>
        <v>0</v>
      </c>
      <c r="N588" s="0" t="n">
        <f aca="true">IF(OR('Monte Carlo'!$B$23="",'Monte Carlo'!$C$23=""),0,IF(RAND()&lt;'Monte Carlo'!$B$23,IF('Monte Carlo'!$E$23='Monte Carlo'!$C$23,'Monte Carlo'!$C$23,BETAINV(RAND(),'Monte Carlo'!$G$23,'Monte Carlo'!$H$23,'Monte Carlo'!$C$23,'Monte Carlo'!$E$23)),0))</f>
        <v>39.5552043707225</v>
      </c>
      <c r="O588" s="0" t="n">
        <f aca="true">IF(OR('Monte Carlo'!$B$24="",'Monte Carlo'!$C$24=""),0,IF(RAND()&lt;'Monte Carlo'!$B$24,IF('Monte Carlo'!$E$24='Monte Carlo'!$C$24,'Monte Carlo'!$C$24,BETAINV(RAND(),'Monte Carlo'!$G$24,'Monte Carlo'!$H$24,'Monte Carlo'!$C$24,'Monte Carlo'!$E$24)),0))</f>
        <v>0</v>
      </c>
      <c r="P588" s="0" t="n">
        <f aca="true">IF(OR('Monte Carlo'!$B$25="",'Monte Carlo'!$C$25=""),0,IF(RAND()&lt;'Monte Carlo'!$B$25,IF('Monte Carlo'!$E$25='Monte Carlo'!$C$25,'Monte Carlo'!$C$25,BETAINV(RAND(),'Monte Carlo'!$G$25,'Monte Carlo'!$H$25,'Monte Carlo'!$C$25,'Monte Carlo'!$E$25)),0))</f>
        <v>0</v>
      </c>
      <c r="Q588" s="0" t="n">
        <f aca="true">IF(OR('Monte Carlo'!$B$26="",'Monte Carlo'!$C$26=""),0,IF(RAND()&lt;'Monte Carlo'!$B$26,IF('Monte Carlo'!$E$26='Monte Carlo'!$C$26,'Monte Carlo'!$C$26,BETAINV(RAND(),'Monte Carlo'!$G$26,'Monte Carlo'!$H$26,'Monte Carlo'!$C$26,'Monte Carlo'!$E$26)),0))</f>
        <v>0</v>
      </c>
      <c r="R588" s="0" t="n">
        <f aca="true">IF(OR('Monte Carlo'!$B$27="",'Monte Carlo'!$C$27=""),0,IF(RAND()&lt;'Monte Carlo'!$B$27,IF('Monte Carlo'!$E$27='Monte Carlo'!$C$27,'Monte Carlo'!$C$27,BETAINV(RAND(),'Monte Carlo'!$G$27,'Monte Carlo'!$H$27,'Monte Carlo'!$C$27,'Monte Carlo'!$E$27)),0))</f>
        <v>0</v>
      </c>
      <c r="S588" s="0" t="n">
        <f aca="true">IF(OR('Monte Carlo'!$B$28="",'Monte Carlo'!$C$28=""),0,IF(RAND()&lt;'Monte Carlo'!$B$28,IF('Monte Carlo'!$E$28='Monte Carlo'!$C$28,'Monte Carlo'!$C$28,BETAINV(RAND(),'Monte Carlo'!$G$28,'Monte Carlo'!$H$28,'Monte Carlo'!$C$28,'Monte Carlo'!$E$28)),0))</f>
        <v>0</v>
      </c>
      <c r="T588" s="0" t="n">
        <f aca="true">IF(OR('Monte Carlo'!$B$29="",'Monte Carlo'!$C$29=""),0,IF(RAND()&lt;'Monte Carlo'!$B$29,IF('Monte Carlo'!$E$29='Monte Carlo'!$C$29,'Monte Carlo'!$C$29,BETAINV(RAND(),'Monte Carlo'!$G$29,'Monte Carlo'!$H$29,'Monte Carlo'!$C$29,'Monte Carlo'!$E$29)),0))</f>
        <v>0</v>
      </c>
      <c r="U588" s="0" t="n">
        <f aca="true">IF(OR('Monte Carlo'!$B$30="",'Monte Carlo'!$C$30=""),0,IF(RAND()&lt;'Monte Carlo'!$B$30,IF('Monte Carlo'!$E$30='Monte Carlo'!$C$30,'Monte Carlo'!$C$30,BETAINV(RAND(),'Monte Carlo'!$G$30,'Monte Carlo'!$H$30,'Monte Carlo'!$C$30,'Monte Carlo'!$E$30)),0))</f>
        <v>0</v>
      </c>
      <c r="V588" s="0" t="n">
        <f aca="true">IF(OR('Monte Carlo'!$B$31="",'Monte Carlo'!$C$31=""),0,IF(RAND()&lt;'Monte Carlo'!$B$31,IF('Monte Carlo'!$E$31='Monte Carlo'!$C$31,'Monte Carlo'!$C$31,BETAINV(RAND(),'Monte Carlo'!$G$31,'Monte Carlo'!$H$31,'Monte Carlo'!$C$31,'Monte Carlo'!$E$31)),0))</f>
        <v>0</v>
      </c>
      <c r="W588" s="0" t="n">
        <f aca="true">IF(OR('Monte Carlo'!$B$32="",'Monte Carlo'!$C$32=""),0,IF(RAND()&lt;'Monte Carlo'!$B$32,IF('Monte Carlo'!$E$32='Monte Carlo'!$C$32,'Monte Carlo'!$C$32,BETAINV(RAND(),'Monte Carlo'!$G$32,'Monte Carlo'!$H$32,'Monte Carlo'!$C$32,'Monte Carlo'!$E$32)),0))</f>
        <v>0</v>
      </c>
      <c r="X588" s="0" t="n">
        <f aca="true">IF(OR('Monte Carlo'!$B$33="",'Monte Carlo'!$C$33=""),0,IF(RAND()&lt;'Monte Carlo'!$B$33,IF('Monte Carlo'!$E$33='Monte Carlo'!$C$33,'Monte Carlo'!$C$33,BETAINV(RAND(),'Monte Carlo'!$G$33,'Monte Carlo'!$H$33,'Monte Carlo'!$C$33,'Monte Carlo'!$E$33)),0))</f>
        <v>0</v>
      </c>
      <c r="Y588" s="0" t="n">
        <f aca="false">SUM(A588:X588)</f>
        <v>2198.48333904298</v>
      </c>
    </row>
    <row r="589" customFormat="false" ht="15" hidden="false" customHeight="false" outlineLevel="0" collapsed="false">
      <c r="A589" s="0" t="n">
        <f aca="true">IF('Monte Carlo'!$B$7="",0,IF('Monte Carlo'!$D$7='Monte Carlo'!$B$7,'Monte Carlo'!$B$7,BETAINV(RAND(),'Monte Carlo'!$F$7,'Monte Carlo'!$G$7,'Monte Carlo'!$B$7,'Monte Carlo'!$D$7)))</f>
        <v>144.829357550567</v>
      </c>
      <c r="B589" s="0" t="n">
        <f aca="true">IF('Monte Carlo'!$B$8="",0,IF('Monte Carlo'!$D$8='Monte Carlo'!$B$8,'Monte Carlo'!$B$8,BETAINV(RAND(),'Monte Carlo'!$F$8,'Monte Carlo'!$G$8,'Monte Carlo'!$B$8,'Monte Carlo'!$D$8)))</f>
        <v>999.777154410912</v>
      </c>
      <c r="C589" s="0" t="n">
        <f aca="true">IF('Monte Carlo'!$B$9="",0,IF('Monte Carlo'!$D$9='Monte Carlo'!$B$9,'Monte Carlo'!$B$9,BETAINV(RAND(),'Monte Carlo'!$F$9,'Monte Carlo'!$G$9,'Monte Carlo'!$B$9,'Monte Carlo'!$D$9)))</f>
        <v>426.612041455267</v>
      </c>
      <c r="D589" s="0" t="n">
        <f aca="true">IF('Monte Carlo'!$B$10="",0,IF('Monte Carlo'!$D$10='Monte Carlo'!$B$10,'Monte Carlo'!$B$10,BETAINV(RAND(),'Monte Carlo'!$F$10,'Monte Carlo'!$G$10,'Monte Carlo'!$B$10,'Monte Carlo'!$D$10)))</f>
        <v>307.671760988532</v>
      </c>
      <c r="E589" s="0" t="n">
        <f aca="true">IF('Monte Carlo'!$B$11="",0,IF('Monte Carlo'!$D$11='Monte Carlo'!$B$11,'Monte Carlo'!$B$11,BETAINV(RAND(),'Monte Carlo'!$F$11,'Monte Carlo'!$G$11,'Monte Carlo'!$B$11,'Monte Carlo'!$D$11)))</f>
        <v>112.971936995907</v>
      </c>
      <c r="F589" s="0" t="n">
        <f aca="true">IF('Monte Carlo'!$B$12="",0,IF('Monte Carlo'!$D$12='Monte Carlo'!$B$12,'Monte Carlo'!$B$12,BETAINV(RAND(),'Monte Carlo'!$F$12,'Monte Carlo'!$G$12,'Monte Carlo'!$B$12,'Monte Carlo'!$D$12)))</f>
        <v>104.734944701725</v>
      </c>
      <c r="G589" s="0" t="n">
        <f aca="true">IF('Monte Carlo'!$B$13="",0,IF('Monte Carlo'!$D$13='Monte Carlo'!$B$13,'Monte Carlo'!$B$13,BETAINV(RAND(),'Monte Carlo'!$F$13,'Monte Carlo'!$G$13,'Monte Carlo'!$B$13,'Monte Carlo'!$D$13)))</f>
        <v>0</v>
      </c>
      <c r="H589" s="0" t="n">
        <f aca="true">IF('Monte Carlo'!$B$14="",0,IF('Monte Carlo'!$D$14='Monte Carlo'!$B$14,'Monte Carlo'!$B$14,BETAINV(RAND(),'Monte Carlo'!$F$14,'Monte Carlo'!$G$14,'Monte Carlo'!$B$14,'Monte Carlo'!$D$14)))</f>
        <v>0</v>
      </c>
      <c r="I589" s="0" t="n">
        <f aca="true">IF('Monte Carlo'!$B$15="",0,IF('Monte Carlo'!$D$15='Monte Carlo'!$B$15,'Monte Carlo'!$B$15,BETAINV(RAND(),'Monte Carlo'!$F$15,'Monte Carlo'!$G$15,'Monte Carlo'!$B$15,'Monte Carlo'!$D$15)))</f>
        <v>0</v>
      </c>
      <c r="J589" s="0" t="n">
        <f aca="true">IF('Monte Carlo'!$B$16="",0,IF('Monte Carlo'!$D$16='Monte Carlo'!$B$16,'Monte Carlo'!$B$16,BETAINV(RAND(),'Monte Carlo'!$F$16,'Monte Carlo'!$G$16,'Monte Carlo'!$B$16,'Monte Carlo'!$D$16)))</f>
        <v>0</v>
      </c>
      <c r="K589" s="0" t="n">
        <f aca="true">IF('Monte Carlo'!$B$17="",0,IF('Monte Carlo'!$D$17='Monte Carlo'!$B$17,'Monte Carlo'!$B$17,BETAINV(RAND(),'Monte Carlo'!$F$17,'Monte Carlo'!$G$17,'Monte Carlo'!$B$17,'Monte Carlo'!$D$17)))</f>
        <v>0</v>
      </c>
      <c r="L589" s="0" t="n">
        <f aca="true">IF('Monte Carlo'!$B$18="",0,IF('Monte Carlo'!$D$18='Monte Carlo'!$B$18,'Monte Carlo'!$B$18,BETAINV(RAND(),'Monte Carlo'!$F$18,'Monte Carlo'!$G$18,'Monte Carlo'!$B$18,'Monte Carlo'!$D$18)))</f>
        <v>0</v>
      </c>
      <c r="M589" s="0" t="n">
        <f aca="true">IF(OR('Monte Carlo'!$B$22="",'Monte Carlo'!$C$22=""),0,IF(RAND()&lt;'Monte Carlo'!$B$22,IF('Monte Carlo'!$E$22='Monte Carlo'!$C$22,'Monte Carlo'!$C$22,BETAINV(RAND(),'Monte Carlo'!$G$22,'Monte Carlo'!$H$22,'Monte Carlo'!$C$22,'Monte Carlo'!$E$22)),0))</f>
        <v>217.407166116124</v>
      </c>
      <c r="N589" s="0" t="n">
        <f aca="true">IF(OR('Monte Carlo'!$B$23="",'Monte Carlo'!$C$23=""),0,IF(RAND()&lt;'Monte Carlo'!$B$23,IF('Monte Carlo'!$E$23='Monte Carlo'!$C$23,'Monte Carlo'!$C$23,BETAINV(RAND(),'Monte Carlo'!$G$23,'Monte Carlo'!$H$23,'Monte Carlo'!$C$23,'Monte Carlo'!$E$23)),0))</f>
        <v>0</v>
      </c>
      <c r="O589" s="0" t="n">
        <f aca="true">IF(OR('Monte Carlo'!$B$24="",'Monte Carlo'!$C$24=""),0,IF(RAND()&lt;'Monte Carlo'!$B$24,IF('Monte Carlo'!$E$24='Monte Carlo'!$C$24,'Monte Carlo'!$C$24,BETAINV(RAND(),'Monte Carlo'!$G$24,'Monte Carlo'!$H$24,'Monte Carlo'!$C$24,'Monte Carlo'!$E$24)),0))</f>
        <v>0</v>
      </c>
      <c r="P589" s="0" t="n">
        <f aca="true">IF(OR('Monte Carlo'!$B$25="",'Monte Carlo'!$C$25=""),0,IF(RAND()&lt;'Monte Carlo'!$B$25,IF('Monte Carlo'!$E$25='Monte Carlo'!$C$25,'Monte Carlo'!$C$25,BETAINV(RAND(),'Monte Carlo'!$G$25,'Monte Carlo'!$H$25,'Monte Carlo'!$C$25,'Monte Carlo'!$E$25)),0))</f>
        <v>0</v>
      </c>
      <c r="Q589" s="0" t="n">
        <f aca="true">IF(OR('Monte Carlo'!$B$26="",'Monte Carlo'!$C$26=""),0,IF(RAND()&lt;'Monte Carlo'!$B$26,IF('Monte Carlo'!$E$26='Monte Carlo'!$C$26,'Monte Carlo'!$C$26,BETAINV(RAND(),'Monte Carlo'!$G$26,'Monte Carlo'!$H$26,'Monte Carlo'!$C$26,'Monte Carlo'!$E$26)),0))</f>
        <v>0</v>
      </c>
      <c r="R589" s="0" t="n">
        <f aca="true">IF(OR('Monte Carlo'!$B$27="",'Monte Carlo'!$C$27=""),0,IF(RAND()&lt;'Monte Carlo'!$B$27,IF('Monte Carlo'!$E$27='Monte Carlo'!$C$27,'Monte Carlo'!$C$27,BETAINV(RAND(),'Monte Carlo'!$G$27,'Monte Carlo'!$H$27,'Monte Carlo'!$C$27,'Monte Carlo'!$E$27)),0))</f>
        <v>0</v>
      </c>
      <c r="S589" s="0" t="n">
        <f aca="true">IF(OR('Monte Carlo'!$B$28="",'Monte Carlo'!$C$28=""),0,IF(RAND()&lt;'Monte Carlo'!$B$28,IF('Monte Carlo'!$E$28='Monte Carlo'!$C$28,'Monte Carlo'!$C$28,BETAINV(RAND(),'Monte Carlo'!$G$28,'Monte Carlo'!$H$28,'Monte Carlo'!$C$28,'Monte Carlo'!$E$28)),0))</f>
        <v>0</v>
      </c>
      <c r="T589" s="0" t="n">
        <f aca="true">IF(OR('Monte Carlo'!$B$29="",'Monte Carlo'!$C$29=""),0,IF(RAND()&lt;'Monte Carlo'!$B$29,IF('Monte Carlo'!$E$29='Monte Carlo'!$C$29,'Monte Carlo'!$C$29,BETAINV(RAND(),'Monte Carlo'!$G$29,'Monte Carlo'!$H$29,'Monte Carlo'!$C$29,'Monte Carlo'!$E$29)),0))</f>
        <v>0</v>
      </c>
      <c r="U589" s="0" t="n">
        <f aca="true">IF(OR('Monte Carlo'!$B$30="",'Monte Carlo'!$C$30=""),0,IF(RAND()&lt;'Monte Carlo'!$B$30,IF('Monte Carlo'!$E$30='Monte Carlo'!$C$30,'Monte Carlo'!$C$30,BETAINV(RAND(),'Monte Carlo'!$G$30,'Monte Carlo'!$H$30,'Monte Carlo'!$C$30,'Monte Carlo'!$E$30)),0))</f>
        <v>0</v>
      </c>
      <c r="V589" s="0" t="n">
        <f aca="true">IF(OR('Monte Carlo'!$B$31="",'Monte Carlo'!$C$31=""),0,IF(RAND()&lt;'Monte Carlo'!$B$31,IF('Monte Carlo'!$E$31='Monte Carlo'!$C$31,'Monte Carlo'!$C$31,BETAINV(RAND(),'Monte Carlo'!$G$31,'Monte Carlo'!$H$31,'Monte Carlo'!$C$31,'Monte Carlo'!$E$31)),0))</f>
        <v>0</v>
      </c>
      <c r="W589" s="0" t="n">
        <f aca="true">IF(OR('Monte Carlo'!$B$32="",'Monte Carlo'!$C$32=""),0,IF(RAND()&lt;'Monte Carlo'!$B$32,IF('Monte Carlo'!$E$32='Monte Carlo'!$C$32,'Monte Carlo'!$C$32,BETAINV(RAND(),'Monte Carlo'!$G$32,'Monte Carlo'!$H$32,'Monte Carlo'!$C$32,'Monte Carlo'!$E$32)),0))</f>
        <v>0</v>
      </c>
      <c r="X589" s="0" t="n">
        <f aca="true">IF(OR('Monte Carlo'!$B$33="",'Monte Carlo'!$C$33=""),0,IF(RAND()&lt;'Monte Carlo'!$B$33,IF('Monte Carlo'!$E$33='Monte Carlo'!$C$33,'Monte Carlo'!$C$33,BETAINV(RAND(),'Monte Carlo'!$G$33,'Monte Carlo'!$H$33,'Monte Carlo'!$C$33,'Monte Carlo'!$E$33)),0))</f>
        <v>0</v>
      </c>
      <c r="Y589" s="0" t="n">
        <f aca="false">SUM(A589:X589)</f>
        <v>2314.00436221903</v>
      </c>
    </row>
    <row r="590" customFormat="false" ht="15" hidden="false" customHeight="false" outlineLevel="0" collapsed="false">
      <c r="A590" s="0" t="n">
        <f aca="true">IF('Monte Carlo'!$B$7="",0,IF('Monte Carlo'!$D$7='Monte Carlo'!$B$7,'Monte Carlo'!$B$7,BETAINV(RAND(),'Monte Carlo'!$F$7,'Monte Carlo'!$G$7,'Monte Carlo'!$B$7,'Monte Carlo'!$D$7)))</f>
        <v>133.616697188146</v>
      </c>
      <c r="B590" s="0" t="n">
        <f aca="true">IF('Monte Carlo'!$B$8="",0,IF('Monte Carlo'!$D$8='Monte Carlo'!$B$8,'Monte Carlo'!$B$8,BETAINV(RAND(),'Monte Carlo'!$F$8,'Monte Carlo'!$G$8,'Monte Carlo'!$B$8,'Monte Carlo'!$D$8)))</f>
        <v>995.78459814993</v>
      </c>
      <c r="C590" s="0" t="n">
        <f aca="true">IF('Monte Carlo'!$B$9="",0,IF('Monte Carlo'!$D$9='Monte Carlo'!$B$9,'Monte Carlo'!$B$9,BETAINV(RAND(),'Monte Carlo'!$F$9,'Monte Carlo'!$G$9,'Monte Carlo'!$B$9,'Monte Carlo'!$D$9)))</f>
        <v>428.91398687007</v>
      </c>
      <c r="D590" s="0" t="n">
        <f aca="true">IF('Monte Carlo'!$B$10="",0,IF('Monte Carlo'!$D$10='Monte Carlo'!$B$10,'Monte Carlo'!$B$10,BETAINV(RAND(),'Monte Carlo'!$F$10,'Monte Carlo'!$G$10,'Monte Carlo'!$B$10,'Monte Carlo'!$D$10)))</f>
        <v>291.349270135299</v>
      </c>
      <c r="E590" s="0" t="n">
        <f aca="true">IF('Monte Carlo'!$B$11="",0,IF('Monte Carlo'!$D$11='Monte Carlo'!$B$11,'Monte Carlo'!$B$11,BETAINV(RAND(),'Monte Carlo'!$F$11,'Monte Carlo'!$G$11,'Monte Carlo'!$B$11,'Monte Carlo'!$D$11)))</f>
        <v>93.0642577830846</v>
      </c>
      <c r="F590" s="0" t="n">
        <f aca="true">IF('Monte Carlo'!$B$12="",0,IF('Monte Carlo'!$D$12='Monte Carlo'!$B$12,'Monte Carlo'!$B$12,BETAINV(RAND(),'Monte Carlo'!$F$12,'Monte Carlo'!$G$12,'Monte Carlo'!$B$12,'Monte Carlo'!$D$12)))</f>
        <v>97.5954685854134</v>
      </c>
      <c r="G590" s="0" t="n">
        <f aca="true">IF('Monte Carlo'!$B$13="",0,IF('Monte Carlo'!$D$13='Monte Carlo'!$B$13,'Monte Carlo'!$B$13,BETAINV(RAND(),'Monte Carlo'!$F$13,'Monte Carlo'!$G$13,'Monte Carlo'!$B$13,'Monte Carlo'!$D$13)))</f>
        <v>0</v>
      </c>
      <c r="H590" s="0" t="n">
        <f aca="true">IF('Monte Carlo'!$B$14="",0,IF('Monte Carlo'!$D$14='Monte Carlo'!$B$14,'Monte Carlo'!$B$14,BETAINV(RAND(),'Monte Carlo'!$F$14,'Monte Carlo'!$G$14,'Monte Carlo'!$B$14,'Monte Carlo'!$D$14)))</f>
        <v>0</v>
      </c>
      <c r="I590" s="0" t="n">
        <f aca="true">IF('Monte Carlo'!$B$15="",0,IF('Monte Carlo'!$D$15='Monte Carlo'!$B$15,'Monte Carlo'!$B$15,BETAINV(RAND(),'Monte Carlo'!$F$15,'Monte Carlo'!$G$15,'Monte Carlo'!$B$15,'Monte Carlo'!$D$15)))</f>
        <v>0</v>
      </c>
      <c r="J590" s="0" t="n">
        <f aca="true">IF('Monte Carlo'!$B$16="",0,IF('Monte Carlo'!$D$16='Monte Carlo'!$B$16,'Monte Carlo'!$B$16,BETAINV(RAND(),'Monte Carlo'!$F$16,'Monte Carlo'!$G$16,'Monte Carlo'!$B$16,'Monte Carlo'!$D$16)))</f>
        <v>0</v>
      </c>
      <c r="K590" s="0" t="n">
        <f aca="true">IF('Monte Carlo'!$B$17="",0,IF('Monte Carlo'!$D$17='Monte Carlo'!$B$17,'Monte Carlo'!$B$17,BETAINV(RAND(),'Monte Carlo'!$F$17,'Monte Carlo'!$G$17,'Monte Carlo'!$B$17,'Monte Carlo'!$D$17)))</f>
        <v>0</v>
      </c>
      <c r="L590" s="0" t="n">
        <f aca="true">IF('Monte Carlo'!$B$18="",0,IF('Monte Carlo'!$D$18='Monte Carlo'!$B$18,'Monte Carlo'!$B$18,BETAINV(RAND(),'Monte Carlo'!$F$18,'Monte Carlo'!$G$18,'Monte Carlo'!$B$18,'Monte Carlo'!$D$18)))</f>
        <v>0</v>
      </c>
      <c r="M590" s="0" t="n">
        <f aca="true">IF(OR('Monte Carlo'!$B$22="",'Monte Carlo'!$C$22=""),0,IF(RAND()&lt;'Monte Carlo'!$B$22,IF('Monte Carlo'!$E$22='Monte Carlo'!$C$22,'Monte Carlo'!$C$22,BETAINV(RAND(),'Monte Carlo'!$G$22,'Monte Carlo'!$H$22,'Monte Carlo'!$C$22,'Monte Carlo'!$E$22)),0))</f>
        <v>0</v>
      </c>
      <c r="N590" s="0" t="n">
        <f aca="true">IF(OR('Monte Carlo'!$B$23="",'Monte Carlo'!$C$23=""),0,IF(RAND()&lt;'Monte Carlo'!$B$23,IF('Monte Carlo'!$E$23='Monte Carlo'!$C$23,'Monte Carlo'!$C$23,BETAINV(RAND(),'Monte Carlo'!$G$23,'Monte Carlo'!$H$23,'Monte Carlo'!$C$23,'Monte Carlo'!$E$23)),0))</f>
        <v>41.4870101821919</v>
      </c>
      <c r="O590" s="0" t="n">
        <f aca="true">IF(OR('Monte Carlo'!$B$24="",'Monte Carlo'!$C$24=""),0,IF(RAND()&lt;'Monte Carlo'!$B$24,IF('Monte Carlo'!$E$24='Monte Carlo'!$C$24,'Monte Carlo'!$C$24,BETAINV(RAND(),'Monte Carlo'!$G$24,'Monte Carlo'!$H$24,'Monte Carlo'!$C$24,'Monte Carlo'!$E$24)),0))</f>
        <v>0</v>
      </c>
      <c r="P590" s="0" t="n">
        <f aca="true">IF(OR('Monte Carlo'!$B$25="",'Monte Carlo'!$C$25=""),0,IF(RAND()&lt;'Monte Carlo'!$B$25,IF('Monte Carlo'!$E$25='Monte Carlo'!$C$25,'Monte Carlo'!$C$25,BETAINV(RAND(),'Monte Carlo'!$G$25,'Monte Carlo'!$H$25,'Monte Carlo'!$C$25,'Monte Carlo'!$E$25)),0))</f>
        <v>0</v>
      </c>
      <c r="Q590" s="0" t="n">
        <f aca="true">IF(OR('Monte Carlo'!$B$26="",'Monte Carlo'!$C$26=""),0,IF(RAND()&lt;'Monte Carlo'!$B$26,IF('Monte Carlo'!$E$26='Monte Carlo'!$C$26,'Monte Carlo'!$C$26,BETAINV(RAND(),'Monte Carlo'!$G$26,'Monte Carlo'!$H$26,'Monte Carlo'!$C$26,'Monte Carlo'!$E$26)),0))</f>
        <v>0</v>
      </c>
      <c r="R590" s="0" t="n">
        <f aca="true">IF(OR('Monte Carlo'!$B$27="",'Monte Carlo'!$C$27=""),0,IF(RAND()&lt;'Monte Carlo'!$B$27,IF('Monte Carlo'!$E$27='Monte Carlo'!$C$27,'Monte Carlo'!$C$27,BETAINV(RAND(),'Monte Carlo'!$G$27,'Monte Carlo'!$H$27,'Monte Carlo'!$C$27,'Monte Carlo'!$E$27)),0))</f>
        <v>0</v>
      </c>
      <c r="S590" s="0" t="n">
        <f aca="true">IF(OR('Monte Carlo'!$B$28="",'Monte Carlo'!$C$28=""),0,IF(RAND()&lt;'Monte Carlo'!$B$28,IF('Monte Carlo'!$E$28='Monte Carlo'!$C$28,'Monte Carlo'!$C$28,BETAINV(RAND(),'Monte Carlo'!$G$28,'Monte Carlo'!$H$28,'Monte Carlo'!$C$28,'Monte Carlo'!$E$28)),0))</f>
        <v>0</v>
      </c>
      <c r="T590" s="0" t="n">
        <f aca="true">IF(OR('Monte Carlo'!$B$29="",'Monte Carlo'!$C$29=""),0,IF(RAND()&lt;'Monte Carlo'!$B$29,IF('Monte Carlo'!$E$29='Monte Carlo'!$C$29,'Monte Carlo'!$C$29,BETAINV(RAND(),'Monte Carlo'!$G$29,'Monte Carlo'!$H$29,'Monte Carlo'!$C$29,'Monte Carlo'!$E$29)),0))</f>
        <v>0</v>
      </c>
      <c r="U590" s="0" t="n">
        <f aca="true">IF(OR('Monte Carlo'!$B$30="",'Monte Carlo'!$C$30=""),0,IF(RAND()&lt;'Monte Carlo'!$B$30,IF('Monte Carlo'!$E$30='Monte Carlo'!$C$30,'Monte Carlo'!$C$30,BETAINV(RAND(),'Monte Carlo'!$G$30,'Monte Carlo'!$H$30,'Monte Carlo'!$C$30,'Monte Carlo'!$E$30)),0))</f>
        <v>0</v>
      </c>
      <c r="V590" s="0" t="n">
        <f aca="true">IF(OR('Monte Carlo'!$B$31="",'Monte Carlo'!$C$31=""),0,IF(RAND()&lt;'Monte Carlo'!$B$31,IF('Monte Carlo'!$E$31='Monte Carlo'!$C$31,'Monte Carlo'!$C$31,BETAINV(RAND(),'Monte Carlo'!$G$31,'Monte Carlo'!$H$31,'Monte Carlo'!$C$31,'Monte Carlo'!$E$31)),0))</f>
        <v>0</v>
      </c>
      <c r="W590" s="0" t="n">
        <f aca="true">IF(OR('Monte Carlo'!$B$32="",'Monte Carlo'!$C$32=""),0,IF(RAND()&lt;'Monte Carlo'!$B$32,IF('Monte Carlo'!$E$32='Monte Carlo'!$C$32,'Monte Carlo'!$C$32,BETAINV(RAND(),'Monte Carlo'!$G$32,'Monte Carlo'!$H$32,'Monte Carlo'!$C$32,'Monte Carlo'!$E$32)),0))</f>
        <v>0</v>
      </c>
      <c r="X590" s="0" t="n">
        <f aca="true">IF(OR('Monte Carlo'!$B$33="",'Monte Carlo'!$C$33=""),0,IF(RAND()&lt;'Monte Carlo'!$B$33,IF('Monte Carlo'!$E$33='Monte Carlo'!$C$33,'Monte Carlo'!$C$33,BETAINV(RAND(),'Monte Carlo'!$G$33,'Monte Carlo'!$H$33,'Monte Carlo'!$C$33,'Monte Carlo'!$E$33)),0))</f>
        <v>0</v>
      </c>
      <c r="Y590" s="0" t="n">
        <f aca="false">SUM(A590:X590)</f>
        <v>2081.81128889414</v>
      </c>
    </row>
    <row r="591" customFormat="false" ht="15" hidden="false" customHeight="false" outlineLevel="0" collapsed="false">
      <c r="A591" s="0" t="n">
        <f aca="true">IF('Monte Carlo'!$B$7="",0,IF('Monte Carlo'!$D$7='Monte Carlo'!$B$7,'Monte Carlo'!$B$7,BETAINV(RAND(),'Monte Carlo'!$F$7,'Monte Carlo'!$G$7,'Monte Carlo'!$B$7,'Monte Carlo'!$D$7)))</f>
        <v>137.865740605579</v>
      </c>
      <c r="B591" s="0" t="n">
        <f aca="true">IF('Monte Carlo'!$B$8="",0,IF('Monte Carlo'!$D$8='Monte Carlo'!$B$8,'Monte Carlo'!$B$8,BETAINV(RAND(),'Monte Carlo'!$F$8,'Monte Carlo'!$G$8,'Monte Carlo'!$B$8,'Monte Carlo'!$D$8)))</f>
        <v>1008.89111023226</v>
      </c>
      <c r="C591" s="0" t="n">
        <f aca="true">IF('Monte Carlo'!$B$9="",0,IF('Monte Carlo'!$D$9='Monte Carlo'!$B$9,'Monte Carlo'!$B$9,BETAINV(RAND(),'Monte Carlo'!$F$9,'Monte Carlo'!$G$9,'Monte Carlo'!$B$9,'Monte Carlo'!$D$9)))</f>
        <v>556.063280643401</v>
      </c>
      <c r="D591" s="0" t="n">
        <f aca="true">IF('Monte Carlo'!$B$10="",0,IF('Monte Carlo'!$D$10='Monte Carlo'!$B$10,'Monte Carlo'!$B$10,BETAINV(RAND(),'Monte Carlo'!$F$10,'Monte Carlo'!$G$10,'Monte Carlo'!$B$10,'Monte Carlo'!$D$10)))</f>
        <v>278.064083681698</v>
      </c>
      <c r="E591" s="0" t="n">
        <f aca="true">IF('Monte Carlo'!$B$11="",0,IF('Monte Carlo'!$D$11='Monte Carlo'!$B$11,'Monte Carlo'!$B$11,BETAINV(RAND(),'Monte Carlo'!$F$11,'Monte Carlo'!$G$11,'Monte Carlo'!$B$11,'Monte Carlo'!$D$11)))</f>
        <v>113.370710693267</v>
      </c>
      <c r="F591" s="0" t="n">
        <f aca="true">IF('Monte Carlo'!$B$12="",0,IF('Monte Carlo'!$D$12='Monte Carlo'!$B$12,'Monte Carlo'!$B$12,BETAINV(RAND(),'Monte Carlo'!$F$12,'Monte Carlo'!$G$12,'Monte Carlo'!$B$12,'Monte Carlo'!$D$12)))</f>
        <v>112.394475644005</v>
      </c>
      <c r="G591" s="0" t="n">
        <f aca="true">IF('Monte Carlo'!$B$13="",0,IF('Monte Carlo'!$D$13='Monte Carlo'!$B$13,'Monte Carlo'!$B$13,BETAINV(RAND(),'Monte Carlo'!$F$13,'Monte Carlo'!$G$13,'Monte Carlo'!$B$13,'Monte Carlo'!$D$13)))</f>
        <v>0</v>
      </c>
      <c r="H591" s="0" t="n">
        <f aca="true">IF('Monte Carlo'!$B$14="",0,IF('Monte Carlo'!$D$14='Monte Carlo'!$B$14,'Monte Carlo'!$B$14,BETAINV(RAND(),'Monte Carlo'!$F$14,'Monte Carlo'!$G$14,'Monte Carlo'!$B$14,'Monte Carlo'!$D$14)))</f>
        <v>0</v>
      </c>
      <c r="I591" s="0" t="n">
        <f aca="true">IF('Monte Carlo'!$B$15="",0,IF('Monte Carlo'!$D$15='Monte Carlo'!$B$15,'Monte Carlo'!$B$15,BETAINV(RAND(),'Monte Carlo'!$F$15,'Monte Carlo'!$G$15,'Monte Carlo'!$B$15,'Monte Carlo'!$D$15)))</f>
        <v>0</v>
      </c>
      <c r="J591" s="0" t="n">
        <f aca="true">IF('Monte Carlo'!$B$16="",0,IF('Monte Carlo'!$D$16='Monte Carlo'!$B$16,'Monte Carlo'!$B$16,BETAINV(RAND(),'Monte Carlo'!$F$16,'Monte Carlo'!$G$16,'Monte Carlo'!$B$16,'Monte Carlo'!$D$16)))</f>
        <v>0</v>
      </c>
      <c r="K591" s="0" t="n">
        <f aca="true">IF('Monte Carlo'!$B$17="",0,IF('Monte Carlo'!$D$17='Monte Carlo'!$B$17,'Monte Carlo'!$B$17,BETAINV(RAND(),'Monte Carlo'!$F$17,'Monte Carlo'!$G$17,'Monte Carlo'!$B$17,'Monte Carlo'!$D$17)))</f>
        <v>0</v>
      </c>
      <c r="L591" s="0" t="n">
        <f aca="true">IF('Monte Carlo'!$B$18="",0,IF('Monte Carlo'!$D$18='Monte Carlo'!$B$18,'Monte Carlo'!$B$18,BETAINV(RAND(),'Monte Carlo'!$F$18,'Monte Carlo'!$G$18,'Monte Carlo'!$B$18,'Monte Carlo'!$D$18)))</f>
        <v>0</v>
      </c>
      <c r="M591" s="0" t="n">
        <f aca="true">IF(OR('Monte Carlo'!$B$22="",'Monte Carlo'!$C$22=""),0,IF(RAND()&lt;'Monte Carlo'!$B$22,IF('Monte Carlo'!$E$22='Monte Carlo'!$C$22,'Monte Carlo'!$C$22,BETAINV(RAND(),'Monte Carlo'!$G$22,'Monte Carlo'!$H$22,'Monte Carlo'!$C$22,'Monte Carlo'!$E$22)),0))</f>
        <v>0</v>
      </c>
      <c r="N591" s="0" t="n">
        <f aca="true">IF(OR('Monte Carlo'!$B$23="",'Monte Carlo'!$C$23=""),0,IF(RAND()&lt;'Monte Carlo'!$B$23,IF('Monte Carlo'!$E$23='Monte Carlo'!$C$23,'Monte Carlo'!$C$23,BETAINV(RAND(),'Monte Carlo'!$G$23,'Monte Carlo'!$H$23,'Monte Carlo'!$C$23,'Monte Carlo'!$E$23)),0))</f>
        <v>0</v>
      </c>
      <c r="O591" s="0" t="n">
        <f aca="true">IF(OR('Monte Carlo'!$B$24="",'Monte Carlo'!$C$24=""),0,IF(RAND()&lt;'Monte Carlo'!$B$24,IF('Monte Carlo'!$E$24='Monte Carlo'!$C$24,'Monte Carlo'!$C$24,BETAINV(RAND(),'Monte Carlo'!$G$24,'Monte Carlo'!$H$24,'Monte Carlo'!$C$24,'Monte Carlo'!$E$24)),0))</f>
        <v>0</v>
      </c>
      <c r="P591" s="0" t="n">
        <f aca="true">IF(OR('Monte Carlo'!$B$25="",'Monte Carlo'!$C$25=""),0,IF(RAND()&lt;'Monte Carlo'!$B$25,IF('Monte Carlo'!$E$25='Monte Carlo'!$C$25,'Monte Carlo'!$C$25,BETAINV(RAND(),'Monte Carlo'!$G$25,'Monte Carlo'!$H$25,'Monte Carlo'!$C$25,'Monte Carlo'!$E$25)),0))</f>
        <v>0</v>
      </c>
      <c r="Q591" s="0" t="n">
        <f aca="true">IF(OR('Monte Carlo'!$B$26="",'Monte Carlo'!$C$26=""),0,IF(RAND()&lt;'Monte Carlo'!$B$26,IF('Monte Carlo'!$E$26='Monte Carlo'!$C$26,'Monte Carlo'!$C$26,BETAINV(RAND(),'Monte Carlo'!$G$26,'Monte Carlo'!$H$26,'Monte Carlo'!$C$26,'Monte Carlo'!$E$26)),0))</f>
        <v>0</v>
      </c>
      <c r="R591" s="0" t="n">
        <f aca="true">IF(OR('Monte Carlo'!$B$27="",'Monte Carlo'!$C$27=""),0,IF(RAND()&lt;'Monte Carlo'!$B$27,IF('Monte Carlo'!$E$27='Monte Carlo'!$C$27,'Monte Carlo'!$C$27,BETAINV(RAND(),'Monte Carlo'!$G$27,'Monte Carlo'!$H$27,'Monte Carlo'!$C$27,'Monte Carlo'!$E$27)),0))</f>
        <v>0</v>
      </c>
      <c r="S591" s="0" t="n">
        <f aca="true">IF(OR('Monte Carlo'!$B$28="",'Monte Carlo'!$C$28=""),0,IF(RAND()&lt;'Monte Carlo'!$B$28,IF('Monte Carlo'!$E$28='Monte Carlo'!$C$28,'Monte Carlo'!$C$28,BETAINV(RAND(),'Monte Carlo'!$G$28,'Monte Carlo'!$H$28,'Monte Carlo'!$C$28,'Monte Carlo'!$E$28)),0))</f>
        <v>0</v>
      </c>
      <c r="T591" s="0" t="n">
        <f aca="true">IF(OR('Monte Carlo'!$B$29="",'Monte Carlo'!$C$29=""),0,IF(RAND()&lt;'Monte Carlo'!$B$29,IF('Monte Carlo'!$E$29='Monte Carlo'!$C$29,'Monte Carlo'!$C$29,BETAINV(RAND(),'Monte Carlo'!$G$29,'Monte Carlo'!$H$29,'Monte Carlo'!$C$29,'Monte Carlo'!$E$29)),0))</f>
        <v>0</v>
      </c>
      <c r="U591" s="0" t="n">
        <f aca="true">IF(OR('Monte Carlo'!$B$30="",'Monte Carlo'!$C$30=""),0,IF(RAND()&lt;'Monte Carlo'!$B$30,IF('Monte Carlo'!$E$30='Monte Carlo'!$C$30,'Monte Carlo'!$C$30,BETAINV(RAND(),'Monte Carlo'!$G$30,'Monte Carlo'!$H$30,'Monte Carlo'!$C$30,'Monte Carlo'!$E$30)),0))</f>
        <v>0</v>
      </c>
      <c r="V591" s="0" t="n">
        <f aca="true">IF(OR('Monte Carlo'!$B$31="",'Monte Carlo'!$C$31=""),0,IF(RAND()&lt;'Monte Carlo'!$B$31,IF('Monte Carlo'!$E$31='Monte Carlo'!$C$31,'Monte Carlo'!$C$31,BETAINV(RAND(),'Monte Carlo'!$G$31,'Monte Carlo'!$H$31,'Monte Carlo'!$C$31,'Monte Carlo'!$E$31)),0))</f>
        <v>0</v>
      </c>
      <c r="W591" s="0" t="n">
        <f aca="true">IF(OR('Monte Carlo'!$B$32="",'Monte Carlo'!$C$32=""),0,IF(RAND()&lt;'Monte Carlo'!$B$32,IF('Monte Carlo'!$E$32='Monte Carlo'!$C$32,'Monte Carlo'!$C$32,BETAINV(RAND(),'Monte Carlo'!$G$32,'Monte Carlo'!$H$32,'Monte Carlo'!$C$32,'Monte Carlo'!$E$32)),0))</f>
        <v>0</v>
      </c>
      <c r="X591" s="0" t="n">
        <f aca="true">IF(OR('Monte Carlo'!$B$33="",'Monte Carlo'!$C$33=""),0,IF(RAND()&lt;'Monte Carlo'!$B$33,IF('Monte Carlo'!$E$33='Monte Carlo'!$C$33,'Monte Carlo'!$C$33,BETAINV(RAND(),'Monte Carlo'!$G$33,'Monte Carlo'!$H$33,'Monte Carlo'!$C$33,'Monte Carlo'!$E$33)),0))</f>
        <v>0</v>
      </c>
      <c r="Y591" s="0" t="n">
        <f aca="false">SUM(A591:X591)</f>
        <v>2206.64940150021</v>
      </c>
    </row>
    <row r="592" customFormat="false" ht="15" hidden="false" customHeight="false" outlineLevel="0" collapsed="false">
      <c r="A592" s="0" t="n">
        <f aca="true">IF('Monte Carlo'!$B$7="",0,IF('Monte Carlo'!$D$7='Monte Carlo'!$B$7,'Monte Carlo'!$B$7,BETAINV(RAND(),'Monte Carlo'!$F$7,'Monte Carlo'!$G$7,'Monte Carlo'!$B$7,'Monte Carlo'!$D$7)))</f>
        <v>129.182250533897</v>
      </c>
      <c r="B592" s="0" t="n">
        <f aca="true">IF('Monte Carlo'!$B$8="",0,IF('Monte Carlo'!$D$8='Monte Carlo'!$B$8,'Monte Carlo'!$B$8,BETAINV(RAND(),'Monte Carlo'!$F$8,'Monte Carlo'!$G$8,'Monte Carlo'!$B$8,'Monte Carlo'!$D$8)))</f>
        <v>972.247008905443</v>
      </c>
      <c r="C592" s="0" t="n">
        <f aca="true">IF('Monte Carlo'!$B$9="",0,IF('Monte Carlo'!$D$9='Monte Carlo'!$B$9,'Monte Carlo'!$B$9,BETAINV(RAND(),'Monte Carlo'!$F$9,'Monte Carlo'!$G$9,'Monte Carlo'!$B$9,'Monte Carlo'!$D$9)))</f>
        <v>513.881664943616</v>
      </c>
      <c r="D592" s="0" t="n">
        <f aca="true">IF('Monte Carlo'!$B$10="",0,IF('Monte Carlo'!$D$10='Monte Carlo'!$B$10,'Monte Carlo'!$B$10,BETAINV(RAND(),'Monte Carlo'!$F$10,'Monte Carlo'!$G$10,'Monte Carlo'!$B$10,'Monte Carlo'!$D$10)))</f>
        <v>281.191298777474</v>
      </c>
      <c r="E592" s="0" t="n">
        <f aca="true">IF('Monte Carlo'!$B$11="",0,IF('Monte Carlo'!$D$11='Monte Carlo'!$B$11,'Monte Carlo'!$B$11,BETAINV(RAND(),'Monte Carlo'!$F$11,'Monte Carlo'!$G$11,'Monte Carlo'!$B$11,'Monte Carlo'!$D$11)))</f>
        <v>131.751520676555</v>
      </c>
      <c r="F592" s="0" t="n">
        <f aca="true">IF('Monte Carlo'!$B$12="",0,IF('Monte Carlo'!$D$12='Monte Carlo'!$B$12,'Monte Carlo'!$B$12,BETAINV(RAND(),'Monte Carlo'!$F$12,'Monte Carlo'!$G$12,'Monte Carlo'!$B$12,'Monte Carlo'!$D$12)))</f>
        <v>101.286425387205</v>
      </c>
      <c r="G592" s="0" t="n">
        <f aca="true">IF('Monte Carlo'!$B$13="",0,IF('Monte Carlo'!$D$13='Monte Carlo'!$B$13,'Monte Carlo'!$B$13,BETAINV(RAND(),'Monte Carlo'!$F$13,'Monte Carlo'!$G$13,'Monte Carlo'!$B$13,'Monte Carlo'!$D$13)))</f>
        <v>0</v>
      </c>
      <c r="H592" s="0" t="n">
        <f aca="true">IF('Monte Carlo'!$B$14="",0,IF('Monte Carlo'!$D$14='Monte Carlo'!$B$14,'Monte Carlo'!$B$14,BETAINV(RAND(),'Monte Carlo'!$F$14,'Monte Carlo'!$G$14,'Monte Carlo'!$B$14,'Monte Carlo'!$D$14)))</f>
        <v>0</v>
      </c>
      <c r="I592" s="0" t="n">
        <f aca="true">IF('Monte Carlo'!$B$15="",0,IF('Monte Carlo'!$D$15='Monte Carlo'!$B$15,'Monte Carlo'!$B$15,BETAINV(RAND(),'Monte Carlo'!$F$15,'Monte Carlo'!$G$15,'Monte Carlo'!$B$15,'Monte Carlo'!$D$15)))</f>
        <v>0</v>
      </c>
      <c r="J592" s="0" t="n">
        <f aca="true">IF('Monte Carlo'!$B$16="",0,IF('Monte Carlo'!$D$16='Monte Carlo'!$B$16,'Monte Carlo'!$B$16,BETAINV(RAND(),'Monte Carlo'!$F$16,'Monte Carlo'!$G$16,'Monte Carlo'!$B$16,'Monte Carlo'!$D$16)))</f>
        <v>0</v>
      </c>
      <c r="K592" s="0" t="n">
        <f aca="true">IF('Monte Carlo'!$B$17="",0,IF('Monte Carlo'!$D$17='Monte Carlo'!$B$17,'Monte Carlo'!$B$17,BETAINV(RAND(),'Monte Carlo'!$F$17,'Monte Carlo'!$G$17,'Monte Carlo'!$B$17,'Monte Carlo'!$D$17)))</f>
        <v>0</v>
      </c>
      <c r="L592" s="0" t="n">
        <f aca="true">IF('Monte Carlo'!$B$18="",0,IF('Monte Carlo'!$D$18='Monte Carlo'!$B$18,'Monte Carlo'!$B$18,BETAINV(RAND(),'Monte Carlo'!$F$18,'Monte Carlo'!$G$18,'Monte Carlo'!$B$18,'Monte Carlo'!$D$18)))</f>
        <v>0</v>
      </c>
      <c r="M592" s="0" t="n">
        <f aca="true">IF(OR('Monte Carlo'!$B$22="",'Monte Carlo'!$C$22=""),0,IF(RAND()&lt;'Monte Carlo'!$B$22,IF('Monte Carlo'!$E$22='Monte Carlo'!$C$22,'Monte Carlo'!$C$22,BETAINV(RAND(),'Monte Carlo'!$G$22,'Monte Carlo'!$H$22,'Monte Carlo'!$C$22,'Monte Carlo'!$E$22)),0))</f>
        <v>134.288712959523</v>
      </c>
      <c r="N592" s="0" t="n">
        <f aca="true">IF(OR('Monte Carlo'!$B$23="",'Monte Carlo'!$C$23=""),0,IF(RAND()&lt;'Monte Carlo'!$B$23,IF('Monte Carlo'!$E$23='Monte Carlo'!$C$23,'Monte Carlo'!$C$23,BETAINV(RAND(),'Monte Carlo'!$G$23,'Monte Carlo'!$H$23,'Monte Carlo'!$C$23,'Monte Carlo'!$E$23)),0))</f>
        <v>0</v>
      </c>
      <c r="O592" s="0" t="n">
        <f aca="true">IF(OR('Monte Carlo'!$B$24="",'Monte Carlo'!$C$24=""),0,IF(RAND()&lt;'Monte Carlo'!$B$24,IF('Monte Carlo'!$E$24='Monte Carlo'!$C$24,'Monte Carlo'!$C$24,BETAINV(RAND(),'Monte Carlo'!$G$24,'Monte Carlo'!$H$24,'Monte Carlo'!$C$24,'Monte Carlo'!$E$24)),0))</f>
        <v>0</v>
      </c>
      <c r="P592" s="0" t="n">
        <f aca="true">IF(OR('Monte Carlo'!$B$25="",'Monte Carlo'!$C$25=""),0,IF(RAND()&lt;'Monte Carlo'!$B$25,IF('Monte Carlo'!$E$25='Monte Carlo'!$C$25,'Monte Carlo'!$C$25,BETAINV(RAND(),'Monte Carlo'!$G$25,'Monte Carlo'!$H$25,'Monte Carlo'!$C$25,'Monte Carlo'!$E$25)),0))</f>
        <v>204.361003736838</v>
      </c>
      <c r="Q592" s="0" t="n">
        <f aca="true">IF(OR('Monte Carlo'!$B$26="",'Monte Carlo'!$C$26=""),0,IF(RAND()&lt;'Monte Carlo'!$B$26,IF('Monte Carlo'!$E$26='Monte Carlo'!$C$26,'Monte Carlo'!$C$26,BETAINV(RAND(),'Monte Carlo'!$G$26,'Monte Carlo'!$H$26,'Monte Carlo'!$C$26,'Monte Carlo'!$E$26)),0))</f>
        <v>0</v>
      </c>
      <c r="R592" s="0" t="n">
        <f aca="true">IF(OR('Monte Carlo'!$B$27="",'Monte Carlo'!$C$27=""),0,IF(RAND()&lt;'Monte Carlo'!$B$27,IF('Monte Carlo'!$E$27='Monte Carlo'!$C$27,'Monte Carlo'!$C$27,BETAINV(RAND(),'Monte Carlo'!$G$27,'Monte Carlo'!$H$27,'Monte Carlo'!$C$27,'Monte Carlo'!$E$27)),0))</f>
        <v>0</v>
      </c>
      <c r="S592" s="0" t="n">
        <f aca="true">IF(OR('Monte Carlo'!$B$28="",'Monte Carlo'!$C$28=""),0,IF(RAND()&lt;'Monte Carlo'!$B$28,IF('Monte Carlo'!$E$28='Monte Carlo'!$C$28,'Monte Carlo'!$C$28,BETAINV(RAND(),'Monte Carlo'!$G$28,'Monte Carlo'!$H$28,'Monte Carlo'!$C$28,'Monte Carlo'!$E$28)),0))</f>
        <v>0</v>
      </c>
      <c r="T592" s="0" t="n">
        <f aca="true">IF(OR('Monte Carlo'!$B$29="",'Monte Carlo'!$C$29=""),0,IF(RAND()&lt;'Monte Carlo'!$B$29,IF('Monte Carlo'!$E$29='Monte Carlo'!$C$29,'Monte Carlo'!$C$29,BETAINV(RAND(),'Monte Carlo'!$G$29,'Monte Carlo'!$H$29,'Monte Carlo'!$C$29,'Monte Carlo'!$E$29)),0))</f>
        <v>0</v>
      </c>
      <c r="U592" s="0" t="n">
        <f aca="true">IF(OR('Monte Carlo'!$B$30="",'Monte Carlo'!$C$30=""),0,IF(RAND()&lt;'Monte Carlo'!$B$30,IF('Monte Carlo'!$E$30='Monte Carlo'!$C$30,'Monte Carlo'!$C$30,BETAINV(RAND(),'Monte Carlo'!$G$30,'Monte Carlo'!$H$30,'Monte Carlo'!$C$30,'Monte Carlo'!$E$30)),0))</f>
        <v>0</v>
      </c>
      <c r="V592" s="0" t="n">
        <f aca="true">IF(OR('Monte Carlo'!$B$31="",'Monte Carlo'!$C$31=""),0,IF(RAND()&lt;'Monte Carlo'!$B$31,IF('Monte Carlo'!$E$31='Monte Carlo'!$C$31,'Monte Carlo'!$C$31,BETAINV(RAND(),'Monte Carlo'!$G$31,'Monte Carlo'!$H$31,'Monte Carlo'!$C$31,'Monte Carlo'!$E$31)),0))</f>
        <v>0</v>
      </c>
      <c r="W592" s="0" t="n">
        <f aca="true">IF(OR('Monte Carlo'!$B$32="",'Monte Carlo'!$C$32=""),0,IF(RAND()&lt;'Monte Carlo'!$B$32,IF('Monte Carlo'!$E$32='Monte Carlo'!$C$32,'Monte Carlo'!$C$32,BETAINV(RAND(),'Monte Carlo'!$G$32,'Monte Carlo'!$H$32,'Monte Carlo'!$C$32,'Monte Carlo'!$E$32)),0))</f>
        <v>0</v>
      </c>
      <c r="X592" s="0" t="n">
        <f aca="true">IF(OR('Monte Carlo'!$B$33="",'Monte Carlo'!$C$33=""),0,IF(RAND()&lt;'Monte Carlo'!$B$33,IF('Monte Carlo'!$E$33='Monte Carlo'!$C$33,'Monte Carlo'!$C$33,BETAINV(RAND(),'Monte Carlo'!$G$33,'Monte Carlo'!$H$33,'Monte Carlo'!$C$33,'Monte Carlo'!$E$33)),0))</f>
        <v>0</v>
      </c>
      <c r="Y592" s="0" t="n">
        <f aca="false">SUM(A592:X592)</f>
        <v>2468.18988592055</v>
      </c>
    </row>
    <row r="593" customFormat="false" ht="15" hidden="false" customHeight="false" outlineLevel="0" collapsed="false">
      <c r="A593" s="0" t="n">
        <f aca="true">IF('Monte Carlo'!$B$7="",0,IF('Monte Carlo'!$D$7='Monte Carlo'!$B$7,'Monte Carlo'!$B$7,BETAINV(RAND(),'Monte Carlo'!$F$7,'Monte Carlo'!$G$7,'Monte Carlo'!$B$7,'Monte Carlo'!$D$7)))</f>
        <v>135.930988889145</v>
      </c>
      <c r="B593" s="0" t="n">
        <f aca="true">IF('Monte Carlo'!$B$8="",0,IF('Monte Carlo'!$D$8='Monte Carlo'!$B$8,'Monte Carlo'!$B$8,BETAINV(RAND(),'Monte Carlo'!$F$8,'Monte Carlo'!$G$8,'Monte Carlo'!$B$8,'Monte Carlo'!$D$8)))</f>
        <v>1055.24486204027</v>
      </c>
      <c r="C593" s="0" t="n">
        <f aca="true">IF('Monte Carlo'!$B$9="",0,IF('Monte Carlo'!$D$9='Monte Carlo'!$B$9,'Monte Carlo'!$B$9,BETAINV(RAND(),'Monte Carlo'!$F$9,'Monte Carlo'!$G$9,'Monte Carlo'!$B$9,'Monte Carlo'!$D$9)))</f>
        <v>426.774611109205</v>
      </c>
      <c r="D593" s="0" t="n">
        <f aca="true">IF('Monte Carlo'!$B$10="",0,IF('Monte Carlo'!$D$10='Monte Carlo'!$B$10,'Monte Carlo'!$B$10,BETAINV(RAND(),'Monte Carlo'!$F$10,'Monte Carlo'!$G$10,'Monte Carlo'!$B$10,'Monte Carlo'!$D$10)))</f>
        <v>289.22183761246</v>
      </c>
      <c r="E593" s="0" t="n">
        <f aca="true">IF('Monte Carlo'!$B$11="",0,IF('Monte Carlo'!$D$11='Monte Carlo'!$B$11,'Monte Carlo'!$B$11,BETAINV(RAND(),'Monte Carlo'!$F$11,'Monte Carlo'!$G$11,'Monte Carlo'!$B$11,'Monte Carlo'!$D$11)))</f>
        <v>122.133159110843</v>
      </c>
      <c r="F593" s="0" t="n">
        <f aca="true">IF('Monte Carlo'!$B$12="",0,IF('Monte Carlo'!$D$12='Monte Carlo'!$B$12,'Monte Carlo'!$B$12,BETAINV(RAND(),'Monte Carlo'!$F$12,'Monte Carlo'!$G$12,'Monte Carlo'!$B$12,'Monte Carlo'!$D$12)))</f>
        <v>92.0892781831402</v>
      </c>
      <c r="G593" s="0" t="n">
        <f aca="true">IF('Monte Carlo'!$B$13="",0,IF('Monte Carlo'!$D$13='Monte Carlo'!$B$13,'Monte Carlo'!$B$13,BETAINV(RAND(),'Monte Carlo'!$F$13,'Monte Carlo'!$G$13,'Monte Carlo'!$B$13,'Monte Carlo'!$D$13)))</f>
        <v>0</v>
      </c>
      <c r="H593" s="0" t="n">
        <f aca="true">IF('Monte Carlo'!$B$14="",0,IF('Monte Carlo'!$D$14='Monte Carlo'!$B$14,'Monte Carlo'!$B$14,BETAINV(RAND(),'Monte Carlo'!$F$14,'Monte Carlo'!$G$14,'Monte Carlo'!$B$14,'Monte Carlo'!$D$14)))</f>
        <v>0</v>
      </c>
      <c r="I593" s="0" t="n">
        <f aca="true">IF('Monte Carlo'!$B$15="",0,IF('Monte Carlo'!$D$15='Monte Carlo'!$B$15,'Monte Carlo'!$B$15,BETAINV(RAND(),'Monte Carlo'!$F$15,'Monte Carlo'!$G$15,'Monte Carlo'!$B$15,'Monte Carlo'!$D$15)))</f>
        <v>0</v>
      </c>
      <c r="J593" s="0" t="n">
        <f aca="true">IF('Monte Carlo'!$B$16="",0,IF('Monte Carlo'!$D$16='Monte Carlo'!$B$16,'Monte Carlo'!$B$16,BETAINV(RAND(),'Monte Carlo'!$F$16,'Monte Carlo'!$G$16,'Monte Carlo'!$B$16,'Monte Carlo'!$D$16)))</f>
        <v>0</v>
      </c>
      <c r="K593" s="0" t="n">
        <f aca="true">IF('Monte Carlo'!$B$17="",0,IF('Monte Carlo'!$D$17='Monte Carlo'!$B$17,'Monte Carlo'!$B$17,BETAINV(RAND(),'Monte Carlo'!$F$17,'Monte Carlo'!$G$17,'Monte Carlo'!$B$17,'Monte Carlo'!$D$17)))</f>
        <v>0</v>
      </c>
      <c r="L593" s="0" t="n">
        <f aca="true">IF('Monte Carlo'!$B$18="",0,IF('Monte Carlo'!$D$18='Monte Carlo'!$B$18,'Monte Carlo'!$B$18,BETAINV(RAND(),'Monte Carlo'!$F$18,'Monte Carlo'!$G$18,'Monte Carlo'!$B$18,'Monte Carlo'!$D$18)))</f>
        <v>0</v>
      </c>
      <c r="M593" s="0" t="n">
        <f aca="true">IF(OR('Monte Carlo'!$B$22="",'Monte Carlo'!$C$22=""),0,IF(RAND()&lt;'Monte Carlo'!$B$22,IF('Monte Carlo'!$E$22='Monte Carlo'!$C$22,'Monte Carlo'!$C$22,BETAINV(RAND(),'Monte Carlo'!$G$22,'Monte Carlo'!$H$22,'Monte Carlo'!$C$22,'Monte Carlo'!$E$22)),0))</f>
        <v>102.822415730167</v>
      </c>
      <c r="N593" s="0" t="n">
        <f aca="true">IF(OR('Monte Carlo'!$B$23="",'Monte Carlo'!$C$23=""),0,IF(RAND()&lt;'Monte Carlo'!$B$23,IF('Monte Carlo'!$E$23='Monte Carlo'!$C$23,'Monte Carlo'!$C$23,BETAINV(RAND(),'Monte Carlo'!$G$23,'Monte Carlo'!$H$23,'Monte Carlo'!$C$23,'Monte Carlo'!$E$23)),0))</f>
        <v>51.3466875199916</v>
      </c>
      <c r="O593" s="0" t="n">
        <f aca="true">IF(OR('Monte Carlo'!$B$24="",'Monte Carlo'!$C$24=""),0,IF(RAND()&lt;'Monte Carlo'!$B$24,IF('Monte Carlo'!$E$24='Monte Carlo'!$C$24,'Monte Carlo'!$C$24,BETAINV(RAND(),'Monte Carlo'!$G$24,'Monte Carlo'!$H$24,'Monte Carlo'!$C$24,'Monte Carlo'!$E$24)),0))</f>
        <v>0</v>
      </c>
      <c r="P593" s="0" t="n">
        <f aca="true">IF(OR('Monte Carlo'!$B$25="",'Monte Carlo'!$C$25=""),0,IF(RAND()&lt;'Monte Carlo'!$B$25,IF('Monte Carlo'!$E$25='Monte Carlo'!$C$25,'Monte Carlo'!$C$25,BETAINV(RAND(),'Monte Carlo'!$G$25,'Monte Carlo'!$H$25,'Monte Carlo'!$C$25,'Monte Carlo'!$E$25)),0))</f>
        <v>0</v>
      </c>
      <c r="Q593" s="0" t="n">
        <f aca="true">IF(OR('Monte Carlo'!$B$26="",'Monte Carlo'!$C$26=""),0,IF(RAND()&lt;'Monte Carlo'!$B$26,IF('Monte Carlo'!$E$26='Monte Carlo'!$C$26,'Monte Carlo'!$C$26,BETAINV(RAND(),'Monte Carlo'!$G$26,'Monte Carlo'!$H$26,'Monte Carlo'!$C$26,'Monte Carlo'!$E$26)),0))</f>
        <v>0</v>
      </c>
      <c r="R593" s="0" t="n">
        <f aca="true">IF(OR('Monte Carlo'!$B$27="",'Monte Carlo'!$C$27=""),0,IF(RAND()&lt;'Monte Carlo'!$B$27,IF('Monte Carlo'!$E$27='Monte Carlo'!$C$27,'Monte Carlo'!$C$27,BETAINV(RAND(),'Monte Carlo'!$G$27,'Monte Carlo'!$H$27,'Monte Carlo'!$C$27,'Monte Carlo'!$E$27)),0))</f>
        <v>0</v>
      </c>
      <c r="S593" s="0" t="n">
        <f aca="true">IF(OR('Monte Carlo'!$B$28="",'Monte Carlo'!$C$28=""),0,IF(RAND()&lt;'Monte Carlo'!$B$28,IF('Monte Carlo'!$E$28='Monte Carlo'!$C$28,'Monte Carlo'!$C$28,BETAINV(RAND(),'Monte Carlo'!$G$28,'Monte Carlo'!$H$28,'Monte Carlo'!$C$28,'Monte Carlo'!$E$28)),0))</f>
        <v>0</v>
      </c>
      <c r="T593" s="0" t="n">
        <f aca="true">IF(OR('Monte Carlo'!$B$29="",'Monte Carlo'!$C$29=""),0,IF(RAND()&lt;'Monte Carlo'!$B$29,IF('Monte Carlo'!$E$29='Monte Carlo'!$C$29,'Monte Carlo'!$C$29,BETAINV(RAND(),'Monte Carlo'!$G$29,'Monte Carlo'!$H$29,'Monte Carlo'!$C$29,'Monte Carlo'!$E$29)),0))</f>
        <v>0</v>
      </c>
      <c r="U593" s="0" t="n">
        <f aca="true">IF(OR('Monte Carlo'!$B$30="",'Monte Carlo'!$C$30=""),0,IF(RAND()&lt;'Monte Carlo'!$B$30,IF('Monte Carlo'!$E$30='Monte Carlo'!$C$30,'Monte Carlo'!$C$30,BETAINV(RAND(),'Monte Carlo'!$G$30,'Monte Carlo'!$H$30,'Monte Carlo'!$C$30,'Monte Carlo'!$E$30)),0))</f>
        <v>0</v>
      </c>
      <c r="V593" s="0" t="n">
        <f aca="true">IF(OR('Monte Carlo'!$B$31="",'Monte Carlo'!$C$31=""),0,IF(RAND()&lt;'Monte Carlo'!$B$31,IF('Monte Carlo'!$E$31='Monte Carlo'!$C$31,'Monte Carlo'!$C$31,BETAINV(RAND(),'Monte Carlo'!$G$31,'Monte Carlo'!$H$31,'Monte Carlo'!$C$31,'Monte Carlo'!$E$31)),0))</f>
        <v>0</v>
      </c>
      <c r="W593" s="0" t="n">
        <f aca="true">IF(OR('Monte Carlo'!$B$32="",'Monte Carlo'!$C$32=""),0,IF(RAND()&lt;'Monte Carlo'!$B$32,IF('Monte Carlo'!$E$32='Monte Carlo'!$C$32,'Monte Carlo'!$C$32,BETAINV(RAND(),'Monte Carlo'!$G$32,'Monte Carlo'!$H$32,'Monte Carlo'!$C$32,'Monte Carlo'!$E$32)),0))</f>
        <v>0</v>
      </c>
      <c r="X593" s="0" t="n">
        <f aca="true">IF(OR('Monte Carlo'!$B$33="",'Monte Carlo'!$C$33=""),0,IF(RAND()&lt;'Monte Carlo'!$B$33,IF('Monte Carlo'!$E$33='Monte Carlo'!$C$33,'Monte Carlo'!$C$33,BETAINV(RAND(),'Monte Carlo'!$G$33,'Monte Carlo'!$H$33,'Monte Carlo'!$C$33,'Monte Carlo'!$E$33)),0))</f>
        <v>0</v>
      </c>
      <c r="Y593" s="0" t="n">
        <f aca="false">SUM(A593:X593)</f>
        <v>2275.56384019522</v>
      </c>
    </row>
    <row r="594" customFormat="false" ht="15" hidden="false" customHeight="false" outlineLevel="0" collapsed="false">
      <c r="A594" s="0" t="n">
        <f aca="true">IF('Monte Carlo'!$B$7="",0,IF('Monte Carlo'!$D$7='Monte Carlo'!$B$7,'Monte Carlo'!$B$7,BETAINV(RAND(),'Monte Carlo'!$F$7,'Monte Carlo'!$G$7,'Monte Carlo'!$B$7,'Monte Carlo'!$D$7)))</f>
        <v>180.539279646191</v>
      </c>
      <c r="B594" s="0" t="n">
        <f aca="true">IF('Monte Carlo'!$B$8="",0,IF('Monte Carlo'!$D$8='Monte Carlo'!$B$8,'Monte Carlo'!$B$8,BETAINV(RAND(),'Monte Carlo'!$F$8,'Monte Carlo'!$G$8,'Monte Carlo'!$B$8,'Monte Carlo'!$D$8)))</f>
        <v>1014.61541042744</v>
      </c>
      <c r="C594" s="0" t="n">
        <f aca="true">IF('Monte Carlo'!$B$9="",0,IF('Monte Carlo'!$D$9='Monte Carlo'!$B$9,'Monte Carlo'!$B$9,BETAINV(RAND(),'Monte Carlo'!$F$9,'Monte Carlo'!$G$9,'Monte Carlo'!$B$9,'Monte Carlo'!$D$9)))</f>
        <v>452.380469607447</v>
      </c>
      <c r="D594" s="0" t="n">
        <f aca="true">IF('Monte Carlo'!$B$10="",0,IF('Monte Carlo'!$D$10='Monte Carlo'!$B$10,'Monte Carlo'!$B$10,BETAINV(RAND(),'Monte Carlo'!$F$10,'Monte Carlo'!$G$10,'Monte Carlo'!$B$10,'Monte Carlo'!$D$10)))</f>
        <v>289.795905716521</v>
      </c>
      <c r="E594" s="0" t="n">
        <f aca="true">IF('Monte Carlo'!$B$11="",0,IF('Monte Carlo'!$D$11='Monte Carlo'!$B$11,'Monte Carlo'!$B$11,BETAINV(RAND(),'Monte Carlo'!$F$11,'Monte Carlo'!$G$11,'Monte Carlo'!$B$11,'Monte Carlo'!$D$11)))</f>
        <v>84.6756650387502</v>
      </c>
      <c r="F594" s="0" t="n">
        <f aca="true">IF('Monte Carlo'!$B$12="",0,IF('Monte Carlo'!$D$12='Monte Carlo'!$B$12,'Monte Carlo'!$B$12,BETAINV(RAND(),'Monte Carlo'!$F$12,'Monte Carlo'!$G$12,'Monte Carlo'!$B$12,'Monte Carlo'!$D$12)))</f>
        <v>98.328274348832</v>
      </c>
      <c r="G594" s="0" t="n">
        <f aca="true">IF('Monte Carlo'!$B$13="",0,IF('Monte Carlo'!$D$13='Monte Carlo'!$B$13,'Monte Carlo'!$B$13,BETAINV(RAND(),'Monte Carlo'!$F$13,'Monte Carlo'!$G$13,'Monte Carlo'!$B$13,'Monte Carlo'!$D$13)))</f>
        <v>0</v>
      </c>
      <c r="H594" s="0" t="n">
        <f aca="true">IF('Monte Carlo'!$B$14="",0,IF('Monte Carlo'!$D$14='Monte Carlo'!$B$14,'Monte Carlo'!$B$14,BETAINV(RAND(),'Monte Carlo'!$F$14,'Monte Carlo'!$G$14,'Monte Carlo'!$B$14,'Monte Carlo'!$D$14)))</f>
        <v>0</v>
      </c>
      <c r="I594" s="0" t="n">
        <f aca="true">IF('Monte Carlo'!$B$15="",0,IF('Monte Carlo'!$D$15='Monte Carlo'!$B$15,'Monte Carlo'!$B$15,BETAINV(RAND(),'Monte Carlo'!$F$15,'Monte Carlo'!$G$15,'Monte Carlo'!$B$15,'Monte Carlo'!$D$15)))</f>
        <v>0</v>
      </c>
      <c r="J594" s="0" t="n">
        <f aca="true">IF('Monte Carlo'!$B$16="",0,IF('Monte Carlo'!$D$16='Monte Carlo'!$B$16,'Monte Carlo'!$B$16,BETAINV(RAND(),'Monte Carlo'!$F$16,'Monte Carlo'!$G$16,'Monte Carlo'!$B$16,'Monte Carlo'!$D$16)))</f>
        <v>0</v>
      </c>
      <c r="K594" s="0" t="n">
        <f aca="true">IF('Monte Carlo'!$B$17="",0,IF('Monte Carlo'!$D$17='Monte Carlo'!$B$17,'Monte Carlo'!$B$17,BETAINV(RAND(),'Monte Carlo'!$F$17,'Monte Carlo'!$G$17,'Monte Carlo'!$B$17,'Monte Carlo'!$D$17)))</f>
        <v>0</v>
      </c>
      <c r="L594" s="0" t="n">
        <f aca="true">IF('Monte Carlo'!$B$18="",0,IF('Monte Carlo'!$D$18='Monte Carlo'!$B$18,'Monte Carlo'!$B$18,BETAINV(RAND(),'Monte Carlo'!$F$18,'Monte Carlo'!$G$18,'Monte Carlo'!$B$18,'Monte Carlo'!$D$18)))</f>
        <v>0</v>
      </c>
      <c r="M594" s="0" t="n">
        <f aca="true">IF(OR('Monte Carlo'!$B$22="",'Monte Carlo'!$C$22=""),0,IF(RAND()&lt;'Monte Carlo'!$B$22,IF('Monte Carlo'!$E$22='Monte Carlo'!$C$22,'Monte Carlo'!$C$22,BETAINV(RAND(),'Monte Carlo'!$G$22,'Monte Carlo'!$H$22,'Monte Carlo'!$C$22,'Monte Carlo'!$E$22)),0))</f>
        <v>0</v>
      </c>
      <c r="N594" s="0" t="n">
        <f aca="true">IF(OR('Monte Carlo'!$B$23="",'Monte Carlo'!$C$23=""),0,IF(RAND()&lt;'Monte Carlo'!$B$23,IF('Monte Carlo'!$E$23='Monte Carlo'!$C$23,'Monte Carlo'!$C$23,BETAINV(RAND(),'Monte Carlo'!$G$23,'Monte Carlo'!$H$23,'Monte Carlo'!$C$23,'Monte Carlo'!$E$23)),0))</f>
        <v>49.5372812784138</v>
      </c>
      <c r="O594" s="0" t="n">
        <f aca="true">IF(OR('Monte Carlo'!$B$24="",'Monte Carlo'!$C$24=""),0,IF(RAND()&lt;'Monte Carlo'!$B$24,IF('Monte Carlo'!$E$24='Monte Carlo'!$C$24,'Monte Carlo'!$C$24,BETAINV(RAND(),'Monte Carlo'!$G$24,'Monte Carlo'!$H$24,'Monte Carlo'!$C$24,'Monte Carlo'!$E$24)),0))</f>
        <v>0</v>
      </c>
      <c r="P594" s="0" t="n">
        <f aca="true">IF(OR('Monte Carlo'!$B$25="",'Monte Carlo'!$C$25=""),0,IF(RAND()&lt;'Monte Carlo'!$B$25,IF('Monte Carlo'!$E$25='Monte Carlo'!$C$25,'Monte Carlo'!$C$25,BETAINV(RAND(),'Monte Carlo'!$G$25,'Monte Carlo'!$H$25,'Monte Carlo'!$C$25,'Monte Carlo'!$E$25)),0))</f>
        <v>146.715517319532</v>
      </c>
      <c r="Q594" s="0" t="n">
        <f aca="true">IF(OR('Monte Carlo'!$B$26="",'Monte Carlo'!$C$26=""),0,IF(RAND()&lt;'Monte Carlo'!$B$26,IF('Monte Carlo'!$E$26='Monte Carlo'!$C$26,'Monte Carlo'!$C$26,BETAINV(RAND(),'Monte Carlo'!$G$26,'Monte Carlo'!$H$26,'Monte Carlo'!$C$26,'Monte Carlo'!$E$26)),0))</f>
        <v>0</v>
      </c>
      <c r="R594" s="0" t="n">
        <f aca="true">IF(OR('Monte Carlo'!$B$27="",'Monte Carlo'!$C$27=""),0,IF(RAND()&lt;'Monte Carlo'!$B$27,IF('Monte Carlo'!$E$27='Monte Carlo'!$C$27,'Monte Carlo'!$C$27,BETAINV(RAND(),'Monte Carlo'!$G$27,'Monte Carlo'!$H$27,'Monte Carlo'!$C$27,'Monte Carlo'!$E$27)),0))</f>
        <v>0</v>
      </c>
      <c r="S594" s="0" t="n">
        <f aca="true">IF(OR('Monte Carlo'!$B$28="",'Monte Carlo'!$C$28=""),0,IF(RAND()&lt;'Monte Carlo'!$B$28,IF('Monte Carlo'!$E$28='Monte Carlo'!$C$28,'Monte Carlo'!$C$28,BETAINV(RAND(),'Monte Carlo'!$G$28,'Monte Carlo'!$H$28,'Monte Carlo'!$C$28,'Monte Carlo'!$E$28)),0))</f>
        <v>0</v>
      </c>
      <c r="T594" s="0" t="n">
        <f aca="true">IF(OR('Monte Carlo'!$B$29="",'Monte Carlo'!$C$29=""),0,IF(RAND()&lt;'Monte Carlo'!$B$29,IF('Monte Carlo'!$E$29='Monte Carlo'!$C$29,'Monte Carlo'!$C$29,BETAINV(RAND(),'Monte Carlo'!$G$29,'Monte Carlo'!$H$29,'Monte Carlo'!$C$29,'Monte Carlo'!$E$29)),0))</f>
        <v>0</v>
      </c>
      <c r="U594" s="0" t="n">
        <f aca="true">IF(OR('Monte Carlo'!$B$30="",'Monte Carlo'!$C$30=""),0,IF(RAND()&lt;'Monte Carlo'!$B$30,IF('Monte Carlo'!$E$30='Monte Carlo'!$C$30,'Monte Carlo'!$C$30,BETAINV(RAND(),'Monte Carlo'!$G$30,'Monte Carlo'!$H$30,'Monte Carlo'!$C$30,'Monte Carlo'!$E$30)),0))</f>
        <v>0</v>
      </c>
      <c r="V594" s="0" t="n">
        <f aca="true">IF(OR('Monte Carlo'!$B$31="",'Monte Carlo'!$C$31=""),0,IF(RAND()&lt;'Monte Carlo'!$B$31,IF('Monte Carlo'!$E$31='Monte Carlo'!$C$31,'Monte Carlo'!$C$31,BETAINV(RAND(),'Monte Carlo'!$G$31,'Monte Carlo'!$H$31,'Monte Carlo'!$C$31,'Monte Carlo'!$E$31)),0))</f>
        <v>0</v>
      </c>
      <c r="W594" s="0" t="n">
        <f aca="true">IF(OR('Monte Carlo'!$B$32="",'Monte Carlo'!$C$32=""),0,IF(RAND()&lt;'Monte Carlo'!$B$32,IF('Monte Carlo'!$E$32='Monte Carlo'!$C$32,'Monte Carlo'!$C$32,BETAINV(RAND(),'Monte Carlo'!$G$32,'Monte Carlo'!$H$32,'Monte Carlo'!$C$32,'Monte Carlo'!$E$32)),0))</f>
        <v>0</v>
      </c>
      <c r="X594" s="0" t="n">
        <f aca="true">IF(OR('Monte Carlo'!$B$33="",'Monte Carlo'!$C$33=""),0,IF(RAND()&lt;'Monte Carlo'!$B$33,IF('Monte Carlo'!$E$33='Monte Carlo'!$C$33,'Monte Carlo'!$C$33,BETAINV(RAND(),'Monte Carlo'!$G$33,'Monte Carlo'!$H$33,'Monte Carlo'!$C$33,'Monte Carlo'!$E$33)),0))</f>
        <v>0</v>
      </c>
      <c r="Y594" s="0" t="n">
        <f aca="false">SUM(A594:X594)</f>
        <v>2316.58780338313</v>
      </c>
    </row>
    <row r="595" customFormat="false" ht="15" hidden="false" customHeight="false" outlineLevel="0" collapsed="false">
      <c r="A595" s="0" t="n">
        <f aca="true">IF('Monte Carlo'!$B$7="",0,IF('Monte Carlo'!$D$7='Monte Carlo'!$B$7,'Monte Carlo'!$B$7,BETAINV(RAND(),'Monte Carlo'!$F$7,'Monte Carlo'!$G$7,'Monte Carlo'!$B$7,'Monte Carlo'!$D$7)))</f>
        <v>147.836918373602</v>
      </c>
      <c r="B595" s="0" t="n">
        <f aca="true">IF('Monte Carlo'!$B$8="",0,IF('Monte Carlo'!$D$8='Monte Carlo'!$B$8,'Monte Carlo'!$B$8,BETAINV(RAND(),'Monte Carlo'!$F$8,'Monte Carlo'!$G$8,'Monte Carlo'!$B$8,'Monte Carlo'!$D$8)))</f>
        <v>1090.56584539109</v>
      </c>
      <c r="C595" s="0" t="n">
        <f aca="true">IF('Monte Carlo'!$B$9="",0,IF('Monte Carlo'!$D$9='Monte Carlo'!$B$9,'Monte Carlo'!$B$9,BETAINV(RAND(),'Monte Carlo'!$F$9,'Monte Carlo'!$G$9,'Monte Carlo'!$B$9,'Monte Carlo'!$D$9)))</f>
        <v>493.71637396902</v>
      </c>
      <c r="D595" s="0" t="n">
        <f aca="true">IF('Monte Carlo'!$B$10="",0,IF('Monte Carlo'!$D$10='Monte Carlo'!$B$10,'Monte Carlo'!$B$10,BETAINV(RAND(),'Monte Carlo'!$F$10,'Monte Carlo'!$G$10,'Monte Carlo'!$B$10,'Monte Carlo'!$D$10)))</f>
        <v>297.113432896487</v>
      </c>
      <c r="E595" s="0" t="n">
        <f aca="true">IF('Monte Carlo'!$B$11="",0,IF('Monte Carlo'!$D$11='Monte Carlo'!$B$11,'Monte Carlo'!$B$11,BETAINV(RAND(),'Monte Carlo'!$F$11,'Monte Carlo'!$G$11,'Monte Carlo'!$B$11,'Monte Carlo'!$D$11)))</f>
        <v>101.447142953242</v>
      </c>
      <c r="F595" s="0" t="n">
        <f aca="true">IF('Monte Carlo'!$B$12="",0,IF('Monte Carlo'!$D$12='Monte Carlo'!$B$12,'Monte Carlo'!$B$12,BETAINV(RAND(),'Monte Carlo'!$F$12,'Monte Carlo'!$G$12,'Monte Carlo'!$B$12,'Monte Carlo'!$D$12)))</f>
        <v>110.972234272499</v>
      </c>
      <c r="G595" s="0" t="n">
        <f aca="true">IF('Monte Carlo'!$B$13="",0,IF('Monte Carlo'!$D$13='Monte Carlo'!$B$13,'Monte Carlo'!$B$13,BETAINV(RAND(),'Monte Carlo'!$F$13,'Monte Carlo'!$G$13,'Monte Carlo'!$B$13,'Monte Carlo'!$D$13)))</f>
        <v>0</v>
      </c>
      <c r="H595" s="0" t="n">
        <f aca="true">IF('Monte Carlo'!$B$14="",0,IF('Monte Carlo'!$D$14='Monte Carlo'!$B$14,'Monte Carlo'!$B$14,BETAINV(RAND(),'Monte Carlo'!$F$14,'Monte Carlo'!$G$14,'Monte Carlo'!$B$14,'Monte Carlo'!$D$14)))</f>
        <v>0</v>
      </c>
      <c r="I595" s="0" t="n">
        <f aca="true">IF('Monte Carlo'!$B$15="",0,IF('Monte Carlo'!$D$15='Monte Carlo'!$B$15,'Monte Carlo'!$B$15,BETAINV(RAND(),'Monte Carlo'!$F$15,'Monte Carlo'!$G$15,'Monte Carlo'!$B$15,'Monte Carlo'!$D$15)))</f>
        <v>0</v>
      </c>
      <c r="J595" s="0" t="n">
        <f aca="true">IF('Monte Carlo'!$B$16="",0,IF('Monte Carlo'!$D$16='Monte Carlo'!$B$16,'Monte Carlo'!$B$16,BETAINV(RAND(),'Monte Carlo'!$F$16,'Monte Carlo'!$G$16,'Monte Carlo'!$B$16,'Monte Carlo'!$D$16)))</f>
        <v>0</v>
      </c>
      <c r="K595" s="0" t="n">
        <f aca="true">IF('Monte Carlo'!$B$17="",0,IF('Monte Carlo'!$D$17='Monte Carlo'!$B$17,'Monte Carlo'!$B$17,BETAINV(RAND(),'Monte Carlo'!$F$17,'Monte Carlo'!$G$17,'Monte Carlo'!$B$17,'Monte Carlo'!$D$17)))</f>
        <v>0</v>
      </c>
      <c r="L595" s="0" t="n">
        <f aca="true">IF('Monte Carlo'!$B$18="",0,IF('Monte Carlo'!$D$18='Monte Carlo'!$B$18,'Monte Carlo'!$B$18,BETAINV(RAND(),'Monte Carlo'!$F$18,'Monte Carlo'!$G$18,'Monte Carlo'!$B$18,'Monte Carlo'!$D$18)))</f>
        <v>0</v>
      </c>
      <c r="M595" s="0" t="n">
        <f aca="true">IF(OR('Monte Carlo'!$B$22="",'Monte Carlo'!$C$22=""),0,IF(RAND()&lt;'Monte Carlo'!$B$22,IF('Monte Carlo'!$E$22='Monte Carlo'!$C$22,'Monte Carlo'!$C$22,BETAINV(RAND(),'Monte Carlo'!$G$22,'Monte Carlo'!$H$22,'Monte Carlo'!$C$22,'Monte Carlo'!$E$22)),0))</f>
        <v>127.687985692857</v>
      </c>
      <c r="N595" s="0" t="n">
        <f aca="true">IF(OR('Monte Carlo'!$B$23="",'Monte Carlo'!$C$23=""),0,IF(RAND()&lt;'Monte Carlo'!$B$23,IF('Monte Carlo'!$E$23='Monte Carlo'!$C$23,'Monte Carlo'!$C$23,BETAINV(RAND(),'Monte Carlo'!$G$23,'Monte Carlo'!$H$23,'Monte Carlo'!$C$23,'Monte Carlo'!$E$23)),0))</f>
        <v>0</v>
      </c>
      <c r="O595" s="0" t="n">
        <f aca="true">IF(OR('Monte Carlo'!$B$24="",'Monte Carlo'!$C$24=""),0,IF(RAND()&lt;'Monte Carlo'!$B$24,IF('Monte Carlo'!$E$24='Monte Carlo'!$C$24,'Monte Carlo'!$C$24,BETAINV(RAND(),'Monte Carlo'!$G$24,'Monte Carlo'!$H$24,'Monte Carlo'!$C$24,'Monte Carlo'!$E$24)),0))</f>
        <v>0</v>
      </c>
      <c r="P595" s="0" t="n">
        <f aca="true">IF(OR('Monte Carlo'!$B$25="",'Monte Carlo'!$C$25=""),0,IF(RAND()&lt;'Monte Carlo'!$B$25,IF('Monte Carlo'!$E$25='Monte Carlo'!$C$25,'Monte Carlo'!$C$25,BETAINV(RAND(),'Monte Carlo'!$G$25,'Monte Carlo'!$H$25,'Monte Carlo'!$C$25,'Monte Carlo'!$E$25)),0))</f>
        <v>0</v>
      </c>
      <c r="Q595" s="0" t="n">
        <f aca="true">IF(OR('Monte Carlo'!$B$26="",'Monte Carlo'!$C$26=""),0,IF(RAND()&lt;'Monte Carlo'!$B$26,IF('Monte Carlo'!$E$26='Monte Carlo'!$C$26,'Monte Carlo'!$C$26,BETAINV(RAND(),'Monte Carlo'!$G$26,'Monte Carlo'!$H$26,'Monte Carlo'!$C$26,'Monte Carlo'!$E$26)),0))</f>
        <v>0</v>
      </c>
      <c r="R595" s="0" t="n">
        <f aca="true">IF(OR('Monte Carlo'!$B$27="",'Monte Carlo'!$C$27=""),0,IF(RAND()&lt;'Monte Carlo'!$B$27,IF('Monte Carlo'!$E$27='Monte Carlo'!$C$27,'Monte Carlo'!$C$27,BETAINV(RAND(),'Monte Carlo'!$G$27,'Monte Carlo'!$H$27,'Monte Carlo'!$C$27,'Monte Carlo'!$E$27)),0))</f>
        <v>0</v>
      </c>
      <c r="S595" s="0" t="n">
        <f aca="true">IF(OR('Monte Carlo'!$B$28="",'Monte Carlo'!$C$28=""),0,IF(RAND()&lt;'Monte Carlo'!$B$28,IF('Monte Carlo'!$E$28='Monte Carlo'!$C$28,'Monte Carlo'!$C$28,BETAINV(RAND(),'Monte Carlo'!$G$28,'Monte Carlo'!$H$28,'Monte Carlo'!$C$28,'Monte Carlo'!$E$28)),0))</f>
        <v>0</v>
      </c>
      <c r="T595" s="0" t="n">
        <f aca="true">IF(OR('Monte Carlo'!$B$29="",'Monte Carlo'!$C$29=""),0,IF(RAND()&lt;'Monte Carlo'!$B$29,IF('Monte Carlo'!$E$29='Monte Carlo'!$C$29,'Monte Carlo'!$C$29,BETAINV(RAND(),'Monte Carlo'!$G$29,'Monte Carlo'!$H$29,'Monte Carlo'!$C$29,'Monte Carlo'!$E$29)),0))</f>
        <v>0</v>
      </c>
      <c r="U595" s="0" t="n">
        <f aca="true">IF(OR('Monte Carlo'!$B$30="",'Monte Carlo'!$C$30=""),0,IF(RAND()&lt;'Monte Carlo'!$B$30,IF('Monte Carlo'!$E$30='Monte Carlo'!$C$30,'Monte Carlo'!$C$30,BETAINV(RAND(),'Monte Carlo'!$G$30,'Monte Carlo'!$H$30,'Monte Carlo'!$C$30,'Monte Carlo'!$E$30)),0))</f>
        <v>0</v>
      </c>
      <c r="V595" s="0" t="n">
        <f aca="true">IF(OR('Monte Carlo'!$B$31="",'Monte Carlo'!$C$31=""),0,IF(RAND()&lt;'Monte Carlo'!$B$31,IF('Monte Carlo'!$E$31='Monte Carlo'!$C$31,'Monte Carlo'!$C$31,BETAINV(RAND(),'Monte Carlo'!$G$31,'Monte Carlo'!$H$31,'Monte Carlo'!$C$31,'Monte Carlo'!$E$31)),0))</f>
        <v>0</v>
      </c>
      <c r="W595" s="0" t="n">
        <f aca="true">IF(OR('Monte Carlo'!$B$32="",'Monte Carlo'!$C$32=""),0,IF(RAND()&lt;'Monte Carlo'!$B$32,IF('Monte Carlo'!$E$32='Monte Carlo'!$C$32,'Monte Carlo'!$C$32,BETAINV(RAND(),'Monte Carlo'!$G$32,'Monte Carlo'!$H$32,'Monte Carlo'!$C$32,'Monte Carlo'!$E$32)),0))</f>
        <v>0</v>
      </c>
      <c r="X595" s="0" t="n">
        <f aca="true">IF(OR('Monte Carlo'!$B$33="",'Monte Carlo'!$C$33=""),0,IF(RAND()&lt;'Monte Carlo'!$B$33,IF('Monte Carlo'!$E$33='Monte Carlo'!$C$33,'Monte Carlo'!$C$33,BETAINV(RAND(),'Monte Carlo'!$G$33,'Monte Carlo'!$H$33,'Monte Carlo'!$C$33,'Monte Carlo'!$E$33)),0))</f>
        <v>0</v>
      </c>
      <c r="Y595" s="0" t="n">
        <f aca="false">SUM(A595:X595)</f>
        <v>2369.33993354879</v>
      </c>
    </row>
    <row r="596" customFormat="false" ht="15" hidden="false" customHeight="false" outlineLevel="0" collapsed="false">
      <c r="A596" s="0" t="n">
        <f aca="true">IF('Monte Carlo'!$B$7="",0,IF('Monte Carlo'!$D$7='Monte Carlo'!$B$7,'Monte Carlo'!$B$7,BETAINV(RAND(),'Monte Carlo'!$F$7,'Monte Carlo'!$G$7,'Monte Carlo'!$B$7,'Monte Carlo'!$D$7)))</f>
        <v>167.196915327931</v>
      </c>
      <c r="B596" s="0" t="n">
        <f aca="true">IF('Monte Carlo'!$B$8="",0,IF('Monte Carlo'!$D$8='Monte Carlo'!$B$8,'Monte Carlo'!$B$8,BETAINV(RAND(),'Monte Carlo'!$F$8,'Monte Carlo'!$G$8,'Monte Carlo'!$B$8,'Monte Carlo'!$D$8)))</f>
        <v>975.01033887627</v>
      </c>
      <c r="C596" s="0" t="n">
        <f aca="true">IF('Monte Carlo'!$B$9="",0,IF('Monte Carlo'!$D$9='Monte Carlo'!$B$9,'Monte Carlo'!$B$9,BETAINV(RAND(),'Monte Carlo'!$F$9,'Monte Carlo'!$G$9,'Monte Carlo'!$B$9,'Monte Carlo'!$D$9)))</f>
        <v>506.441465067836</v>
      </c>
      <c r="D596" s="0" t="n">
        <f aca="true">IF('Monte Carlo'!$B$10="",0,IF('Monte Carlo'!$D$10='Monte Carlo'!$B$10,'Monte Carlo'!$B$10,BETAINV(RAND(),'Monte Carlo'!$F$10,'Monte Carlo'!$G$10,'Monte Carlo'!$B$10,'Monte Carlo'!$D$10)))</f>
        <v>313.850835715423</v>
      </c>
      <c r="E596" s="0" t="n">
        <f aca="true">IF('Monte Carlo'!$B$11="",0,IF('Monte Carlo'!$D$11='Monte Carlo'!$B$11,'Monte Carlo'!$B$11,BETAINV(RAND(),'Monte Carlo'!$F$11,'Monte Carlo'!$G$11,'Monte Carlo'!$B$11,'Monte Carlo'!$D$11)))</f>
        <v>91.4869162418685</v>
      </c>
      <c r="F596" s="0" t="n">
        <f aca="true">IF('Monte Carlo'!$B$12="",0,IF('Monte Carlo'!$D$12='Monte Carlo'!$B$12,'Monte Carlo'!$B$12,BETAINV(RAND(),'Monte Carlo'!$F$12,'Monte Carlo'!$G$12,'Monte Carlo'!$B$12,'Monte Carlo'!$D$12)))</f>
        <v>91.1410236959906</v>
      </c>
      <c r="G596" s="0" t="n">
        <f aca="true">IF('Monte Carlo'!$B$13="",0,IF('Monte Carlo'!$D$13='Monte Carlo'!$B$13,'Monte Carlo'!$B$13,BETAINV(RAND(),'Monte Carlo'!$F$13,'Monte Carlo'!$G$13,'Monte Carlo'!$B$13,'Monte Carlo'!$D$13)))</f>
        <v>0</v>
      </c>
      <c r="H596" s="0" t="n">
        <f aca="true">IF('Monte Carlo'!$B$14="",0,IF('Monte Carlo'!$D$14='Monte Carlo'!$B$14,'Monte Carlo'!$B$14,BETAINV(RAND(),'Monte Carlo'!$F$14,'Monte Carlo'!$G$14,'Monte Carlo'!$B$14,'Monte Carlo'!$D$14)))</f>
        <v>0</v>
      </c>
      <c r="I596" s="0" t="n">
        <f aca="true">IF('Monte Carlo'!$B$15="",0,IF('Monte Carlo'!$D$15='Monte Carlo'!$B$15,'Monte Carlo'!$B$15,BETAINV(RAND(),'Monte Carlo'!$F$15,'Monte Carlo'!$G$15,'Monte Carlo'!$B$15,'Monte Carlo'!$D$15)))</f>
        <v>0</v>
      </c>
      <c r="J596" s="0" t="n">
        <f aca="true">IF('Monte Carlo'!$B$16="",0,IF('Monte Carlo'!$D$16='Monte Carlo'!$B$16,'Monte Carlo'!$B$16,BETAINV(RAND(),'Monte Carlo'!$F$16,'Monte Carlo'!$G$16,'Monte Carlo'!$B$16,'Monte Carlo'!$D$16)))</f>
        <v>0</v>
      </c>
      <c r="K596" s="0" t="n">
        <f aca="true">IF('Monte Carlo'!$B$17="",0,IF('Monte Carlo'!$D$17='Monte Carlo'!$B$17,'Monte Carlo'!$B$17,BETAINV(RAND(),'Monte Carlo'!$F$17,'Monte Carlo'!$G$17,'Monte Carlo'!$B$17,'Monte Carlo'!$D$17)))</f>
        <v>0</v>
      </c>
      <c r="L596" s="0" t="n">
        <f aca="true">IF('Monte Carlo'!$B$18="",0,IF('Monte Carlo'!$D$18='Monte Carlo'!$B$18,'Monte Carlo'!$B$18,BETAINV(RAND(),'Monte Carlo'!$F$18,'Monte Carlo'!$G$18,'Monte Carlo'!$B$18,'Monte Carlo'!$D$18)))</f>
        <v>0</v>
      </c>
      <c r="M596" s="0" t="n">
        <f aca="true">IF(OR('Monte Carlo'!$B$22="",'Monte Carlo'!$C$22=""),0,IF(RAND()&lt;'Monte Carlo'!$B$22,IF('Monte Carlo'!$E$22='Monte Carlo'!$C$22,'Monte Carlo'!$C$22,BETAINV(RAND(),'Monte Carlo'!$G$22,'Monte Carlo'!$H$22,'Monte Carlo'!$C$22,'Monte Carlo'!$E$22)),0))</f>
        <v>0</v>
      </c>
      <c r="N596" s="0" t="n">
        <f aca="true">IF(OR('Monte Carlo'!$B$23="",'Monte Carlo'!$C$23=""),0,IF(RAND()&lt;'Monte Carlo'!$B$23,IF('Monte Carlo'!$E$23='Monte Carlo'!$C$23,'Monte Carlo'!$C$23,BETAINV(RAND(),'Monte Carlo'!$G$23,'Monte Carlo'!$H$23,'Monte Carlo'!$C$23,'Monte Carlo'!$E$23)),0))</f>
        <v>0</v>
      </c>
      <c r="O596" s="0" t="n">
        <f aca="true">IF(OR('Monte Carlo'!$B$24="",'Monte Carlo'!$C$24=""),0,IF(RAND()&lt;'Monte Carlo'!$B$24,IF('Monte Carlo'!$E$24='Monte Carlo'!$C$24,'Monte Carlo'!$C$24,BETAINV(RAND(),'Monte Carlo'!$G$24,'Monte Carlo'!$H$24,'Monte Carlo'!$C$24,'Monte Carlo'!$E$24)),0))</f>
        <v>0</v>
      </c>
      <c r="P596" s="0" t="n">
        <f aca="true">IF(OR('Monte Carlo'!$B$25="",'Monte Carlo'!$C$25=""),0,IF(RAND()&lt;'Monte Carlo'!$B$25,IF('Monte Carlo'!$E$25='Monte Carlo'!$C$25,'Monte Carlo'!$C$25,BETAINV(RAND(),'Monte Carlo'!$G$25,'Monte Carlo'!$H$25,'Monte Carlo'!$C$25,'Monte Carlo'!$E$25)),0))</f>
        <v>0</v>
      </c>
      <c r="Q596" s="0" t="n">
        <f aca="true">IF(OR('Monte Carlo'!$B$26="",'Monte Carlo'!$C$26=""),0,IF(RAND()&lt;'Monte Carlo'!$B$26,IF('Monte Carlo'!$E$26='Monte Carlo'!$C$26,'Monte Carlo'!$C$26,BETAINV(RAND(),'Monte Carlo'!$G$26,'Monte Carlo'!$H$26,'Monte Carlo'!$C$26,'Monte Carlo'!$E$26)),0))</f>
        <v>0</v>
      </c>
      <c r="R596" s="0" t="n">
        <f aca="true">IF(OR('Monte Carlo'!$B$27="",'Monte Carlo'!$C$27=""),0,IF(RAND()&lt;'Monte Carlo'!$B$27,IF('Monte Carlo'!$E$27='Monte Carlo'!$C$27,'Monte Carlo'!$C$27,BETAINV(RAND(),'Monte Carlo'!$G$27,'Monte Carlo'!$H$27,'Monte Carlo'!$C$27,'Monte Carlo'!$E$27)),0))</f>
        <v>0</v>
      </c>
      <c r="S596" s="0" t="n">
        <f aca="true">IF(OR('Monte Carlo'!$B$28="",'Monte Carlo'!$C$28=""),0,IF(RAND()&lt;'Monte Carlo'!$B$28,IF('Monte Carlo'!$E$28='Monte Carlo'!$C$28,'Monte Carlo'!$C$28,BETAINV(RAND(),'Monte Carlo'!$G$28,'Monte Carlo'!$H$28,'Monte Carlo'!$C$28,'Monte Carlo'!$E$28)),0))</f>
        <v>0</v>
      </c>
      <c r="T596" s="0" t="n">
        <f aca="true">IF(OR('Monte Carlo'!$B$29="",'Monte Carlo'!$C$29=""),0,IF(RAND()&lt;'Monte Carlo'!$B$29,IF('Monte Carlo'!$E$29='Monte Carlo'!$C$29,'Monte Carlo'!$C$29,BETAINV(RAND(),'Monte Carlo'!$G$29,'Monte Carlo'!$H$29,'Monte Carlo'!$C$29,'Monte Carlo'!$E$29)),0))</f>
        <v>0</v>
      </c>
      <c r="U596" s="0" t="n">
        <f aca="true">IF(OR('Monte Carlo'!$B$30="",'Monte Carlo'!$C$30=""),0,IF(RAND()&lt;'Monte Carlo'!$B$30,IF('Monte Carlo'!$E$30='Monte Carlo'!$C$30,'Monte Carlo'!$C$30,BETAINV(RAND(),'Monte Carlo'!$G$30,'Monte Carlo'!$H$30,'Monte Carlo'!$C$30,'Monte Carlo'!$E$30)),0))</f>
        <v>0</v>
      </c>
      <c r="V596" s="0" t="n">
        <f aca="true">IF(OR('Monte Carlo'!$B$31="",'Monte Carlo'!$C$31=""),0,IF(RAND()&lt;'Monte Carlo'!$B$31,IF('Monte Carlo'!$E$31='Monte Carlo'!$C$31,'Monte Carlo'!$C$31,BETAINV(RAND(),'Monte Carlo'!$G$31,'Monte Carlo'!$H$31,'Monte Carlo'!$C$31,'Monte Carlo'!$E$31)),0))</f>
        <v>0</v>
      </c>
      <c r="W596" s="0" t="n">
        <f aca="true">IF(OR('Monte Carlo'!$B$32="",'Monte Carlo'!$C$32=""),0,IF(RAND()&lt;'Monte Carlo'!$B$32,IF('Monte Carlo'!$E$32='Monte Carlo'!$C$32,'Monte Carlo'!$C$32,BETAINV(RAND(),'Monte Carlo'!$G$32,'Monte Carlo'!$H$32,'Monte Carlo'!$C$32,'Monte Carlo'!$E$32)),0))</f>
        <v>0</v>
      </c>
      <c r="X596" s="0" t="n">
        <f aca="true">IF(OR('Monte Carlo'!$B$33="",'Monte Carlo'!$C$33=""),0,IF(RAND()&lt;'Monte Carlo'!$B$33,IF('Monte Carlo'!$E$33='Monte Carlo'!$C$33,'Monte Carlo'!$C$33,BETAINV(RAND(),'Monte Carlo'!$G$33,'Monte Carlo'!$H$33,'Monte Carlo'!$C$33,'Monte Carlo'!$E$33)),0))</f>
        <v>0</v>
      </c>
      <c r="Y596" s="0" t="n">
        <f aca="false">SUM(A596:X596)</f>
        <v>2145.12749492532</v>
      </c>
    </row>
    <row r="597" customFormat="false" ht="15" hidden="false" customHeight="false" outlineLevel="0" collapsed="false">
      <c r="A597" s="0" t="n">
        <f aca="true">IF('Monte Carlo'!$B$7="",0,IF('Monte Carlo'!$D$7='Monte Carlo'!$B$7,'Monte Carlo'!$B$7,BETAINV(RAND(),'Monte Carlo'!$F$7,'Monte Carlo'!$G$7,'Monte Carlo'!$B$7,'Monte Carlo'!$D$7)))</f>
        <v>125.971556314586</v>
      </c>
      <c r="B597" s="0" t="n">
        <f aca="true">IF('Monte Carlo'!$B$8="",0,IF('Monte Carlo'!$D$8='Monte Carlo'!$B$8,'Monte Carlo'!$B$8,BETAINV(RAND(),'Monte Carlo'!$F$8,'Monte Carlo'!$G$8,'Monte Carlo'!$B$8,'Monte Carlo'!$D$8)))</f>
        <v>1136.70291836111</v>
      </c>
      <c r="C597" s="0" t="n">
        <f aca="true">IF('Monte Carlo'!$B$9="",0,IF('Monte Carlo'!$D$9='Monte Carlo'!$B$9,'Monte Carlo'!$B$9,BETAINV(RAND(),'Monte Carlo'!$F$9,'Monte Carlo'!$G$9,'Monte Carlo'!$B$9,'Monte Carlo'!$D$9)))</f>
        <v>443.66355793765</v>
      </c>
      <c r="D597" s="0" t="n">
        <f aca="true">IF('Monte Carlo'!$B$10="",0,IF('Monte Carlo'!$D$10='Monte Carlo'!$B$10,'Monte Carlo'!$B$10,BETAINV(RAND(),'Monte Carlo'!$F$10,'Monte Carlo'!$G$10,'Monte Carlo'!$B$10,'Monte Carlo'!$D$10)))</f>
        <v>290.60199843525</v>
      </c>
      <c r="E597" s="0" t="n">
        <f aca="true">IF('Monte Carlo'!$B$11="",0,IF('Monte Carlo'!$D$11='Monte Carlo'!$B$11,'Monte Carlo'!$B$11,BETAINV(RAND(),'Monte Carlo'!$F$11,'Monte Carlo'!$G$11,'Monte Carlo'!$B$11,'Monte Carlo'!$D$11)))</f>
        <v>137.580940816948</v>
      </c>
      <c r="F597" s="0" t="n">
        <f aca="true">IF('Monte Carlo'!$B$12="",0,IF('Monte Carlo'!$D$12='Monte Carlo'!$B$12,'Monte Carlo'!$B$12,BETAINV(RAND(),'Monte Carlo'!$F$12,'Monte Carlo'!$G$12,'Monte Carlo'!$B$12,'Monte Carlo'!$D$12)))</f>
        <v>101.644230411015</v>
      </c>
      <c r="G597" s="0" t="n">
        <f aca="true">IF('Monte Carlo'!$B$13="",0,IF('Monte Carlo'!$D$13='Monte Carlo'!$B$13,'Monte Carlo'!$B$13,BETAINV(RAND(),'Monte Carlo'!$F$13,'Monte Carlo'!$G$13,'Monte Carlo'!$B$13,'Monte Carlo'!$D$13)))</f>
        <v>0</v>
      </c>
      <c r="H597" s="0" t="n">
        <f aca="true">IF('Monte Carlo'!$B$14="",0,IF('Monte Carlo'!$D$14='Monte Carlo'!$B$14,'Monte Carlo'!$B$14,BETAINV(RAND(),'Monte Carlo'!$F$14,'Monte Carlo'!$G$14,'Monte Carlo'!$B$14,'Monte Carlo'!$D$14)))</f>
        <v>0</v>
      </c>
      <c r="I597" s="0" t="n">
        <f aca="true">IF('Monte Carlo'!$B$15="",0,IF('Monte Carlo'!$D$15='Monte Carlo'!$B$15,'Monte Carlo'!$B$15,BETAINV(RAND(),'Monte Carlo'!$F$15,'Monte Carlo'!$G$15,'Monte Carlo'!$B$15,'Monte Carlo'!$D$15)))</f>
        <v>0</v>
      </c>
      <c r="J597" s="0" t="n">
        <f aca="true">IF('Monte Carlo'!$B$16="",0,IF('Monte Carlo'!$D$16='Monte Carlo'!$B$16,'Monte Carlo'!$B$16,BETAINV(RAND(),'Monte Carlo'!$F$16,'Monte Carlo'!$G$16,'Monte Carlo'!$B$16,'Monte Carlo'!$D$16)))</f>
        <v>0</v>
      </c>
      <c r="K597" s="0" t="n">
        <f aca="true">IF('Monte Carlo'!$B$17="",0,IF('Monte Carlo'!$D$17='Monte Carlo'!$B$17,'Monte Carlo'!$B$17,BETAINV(RAND(),'Monte Carlo'!$F$17,'Monte Carlo'!$G$17,'Monte Carlo'!$B$17,'Monte Carlo'!$D$17)))</f>
        <v>0</v>
      </c>
      <c r="L597" s="0" t="n">
        <f aca="true">IF('Monte Carlo'!$B$18="",0,IF('Monte Carlo'!$D$18='Monte Carlo'!$B$18,'Monte Carlo'!$B$18,BETAINV(RAND(),'Monte Carlo'!$F$18,'Monte Carlo'!$G$18,'Monte Carlo'!$B$18,'Monte Carlo'!$D$18)))</f>
        <v>0</v>
      </c>
      <c r="M597" s="0" t="n">
        <f aca="true">IF(OR('Monte Carlo'!$B$22="",'Monte Carlo'!$C$22=""),0,IF(RAND()&lt;'Monte Carlo'!$B$22,IF('Monte Carlo'!$E$22='Monte Carlo'!$C$22,'Monte Carlo'!$C$22,BETAINV(RAND(),'Monte Carlo'!$G$22,'Monte Carlo'!$H$22,'Monte Carlo'!$C$22,'Monte Carlo'!$E$22)),0))</f>
        <v>0</v>
      </c>
      <c r="N597" s="0" t="n">
        <f aca="true">IF(OR('Monte Carlo'!$B$23="",'Monte Carlo'!$C$23=""),0,IF(RAND()&lt;'Monte Carlo'!$B$23,IF('Monte Carlo'!$E$23='Monte Carlo'!$C$23,'Monte Carlo'!$C$23,BETAINV(RAND(),'Monte Carlo'!$G$23,'Monte Carlo'!$H$23,'Monte Carlo'!$C$23,'Monte Carlo'!$E$23)),0))</f>
        <v>45.2686380048149</v>
      </c>
      <c r="O597" s="0" t="n">
        <f aca="true">IF(OR('Monte Carlo'!$B$24="",'Monte Carlo'!$C$24=""),0,IF(RAND()&lt;'Monte Carlo'!$B$24,IF('Monte Carlo'!$E$24='Monte Carlo'!$C$24,'Monte Carlo'!$C$24,BETAINV(RAND(),'Monte Carlo'!$G$24,'Monte Carlo'!$H$24,'Monte Carlo'!$C$24,'Monte Carlo'!$E$24)),0))</f>
        <v>0</v>
      </c>
      <c r="P597" s="0" t="n">
        <f aca="true">IF(OR('Monte Carlo'!$B$25="",'Monte Carlo'!$C$25=""),0,IF(RAND()&lt;'Monte Carlo'!$B$25,IF('Monte Carlo'!$E$25='Monte Carlo'!$C$25,'Monte Carlo'!$C$25,BETAINV(RAND(),'Monte Carlo'!$G$25,'Monte Carlo'!$H$25,'Monte Carlo'!$C$25,'Monte Carlo'!$E$25)),0))</f>
        <v>0</v>
      </c>
      <c r="Q597" s="0" t="n">
        <f aca="true">IF(OR('Monte Carlo'!$B$26="",'Monte Carlo'!$C$26=""),0,IF(RAND()&lt;'Monte Carlo'!$B$26,IF('Monte Carlo'!$E$26='Monte Carlo'!$C$26,'Monte Carlo'!$C$26,BETAINV(RAND(),'Monte Carlo'!$G$26,'Monte Carlo'!$H$26,'Monte Carlo'!$C$26,'Monte Carlo'!$E$26)),0))</f>
        <v>0</v>
      </c>
      <c r="R597" s="0" t="n">
        <f aca="true">IF(OR('Monte Carlo'!$B$27="",'Monte Carlo'!$C$27=""),0,IF(RAND()&lt;'Monte Carlo'!$B$27,IF('Monte Carlo'!$E$27='Monte Carlo'!$C$27,'Monte Carlo'!$C$27,BETAINV(RAND(),'Monte Carlo'!$G$27,'Monte Carlo'!$H$27,'Monte Carlo'!$C$27,'Monte Carlo'!$E$27)),0))</f>
        <v>0</v>
      </c>
      <c r="S597" s="0" t="n">
        <f aca="true">IF(OR('Monte Carlo'!$B$28="",'Monte Carlo'!$C$28=""),0,IF(RAND()&lt;'Monte Carlo'!$B$28,IF('Monte Carlo'!$E$28='Monte Carlo'!$C$28,'Monte Carlo'!$C$28,BETAINV(RAND(),'Monte Carlo'!$G$28,'Monte Carlo'!$H$28,'Monte Carlo'!$C$28,'Monte Carlo'!$E$28)),0))</f>
        <v>0</v>
      </c>
      <c r="T597" s="0" t="n">
        <f aca="true">IF(OR('Monte Carlo'!$B$29="",'Monte Carlo'!$C$29=""),0,IF(RAND()&lt;'Monte Carlo'!$B$29,IF('Monte Carlo'!$E$29='Monte Carlo'!$C$29,'Monte Carlo'!$C$29,BETAINV(RAND(),'Monte Carlo'!$G$29,'Monte Carlo'!$H$29,'Monte Carlo'!$C$29,'Monte Carlo'!$E$29)),0))</f>
        <v>0</v>
      </c>
      <c r="U597" s="0" t="n">
        <f aca="true">IF(OR('Monte Carlo'!$B$30="",'Monte Carlo'!$C$30=""),0,IF(RAND()&lt;'Monte Carlo'!$B$30,IF('Monte Carlo'!$E$30='Monte Carlo'!$C$30,'Monte Carlo'!$C$30,BETAINV(RAND(),'Monte Carlo'!$G$30,'Monte Carlo'!$H$30,'Monte Carlo'!$C$30,'Monte Carlo'!$E$30)),0))</f>
        <v>0</v>
      </c>
      <c r="V597" s="0" t="n">
        <f aca="true">IF(OR('Monte Carlo'!$B$31="",'Monte Carlo'!$C$31=""),0,IF(RAND()&lt;'Monte Carlo'!$B$31,IF('Monte Carlo'!$E$31='Monte Carlo'!$C$31,'Monte Carlo'!$C$31,BETAINV(RAND(),'Monte Carlo'!$G$31,'Monte Carlo'!$H$31,'Monte Carlo'!$C$31,'Monte Carlo'!$E$31)),0))</f>
        <v>0</v>
      </c>
      <c r="W597" s="0" t="n">
        <f aca="true">IF(OR('Monte Carlo'!$B$32="",'Monte Carlo'!$C$32=""),0,IF(RAND()&lt;'Monte Carlo'!$B$32,IF('Monte Carlo'!$E$32='Monte Carlo'!$C$32,'Monte Carlo'!$C$32,BETAINV(RAND(),'Monte Carlo'!$G$32,'Monte Carlo'!$H$32,'Monte Carlo'!$C$32,'Monte Carlo'!$E$32)),0))</f>
        <v>0</v>
      </c>
      <c r="X597" s="0" t="n">
        <f aca="true">IF(OR('Monte Carlo'!$B$33="",'Monte Carlo'!$C$33=""),0,IF(RAND()&lt;'Monte Carlo'!$B$33,IF('Monte Carlo'!$E$33='Monte Carlo'!$C$33,'Monte Carlo'!$C$33,BETAINV(RAND(),'Monte Carlo'!$G$33,'Monte Carlo'!$H$33,'Monte Carlo'!$C$33,'Monte Carlo'!$E$33)),0))</f>
        <v>0</v>
      </c>
      <c r="Y597" s="0" t="n">
        <f aca="false">SUM(A597:X597)</f>
        <v>2281.43384028138</v>
      </c>
    </row>
    <row r="598" customFormat="false" ht="15" hidden="false" customHeight="false" outlineLevel="0" collapsed="false">
      <c r="A598" s="0" t="n">
        <f aca="true">IF('Monte Carlo'!$B$7="",0,IF('Monte Carlo'!$D$7='Monte Carlo'!$B$7,'Monte Carlo'!$B$7,BETAINV(RAND(),'Monte Carlo'!$F$7,'Monte Carlo'!$G$7,'Monte Carlo'!$B$7,'Monte Carlo'!$D$7)))</f>
        <v>131.01593347796</v>
      </c>
      <c r="B598" s="0" t="n">
        <f aca="true">IF('Monte Carlo'!$B$8="",0,IF('Monte Carlo'!$D$8='Monte Carlo'!$B$8,'Monte Carlo'!$B$8,BETAINV(RAND(),'Monte Carlo'!$F$8,'Monte Carlo'!$G$8,'Monte Carlo'!$B$8,'Monte Carlo'!$D$8)))</f>
        <v>1165.95287330099</v>
      </c>
      <c r="C598" s="0" t="n">
        <f aca="true">IF('Monte Carlo'!$B$9="",0,IF('Monte Carlo'!$D$9='Monte Carlo'!$B$9,'Monte Carlo'!$B$9,BETAINV(RAND(),'Monte Carlo'!$F$9,'Monte Carlo'!$G$9,'Monte Carlo'!$B$9,'Monte Carlo'!$D$9)))</f>
        <v>444.919405964373</v>
      </c>
      <c r="D598" s="0" t="n">
        <f aca="true">IF('Monte Carlo'!$B$10="",0,IF('Monte Carlo'!$D$10='Monte Carlo'!$B$10,'Monte Carlo'!$B$10,BETAINV(RAND(),'Monte Carlo'!$F$10,'Monte Carlo'!$G$10,'Monte Carlo'!$B$10,'Monte Carlo'!$D$10)))</f>
        <v>322.380247839341</v>
      </c>
      <c r="E598" s="0" t="n">
        <f aca="true">IF('Monte Carlo'!$B$11="",0,IF('Monte Carlo'!$D$11='Monte Carlo'!$B$11,'Monte Carlo'!$B$11,BETAINV(RAND(),'Monte Carlo'!$F$11,'Monte Carlo'!$G$11,'Monte Carlo'!$B$11,'Monte Carlo'!$D$11)))</f>
        <v>88.5450907510848</v>
      </c>
      <c r="F598" s="0" t="n">
        <f aca="true">IF('Monte Carlo'!$B$12="",0,IF('Monte Carlo'!$D$12='Monte Carlo'!$B$12,'Monte Carlo'!$B$12,BETAINV(RAND(),'Monte Carlo'!$F$12,'Monte Carlo'!$G$12,'Monte Carlo'!$B$12,'Monte Carlo'!$D$12)))</f>
        <v>110.073729481239</v>
      </c>
      <c r="G598" s="0" t="n">
        <f aca="true">IF('Monte Carlo'!$B$13="",0,IF('Monte Carlo'!$D$13='Monte Carlo'!$B$13,'Monte Carlo'!$B$13,BETAINV(RAND(),'Monte Carlo'!$F$13,'Monte Carlo'!$G$13,'Monte Carlo'!$B$13,'Monte Carlo'!$D$13)))</f>
        <v>0</v>
      </c>
      <c r="H598" s="0" t="n">
        <f aca="true">IF('Monte Carlo'!$B$14="",0,IF('Monte Carlo'!$D$14='Monte Carlo'!$B$14,'Monte Carlo'!$B$14,BETAINV(RAND(),'Monte Carlo'!$F$14,'Monte Carlo'!$G$14,'Monte Carlo'!$B$14,'Monte Carlo'!$D$14)))</f>
        <v>0</v>
      </c>
      <c r="I598" s="0" t="n">
        <f aca="true">IF('Monte Carlo'!$B$15="",0,IF('Monte Carlo'!$D$15='Monte Carlo'!$B$15,'Monte Carlo'!$B$15,BETAINV(RAND(),'Monte Carlo'!$F$15,'Monte Carlo'!$G$15,'Monte Carlo'!$B$15,'Monte Carlo'!$D$15)))</f>
        <v>0</v>
      </c>
      <c r="J598" s="0" t="n">
        <f aca="true">IF('Monte Carlo'!$B$16="",0,IF('Monte Carlo'!$D$16='Monte Carlo'!$B$16,'Monte Carlo'!$B$16,BETAINV(RAND(),'Monte Carlo'!$F$16,'Monte Carlo'!$G$16,'Monte Carlo'!$B$16,'Monte Carlo'!$D$16)))</f>
        <v>0</v>
      </c>
      <c r="K598" s="0" t="n">
        <f aca="true">IF('Monte Carlo'!$B$17="",0,IF('Monte Carlo'!$D$17='Monte Carlo'!$B$17,'Monte Carlo'!$B$17,BETAINV(RAND(),'Monte Carlo'!$F$17,'Monte Carlo'!$G$17,'Monte Carlo'!$B$17,'Monte Carlo'!$D$17)))</f>
        <v>0</v>
      </c>
      <c r="L598" s="0" t="n">
        <f aca="true">IF('Monte Carlo'!$B$18="",0,IF('Monte Carlo'!$D$18='Monte Carlo'!$B$18,'Monte Carlo'!$B$18,BETAINV(RAND(),'Monte Carlo'!$F$18,'Monte Carlo'!$G$18,'Monte Carlo'!$B$18,'Monte Carlo'!$D$18)))</f>
        <v>0</v>
      </c>
      <c r="M598" s="0" t="n">
        <f aca="true">IF(OR('Monte Carlo'!$B$22="",'Monte Carlo'!$C$22=""),0,IF(RAND()&lt;'Monte Carlo'!$B$22,IF('Monte Carlo'!$E$22='Monte Carlo'!$C$22,'Monte Carlo'!$C$22,BETAINV(RAND(),'Monte Carlo'!$G$22,'Monte Carlo'!$H$22,'Monte Carlo'!$C$22,'Monte Carlo'!$E$22)),0))</f>
        <v>0</v>
      </c>
      <c r="N598" s="0" t="n">
        <f aca="true">IF(OR('Monte Carlo'!$B$23="",'Monte Carlo'!$C$23=""),0,IF(RAND()&lt;'Monte Carlo'!$B$23,IF('Monte Carlo'!$E$23='Monte Carlo'!$C$23,'Monte Carlo'!$C$23,BETAINV(RAND(),'Monte Carlo'!$G$23,'Monte Carlo'!$H$23,'Monte Carlo'!$C$23,'Monte Carlo'!$E$23)),0))</f>
        <v>0</v>
      </c>
      <c r="O598" s="0" t="n">
        <f aca="true">IF(OR('Monte Carlo'!$B$24="",'Monte Carlo'!$C$24=""),0,IF(RAND()&lt;'Monte Carlo'!$B$24,IF('Monte Carlo'!$E$24='Monte Carlo'!$C$24,'Monte Carlo'!$C$24,BETAINV(RAND(),'Monte Carlo'!$G$24,'Monte Carlo'!$H$24,'Monte Carlo'!$C$24,'Monte Carlo'!$E$24)),0))</f>
        <v>0</v>
      </c>
      <c r="P598" s="0" t="n">
        <f aca="true">IF(OR('Monte Carlo'!$B$25="",'Monte Carlo'!$C$25=""),0,IF(RAND()&lt;'Monte Carlo'!$B$25,IF('Monte Carlo'!$E$25='Monte Carlo'!$C$25,'Monte Carlo'!$C$25,BETAINV(RAND(),'Monte Carlo'!$G$25,'Monte Carlo'!$H$25,'Monte Carlo'!$C$25,'Monte Carlo'!$E$25)),0))</f>
        <v>285.812400748714</v>
      </c>
      <c r="Q598" s="0" t="n">
        <f aca="true">IF(OR('Monte Carlo'!$B$26="",'Monte Carlo'!$C$26=""),0,IF(RAND()&lt;'Monte Carlo'!$B$26,IF('Monte Carlo'!$E$26='Monte Carlo'!$C$26,'Monte Carlo'!$C$26,BETAINV(RAND(),'Monte Carlo'!$G$26,'Monte Carlo'!$H$26,'Monte Carlo'!$C$26,'Monte Carlo'!$E$26)),0))</f>
        <v>0</v>
      </c>
      <c r="R598" s="0" t="n">
        <f aca="true">IF(OR('Monte Carlo'!$B$27="",'Monte Carlo'!$C$27=""),0,IF(RAND()&lt;'Monte Carlo'!$B$27,IF('Monte Carlo'!$E$27='Monte Carlo'!$C$27,'Monte Carlo'!$C$27,BETAINV(RAND(),'Monte Carlo'!$G$27,'Monte Carlo'!$H$27,'Monte Carlo'!$C$27,'Monte Carlo'!$E$27)),0))</f>
        <v>0</v>
      </c>
      <c r="S598" s="0" t="n">
        <f aca="true">IF(OR('Monte Carlo'!$B$28="",'Monte Carlo'!$C$28=""),0,IF(RAND()&lt;'Monte Carlo'!$B$28,IF('Monte Carlo'!$E$28='Monte Carlo'!$C$28,'Monte Carlo'!$C$28,BETAINV(RAND(),'Monte Carlo'!$G$28,'Monte Carlo'!$H$28,'Monte Carlo'!$C$28,'Monte Carlo'!$E$28)),0))</f>
        <v>0</v>
      </c>
      <c r="T598" s="0" t="n">
        <f aca="true">IF(OR('Monte Carlo'!$B$29="",'Monte Carlo'!$C$29=""),0,IF(RAND()&lt;'Monte Carlo'!$B$29,IF('Monte Carlo'!$E$29='Monte Carlo'!$C$29,'Monte Carlo'!$C$29,BETAINV(RAND(),'Monte Carlo'!$G$29,'Monte Carlo'!$H$29,'Monte Carlo'!$C$29,'Monte Carlo'!$E$29)),0))</f>
        <v>0</v>
      </c>
      <c r="U598" s="0" t="n">
        <f aca="true">IF(OR('Monte Carlo'!$B$30="",'Monte Carlo'!$C$30=""),0,IF(RAND()&lt;'Monte Carlo'!$B$30,IF('Monte Carlo'!$E$30='Monte Carlo'!$C$30,'Monte Carlo'!$C$30,BETAINV(RAND(),'Monte Carlo'!$G$30,'Monte Carlo'!$H$30,'Monte Carlo'!$C$30,'Monte Carlo'!$E$30)),0))</f>
        <v>0</v>
      </c>
      <c r="V598" s="0" t="n">
        <f aca="true">IF(OR('Monte Carlo'!$B$31="",'Monte Carlo'!$C$31=""),0,IF(RAND()&lt;'Monte Carlo'!$B$31,IF('Monte Carlo'!$E$31='Monte Carlo'!$C$31,'Monte Carlo'!$C$31,BETAINV(RAND(),'Monte Carlo'!$G$31,'Monte Carlo'!$H$31,'Monte Carlo'!$C$31,'Monte Carlo'!$E$31)),0))</f>
        <v>0</v>
      </c>
      <c r="W598" s="0" t="n">
        <f aca="true">IF(OR('Monte Carlo'!$B$32="",'Monte Carlo'!$C$32=""),0,IF(RAND()&lt;'Monte Carlo'!$B$32,IF('Monte Carlo'!$E$32='Monte Carlo'!$C$32,'Monte Carlo'!$C$32,BETAINV(RAND(),'Monte Carlo'!$G$32,'Monte Carlo'!$H$32,'Monte Carlo'!$C$32,'Monte Carlo'!$E$32)),0))</f>
        <v>0</v>
      </c>
      <c r="X598" s="0" t="n">
        <f aca="true">IF(OR('Monte Carlo'!$B$33="",'Monte Carlo'!$C$33=""),0,IF(RAND()&lt;'Monte Carlo'!$B$33,IF('Monte Carlo'!$E$33='Monte Carlo'!$C$33,'Monte Carlo'!$C$33,BETAINV(RAND(),'Monte Carlo'!$G$33,'Monte Carlo'!$H$33,'Monte Carlo'!$C$33,'Monte Carlo'!$E$33)),0))</f>
        <v>0</v>
      </c>
      <c r="Y598" s="0" t="n">
        <f aca="false">SUM(A598:X598)</f>
        <v>2548.6996815637</v>
      </c>
    </row>
    <row r="599" customFormat="false" ht="15" hidden="false" customHeight="false" outlineLevel="0" collapsed="false">
      <c r="A599" s="0" t="n">
        <f aca="true">IF('Monte Carlo'!$B$7="",0,IF('Monte Carlo'!$D$7='Monte Carlo'!$B$7,'Monte Carlo'!$B$7,BETAINV(RAND(),'Monte Carlo'!$F$7,'Monte Carlo'!$G$7,'Monte Carlo'!$B$7,'Monte Carlo'!$D$7)))</f>
        <v>164.625407432457</v>
      </c>
      <c r="B599" s="0" t="n">
        <f aca="true">IF('Monte Carlo'!$B$8="",0,IF('Monte Carlo'!$D$8='Monte Carlo'!$B$8,'Monte Carlo'!$B$8,BETAINV(RAND(),'Monte Carlo'!$F$8,'Monte Carlo'!$G$8,'Monte Carlo'!$B$8,'Monte Carlo'!$D$8)))</f>
        <v>923.156562775129</v>
      </c>
      <c r="C599" s="0" t="n">
        <f aca="true">IF('Monte Carlo'!$B$9="",0,IF('Monte Carlo'!$D$9='Monte Carlo'!$B$9,'Monte Carlo'!$B$9,BETAINV(RAND(),'Monte Carlo'!$F$9,'Monte Carlo'!$G$9,'Monte Carlo'!$B$9,'Monte Carlo'!$D$9)))</f>
        <v>453.497520312613</v>
      </c>
      <c r="D599" s="0" t="n">
        <f aca="true">IF('Monte Carlo'!$B$10="",0,IF('Monte Carlo'!$D$10='Monte Carlo'!$B$10,'Monte Carlo'!$B$10,BETAINV(RAND(),'Monte Carlo'!$F$10,'Monte Carlo'!$G$10,'Monte Carlo'!$B$10,'Monte Carlo'!$D$10)))</f>
        <v>324.760727219096</v>
      </c>
      <c r="E599" s="0" t="n">
        <f aca="true">IF('Monte Carlo'!$B$11="",0,IF('Monte Carlo'!$D$11='Monte Carlo'!$B$11,'Monte Carlo'!$B$11,BETAINV(RAND(),'Monte Carlo'!$F$11,'Monte Carlo'!$G$11,'Monte Carlo'!$B$11,'Monte Carlo'!$D$11)))</f>
        <v>127.396208612999</v>
      </c>
      <c r="F599" s="0" t="n">
        <f aca="true">IF('Monte Carlo'!$B$12="",0,IF('Monte Carlo'!$D$12='Monte Carlo'!$B$12,'Monte Carlo'!$B$12,BETAINV(RAND(),'Monte Carlo'!$F$12,'Monte Carlo'!$G$12,'Monte Carlo'!$B$12,'Monte Carlo'!$D$12)))</f>
        <v>106.753566832806</v>
      </c>
      <c r="G599" s="0" t="n">
        <f aca="true">IF('Monte Carlo'!$B$13="",0,IF('Monte Carlo'!$D$13='Monte Carlo'!$B$13,'Monte Carlo'!$B$13,BETAINV(RAND(),'Monte Carlo'!$F$13,'Monte Carlo'!$G$13,'Monte Carlo'!$B$13,'Monte Carlo'!$D$13)))</f>
        <v>0</v>
      </c>
      <c r="H599" s="0" t="n">
        <f aca="true">IF('Monte Carlo'!$B$14="",0,IF('Monte Carlo'!$D$14='Monte Carlo'!$B$14,'Monte Carlo'!$B$14,BETAINV(RAND(),'Monte Carlo'!$F$14,'Monte Carlo'!$G$14,'Monte Carlo'!$B$14,'Monte Carlo'!$D$14)))</f>
        <v>0</v>
      </c>
      <c r="I599" s="0" t="n">
        <f aca="true">IF('Monte Carlo'!$B$15="",0,IF('Monte Carlo'!$D$15='Monte Carlo'!$B$15,'Monte Carlo'!$B$15,BETAINV(RAND(),'Monte Carlo'!$F$15,'Monte Carlo'!$G$15,'Monte Carlo'!$B$15,'Monte Carlo'!$D$15)))</f>
        <v>0</v>
      </c>
      <c r="J599" s="0" t="n">
        <f aca="true">IF('Monte Carlo'!$B$16="",0,IF('Monte Carlo'!$D$16='Monte Carlo'!$B$16,'Monte Carlo'!$B$16,BETAINV(RAND(),'Monte Carlo'!$F$16,'Monte Carlo'!$G$16,'Monte Carlo'!$B$16,'Monte Carlo'!$D$16)))</f>
        <v>0</v>
      </c>
      <c r="K599" s="0" t="n">
        <f aca="true">IF('Monte Carlo'!$B$17="",0,IF('Monte Carlo'!$D$17='Monte Carlo'!$B$17,'Monte Carlo'!$B$17,BETAINV(RAND(),'Monte Carlo'!$F$17,'Monte Carlo'!$G$17,'Monte Carlo'!$B$17,'Monte Carlo'!$D$17)))</f>
        <v>0</v>
      </c>
      <c r="L599" s="0" t="n">
        <f aca="true">IF('Monte Carlo'!$B$18="",0,IF('Monte Carlo'!$D$18='Monte Carlo'!$B$18,'Monte Carlo'!$B$18,BETAINV(RAND(),'Monte Carlo'!$F$18,'Monte Carlo'!$G$18,'Monte Carlo'!$B$18,'Monte Carlo'!$D$18)))</f>
        <v>0</v>
      </c>
      <c r="M599" s="0" t="n">
        <f aca="true">IF(OR('Monte Carlo'!$B$22="",'Monte Carlo'!$C$22=""),0,IF(RAND()&lt;'Monte Carlo'!$B$22,IF('Monte Carlo'!$E$22='Monte Carlo'!$C$22,'Monte Carlo'!$C$22,BETAINV(RAND(),'Monte Carlo'!$G$22,'Monte Carlo'!$H$22,'Monte Carlo'!$C$22,'Monte Carlo'!$E$22)),0))</f>
        <v>0</v>
      </c>
      <c r="N599" s="0" t="n">
        <f aca="true">IF(OR('Monte Carlo'!$B$23="",'Monte Carlo'!$C$23=""),0,IF(RAND()&lt;'Monte Carlo'!$B$23,IF('Monte Carlo'!$E$23='Monte Carlo'!$C$23,'Monte Carlo'!$C$23,BETAINV(RAND(),'Monte Carlo'!$G$23,'Monte Carlo'!$H$23,'Monte Carlo'!$C$23,'Monte Carlo'!$E$23)),0))</f>
        <v>49.063915951909</v>
      </c>
      <c r="O599" s="0" t="n">
        <f aca="true">IF(OR('Monte Carlo'!$B$24="",'Monte Carlo'!$C$24=""),0,IF(RAND()&lt;'Monte Carlo'!$B$24,IF('Monte Carlo'!$E$24='Monte Carlo'!$C$24,'Monte Carlo'!$C$24,BETAINV(RAND(),'Monte Carlo'!$G$24,'Monte Carlo'!$H$24,'Monte Carlo'!$C$24,'Monte Carlo'!$E$24)),0))</f>
        <v>0</v>
      </c>
      <c r="P599" s="0" t="n">
        <f aca="true">IF(OR('Monte Carlo'!$B$25="",'Monte Carlo'!$C$25=""),0,IF(RAND()&lt;'Monte Carlo'!$B$25,IF('Monte Carlo'!$E$25='Monte Carlo'!$C$25,'Monte Carlo'!$C$25,BETAINV(RAND(),'Monte Carlo'!$G$25,'Monte Carlo'!$H$25,'Monte Carlo'!$C$25,'Monte Carlo'!$E$25)),0))</f>
        <v>286.516320494334</v>
      </c>
      <c r="Q599" s="0" t="n">
        <f aca="true">IF(OR('Monte Carlo'!$B$26="",'Monte Carlo'!$C$26=""),0,IF(RAND()&lt;'Monte Carlo'!$B$26,IF('Monte Carlo'!$E$26='Monte Carlo'!$C$26,'Monte Carlo'!$C$26,BETAINV(RAND(),'Monte Carlo'!$G$26,'Monte Carlo'!$H$26,'Monte Carlo'!$C$26,'Monte Carlo'!$E$26)),0))</f>
        <v>380.181954677153</v>
      </c>
      <c r="R599" s="0" t="n">
        <f aca="true">IF(OR('Monte Carlo'!$B$27="",'Monte Carlo'!$C$27=""),0,IF(RAND()&lt;'Monte Carlo'!$B$27,IF('Monte Carlo'!$E$27='Monte Carlo'!$C$27,'Monte Carlo'!$C$27,BETAINV(RAND(),'Monte Carlo'!$G$27,'Monte Carlo'!$H$27,'Monte Carlo'!$C$27,'Monte Carlo'!$E$27)),0))</f>
        <v>0</v>
      </c>
      <c r="S599" s="0" t="n">
        <f aca="true">IF(OR('Monte Carlo'!$B$28="",'Monte Carlo'!$C$28=""),0,IF(RAND()&lt;'Monte Carlo'!$B$28,IF('Monte Carlo'!$E$28='Monte Carlo'!$C$28,'Monte Carlo'!$C$28,BETAINV(RAND(),'Monte Carlo'!$G$28,'Monte Carlo'!$H$28,'Monte Carlo'!$C$28,'Monte Carlo'!$E$28)),0))</f>
        <v>0</v>
      </c>
      <c r="T599" s="0" t="n">
        <f aca="true">IF(OR('Monte Carlo'!$B$29="",'Monte Carlo'!$C$29=""),0,IF(RAND()&lt;'Monte Carlo'!$B$29,IF('Monte Carlo'!$E$29='Monte Carlo'!$C$29,'Monte Carlo'!$C$29,BETAINV(RAND(),'Monte Carlo'!$G$29,'Monte Carlo'!$H$29,'Monte Carlo'!$C$29,'Monte Carlo'!$E$29)),0))</f>
        <v>0</v>
      </c>
      <c r="U599" s="0" t="n">
        <f aca="true">IF(OR('Monte Carlo'!$B$30="",'Monte Carlo'!$C$30=""),0,IF(RAND()&lt;'Monte Carlo'!$B$30,IF('Monte Carlo'!$E$30='Monte Carlo'!$C$30,'Monte Carlo'!$C$30,BETAINV(RAND(),'Monte Carlo'!$G$30,'Monte Carlo'!$H$30,'Monte Carlo'!$C$30,'Monte Carlo'!$E$30)),0))</f>
        <v>0</v>
      </c>
      <c r="V599" s="0" t="n">
        <f aca="true">IF(OR('Monte Carlo'!$B$31="",'Monte Carlo'!$C$31=""),0,IF(RAND()&lt;'Monte Carlo'!$B$31,IF('Monte Carlo'!$E$31='Monte Carlo'!$C$31,'Monte Carlo'!$C$31,BETAINV(RAND(),'Monte Carlo'!$G$31,'Monte Carlo'!$H$31,'Monte Carlo'!$C$31,'Monte Carlo'!$E$31)),0))</f>
        <v>0</v>
      </c>
      <c r="W599" s="0" t="n">
        <f aca="true">IF(OR('Monte Carlo'!$B$32="",'Monte Carlo'!$C$32=""),0,IF(RAND()&lt;'Monte Carlo'!$B$32,IF('Monte Carlo'!$E$32='Monte Carlo'!$C$32,'Monte Carlo'!$C$32,BETAINV(RAND(),'Monte Carlo'!$G$32,'Monte Carlo'!$H$32,'Monte Carlo'!$C$32,'Monte Carlo'!$E$32)),0))</f>
        <v>0</v>
      </c>
      <c r="X599" s="0" t="n">
        <f aca="true">IF(OR('Monte Carlo'!$B$33="",'Monte Carlo'!$C$33=""),0,IF(RAND()&lt;'Monte Carlo'!$B$33,IF('Monte Carlo'!$E$33='Monte Carlo'!$C$33,'Monte Carlo'!$C$33,BETAINV(RAND(),'Monte Carlo'!$G$33,'Monte Carlo'!$H$33,'Monte Carlo'!$C$33,'Monte Carlo'!$E$33)),0))</f>
        <v>0</v>
      </c>
      <c r="Y599" s="0" t="n">
        <f aca="false">SUM(A599:X599)</f>
        <v>2815.9521843085</v>
      </c>
    </row>
    <row r="600" customFormat="false" ht="15" hidden="false" customHeight="false" outlineLevel="0" collapsed="false">
      <c r="A600" s="0" t="n">
        <f aca="true">IF('Monte Carlo'!$B$7="",0,IF('Monte Carlo'!$D$7='Monte Carlo'!$B$7,'Monte Carlo'!$B$7,BETAINV(RAND(),'Monte Carlo'!$F$7,'Monte Carlo'!$G$7,'Monte Carlo'!$B$7,'Monte Carlo'!$D$7)))</f>
        <v>197.450439625654</v>
      </c>
      <c r="B600" s="0" t="n">
        <f aca="true">IF('Monte Carlo'!$B$8="",0,IF('Monte Carlo'!$D$8='Monte Carlo'!$B$8,'Monte Carlo'!$B$8,BETAINV(RAND(),'Monte Carlo'!$F$8,'Monte Carlo'!$G$8,'Monte Carlo'!$B$8,'Monte Carlo'!$D$8)))</f>
        <v>990.289966357297</v>
      </c>
      <c r="C600" s="0" t="n">
        <f aca="true">IF('Monte Carlo'!$B$9="",0,IF('Monte Carlo'!$D$9='Monte Carlo'!$B$9,'Monte Carlo'!$B$9,BETAINV(RAND(),'Monte Carlo'!$F$9,'Monte Carlo'!$G$9,'Monte Carlo'!$B$9,'Monte Carlo'!$D$9)))</f>
        <v>538.1647140957</v>
      </c>
      <c r="D600" s="0" t="n">
        <f aca="true">IF('Monte Carlo'!$B$10="",0,IF('Monte Carlo'!$D$10='Monte Carlo'!$B$10,'Monte Carlo'!$B$10,BETAINV(RAND(),'Monte Carlo'!$F$10,'Monte Carlo'!$G$10,'Monte Carlo'!$B$10,'Monte Carlo'!$D$10)))</f>
        <v>310.004327666697</v>
      </c>
      <c r="E600" s="0" t="n">
        <f aca="true">IF('Monte Carlo'!$B$11="",0,IF('Monte Carlo'!$D$11='Monte Carlo'!$B$11,'Monte Carlo'!$B$11,BETAINV(RAND(),'Monte Carlo'!$F$11,'Monte Carlo'!$G$11,'Monte Carlo'!$B$11,'Monte Carlo'!$D$11)))</f>
        <v>100.098963876996</v>
      </c>
      <c r="F600" s="0" t="n">
        <f aca="true">IF('Monte Carlo'!$B$12="",0,IF('Monte Carlo'!$D$12='Monte Carlo'!$B$12,'Monte Carlo'!$B$12,BETAINV(RAND(),'Monte Carlo'!$F$12,'Monte Carlo'!$G$12,'Monte Carlo'!$B$12,'Monte Carlo'!$D$12)))</f>
        <v>101.807272473058</v>
      </c>
      <c r="G600" s="0" t="n">
        <f aca="true">IF('Monte Carlo'!$B$13="",0,IF('Monte Carlo'!$D$13='Monte Carlo'!$B$13,'Monte Carlo'!$B$13,BETAINV(RAND(),'Monte Carlo'!$F$13,'Monte Carlo'!$G$13,'Monte Carlo'!$B$13,'Monte Carlo'!$D$13)))</f>
        <v>0</v>
      </c>
      <c r="H600" s="0" t="n">
        <f aca="true">IF('Monte Carlo'!$B$14="",0,IF('Monte Carlo'!$D$14='Monte Carlo'!$B$14,'Monte Carlo'!$B$14,BETAINV(RAND(),'Monte Carlo'!$F$14,'Monte Carlo'!$G$14,'Monte Carlo'!$B$14,'Monte Carlo'!$D$14)))</f>
        <v>0</v>
      </c>
      <c r="I600" s="0" t="n">
        <f aca="true">IF('Monte Carlo'!$B$15="",0,IF('Monte Carlo'!$D$15='Monte Carlo'!$B$15,'Monte Carlo'!$B$15,BETAINV(RAND(),'Monte Carlo'!$F$15,'Monte Carlo'!$G$15,'Monte Carlo'!$B$15,'Monte Carlo'!$D$15)))</f>
        <v>0</v>
      </c>
      <c r="J600" s="0" t="n">
        <f aca="true">IF('Monte Carlo'!$B$16="",0,IF('Monte Carlo'!$D$16='Monte Carlo'!$B$16,'Monte Carlo'!$B$16,BETAINV(RAND(),'Monte Carlo'!$F$16,'Monte Carlo'!$G$16,'Monte Carlo'!$B$16,'Monte Carlo'!$D$16)))</f>
        <v>0</v>
      </c>
      <c r="K600" s="0" t="n">
        <f aca="true">IF('Monte Carlo'!$B$17="",0,IF('Monte Carlo'!$D$17='Monte Carlo'!$B$17,'Monte Carlo'!$B$17,BETAINV(RAND(),'Monte Carlo'!$F$17,'Monte Carlo'!$G$17,'Monte Carlo'!$B$17,'Monte Carlo'!$D$17)))</f>
        <v>0</v>
      </c>
      <c r="L600" s="0" t="n">
        <f aca="true">IF('Monte Carlo'!$B$18="",0,IF('Monte Carlo'!$D$18='Monte Carlo'!$B$18,'Monte Carlo'!$B$18,BETAINV(RAND(),'Monte Carlo'!$F$18,'Monte Carlo'!$G$18,'Monte Carlo'!$B$18,'Monte Carlo'!$D$18)))</f>
        <v>0</v>
      </c>
      <c r="M600" s="0" t="n">
        <f aca="true">IF(OR('Monte Carlo'!$B$22="",'Monte Carlo'!$C$22=""),0,IF(RAND()&lt;'Monte Carlo'!$B$22,IF('Monte Carlo'!$E$22='Monte Carlo'!$C$22,'Monte Carlo'!$C$22,BETAINV(RAND(),'Monte Carlo'!$G$22,'Monte Carlo'!$H$22,'Monte Carlo'!$C$22,'Monte Carlo'!$E$22)),0))</f>
        <v>125.799044162963</v>
      </c>
      <c r="N600" s="0" t="n">
        <f aca="true">IF(OR('Monte Carlo'!$B$23="",'Monte Carlo'!$C$23=""),0,IF(RAND()&lt;'Monte Carlo'!$B$23,IF('Monte Carlo'!$E$23='Monte Carlo'!$C$23,'Monte Carlo'!$C$23,BETAINV(RAND(),'Monte Carlo'!$G$23,'Monte Carlo'!$H$23,'Monte Carlo'!$C$23,'Monte Carlo'!$E$23)),0))</f>
        <v>0</v>
      </c>
      <c r="O600" s="0" t="n">
        <f aca="true">IF(OR('Monte Carlo'!$B$24="",'Monte Carlo'!$C$24=""),0,IF(RAND()&lt;'Monte Carlo'!$B$24,IF('Monte Carlo'!$E$24='Monte Carlo'!$C$24,'Monte Carlo'!$C$24,BETAINV(RAND(),'Monte Carlo'!$G$24,'Monte Carlo'!$H$24,'Monte Carlo'!$C$24,'Monte Carlo'!$E$24)),0))</f>
        <v>0</v>
      </c>
      <c r="P600" s="0" t="n">
        <f aca="true">IF(OR('Monte Carlo'!$B$25="",'Monte Carlo'!$C$25=""),0,IF(RAND()&lt;'Monte Carlo'!$B$25,IF('Monte Carlo'!$E$25='Monte Carlo'!$C$25,'Monte Carlo'!$C$25,BETAINV(RAND(),'Monte Carlo'!$G$25,'Monte Carlo'!$H$25,'Monte Carlo'!$C$25,'Monte Carlo'!$E$25)),0))</f>
        <v>0</v>
      </c>
      <c r="Q600" s="0" t="n">
        <f aca="true">IF(OR('Monte Carlo'!$B$26="",'Monte Carlo'!$C$26=""),0,IF(RAND()&lt;'Monte Carlo'!$B$26,IF('Monte Carlo'!$E$26='Monte Carlo'!$C$26,'Monte Carlo'!$C$26,BETAINV(RAND(),'Monte Carlo'!$G$26,'Monte Carlo'!$H$26,'Monte Carlo'!$C$26,'Monte Carlo'!$E$26)),0))</f>
        <v>0</v>
      </c>
      <c r="R600" s="0" t="n">
        <f aca="true">IF(OR('Monte Carlo'!$B$27="",'Monte Carlo'!$C$27=""),0,IF(RAND()&lt;'Monte Carlo'!$B$27,IF('Monte Carlo'!$E$27='Monte Carlo'!$C$27,'Monte Carlo'!$C$27,BETAINV(RAND(),'Monte Carlo'!$G$27,'Monte Carlo'!$H$27,'Monte Carlo'!$C$27,'Monte Carlo'!$E$27)),0))</f>
        <v>0</v>
      </c>
      <c r="S600" s="0" t="n">
        <f aca="true">IF(OR('Monte Carlo'!$B$28="",'Monte Carlo'!$C$28=""),0,IF(RAND()&lt;'Monte Carlo'!$B$28,IF('Monte Carlo'!$E$28='Monte Carlo'!$C$28,'Monte Carlo'!$C$28,BETAINV(RAND(),'Monte Carlo'!$G$28,'Monte Carlo'!$H$28,'Monte Carlo'!$C$28,'Monte Carlo'!$E$28)),0))</f>
        <v>0</v>
      </c>
      <c r="T600" s="0" t="n">
        <f aca="true">IF(OR('Monte Carlo'!$B$29="",'Monte Carlo'!$C$29=""),0,IF(RAND()&lt;'Monte Carlo'!$B$29,IF('Monte Carlo'!$E$29='Monte Carlo'!$C$29,'Monte Carlo'!$C$29,BETAINV(RAND(),'Monte Carlo'!$G$29,'Monte Carlo'!$H$29,'Monte Carlo'!$C$29,'Monte Carlo'!$E$29)),0))</f>
        <v>0</v>
      </c>
      <c r="U600" s="0" t="n">
        <f aca="true">IF(OR('Monte Carlo'!$B$30="",'Monte Carlo'!$C$30=""),0,IF(RAND()&lt;'Monte Carlo'!$B$30,IF('Monte Carlo'!$E$30='Monte Carlo'!$C$30,'Monte Carlo'!$C$30,BETAINV(RAND(),'Monte Carlo'!$G$30,'Monte Carlo'!$H$30,'Monte Carlo'!$C$30,'Monte Carlo'!$E$30)),0))</f>
        <v>0</v>
      </c>
      <c r="V600" s="0" t="n">
        <f aca="true">IF(OR('Monte Carlo'!$B$31="",'Monte Carlo'!$C$31=""),0,IF(RAND()&lt;'Monte Carlo'!$B$31,IF('Monte Carlo'!$E$31='Monte Carlo'!$C$31,'Monte Carlo'!$C$31,BETAINV(RAND(),'Monte Carlo'!$G$31,'Monte Carlo'!$H$31,'Monte Carlo'!$C$31,'Monte Carlo'!$E$31)),0))</f>
        <v>0</v>
      </c>
      <c r="W600" s="0" t="n">
        <f aca="true">IF(OR('Monte Carlo'!$B$32="",'Monte Carlo'!$C$32=""),0,IF(RAND()&lt;'Monte Carlo'!$B$32,IF('Monte Carlo'!$E$32='Monte Carlo'!$C$32,'Monte Carlo'!$C$32,BETAINV(RAND(),'Monte Carlo'!$G$32,'Monte Carlo'!$H$32,'Monte Carlo'!$C$32,'Monte Carlo'!$E$32)),0))</f>
        <v>0</v>
      </c>
      <c r="X600" s="0" t="n">
        <f aca="true">IF(OR('Monte Carlo'!$B$33="",'Monte Carlo'!$C$33=""),0,IF(RAND()&lt;'Monte Carlo'!$B$33,IF('Monte Carlo'!$E$33='Monte Carlo'!$C$33,'Monte Carlo'!$C$33,BETAINV(RAND(),'Monte Carlo'!$G$33,'Monte Carlo'!$H$33,'Monte Carlo'!$C$33,'Monte Carlo'!$E$33)),0))</f>
        <v>0</v>
      </c>
      <c r="Y600" s="0" t="n">
        <f aca="false">SUM(A600:X600)</f>
        <v>2363.61472825837</v>
      </c>
    </row>
    <row r="601" customFormat="false" ht="15" hidden="false" customHeight="false" outlineLevel="0" collapsed="false">
      <c r="A601" s="0" t="n">
        <f aca="true">IF('Monte Carlo'!$B$7="",0,IF('Monte Carlo'!$D$7='Monte Carlo'!$B$7,'Monte Carlo'!$B$7,BETAINV(RAND(),'Monte Carlo'!$F$7,'Monte Carlo'!$G$7,'Monte Carlo'!$B$7,'Monte Carlo'!$D$7)))</f>
        <v>124.984873437068</v>
      </c>
      <c r="B601" s="0" t="n">
        <f aca="true">IF('Monte Carlo'!$B$8="",0,IF('Monte Carlo'!$D$8='Monte Carlo'!$B$8,'Monte Carlo'!$B$8,BETAINV(RAND(),'Monte Carlo'!$F$8,'Monte Carlo'!$G$8,'Monte Carlo'!$B$8,'Monte Carlo'!$D$8)))</f>
        <v>940.330841136875</v>
      </c>
      <c r="C601" s="0" t="n">
        <f aca="true">IF('Monte Carlo'!$B$9="",0,IF('Monte Carlo'!$D$9='Monte Carlo'!$B$9,'Monte Carlo'!$B$9,BETAINV(RAND(),'Monte Carlo'!$F$9,'Monte Carlo'!$G$9,'Monte Carlo'!$B$9,'Monte Carlo'!$D$9)))</f>
        <v>410.78555084301</v>
      </c>
      <c r="D601" s="0" t="n">
        <f aca="true">IF('Monte Carlo'!$B$10="",0,IF('Monte Carlo'!$D$10='Monte Carlo'!$B$10,'Monte Carlo'!$B$10,BETAINV(RAND(),'Monte Carlo'!$F$10,'Monte Carlo'!$G$10,'Monte Carlo'!$B$10,'Monte Carlo'!$D$10)))</f>
        <v>294.021119384153</v>
      </c>
      <c r="E601" s="0" t="n">
        <f aca="true">IF('Monte Carlo'!$B$11="",0,IF('Monte Carlo'!$D$11='Monte Carlo'!$B$11,'Monte Carlo'!$B$11,BETAINV(RAND(),'Monte Carlo'!$F$11,'Monte Carlo'!$G$11,'Monte Carlo'!$B$11,'Monte Carlo'!$D$11)))</f>
        <v>114.468154858897</v>
      </c>
      <c r="F601" s="0" t="n">
        <f aca="true">IF('Monte Carlo'!$B$12="",0,IF('Monte Carlo'!$D$12='Monte Carlo'!$B$12,'Monte Carlo'!$B$12,BETAINV(RAND(),'Monte Carlo'!$F$12,'Monte Carlo'!$G$12,'Monte Carlo'!$B$12,'Monte Carlo'!$D$12)))</f>
        <v>104.667833657146</v>
      </c>
      <c r="G601" s="0" t="n">
        <f aca="true">IF('Monte Carlo'!$B$13="",0,IF('Monte Carlo'!$D$13='Monte Carlo'!$B$13,'Monte Carlo'!$B$13,BETAINV(RAND(),'Monte Carlo'!$F$13,'Monte Carlo'!$G$13,'Monte Carlo'!$B$13,'Monte Carlo'!$D$13)))</f>
        <v>0</v>
      </c>
      <c r="H601" s="0" t="n">
        <f aca="true">IF('Monte Carlo'!$B$14="",0,IF('Monte Carlo'!$D$14='Monte Carlo'!$B$14,'Monte Carlo'!$B$14,BETAINV(RAND(),'Monte Carlo'!$F$14,'Monte Carlo'!$G$14,'Monte Carlo'!$B$14,'Monte Carlo'!$D$14)))</f>
        <v>0</v>
      </c>
      <c r="I601" s="0" t="n">
        <f aca="true">IF('Monte Carlo'!$B$15="",0,IF('Monte Carlo'!$D$15='Monte Carlo'!$B$15,'Monte Carlo'!$B$15,BETAINV(RAND(),'Monte Carlo'!$F$15,'Monte Carlo'!$G$15,'Monte Carlo'!$B$15,'Monte Carlo'!$D$15)))</f>
        <v>0</v>
      </c>
      <c r="J601" s="0" t="n">
        <f aca="true">IF('Monte Carlo'!$B$16="",0,IF('Monte Carlo'!$D$16='Monte Carlo'!$B$16,'Monte Carlo'!$B$16,BETAINV(RAND(),'Monte Carlo'!$F$16,'Monte Carlo'!$G$16,'Monte Carlo'!$B$16,'Monte Carlo'!$D$16)))</f>
        <v>0</v>
      </c>
      <c r="K601" s="0" t="n">
        <f aca="true">IF('Monte Carlo'!$B$17="",0,IF('Monte Carlo'!$D$17='Monte Carlo'!$B$17,'Monte Carlo'!$B$17,BETAINV(RAND(),'Monte Carlo'!$F$17,'Monte Carlo'!$G$17,'Monte Carlo'!$B$17,'Monte Carlo'!$D$17)))</f>
        <v>0</v>
      </c>
      <c r="L601" s="0" t="n">
        <f aca="true">IF('Monte Carlo'!$B$18="",0,IF('Monte Carlo'!$D$18='Monte Carlo'!$B$18,'Monte Carlo'!$B$18,BETAINV(RAND(),'Monte Carlo'!$F$18,'Monte Carlo'!$G$18,'Monte Carlo'!$B$18,'Monte Carlo'!$D$18)))</f>
        <v>0</v>
      </c>
      <c r="M601" s="0" t="n">
        <f aca="true">IF(OR('Monte Carlo'!$B$22="",'Monte Carlo'!$C$22=""),0,IF(RAND()&lt;'Monte Carlo'!$B$22,IF('Monte Carlo'!$E$22='Monte Carlo'!$C$22,'Monte Carlo'!$C$22,BETAINV(RAND(),'Monte Carlo'!$G$22,'Monte Carlo'!$H$22,'Monte Carlo'!$C$22,'Monte Carlo'!$E$22)),0))</f>
        <v>0</v>
      </c>
      <c r="N601" s="0" t="n">
        <f aca="true">IF(OR('Monte Carlo'!$B$23="",'Monte Carlo'!$C$23=""),0,IF(RAND()&lt;'Monte Carlo'!$B$23,IF('Monte Carlo'!$E$23='Monte Carlo'!$C$23,'Monte Carlo'!$C$23,BETAINV(RAND(),'Monte Carlo'!$G$23,'Monte Carlo'!$H$23,'Monte Carlo'!$C$23,'Monte Carlo'!$E$23)),0))</f>
        <v>0</v>
      </c>
      <c r="O601" s="0" t="n">
        <f aca="true">IF(OR('Monte Carlo'!$B$24="",'Monte Carlo'!$C$24=""),0,IF(RAND()&lt;'Monte Carlo'!$B$24,IF('Monte Carlo'!$E$24='Monte Carlo'!$C$24,'Monte Carlo'!$C$24,BETAINV(RAND(),'Monte Carlo'!$G$24,'Monte Carlo'!$H$24,'Monte Carlo'!$C$24,'Monte Carlo'!$E$24)),0))</f>
        <v>0</v>
      </c>
      <c r="P601" s="0" t="n">
        <f aca="true">IF(OR('Monte Carlo'!$B$25="",'Monte Carlo'!$C$25=""),0,IF(RAND()&lt;'Monte Carlo'!$B$25,IF('Monte Carlo'!$E$25='Monte Carlo'!$C$25,'Monte Carlo'!$C$25,BETAINV(RAND(),'Monte Carlo'!$G$25,'Monte Carlo'!$H$25,'Monte Carlo'!$C$25,'Monte Carlo'!$E$25)),0))</f>
        <v>0</v>
      </c>
      <c r="Q601" s="0" t="n">
        <f aca="true">IF(OR('Monte Carlo'!$B$26="",'Monte Carlo'!$C$26=""),0,IF(RAND()&lt;'Monte Carlo'!$B$26,IF('Monte Carlo'!$E$26='Monte Carlo'!$C$26,'Monte Carlo'!$C$26,BETAINV(RAND(),'Monte Carlo'!$G$26,'Monte Carlo'!$H$26,'Monte Carlo'!$C$26,'Monte Carlo'!$E$26)),0))</f>
        <v>0</v>
      </c>
      <c r="R601" s="0" t="n">
        <f aca="true">IF(OR('Monte Carlo'!$B$27="",'Monte Carlo'!$C$27=""),0,IF(RAND()&lt;'Monte Carlo'!$B$27,IF('Monte Carlo'!$E$27='Monte Carlo'!$C$27,'Monte Carlo'!$C$27,BETAINV(RAND(),'Monte Carlo'!$G$27,'Monte Carlo'!$H$27,'Monte Carlo'!$C$27,'Monte Carlo'!$E$27)),0))</f>
        <v>0</v>
      </c>
      <c r="S601" s="0" t="n">
        <f aca="true">IF(OR('Monte Carlo'!$B$28="",'Monte Carlo'!$C$28=""),0,IF(RAND()&lt;'Monte Carlo'!$B$28,IF('Monte Carlo'!$E$28='Monte Carlo'!$C$28,'Monte Carlo'!$C$28,BETAINV(RAND(),'Monte Carlo'!$G$28,'Monte Carlo'!$H$28,'Monte Carlo'!$C$28,'Monte Carlo'!$E$28)),0))</f>
        <v>0</v>
      </c>
      <c r="T601" s="0" t="n">
        <f aca="true">IF(OR('Monte Carlo'!$B$29="",'Monte Carlo'!$C$29=""),0,IF(RAND()&lt;'Monte Carlo'!$B$29,IF('Monte Carlo'!$E$29='Monte Carlo'!$C$29,'Monte Carlo'!$C$29,BETAINV(RAND(),'Monte Carlo'!$G$29,'Monte Carlo'!$H$29,'Monte Carlo'!$C$29,'Monte Carlo'!$E$29)),0))</f>
        <v>0</v>
      </c>
      <c r="U601" s="0" t="n">
        <f aca="true">IF(OR('Monte Carlo'!$B$30="",'Monte Carlo'!$C$30=""),0,IF(RAND()&lt;'Monte Carlo'!$B$30,IF('Monte Carlo'!$E$30='Monte Carlo'!$C$30,'Monte Carlo'!$C$30,BETAINV(RAND(),'Monte Carlo'!$G$30,'Monte Carlo'!$H$30,'Monte Carlo'!$C$30,'Monte Carlo'!$E$30)),0))</f>
        <v>0</v>
      </c>
      <c r="V601" s="0" t="n">
        <f aca="true">IF(OR('Monte Carlo'!$B$31="",'Monte Carlo'!$C$31=""),0,IF(RAND()&lt;'Monte Carlo'!$B$31,IF('Monte Carlo'!$E$31='Monte Carlo'!$C$31,'Monte Carlo'!$C$31,BETAINV(RAND(),'Monte Carlo'!$G$31,'Monte Carlo'!$H$31,'Monte Carlo'!$C$31,'Monte Carlo'!$E$31)),0))</f>
        <v>0</v>
      </c>
      <c r="W601" s="0" t="n">
        <f aca="true">IF(OR('Monte Carlo'!$B$32="",'Monte Carlo'!$C$32=""),0,IF(RAND()&lt;'Monte Carlo'!$B$32,IF('Monte Carlo'!$E$32='Monte Carlo'!$C$32,'Monte Carlo'!$C$32,BETAINV(RAND(),'Monte Carlo'!$G$32,'Monte Carlo'!$H$32,'Monte Carlo'!$C$32,'Monte Carlo'!$E$32)),0))</f>
        <v>0</v>
      </c>
      <c r="X601" s="0" t="n">
        <f aca="true">IF(OR('Monte Carlo'!$B$33="",'Monte Carlo'!$C$33=""),0,IF(RAND()&lt;'Monte Carlo'!$B$33,IF('Monte Carlo'!$E$33='Monte Carlo'!$C$33,'Monte Carlo'!$C$33,BETAINV(RAND(),'Monte Carlo'!$G$33,'Monte Carlo'!$H$33,'Monte Carlo'!$C$33,'Monte Carlo'!$E$33)),0))</f>
        <v>0</v>
      </c>
      <c r="Y601" s="0" t="n">
        <f aca="false">SUM(A601:X601)</f>
        <v>1989.25837331715</v>
      </c>
    </row>
    <row r="602" customFormat="false" ht="15" hidden="false" customHeight="false" outlineLevel="0" collapsed="false">
      <c r="A602" s="0" t="n">
        <f aca="true">IF('Monte Carlo'!$B$7="",0,IF('Monte Carlo'!$D$7='Monte Carlo'!$B$7,'Monte Carlo'!$B$7,BETAINV(RAND(),'Monte Carlo'!$F$7,'Monte Carlo'!$G$7,'Monte Carlo'!$B$7,'Monte Carlo'!$D$7)))</f>
        <v>132.947160091273</v>
      </c>
      <c r="B602" s="0" t="n">
        <f aca="true">IF('Monte Carlo'!$B$8="",0,IF('Monte Carlo'!$D$8='Monte Carlo'!$B$8,'Monte Carlo'!$B$8,BETAINV(RAND(),'Monte Carlo'!$F$8,'Monte Carlo'!$G$8,'Monte Carlo'!$B$8,'Monte Carlo'!$D$8)))</f>
        <v>1122.509126288</v>
      </c>
      <c r="C602" s="0" t="n">
        <f aca="true">IF('Monte Carlo'!$B$9="",0,IF('Monte Carlo'!$D$9='Monte Carlo'!$B$9,'Monte Carlo'!$B$9,BETAINV(RAND(),'Monte Carlo'!$F$9,'Monte Carlo'!$G$9,'Monte Carlo'!$B$9,'Monte Carlo'!$D$9)))</f>
        <v>443.653420880146</v>
      </c>
      <c r="D602" s="0" t="n">
        <f aca="true">IF('Monte Carlo'!$B$10="",0,IF('Monte Carlo'!$D$10='Monte Carlo'!$B$10,'Monte Carlo'!$B$10,BETAINV(RAND(),'Monte Carlo'!$F$10,'Monte Carlo'!$G$10,'Monte Carlo'!$B$10,'Monte Carlo'!$D$10)))</f>
        <v>307.044839270399</v>
      </c>
      <c r="E602" s="0" t="n">
        <f aca="true">IF('Monte Carlo'!$B$11="",0,IF('Monte Carlo'!$D$11='Monte Carlo'!$B$11,'Monte Carlo'!$B$11,BETAINV(RAND(),'Monte Carlo'!$F$11,'Monte Carlo'!$G$11,'Monte Carlo'!$B$11,'Monte Carlo'!$D$11)))</f>
        <v>108.715247622153</v>
      </c>
      <c r="F602" s="0" t="n">
        <f aca="true">IF('Monte Carlo'!$B$12="",0,IF('Monte Carlo'!$D$12='Monte Carlo'!$B$12,'Monte Carlo'!$B$12,BETAINV(RAND(),'Monte Carlo'!$F$12,'Monte Carlo'!$G$12,'Monte Carlo'!$B$12,'Monte Carlo'!$D$12)))</f>
        <v>108.948575658525</v>
      </c>
      <c r="G602" s="0" t="n">
        <f aca="true">IF('Monte Carlo'!$B$13="",0,IF('Monte Carlo'!$D$13='Monte Carlo'!$B$13,'Monte Carlo'!$B$13,BETAINV(RAND(),'Monte Carlo'!$F$13,'Monte Carlo'!$G$13,'Monte Carlo'!$B$13,'Monte Carlo'!$D$13)))</f>
        <v>0</v>
      </c>
      <c r="H602" s="0" t="n">
        <f aca="true">IF('Monte Carlo'!$B$14="",0,IF('Monte Carlo'!$D$14='Monte Carlo'!$B$14,'Monte Carlo'!$B$14,BETAINV(RAND(),'Monte Carlo'!$F$14,'Monte Carlo'!$G$14,'Monte Carlo'!$B$14,'Monte Carlo'!$D$14)))</f>
        <v>0</v>
      </c>
      <c r="I602" s="0" t="n">
        <f aca="true">IF('Monte Carlo'!$B$15="",0,IF('Monte Carlo'!$D$15='Monte Carlo'!$B$15,'Monte Carlo'!$B$15,BETAINV(RAND(),'Monte Carlo'!$F$15,'Monte Carlo'!$G$15,'Monte Carlo'!$B$15,'Monte Carlo'!$D$15)))</f>
        <v>0</v>
      </c>
      <c r="J602" s="0" t="n">
        <f aca="true">IF('Monte Carlo'!$B$16="",0,IF('Monte Carlo'!$D$16='Monte Carlo'!$B$16,'Monte Carlo'!$B$16,BETAINV(RAND(),'Monte Carlo'!$F$16,'Monte Carlo'!$G$16,'Monte Carlo'!$B$16,'Monte Carlo'!$D$16)))</f>
        <v>0</v>
      </c>
      <c r="K602" s="0" t="n">
        <f aca="true">IF('Monte Carlo'!$B$17="",0,IF('Monte Carlo'!$D$17='Monte Carlo'!$B$17,'Monte Carlo'!$B$17,BETAINV(RAND(),'Monte Carlo'!$F$17,'Monte Carlo'!$G$17,'Monte Carlo'!$B$17,'Monte Carlo'!$D$17)))</f>
        <v>0</v>
      </c>
      <c r="L602" s="0" t="n">
        <f aca="true">IF('Monte Carlo'!$B$18="",0,IF('Monte Carlo'!$D$18='Monte Carlo'!$B$18,'Monte Carlo'!$B$18,BETAINV(RAND(),'Monte Carlo'!$F$18,'Monte Carlo'!$G$18,'Monte Carlo'!$B$18,'Monte Carlo'!$D$18)))</f>
        <v>0</v>
      </c>
      <c r="M602" s="0" t="n">
        <f aca="true">IF(OR('Monte Carlo'!$B$22="",'Monte Carlo'!$C$22=""),0,IF(RAND()&lt;'Monte Carlo'!$B$22,IF('Monte Carlo'!$E$22='Monte Carlo'!$C$22,'Monte Carlo'!$C$22,BETAINV(RAND(),'Monte Carlo'!$G$22,'Monte Carlo'!$H$22,'Monte Carlo'!$C$22,'Monte Carlo'!$E$22)),0))</f>
        <v>0</v>
      </c>
      <c r="N602" s="0" t="n">
        <f aca="true">IF(OR('Monte Carlo'!$B$23="",'Monte Carlo'!$C$23=""),0,IF(RAND()&lt;'Monte Carlo'!$B$23,IF('Monte Carlo'!$E$23='Monte Carlo'!$C$23,'Monte Carlo'!$C$23,BETAINV(RAND(),'Monte Carlo'!$G$23,'Monte Carlo'!$H$23,'Monte Carlo'!$C$23,'Monte Carlo'!$E$23)),0))</f>
        <v>0</v>
      </c>
      <c r="O602" s="0" t="n">
        <f aca="true">IF(OR('Monte Carlo'!$B$24="",'Monte Carlo'!$C$24=""),0,IF(RAND()&lt;'Monte Carlo'!$B$24,IF('Monte Carlo'!$E$24='Monte Carlo'!$C$24,'Monte Carlo'!$C$24,BETAINV(RAND(),'Monte Carlo'!$G$24,'Monte Carlo'!$H$24,'Monte Carlo'!$C$24,'Monte Carlo'!$E$24)),0))</f>
        <v>0</v>
      </c>
      <c r="P602" s="0" t="n">
        <f aca="true">IF(OR('Monte Carlo'!$B$25="",'Monte Carlo'!$C$25=""),0,IF(RAND()&lt;'Monte Carlo'!$B$25,IF('Monte Carlo'!$E$25='Monte Carlo'!$C$25,'Monte Carlo'!$C$25,BETAINV(RAND(),'Monte Carlo'!$G$25,'Monte Carlo'!$H$25,'Monte Carlo'!$C$25,'Monte Carlo'!$E$25)),0))</f>
        <v>0</v>
      </c>
      <c r="Q602" s="0" t="n">
        <f aca="true">IF(OR('Monte Carlo'!$B$26="",'Monte Carlo'!$C$26=""),0,IF(RAND()&lt;'Monte Carlo'!$B$26,IF('Monte Carlo'!$E$26='Monte Carlo'!$C$26,'Monte Carlo'!$C$26,BETAINV(RAND(),'Monte Carlo'!$G$26,'Monte Carlo'!$H$26,'Monte Carlo'!$C$26,'Monte Carlo'!$E$26)),0))</f>
        <v>0</v>
      </c>
      <c r="R602" s="0" t="n">
        <f aca="true">IF(OR('Monte Carlo'!$B$27="",'Monte Carlo'!$C$27=""),0,IF(RAND()&lt;'Monte Carlo'!$B$27,IF('Monte Carlo'!$E$27='Monte Carlo'!$C$27,'Monte Carlo'!$C$27,BETAINV(RAND(),'Monte Carlo'!$G$27,'Monte Carlo'!$H$27,'Monte Carlo'!$C$27,'Monte Carlo'!$E$27)),0))</f>
        <v>0</v>
      </c>
      <c r="S602" s="0" t="n">
        <f aca="true">IF(OR('Monte Carlo'!$B$28="",'Monte Carlo'!$C$28=""),0,IF(RAND()&lt;'Monte Carlo'!$B$28,IF('Monte Carlo'!$E$28='Monte Carlo'!$C$28,'Monte Carlo'!$C$28,BETAINV(RAND(),'Monte Carlo'!$G$28,'Monte Carlo'!$H$28,'Monte Carlo'!$C$28,'Monte Carlo'!$E$28)),0))</f>
        <v>0</v>
      </c>
      <c r="T602" s="0" t="n">
        <f aca="true">IF(OR('Monte Carlo'!$B$29="",'Monte Carlo'!$C$29=""),0,IF(RAND()&lt;'Monte Carlo'!$B$29,IF('Monte Carlo'!$E$29='Monte Carlo'!$C$29,'Monte Carlo'!$C$29,BETAINV(RAND(),'Monte Carlo'!$G$29,'Monte Carlo'!$H$29,'Monte Carlo'!$C$29,'Monte Carlo'!$E$29)),0))</f>
        <v>0</v>
      </c>
      <c r="U602" s="0" t="n">
        <f aca="true">IF(OR('Monte Carlo'!$B$30="",'Monte Carlo'!$C$30=""),0,IF(RAND()&lt;'Monte Carlo'!$B$30,IF('Monte Carlo'!$E$30='Monte Carlo'!$C$30,'Monte Carlo'!$C$30,BETAINV(RAND(),'Monte Carlo'!$G$30,'Monte Carlo'!$H$30,'Monte Carlo'!$C$30,'Monte Carlo'!$E$30)),0))</f>
        <v>0</v>
      </c>
      <c r="V602" s="0" t="n">
        <f aca="true">IF(OR('Monte Carlo'!$B$31="",'Monte Carlo'!$C$31=""),0,IF(RAND()&lt;'Monte Carlo'!$B$31,IF('Monte Carlo'!$E$31='Monte Carlo'!$C$31,'Monte Carlo'!$C$31,BETAINV(RAND(),'Monte Carlo'!$G$31,'Monte Carlo'!$H$31,'Monte Carlo'!$C$31,'Monte Carlo'!$E$31)),0))</f>
        <v>0</v>
      </c>
      <c r="W602" s="0" t="n">
        <f aca="true">IF(OR('Monte Carlo'!$B$32="",'Monte Carlo'!$C$32=""),0,IF(RAND()&lt;'Monte Carlo'!$B$32,IF('Monte Carlo'!$E$32='Monte Carlo'!$C$32,'Monte Carlo'!$C$32,BETAINV(RAND(),'Monte Carlo'!$G$32,'Monte Carlo'!$H$32,'Monte Carlo'!$C$32,'Monte Carlo'!$E$32)),0))</f>
        <v>0</v>
      </c>
      <c r="X602" s="0" t="n">
        <f aca="true">IF(OR('Monte Carlo'!$B$33="",'Monte Carlo'!$C$33=""),0,IF(RAND()&lt;'Monte Carlo'!$B$33,IF('Monte Carlo'!$E$33='Monte Carlo'!$C$33,'Monte Carlo'!$C$33,BETAINV(RAND(),'Monte Carlo'!$G$33,'Monte Carlo'!$H$33,'Monte Carlo'!$C$33,'Monte Carlo'!$E$33)),0))</f>
        <v>0</v>
      </c>
      <c r="Y602" s="0" t="n">
        <f aca="false">SUM(A602:X602)</f>
        <v>2223.8183698105</v>
      </c>
    </row>
    <row r="603" customFormat="false" ht="15" hidden="false" customHeight="false" outlineLevel="0" collapsed="false">
      <c r="A603" s="0" t="n">
        <f aca="true">IF('Monte Carlo'!$B$7="",0,IF('Monte Carlo'!$D$7='Monte Carlo'!$B$7,'Monte Carlo'!$B$7,BETAINV(RAND(),'Monte Carlo'!$F$7,'Monte Carlo'!$G$7,'Monte Carlo'!$B$7,'Monte Carlo'!$D$7)))</f>
        <v>173.922355479686</v>
      </c>
      <c r="B603" s="0" t="n">
        <f aca="true">IF('Monte Carlo'!$B$8="",0,IF('Monte Carlo'!$D$8='Monte Carlo'!$B$8,'Monte Carlo'!$B$8,BETAINV(RAND(),'Monte Carlo'!$F$8,'Monte Carlo'!$G$8,'Monte Carlo'!$B$8,'Monte Carlo'!$D$8)))</f>
        <v>926.614065615759</v>
      </c>
      <c r="C603" s="0" t="n">
        <f aca="true">IF('Monte Carlo'!$B$9="",0,IF('Monte Carlo'!$D$9='Monte Carlo'!$B$9,'Monte Carlo'!$B$9,BETAINV(RAND(),'Monte Carlo'!$F$9,'Monte Carlo'!$G$9,'Monte Carlo'!$B$9,'Monte Carlo'!$D$9)))</f>
        <v>486.421630200898</v>
      </c>
      <c r="D603" s="0" t="n">
        <f aca="true">IF('Monte Carlo'!$B$10="",0,IF('Monte Carlo'!$D$10='Monte Carlo'!$B$10,'Monte Carlo'!$B$10,BETAINV(RAND(),'Monte Carlo'!$F$10,'Monte Carlo'!$G$10,'Monte Carlo'!$B$10,'Monte Carlo'!$D$10)))</f>
        <v>322.13158026229</v>
      </c>
      <c r="E603" s="0" t="n">
        <f aca="true">IF('Monte Carlo'!$B$11="",0,IF('Monte Carlo'!$D$11='Monte Carlo'!$B$11,'Monte Carlo'!$B$11,BETAINV(RAND(),'Monte Carlo'!$F$11,'Monte Carlo'!$G$11,'Monte Carlo'!$B$11,'Monte Carlo'!$D$11)))</f>
        <v>81.933373783267</v>
      </c>
      <c r="F603" s="0" t="n">
        <f aca="true">IF('Monte Carlo'!$B$12="",0,IF('Monte Carlo'!$D$12='Monte Carlo'!$B$12,'Monte Carlo'!$B$12,BETAINV(RAND(),'Monte Carlo'!$F$12,'Monte Carlo'!$G$12,'Monte Carlo'!$B$12,'Monte Carlo'!$D$12)))</f>
        <v>110.786760635041</v>
      </c>
      <c r="G603" s="0" t="n">
        <f aca="true">IF('Monte Carlo'!$B$13="",0,IF('Monte Carlo'!$D$13='Monte Carlo'!$B$13,'Monte Carlo'!$B$13,BETAINV(RAND(),'Monte Carlo'!$F$13,'Monte Carlo'!$G$13,'Monte Carlo'!$B$13,'Monte Carlo'!$D$13)))</f>
        <v>0</v>
      </c>
      <c r="H603" s="0" t="n">
        <f aca="true">IF('Monte Carlo'!$B$14="",0,IF('Monte Carlo'!$D$14='Monte Carlo'!$B$14,'Monte Carlo'!$B$14,BETAINV(RAND(),'Monte Carlo'!$F$14,'Monte Carlo'!$G$14,'Monte Carlo'!$B$14,'Monte Carlo'!$D$14)))</f>
        <v>0</v>
      </c>
      <c r="I603" s="0" t="n">
        <f aca="true">IF('Monte Carlo'!$B$15="",0,IF('Monte Carlo'!$D$15='Monte Carlo'!$B$15,'Monte Carlo'!$B$15,BETAINV(RAND(),'Monte Carlo'!$F$15,'Monte Carlo'!$G$15,'Monte Carlo'!$B$15,'Monte Carlo'!$D$15)))</f>
        <v>0</v>
      </c>
      <c r="J603" s="0" t="n">
        <f aca="true">IF('Monte Carlo'!$B$16="",0,IF('Monte Carlo'!$D$16='Monte Carlo'!$B$16,'Monte Carlo'!$B$16,BETAINV(RAND(),'Monte Carlo'!$F$16,'Monte Carlo'!$G$16,'Monte Carlo'!$B$16,'Monte Carlo'!$D$16)))</f>
        <v>0</v>
      </c>
      <c r="K603" s="0" t="n">
        <f aca="true">IF('Monte Carlo'!$B$17="",0,IF('Monte Carlo'!$D$17='Monte Carlo'!$B$17,'Monte Carlo'!$B$17,BETAINV(RAND(),'Monte Carlo'!$F$17,'Monte Carlo'!$G$17,'Monte Carlo'!$B$17,'Monte Carlo'!$D$17)))</f>
        <v>0</v>
      </c>
      <c r="L603" s="0" t="n">
        <f aca="true">IF('Monte Carlo'!$B$18="",0,IF('Monte Carlo'!$D$18='Monte Carlo'!$B$18,'Monte Carlo'!$B$18,BETAINV(RAND(),'Monte Carlo'!$F$18,'Monte Carlo'!$G$18,'Monte Carlo'!$B$18,'Monte Carlo'!$D$18)))</f>
        <v>0</v>
      </c>
      <c r="M603" s="0" t="n">
        <f aca="true">IF(OR('Monte Carlo'!$B$22="",'Monte Carlo'!$C$22=""),0,IF(RAND()&lt;'Monte Carlo'!$B$22,IF('Monte Carlo'!$E$22='Monte Carlo'!$C$22,'Monte Carlo'!$C$22,BETAINV(RAND(),'Monte Carlo'!$G$22,'Monte Carlo'!$H$22,'Monte Carlo'!$C$22,'Monte Carlo'!$E$22)),0))</f>
        <v>0</v>
      </c>
      <c r="N603" s="0" t="n">
        <f aca="true">IF(OR('Monte Carlo'!$B$23="",'Monte Carlo'!$C$23=""),0,IF(RAND()&lt;'Monte Carlo'!$B$23,IF('Monte Carlo'!$E$23='Monte Carlo'!$C$23,'Monte Carlo'!$C$23,BETAINV(RAND(),'Monte Carlo'!$G$23,'Monte Carlo'!$H$23,'Monte Carlo'!$C$23,'Monte Carlo'!$E$23)),0))</f>
        <v>68.4039121500491</v>
      </c>
      <c r="O603" s="0" t="n">
        <f aca="true">IF(OR('Monte Carlo'!$B$24="",'Monte Carlo'!$C$24=""),0,IF(RAND()&lt;'Monte Carlo'!$B$24,IF('Monte Carlo'!$E$24='Monte Carlo'!$C$24,'Monte Carlo'!$C$24,BETAINV(RAND(),'Monte Carlo'!$G$24,'Monte Carlo'!$H$24,'Monte Carlo'!$C$24,'Monte Carlo'!$E$24)),0))</f>
        <v>0</v>
      </c>
      <c r="P603" s="0" t="n">
        <f aca="true">IF(OR('Monte Carlo'!$B$25="",'Monte Carlo'!$C$25=""),0,IF(RAND()&lt;'Monte Carlo'!$B$25,IF('Monte Carlo'!$E$25='Monte Carlo'!$C$25,'Monte Carlo'!$C$25,BETAINV(RAND(),'Monte Carlo'!$G$25,'Monte Carlo'!$H$25,'Monte Carlo'!$C$25,'Monte Carlo'!$E$25)),0))</f>
        <v>0</v>
      </c>
      <c r="Q603" s="0" t="n">
        <f aca="true">IF(OR('Monte Carlo'!$B$26="",'Monte Carlo'!$C$26=""),0,IF(RAND()&lt;'Monte Carlo'!$B$26,IF('Monte Carlo'!$E$26='Monte Carlo'!$C$26,'Monte Carlo'!$C$26,BETAINV(RAND(),'Monte Carlo'!$G$26,'Monte Carlo'!$H$26,'Monte Carlo'!$C$26,'Monte Carlo'!$E$26)),0))</f>
        <v>0</v>
      </c>
      <c r="R603" s="0" t="n">
        <f aca="true">IF(OR('Monte Carlo'!$B$27="",'Monte Carlo'!$C$27=""),0,IF(RAND()&lt;'Monte Carlo'!$B$27,IF('Monte Carlo'!$E$27='Monte Carlo'!$C$27,'Monte Carlo'!$C$27,BETAINV(RAND(),'Monte Carlo'!$G$27,'Monte Carlo'!$H$27,'Monte Carlo'!$C$27,'Monte Carlo'!$E$27)),0))</f>
        <v>0</v>
      </c>
      <c r="S603" s="0" t="n">
        <f aca="true">IF(OR('Monte Carlo'!$B$28="",'Monte Carlo'!$C$28=""),0,IF(RAND()&lt;'Monte Carlo'!$B$28,IF('Monte Carlo'!$E$28='Monte Carlo'!$C$28,'Monte Carlo'!$C$28,BETAINV(RAND(),'Monte Carlo'!$G$28,'Monte Carlo'!$H$28,'Monte Carlo'!$C$28,'Monte Carlo'!$E$28)),0))</f>
        <v>0</v>
      </c>
      <c r="T603" s="0" t="n">
        <f aca="true">IF(OR('Monte Carlo'!$B$29="",'Monte Carlo'!$C$29=""),0,IF(RAND()&lt;'Monte Carlo'!$B$29,IF('Monte Carlo'!$E$29='Monte Carlo'!$C$29,'Monte Carlo'!$C$29,BETAINV(RAND(),'Monte Carlo'!$G$29,'Monte Carlo'!$H$29,'Monte Carlo'!$C$29,'Monte Carlo'!$E$29)),0))</f>
        <v>0</v>
      </c>
      <c r="U603" s="0" t="n">
        <f aca="true">IF(OR('Monte Carlo'!$B$30="",'Monte Carlo'!$C$30=""),0,IF(RAND()&lt;'Monte Carlo'!$B$30,IF('Monte Carlo'!$E$30='Monte Carlo'!$C$30,'Monte Carlo'!$C$30,BETAINV(RAND(),'Monte Carlo'!$G$30,'Monte Carlo'!$H$30,'Monte Carlo'!$C$30,'Monte Carlo'!$E$30)),0))</f>
        <v>0</v>
      </c>
      <c r="V603" s="0" t="n">
        <f aca="true">IF(OR('Monte Carlo'!$B$31="",'Monte Carlo'!$C$31=""),0,IF(RAND()&lt;'Monte Carlo'!$B$31,IF('Monte Carlo'!$E$31='Monte Carlo'!$C$31,'Monte Carlo'!$C$31,BETAINV(RAND(),'Monte Carlo'!$G$31,'Monte Carlo'!$H$31,'Monte Carlo'!$C$31,'Monte Carlo'!$E$31)),0))</f>
        <v>0</v>
      </c>
      <c r="W603" s="0" t="n">
        <f aca="true">IF(OR('Monte Carlo'!$B$32="",'Monte Carlo'!$C$32=""),0,IF(RAND()&lt;'Monte Carlo'!$B$32,IF('Monte Carlo'!$E$32='Monte Carlo'!$C$32,'Monte Carlo'!$C$32,BETAINV(RAND(),'Monte Carlo'!$G$32,'Monte Carlo'!$H$32,'Monte Carlo'!$C$32,'Monte Carlo'!$E$32)),0))</f>
        <v>0</v>
      </c>
      <c r="X603" s="0" t="n">
        <f aca="true">IF(OR('Monte Carlo'!$B$33="",'Monte Carlo'!$C$33=""),0,IF(RAND()&lt;'Monte Carlo'!$B$33,IF('Monte Carlo'!$E$33='Monte Carlo'!$C$33,'Monte Carlo'!$C$33,BETAINV(RAND(),'Monte Carlo'!$G$33,'Monte Carlo'!$H$33,'Monte Carlo'!$C$33,'Monte Carlo'!$E$33)),0))</f>
        <v>0</v>
      </c>
      <c r="Y603" s="0" t="n">
        <f aca="false">SUM(A603:X603)</f>
        <v>2170.21367812699</v>
      </c>
    </row>
    <row r="604" customFormat="false" ht="15" hidden="false" customHeight="false" outlineLevel="0" collapsed="false">
      <c r="A604" s="0" t="n">
        <f aca="true">IF('Monte Carlo'!$B$7="",0,IF('Monte Carlo'!$D$7='Monte Carlo'!$B$7,'Monte Carlo'!$B$7,BETAINV(RAND(),'Monte Carlo'!$F$7,'Monte Carlo'!$G$7,'Monte Carlo'!$B$7,'Monte Carlo'!$D$7)))</f>
        <v>130.050654425776</v>
      </c>
      <c r="B604" s="0" t="n">
        <f aca="true">IF('Monte Carlo'!$B$8="",0,IF('Monte Carlo'!$D$8='Monte Carlo'!$B$8,'Monte Carlo'!$B$8,BETAINV(RAND(),'Monte Carlo'!$F$8,'Monte Carlo'!$G$8,'Monte Carlo'!$B$8,'Monte Carlo'!$D$8)))</f>
        <v>944.704670495312</v>
      </c>
      <c r="C604" s="0" t="n">
        <f aca="true">IF('Monte Carlo'!$B$9="",0,IF('Monte Carlo'!$D$9='Monte Carlo'!$B$9,'Monte Carlo'!$B$9,BETAINV(RAND(),'Monte Carlo'!$F$9,'Monte Carlo'!$G$9,'Monte Carlo'!$B$9,'Monte Carlo'!$D$9)))</f>
        <v>421.602277314729</v>
      </c>
      <c r="D604" s="0" t="n">
        <f aca="true">IF('Monte Carlo'!$B$10="",0,IF('Monte Carlo'!$D$10='Monte Carlo'!$B$10,'Monte Carlo'!$B$10,BETAINV(RAND(),'Monte Carlo'!$F$10,'Monte Carlo'!$G$10,'Monte Carlo'!$B$10,'Monte Carlo'!$D$10)))</f>
        <v>322.31545768497</v>
      </c>
      <c r="E604" s="0" t="n">
        <f aca="true">IF('Monte Carlo'!$B$11="",0,IF('Monte Carlo'!$D$11='Monte Carlo'!$B$11,'Monte Carlo'!$B$11,BETAINV(RAND(),'Monte Carlo'!$F$11,'Monte Carlo'!$G$11,'Monte Carlo'!$B$11,'Monte Carlo'!$D$11)))</f>
        <v>88.4160071774464</v>
      </c>
      <c r="F604" s="0" t="n">
        <f aca="true">IF('Monte Carlo'!$B$12="",0,IF('Monte Carlo'!$D$12='Monte Carlo'!$B$12,'Monte Carlo'!$B$12,BETAINV(RAND(),'Monte Carlo'!$F$12,'Monte Carlo'!$G$12,'Monte Carlo'!$B$12,'Monte Carlo'!$D$12)))</f>
        <v>102.231430830136</v>
      </c>
      <c r="G604" s="0" t="n">
        <f aca="true">IF('Monte Carlo'!$B$13="",0,IF('Monte Carlo'!$D$13='Monte Carlo'!$B$13,'Monte Carlo'!$B$13,BETAINV(RAND(),'Monte Carlo'!$F$13,'Monte Carlo'!$G$13,'Monte Carlo'!$B$13,'Monte Carlo'!$D$13)))</f>
        <v>0</v>
      </c>
      <c r="H604" s="0" t="n">
        <f aca="true">IF('Monte Carlo'!$B$14="",0,IF('Monte Carlo'!$D$14='Monte Carlo'!$B$14,'Monte Carlo'!$B$14,BETAINV(RAND(),'Monte Carlo'!$F$14,'Monte Carlo'!$G$14,'Monte Carlo'!$B$14,'Monte Carlo'!$D$14)))</f>
        <v>0</v>
      </c>
      <c r="I604" s="0" t="n">
        <f aca="true">IF('Monte Carlo'!$B$15="",0,IF('Monte Carlo'!$D$15='Monte Carlo'!$B$15,'Monte Carlo'!$B$15,BETAINV(RAND(),'Monte Carlo'!$F$15,'Monte Carlo'!$G$15,'Monte Carlo'!$B$15,'Monte Carlo'!$D$15)))</f>
        <v>0</v>
      </c>
      <c r="J604" s="0" t="n">
        <f aca="true">IF('Monte Carlo'!$B$16="",0,IF('Monte Carlo'!$D$16='Monte Carlo'!$B$16,'Monte Carlo'!$B$16,BETAINV(RAND(),'Monte Carlo'!$F$16,'Monte Carlo'!$G$16,'Monte Carlo'!$B$16,'Monte Carlo'!$D$16)))</f>
        <v>0</v>
      </c>
      <c r="K604" s="0" t="n">
        <f aca="true">IF('Monte Carlo'!$B$17="",0,IF('Monte Carlo'!$D$17='Monte Carlo'!$B$17,'Monte Carlo'!$B$17,BETAINV(RAND(),'Monte Carlo'!$F$17,'Monte Carlo'!$G$17,'Monte Carlo'!$B$17,'Monte Carlo'!$D$17)))</f>
        <v>0</v>
      </c>
      <c r="L604" s="0" t="n">
        <f aca="true">IF('Monte Carlo'!$B$18="",0,IF('Monte Carlo'!$D$18='Monte Carlo'!$B$18,'Monte Carlo'!$B$18,BETAINV(RAND(),'Monte Carlo'!$F$18,'Monte Carlo'!$G$18,'Monte Carlo'!$B$18,'Monte Carlo'!$D$18)))</f>
        <v>0</v>
      </c>
      <c r="M604" s="0" t="n">
        <f aca="true">IF(OR('Monte Carlo'!$B$22="",'Monte Carlo'!$C$22=""),0,IF(RAND()&lt;'Monte Carlo'!$B$22,IF('Monte Carlo'!$E$22='Monte Carlo'!$C$22,'Monte Carlo'!$C$22,BETAINV(RAND(),'Monte Carlo'!$G$22,'Monte Carlo'!$H$22,'Monte Carlo'!$C$22,'Monte Carlo'!$E$22)),0))</f>
        <v>0</v>
      </c>
      <c r="N604" s="0" t="n">
        <f aca="true">IF(OR('Monte Carlo'!$B$23="",'Monte Carlo'!$C$23=""),0,IF(RAND()&lt;'Monte Carlo'!$B$23,IF('Monte Carlo'!$E$23='Monte Carlo'!$C$23,'Monte Carlo'!$C$23,BETAINV(RAND(),'Monte Carlo'!$G$23,'Monte Carlo'!$H$23,'Monte Carlo'!$C$23,'Monte Carlo'!$E$23)),0))</f>
        <v>0</v>
      </c>
      <c r="O604" s="0" t="n">
        <f aca="true">IF(OR('Monte Carlo'!$B$24="",'Monte Carlo'!$C$24=""),0,IF(RAND()&lt;'Monte Carlo'!$B$24,IF('Monte Carlo'!$E$24='Monte Carlo'!$C$24,'Monte Carlo'!$C$24,BETAINV(RAND(),'Monte Carlo'!$G$24,'Monte Carlo'!$H$24,'Monte Carlo'!$C$24,'Monte Carlo'!$E$24)),0))</f>
        <v>0</v>
      </c>
      <c r="P604" s="0" t="n">
        <f aca="true">IF(OR('Monte Carlo'!$B$25="",'Monte Carlo'!$C$25=""),0,IF(RAND()&lt;'Monte Carlo'!$B$25,IF('Monte Carlo'!$E$25='Monte Carlo'!$C$25,'Monte Carlo'!$C$25,BETAINV(RAND(),'Monte Carlo'!$G$25,'Monte Carlo'!$H$25,'Monte Carlo'!$C$25,'Monte Carlo'!$E$25)),0))</f>
        <v>0</v>
      </c>
      <c r="Q604" s="0" t="n">
        <f aca="true">IF(OR('Monte Carlo'!$B$26="",'Monte Carlo'!$C$26=""),0,IF(RAND()&lt;'Monte Carlo'!$B$26,IF('Monte Carlo'!$E$26='Monte Carlo'!$C$26,'Monte Carlo'!$C$26,BETAINV(RAND(),'Monte Carlo'!$G$26,'Monte Carlo'!$H$26,'Monte Carlo'!$C$26,'Monte Carlo'!$E$26)),0))</f>
        <v>0</v>
      </c>
      <c r="R604" s="0" t="n">
        <f aca="true">IF(OR('Monte Carlo'!$B$27="",'Monte Carlo'!$C$27=""),0,IF(RAND()&lt;'Monte Carlo'!$B$27,IF('Monte Carlo'!$E$27='Monte Carlo'!$C$27,'Monte Carlo'!$C$27,BETAINV(RAND(),'Monte Carlo'!$G$27,'Monte Carlo'!$H$27,'Monte Carlo'!$C$27,'Monte Carlo'!$E$27)),0))</f>
        <v>0</v>
      </c>
      <c r="S604" s="0" t="n">
        <f aca="true">IF(OR('Monte Carlo'!$B$28="",'Monte Carlo'!$C$28=""),0,IF(RAND()&lt;'Monte Carlo'!$B$28,IF('Monte Carlo'!$E$28='Monte Carlo'!$C$28,'Monte Carlo'!$C$28,BETAINV(RAND(),'Monte Carlo'!$G$28,'Monte Carlo'!$H$28,'Monte Carlo'!$C$28,'Monte Carlo'!$E$28)),0))</f>
        <v>0</v>
      </c>
      <c r="T604" s="0" t="n">
        <f aca="true">IF(OR('Monte Carlo'!$B$29="",'Monte Carlo'!$C$29=""),0,IF(RAND()&lt;'Monte Carlo'!$B$29,IF('Monte Carlo'!$E$29='Monte Carlo'!$C$29,'Monte Carlo'!$C$29,BETAINV(RAND(),'Monte Carlo'!$G$29,'Monte Carlo'!$H$29,'Monte Carlo'!$C$29,'Monte Carlo'!$E$29)),0))</f>
        <v>0</v>
      </c>
      <c r="U604" s="0" t="n">
        <f aca="true">IF(OR('Monte Carlo'!$B$30="",'Monte Carlo'!$C$30=""),0,IF(RAND()&lt;'Monte Carlo'!$B$30,IF('Monte Carlo'!$E$30='Monte Carlo'!$C$30,'Monte Carlo'!$C$30,BETAINV(RAND(),'Monte Carlo'!$G$30,'Monte Carlo'!$H$30,'Monte Carlo'!$C$30,'Monte Carlo'!$E$30)),0))</f>
        <v>0</v>
      </c>
      <c r="V604" s="0" t="n">
        <f aca="true">IF(OR('Monte Carlo'!$B$31="",'Monte Carlo'!$C$31=""),0,IF(RAND()&lt;'Monte Carlo'!$B$31,IF('Monte Carlo'!$E$31='Monte Carlo'!$C$31,'Monte Carlo'!$C$31,BETAINV(RAND(),'Monte Carlo'!$G$31,'Monte Carlo'!$H$31,'Monte Carlo'!$C$31,'Monte Carlo'!$E$31)),0))</f>
        <v>0</v>
      </c>
      <c r="W604" s="0" t="n">
        <f aca="true">IF(OR('Monte Carlo'!$B$32="",'Monte Carlo'!$C$32=""),0,IF(RAND()&lt;'Monte Carlo'!$B$32,IF('Monte Carlo'!$E$32='Monte Carlo'!$C$32,'Monte Carlo'!$C$32,BETAINV(RAND(),'Monte Carlo'!$G$32,'Monte Carlo'!$H$32,'Monte Carlo'!$C$32,'Monte Carlo'!$E$32)),0))</f>
        <v>0</v>
      </c>
      <c r="X604" s="0" t="n">
        <f aca="true">IF(OR('Monte Carlo'!$B$33="",'Monte Carlo'!$C$33=""),0,IF(RAND()&lt;'Monte Carlo'!$B$33,IF('Monte Carlo'!$E$33='Monte Carlo'!$C$33,'Monte Carlo'!$C$33,BETAINV(RAND(),'Monte Carlo'!$G$33,'Monte Carlo'!$H$33,'Monte Carlo'!$C$33,'Monte Carlo'!$E$33)),0))</f>
        <v>0</v>
      </c>
      <c r="Y604" s="0" t="n">
        <f aca="false">SUM(A604:X604)</f>
        <v>2009.32049792837</v>
      </c>
    </row>
    <row r="605" customFormat="false" ht="15" hidden="false" customHeight="false" outlineLevel="0" collapsed="false">
      <c r="A605" s="0" t="n">
        <f aca="true">IF('Monte Carlo'!$B$7="",0,IF('Monte Carlo'!$D$7='Monte Carlo'!$B$7,'Monte Carlo'!$B$7,BETAINV(RAND(),'Monte Carlo'!$F$7,'Monte Carlo'!$G$7,'Monte Carlo'!$B$7,'Monte Carlo'!$D$7)))</f>
        <v>172.358208529151</v>
      </c>
      <c r="B605" s="0" t="n">
        <f aca="true">IF('Monte Carlo'!$B$8="",0,IF('Monte Carlo'!$D$8='Monte Carlo'!$B$8,'Monte Carlo'!$B$8,BETAINV(RAND(),'Monte Carlo'!$F$8,'Monte Carlo'!$G$8,'Monte Carlo'!$B$8,'Monte Carlo'!$D$8)))</f>
        <v>1021.64723706995</v>
      </c>
      <c r="C605" s="0" t="n">
        <f aca="true">IF('Monte Carlo'!$B$9="",0,IF('Monte Carlo'!$D$9='Monte Carlo'!$B$9,'Monte Carlo'!$B$9,BETAINV(RAND(),'Monte Carlo'!$F$9,'Monte Carlo'!$G$9,'Monte Carlo'!$B$9,'Monte Carlo'!$D$9)))</f>
        <v>417.631310057757</v>
      </c>
      <c r="D605" s="0" t="n">
        <f aca="true">IF('Monte Carlo'!$B$10="",0,IF('Monte Carlo'!$D$10='Monte Carlo'!$B$10,'Monte Carlo'!$B$10,BETAINV(RAND(),'Monte Carlo'!$F$10,'Monte Carlo'!$G$10,'Monte Carlo'!$B$10,'Monte Carlo'!$D$10)))</f>
        <v>323.065971251386</v>
      </c>
      <c r="E605" s="0" t="n">
        <f aca="true">IF('Monte Carlo'!$B$11="",0,IF('Monte Carlo'!$D$11='Monte Carlo'!$B$11,'Monte Carlo'!$B$11,BETAINV(RAND(),'Monte Carlo'!$F$11,'Monte Carlo'!$G$11,'Monte Carlo'!$B$11,'Monte Carlo'!$D$11)))</f>
        <v>119.175683658747</v>
      </c>
      <c r="F605" s="0" t="n">
        <f aca="true">IF('Monte Carlo'!$B$12="",0,IF('Monte Carlo'!$D$12='Monte Carlo'!$B$12,'Monte Carlo'!$B$12,BETAINV(RAND(),'Monte Carlo'!$F$12,'Monte Carlo'!$G$12,'Monte Carlo'!$B$12,'Monte Carlo'!$D$12)))</f>
        <v>92.2145885871398</v>
      </c>
      <c r="G605" s="0" t="n">
        <f aca="true">IF('Monte Carlo'!$B$13="",0,IF('Monte Carlo'!$D$13='Monte Carlo'!$B$13,'Monte Carlo'!$B$13,BETAINV(RAND(),'Monte Carlo'!$F$13,'Monte Carlo'!$G$13,'Monte Carlo'!$B$13,'Monte Carlo'!$D$13)))</f>
        <v>0</v>
      </c>
      <c r="H605" s="0" t="n">
        <f aca="true">IF('Monte Carlo'!$B$14="",0,IF('Monte Carlo'!$D$14='Monte Carlo'!$B$14,'Monte Carlo'!$B$14,BETAINV(RAND(),'Monte Carlo'!$F$14,'Monte Carlo'!$G$14,'Monte Carlo'!$B$14,'Monte Carlo'!$D$14)))</f>
        <v>0</v>
      </c>
      <c r="I605" s="0" t="n">
        <f aca="true">IF('Monte Carlo'!$B$15="",0,IF('Monte Carlo'!$D$15='Monte Carlo'!$B$15,'Monte Carlo'!$B$15,BETAINV(RAND(),'Monte Carlo'!$F$15,'Monte Carlo'!$G$15,'Monte Carlo'!$B$15,'Monte Carlo'!$D$15)))</f>
        <v>0</v>
      </c>
      <c r="J605" s="0" t="n">
        <f aca="true">IF('Monte Carlo'!$B$16="",0,IF('Monte Carlo'!$D$16='Monte Carlo'!$B$16,'Monte Carlo'!$B$16,BETAINV(RAND(),'Monte Carlo'!$F$16,'Monte Carlo'!$G$16,'Monte Carlo'!$B$16,'Monte Carlo'!$D$16)))</f>
        <v>0</v>
      </c>
      <c r="K605" s="0" t="n">
        <f aca="true">IF('Monte Carlo'!$B$17="",0,IF('Monte Carlo'!$D$17='Monte Carlo'!$B$17,'Monte Carlo'!$B$17,BETAINV(RAND(),'Monte Carlo'!$F$17,'Monte Carlo'!$G$17,'Monte Carlo'!$B$17,'Monte Carlo'!$D$17)))</f>
        <v>0</v>
      </c>
      <c r="L605" s="0" t="n">
        <f aca="true">IF('Monte Carlo'!$B$18="",0,IF('Monte Carlo'!$D$18='Monte Carlo'!$B$18,'Monte Carlo'!$B$18,BETAINV(RAND(),'Monte Carlo'!$F$18,'Monte Carlo'!$G$18,'Monte Carlo'!$B$18,'Monte Carlo'!$D$18)))</f>
        <v>0</v>
      </c>
      <c r="M605" s="0" t="n">
        <f aca="true">IF(OR('Monte Carlo'!$B$22="",'Monte Carlo'!$C$22=""),0,IF(RAND()&lt;'Monte Carlo'!$B$22,IF('Monte Carlo'!$E$22='Monte Carlo'!$C$22,'Monte Carlo'!$C$22,BETAINV(RAND(),'Monte Carlo'!$G$22,'Monte Carlo'!$H$22,'Monte Carlo'!$C$22,'Monte Carlo'!$E$22)),0))</f>
        <v>0</v>
      </c>
      <c r="N605" s="0" t="n">
        <f aca="true">IF(OR('Monte Carlo'!$B$23="",'Monte Carlo'!$C$23=""),0,IF(RAND()&lt;'Monte Carlo'!$B$23,IF('Monte Carlo'!$E$23='Monte Carlo'!$C$23,'Monte Carlo'!$C$23,BETAINV(RAND(),'Monte Carlo'!$G$23,'Monte Carlo'!$H$23,'Monte Carlo'!$C$23,'Monte Carlo'!$E$23)),0))</f>
        <v>0</v>
      </c>
      <c r="O605" s="0" t="n">
        <f aca="true">IF(OR('Monte Carlo'!$B$24="",'Monte Carlo'!$C$24=""),0,IF(RAND()&lt;'Monte Carlo'!$B$24,IF('Monte Carlo'!$E$24='Monte Carlo'!$C$24,'Monte Carlo'!$C$24,BETAINV(RAND(),'Monte Carlo'!$G$24,'Monte Carlo'!$H$24,'Monte Carlo'!$C$24,'Monte Carlo'!$E$24)),0))</f>
        <v>0</v>
      </c>
      <c r="P605" s="0" t="n">
        <f aca="true">IF(OR('Monte Carlo'!$B$25="",'Monte Carlo'!$C$25=""),0,IF(RAND()&lt;'Monte Carlo'!$B$25,IF('Monte Carlo'!$E$25='Monte Carlo'!$C$25,'Monte Carlo'!$C$25,BETAINV(RAND(),'Monte Carlo'!$G$25,'Monte Carlo'!$H$25,'Monte Carlo'!$C$25,'Monte Carlo'!$E$25)),0))</f>
        <v>0</v>
      </c>
      <c r="Q605" s="0" t="n">
        <f aca="true">IF(OR('Monte Carlo'!$B$26="",'Monte Carlo'!$C$26=""),0,IF(RAND()&lt;'Monte Carlo'!$B$26,IF('Monte Carlo'!$E$26='Monte Carlo'!$C$26,'Monte Carlo'!$C$26,BETAINV(RAND(),'Monte Carlo'!$G$26,'Monte Carlo'!$H$26,'Monte Carlo'!$C$26,'Monte Carlo'!$E$26)),0))</f>
        <v>0</v>
      </c>
      <c r="R605" s="0" t="n">
        <f aca="true">IF(OR('Monte Carlo'!$B$27="",'Monte Carlo'!$C$27=""),0,IF(RAND()&lt;'Monte Carlo'!$B$27,IF('Monte Carlo'!$E$27='Monte Carlo'!$C$27,'Monte Carlo'!$C$27,BETAINV(RAND(),'Monte Carlo'!$G$27,'Monte Carlo'!$H$27,'Monte Carlo'!$C$27,'Monte Carlo'!$E$27)),0))</f>
        <v>0</v>
      </c>
      <c r="S605" s="0" t="n">
        <f aca="true">IF(OR('Monte Carlo'!$B$28="",'Monte Carlo'!$C$28=""),0,IF(RAND()&lt;'Monte Carlo'!$B$28,IF('Monte Carlo'!$E$28='Monte Carlo'!$C$28,'Monte Carlo'!$C$28,BETAINV(RAND(),'Monte Carlo'!$G$28,'Monte Carlo'!$H$28,'Monte Carlo'!$C$28,'Monte Carlo'!$E$28)),0))</f>
        <v>0</v>
      </c>
      <c r="T605" s="0" t="n">
        <f aca="true">IF(OR('Monte Carlo'!$B$29="",'Monte Carlo'!$C$29=""),0,IF(RAND()&lt;'Monte Carlo'!$B$29,IF('Monte Carlo'!$E$29='Monte Carlo'!$C$29,'Monte Carlo'!$C$29,BETAINV(RAND(),'Monte Carlo'!$G$29,'Monte Carlo'!$H$29,'Monte Carlo'!$C$29,'Monte Carlo'!$E$29)),0))</f>
        <v>0</v>
      </c>
      <c r="U605" s="0" t="n">
        <f aca="true">IF(OR('Monte Carlo'!$B$30="",'Monte Carlo'!$C$30=""),0,IF(RAND()&lt;'Monte Carlo'!$B$30,IF('Monte Carlo'!$E$30='Monte Carlo'!$C$30,'Monte Carlo'!$C$30,BETAINV(RAND(),'Monte Carlo'!$G$30,'Monte Carlo'!$H$30,'Monte Carlo'!$C$30,'Monte Carlo'!$E$30)),0))</f>
        <v>0</v>
      </c>
      <c r="V605" s="0" t="n">
        <f aca="true">IF(OR('Monte Carlo'!$B$31="",'Monte Carlo'!$C$31=""),0,IF(RAND()&lt;'Monte Carlo'!$B$31,IF('Monte Carlo'!$E$31='Monte Carlo'!$C$31,'Monte Carlo'!$C$31,BETAINV(RAND(),'Monte Carlo'!$G$31,'Monte Carlo'!$H$31,'Monte Carlo'!$C$31,'Monte Carlo'!$E$31)),0))</f>
        <v>0</v>
      </c>
      <c r="W605" s="0" t="n">
        <f aca="true">IF(OR('Monte Carlo'!$B$32="",'Monte Carlo'!$C$32=""),0,IF(RAND()&lt;'Monte Carlo'!$B$32,IF('Monte Carlo'!$E$32='Monte Carlo'!$C$32,'Monte Carlo'!$C$32,BETAINV(RAND(),'Monte Carlo'!$G$32,'Monte Carlo'!$H$32,'Monte Carlo'!$C$32,'Monte Carlo'!$E$32)),0))</f>
        <v>0</v>
      </c>
      <c r="X605" s="0" t="n">
        <f aca="true">IF(OR('Monte Carlo'!$B$33="",'Monte Carlo'!$C$33=""),0,IF(RAND()&lt;'Monte Carlo'!$B$33,IF('Monte Carlo'!$E$33='Monte Carlo'!$C$33,'Monte Carlo'!$C$33,BETAINV(RAND(),'Monte Carlo'!$G$33,'Monte Carlo'!$H$33,'Monte Carlo'!$C$33,'Monte Carlo'!$E$33)),0))</f>
        <v>0</v>
      </c>
      <c r="Y605" s="0" t="n">
        <f aca="false">SUM(A605:X605)</f>
        <v>2146.09299915413</v>
      </c>
    </row>
    <row r="606" customFormat="false" ht="15" hidden="false" customHeight="false" outlineLevel="0" collapsed="false">
      <c r="A606" s="0" t="n">
        <f aca="true">IF('Monte Carlo'!$B$7="",0,IF('Monte Carlo'!$D$7='Monte Carlo'!$B$7,'Monte Carlo'!$B$7,BETAINV(RAND(),'Monte Carlo'!$F$7,'Monte Carlo'!$G$7,'Monte Carlo'!$B$7,'Monte Carlo'!$D$7)))</f>
        <v>159.808211709164</v>
      </c>
      <c r="B606" s="0" t="n">
        <f aca="true">IF('Monte Carlo'!$B$8="",0,IF('Monte Carlo'!$D$8='Monte Carlo'!$B$8,'Monte Carlo'!$B$8,BETAINV(RAND(),'Monte Carlo'!$F$8,'Monte Carlo'!$G$8,'Monte Carlo'!$B$8,'Monte Carlo'!$D$8)))</f>
        <v>988.32042084013</v>
      </c>
      <c r="C606" s="0" t="n">
        <f aca="true">IF('Monte Carlo'!$B$9="",0,IF('Monte Carlo'!$D$9='Monte Carlo'!$B$9,'Monte Carlo'!$B$9,BETAINV(RAND(),'Monte Carlo'!$F$9,'Monte Carlo'!$G$9,'Monte Carlo'!$B$9,'Monte Carlo'!$D$9)))</f>
        <v>427.99311026529</v>
      </c>
      <c r="D606" s="0" t="n">
        <f aca="true">IF('Monte Carlo'!$B$10="",0,IF('Monte Carlo'!$D$10='Monte Carlo'!$B$10,'Monte Carlo'!$B$10,BETAINV(RAND(),'Monte Carlo'!$F$10,'Monte Carlo'!$G$10,'Monte Carlo'!$B$10,'Monte Carlo'!$D$10)))</f>
        <v>299.627531492938</v>
      </c>
      <c r="E606" s="0" t="n">
        <f aca="true">IF('Monte Carlo'!$B$11="",0,IF('Monte Carlo'!$D$11='Monte Carlo'!$B$11,'Monte Carlo'!$B$11,BETAINV(RAND(),'Monte Carlo'!$F$11,'Monte Carlo'!$G$11,'Monte Carlo'!$B$11,'Monte Carlo'!$D$11)))</f>
        <v>114.318091006407</v>
      </c>
      <c r="F606" s="0" t="n">
        <f aca="true">IF('Monte Carlo'!$B$12="",0,IF('Monte Carlo'!$D$12='Monte Carlo'!$B$12,'Monte Carlo'!$B$12,BETAINV(RAND(),'Monte Carlo'!$F$12,'Monte Carlo'!$G$12,'Monte Carlo'!$B$12,'Monte Carlo'!$D$12)))</f>
        <v>110.578121700609</v>
      </c>
      <c r="G606" s="0" t="n">
        <f aca="true">IF('Monte Carlo'!$B$13="",0,IF('Monte Carlo'!$D$13='Monte Carlo'!$B$13,'Monte Carlo'!$B$13,BETAINV(RAND(),'Monte Carlo'!$F$13,'Monte Carlo'!$G$13,'Monte Carlo'!$B$13,'Monte Carlo'!$D$13)))</f>
        <v>0</v>
      </c>
      <c r="H606" s="0" t="n">
        <f aca="true">IF('Monte Carlo'!$B$14="",0,IF('Monte Carlo'!$D$14='Monte Carlo'!$B$14,'Monte Carlo'!$B$14,BETAINV(RAND(),'Monte Carlo'!$F$14,'Monte Carlo'!$G$14,'Monte Carlo'!$B$14,'Monte Carlo'!$D$14)))</f>
        <v>0</v>
      </c>
      <c r="I606" s="0" t="n">
        <f aca="true">IF('Monte Carlo'!$B$15="",0,IF('Monte Carlo'!$D$15='Monte Carlo'!$B$15,'Monte Carlo'!$B$15,BETAINV(RAND(),'Monte Carlo'!$F$15,'Monte Carlo'!$G$15,'Monte Carlo'!$B$15,'Monte Carlo'!$D$15)))</f>
        <v>0</v>
      </c>
      <c r="J606" s="0" t="n">
        <f aca="true">IF('Monte Carlo'!$B$16="",0,IF('Monte Carlo'!$D$16='Monte Carlo'!$B$16,'Monte Carlo'!$B$16,BETAINV(RAND(),'Monte Carlo'!$F$16,'Monte Carlo'!$G$16,'Monte Carlo'!$B$16,'Monte Carlo'!$D$16)))</f>
        <v>0</v>
      </c>
      <c r="K606" s="0" t="n">
        <f aca="true">IF('Monte Carlo'!$B$17="",0,IF('Monte Carlo'!$D$17='Monte Carlo'!$B$17,'Monte Carlo'!$B$17,BETAINV(RAND(),'Monte Carlo'!$F$17,'Monte Carlo'!$G$17,'Monte Carlo'!$B$17,'Monte Carlo'!$D$17)))</f>
        <v>0</v>
      </c>
      <c r="L606" s="0" t="n">
        <f aca="true">IF('Monte Carlo'!$B$18="",0,IF('Monte Carlo'!$D$18='Monte Carlo'!$B$18,'Monte Carlo'!$B$18,BETAINV(RAND(),'Monte Carlo'!$F$18,'Monte Carlo'!$G$18,'Monte Carlo'!$B$18,'Monte Carlo'!$D$18)))</f>
        <v>0</v>
      </c>
      <c r="M606" s="0" t="n">
        <f aca="true">IF(OR('Monte Carlo'!$B$22="",'Monte Carlo'!$C$22=""),0,IF(RAND()&lt;'Monte Carlo'!$B$22,IF('Monte Carlo'!$E$22='Monte Carlo'!$C$22,'Monte Carlo'!$C$22,BETAINV(RAND(),'Monte Carlo'!$G$22,'Monte Carlo'!$H$22,'Monte Carlo'!$C$22,'Monte Carlo'!$E$22)),0))</f>
        <v>138.446272252242</v>
      </c>
      <c r="N606" s="0" t="n">
        <f aca="true">IF(OR('Monte Carlo'!$B$23="",'Monte Carlo'!$C$23=""),0,IF(RAND()&lt;'Monte Carlo'!$B$23,IF('Monte Carlo'!$E$23='Monte Carlo'!$C$23,'Monte Carlo'!$C$23,BETAINV(RAND(),'Monte Carlo'!$G$23,'Monte Carlo'!$H$23,'Monte Carlo'!$C$23,'Monte Carlo'!$E$23)),0))</f>
        <v>0</v>
      </c>
      <c r="O606" s="0" t="n">
        <f aca="true">IF(OR('Monte Carlo'!$B$24="",'Monte Carlo'!$C$24=""),0,IF(RAND()&lt;'Monte Carlo'!$B$24,IF('Monte Carlo'!$E$24='Monte Carlo'!$C$24,'Monte Carlo'!$C$24,BETAINV(RAND(),'Monte Carlo'!$G$24,'Monte Carlo'!$H$24,'Monte Carlo'!$C$24,'Monte Carlo'!$E$24)),0))</f>
        <v>136.133267326681</v>
      </c>
      <c r="P606" s="0" t="n">
        <f aca="true">IF(OR('Monte Carlo'!$B$25="",'Monte Carlo'!$C$25=""),0,IF(RAND()&lt;'Monte Carlo'!$B$25,IF('Monte Carlo'!$E$25='Monte Carlo'!$C$25,'Monte Carlo'!$C$25,BETAINV(RAND(),'Monte Carlo'!$G$25,'Monte Carlo'!$H$25,'Monte Carlo'!$C$25,'Monte Carlo'!$E$25)),0))</f>
        <v>289.976968191945</v>
      </c>
      <c r="Q606" s="0" t="n">
        <f aca="true">IF(OR('Monte Carlo'!$B$26="",'Monte Carlo'!$C$26=""),0,IF(RAND()&lt;'Monte Carlo'!$B$26,IF('Monte Carlo'!$E$26='Monte Carlo'!$C$26,'Monte Carlo'!$C$26,BETAINV(RAND(),'Monte Carlo'!$G$26,'Monte Carlo'!$H$26,'Monte Carlo'!$C$26,'Monte Carlo'!$E$26)),0))</f>
        <v>0</v>
      </c>
      <c r="R606" s="0" t="n">
        <f aca="true">IF(OR('Monte Carlo'!$B$27="",'Monte Carlo'!$C$27=""),0,IF(RAND()&lt;'Monte Carlo'!$B$27,IF('Monte Carlo'!$E$27='Monte Carlo'!$C$27,'Monte Carlo'!$C$27,BETAINV(RAND(),'Monte Carlo'!$G$27,'Monte Carlo'!$H$27,'Monte Carlo'!$C$27,'Monte Carlo'!$E$27)),0))</f>
        <v>0</v>
      </c>
      <c r="S606" s="0" t="n">
        <f aca="true">IF(OR('Monte Carlo'!$B$28="",'Monte Carlo'!$C$28=""),0,IF(RAND()&lt;'Monte Carlo'!$B$28,IF('Monte Carlo'!$E$28='Monte Carlo'!$C$28,'Monte Carlo'!$C$28,BETAINV(RAND(),'Monte Carlo'!$G$28,'Monte Carlo'!$H$28,'Monte Carlo'!$C$28,'Monte Carlo'!$E$28)),0))</f>
        <v>0</v>
      </c>
      <c r="T606" s="0" t="n">
        <f aca="true">IF(OR('Monte Carlo'!$B$29="",'Monte Carlo'!$C$29=""),0,IF(RAND()&lt;'Monte Carlo'!$B$29,IF('Monte Carlo'!$E$29='Monte Carlo'!$C$29,'Monte Carlo'!$C$29,BETAINV(RAND(),'Monte Carlo'!$G$29,'Monte Carlo'!$H$29,'Monte Carlo'!$C$29,'Monte Carlo'!$E$29)),0))</f>
        <v>0</v>
      </c>
      <c r="U606" s="0" t="n">
        <f aca="true">IF(OR('Monte Carlo'!$B$30="",'Monte Carlo'!$C$30=""),0,IF(RAND()&lt;'Monte Carlo'!$B$30,IF('Monte Carlo'!$E$30='Monte Carlo'!$C$30,'Monte Carlo'!$C$30,BETAINV(RAND(),'Monte Carlo'!$G$30,'Monte Carlo'!$H$30,'Monte Carlo'!$C$30,'Monte Carlo'!$E$30)),0))</f>
        <v>0</v>
      </c>
      <c r="V606" s="0" t="n">
        <f aca="true">IF(OR('Monte Carlo'!$B$31="",'Monte Carlo'!$C$31=""),0,IF(RAND()&lt;'Monte Carlo'!$B$31,IF('Monte Carlo'!$E$31='Monte Carlo'!$C$31,'Monte Carlo'!$C$31,BETAINV(RAND(),'Monte Carlo'!$G$31,'Monte Carlo'!$H$31,'Monte Carlo'!$C$31,'Monte Carlo'!$E$31)),0))</f>
        <v>0</v>
      </c>
      <c r="W606" s="0" t="n">
        <f aca="true">IF(OR('Monte Carlo'!$B$32="",'Monte Carlo'!$C$32=""),0,IF(RAND()&lt;'Monte Carlo'!$B$32,IF('Monte Carlo'!$E$32='Monte Carlo'!$C$32,'Monte Carlo'!$C$32,BETAINV(RAND(),'Monte Carlo'!$G$32,'Monte Carlo'!$H$32,'Monte Carlo'!$C$32,'Monte Carlo'!$E$32)),0))</f>
        <v>0</v>
      </c>
      <c r="X606" s="0" t="n">
        <f aca="true">IF(OR('Monte Carlo'!$B$33="",'Monte Carlo'!$C$33=""),0,IF(RAND()&lt;'Monte Carlo'!$B$33,IF('Monte Carlo'!$E$33='Monte Carlo'!$C$33,'Monte Carlo'!$C$33,BETAINV(RAND(),'Monte Carlo'!$G$33,'Monte Carlo'!$H$33,'Monte Carlo'!$C$33,'Monte Carlo'!$E$33)),0))</f>
        <v>0</v>
      </c>
      <c r="Y606" s="0" t="n">
        <f aca="false">SUM(A606:X606)</f>
        <v>2665.20199478541</v>
      </c>
    </row>
    <row r="607" customFormat="false" ht="15" hidden="false" customHeight="false" outlineLevel="0" collapsed="false">
      <c r="A607" s="0" t="n">
        <f aca="true">IF('Monte Carlo'!$B$7="",0,IF('Monte Carlo'!$D$7='Monte Carlo'!$B$7,'Monte Carlo'!$B$7,BETAINV(RAND(),'Monte Carlo'!$F$7,'Monte Carlo'!$G$7,'Monte Carlo'!$B$7,'Monte Carlo'!$D$7)))</f>
        <v>167.849759097742</v>
      </c>
      <c r="B607" s="0" t="n">
        <f aca="true">IF('Monte Carlo'!$B$8="",0,IF('Monte Carlo'!$D$8='Monte Carlo'!$B$8,'Monte Carlo'!$B$8,BETAINV(RAND(),'Monte Carlo'!$F$8,'Monte Carlo'!$G$8,'Monte Carlo'!$B$8,'Monte Carlo'!$D$8)))</f>
        <v>1115.44462810869</v>
      </c>
      <c r="C607" s="0" t="n">
        <f aca="true">IF('Monte Carlo'!$B$9="",0,IF('Monte Carlo'!$D$9='Monte Carlo'!$B$9,'Monte Carlo'!$B$9,BETAINV(RAND(),'Monte Carlo'!$F$9,'Monte Carlo'!$G$9,'Monte Carlo'!$B$9,'Monte Carlo'!$D$9)))</f>
        <v>479.15038841855</v>
      </c>
      <c r="D607" s="0" t="n">
        <f aca="true">IF('Monte Carlo'!$B$10="",0,IF('Monte Carlo'!$D$10='Monte Carlo'!$B$10,'Monte Carlo'!$B$10,BETAINV(RAND(),'Monte Carlo'!$F$10,'Monte Carlo'!$G$10,'Monte Carlo'!$B$10,'Monte Carlo'!$D$10)))</f>
        <v>339.069089495382</v>
      </c>
      <c r="E607" s="0" t="n">
        <f aca="true">IF('Monte Carlo'!$B$11="",0,IF('Monte Carlo'!$D$11='Monte Carlo'!$B$11,'Monte Carlo'!$B$11,BETAINV(RAND(),'Monte Carlo'!$F$11,'Monte Carlo'!$G$11,'Monte Carlo'!$B$11,'Monte Carlo'!$D$11)))</f>
        <v>128.878471060813</v>
      </c>
      <c r="F607" s="0" t="n">
        <f aca="true">IF('Monte Carlo'!$B$12="",0,IF('Monte Carlo'!$D$12='Monte Carlo'!$B$12,'Monte Carlo'!$B$12,BETAINV(RAND(),'Monte Carlo'!$F$12,'Monte Carlo'!$G$12,'Monte Carlo'!$B$12,'Monte Carlo'!$D$12)))</f>
        <v>105.082212560683</v>
      </c>
      <c r="G607" s="0" t="n">
        <f aca="true">IF('Monte Carlo'!$B$13="",0,IF('Monte Carlo'!$D$13='Monte Carlo'!$B$13,'Monte Carlo'!$B$13,BETAINV(RAND(),'Monte Carlo'!$F$13,'Monte Carlo'!$G$13,'Monte Carlo'!$B$13,'Monte Carlo'!$D$13)))</f>
        <v>0</v>
      </c>
      <c r="H607" s="0" t="n">
        <f aca="true">IF('Monte Carlo'!$B$14="",0,IF('Monte Carlo'!$D$14='Monte Carlo'!$B$14,'Monte Carlo'!$B$14,BETAINV(RAND(),'Monte Carlo'!$F$14,'Monte Carlo'!$G$14,'Monte Carlo'!$B$14,'Monte Carlo'!$D$14)))</f>
        <v>0</v>
      </c>
      <c r="I607" s="0" t="n">
        <f aca="true">IF('Monte Carlo'!$B$15="",0,IF('Monte Carlo'!$D$15='Monte Carlo'!$B$15,'Monte Carlo'!$B$15,BETAINV(RAND(),'Monte Carlo'!$F$15,'Monte Carlo'!$G$15,'Monte Carlo'!$B$15,'Monte Carlo'!$D$15)))</f>
        <v>0</v>
      </c>
      <c r="J607" s="0" t="n">
        <f aca="true">IF('Monte Carlo'!$B$16="",0,IF('Monte Carlo'!$D$16='Monte Carlo'!$B$16,'Monte Carlo'!$B$16,BETAINV(RAND(),'Monte Carlo'!$F$16,'Monte Carlo'!$G$16,'Monte Carlo'!$B$16,'Monte Carlo'!$D$16)))</f>
        <v>0</v>
      </c>
      <c r="K607" s="0" t="n">
        <f aca="true">IF('Monte Carlo'!$B$17="",0,IF('Monte Carlo'!$D$17='Monte Carlo'!$B$17,'Monte Carlo'!$B$17,BETAINV(RAND(),'Monte Carlo'!$F$17,'Monte Carlo'!$G$17,'Monte Carlo'!$B$17,'Monte Carlo'!$D$17)))</f>
        <v>0</v>
      </c>
      <c r="L607" s="0" t="n">
        <f aca="true">IF('Monte Carlo'!$B$18="",0,IF('Monte Carlo'!$D$18='Monte Carlo'!$B$18,'Monte Carlo'!$B$18,BETAINV(RAND(),'Monte Carlo'!$F$18,'Monte Carlo'!$G$18,'Monte Carlo'!$B$18,'Monte Carlo'!$D$18)))</f>
        <v>0</v>
      </c>
      <c r="M607" s="0" t="n">
        <f aca="true">IF(OR('Monte Carlo'!$B$22="",'Monte Carlo'!$C$22=""),0,IF(RAND()&lt;'Monte Carlo'!$B$22,IF('Monte Carlo'!$E$22='Monte Carlo'!$C$22,'Monte Carlo'!$C$22,BETAINV(RAND(),'Monte Carlo'!$G$22,'Monte Carlo'!$H$22,'Monte Carlo'!$C$22,'Monte Carlo'!$E$22)),0))</f>
        <v>0</v>
      </c>
      <c r="N607" s="0" t="n">
        <f aca="true">IF(OR('Monte Carlo'!$B$23="",'Monte Carlo'!$C$23=""),0,IF(RAND()&lt;'Monte Carlo'!$B$23,IF('Monte Carlo'!$E$23='Monte Carlo'!$C$23,'Monte Carlo'!$C$23,BETAINV(RAND(),'Monte Carlo'!$G$23,'Monte Carlo'!$H$23,'Monte Carlo'!$C$23,'Monte Carlo'!$E$23)),0))</f>
        <v>0</v>
      </c>
      <c r="O607" s="0" t="n">
        <f aca="true">IF(OR('Monte Carlo'!$B$24="",'Monte Carlo'!$C$24=""),0,IF(RAND()&lt;'Monte Carlo'!$B$24,IF('Monte Carlo'!$E$24='Monte Carlo'!$C$24,'Monte Carlo'!$C$24,BETAINV(RAND(),'Monte Carlo'!$G$24,'Monte Carlo'!$H$24,'Monte Carlo'!$C$24,'Monte Carlo'!$E$24)),0))</f>
        <v>0</v>
      </c>
      <c r="P607" s="0" t="n">
        <f aca="true">IF(OR('Monte Carlo'!$B$25="",'Monte Carlo'!$C$25=""),0,IF(RAND()&lt;'Monte Carlo'!$B$25,IF('Monte Carlo'!$E$25='Monte Carlo'!$C$25,'Monte Carlo'!$C$25,BETAINV(RAND(),'Monte Carlo'!$G$25,'Monte Carlo'!$H$25,'Monte Carlo'!$C$25,'Monte Carlo'!$E$25)),0))</f>
        <v>288.399895111763</v>
      </c>
      <c r="Q607" s="0" t="n">
        <f aca="true">IF(OR('Monte Carlo'!$B$26="",'Monte Carlo'!$C$26=""),0,IF(RAND()&lt;'Monte Carlo'!$B$26,IF('Monte Carlo'!$E$26='Monte Carlo'!$C$26,'Monte Carlo'!$C$26,BETAINV(RAND(),'Monte Carlo'!$G$26,'Monte Carlo'!$H$26,'Monte Carlo'!$C$26,'Monte Carlo'!$E$26)),0))</f>
        <v>0</v>
      </c>
      <c r="R607" s="0" t="n">
        <f aca="true">IF(OR('Monte Carlo'!$B$27="",'Monte Carlo'!$C$27=""),0,IF(RAND()&lt;'Monte Carlo'!$B$27,IF('Monte Carlo'!$E$27='Monte Carlo'!$C$27,'Monte Carlo'!$C$27,BETAINV(RAND(),'Monte Carlo'!$G$27,'Monte Carlo'!$H$27,'Monte Carlo'!$C$27,'Monte Carlo'!$E$27)),0))</f>
        <v>0</v>
      </c>
      <c r="S607" s="0" t="n">
        <f aca="true">IF(OR('Monte Carlo'!$B$28="",'Monte Carlo'!$C$28=""),0,IF(RAND()&lt;'Monte Carlo'!$B$28,IF('Monte Carlo'!$E$28='Monte Carlo'!$C$28,'Monte Carlo'!$C$28,BETAINV(RAND(),'Monte Carlo'!$G$28,'Monte Carlo'!$H$28,'Monte Carlo'!$C$28,'Monte Carlo'!$E$28)),0))</f>
        <v>0</v>
      </c>
      <c r="T607" s="0" t="n">
        <f aca="true">IF(OR('Monte Carlo'!$B$29="",'Monte Carlo'!$C$29=""),0,IF(RAND()&lt;'Monte Carlo'!$B$29,IF('Monte Carlo'!$E$29='Monte Carlo'!$C$29,'Monte Carlo'!$C$29,BETAINV(RAND(),'Monte Carlo'!$G$29,'Monte Carlo'!$H$29,'Monte Carlo'!$C$29,'Monte Carlo'!$E$29)),0))</f>
        <v>0</v>
      </c>
      <c r="U607" s="0" t="n">
        <f aca="true">IF(OR('Monte Carlo'!$B$30="",'Monte Carlo'!$C$30=""),0,IF(RAND()&lt;'Monte Carlo'!$B$30,IF('Monte Carlo'!$E$30='Monte Carlo'!$C$30,'Monte Carlo'!$C$30,BETAINV(RAND(),'Monte Carlo'!$G$30,'Monte Carlo'!$H$30,'Monte Carlo'!$C$30,'Monte Carlo'!$E$30)),0))</f>
        <v>0</v>
      </c>
      <c r="V607" s="0" t="n">
        <f aca="true">IF(OR('Monte Carlo'!$B$31="",'Monte Carlo'!$C$31=""),0,IF(RAND()&lt;'Monte Carlo'!$B$31,IF('Monte Carlo'!$E$31='Monte Carlo'!$C$31,'Monte Carlo'!$C$31,BETAINV(RAND(),'Monte Carlo'!$G$31,'Monte Carlo'!$H$31,'Monte Carlo'!$C$31,'Monte Carlo'!$E$31)),0))</f>
        <v>0</v>
      </c>
      <c r="W607" s="0" t="n">
        <f aca="true">IF(OR('Monte Carlo'!$B$32="",'Monte Carlo'!$C$32=""),0,IF(RAND()&lt;'Monte Carlo'!$B$32,IF('Monte Carlo'!$E$32='Monte Carlo'!$C$32,'Monte Carlo'!$C$32,BETAINV(RAND(),'Monte Carlo'!$G$32,'Monte Carlo'!$H$32,'Monte Carlo'!$C$32,'Monte Carlo'!$E$32)),0))</f>
        <v>0</v>
      </c>
      <c r="X607" s="0" t="n">
        <f aca="true">IF(OR('Monte Carlo'!$B$33="",'Monte Carlo'!$C$33=""),0,IF(RAND()&lt;'Monte Carlo'!$B$33,IF('Monte Carlo'!$E$33='Monte Carlo'!$C$33,'Monte Carlo'!$C$33,BETAINV(RAND(),'Monte Carlo'!$G$33,'Monte Carlo'!$H$33,'Monte Carlo'!$C$33,'Monte Carlo'!$E$33)),0))</f>
        <v>0</v>
      </c>
      <c r="Y607" s="0" t="n">
        <f aca="false">SUM(A607:X607)</f>
        <v>2623.87444385362</v>
      </c>
    </row>
    <row r="608" customFormat="false" ht="15" hidden="false" customHeight="false" outlineLevel="0" collapsed="false">
      <c r="A608" s="0" t="n">
        <f aca="true">IF('Monte Carlo'!$B$7="",0,IF('Monte Carlo'!$D$7='Monte Carlo'!$B$7,'Monte Carlo'!$B$7,BETAINV(RAND(),'Monte Carlo'!$F$7,'Monte Carlo'!$G$7,'Monte Carlo'!$B$7,'Monte Carlo'!$D$7)))</f>
        <v>169.302901023457</v>
      </c>
      <c r="B608" s="0" t="n">
        <f aca="true">IF('Monte Carlo'!$B$8="",0,IF('Monte Carlo'!$D$8='Monte Carlo'!$B$8,'Monte Carlo'!$B$8,BETAINV(RAND(),'Monte Carlo'!$F$8,'Monte Carlo'!$G$8,'Monte Carlo'!$B$8,'Monte Carlo'!$D$8)))</f>
        <v>981.897033471966</v>
      </c>
      <c r="C608" s="0" t="n">
        <f aca="true">IF('Monte Carlo'!$B$9="",0,IF('Monte Carlo'!$D$9='Monte Carlo'!$B$9,'Monte Carlo'!$B$9,BETAINV(RAND(),'Monte Carlo'!$F$9,'Monte Carlo'!$G$9,'Monte Carlo'!$B$9,'Monte Carlo'!$D$9)))</f>
        <v>444.990399727281</v>
      </c>
      <c r="D608" s="0" t="n">
        <f aca="true">IF('Monte Carlo'!$B$10="",0,IF('Monte Carlo'!$D$10='Monte Carlo'!$B$10,'Monte Carlo'!$B$10,BETAINV(RAND(),'Monte Carlo'!$F$10,'Monte Carlo'!$G$10,'Monte Carlo'!$B$10,'Monte Carlo'!$D$10)))</f>
        <v>301.53834761599</v>
      </c>
      <c r="E608" s="0" t="n">
        <f aca="true">IF('Monte Carlo'!$B$11="",0,IF('Monte Carlo'!$D$11='Monte Carlo'!$B$11,'Monte Carlo'!$B$11,BETAINV(RAND(),'Monte Carlo'!$F$11,'Monte Carlo'!$G$11,'Monte Carlo'!$B$11,'Monte Carlo'!$D$11)))</f>
        <v>128.743988775098</v>
      </c>
      <c r="F608" s="0" t="n">
        <f aca="true">IF('Monte Carlo'!$B$12="",0,IF('Monte Carlo'!$D$12='Monte Carlo'!$B$12,'Monte Carlo'!$B$12,BETAINV(RAND(),'Monte Carlo'!$F$12,'Monte Carlo'!$G$12,'Monte Carlo'!$B$12,'Monte Carlo'!$D$12)))</f>
        <v>106.220551847223</v>
      </c>
      <c r="G608" s="0" t="n">
        <f aca="true">IF('Monte Carlo'!$B$13="",0,IF('Monte Carlo'!$D$13='Monte Carlo'!$B$13,'Monte Carlo'!$B$13,BETAINV(RAND(),'Monte Carlo'!$F$13,'Monte Carlo'!$G$13,'Monte Carlo'!$B$13,'Monte Carlo'!$D$13)))</f>
        <v>0</v>
      </c>
      <c r="H608" s="0" t="n">
        <f aca="true">IF('Monte Carlo'!$B$14="",0,IF('Monte Carlo'!$D$14='Monte Carlo'!$B$14,'Monte Carlo'!$B$14,BETAINV(RAND(),'Monte Carlo'!$F$14,'Monte Carlo'!$G$14,'Monte Carlo'!$B$14,'Monte Carlo'!$D$14)))</f>
        <v>0</v>
      </c>
      <c r="I608" s="0" t="n">
        <f aca="true">IF('Monte Carlo'!$B$15="",0,IF('Monte Carlo'!$D$15='Monte Carlo'!$B$15,'Monte Carlo'!$B$15,BETAINV(RAND(),'Monte Carlo'!$F$15,'Monte Carlo'!$G$15,'Monte Carlo'!$B$15,'Monte Carlo'!$D$15)))</f>
        <v>0</v>
      </c>
      <c r="J608" s="0" t="n">
        <f aca="true">IF('Monte Carlo'!$B$16="",0,IF('Monte Carlo'!$D$16='Monte Carlo'!$B$16,'Monte Carlo'!$B$16,BETAINV(RAND(),'Monte Carlo'!$F$16,'Monte Carlo'!$G$16,'Monte Carlo'!$B$16,'Monte Carlo'!$D$16)))</f>
        <v>0</v>
      </c>
      <c r="K608" s="0" t="n">
        <f aca="true">IF('Monte Carlo'!$B$17="",0,IF('Monte Carlo'!$D$17='Monte Carlo'!$B$17,'Monte Carlo'!$B$17,BETAINV(RAND(),'Monte Carlo'!$F$17,'Monte Carlo'!$G$17,'Monte Carlo'!$B$17,'Monte Carlo'!$D$17)))</f>
        <v>0</v>
      </c>
      <c r="L608" s="0" t="n">
        <f aca="true">IF('Monte Carlo'!$B$18="",0,IF('Monte Carlo'!$D$18='Monte Carlo'!$B$18,'Monte Carlo'!$B$18,BETAINV(RAND(),'Monte Carlo'!$F$18,'Monte Carlo'!$G$18,'Monte Carlo'!$B$18,'Monte Carlo'!$D$18)))</f>
        <v>0</v>
      </c>
      <c r="M608" s="0" t="n">
        <f aca="true">IF(OR('Monte Carlo'!$B$22="",'Monte Carlo'!$C$22=""),0,IF(RAND()&lt;'Monte Carlo'!$B$22,IF('Monte Carlo'!$E$22='Monte Carlo'!$C$22,'Monte Carlo'!$C$22,BETAINV(RAND(),'Monte Carlo'!$G$22,'Monte Carlo'!$H$22,'Monte Carlo'!$C$22,'Monte Carlo'!$E$22)),0))</f>
        <v>0</v>
      </c>
      <c r="N608" s="0" t="n">
        <f aca="true">IF(OR('Monte Carlo'!$B$23="",'Monte Carlo'!$C$23=""),0,IF(RAND()&lt;'Monte Carlo'!$B$23,IF('Monte Carlo'!$E$23='Monte Carlo'!$C$23,'Monte Carlo'!$C$23,BETAINV(RAND(),'Monte Carlo'!$G$23,'Monte Carlo'!$H$23,'Monte Carlo'!$C$23,'Monte Carlo'!$E$23)),0))</f>
        <v>0</v>
      </c>
      <c r="O608" s="0" t="n">
        <f aca="true">IF(OR('Monte Carlo'!$B$24="",'Monte Carlo'!$C$24=""),0,IF(RAND()&lt;'Monte Carlo'!$B$24,IF('Monte Carlo'!$E$24='Monte Carlo'!$C$24,'Monte Carlo'!$C$24,BETAINV(RAND(),'Monte Carlo'!$G$24,'Monte Carlo'!$H$24,'Monte Carlo'!$C$24,'Monte Carlo'!$E$24)),0))</f>
        <v>0</v>
      </c>
      <c r="P608" s="0" t="n">
        <f aca="true">IF(OR('Monte Carlo'!$B$25="",'Monte Carlo'!$C$25=""),0,IF(RAND()&lt;'Monte Carlo'!$B$25,IF('Monte Carlo'!$E$25='Monte Carlo'!$C$25,'Monte Carlo'!$C$25,BETAINV(RAND(),'Monte Carlo'!$G$25,'Monte Carlo'!$H$25,'Monte Carlo'!$C$25,'Monte Carlo'!$E$25)),0))</f>
        <v>0</v>
      </c>
      <c r="Q608" s="0" t="n">
        <f aca="true">IF(OR('Monte Carlo'!$B$26="",'Monte Carlo'!$C$26=""),0,IF(RAND()&lt;'Monte Carlo'!$B$26,IF('Monte Carlo'!$E$26='Monte Carlo'!$C$26,'Monte Carlo'!$C$26,BETAINV(RAND(),'Monte Carlo'!$G$26,'Monte Carlo'!$H$26,'Monte Carlo'!$C$26,'Monte Carlo'!$E$26)),0))</f>
        <v>296.506621834142</v>
      </c>
      <c r="R608" s="0" t="n">
        <f aca="true">IF(OR('Monte Carlo'!$B$27="",'Monte Carlo'!$C$27=""),0,IF(RAND()&lt;'Monte Carlo'!$B$27,IF('Monte Carlo'!$E$27='Monte Carlo'!$C$27,'Monte Carlo'!$C$27,BETAINV(RAND(),'Monte Carlo'!$G$27,'Monte Carlo'!$H$27,'Monte Carlo'!$C$27,'Monte Carlo'!$E$27)),0))</f>
        <v>0</v>
      </c>
      <c r="S608" s="0" t="n">
        <f aca="true">IF(OR('Monte Carlo'!$B$28="",'Monte Carlo'!$C$28=""),0,IF(RAND()&lt;'Monte Carlo'!$B$28,IF('Monte Carlo'!$E$28='Monte Carlo'!$C$28,'Monte Carlo'!$C$28,BETAINV(RAND(),'Monte Carlo'!$G$28,'Monte Carlo'!$H$28,'Monte Carlo'!$C$28,'Monte Carlo'!$E$28)),0))</f>
        <v>0</v>
      </c>
      <c r="T608" s="0" t="n">
        <f aca="true">IF(OR('Monte Carlo'!$B$29="",'Monte Carlo'!$C$29=""),0,IF(RAND()&lt;'Monte Carlo'!$B$29,IF('Monte Carlo'!$E$29='Monte Carlo'!$C$29,'Monte Carlo'!$C$29,BETAINV(RAND(),'Monte Carlo'!$G$29,'Monte Carlo'!$H$29,'Monte Carlo'!$C$29,'Monte Carlo'!$E$29)),0))</f>
        <v>0</v>
      </c>
      <c r="U608" s="0" t="n">
        <f aca="true">IF(OR('Monte Carlo'!$B$30="",'Monte Carlo'!$C$30=""),0,IF(RAND()&lt;'Monte Carlo'!$B$30,IF('Monte Carlo'!$E$30='Monte Carlo'!$C$30,'Monte Carlo'!$C$30,BETAINV(RAND(),'Monte Carlo'!$G$30,'Monte Carlo'!$H$30,'Monte Carlo'!$C$30,'Monte Carlo'!$E$30)),0))</f>
        <v>0</v>
      </c>
      <c r="V608" s="0" t="n">
        <f aca="true">IF(OR('Monte Carlo'!$B$31="",'Monte Carlo'!$C$31=""),0,IF(RAND()&lt;'Monte Carlo'!$B$31,IF('Monte Carlo'!$E$31='Monte Carlo'!$C$31,'Monte Carlo'!$C$31,BETAINV(RAND(),'Monte Carlo'!$G$31,'Monte Carlo'!$H$31,'Monte Carlo'!$C$31,'Monte Carlo'!$E$31)),0))</f>
        <v>0</v>
      </c>
      <c r="W608" s="0" t="n">
        <f aca="true">IF(OR('Monte Carlo'!$B$32="",'Monte Carlo'!$C$32=""),0,IF(RAND()&lt;'Monte Carlo'!$B$32,IF('Monte Carlo'!$E$32='Monte Carlo'!$C$32,'Monte Carlo'!$C$32,BETAINV(RAND(),'Monte Carlo'!$G$32,'Monte Carlo'!$H$32,'Monte Carlo'!$C$32,'Monte Carlo'!$E$32)),0))</f>
        <v>0</v>
      </c>
      <c r="X608" s="0" t="n">
        <f aca="true">IF(OR('Monte Carlo'!$B$33="",'Monte Carlo'!$C$33=""),0,IF(RAND()&lt;'Monte Carlo'!$B$33,IF('Monte Carlo'!$E$33='Monte Carlo'!$C$33,'Monte Carlo'!$C$33,BETAINV(RAND(),'Monte Carlo'!$G$33,'Monte Carlo'!$H$33,'Monte Carlo'!$C$33,'Monte Carlo'!$E$33)),0))</f>
        <v>0</v>
      </c>
      <c r="Y608" s="0" t="n">
        <f aca="false">SUM(A608:X608)</f>
        <v>2429.19984429516</v>
      </c>
    </row>
    <row r="609" customFormat="false" ht="15" hidden="false" customHeight="false" outlineLevel="0" collapsed="false">
      <c r="A609" s="0" t="n">
        <f aca="true">IF('Monte Carlo'!$B$7="",0,IF('Monte Carlo'!$D$7='Monte Carlo'!$B$7,'Monte Carlo'!$B$7,BETAINV(RAND(),'Monte Carlo'!$F$7,'Monte Carlo'!$G$7,'Monte Carlo'!$B$7,'Monte Carlo'!$D$7)))</f>
        <v>173.185329752622</v>
      </c>
      <c r="B609" s="0" t="n">
        <f aca="true">IF('Monte Carlo'!$B$8="",0,IF('Monte Carlo'!$D$8='Monte Carlo'!$B$8,'Monte Carlo'!$B$8,BETAINV(RAND(),'Monte Carlo'!$F$8,'Monte Carlo'!$G$8,'Monte Carlo'!$B$8,'Monte Carlo'!$D$8)))</f>
        <v>1023.13411337563</v>
      </c>
      <c r="C609" s="0" t="n">
        <f aca="true">IF('Monte Carlo'!$B$9="",0,IF('Monte Carlo'!$D$9='Monte Carlo'!$B$9,'Monte Carlo'!$B$9,BETAINV(RAND(),'Monte Carlo'!$F$9,'Monte Carlo'!$G$9,'Monte Carlo'!$B$9,'Monte Carlo'!$D$9)))</f>
        <v>416.096053046286</v>
      </c>
      <c r="D609" s="0" t="n">
        <f aca="true">IF('Monte Carlo'!$B$10="",0,IF('Monte Carlo'!$D$10='Monte Carlo'!$B$10,'Monte Carlo'!$B$10,BETAINV(RAND(),'Monte Carlo'!$F$10,'Monte Carlo'!$G$10,'Monte Carlo'!$B$10,'Monte Carlo'!$D$10)))</f>
        <v>305.74932759091</v>
      </c>
      <c r="E609" s="0" t="n">
        <f aca="true">IF('Monte Carlo'!$B$11="",0,IF('Monte Carlo'!$D$11='Monte Carlo'!$B$11,'Monte Carlo'!$B$11,BETAINV(RAND(),'Monte Carlo'!$F$11,'Monte Carlo'!$G$11,'Monte Carlo'!$B$11,'Monte Carlo'!$D$11)))</f>
        <v>102.518715347932</v>
      </c>
      <c r="F609" s="0" t="n">
        <f aca="true">IF('Monte Carlo'!$B$12="",0,IF('Monte Carlo'!$D$12='Monte Carlo'!$B$12,'Monte Carlo'!$B$12,BETAINV(RAND(),'Monte Carlo'!$F$12,'Monte Carlo'!$G$12,'Monte Carlo'!$B$12,'Monte Carlo'!$D$12)))</f>
        <v>112.949036937332</v>
      </c>
      <c r="G609" s="0" t="n">
        <f aca="true">IF('Monte Carlo'!$B$13="",0,IF('Monte Carlo'!$D$13='Monte Carlo'!$B$13,'Monte Carlo'!$B$13,BETAINV(RAND(),'Monte Carlo'!$F$13,'Monte Carlo'!$G$13,'Monte Carlo'!$B$13,'Monte Carlo'!$D$13)))</f>
        <v>0</v>
      </c>
      <c r="H609" s="0" t="n">
        <f aca="true">IF('Monte Carlo'!$B$14="",0,IF('Monte Carlo'!$D$14='Monte Carlo'!$B$14,'Monte Carlo'!$B$14,BETAINV(RAND(),'Monte Carlo'!$F$14,'Monte Carlo'!$G$14,'Monte Carlo'!$B$14,'Monte Carlo'!$D$14)))</f>
        <v>0</v>
      </c>
      <c r="I609" s="0" t="n">
        <f aca="true">IF('Monte Carlo'!$B$15="",0,IF('Monte Carlo'!$D$15='Monte Carlo'!$B$15,'Monte Carlo'!$B$15,BETAINV(RAND(),'Monte Carlo'!$F$15,'Monte Carlo'!$G$15,'Monte Carlo'!$B$15,'Monte Carlo'!$D$15)))</f>
        <v>0</v>
      </c>
      <c r="J609" s="0" t="n">
        <f aca="true">IF('Monte Carlo'!$B$16="",0,IF('Monte Carlo'!$D$16='Monte Carlo'!$B$16,'Monte Carlo'!$B$16,BETAINV(RAND(),'Monte Carlo'!$F$16,'Monte Carlo'!$G$16,'Monte Carlo'!$B$16,'Monte Carlo'!$D$16)))</f>
        <v>0</v>
      </c>
      <c r="K609" s="0" t="n">
        <f aca="true">IF('Monte Carlo'!$B$17="",0,IF('Monte Carlo'!$D$17='Monte Carlo'!$B$17,'Monte Carlo'!$B$17,BETAINV(RAND(),'Monte Carlo'!$F$17,'Monte Carlo'!$G$17,'Monte Carlo'!$B$17,'Monte Carlo'!$D$17)))</f>
        <v>0</v>
      </c>
      <c r="L609" s="0" t="n">
        <f aca="true">IF('Monte Carlo'!$B$18="",0,IF('Monte Carlo'!$D$18='Monte Carlo'!$B$18,'Monte Carlo'!$B$18,BETAINV(RAND(),'Monte Carlo'!$F$18,'Monte Carlo'!$G$18,'Monte Carlo'!$B$18,'Monte Carlo'!$D$18)))</f>
        <v>0</v>
      </c>
      <c r="M609" s="0" t="n">
        <f aca="true">IF(OR('Monte Carlo'!$B$22="",'Monte Carlo'!$C$22=""),0,IF(RAND()&lt;'Monte Carlo'!$B$22,IF('Monte Carlo'!$E$22='Monte Carlo'!$C$22,'Monte Carlo'!$C$22,BETAINV(RAND(),'Monte Carlo'!$G$22,'Monte Carlo'!$H$22,'Monte Carlo'!$C$22,'Monte Carlo'!$E$22)),0))</f>
        <v>0</v>
      </c>
      <c r="N609" s="0" t="n">
        <f aca="true">IF(OR('Monte Carlo'!$B$23="",'Monte Carlo'!$C$23=""),0,IF(RAND()&lt;'Monte Carlo'!$B$23,IF('Monte Carlo'!$E$23='Monte Carlo'!$C$23,'Monte Carlo'!$C$23,BETAINV(RAND(),'Monte Carlo'!$G$23,'Monte Carlo'!$H$23,'Monte Carlo'!$C$23,'Monte Carlo'!$E$23)),0))</f>
        <v>59.3031139615413</v>
      </c>
      <c r="O609" s="0" t="n">
        <f aca="true">IF(OR('Monte Carlo'!$B$24="",'Monte Carlo'!$C$24=""),0,IF(RAND()&lt;'Monte Carlo'!$B$24,IF('Monte Carlo'!$E$24='Monte Carlo'!$C$24,'Monte Carlo'!$C$24,BETAINV(RAND(),'Monte Carlo'!$G$24,'Monte Carlo'!$H$24,'Monte Carlo'!$C$24,'Monte Carlo'!$E$24)),0))</f>
        <v>0</v>
      </c>
      <c r="P609" s="0" t="n">
        <f aca="true">IF(OR('Monte Carlo'!$B$25="",'Monte Carlo'!$C$25=""),0,IF(RAND()&lt;'Monte Carlo'!$B$25,IF('Monte Carlo'!$E$25='Monte Carlo'!$C$25,'Monte Carlo'!$C$25,BETAINV(RAND(),'Monte Carlo'!$G$25,'Monte Carlo'!$H$25,'Monte Carlo'!$C$25,'Monte Carlo'!$E$25)),0))</f>
        <v>0</v>
      </c>
      <c r="Q609" s="0" t="n">
        <f aca="true">IF(OR('Monte Carlo'!$B$26="",'Monte Carlo'!$C$26=""),0,IF(RAND()&lt;'Monte Carlo'!$B$26,IF('Monte Carlo'!$E$26='Monte Carlo'!$C$26,'Monte Carlo'!$C$26,BETAINV(RAND(),'Monte Carlo'!$G$26,'Monte Carlo'!$H$26,'Monte Carlo'!$C$26,'Monte Carlo'!$E$26)),0))</f>
        <v>0</v>
      </c>
      <c r="R609" s="0" t="n">
        <f aca="true">IF(OR('Monte Carlo'!$B$27="",'Monte Carlo'!$C$27=""),0,IF(RAND()&lt;'Monte Carlo'!$B$27,IF('Monte Carlo'!$E$27='Monte Carlo'!$C$27,'Monte Carlo'!$C$27,BETAINV(RAND(),'Monte Carlo'!$G$27,'Monte Carlo'!$H$27,'Monte Carlo'!$C$27,'Monte Carlo'!$E$27)),0))</f>
        <v>0</v>
      </c>
      <c r="S609" s="0" t="n">
        <f aca="true">IF(OR('Monte Carlo'!$B$28="",'Monte Carlo'!$C$28=""),0,IF(RAND()&lt;'Monte Carlo'!$B$28,IF('Monte Carlo'!$E$28='Monte Carlo'!$C$28,'Monte Carlo'!$C$28,BETAINV(RAND(),'Monte Carlo'!$G$28,'Monte Carlo'!$H$28,'Monte Carlo'!$C$28,'Monte Carlo'!$E$28)),0))</f>
        <v>0</v>
      </c>
      <c r="T609" s="0" t="n">
        <f aca="true">IF(OR('Monte Carlo'!$B$29="",'Monte Carlo'!$C$29=""),0,IF(RAND()&lt;'Monte Carlo'!$B$29,IF('Monte Carlo'!$E$29='Monte Carlo'!$C$29,'Monte Carlo'!$C$29,BETAINV(RAND(),'Monte Carlo'!$G$29,'Monte Carlo'!$H$29,'Monte Carlo'!$C$29,'Monte Carlo'!$E$29)),0))</f>
        <v>0</v>
      </c>
      <c r="U609" s="0" t="n">
        <f aca="true">IF(OR('Monte Carlo'!$B$30="",'Monte Carlo'!$C$30=""),0,IF(RAND()&lt;'Monte Carlo'!$B$30,IF('Monte Carlo'!$E$30='Monte Carlo'!$C$30,'Monte Carlo'!$C$30,BETAINV(RAND(),'Monte Carlo'!$G$30,'Monte Carlo'!$H$30,'Monte Carlo'!$C$30,'Monte Carlo'!$E$30)),0))</f>
        <v>0</v>
      </c>
      <c r="V609" s="0" t="n">
        <f aca="true">IF(OR('Monte Carlo'!$B$31="",'Monte Carlo'!$C$31=""),0,IF(RAND()&lt;'Monte Carlo'!$B$31,IF('Monte Carlo'!$E$31='Monte Carlo'!$C$31,'Monte Carlo'!$C$31,BETAINV(RAND(),'Monte Carlo'!$G$31,'Monte Carlo'!$H$31,'Monte Carlo'!$C$31,'Monte Carlo'!$E$31)),0))</f>
        <v>0</v>
      </c>
      <c r="W609" s="0" t="n">
        <f aca="true">IF(OR('Monte Carlo'!$B$32="",'Monte Carlo'!$C$32=""),0,IF(RAND()&lt;'Monte Carlo'!$B$32,IF('Monte Carlo'!$E$32='Monte Carlo'!$C$32,'Monte Carlo'!$C$32,BETAINV(RAND(),'Monte Carlo'!$G$32,'Monte Carlo'!$H$32,'Monte Carlo'!$C$32,'Monte Carlo'!$E$32)),0))</f>
        <v>0</v>
      </c>
      <c r="X609" s="0" t="n">
        <f aca="true">IF(OR('Monte Carlo'!$B$33="",'Monte Carlo'!$C$33=""),0,IF(RAND()&lt;'Monte Carlo'!$B$33,IF('Monte Carlo'!$E$33='Monte Carlo'!$C$33,'Monte Carlo'!$C$33,BETAINV(RAND(),'Monte Carlo'!$G$33,'Monte Carlo'!$H$33,'Monte Carlo'!$C$33,'Monte Carlo'!$E$33)),0))</f>
        <v>0</v>
      </c>
      <c r="Y609" s="0" t="n">
        <f aca="false">SUM(A609:X609)</f>
        <v>2192.93569001225</v>
      </c>
    </row>
    <row r="610" customFormat="false" ht="15" hidden="false" customHeight="false" outlineLevel="0" collapsed="false">
      <c r="A610" s="0" t="n">
        <f aca="true">IF('Monte Carlo'!$B$7="",0,IF('Monte Carlo'!$D$7='Monte Carlo'!$B$7,'Monte Carlo'!$B$7,BETAINV(RAND(),'Monte Carlo'!$F$7,'Monte Carlo'!$G$7,'Monte Carlo'!$B$7,'Monte Carlo'!$D$7)))</f>
        <v>178.307155602963</v>
      </c>
      <c r="B610" s="0" t="n">
        <f aca="true">IF('Monte Carlo'!$B$8="",0,IF('Monte Carlo'!$D$8='Monte Carlo'!$B$8,'Monte Carlo'!$B$8,BETAINV(RAND(),'Monte Carlo'!$F$8,'Monte Carlo'!$G$8,'Monte Carlo'!$B$8,'Monte Carlo'!$D$8)))</f>
        <v>940.442508722182</v>
      </c>
      <c r="C610" s="0" t="n">
        <f aca="true">IF('Monte Carlo'!$B$9="",0,IF('Monte Carlo'!$D$9='Monte Carlo'!$B$9,'Monte Carlo'!$B$9,BETAINV(RAND(),'Monte Carlo'!$F$9,'Monte Carlo'!$G$9,'Monte Carlo'!$B$9,'Monte Carlo'!$D$9)))</f>
        <v>434.628543635931</v>
      </c>
      <c r="D610" s="0" t="n">
        <f aca="true">IF('Monte Carlo'!$B$10="",0,IF('Monte Carlo'!$D$10='Monte Carlo'!$B$10,'Monte Carlo'!$B$10,BETAINV(RAND(),'Monte Carlo'!$F$10,'Monte Carlo'!$G$10,'Monte Carlo'!$B$10,'Monte Carlo'!$D$10)))</f>
        <v>315.748429926302</v>
      </c>
      <c r="E610" s="0" t="n">
        <f aca="true">IF('Monte Carlo'!$B$11="",0,IF('Monte Carlo'!$D$11='Monte Carlo'!$B$11,'Monte Carlo'!$B$11,BETAINV(RAND(),'Monte Carlo'!$F$11,'Monte Carlo'!$G$11,'Monte Carlo'!$B$11,'Monte Carlo'!$D$11)))</f>
        <v>116.051027044646</v>
      </c>
      <c r="F610" s="0" t="n">
        <f aca="true">IF('Monte Carlo'!$B$12="",0,IF('Monte Carlo'!$D$12='Monte Carlo'!$B$12,'Monte Carlo'!$B$12,BETAINV(RAND(),'Monte Carlo'!$F$12,'Monte Carlo'!$G$12,'Monte Carlo'!$B$12,'Monte Carlo'!$D$12)))</f>
        <v>97.310881961469</v>
      </c>
      <c r="G610" s="0" t="n">
        <f aca="true">IF('Monte Carlo'!$B$13="",0,IF('Monte Carlo'!$D$13='Monte Carlo'!$B$13,'Monte Carlo'!$B$13,BETAINV(RAND(),'Monte Carlo'!$F$13,'Monte Carlo'!$G$13,'Monte Carlo'!$B$13,'Monte Carlo'!$D$13)))</f>
        <v>0</v>
      </c>
      <c r="H610" s="0" t="n">
        <f aca="true">IF('Monte Carlo'!$B$14="",0,IF('Monte Carlo'!$D$14='Monte Carlo'!$B$14,'Monte Carlo'!$B$14,BETAINV(RAND(),'Monte Carlo'!$F$14,'Monte Carlo'!$G$14,'Monte Carlo'!$B$14,'Monte Carlo'!$D$14)))</f>
        <v>0</v>
      </c>
      <c r="I610" s="0" t="n">
        <f aca="true">IF('Monte Carlo'!$B$15="",0,IF('Monte Carlo'!$D$15='Monte Carlo'!$B$15,'Monte Carlo'!$B$15,BETAINV(RAND(),'Monte Carlo'!$F$15,'Monte Carlo'!$G$15,'Monte Carlo'!$B$15,'Monte Carlo'!$D$15)))</f>
        <v>0</v>
      </c>
      <c r="J610" s="0" t="n">
        <f aca="true">IF('Monte Carlo'!$B$16="",0,IF('Monte Carlo'!$D$16='Monte Carlo'!$B$16,'Monte Carlo'!$B$16,BETAINV(RAND(),'Monte Carlo'!$F$16,'Monte Carlo'!$G$16,'Monte Carlo'!$B$16,'Monte Carlo'!$D$16)))</f>
        <v>0</v>
      </c>
      <c r="K610" s="0" t="n">
        <f aca="true">IF('Monte Carlo'!$B$17="",0,IF('Monte Carlo'!$D$17='Monte Carlo'!$B$17,'Monte Carlo'!$B$17,BETAINV(RAND(),'Monte Carlo'!$F$17,'Monte Carlo'!$G$17,'Monte Carlo'!$B$17,'Monte Carlo'!$D$17)))</f>
        <v>0</v>
      </c>
      <c r="L610" s="0" t="n">
        <f aca="true">IF('Monte Carlo'!$B$18="",0,IF('Monte Carlo'!$D$18='Monte Carlo'!$B$18,'Monte Carlo'!$B$18,BETAINV(RAND(),'Monte Carlo'!$F$18,'Monte Carlo'!$G$18,'Monte Carlo'!$B$18,'Monte Carlo'!$D$18)))</f>
        <v>0</v>
      </c>
      <c r="M610" s="0" t="n">
        <f aca="true">IF(OR('Monte Carlo'!$B$22="",'Monte Carlo'!$C$22=""),0,IF(RAND()&lt;'Monte Carlo'!$B$22,IF('Monte Carlo'!$E$22='Monte Carlo'!$C$22,'Monte Carlo'!$C$22,BETAINV(RAND(),'Monte Carlo'!$G$22,'Monte Carlo'!$H$22,'Monte Carlo'!$C$22,'Monte Carlo'!$E$22)),0))</f>
        <v>0</v>
      </c>
      <c r="N610" s="0" t="n">
        <f aca="true">IF(OR('Monte Carlo'!$B$23="",'Monte Carlo'!$C$23=""),0,IF(RAND()&lt;'Monte Carlo'!$B$23,IF('Monte Carlo'!$E$23='Monte Carlo'!$C$23,'Monte Carlo'!$C$23,BETAINV(RAND(),'Monte Carlo'!$G$23,'Monte Carlo'!$H$23,'Monte Carlo'!$C$23,'Monte Carlo'!$E$23)),0))</f>
        <v>45.6573572406855</v>
      </c>
      <c r="O610" s="0" t="n">
        <f aca="true">IF(OR('Monte Carlo'!$B$24="",'Monte Carlo'!$C$24=""),0,IF(RAND()&lt;'Monte Carlo'!$B$24,IF('Monte Carlo'!$E$24='Monte Carlo'!$C$24,'Monte Carlo'!$C$24,BETAINV(RAND(),'Monte Carlo'!$G$24,'Monte Carlo'!$H$24,'Monte Carlo'!$C$24,'Monte Carlo'!$E$24)),0))</f>
        <v>0</v>
      </c>
      <c r="P610" s="0" t="n">
        <f aca="true">IF(OR('Monte Carlo'!$B$25="",'Monte Carlo'!$C$25=""),0,IF(RAND()&lt;'Monte Carlo'!$B$25,IF('Monte Carlo'!$E$25='Monte Carlo'!$C$25,'Monte Carlo'!$C$25,BETAINV(RAND(),'Monte Carlo'!$G$25,'Monte Carlo'!$H$25,'Monte Carlo'!$C$25,'Monte Carlo'!$E$25)),0))</f>
        <v>0</v>
      </c>
      <c r="Q610" s="0" t="n">
        <f aca="true">IF(OR('Monte Carlo'!$B$26="",'Monte Carlo'!$C$26=""),0,IF(RAND()&lt;'Monte Carlo'!$B$26,IF('Monte Carlo'!$E$26='Monte Carlo'!$C$26,'Monte Carlo'!$C$26,BETAINV(RAND(),'Monte Carlo'!$G$26,'Monte Carlo'!$H$26,'Monte Carlo'!$C$26,'Monte Carlo'!$E$26)),0))</f>
        <v>0</v>
      </c>
      <c r="R610" s="0" t="n">
        <f aca="true">IF(OR('Monte Carlo'!$B$27="",'Monte Carlo'!$C$27=""),0,IF(RAND()&lt;'Monte Carlo'!$B$27,IF('Monte Carlo'!$E$27='Monte Carlo'!$C$27,'Monte Carlo'!$C$27,BETAINV(RAND(),'Monte Carlo'!$G$27,'Monte Carlo'!$H$27,'Monte Carlo'!$C$27,'Monte Carlo'!$E$27)),0))</f>
        <v>0</v>
      </c>
      <c r="S610" s="0" t="n">
        <f aca="true">IF(OR('Monte Carlo'!$B$28="",'Monte Carlo'!$C$28=""),0,IF(RAND()&lt;'Monte Carlo'!$B$28,IF('Monte Carlo'!$E$28='Monte Carlo'!$C$28,'Monte Carlo'!$C$28,BETAINV(RAND(),'Monte Carlo'!$G$28,'Monte Carlo'!$H$28,'Monte Carlo'!$C$28,'Monte Carlo'!$E$28)),0))</f>
        <v>0</v>
      </c>
      <c r="T610" s="0" t="n">
        <f aca="true">IF(OR('Monte Carlo'!$B$29="",'Monte Carlo'!$C$29=""),0,IF(RAND()&lt;'Monte Carlo'!$B$29,IF('Monte Carlo'!$E$29='Monte Carlo'!$C$29,'Monte Carlo'!$C$29,BETAINV(RAND(),'Monte Carlo'!$G$29,'Monte Carlo'!$H$29,'Monte Carlo'!$C$29,'Monte Carlo'!$E$29)),0))</f>
        <v>0</v>
      </c>
      <c r="U610" s="0" t="n">
        <f aca="true">IF(OR('Monte Carlo'!$B$30="",'Monte Carlo'!$C$30=""),0,IF(RAND()&lt;'Monte Carlo'!$B$30,IF('Monte Carlo'!$E$30='Monte Carlo'!$C$30,'Monte Carlo'!$C$30,BETAINV(RAND(),'Monte Carlo'!$G$30,'Monte Carlo'!$H$30,'Monte Carlo'!$C$30,'Monte Carlo'!$E$30)),0))</f>
        <v>0</v>
      </c>
      <c r="V610" s="0" t="n">
        <f aca="true">IF(OR('Monte Carlo'!$B$31="",'Monte Carlo'!$C$31=""),0,IF(RAND()&lt;'Monte Carlo'!$B$31,IF('Monte Carlo'!$E$31='Monte Carlo'!$C$31,'Monte Carlo'!$C$31,BETAINV(RAND(),'Monte Carlo'!$G$31,'Monte Carlo'!$H$31,'Monte Carlo'!$C$31,'Monte Carlo'!$E$31)),0))</f>
        <v>0</v>
      </c>
      <c r="W610" s="0" t="n">
        <f aca="true">IF(OR('Monte Carlo'!$B$32="",'Monte Carlo'!$C$32=""),0,IF(RAND()&lt;'Monte Carlo'!$B$32,IF('Monte Carlo'!$E$32='Monte Carlo'!$C$32,'Monte Carlo'!$C$32,BETAINV(RAND(),'Monte Carlo'!$G$32,'Monte Carlo'!$H$32,'Monte Carlo'!$C$32,'Monte Carlo'!$E$32)),0))</f>
        <v>0</v>
      </c>
      <c r="X610" s="0" t="n">
        <f aca="true">IF(OR('Monte Carlo'!$B$33="",'Monte Carlo'!$C$33=""),0,IF(RAND()&lt;'Monte Carlo'!$B$33,IF('Monte Carlo'!$E$33='Monte Carlo'!$C$33,'Monte Carlo'!$C$33,BETAINV(RAND(),'Monte Carlo'!$G$33,'Monte Carlo'!$H$33,'Monte Carlo'!$C$33,'Monte Carlo'!$E$33)),0))</f>
        <v>0</v>
      </c>
      <c r="Y610" s="0" t="n">
        <f aca="false">SUM(A610:X610)</f>
        <v>2128.14590413418</v>
      </c>
    </row>
    <row r="611" customFormat="false" ht="15" hidden="false" customHeight="false" outlineLevel="0" collapsed="false">
      <c r="A611" s="0" t="n">
        <f aca="true">IF('Monte Carlo'!$B$7="",0,IF('Monte Carlo'!$D$7='Monte Carlo'!$B$7,'Monte Carlo'!$B$7,BETAINV(RAND(),'Monte Carlo'!$F$7,'Monte Carlo'!$G$7,'Monte Carlo'!$B$7,'Monte Carlo'!$D$7)))</f>
        <v>157.83735567364</v>
      </c>
      <c r="B611" s="0" t="n">
        <f aca="true">IF('Monte Carlo'!$B$8="",0,IF('Monte Carlo'!$D$8='Monte Carlo'!$B$8,'Monte Carlo'!$B$8,BETAINV(RAND(),'Monte Carlo'!$F$8,'Monte Carlo'!$G$8,'Monte Carlo'!$B$8,'Monte Carlo'!$D$8)))</f>
        <v>1054.93506146021</v>
      </c>
      <c r="C611" s="0" t="n">
        <f aca="true">IF('Monte Carlo'!$B$9="",0,IF('Monte Carlo'!$D$9='Monte Carlo'!$B$9,'Monte Carlo'!$B$9,BETAINV(RAND(),'Monte Carlo'!$F$9,'Monte Carlo'!$G$9,'Monte Carlo'!$B$9,'Monte Carlo'!$D$9)))</f>
        <v>457.759127853226</v>
      </c>
      <c r="D611" s="0" t="n">
        <f aca="true">IF('Monte Carlo'!$B$10="",0,IF('Monte Carlo'!$D$10='Monte Carlo'!$B$10,'Monte Carlo'!$B$10,BETAINV(RAND(),'Monte Carlo'!$F$10,'Monte Carlo'!$G$10,'Monte Carlo'!$B$10,'Monte Carlo'!$D$10)))</f>
        <v>308.369613125686</v>
      </c>
      <c r="E611" s="0" t="n">
        <f aca="true">IF('Monte Carlo'!$B$11="",0,IF('Monte Carlo'!$D$11='Monte Carlo'!$B$11,'Monte Carlo'!$B$11,BETAINV(RAND(),'Monte Carlo'!$F$11,'Monte Carlo'!$G$11,'Monte Carlo'!$B$11,'Monte Carlo'!$D$11)))</f>
        <v>100.552182210633</v>
      </c>
      <c r="F611" s="0" t="n">
        <f aca="true">IF('Monte Carlo'!$B$12="",0,IF('Monte Carlo'!$D$12='Monte Carlo'!$B$12,'Monte Carlo'!$B$12,BETAINV(RAND(),'Monte Carlo'!$F$12,'Monte Carlo'!$G$12,'Monte Carlo'!$B$12,'Monte Carlo'!$D$12)))</f>
        <v>97.680036644212</v>
      </c>
      <c r="G611" s="0" t="n">
        <f aca="true">IF('Monte Carlo'!$B$13="",0,IF('Monte Carlo'!$D$13='Monte Carlo'!$B$13,'Monte Carlo'!$B$13,BETAINV(RAND(),'Monte Carlo'!$F$13,'Monte Carlo'!$G$13,'Monte Carlo'!$B$13,'Monte Carlo'!$D$13)))</f>
        <v>0</v>
      </c>
      <c r="H611" s="0" t="n">
        <f aca="true">IF('Monte Carlo'!$B$14="",0,IF('Monte Carlo'!$D$14='Monte Carlo'!$B$14,'Monte Carlo'!$B$14,BETAINV(RAND(),'Monte Carlo'!$F$14,'Monte Carlo'!$G$14,'Monte Carlo'!$B$14,'Monte Carlo'!$D$14)))</f>
        <v>0</v>
      </c>
      <c r="I611" s="0" t="n">
        <f aca="true">IF('Monte Carlo'!$B$15="",0,IF('Monte Carlo'!$D$15='Monte Carlo'!$B$15,'Monte Carlo'!$B$15,BETAINV(RAND(),'Monte Carlo'!$F$15,'Monte Carlo'!$G$15,'Monte Carlo'!$B$15,'Monte Carlo'!$D$15)))</f>
        <v>0</v>
      </c>
      <c r="J611" s="0" t="n">
        <f aca="true">IF('Monte Carlo'!$B$16="",0,IF('Monte Carlo'!$D$16='Monte Carlo'!$B$16,'Monte Carlo'!$B$16,BETAINV(RAND(),'Monte Carlo'!$F$16,'Monte Carlo'!$G$16,'Monte Carlo'!$B$16,'Monte Carlo'!$D$16)))</f>
        <v>0</v>
      </c>
      <c r="K611" s="0" t="n">
        <f aca="true">IF('Monte Carlo'!$B$17="",0,IF('Monte Carlo'!$D$17='Monte Carlo'!$B$17,'Monte Carlo'!$B$17,BETAINV(RAND(),'Monte Carlo'!$F$17,'Monte Carlo'!$G$17,'Monte Carlo'!$B$17,'Monte Carlo'!$D$17)))</f>
        <v>0</v>
      </c>
      <c r="L611" s="0" t="n">
        <f aca="true">IF('Monte Carlo'!$B$18="",0,IF('Monte Carlo'!$D$18='Monte Carlo'!$B$18,'Monte Carlo'!$B$18,BETAINV(RAND(),'Monte Carlo'!$F$18,'Monte Carlo'!$G$18,'Monte Carlo'!$B$18,'Monte Carlo'!$D$18)))</f>
        <v>0</v>
      </c>
      <c r="M611" s="0" t="n">
        <f aca="true">IF(OR('Monte Carlo'!$B$22="",'Monte Carlo'!$C$22=""),0,IF(RAND()&lt;'Monte Carlo'!$B$22,IF('Monte Carlo'!$E$22='Monte Carlo'!$C$22,'Monte Carlo'!$C$22,BETAINV(RAND(),'Monte Carlo'!$G$22,'Monte Carlo'!$H$22,'Monte Carlo'!$C$22,'Monte Carlo'!$E$22)),0))</f>
        <v>0</v>
      </c>
      <c r="N611" s="0" t="n">
        <f aca="true">IF(OR('Monte Carlo'!$B$23="",'Monte Carlo'!$C$23=""),0,IF(RAND()&lt;'Monte Carlo'!$B$23,IF('Monte Carlo'!$E$23='Monte Carlo'!$C$23,'Monte Carlo'!$C$23,BETAINV(RAND(),'Monte Carlo'!$G$23,'Monte Carlo'!$H$23,'Monte Carlo'!$C$23,'Monte Carlo'!$E$23)),0))</f>
        <v>41.1745056757081</v>
      </c>
      <c r="O611" s="0" t="n">
        <f aca="true">IF(OR('Monte Carlo'!$B$24="",'Monte Carlo'!$C$24=""),0,IF(RAND()&lt;'Monte Carlo'!$B$24,IF('Monte Carlo'!$E$24='Monte Carlo'!$C$24,'Monte Carlo'!$C$24,BETAINV(RAND(),'Monte Carlo'!$G$24,'Monte Carlo'!$H$24,'Monte Carlo'!$C$24,'Monte Carlo'!$E$24)),0))</f>
        <v>230.269458541701</v>
      </c>
      <c r="P611" s="0" t="n">
        <f aca="true">IF(OR('Monte Carlo'!$B$25="",'Monte Carlo'!$C$25=""),0,IF(RAND()&lt;'Monte Carlo'!$B$25,IF('Monte Carlo'!$E$25='Monte Carlo'!$C$25,'Monte Carlo'!$C$25,BETAINV(RAND(),'Monte Carlo'!$G$25,'Monte Carlo'!$H$25,'Monte Carlo'!$C$25,'Monte Carlo'!$E$25)),0))</f>
        <v>0</v>
      </c>
      <c r="Q611" s="0" t="n">
        <f aca="true">IF(OR('Monte Carlo'!$B$26="",'Monte Carlo'!$C$26=""),0,IF(RAND()&lt;'Monte Carlo'!$B$26,IF('Monte Carlo'!$E$26='Monte Carlo'!$C$26,'Monte Carlo'!$C$26,BETAINV(RAND(),'Monte Carlo'!$G$26,'Monte Carlo'!$H$26,'Monte Carlo'!$C$26,'Monte Carlo'!$E$26)),0))</f>
        <v>0</v>
      </c>
      <c r="R611" s="0" t="n">
        <f aca="true">IF(OR('Monte Carlo'!$B$27="",'Monte Carlo'!$C$27=""),0,IF(RAND()&lt;'Monte Carlo'!$B$27,IF('Monte Carlo'!$E$27='Monte Carlo'!$C$27,'Monte Carlo'!$C$27,BETAINV(RAND(),'Monte Carlo'!$G$27,'Monte Carlo'!$H$27,'Monte Carlo'!$C$27,'Monte Carlo'!$E$27)),0))</f>
        <v>0</v>
      </c>
      <c r="S611" s="0" t="n">
        <f aca="true">IF(OR('Monte Carlo'!$B$28="",'Monte Carlo'!$C$28=""),0,IF(RAND()&lt;'Monte Carlo'!$B$28,IF('Monte Carlo'!$E$28='Monte Carlo'!$C$28,'Monte Carlo'!$C$28,BETAINV(RAND(),'Monte Carlo'!$G$28,'Monte Carlo'!$H$28,'Monte Carlo'!$C$28,'Monte Carlo'!$E$28)),0))</f>
        <v>0</v>
      </c>
      <c r="T611" s="0" t="n">
        <f aca="true">IF(OR('Monte Carlo'!$B$29="",'Monte Carlo'!$C$29=""),0,IF(RAND()&lt;'Monte Carlo'!$B$29,IF('Monte Carlo'!$E$29='Monte Carlo'!$C$29,'Monte Carlo'!$C$29,BETAINV(RAND(),'Monte Carlo'!$G$29,'Monte Carlo'!$H$29,'Monte Carlo'!$C$29,'Monte Carlo'!$E$29)),0))</f>
        <v>0</v>
      </c>
      <c r="U611" s="0" t="n">
        <f aca="true">IF(OR('Monte Carlo'!$B$30="",'Monte Carlo'!$C$30=""),0,IF(RAND()&lt;'Monte Carlo'!$B$30,IF('Monte Carlo'!$E$30='Monte Carlo'!$C$30,'Monte Carlo'!$C$30,BETAINV(RAND(),'Monte Carlo'!$G$30,'Monte Carlo'!$H$30,'Monte Carlo'!$C$30,'Monte Carlo'!$E$30)),0))</f>
        <v>0</v>
      </c>
      <c r="V611" s="0" t="n">
        <f aca="true">IF(OR('Monte Carlo'!$B$31="",'Monte Carlo'!$C$31=""),0,IF(RAND()&lt;'Monte Carlo'!$B$31,IF('Monte Carlo'!$E$31='Monte Carlo'!$C$31,'Monte Carlo'!$C$31,BETAINV(RAND(),'Monte Carlo'!$G$31,'Monte Carlo'!$H$31,'Monte Carlo'!$C$31,'Monte Carlo'!$E$31)),0))</f>
        <v>0</v>
      </c>
      <c r="W611" s="0" t="n">
        <f aca="true">IF(OR('Monte Carlo'!$B$32="",'Monte Carlo'!$C$32=""),0,IF(RAND()&lt;'Monte Carlo'!$B$32,IF('Monte Carlo'!$E$32='Monte Carlo'!$C$32,'Monte Carlo'!$C$32,BETAINV(RAND(),'Monte Carlo'!$G$32,'Monte Carlo'!$H$32,'Monte Carlo'!$C$32,'Monte Carlo'!$E$32)),0))</f>
        <v>0</v>
      </c>
      <c r="X611" s="0" t="n">
        <f aca="true">IF(OR('Monte Carlo'!$B$33="",'Monte Carlo'!$C$33=""),0,IF(RAND()&lt;'Monte Carlo'!$B$33,IF('Monte Carlo'!$E$33='Monte Carlo'!$C$33,'Monte Carlo'!$C$33,BETAINV(RAND(),'Monte Carlo'!$G$33,'Monte Carlo'!$H$33,'Monte Carlo'!$C$33,'Monte Carlo'!$E$33)),0))</f>
        <v>0</v>
      </c>
      <c r="Y611" s="0" t="n">
        <f aca="false">SUM(A611:X611)</f>
        <v>2448.57734118501</v>
      </c>
    </row>
    <row r="612" customFormat="false" ht="15" hidden="false" customHeight="false" outlineLevel="0" collapsed="false">
      <c r="A612" s="0" t="n">
        <f aca="true">IF('Monte Carlo'!$B$7="",0,IF('Monte Carlo'!$D$7='Monte Carlo'!$B$7,'Monte Carlo'!$B$7,BETAINV(RAND(),'Monte Carlo'!$F$7,'Monte Carlo'!$G$7,'Monte Carlo'!$B$7,'Monte Carlo'!$D$7)))</f>
        <v>163.718627762219</v>
      </c>
      <c r="B612" s="0" t="n">
        <f aca="true">IF('Monte Carlo'!$B$8="",0,IF('Monte Carlo'!$D$8='Monte Carlo'!$B$8,'Monte Carlo'!$B$8,BETAINV(RAND(),'Monte Carlo'!$F$8,'Monte Carlo'!$G$8,'Monte Carlo'!$B$8,'Monte Carlo'!$D$8)))</f>
        <v>1080.38196356869</v>
      </c>
      <c r="C612" s="0" t="n">
        <f aca="true">IF('Monte Carlo'!$B$9="",0,IF('Monte Carlo'!$D$9='Monte Carlo'!$B$9,'Monte Carlo'!$B$9,BETAINV(RAND(),'Monte Carlo'!$F$9,'Monte Carlo'!$G$9,'Monte Carlo'!$B$9,'Monte Carlo'!$D$9)))</f>
        <v>441.253545588467</v>
      </c>
      <c r="D612" s="0" t="n">
        <f aca="true">IF('Monte Carlo'!$B$10="",0,IF('Monte Carlo'!$D$10='Monte Carlo'!$B$10,'Monte Carlo'!$B$10,BETAINV(RAND(),'Monte Carlo'!$F$10,'Monte Carlo'!$G$10,'Monte Carlo'!$B$10,'Monte Carlo'!$D$10)))</f>
        <v>345.719182686106</v>
      </c>
      <c r="E612" s="0" t="n">
        <f aca="true">IF('Monte Carlo'!$B$11="",0,IF('Monte Carlo'!$D$11='Monte Carlo'!$B$11,'Monte Carlo'!$B$11,BETAINV(RAND(),'Monte Carlo'!$F$11,'Monte Carlo'!$G$11,'Monte Carlo'!$B$11,'Monte Carlo'!$D$11)))</f>
        <v>106.770741688138</v>
      </c>
      <c r="F612" s="0" t="n">
        <f aca="true">IF('Monte Carlo'!$B$12="",0,IF('Monte Carlo'!$D$12='Monte Carlo'!$B$12,'Monte Carlo'!$B$12,BETAINV(RAND(),'Monte Carlo'!$F$12,'Monte Carlo'!$G$12,'Monte Carlo'!$B$12,'Monte Carlo'!$D$12)))</f>
        <v>100.933952790848</v>
      </c>
      <c r="G612" s="0" t="n">
        <f aca="true">IF('Monte Carlo'!$B$13="",0,IF('Monte Carlo'!$D$13='Monte Carlo'!$B$13,'Monte Carlo'!$B$13,BETAINV(RAND(),'Monte Carlo'!$F$13,'Monte Carlo'!$G$13,'Monte Carlo'!$B$13,'Monte Carlo'!$D$13)))</f>
        <v>0</v>
      </c>
      <c r="H612" s="0" t="n">
        <f aca="true">IF('Monte Carlo'!$B$14="",0,IF('Monte Carlo'!$D$14='Monte Carlo'!$B$14,'Monte Carlo'!$B$14,BETAINV(RAND(),'Monte Carlo'!$F$14,'Monte Carlo'!$G$14,'Monte Carlo'!$B$14,'Monte Carlo'!$D$14)))</f>
        <v>0</v>
      </c>
      <c r="I612" s="0" t="n">
        <f aca="true">IF('Monte Carlo'!$B$15="",0,IF('Monte Carlo'!$D$15='Monte Carlo'!$B$15,'Monte Carlo'!$B$15,BETAINV(RAND(),'Monte Carlo'!$F$15,'Monte Carlo'!$G$15,'Monte Carlo'!$B$15,'Monte Carlo'!$D$15)))</f>
        <v>0</v>
      </c>
      <c r="J612" s="0" t="n">
        <f aca="true">IF('Monte Carlo'!$B$16="",0,IF('Monte Carlo'!$D$16='Monte Carlo'!$B$16,'Monte Carlo'!$B$16,BETAINV(RAND(),'Monte Carlo'!$F$16,'Monte Carlo'!$G$16,'Monte Carlo'!$B$16,'Monte Carlo'!$D$16)))</f>
        <v>0</v>
      </c>
      <c r="K612" s="0" t="n">
        <f aca="true">IF('Monte Carlo'!$B$17="",0,IF('Monte Carlo'!$D$17='Monte Carlo'!$B$17,'Monte Carlo'!$B$17,BETAINV(RAND(),'Monte Carlo'!$F$17,'Monte Carlo'!$G$17,'Monte Carlo'!$B$17,'Monte Carlo'!$D$17)))</f>
        <v>0</v>
      </c>
      <c r="L612" s="0" t="n">
        <f aca="true">IF('Monte Carlo'!$B$18="",0,IF('Monte Carlo'!$D$18='Monte Carlo'!$B$18,'Monte Carlo'!$B$18,BETAINV(RAND(),'Monte Carlo'!$F$18,'Monte Carlo'!$G$18,'Monte Carlo'!$B$18,'Monte Carlo'!$D$18)))</f>
        <v>0</v>
      </c>
      <c r="M612" s="0" t="n">
        <f aca="true">IF(OR('Monte Carlo'!$B$22="",'Monte Carlo'!$C$22=""),0,IF(RAND()&lt;'Monte Carlo'!$B$22,IF('Monte Carlo'!$E$22='Monte Carlo'!$C$22,'Monte Carlo'!$C$22,BETAINV(RAND(),'Monte Carlo'!$G$22,'Monte Carlo'!$H$22,'Monte Carlo'!$C$22,'Monte Carlo'!$E$22)),0))</f>
        <v>0</v>
      </c>
      <c r="N612" s="0" t="n">
        <f aca="true">IF(OR('Monte Carlo'!$B$23="",'Monte Carlo'!$C$23=""),0,IF(RAND()&lt;'Monte Carlo'!$B$23,IF('Monte Carlo'!$E$23='Monte Carlo'!$C$23,'Monte Carlo'!$C$23,BETAINV(RAND(),'Monte Carlo'!$G$23,'Monte Carlo'!$H$23,'Monte Carlo'!$C$23,'Monte Carlo'!$E$23)),0))</f>
        <v>39.8864204852888</v>
      </c>
      <c r="O612" s="0" t="n">
        <f aca="true">IF(OR('Monte Carlo'!$B$24="",'Monte Carlo'!$C$24=""),0,IF(RAND()&lt;'Monte Carlo'!$B$24,IF('Monte Carlo'!$E$24='Monte Carlo'!$C$24,'Monte Carlo'!$C$24,BETAINV(RAND(),'Monte Carlo'!$G$24,'Monte Carlo'!$H$24,'Monte Carlo'!$C$24,'Monte Carlo'!$E$24)),0))</f>
        <v>0</v>
      </c>
      <c r="P612" s="0" t="n">
        <f aca="true">IF(OR('Monte Carlo'!$B$25="",'Monte Carlo'!$C$25=""),0,IF(RAND()&lt;'Monte Carlo'!$B$25,IF('Monte Carlo'!$E$25='Monte Carlo'!$C$25,'Monte Carlo'!$C$25,BETAINV(RAND(),'Monte Carlo'!$G$25,'Monte Carlo'!$H$25,'Monte Carlo'!$C$25,'Monte Carlo'!$E$25)),0))</f>
        <v>0</v>
      </c>
      <c r="Q612" s="0" t="n">
        <f aca="true">IF(OR('Monte Carlo'!$B$26="",'Monte Carlo'!$C$26=""),0,IF(RAND()&lt;'Monte Carlo'!$B$26,IF('Monte Carlo'!$E$26='Monte Carlo'!$C$26,'Monte Carlo'!$C$26,BETAINV(RAND(),'Monte Carlo'!$G$26,'Monte Carlo'!$H$26,'Monte Carlo'!$C$26,'Monte Carlo'!$E$26)),0))</f>
        <v>0</v>
      </c>
      <c r="R612" s="0" t="n">
        <f aca="true">IF(OR('Monte Carlo'!$B$27="",'Monte Carlo'!$C$27=""),0,IF(RAND()&lt;'Monte Carlo'!$B$27,IF('Monte Carlo'!$E$27='Monte Carlo'!$C$27,'Monte Carlo'!$C$27,BETAINV(RAND(),'Monte Carlo'!$G$27,'Monte Carlo'!$H$27,'Monte Carlo'!$C$27,'Monte Carlo'!$E$27)),0))</f>
        <v>0</v>
      </c>
      <c r="S612" s="0" t="n">
        <f aca="true">IF(OR('Monte Carlo'!$B$28="",'Monte Carlo'!$C$28=""),0,IF(RAND()&lt;'Monte Carlo'!$B$28,IF('Monte Carlo'!$E$28='Monte Carlo'!$C$28,'Monte Carlo'!$C$28,BETAINV(RAND(),'Monte Carlo'!$G$28,'Monte Carlo'!$H$28,'Monte Carlo'!$C$28,'Monte Carlo'!$E$28)),0))</f>
        <v>0</v>
      </c>
      <c r="T612" s="0" t="n">
        <f aca="true">IF(OR('Monte Carlo'!$B$29="",'Monte Carlo'!$C$29=""),0,IF(RAND()&lt;'Monte Carlo'!$B$29,IF('Monte Carlo'!$E$29='Monte Carlo'!$C$29,'Monte Carlo'!$C$29,BETAINV(RAND(),'Monte Carlo'!$G$29,'Monte Carlo'!$H$29,'Monte Carlo'!$C$29,'Monte Carlo'!$E$29)),0))</f>
        <v>0</v>
      </c>
      <c r="U612" s="0" t="n">
        <f aca="true">IF(OR('Monte Carlo'!$B$30="",'Monte Carlo'!$C$30=""),0,IF(RAND()&lt;'Monte Carlo'!$B$30,IF('Monte Carlo'!$E$30='Monte Carlo'!$C$30,'Monte Carlo'!$C$30,BETAINV(RAND(),'Monte Carlo'!$G$30,'Monte Carlo'!$H$30,'Monte Carlo'!$C$30,'Monte Carlo'!$E$30)),0))</f>
        <v>0</v>
      </c>
      <c r="V612" s="0" t="n">
        <f aca="true">IF(OR('Monte Carlo'!$B$31="",'Monte Carlo'!$C$31=""),0,IF(RAND()&lt;'Monte Carlo'!$B$31,IF('Monte Carlo'!$E$31='Monte Carlo'!$C$31,'Monte Carlo'!$C$31,BETAINV(RAND(),'Monte Carlo'!$G$31,'Monte Carlo'!$H$31,'Monte Carlo'!$C$31,'Monte Carlo'!$E$31)),0))</f>
        <v>0</v>
      </c>
      <c r="W612" s="0" t="n">
        <f aca="true">IF(OR('Monte Carlo'!$B$32="",'Monte Carlo'!$C$32=""),0,IF(RAND()&lt;'Monte Carlo'!$B$32,IF('Monte Carlo'!$E$32='Monte Carlo'!$C$32,'Monte Carlo'!$C$32,BETAINV(RAND(),'Monte Carlo'!$G$32,'Monte Carlo'!$H$32,'Monte Carlo'!$C$32,'Monte Carlo'!$E$32)),0))</f>
        <v>0</v>
      </c>
      <c r="X612" s="0" t="n">
        <f aca="true">IF(OR('Monte Carlo'!$B$33="",'Monte Carlo'!$C$33=""),0,IF(RAND()&lt;'Monte Carlo'!$B$33,IF('Monte Carlo'!$E$33='Monte Carlo'!$C$33,'Monte Carlo'!$C$33,BETAINV(RAND(),'Monte Carlo'!$G$33,'Monte Carlo'!$H$33,'Monte Carlo'!$C$33,'Monte Carlo'!$E$33)),0))</f>
        <v>0</v>
      </c>
      <c r="Y612" s="0" t="n">
        <f aca="false">SUM(A612:X612)</f>
        <v>2278.66443456975</v>
      </c>
    </row>
    <row r="613" customFormat="false" ht="15" hidden="false" customHeight="false" outlineLevel="0" collapsed="false">
      <c r="A613" s="0" t="n">
        <f aca="true">IF('Monte Carlo'!$B$7="",0,IF('Monte Carlo'!$D$7='Monte Carlo'!$B$7,'Monte Carlo'!$B$7,BETAINV(RAND(),'Monte Carlo'!$F$7,'Monte Carlo'!$G$7,'Monte Carlo'!$B$7,'Monte Carlo'!$D$7)))</f>
        <v>161.787940265054</v>
      </c>
      <c r="B613" s="0" t="n">
        <f aca="true">IF('Monte Carlo'!$B$8="",0,IF('Monte Carlo'!$D$8='Monte Carlo'!$B$8,'Monte Carlo'!$B$8,BETAINV(RAND(),'Monte Carlo'!$F$8,'Monte Carlo'!$G$8,'Monte Carlo'!$B$8,'Monte Carlo'!$D$8)))</f>
        <v>960.039106987767</v>
      </c>
      <c r="C613" s="0" t="n">
        <f aca="true">IF('Monte Carlo'!$B$9="",0,IF('Monte Carlo'!$D$9='Monte Carlo'!$B$9,'Monte Carlo'!$B$9,BETAINV(RAND(),'Monte Carlo'!$F$9,'Monte Carlo'!$G$9,'Monte Carlo'!$B$9,'Monte Carlo'!$D$9)))</f>
        <v>527.740429521091</v>
      </c>
      <c r="D613" s="0" t="n">
        <f aca="true">IF('Monte Carlo'!$B$10="",0,IF('Monte Carlo'!$D$10='Monte Carlo'!$B$10,'Monte Carlo'!$B$10,BETAINV(RAND(),'Monte Carlo'!$F$10,'Monte Carlo'!$G$10,'Monte Carlo'!$B$10,'Monte Carlo'!$D$10)))</f>
        <v>319.052531130016</v>
      </c>
      <c r="E613" s="0" t="n">
        <f aca="true">IF('Monte Carlo'!$B$11="",0,IF('Monte Carlo'!$D$11='Monte Carlo'!$B$11,'Monte Carlo'!$B$11,BETAINV(RAND(),'Monte Carlo'!$F$11,'Monte Carlo'!$G$11,'Monte Carlo'!$B$11,'Monte Carlo'!$D$11)))</f>
        <v>132.169365997558</v>
      </c>
      <c r="F613" s="0" t="n">
        <f aca="true">IF('Monte Carlo'!$B$12="",0,IF('Monte Carlo'!$D$12='Monte Carlo'!$B$12,'Monte Carlo'!$B$12,BETAINV(RAND(),'Monte Carlo'!$F$12,'Monte Carlo'!$G$12,'Monte Carlo'!$B$12,'Monte Carlo'!$D$12)))</f>
        <v>99.6626785967092</v>
      </c>
      <c r="G613" s="0" t="n">
        <f aca="true">IF('Monte Carlo'!$B$13="",0,IF('Monte Carlo'!$D$13='Monte Carlo'!$B$13,'Monte Carlo'!$B$13,BETAINV(RAND(),'Monte Carlo'!$F$13,'Monte Carlo'!$G$13,'Monte Carlo'!$B$13,'Monte Carlo'!$D$13)))</f>
        <v>0</v>
      </c>
      <c r="H613" s="0" t="n">
        <f aca="true">IF('Monte Carlo'!$B$14="",0,IF('Monte Carlo'!$D$14='Monte Carlo'!$B$14,'Monte Carlo'!$B$14,BETAINV(RAND(),'Monte Carlo'!$F$14,'Monte Carlo'!$G$14,'Monte Carlo'!$B$14,'Monte Carlo'!$D$14)))</f>
        <v>0</v>
      </c>
      <c r="I613" s="0" t="n">
        <f aca="true">IF('Monte Carlo'!$B$15="",0,IF('Monte Carlo'!$D$15='Monte Carlo'!$B$15,'Monte Carlo'!$B$15,BETAINV(RAND(),'Monte Carlo'!$F$15,'Monte Carlo'!$G$15,'Monte Carlo'!$B$15,'Monte Carlo'!$D$15)))</f>
        <v>0</v>
      </c>
      <c r="J613" s="0" t="n">
        <f aca="true">IF('Monte Carlo'!$B$16="",0,IF('Monte Carlo'!$D$16='Monte Carlo'!$B$16,'Monte Carlo'!$B$16,BETAINV(RAND(),'Monte Carlo'!$F$16,'Monte Carlo'!$G$16,'Monte Carlo'!$B$16,'Monte Carlo'!$D$16)))</f>
        <v>0</v>
      </c>
      <c r="K613" s="0" t="n">
        <f aca="true">IF('Monte Carlo'!$B$17="",0,IF('Monte Carlo'!$D$17='Monte Carlo'!$B$17,'Monte Carlo'!$B$17,BETAINV(RAND(),'Monte Carlo'!$F$17,'Monte Carlo'!$G$17,'Monte Carlo'!$B$17,'Monte Carlo'!$D$17)))</f>
        <v>0</v>
      </c>
      <c r="L613" s="0" t="n">
        <f aca="true">IF('Monte Carlo'!$B$18="",0,IF('Monte Carlo'!$D$18='Monte Carlo'!$B$18,'Monte Carlo'!$B$18,BETAINV(RAND(),'Monte Carlo'!$F$18,'Monte Carlo'!$G$18,'Monte Carlo'!$B$18,'Monte Carlo'!$D$18)))</f>
        <v>0</v>
      </c>
      <c r="M613" s="0" t="n">
        <f aca="true">IF(OR('Monte Carlo'!$B$22="",'Monte Carlo'!$C$22=""),0,IF(RAND()&lt;'Monte Carlo'!$B$22,IF('Monte Carlo'!$E$22='Monte Carlo'!$C$22,'Monte Carlo'!$C$22,BETAINV(RAND(),'Monte Carlo'!$G$22,'Monte Carlo'!$H$22,'Monte Carlo'!$C$22,'Monte Carlo'!$E$22)),0))</f>
        <v>0</v>
      </c>
      <c r="N613" s="0" t="n">
        <f aca="true">IF(OR('Monte Carlo'!$B$23="",'Monte Carlo'!$C$23=""),0,IF(RAND()&lt;'Monte Carlo'!$B$23,IF('Monte Carlo'!$E$23='Monte Carlo'!$C$23,'Monte Carlo'!$C$23,BETAINV(RAND(),'Monte Carlo'!$G$23,'Monte Carlo'!$H$23,'Monte Carlo'!$C$23,'Monte Carlo'!$E$23)),0))</f>
        <v>0</v>
      </c>
      <c r="O613" s="0" t="n">
        <f aca="true">IF(OR('Monte Carlo'!$B$24="",'Monte Carlo'!$C$24=""),0,IF(RAND()&lt;'Monte Carlo'!$B$24,IF('Monte Carlo'!$E$24='Monte Carlo'!$C$24,'Monte Carlo'!$C$24,BETAINV(RAND(),'Monte Carlo'!$G$24,'Monte Carlo'!$H$24,'Monte Carlo'!$C$24,'Monte Carlo'!$E$24)),0))</f>
        <v>0</v>
      </c>
      <c r="P613" s="0" t="n">
        <f aca="true">IF(OR('Monte Carlo'!$B$25="",'Monte Carlo'!$C$25=""),0,IF(RAND()&lt;'Monte Carlo'!$B$25,IF('Monte Carlo'!$E$25='Monte Carlo'!$C$25,'Monte Carlo'!$C$25,BETAINV(RAND(),'Monte Carlo'!$G$25,'Monte Carlo'!$H$25,'Monte Carlo'!$C$25,'Monte Carlo'!$E$25)),0))</f>
        <v>0</v>
      </c>
      <c r="Q613" s="0" t="n">
        <f aca="true">IF(OR('Monte Carlo'!$B$26="",'Monte Carlo'!$C$26=""),0,IF(RAND()&lt;'Monte Carlo'!$B$26,IF('Monte Carlo'!$E$26='Monte Carlo'!$C$26,'Monte Carlo'!$C$26,BETAINV(RAND(),'Monte Carlo'!$G$26,'Monte Carlo'!$H$26,'Monte Carlo'!$C$26,'Monte Carlo'!$E$26)),0))</f>
        <v>0</v>
      </c>
      <c r="R613" s="0" t="n">
        <f aca="true">IF(OR('Monte Carlo'!$B$27="",'Monte Carlo'!$C$27=""),0,IF(RAND()&lt;'Monte Carlo'!$B$27,IF('Monte Carlo'!$E$27='Monte Carlo'!$C$27,'Monte Carlo'!$C$27,BETAINV(RAND(),'Monte Carlo'!$G$27,'Monte Carlo'!$H$27,'Monte Carlo'!$C$27,'Monte Carlo'!$E$27)),0))</f>
        <v>0</v>
      </c>
      <c r="S613" s="0" t="n">
        <f aca="true">IF(OR('Monte Carlo'!$B$28="",'Monte Carlo'!$C$28=""),0,IF(RAND()&lt;'Monte Carlo'!$B$28,IF('Monte Carlo'!$E$28='Monte Carlo'!$C$28,'Monte Carlo'!$C$28,BETAINV(RAND(),'Monte Carlo'!$G$28,'Monte Carlo'!$H$28,'Monte Carlo'!$C$28,'Monte Carlo'!$E$28)),0))</f>
        <v>0</v>
      </c>
      <c r="T613" s="0" t="n">
        <f aca="true">IF(OR('Monte Carlo'!$B$29="",'Monte Carlo'!$C$29=""),0,IF(RAND()&lt;'Monte Carlo'!$B$29,IF('Monte Carlo'!$E$29='Monte Carlo'!$C$29,'Monte Carlo'!$C$29,BETAINV(RAND(),'Monte Carlo'!$G$29,'Monte Carlo'!$H$29,'Monte Carlo'!$C$29,'Monte Carlo'!$E$29)),0))</f>
        <v>0</v>
      </c>
      <c r="U613" s="0" t="n">
        <f aca="true">IF(OR('Monte Carlo'!$B$30="",'Monte Carlo'!$C$30=""),0,IF(RAND()&lt;'Monte Carlo'!$B$30,IF('Monte Carlo'!$E$30='Monte Carlo'!$C$30,'Monte Carlo'!$C$30,BETAINV(RAND(),'Monte Carlo'!$G$30,'Monte Carlo'!$H$30,'Monte Carlo'!$C$30,'Monte Carlo'!$E$30)),0))</f>
        <v>0</v>
      </c>
      <c r="V613" s="0" t="n">
        <f aca="true">IF(OR('Monte Carlo'!$B$31="",'Monte Carlo'!$C$31=""),0,IF(RAND()&lt;'Monte Carlo'!$B$31,IF('Monte Carlo'!$E$31='Monte Carlo'!$C$31,'Monte Carlo'!$C$31,BETAINV(RAND(),'Monte Carlo'!$G$31,'Monte Carlo'!$H$31,'Monte Carlo'!$C$31,'Monte Carlo'!$E$31)),0))</f>
        <v>0</v>
      </c>
      <c r="W613" s="0" t="n">
        <f aca="true">IF(OR('Monte Carlo'!$B$32="",'Monte Carlo'!$C$32=""),0,IF(RAND()&lt;'Monte Carlo'!$B$32,IF('Monte Carlo'!$E$32='Monte Carlo'!$C$32,'Monte Carlo'!$C$32,BETAINV(RAND(),'Monte Carlo'!$G$32,'Monte Carlo'!$H$32,'Monte Carlo'!$C$32,'Monte Carlo'!$E$32)),0))</f>
        <v>0</v>
      </c>
      <c r="X613" s="0" t="n">
        <f aca="true">IF(OR('Monte Carlo'!$B$33="",'Monte Carlo'!$C$33=""),0,IF(RAND()&lt;'Monte Carlo'!$B$33,IF('Monte Carlo'!$E$33='Monte Carlo'!$C$33,'Monte Carlo'!$C$33,BETAINV(RAND(),'Monte Carlo'!$G$33,'Monte Carlo'!$H$33,'Monte Carlo'!$C$33,'Monte Carlo'!$E$33)),0))</f>
        <v>0</v>
      </c>
      <c r="Y613" s="0" t="n">
        <f aca="false">SUM(A613:X613)</f>
        <v>2200.4520524982</v>
      </c>
    </row>
    <row r="614" customFormat="false" ht="15" hidden="false" customHeight="false" outlineLevel="0" collapsed="false">
      <c r="A614" s="0" t="n">
        <f aca="true">IF('Monte Carlo'!$B$7="",0,IF('Monte Carlo'!$D$7='Monte Carlo'!$B$7,'Monte Carlo'!$B$7,BETAINV(RAND(),'Monte Carlo'!$F$7,'Monte Carlo'!$G$7,'Monte Carlo'!$B$7,'Monte Carlo'!$D$7)))</f>
        <v>167.864951049982</v>
      </c>
      <c r="B614" s="0" t="n">
        <f aca="true">IF('Monte Carlo'!$B$8="",0,IF('Monte Carlo'!$D$8='Monte Carlo'!$B$8,'Monte Carlo'!$B$8,BETAINV(RAND(),'Monte Carlo'!$F$8,'Monte Carlo'!$G$8,'Monte Carlo'!$B$8,'Monte Carlo'!$D$8)))</f>
        <v>952.15081762663</v>
      </c>
      <c r="C614" s="0" t="n">
        <f aca="true">IF('Monte Carlo'!$B$9="",0,IF('Monte Carlo'!$D$9='Monte Carlo'!$B$9,'Monte Carlo'!$B$9,BETAINV(RAND(),'Monte Carlo'!$F$9,'Monte Carlo'!$G$9,'Monte Carlo'!$B$9,'Monte Carlo'!$D$9)))</f>
        <v>441.264422575402</v>
      </c>
      <c r="D614" s="0" t="n">
        <f aca="true">IF('Monte Carlo'!$B$10="",0,IF('Monte Carlo'!$D$10='Monte Carlo'!$B$10,'Monte Carlo'!$B$10,BETAINV(RAND(),'Monte Carlo'!$F$10,'Monte Carlo'!$G$10,'Monte Carlo'!$B$10,'Monte Carlo'!$D$10)))</f>
        <v>265.735678278049</v>
      </c>
      <c r="E614" s="0" t="n">
        <f aca="true">IF('Monte Carlo'!$B$11="",0,IF('Monte Carlo'!$D$11='Monte Carlo'!$B$11,'Monte Carlo'!$B$11,BETAINV(RAND(),'Monte Carlo'!$F$11,'Monte Carlo'!$G$11,'Monte Carlo'!$B$11,'Monte Carlo'!$D$11)))</f>
        <v>102.068012330999</v>
      </c>
      <c r="F614" s="0" t="n">
        <f aca="true">IF('Monte Carlo'!$B$12="",0,IF('Monte Carlo'!$D$12='Monte Carlo'!$B$12,'Monte Carlo'!$B$12,BETAINV(RAND(),'Monte Carlo'!$F$12,'Monte Carlo'!$G$12,'Monte Carlo'!$B$12,'Monte Carlo'!$D$12)))</f>
        <v>97.1439837178156</v>
      </c>
      <c r="G614" s="0" t="n">
        <f aca="true">IF('Monte Carlo'!$B$13="",0,IF('Monte Carlo'!$D$13='Monte Carlo'!$B$13,'Monte Carlo'!$B$13,BETAINV(RAND(),'Monte Carlo'!$F$13,'Monte Carlo'!$G$13,'Monte Carlo'!$B$13,'Monte Carlo'!$D$13)))</f>
        <v>0</v>
      </c>
      <c r="H614" s="0" t="n">
        <f aca="true">IF('Monte Carlo'!$B$14="",0,IF('Monte Carlo'!$D$14='Monte Carlo'!$B$14,'Monte Carlo'!$B$14,BETAINV(RAND(),'Monte Carlo'!$F$14,'Monte Carlo'!$G$14,'Monte Carlo'!$B$14,'Monte Carlo'!$D$14)))</f>
        <v>0</v>
      </c>
      <c r="I614" s="0" t="n">
        <f aca="true">IF('Monte Carlo'!$B$15="",0,IF('Monte Carlo'!$D$15='Monte Carlo'!$B$15,'Monte Carlo'!$B$15,BETAINV(RAND(),'Monte Carlo'!$F$15,'Monte Carlo'!$G$15,'Monte Carlo'!$B$15,'Monte Carlo'!$D$15)))</f>
        <v>0</v>
      </c>
      <c r="J614" s="0" t="n">
        <f aca="true">IF('Monte Carlo'!$B$16="",0,IF('Monte Carlo'!$D$16='Monte Carlo'!$B$16,'Monte Carlo'!$B$16,BETAINV(RAND(),'Monte Carlo'!$F$16,'Monte Carlo'!$G$16,'Monte Carlo'!$B$16,'Monte Carlo'!$D$16)))</f>
        <v>0</v>
      </c>
      <c r="K614" s="0" t="n">
        <f aca="true">IF('Monte Carlo'!$B$17="",0,IF('Monte Carlo'!$D$17='Monte Carlo'!$B$17,'Monte Carlo'!$B$17,BETAINV(RAND(),'Monte Carlo'!$F$17,'Monte Carlo'!$G$17,'Monte Carlo'!$B$17,'Monte Carlo'!$D$17)))</f>
        <v>0</v>
      </c>
      <c r="L614" s="0" t="n">
        <f aca="true">IF('Monte Carlo'!$B$18="",0,IF('Monte Carlo'!$D$18='Monte Carlo'!$B$18,'Monte Carlo'!$B$18,BETAINV(RAND(),'Monte Carlo'!$F$18,'Monte Carlo'!$G$18,'Monte Carlo'!$B$18,'Monte Carlo'!$D$18)))</f>
        <v>0</v>
      </c>
      <c r="M614" s="0" t="n">
        <f aca="true">IF(OR('Monte Carlo'!$B$22="",'Monte Carlo'!$C$22=""),0,IF(RAND()&lt;'Monte Carlo'!$B$22,IF('Monte Carlo'!$E$22='Monte Carlo'!$C$22,'Monte Carlo'!$C$22,BETAINV(RAND(),'Monte Carlo'!$G$22,'Monte Carlo'!$H$22,'Monte Carlo'!$C$22,'Monte Carlo'!$E$22)),0))</f>
        <v>0</v>
      </c>
      <c r="N614" s="0" t="n">
        <f aca="true">IF(OR('Monte Carlo'!$B$23="",'Monte Carlo'!$C$23=""),0,IF(RAND()&lt;'Monte Carlo'!$B$23,IF('Monte Carlo'!$E$23='Monte Carlo'!$C$23,'Monte Carlo'!$C$23,BETAINV(RAND(),'Monte Carlo'!$G$23,'Monte Carlo'!$H$23,'Monte Carlo'!$C$23,'Monte Carlo'!$E$23)),0))</f>
        <v>0</v>
      </c>
      <c r="O614" s="0" t="n">
        <f aca="true">IF(OR('Monte Carlo'!$B$24="",'Monte Carlo'!$C$24=""),0,IF(RAND()&lt;'Monte Carlo'!$B$24,IF('Monte Carlo'!$E$24='Monte Carlo'!$C$24,'Monte Carlo'!$C$24,BETAINV(RAND(),'Monte Carlo'!$G$24,'Monte Carlo'!$H$24,'Monte Carlo'!$C$24,'Monte Carlo'!$E$24)),0))</f>
        <v>0</v>
      </c>
      <c r="P614" s="0" t="n">
        <f aca="true">IF(OR('Monte Carlo'!$B$25="",'Monte Carlo'!$C$25=""),0,IF(RAND()&lt;'Monte Carlo'!$B$25,IF('Monte Carlo'!$E$25='Monte Carlo'!$C$25,'Monte Carlo'!$C$25,BETAINV(RAND(),'Monte Carlo'!$G$25,'Monte Carlo'!$H$25,'Monte Carlo'!$C$25,'Monte Carlo'!$E$25)),0))</f>
        <v>0</v>
      </c>
      <c r="Q614" s="0" t="n">
        <f aca="true">IF(OR('Monte Carlo'!$B$26="",'Monte Carlo'!$C$26=""),0,IF(RAND()&lt;'Monte Carlo'!$B$26,IF('Monte Carlo'!$E$26='Monte Carlo'!$C$26,'Monte Carlo'!$C$26,BETAINV(RAND(),'Monte Carlo'!$G$26,'Monte Carlo'!$H$26,'Monte Carlo'!$C$26,'Monte Carlo'!$E$26)),0))</f>
        <v>0</v>
      </c>
      <c r="R614" s="0" t="n">
        <f aca="true">IF(OR('Monte Carlo'!$B$27="",'Monte Carlo'!$C$27=""),0,IF(RAND()&lt;'Monte Carlo'!$B$27,IF('Monte Carlo'!$E$27='Monte Carlo'!$C$27,'Monte Carlo'!$C$27,BETAINV(RAND(),'Monte Carlo'!$G$27,'Monte Carlo'!$H$27,'Monte Carlo'!$C$27,'Monte Carlo'!$E$27)),0))</f>
        <v>0</v>
      </c>
      <c r="S614" s="0" t="n">
        <f aca="true">IF(OR('Monte Carlo'!$B$28="",'Monte Carlo'!$C$28=""),0,IF(RAND()&lt;'Monte Carlo'!$B$28,IF('Monte Carlo'!$E$28='Monte Carlo'!$C$28,'Monte Carlo'!$C$28,BETAINV(RAND(),'Monte Carlo'!$G$28,'Monte Carlo'!$H$28,'Monte Carlo'!$C$28,'Monte Carlo'!$E$28)),0))</f>
        <v>0</v>
      </c>
      <c r="T614" s="0" t="n">
        <f aca="true">IF(OR('Monte Carlo'!$B$29="",'Monte Carlo'!$C$29=""),0,IF(RAND()&lt;'Monte Carlo'!$B$29,IF('Monte Carlo'!$E$29='Monte Carlo'!$C$29,'Monte Carlo'!$C$29,BETAINV(RAND(),'Monte Carlo'!$G$29,'Monte Carlo'!$H$29,'Monte Carlo'!$C$29,'Monte Carlo'!$E$29)),0))</f>
        <v>0</v>
      </c>
      <c r="U614" s="0" t="n">
        <f aca="true">IF(OR('Monte Carlo'!$B$30="",'Monte Carlo'!$C$30=""),0,IF(RAND()&lt;'Monte Carlo'!$B$30,IF('Monte Carlo'!$E$30='Monte Carlo'!$C$30,'Monte Carlo'!$C$30,BETAINV(RAND(),'Monte Carlo'!$G$30,'Monte Carlo'!$H$30,'Monte Carlo'!$C$30,'Monte Carlo'!$E$30)),0))</f>
        <v>0</v>
      </c>
      <c r="V614" s="0" t="n">
        <f aca="true">IF(OR('Monte Carlo'!$B$31="",'Monte Carlo'!$C$31=""),0,IF(RAND()&lt;'Monte Carlo'!$B$31,IF('Monte Carlo'!$E$31='Monte Carlo'!$C$31,'Monte Carlo'!$C$31,BETAINV(RAND(),'Monte Carlo'!$G$31,'Monte Carlo'!$H$31,'Monte Carlo'!$C$31,'Monte Carlo'!$E$31)),0))</f>
        <v>0</v>
      </c>
      <c r="W614" s="0" t="n">
        <f aca="true">IF(OR('Monte Carlo'!$B$32="",'Monte Carlo'!$C$32=""),0,IF(RAND()&lt;'Monte Carlo'!$B$32,IF('Monte Carlo'!$E$32='Monte Carlo'!$C$32,'Monte Carlo'!$C$32,BETAINV(RAND(),'Monte Carlo'!$G$32,'Monte Carlo'!$H$32,'Monte Carlo'!$C$32,'Monte Carlo'!$E$32)),0))</f>
        <v>0</v>
      </c>
      <c r="X614" s="0" t="n">
        <f aca="true">IF(OR('Monte Carlo'!$B$33="",'Monte Carlo'!$C$33=""),0,IF(RAND()&lt;'Monte Carlo'!$B$33,IF('Monte Carlo'!$E$33='Monte Carlo'!$C$33,'Monte Carlo'!$C$33,BETAINV(RAND(),'Monte Carlo'!$G$33,'Monte Carlo'!$H$33,'Monte Carlo'!$C$33,'Monte Carlo'!$E$33)),0))</f>
        <v>0</v>
      </c>
      <c r="Y614" s="0" t="n">
        <f aca="false">SUM(A614:X614)</f>
        <v>2026.22786557888</v>
      </c>
    </row>
    <row r="615" customFormat="false" ht="15" hidden="false" customHeight="false" outlineLevel="0" collapsed="false">
      <c r="A615" s="0" t="n">
        <f aca="true">IF('Monte Carlo'!$B$7="",0,IF('Monte Carlo'!$D$7='Monte Carlo'!$B$7,'Monte Carlo'!$B$7,BETAINV(RAND(),'Monte Carlo'!$F$7,'Monte Carlo'!$G$7,'Monte Carlo'!$B$7,'Monte Carlo'!$D$7)))</f>
        <v>150.11107824347</v>
      </c>
      <c r="B615" s="0" t="n">
        <f aca="true">IF('Monte Carlo'!$B$8="",0,IF('Monte Carlo'!$D$8='Monte Carlo'!$B$8,'Monte Carlo'!$B$8,BETAINV(RAND(),'Monte Carlo'!$F$8,'Monte Carlo'!$G$8,'Monte Carlo'!$B$8,'Monte Carlo'!$D$8)))</f>
        <v>1060.5431056477</v>
      </c>
      <c r="C615" s="0" t="n">
        <f aca="true">IF('Monte Carlo'!$B$9="",0,IF('Monte Carlo'!$D$9='Monte Carlo'!$B$9,'Monte Carlo'!$B$9,BETAINV(RAND(),'Monte Carlo'!$F$9,'Monte Carlo'!$G$9,'Monte Carlo'!$B$9,'Monte Carlo'!$D$9)))</f>
        <v>440.409733577246</v>
      </c>
      <c r="D615" s="0" t="n">
        <f aca="true">IF('Monte Carlo'!$B$10="",0,IF('Monte Carlo'!$D$10='Monte Carlo'!$B$10,'Monte Carlo'!$B$10,BETAINV(RAND(),'Monte Carlo'!$F$10,'Monte Carlo'!$G$10,'Monte Carlo'!$B$10,'Monte Carlo'!$D$10)))</f>
        <v>348.467474329717</v>
      </c>
      <c r="E615" s="0" t="n">
        <f aca="true">IF('Monte Carlo'!$B$11="",0,IF('Monte Carlo'!$D$11='Monte Carlo'!$B$11,'Monte Carlo'!$B$11,BETAINV(RAND(),'Monte Carlo'!$F$11,'Monte Carlo'!$G$11,'Monte Carlo'!$B$11,'Monte Carlo'!$D$11)))</f>
        <v>136.262592551261</v>
      </c>
      <c r="F615" s="0" t="n">
        <f aca="true">IF('Monte Carlo'!$B$12="",0,IF('Monte Carlo'!$D$12='Monte Carlo'!$B$12,'Monte Carlo'!$B$12,BETAINV(RAND(),'Monte Carlo'!$F$12,'Monte Carlo'!$G$12,'Monte Carlo'!$B$12,'Monte Carlo'!$D$12)))</f>
        <v>117.566575370013</v>
      </c>
      <c r="G615" s="0" t="n">
        <f aca="true">IF('Monte Carlo'!$B$13="",0,IF('Monte Carlo'!$D$13='Monte Carlo'!$B$13,'Monte Carlo'!$B$13,BETAINV(RAND(),'Monte Carlo'!$F$13,'Monte Carlo'!$G$13,'Monte Carlo'!$B$13,'Monte Carlo'!$D$13)))</f>
        <v>0</v>
      </c>
      <c r="H615" s="0" t="n">
        <f aca="true">IF('Monte Carlo'!$B$14="",0,IF('Monte Carlo'!$D$14='Monte Carlo'!$B$14,'Monte Carlo'!$B$14,BETAINV(RAND(),'Monte Carlo'!$F$14,'Monte Carlo'!$G$14,'Monte Carlo'!$B$14,'Monte Carlo'!$D$14)))</f>
        <v>0</v>
      </c>
      <c r="I615" s="0" t="n">
        <f aca="true">IF('Monte Carlo'!$B$15="",0,IF('Monte Carlo'!$D$15='Monte Carlo'!$B$15,'Monte Carlo'!$B$15,BETAINV(RAND(),'Monte Carlo'!$F$15,'Monte Carlo'!$G$15,'Monte Carlo'!$B$15,'Monte Carlo'!$D$15)))</f>
        <v>0</v>
      </c>
      <c r="J615" s="0" t="n">
        <f aca="true">IF('Monte Carlo'!$B$16="",0,IF('Monte Carlo'!$D$16='Monte Carlo'!$B$16,'Monte Carlo'!$B$16,BETAINV(RAND(),'Monte Carlo'!$F$16,'Monte Carlo'!$G$16,'Monte Carlo'!$B$16,'Monte Carlo'!$D$16)))</f>
        <v>0</v>
      </c>
      <c r="K615" s="0" t="n">
        <f aca="true">IF('Monte Carlo'!$B$17="",0,IF('Monte Carlo'!$D$17='Monte Carlo'!$B$17,'Monte Carlo'!$B$17,BETAINV(RAND(),'Monte Carlo'!$F$17,'Monte Carlo'!$G$17,'Monte Carlo'!$B$17,'Monte Carlo'!$D$17)))</f>
        <v>0</v>
      </c>
      <c r="L615" s="0" t="n">
        <f aca="true">IF('Monte Carlo'!$B$18="",0,IF('Monte Carlo'!$D$18='Monte Carlo'!$B$18,'Monte Carlo'!$B$18,BETAINV(RAND(),'Monte Carlo'!$F$18,'Monte Carlo'!$G$18,'Monte Carlo'!$B$18,'Monte Carlo'!$D$18)))</f>
        <v>0</v>
      </c>
      <c r="M615" s="0" t="n">
        <f aca="true">IF(OR('Monte Carlo'!$B$22="",'Monte Carlo'!$C$22=""),0,IF(RAND()&lt;'Monte Carlo'!$B$22,IF('Monte Carlo'!$E$22='Monte Carlo'!$C$22,'Monte Carlo'!$C$22,BETAINV(RAND(),'Monte Carlo'!$G$22,'Monte Carlo'!$H$22,'Monte Carlo'!$C$22,'Monte Carlo'!$E$22)),0))</f>
        <v>0</v>
      </c>
      <c r="N615" s="0" t="n">
        <f aca="true">IF(OR('Monte Carlo'!$B$23="",'Monte Carlo'!$C$23=""),0,IF(RAND()&lt;'Monte Carlo'!$B$23,IF('Monte Carlo'!$E$23='Monte Carlo'!$C$23,'Monte Carlo'!$C$23,BETAINV(RAND(),'Monte Carlo'!$G$23,'Monte Carlo'!$H$23,'Monte Carlo'!$C$23,'Monte Carlo'!$E$23)),0))</f>
        <v>45.7960183317587</v>
      </c>
      <c r="O615" s="0" t="n">
        <f aca="true">IF(OR('Monte Carlo'!$B$24="",'Monte Carlo'!$C$24=""),0,IF(RAND()&lt;'Monte Carlo'!$B$24,IF('Monte Carlo'!$E$24='Monte Carlo'!$C$24,'Monte Carlo'!$C$24,BETAINV(RAND(),'Monte Carlo'!$G$24,'Monte Carlo'!$H$24,'Monte Carlo'!$C$24,'Monte Carlo'!$E$24)),0))</f>
        <v>0</v>
      </c>
      <c r="P615" s="0" t="n">
        <f aca="true">IF(OR('Monte Carlo'!$B$25="",'Monte Carlo'!$C$25=""),0,IF(RAND()&lt;'Monte Carlo'!$B$25,IF('Monte Carlo'!$E$25='Monte Carlo'!$C$25,'Monte Carlo'!$C$25,BETAINV(RAND(),'Monte Carlo'!$G$25,'Monte Carlo'!$H$25,'Monte Carlo'!$C$25,'Monte Carlo'!$E$25)),0))</f>
        <v>0</v>
      </c>
      <c r="Q615" s="0" t="n">
        <f aca="true">IF(OR('Monte Carlo'!$B$26="",'Monte Carlo'!$C$26=""),0,IF(RAND()&lt;'Monte Carlo'!$B$26,IF('Monte Carlo'!$E$26='Monte Carlo'!$C$26,'Monte Carlo'!$C$26,BETAINV(RAND(),'Monte Carlo'!$G$26,'Monte Carlo'!$H$26,'Monte Carlo'!$C$26,'Monte Carlo'!$E$26)),0))</f>
        <v>0</v>
      </c>
      <c r="R615" s="0" t="n">
        <f aca="true">IF(OR('Monte Carlo'!$B$27="",'Monte Carlo'!$C$27=""),0,IF(RAND()&lt;'Monte Carlo'!$B$27,IF('Monte Carlo'!$E$27='Monte Carlo'!$C$27,'Monte Carlo'!$C$27,BETAINV(RAND(),'Monte Carlo'!$G$27,'Monte Carlo'!$H$27,'Monte Carlo'!$C$27,'Monte Carlo'!$E$27)),0))</f>
        <v>0</v>
      </c>
      <c r="S615" s="0" t="n">
        <f aca="true">IF(OR('Monte Carlo'!$B$28="",'Monte Carlo'!$C$28=""),0,IF(RAND()&lt;'Monte Carlo'!$B$28,IF('Monte Carlo'!$E$28='Monte Carlo'!$C$28,'Monte Carlo'!$C$28,BETAINV(RAND(),'Monte Carlo'!$G$28,'Monte Carlo'!$H$28,'Monte Carlo'!$C$28,'Monte Carlo'!$E$28)),0))</f>
        <v>0</v>
      </c>
      <c r="T615" s="0" t="n">
        <f aca="true">IF(OR('Monte Carlo'!$B$29="",'Monte Carlo'!$C$29=""),0,IF(RAND()&lt;'Monte Carlo'!$B$29,IF('Monte Carlo'!$E$29='Monte Carlo'!$C$29,'Monte Carlo'!$C$29,BETAINV(RAND(),'Monte Carlo'!$G$29,'Monte Carlo'!$H$29,'Monte Carlo'!$C$29,'Monte Carlo'!$E$29)),0))</f>
        <v>0</v>
      </c>
      <c r="U615" s="0" t="n">
        <f aca="true">IF(OR('Monte Carlo'!$B$30="",'Monte Carlo'!$C$30=""),0,IF(RAND()&lt;'Monte Carlo'!$B$30,IF('Monte Carlo'!$E$30='Monte Carlo'!$C$30,'Monte Carlo'!$C$30,BETAINV(RAND(),'Monte Carlo'!$G$30,'Monte Carlo'!$H$30,'Monte Carlo'!$C$30,'Monte Carlo'!$E$30)),0))</f>
        <v>0</v>
      </c>
      <c r="V615" s="0" t="n">
        <f aca="true">IF(OR('Monte Carlo'!$B$31="",'Monte Carlo'!$C$31=""),0,IF(RAND()&lt;'Monte Carlo'!$B$31,IF('Monte Carlo'!$E$31='Monte Carlo'!$C$31,'Monte Carlo'!$C$31,BETAINV(RAND(),'Monte Carlo'!$G$31,'Monte Carlo'!$H$31,'Monte Carlo'!$C$31,'Monte Carlo'!$E$31)),0))</f>
        <v>0</v>
      </c>
      <c r="W615" s="0" t="n">
        <f aca="true">IF(OR('Monte Carlo'!$B$32="",'Monte Carlo'!$C$32=""),0,IF(RAND()&lt;'Monte Carlo'!$B$32,IF('Monte Carlo'!$E$32='Monte Carlo'!$C$32,'Monte Carlo'!$C$32,BETAINV(RAND(),'Monte Carlo'!$G$32,'Monte Carlo'!$H$32,'Monte Carlo'!$C$32,'Monte Carlo'!$E$32)),0))</f>
        <v>0</v>
      </c>
      <c r="X615" s="0" t="n">
        <f aca="true">IF(OR('Monte Carlo'!$B$33="",'Monte Carlo'!$C$33=""),0,IF(RAND()&lt;'Monte Carlo'!$B$33,IF('Monte Carlo'!$E$33='Monte Carlo'!$C$33,'Monte Carlo'!$C$33,BETAINV(RAND(),'Monte Carlo'!$G$33,'Monte Carlo'!$H$33,'Monte Carlo'!$C$33,'Monte Carlo'!$E$33)),0))</f>
        <v>0</v>
      </c>
      <c r="Y615" s="0" t="n">
        <f aca="false">SUM(A615:X615)</f>
        <v>2299.15657805117</v>
      </c>
    </row>
    <row r="616" customFormat="false" ht="15" hidden="false" customHeight="false" outlineLevel="0" collapsed="false">
      <c r="A616" s="0" t="n">
        <f aca="true">IF('Monte Carlo'!$B$7="",0,IF('Monte Carlo'!$D$7='Monte Carlo'!$B$7,'Monte Carlo'!$B$7,BETAINV(RAND(),'Monte Carlo'!$F$7,'Monte Carlo'!$G$7,'Monte Carlo'!$B$7,'Monte Carlo'!$D$7)))</f>
        <v>134.081816346587</v>
      </c>
      <c r="B616" s="0" t="n">
        <f aca="true">IF('Monte Carlo'!$B$8="",0,IF('Monte Carlo'!$D$8='Monte Carlo'!$B$8,'Monte Carlo'!$B$8,BETAINV(RAND(),'Monte Carlo'!$F$8,'Monte Carlo'!$G$8,'Monte Carlo'!$B$8,'Monte Carlo'!$D$8)))</f>
        <v>1044.40271180058</v>
      </c>
      <c r="C616" s="0" t="n">
        <f aca="true">IF('Monte Carlo'!$B$9="",0,IF('Monte Carlo'!$D$9='Monte Carlo'!$B$9,'Monte Carlo'!$B$9,BETAINV(RAND(),'Monte Carlo'!$F$9,'Monte Carlo'!$G$9,'Monte Carlo'!$B$9,'Monte Carlo'!$D$9)))</f>
        <v>487.427374536054</v>
      </c>
      <c r="D616" s="0" t="n">
        <f aca="true">IF('Monte Carlo'!$B$10="",0,IF('Monte Carlo'!$D$10='Monte Carlo'!$B$10,'Monte Carlo'!$B$10,BETAINV(RAND(),'Monte Carlo'!$F$10,'Monte Carlo'!$G$10,'Monte Carlo'!$B$10,'Monte Carlo'!$D$10)))</f>
        <v>333.262733564965</v>
      </c>
      <c r="E616" s="0" t="n">
        <f aca="true">IF('Monte Carlo'!$B$11="",0,IF('Monte Carlo'!$D$11='Monte Carlo'!$B$11,'Monte Carlo'!$B$11,BETAINV(RAND(),'Monte Carlo'!$F$11,'Monte Carlo'!$G$11,'Monte Carlo'!$B$11,'Monte Carlo'!$D$11)))</f>
        <v>113.708240362444</v>
      </c>
      <c r="F616" s="0" t="n">
        <f aca="true">IF('Monte Carlo'!$B$12="",0,IF('Monte Carlo'!$D$12='Monte Carlo'!$B$12,'Monte Carlo'!$B$12,BETAINV(RAND(),'Monte Carlo'!$F$12,'Monte Carlo'!$G$12,'Monte Carlo'!$B$12,'Monte Carlo'!$D$12)))</f>
        <v>93.6632695153401</v>
      </c>
      <c r="G616" s="0" t="n">
        <f aca="true">IF('Monte Carlo'!$B$13="",0,IF('Monte Carlo'!$D$13='Monte Carlo'!$B$13,'Monte Carlo'!$B$13,BETAINV(RAND(),'Monte Carlo'!$F$13,'Monte Carlo'!$G$13,'Monte Carlo'!$B$13,'Monte Carlo'!$D$13)))</f>
        <v>0</v>
      </c>
      <c r="H616" s="0" t="n">
        <f aca="true">IF('Monte Carlo'!$B$14="",0,IF('Monte Carlo'!$D$14='Monte Carlo'!$B$14,'Monte Carlo'!$B$14,BETAINV(RAND(),'Monte Carlo'!$F$14,'Monte Carlo'!$G$14,'Monte Carlo'!$B$14,'Monte Carlo'!$D$14)))</f>
        <v>0</v>
      </c>
      <c r="I616" s="0" t="n">
        <f aca="true">IF('Monte Carlo'!$B$15="",0,IF('Monte Carlo'!$D$15='Monte Carlo'!$B$15,'Monte Carlo'!$B$15,BETAINV(RAND(),'Monte Carlo'!$F$15,'Monte Carlo'!$G$15,'Monte Carlo'!$B$15,'Monte Carlo'!$D$15)))</f>
        <v>0</v>
      </c>
      <c r="J616" s="0" t="n">
        <f aca="true">IF('Monte Carlo'!$B$16="",0,IF('Monte Carlo'!$D$16='Monte Carlo'!$B$16,'Monte Carlo'!$B$16,BETAINV(RAND(),'Monte Carlo'!$F$16,'Monte Carlo'!$G$16,'Monte Carlo'!$B$16,'Monte Carlo'!$D$16)))</f>
        <v>0</v>
      </c>
      <c r="K616" s="0" t="n">
        <f aca="true">IF('Monte Carlo'!$B$17="",0,IF('Monte Carlo'!$D$17='Monte Carlo'!$B$17,'Monte Carlo'!$B$17,BETAINV(RAND(),'Monte Carlo'!$F$17,'Monte Carlo'!$G$17,'Monte Carlo'!$B$17,'Monte Carlo'!$D$17)))</f>
        <v>0</v>
      </c>
      <c r="L616" s="0" t="n">
        <f aca="true">IF('Monte Carlo'!$B$18="",0,IF('Monte Carlo'!$D$18='Monte Carlo'!$B$18,'Monte Carlo'!$B$18,BETAINV(RAND(),'Monte Carlo'!$F$18,'Monte Carlo'!$G$18,'Monte Carlo'!$B$18,'Monte Carlo'!$D$18)))</f>
        <v>0</v>
      </c>
      <c r="M616" s="0" t="n">
        <f aca="true">IF(OR('Monte Carlo'!$B$22="",'Monte Carlo'!$C$22=""),0,IF(RAND()&lt;'Monte Carlo'!$B$22,IF('Monte Carlo'!$E$22='Monte Carlo'!$C$22,'Monte Carlo'!$C$22,BETAINV(RAND(),'Monte Carlo'!$G$22,'Monte Carlo'!$H$22,'Monte Carlo'!$C$22,'Monte Carlo'!$E$22)),0))</f>
        <v>0</v>
      </c>
      <c r="N616" s="0" t="n">
        <f aca="true">IF(OR('Monte Carlo'!$B$23="",'Monte Carlo'!$C$23=""),0,IF(RAND()&lt;'Monte Carlo'!$B$23,IF('Monte Carlo'!$E$23='Monte Carlo'!$C$23,'Monte Carlo'!$C$23,BETAINV(RAND(),'Monte Carlo'!$G$23,'Monte Carlo'!$H$23,'Monte Carlo'!$C$23,'Monte Carlo'!$E$23)),0))</f>
        <v>0</v>
      </c>
      <c r="O616" s="0" t="n">
        <f aca="true">IF(OR('Monte Carlo'!$B$24="",'Monte Carlo'!$C$24=""),0,IF(RAND()&lt;'Monte Carlo'!$B$24,IF('Monte Carlo'!$E$24='Monte Carlo'!$C$24,'Monte Carlo'!$C$24,BETAINV(RAND(),'Monte Carlo'!$G$24,'Monte Carlo'!$H$24,'Monte Carlo'!$C$24,'Monte Carlo'!$E$24)),0))</f>
        <v>0</v>
      </c>
      <c r="P616" s="0" t="n">
        <f aca="true">IF(OR('Monte Carlo'!$B$25="",'Monte Carlo'!$C$25=""),0,IF(RAND()&lt;'Monte Carlo'!$B$25,IF('Monte Carlo'!$E$25='Monte Carlo'!$C$25,'Monte Carlo'!$C$25,BETAINV(RAND(),'Monte Carlo'!$G$25,'Monte Carlo'!$H$25,'Monte Carlo'!$C$25,'Monte Carlo'!$E$25)),0))</f>
        <v>0</v>
      </c>
      <c r="Q616" s="0" t="n">
        <f aca="true">IF(OR('Monte Carlo'!$B$26="",'Monte Carlo'!$C$26=""),0,IF(RAND()&lt;'Monte Carlo'!$B$26,IF('Monte Carlo'!$E$26='Monte Carlo'!$C$26,'Monte Carlo'!$C$26,BETAINV(RAND(),'Monte Carlo'!$G$26,'Monte Carlo'!$H$26,'Monte Carlo'!$C$26,'Monte Carlo'!$E$26)),0))</f>
        <v>0</v>
      </c>
      <c r="R616" s="0" t="n">
        <f aca="true">IF(OR('Monte Carlo'!$B$27="",'Monte Carlo'!$C$27=""),0,IF(RAND()&lt;'Monte Carlo'!$B$27,IF('Monte Carlo'!$E$27='Monte Carlo'!$C$27,'Monte Carlo'!$C$27,BETAINV(RAND(),'Monte Carlo'!$G$27,'Monte Carlo'!$H$27,'Monte Carlo'!$C$27,'Monte Carlo'!$E$27)),0))</f>
        <v>0</v>
      </c>
      <c r="S616" s="0" t="n">
        <f aca="true">IF(OR('Monte Carlo'!$B$28="",'Monte Carlo'!$C$28=""),0,IF(RAND()&lt;'Monte Carlo'!$B$28,IF('Monte Carlo'!$E$28='Monte Carlo'!$C$28,'Monte Carlo'!$C$28,BETAINV(RAND(),'Monte Carlo'!$G$28,'Monte Carlo'!$H$28,'Monte Carlo'!$C$28,'Monte Carlo'!$E$28)),0))</f>
        <v>0</v>
      </c>
      <c r="T616" s="0" t="n">
        <f aca="true">IF(OR('Monte Carlo'!$B$29="",'Monte Carlo'!$C$29=""),0,IF(RAND()&lt;'Monte Carlo'!$B$29,IF('Monte Carlo'!$E$29='Monte Carlo'!$C$29,'Monte Carlo'!$C$29,BETAINV(RAND(),'Monte Carlo'!$G$29,'Monte Carlo'!$H$29,'Monte Carlo'!$C$29,'Monte Carlo'!$E$29)),0))</f>
        <v>0</v>
      </c>
      <c r="U616" s="0" t="n">
        <f aca="true">IF(OR('Monte Carlo'!$B$30="",'Monte Carlo'!$C$30=""),0,IF(RAND()&lt;'Monte Carlo'!$B$30,IF('Monte Carlo'!$E$30='Monte Carlo'!$C$30,'Monte Carlo'!$C$30,BETAINV(RAND(),'Monte Carlo'!$G$30,'Monte Carlo'!$H$30,'Monte Carlo'!$C$30,'Monte Carlo'!$E$30)),0))</f>
        <v>0</v>
      </c>
      <c r="V616" s="0" t="n">
        <f aca="true">IF(OR('Monte Carlo'!$B$31="",'Monte Carlo'!$C$31=""),0,IF(RAND()&lt;'Monte Carlo'!$B$31,IF('Monte Carlo'!$E$31='Monte Carlo'!$C$31,'Monte Carlo'!$C$31,BETAINV(RAND(),'Monte Carlo'!$G$31,'Monte Carlo'!$H$31,'Monte Carlo'!$C$31,'Monte Carlo'!$E$31)),0))</f>
        <v>0</v>
      </c>
      <c r="W616" s="0" t="n">
        <f aca="true">IF(OR('Monte Carlo'!$B$32="",'Monte Carlo'!$C$32=""),0,IF(RAND()&lt;'Monte Carlo'!$B$32,IF('Monte Carlo'!$E$32='Monte Carlo'!$C$32,'Monte Carlo'!$C$32,BETAINV(RAND(),'Monte Carlo'!$G$32,'Monte Carlo'!$H$32,'Monte Carlo'!$C$32,'Monte Carlo'!$E$32)),0))</f>
        <v>0</v>
      </c>
      <c r="X616" s="0" t="n">
        <f aca="true">IF(OR('Monte Carlo'!$B$33="",'Monte Carlo'!$C$33=""),0,IF(RAND()&lt;'Monte Carlo'!$B$33,IF('Monte Carlo'!$E$33='Monte Carlo'!$C$33,'Monte Carlo'!$C$33,BETAINV(RAND(),'Monte Carlo'!$G$33,'Monte Carlo'!$H$33,'Monte Carlo'!$C$33,'Monte Carlo'!$E$33)),0))</f>
        <v>0</v>
      </c>
      <c r="Y616" s="0" t="n">
        <f aca="false">SUM(A616:X616)</f>
        <v>2206.54614612597</v>
      </c>
    </row>
    <row r="617" customFormat="false" ht="15" hidden="false" customHeight="false" outlineLevel="0" collapsed="false">
      <c r="A617" s="0" t="n">
        <f aca="true">IF('Monte Carlo'!$B$7="",0,IF('Monte Carlo'!$D$7='Monte Carlo'!$B$7,'Monte Carlo'!$B$7,BETAINV(RAND(),'Monte Carlo'!$F$7,'Monte Carlo'!$G$7,'Monte Carlo'!$B$7,'Monte Carlo'!$D$7)))</f>
        <v>170.763800881843</v>
      </c>
      <c r="B617" s="0" t="n">
        <f aca="true">IF('Monte Carlo'!$B$8="",0,IF('Monte Carlo'!$D$8='Monte Carlo'!$B$8,'Monte Carlo'!$B$8,BETAINV(RAND(),'Monte Carlo'!$F$8,'Monte Carlo'!$G$8,'Monte Carlo'!$B$8,'Monte Carlo'!$D$8)))</f>
        <v>1109.04807935457</v>
      </c>
      <c r="C617" s="0" t="n">
        <f aca="true">IF('Monte Carlo'!$B$9="",0,IF('Monte Carlo'!$D$9='Monte Carlo'!$B$9,'Monte Carlo'!$B$9,BETAINV(RAND(),'Monte Carlo'!$F$9,'Monte Carlo'!$G$9,'Monte Carlo'!$B$9,'Monte Carlo'!$D$9)))</f>
        <v>432.871858489653</v>
      </c>
      <c r="D617" s="0" t="n">
        <f aca="true">IF('Monte Carlo'!$B$10="",0,IF('Monte Carlo'!$D$10='Monte Carlo'!$B$10,'Monte Carlo'!$B$10,BETAINV(RAND(),'Monte Carlo'!$F$10,'Monte Carlo'!$G$10,'Monte Carlo'!$B$10,'Monte Carlo'!$D$10)))</f>
        <v>319.252753984278</v>
      </c>
      <c r="E617" s="0" t="n">
        <f aca="true">IF('Monte Carlo'!$B$11="",0,IF('Monte Carlo'!$D$11='Monte Carlo'!$B$11,'Monte Carlo'!$B$11,BETAINV(RAND(),'Monte Carlo'!$F$11,'Monte Carlo'!$G$11,'Monte Carlo'!$B$11,'Monte Carlo'!$D$11)))</f>
        <v>111.945197154266</v>
      </c>
      <c r="F617" s="0" t="n">
        <f aca="true">IF('Monte Carlo'!$B$12="",0,IF('Monte Carlo'!$D$12='Monte Carlo'!$B$12,'Monte Carlo'!$B$12,BETAINV(RAND(),'Monte Carlo'!$F$12,'Monte Carlo'!$G$12,'Monte Carlo'!$B$12,'Monte Carlo'!$D$12)))</f>
        <v>105.619839955</v>
      </c>
      <c r="G617" s="0" t="n">
        <f aca="true">IF('Monte Carlo'!$B$13="",0,IF('Monte Carlo'!$D$13='Monte Carlo'!$B$13,'Monte Carlo'!$B$13,BETAINV(RAND(),'Monte Carlo'!$F$13,'Monte Carlo'!$G$13,'Monte Carlo'!$B$13,'Monte Carlo'!$D$13)))</f>
        <v>0</v>
      </c>
      <c r="H617" s="0" t="n">
        <f aca="true">IF('Monte Carlo'!$B$14="",0,IF('Monte Carlo'!$D$14='Monte Carlo'!$B$14,'Monte Carlo'!$B$14,BETAINV(RAND(),'Monte Carlo'!$F$14,'Monte Carlo'!$G$14,'Monte Carlo'!$B$14,'Monte Carlo'!$D$14)))</f>
        <v>0</v>
      </c>
      <c r="I617" s="0" t="n">
        <f aca="true">IF('Monte Carlo'!$B$15="",0,IF('Monte Carlo'!$D$15='Monte Carlo'!$B$15,'Monte Carlo'!$B$15,BETAINV(RAND(),'Monte Carlo'!$F$15,'Monte Carlo'!$G$15,'Monte Carlo'!$B$15,'Monte Carlo'!$D$15)))</f>
        <v>0</v>
      </c>
      <c r="J617" s="0" t="n">
        <f aca="true">IF('Monte Carlo'!$B$16="",0,IF('Monte Carlo'!$D$16='Monte Carlo'!$B$16,'Monte Carlo'!$B$16,BETAINV(RAND(),'Monte Carlo'!$F$16,'Monte Carlo'!$G$16,'Monte Carlo'!$B$16,'Monte Carlo'!$D$16)))</f>
        <v>0</v>
      </c>
      <c r="K617" s="0" t="n">
        <f aca="true">IF('Monte Carlo'!$B$17="",0,IF('Monte Carlo'!$D$17='Monte Carlo'!$B$17,'Monte Carlo'!$B$17,BETAINV(RAND(),'Monte Carlo'!$F$17,'Monte Carlo'!$G$17,'Monte Carlo'!$B$17,'Monte Carlo'!$D$17)))</f>
        <v>0</v>
      </c>
      <c r="L617" s="0" t="n">
        <f aca="true">IF('Monte Carlo'!$B$18="",0,IF('Monte Carlo'!$D$18='Monte Carlo'!$B$18,'Monte Carlo'!$B$18,BETAINV(RAND(),'Monte Carlo'!$F$18,'Monte Carlo'!$G$18,'Monte Carlo'!$B$18,'Monte Carlo'!$D$18)))</f>
        <v>0</v>
      </c>
      <c r="M617" s="0" t="n">
        <f aca="true">IF(OR('Monte Carlo'!$B$22="",'Monte Carlo'!$C$22=""),0,IF(RAND()&lt;'Monte Carlo'!$B$22,IF('Monte Carlo'!$E$22='Monte Carlo'!$C$22,'Monte Carlo'!$C$22,BETAINV(RAND(),'Monte Carlo'!$G$22,'Monte Carlo'!$H$22,'Monte Carlo'!$C$22,'Monte Carlo'!$E$22)),0))</f>
        <v>0</v>
      </c>
      <c r="N617" s="0" t="n">
        <f aca="true">IF(OR('Monte Carlo'!$B$23="",'Monte Carlo'!$C$23=""),0,IF(RAND()&lt;'Monte Carlo'!$B$23,IF('Monte Carlo'!$E$23='Monte Carlo'!$C$23,'Monte Carlo'!$C$23,BETAINV(RAND(),'Monte Carlo'!$G$23,'Monte Carlo'!$H$23,'Monte Carlo'!$C$23,'Monte Carlo'!$E$23)),0))</f>
        <v>43.7544145249662</v>
      </c>
      <c r="O617" s="0" t="n">
        <f aca="true">IF(OR('Monte Carlo'!$B$24="",'Monte Carlo'!$C$24=""),0,IF(RAND()&lt;'Monte Carlo'!$B$24,IF('Monte Carlo'!$E$24='Monte Carlo'!$C$24,'Monte Carlo'!$C$24,BETAINV(RAND(),'Monte Carlo'!$G$24,'Monte Carlo'!$H$24,'Monte Carlo'!$C$24,'Monte Carlo'!$E$24)),0))</f>
        <v>0</v>
      </c>
      <c r="P617" s="0" t="n">
        <f aca="true">IF(OR('Monte Carlo'!$B$25="",'Monte Carlo'!$C$25=""),0,IF(RAND()&lt;'Monte Carlo'!$B$25,IF('Monte Carlo'!$E$25='Monte Carlo'!$C$25,'Monte Carlo'!$C$25,BETAINV(RAND(),'Monte Carlo'!$G$25,'Monte Carlo'!$H$25,'Monte Carlo'!$C$25,'Monte Carlo'!$E$25)),0))</f>
        <v>0</v>
      </c>
      <c r="Q617" s="0" t="n">
        <f aca="true">IF(OR('Monte Carlo'!$B$26="",'Monte Carlo'!$C$26=""),0,IF(RAND()&lt;'Monte Carlo'!$B$26,IF('Monte Carlo'!$E$26='Monte Carlo'!$C$26,'Monte Carlo'!$C$26,BETAINV(RAND(),'Monte Carlo'!$G$26,'Monte Carlo'!$H$26,'Monte Carlo'!$C$26,'Monte Carlo'!$E$26)),0))</f>
        <v>0</v>
      </c>
      <c r="R617" s="0" t="n">
        <f aca="true">IF(OR('Monte Carlo'!$B$27="",'Monte Carlo'!$C$27=""),0,IF(RAND()&lt;'Monte Carlo'!$B$27,IF('Monte Carlo'!$E$27='Monte Carlo'!$C$27,'Monte Carlo'!$C$27,BETAINV(RAND(),'Monte Carlo'!$G$27,'Monte Carlo'!$H$27,'Monte Carlo'!$C$27,'Monte Carlo'!$E$27)),0))</f>
        <v>0</v>
      </c>
      <c r="S617" s="0" t="n">
        <f aca="true">IF(OR('Monte Carlo'!$B$28="",'Monte Carlo'!$C$28=""),0,IF(RAND()&lt;'Monte Carlo'!$B$28,IF('Monte Carlo'!$E$28='Monte Carlo'!$C$28,'Monte Carlo'!$C$28,BETAINV(RAND(),'Monte Carlo'!$G$28,'Monte Carlo'!$H$28,'Monte Carlo'!$C$28,'Monte Carlo'!$E$28)),0))</f>
        <v>0</v>
      </c>
      <c r="T617" s="0" t="n">
        <f aca="true">IF(OR('Monte Carlo'!$B$29="",'Monte Carlo'!$C$29=""),0,IF(RAND()&lt;'Monte Carlo'!$B$29,IF('Monte Carlo'!$E$29='Monte Carlo'!$C$29,'Monte Carlo'!$C$29,BETAINV(RAND(),'Monte Carlo'!$G$29,'Monte Carlo'!$H$29,'Monte Carlo'!$C$29,'Monte Carlo'!$E$29)),0))</f>
        <v>0</v>
      </c>
      <c r="U617" s="0" t="n">
        <f aca="true">IF(OR('Monte Carlo'!$B$30="",'Monte Carlo'!$C$30=""),0,IF(RAND()&lt;'Monte Carlo'!$B$30,IF('Monte Carlo'!$E$30='Monte Carlo'!$C$30,'Monte Carlo'!$C$30,BETAINV(RAND(),'Monte Carlo'!$G$30,'Monte Carlo'!$H$30,'Monte Carlo'!$C$30,'Monte Carlo'!$E$30)),0))</f>
        <v>0</v>
      </c>
      <c r="V617" s="0" t="n">
        <f aca="true">IF(OR('Monte Carlo'!$B$31="",'Monte Carlo'!$C$31=""),0,IF(RAND()&lt;'Monte Carlo'!$B$31,IF('Monte Carlo'!$E$31='Monte Carlo'!$C$31,'Monte Carlo'!$C$31,BETAINV(RAND(),'Monte Carlo'!$G$31,'Monte Carlo'!$H$31,'Monte Carlo'!$C$31,'Monte Carlo'!$E$31)),0))</f>
        <v>0</v>
      </c>
      <c r="W617" s="0" t="n">
        <f aca="true">IF(OR('Monte Carlo'!$B$32="",'Monte Carlo'!$C$32=""),0,IF(RAND()&lt;'Monte Carlo'!$B$32,IF('Monte Carlo'!$E$32='Monte Carlo'!$C$32,'Monte Carlo'!$C$32,BETAINV(RAND(),'Monte Carlo'!$G$32,'Monte Carlo'!$H$32,'Monte Carlo'!$C$32,'Monte Carlo'!$E$32)),0))</f>
        <v>0</v>
      </c>
      <c r="X617" s="0" t="n">
        <f aca="true">IF(OR('Monte Carlo'!$B$33="",'Monte Carlo'!$C$33=""),0,IF(RAND()&lt;'Monte Carlo'!$B$33,IF('Monte Carlo'!$E$33='Monte Carlo'!$C$33,'Monte Carlo'!$C$33,BETAINV(RAND(),'Monte Carlo'!$G$33,'Monte Carlo'!$H$33,'Monte Carlo'!$C$33,'Monte Carlo'!$E$33)),0))</f>
        <v>0</v>
      </c>
      <c r="Y617" s="0" t="n">
        <f aca="false">SUM(A617:X617)</f>
        <v>2293.25594434458</v>
      </c>
    </row>
    <row r="618" customFormat="false" ht="15" hidden="false" customHeight="false" outlineLevel="0" collapsed="false">
      <c r="A618" s="0" t="n">
        <f aca="true">IF('Monte Carlo'!$B$7="",0,IF('Monte Carlo'!$D$7='Monte Carlo'!$B$7,'Monte Carlo'!$B$7,BETAINV(RAND(),'Monte Carlo'!$F$7,'Monte Carlo'!$G$7,'Monte Carlo'!$B$7,'Monte Carlo'!$D$7)))</f>
        <v>134.127782223025</v>
      </c>
      <c r="B618" s="0" t="n">
        <f aca="true">IF('Monte Carlo'!$B$8="",0,IF('Monte Carlo'!$D$8='Monte Carlo'!$B$8,'Monte Carlo'!$B$8,BETAINV(RAND(),'Monte Carlo'!$F$8,'Monte Carlo'!$G$8,'Monte Carlo'!$B$8,'Monte Carlo'!$D$8)))</f>
        <v>1161.36537352814</v>
      </c>
      <c r="C618" s="0" t="n">
        <f aca="true">IF('Monte Carlo'!$B$9="",0,IF('Monte Carlo'!$D$9='Monte Carlo'!$B$9,'Monte Carlo'!$B$9,BETAINV(RAND(),'Monte Carlo'!$F$9,'Monte Carlo'!$G$9,'Monte Carlo'!$B$9,'Monte Carlo'!$D$9)))</f>
        <v>416.944749916265</v>
      </c>
      <c r="D618" s="0" t="n">
        <f aca="true">IF('Monte Carlo'!$B$10="",0,IF('Monte Carlo'!$D$10='Monte Carlo'!$B$10,'Monte Carlo'!$B$10,BETAINV(RAND(),'Monte Carlo'!$F$10,'Monte Carlo'!$G$10,'Monte Carlo'!$B$10,'Monte Carlo'!$D$10)))</f>
        <v>304.800183750983</v>
      </c>
      <c r="E618" s="0" t="n">
        <f aca="true">IF('Monte Carlo'!$B$11="",0,IF('Monte Carlo'!$D$11='Monte Carlo'!$B$11,'Monte Carlo'!$B$11,BETAINV(RAND(),'Monte Carlo'!$F$11,'Monte Carlo'!$G$11,'Monte Carlo'!$B$11,'Monte Carlo'!$D$11)))</f>
        <v>96.0521988162283</v>
      </c>
      <c r="F618" s="0" t="n">
        <f aca="true">IF('Monte Carlo'!$B$12="",0,IF('Monte Carlo'!$D$12='Monte Carlo'!$B$12,'Monte Carlo'!$B$12,BETAINV(RAND(),'Monte Carlo'!$F$12,'Monte Carlo'!$G$12,'Monte Carlo'!$B$12,'Monte Carlo'!$D$12)))</f>
        <v>107.153265604575</v>
      </c>
      <c r="G618" s="0" t="n">
        <f aca="true">IF('Monte Carlo'!$B$13="",0,IF('Monte Carlo'!$D$13='Monte Carlo'!$B$13,'Monte Carlo'!$B$13,BETAINV(RAND(),'Monte Carlo'!$F$13,'Monte Carlo'!$G$13,'Monte Carlo'!$B$13,'Monte Carlo'!$D$13)))</f>
        <v>0</v>
      </c>
      <c r="H618" s="0" t="n">
        <f aca="true">IF('Monte Carlo'!$B$14="",0,IF('Monte Carlo'!$D$14='Monte Carlo'!$B$14,'Monte Carlo'!$B$14,BETAINV(RAND(),'Monte Carlo'!$F$14,'Monte Carlo'!$G$14,'Monte Carlo'!$B$14,'Monte Carlo'!$D$14)))</f>
        <v>0</v>
      </c>
      <c r="I618" s="0" t="n">
        <f aca="true">IF('Monte Carlo'!$B$15="",0,IF('Monte Carlo'!$D$15='Monte Carlo'!$B$15,'Monte Carlo'!$B$15,BETAINV(RAND(),'Monte Carlo'!$F$15,'Monte Carlo'!$G$15,'Monte Carlo'!$B$15,'Monte Carlo'!$D$15)))</f>
        <v>0</v>
      </c>
      <c r="J618" s="0" t="n">
        <f aca="true">IF('Monte Carlo'!$B$16="",0,IF('Monte Carlo'!$D$16='Monte Carlo'!$B$16,'Monte Carlo'!$B$16,BETAINV(RAND(),'Monte Carlo'!$F$16,'Monte Carlo'!$G$16,'Monte Carlo'!$B$16,'Monte Carlo'!$D$16)))</f>
        <v>0</v>
      </c>
      <c r="K618" s="0" t="n">
        <f aca="true">IF('Monte Carlo'!$B$17="",0,IF('Monte Carlo'!$D$17='Monte Carlo'!$B$17,'Monte Carlo'!$B$17,BETAINV(RAND(),'Monte Carlo'!$F$17,'Monte Carlo'!$G$17,'Monte Carlo'!$B$17,'Monte Carlo'!$D$17)))</f>
        <v>0</v>
      </c>
      <c r="L618" s="0" t="n">
        <f aca="true">IF('Monte Carlo'!$B$18="",0,IF('Monte Carlo'!$D$18='Monte Carlo'!$B$18,'Monte Carlo'!$B$18,BETAINV(RAND(),'Monte Carlo'!$F$18,'Monte Carlo'!$G$18,'Monte Carlo'!$B$18,'Monte Carlo'!$D$18)))</f>
        <v>0</v>
      </c>
      <c r="M618" s="0" t="n">
        <f aca="true">IF(OR('Monte Carlo'!$B$22="",'Monte Carlo'!$C$22=""),0,IF(RAND()&lt;'Monte Carlo'!$B$22,IF('Monte Carlo'!$E$22='Monte Carlo'!$C$22,'Monte Carlo'!$C$22,BETAINV(RAND(),'Monte Carlo'!$G$22,'Monte Carlo'!$H$22,'Monte Carlo'!$C$22,'Monte Carlo'!$E$22)),0))</f>
        <v>129.086058518522</v>
      </c>
      <c r="N618" s="0" t="n">
        <f aca="true">IF(OR('Monte Carlo'!$B$23="",'Monte Carlo'!$C$23=""),0,IF(RAND()&lt;'Monte Carlo'!$B$23,IF('Monte Carlo'!$E$23='Monte Carlo'!$C$23,'Monte Carlo'!$C$23,BETAINV(RAND(),'Monte Carlo'!$G$23,'Monte Carlo'!$H$23,'Monte Carlo'!$C$23,'Monte Carlo'!$E$23)),0))</f>
        <v>58.8783983149434</v>
      </c>
      <c r="O618" s="0" t="n">
        <f aca="true">IF(OR('Monte Carlo'!$B$24="",'Monte Carlo'!$C$24=""),0,IF(RAND()&lt;'Monte Carlo'!$B$24,IF('Monte Carlo'!$E$24='Monte Carlo'!$C$24,'Monte Carlo'!$C$24,BETAINV(RAND(),'Monte Carlo'!$G$24,'Monte Carlo'!$H$24,'Monte Carlo'!$C$24,'Monte Carlo'!$E$24)),0))</f>
        <v>0</v>
      </c>
      <c r="P618" s="0" t="n">
        <f aca="true">IF(OR('Monte Carlo'!$B$25="",'Monte Carlo'!$C$25=""),0,IF(RAND()&lt;'Monte Carlo'!$B$25,IF('Monte Carlo'!$E$25='Monte Carlo'!$C$25,'Monte Carlo'!$C$25,BETAINV(RAND(),'Monte Carlo'!$G$25,'Monte Carlo'!$H$25,'Monte Carlo'!$C$25,'Monte Carlo'!$E$25)),0))</f>
        <v>211.17787156288</v>
      </c>
      <c r="Q618" s="0" t="n">
        <f aca="true">IF(OR('Monte Carlo'!$B$26="",'Monte Carlo'!$C$26=""),0,IF(RAND()&lt;'Monte Carlo'!$B$26,IF('Monte Carlo'!$E$26='Monte Carlo'!$C$26,'Monte Carlo'!$C$26,BETAINV(RAND(),'Monte Carlo'!$G$26,'Monte Carlo'!$H$26,'Monte Carlo'!$C$26,'Monte Carlo'!$E$26)),0))</f>
        <v>0</v>
      </c>
      <c r="R618" s="0" t="n">
        <f aca="true">IF(OR('Monte Carlo'!$B$27="",'Monte Carlo'!$C$27=""),0,IF(RAND()&lt;'Monte Carlo'!$B$27,IF('Monte Carlo'!$E$27='Monte Carlo'!$C$27,'Monte Carlo'!$C$27,BETAINV(RAND(),'Monte Carlo'!$G$27,'Monte Carlo'!$H$27,'Monte Carlo'!$C$27,'Monte Carlo'!$E$27)),0))</f>
        <v>0</v>
      </c>
      <c r="S618" s="0" t="n">
        <f aca="true">IF(OR('Monte Carlo'!$B$28="",'Monte Carlo'!$C$28=""),0,IF(RAND()&lt;'Monte Carlo'!$B$28,IF('Monte Carlo'!$E$28='Monte Carlo'!$C$28,'Monte Carlo'!$C$28,BETAINV(RAND(),'Monte Carlo'!$G$28,'Monte Carlo'!$H$28,'Monte Carlo'!$C$28,'Monte Carlo'!$E$28)),0))</f>
        <v>0</v>
      </c>
      <c r="T618" s="0" t="n">
        <f aca="true">IF(OR('Monte Carlo'!$B$29="",'Monte Carlo'!$C$29=""),0,IF(RAND()&lt;'Monte Carlo'!$B$29,IF('Monte Carlo'!$E$29='Monte Carlo'!$C$29,'Monte Carlo'!$C$29,BETAINV(RAND(),'Monte Carlo'!$G$29,'Monte Carlo'!$H$29,'Monte Carlo'!$C$29,'Monte Carlo'!$E$29)),0))</f>
        <v>0</v>
      </c>
      <c r="U618" s="0" t="n">
        <f aca="true">IF(OR('Monte Carlo'!$B$30="",'Monte Carlo'!$C$30=""),0,IF(RAND()&lt;'Monte Carlo'!$B$30,IF('Monte Carlo'!$E$30='Monte Carlo'!$C$30,'Monte Carlo'!$C$30,BETAINV(RAND(),'Monte Carlo'!$G$30,'Monte Carlo'!$H$30,'Monte Carlo'!$C$30,'Monte Carlo'!$E$30)),0))</f>
        <v>0</v>
      </c>
      <c r="V618" s="0" t="n">
        <f aca="true">IF(OR('Monte Carlo'!$B$31="",'Monte Carlo'!$C$31=""),0,IF(RAND()&lt;'Monte Carlo'!$B$31,IF('Monte Carlo'!$E$31='Monte Carlo'!$C$31,'Monte Carlo'!$C$31,BETAINV(RAND(),'Monte Carlo'!$G$31,'Monte Carlo'!$H$31,'Monte Carlo'!$C$31,'Monte Carlo'!$E$31)),0))</f>
        <v>0</v>
      </c>
      <c r="W618" s="0" t="n">
        <f aca="true">IF(OR('Monte Carlo'!$B$32="",'Monte Carlo'!$C$32=""),0,IF(RAND()&lt;'Monte Carlo'!$B$32,IF('Monte Carlo'!$E$32='Monte Carlo'!$C$32,'Monte Carlo'!$C$32,BETAINV(RAND(),'Monte Carlo'!$G$32,'Monte Carlo'!$H$32,'Monte Carlo'!$C$32,'Monte Carlo'!$E$32)),0))</f>
        <v>0</v>
      </c>
      <c r="X618" s="0" t="n">
        <f aca="true">IF(OR('Monte Carlo'!$B$33="",'Monte Carlo'!$C$33=""),0,IF(RAND()&lt;'Monte Carlo'!$B$33,IF('Monte Carlo'!$E$33='Monte Carlo'!$C$33,'Monte Carlo'!$C$33,BETAINV(RAND(),'Monte Carlo'!$G$33,'Monte Carlo'!$H$33,'Monte Carlo'!$C$33,'Monte Carlo'!$E$33)),0))</f>
        <v>0</v>
      </c>
      <c r="Y618" s="0" t="n">
        <f aca="false">SUM(A618:X618)</f>
        <v>2619.58588223556</v>
      </c>
    </row>
    <row r="619" customFormat="false" ht="15" hidden="false" customHeight="false" outlineLevel="0" collapsed="false">
      <c r="A619" s="0" t="n">
        <f aca="true">IF('Monte Carlo'!$B$7="",0,IF('Monte Carlo'!$D$7='Monte Carlo'!$B$7,'Monte Carlo'!$B$7,BETAINV(RAND(),'Monte Carlo'!$F$7,'Monte Carlo'!$G$7,'Monte Carlo'!$B$7,'Monte Carlo'!$D$7)))</f>
        <v>169.082921535919</v>
      </c>
      <c r="B619" s="0" t="n">
        <f aca="true">IF('Monte Carlo'!$B$8="",0,IF('Monte Carlo'!$D$8='Monte Carlo'!$B$8,'Monte Carlo'!$B$8,BETAINV(RAND(),'Monte Carlo'!$F$8,'Monte Carlo'!$G$8,'Monte Carlo'!$B$8,'Monte Carlo'!$D$8)))</f>
        <v>983.739500721107</v>
      </c>
      <c r="C619" s="0" t="n">
        <f aca="true">IF('Monte Carlo'!$B$9="",0,IF('Monte Carlo'!$D$9='Monte Carlo'!$B$9,'Monte Carlo'!$B$9,BETAINV(RAND(),'Monte Carlo'!$F$9,'Monte Carlo'!$G$9,'Monte Carlo'!$B$9,'Monte Carlo'!$D$9)))</f>
        <v>429.503847185746</v>
      </c>
      <c r="D619" s="0" t="n">
        <f aca="true">IF('Monte Carlo'!$B$10="",0,IF('Monte Carlo'!$D$10='Monte Carlo'!$B$10,'Monte Carlo'!$B$10,BETAINV(RAND(),'Monte Carlo'!$F$10,'Monte Carlo'!$G$10,'Monte Carlo'!$B$10,'Monte Carlo'!$D$10)))</f>
        <v>343.306329951986</v>
      </c>
      <c r="E619" s="0" t="n">
        <f aca="true">IF('Monte Carlo'!$B$11="",0,IF('Monte Carlo'!$D$11='Monte Carlo'!$B$11,'Monte Carlo'!$B$11,BETAINV(RAND(),'Monte Carlo'!$F$11,'Monte Carlo'!$G$11,'Monte Carlo'!$B$11,'Monte Carlo'!$D$11)))</f>
        <v>129.112521736955</v>
      </c>
      <c r="F619" s="0" t="n">
        <f aca="true">IF('Monte Carlo'!$B$12="",0,IF('Monte Carlo'!$D$12='Monte Carlo'!$B$12,'Monte Carlo'!$B$12,BETAINV(RAND(),'Monte Carlo'!$F$12,'Monte Carlo'!$G$12,'Monte Carlo'!$B$12,'Monte Carlo'!$D$12)))</f>
        <v>107.80238534226</v>
      </c>
      <c r="G619" s="0" t="n">
        <f aca="true">IF('Monte Carlo'!$B$13="",0,IF('Monte Carlo'!$D$13='Monte Carlo'!$B$13,'Monte Carlo'!$B$13,BETAINV(RAND(),'Monte Carlo'!$F$13,'Monte Carlo'!$G$13,'Monte Carlo'!$B$13,'Monte Carlo'!$D$13)))</f>
        <v>0</v>
      </c>
      <c r="H619" s="0" t="n">
        <f aca="true">IF('Monte Carlo'!$B$14="",0,IF('Monte Carlo'!$D$14='Monte Carlo'!$B$14,'Monte Carlo'!$B$14,BETAINV(RAND(),'Monte Carlo'!$F$14,'Monte Carlo'!$G$14,'Monte Carlo'!$B$14,'Monte Carlo'!$D$14)))</f>
        <v>0</v>
      </c>
      <c r="I619" s="0" t="n">
        <f aca="true">IF('Monte Carlo'!$B$15="",0,IF('Monte Carlo'!$D$15='Monte Carlo'!$B$15,'Monte Carlo'!$B$15,BETAINV(RAND(),'Monte Carlo'!$F$15,'Monte Carlo'!$G$15,'Monte Carlo'!$B$15,'Monte Carlo'!$D$15)))</f>
        <v>0</v>
      </c>
      <c r="J619" s="0" t="n">
        <f aca="true">IF('Monte Carlo'!$B$16="",0,IF('Monte Carlo'!$D$16='Monte Carlo'!$B$16,'Monte Carlo'!$B$16,BETAINV(RAND(),'Monte Carlo'!$F$16,'Monte Carlo'!$G$16,'Monte Carlo'!$B$16,'Monte Carlo'!$D$16)))</f>
        <v>0</v>
      </c>
      <c r="K619" s="0" t="n">
        <f aca="true">IF('Monte Carlo'!$B$17="",0,IF('Monte Carlo'!$D$17='Monte Carlo'!$B$17,'Monte Carlo'!$B$17,BETAINV(RAND(),'Monte Carlo'!$F$17,'Monte Carlo'!$G$17,'Monte Carlo'!$B$17,'Monte Carlo'!$D$17)))</f>
        <v>0</v>
      </c>
      <c r="L619" s="0" t="n">
        <f aca="true">IF('Monte Carlo'!$B$18="",0,IF('Monte Carlo'!$D$18='Monte Carlo'!$B$18,'Monte Carlo'!$B$18,BETAINV(RAND(),'Monte Carlo'!$F$18,'Monte Carlo'!$G$18,'Monte Carlo'!$B$18,'Monte Carlo'!$D$18)))</f>
        <v>0</v>
      </c>
      <c r="M619" s="0" t="n">
        <f aca="true">IF(OR('Monte Carlo'!$B$22="",'Monte Carlo'!$C$22=""),0,IF(RAND()&lt;'Monte Carlo'!$B$22,IF('Monte Carlo'!$E$22='Monte Carlo'!$C$22,'Monte Carlo'!$C$22,BETAINV(RAND(),'Monte Carlo'!$G$22,'Monte Carlo'!$H$22,'Monte Carlo'!$C$22,'Monte Carlo'!$E$22)),0))</f>
        <v>162.919926136109</v>
      </c>
      <c r="N619" s="0" t="n">
        <f aca="true">IF(OR('Monte Carlo'!$B$23="",'Monte Carlo'!$C$23=""),0,IF(RAND()&lt;'Monte Carlo'!$B$23,IF('Monte Carlo'!$E$23='Monte Carlo'!$C$23,'Monte Carlo'!$C$23,BETAINV(RAND(),'Monte Carlo'!$G$23,'Monte Carlo'!$H$23,'Monte Carlo'!$C$23,'Monte Carlo'!$E$23)),0))</f>
        <v>56.4664961166795</v>
      </c>
      <c r="O619" s="0" t="n">
        <f aca="true">IF(OR('Monte Carlo'!$B$24="",'Monte Carlo'!$C$24=""),0,IF(RAND()&lt;'Monte Carlo'!$B$24,IF('Monte Carlo'!$E$24='Monte Carlo'!$C$24,'Monte Carlo'!$C$24,BETAINV(RAND(),'Monte Carlo'!$G$24,'Monte Carlo'!$H$24,'Monte Carlo'!$C$24,'Monte Carlo'!$E$24)),0))</f>
        <v>0</v>
      </c>
      <c r="P619" s="0" t="n">
        <f aca="true">IF(OR('Monte Carlo'!$B$25="",'Monte Carlo'!$C$25=""),0,IF(RAND()&lt;'Monte Carlo'!$B$25,IF('Monte Carlo'!$E$25='Monte Carlo'!$C$25,'Monte Carlo'!$C$25,BETAINV(RAND(),'Monte Carlo'!$G$25,'Monte Carlo'!$H$25,'Monte Carlo'!$C$25,'Monte Carlo'!$E$25)),0))</f>
        <v>0</v>
      </c>
      <c r="Q619" s="0" t="n">
        <f aca="true">IF(OR('Monte Carlo'!$B$26="",'Monte Carlo'!$C$26=""),0,IF(RAND()&lt;'Monte Carlo'!$B$26,IF('Monte Carlo'!$E$26='Monte Carlo'!$C$26,'Monte Carlo'!$C$26,BETAINV(RAND(),'Monte Carlo'!$G$26,'Monte Carlo'!$H$26,'Monte Carlo'!$C$26,'Monte Carlo'!$E$26)),0))</f>
        <v>0</v>
      </c>
      <c r="R619" s="0" t="n">
        <f aca="true">IF(OR('Monte Carlo'!$B$27="",'Monte Carlo'!$C$27=""),0,IF(RAND()&lt;'Monte Carlo'!$B$27,IF('Monte Carlo'!$E$27='Monte Carlo'!$C$27,'Monte Carlo'!$C$27,BETAINV(RAND(),'Monte Carlo'!$G$27,'Monte Carlo'!$H$27,'Monte Carlo'!$C$27,'Monte Carlo'!$E$27)),0))</f>
        <v>0</v>
      </c>
      <c r="S619" s="0" t="n">
        <f aca="true">IF(OR('Monte Carlo'!$B$28="",'Monte Carlo'!$C$28=""),0,IF(RAND()&lt;'Monte Carlo'!$B$28,IF('Monte Carlo'!$E$28='Monte Carlo'!$C$28,'Monte Carlo'!$C$28,BETAINV(RAND(),'Monte Carlo'!$G$28,'Monte Carlo'!$H$28,'Monte Carlo'!$C$28,'Monte Carlo'!$E$28)),0))</f>
        <v>0</v>
      </c>
      <c r="T619" s="0" t="n">
        <f aca="true">IF(OR('Monte Carlo'!$B$29="",'Monte Carlo'!$C$29=""),0,IF(RAND()&lt;'Monte Carlo'!$B$29,IF('Monte Carlo'!$E$29='Monte Carlo'!$C$29,'Monte Carlo'!$C$29,BETAINV(RAND(),'Monte Carlo'!$G$29,'Monte Carlo'!$H$29,'Monte Carlo'!$C$29,'Monte Carlo'!$E$29)),0))</f>
        <v>0</v>
      </c>
      <c r="U619" s="0" t="n">
        <f aca="true">IF(OR('Monte Carlo'!$B$30="",'Monte Carlo'!$C$30=""),0,IF(RAND()&lt;'Monte Carlo'!$B$30,IF('Monte Carlo'!$E$30='Monte Carlo'!$C$30,'Monte Carlo'!$C$30,BETAINV(RAND(),'Monte Carlo'!$G$30,'Monte Carlo'!$H$30,'Monte Carlo'!$C$30,'Monte Carlo'!$E$30)),0))</f>
        <v>0</v>
      </c>
      <c r="V619" s="0" t="n">
        <f aca="true">IF(OR('Monte Carlo'!$B$31="",'Monte Carlo'!$C$31=""),0,IF(RAND()&lt;'Monte Carlo'!$B$31,IF('Monte Carlo'!$E$31='Monte Carlo'!$C$31,'Monte Carlo'!$C$31,BETAINV(RAND(),'Monte Carlo'!$G$31,'Monte Carlo'!$H$31,'Monte Carlo'!$C$31,'Monte Carlo'!$E$31)),0))</f>
        <v>0</v>
      </c>
      <c r="W619" s="0" t="n">
        <f aca="true">IF(OR('Monte Carlo'!$B$32="",'Monte Carlo'!$C$32=""),0,IF(RAND()&lt;'Monte Carlo'!$B$32,IF('Monte Carlo'!$E$32='Monte Carlo'!$C$32,'Monte Carlo'!$C$32,BETAINV(RAND(),'Monte Carlo'!$G$32,'Monte Carlo'!$H$32,'Monte Carlo'!$C$32,'Monte Carlo'!$E$32)),0))</f>
        <v>0</v>
      </c>
      <c r="X619" s="0" t="n">
        <f aca="true">IF(OR('Monte Carlo'!$B$33="",'Monte Carlo'!$C$33=""),0,IF(RAND()&lt;'Monte Carlo'!$B$33,IF('Monte Carlo'!$E$33='Monte Carlo'!$C$33,'Monte Carlo'!$C$33,BETAINV(RAND(),'Monte Carlo'!$G$33,'Monte Carlo'!$H$33,'Monte Carlo'!$C$33,'Monte Carlo'!$E$33)),0))</f>
        <v>0</v>
      </c>
      <c r="Y619" s="0" t="n">
        <f aca="false">SUM(A619:X619)</f>
        <v>2381.93392872676</v>
      </c>
    </row>
    <row r="620" customFormat="false" ht="15" hidden="false" customHeight="false" outlineLevel="0" collapsed="false">
      <c r="A620" s="0" t="n">
        <f aca="true">IF('Monte Carlo'!$B$7="",0,IF('Monte Carlo'!$D$7='Monte Carlo'!$B$7,'Monte Carlo'!$B$7,BETAINV(RAND(),'Monte Carlo'!$F$7,'Monte Carlo'!$G$7,'Monte Carlo'!$B$7,'Monte Carlo'!$D$7)))</f>
        <v>181.236195594798</v>
      </c>
      <c r="B620" s="0" t="n">
        <f aca="true">IF('Monte Carlo'!$B$8="",0,IF('Monte Carlo'!$D$8='Monte Carlo'!$B$8,'Monte Carlo'!$B$8,BETAINV(RAND(),'Monte Carlo'!$F$8,'Monte Carlo'!$G$8,'Monte Carlo'!$B$8,'Monte Carlo'!$D$8)))</f>
        <v>1044.06901955981</v>
      </c>
      <c r="C620" s="0" t="n">
        <f aca="true">IF('Monte Carlo'!$B$9="",0,IF('Monte Carlo'!$D$9='Monte Carlo'!$B$9,'Monte Carlo'!$B$9,BETAINV(RAND(),'Monte Carlo'!$F$9,'Monte Carlo'!$G$9,'Monte Carlo'!$B$9,'Monte Carlo'!$D$9)))</f>
        <v>480.754406026207</v>
      </c>
      <c r="D620" s="0" t="n">
        <f aca="true">IF('Monte Carlo'!$B$10="",0,IF('Monte Carlo'!$D$10='Monte Carlo'!$B$10,'Monte Carlo'!$B$10,BETAINV(RAND(),'Monte Carlo'!$F$10,'Monte Carlo'!$G$10,'Monte Carlo'!$B$10,'Monte Carlo'!$D$10)))</f>
        <v>314.970322923959</v>
      </c>
      <c r="E620" s="0" t="n">
        <f aca="true">IF('Monte Carlo'!$B$11="",0,IF('Monte Carlo'!$D$11='Monte Carlo'!$B$11,'Monte Carlo'!$B$11,BETAINV(RAND(),'Monte Carlo'!$F$11,'Monte Carlo'!$G$11,'Monte Carlo'!$B$11,'Monte Carlo'!$D$11)))</f>
        <v>130.241567630371</v>
      </c>
      <c r="F620" s="0" t="n">
        <f aca="true">IF('Monte Carlo'!$B$12="",0,IF('Monte Carlo'!$D$12='Monte Carlo'!$B$12,'Monte Carlo'!$B$12,BETAINV(RAND(),'Monte Carlo'!$F$12,'Monte Carlo'!$G$12,'Monte Carlo'!$B$12,'Monte Carlo'!$D$12)))</f>
        <v>117.98754474662</v>
      </c>
      <c r="G620" s="0" t="n">
        <f aca="true">IF('Monte Carlo'!$B$13="",0,IF('Monte Carlo'!$D$13='Monte Carlo'!$B$13,'Monte Carlo'!$B$13,BETAINV(RAND(),'Monte Carlo'!$F$13,'Monte Carlo'!$G$13,'Monte Carlo'!$B$13,'Monte Carlo'!$D$13)))</f>
        <v>0</v>
      </c>
      <c r="H620" s="0" t="n">
        <f aca="true">IF('Monte Carlo'!$B$14="",0,IF('Monte Carlo'!$D$14='Monte Carlo'!$B$14,'Monte Carlo'!$B$14,BETAINV(RAND(),'Monte Carlo'!$F$14,'Monte Carlo'!$G$14,'Monte Carlo'!$B$14,'Monte Carlo'!$D$14)))</f>
        <v>0</v>
      </c>
      <c r="I620" s="0" t="n">
        <f aca="true">IF('Monte Carlo'!$B$15="",0,IF('Monte Carlo'!$D$15='Monte Carlo'!$B$15,'Monte Carlo'!$B$15,BETAINV(RAND(),'Monte Carlo'!$F$15,'Monte Carlo'!$G$15,'Monte Carlo'!$B$15,'Monte Carlo'!$D$15)))</f>
        <v>0</v>
      </c>
      <c r="J620" s="0" t="n">
        <f aca="true">IF('Monte Carlo'!$B$16="",0,IF('Monte Carlo'!$D$16='Monte Carlo'!$B$16,'Monte Carlo'!$B$16,BETAINV(RAND(),'Monte Carlo'!$F$16,'Monte Carlo'!$G$16,'Monte Carlo'!$B$16,'Monte Carlo'!$D$16)))</f>
        <v>0</v>
      </c>
      <c r="K620" s="0" t="n">
        <f aca="true">IF('Monte Carlo'!$B$17="",0,IF('Monte Carlo'!$D$17='Monte Carlo'!$B$17,'Monte Carlo'!$B$17,BETAINV(RAND(),'Monte Carlo'!$F$17,'Monte Carlo'!$G$17,'Monte Carlo'!$B$17,'Monte Carlo'!$D$17)))</f>
        <v>0</v>
      </c>
      <c r="L620" s="0" t="n">
        <f aca="true">IF('Monte Carlo'!$B$18="",0,IF('Monte Carlo'!$D$18='Monte Carlo'!$B$18,'Monte Carlo'!$B$18,BETAINV(RAND(),'Monte Carlo'!$F$18,'Monte Carlo'!$G$18,'Monte Carlo'!$B$18,'Monte Carlo'!$D$18)))</f>
        <v>0</v>
      </c>
      <c r="M620" s="0" t="n">
        <f aca="true">IF(OR('Monte Carlo'!$B$22="",'Monte Carlo'!$C$22=""),0,IF(RAND()&lt;'Monte Carlo'!$B$22,IF('Monte Carlo'!$E$22='Monte Carlo'!$C$22,'Monte Carlo'!$C$22,BETAINV(RAND(),'Monte Carlo'!$G$22,'Monte Carlo'!$H$22,'Monte Carlo'!$C$22,'Monte Carlo'!$E$22)),0))</f>
        <v>0</v>
      </c>
      <c r="N620" s="0" t="n">
        <f aca="true">IF(OR('Monte Carlo'!$B$23="",'Monte Carlo'!$C$23=""),0,IF(RAND()&lt;'Monte Carlo'!$B$23,IF('Monte Carlo'!$E$23='Monte Carlo'!$C$23,'Monte Carlo'!$C$23,BETAINV(RAND(),'Monte Carlo'!$G$23,'Monte Carlo'!$H$23,'Monte Carlo'!$C$23,'Monte Carlo'!$E$23)),0))</f>
        <v>54.5987940138805</v>
      </c>
      <c r="O620" s="0" t="n">
        <f aca="true">IF(OR('Monte Carlo'!$B$24="",'Monte Carlo'!$C$24=""),0,IF(RAND()&lt;'Monte Carlo'!$B$24,IF('Monte Carlo'!$E$24='Monte Carlo'!$C$24,'Monte Carlo'!$C$24,BETAINV(RAND(),'Monte Carlo'!$G$24,'Monte Carlo'!$H$24,'Monte Carlo'!$C$24,'Monte Carlo'!$E$24)),0))</f>
        <v>0</v>
      </c>
      <c r="P620" s="0" t="n">
        <f aca="true">IF(OR('Monte Carlo'!$B$25="",'Monte Carlo'!$C$25=""),0,IF(RAND()&lt;'Monte Carlo'!$B$25,IF('Monte Carlo'!$E$25='Monte Carlo'!$C$25,'Monte Carlo'!$C$25,BETAINV(RAND(),'Monte Carlo'!$G$25,'Monte Carlo'!$H$25,'Monte Carlo'!$C$25,'Monte Carlo'!$E$25)),0))</f>
        <v>0</v>
      </c>
      <c r="Q620" s="0" t="n">
        <f aca="true">IF(OR('Monte Carlo'!$B$26="",'Monte Carlo'!$C$26=""),0,IF(RAND()&lt;'Monte Carlo'!$B$26,IF('Monte Carlo'!$E$26='Monte Carlo'!$C$26,'Monte Carlo'!$C$26,BETAINV(RAND(),'Monte Carlo'!$G$26,'Monte Carlo'!$H$26,'Monte Carlo'!$C$26,'Monte Carlo'!$E$26)),0))</f>
        <v>316.006700654262</v>
      </c>
      <c r="R620" s="0" t="n">
        <f aca="true">IF(OR('Monte Carlo'!$B$27="",'Monte Carlo'!$C$27=""),0,IF(RAND()&lt;'Monte Carlo'!$B$27,IF('Monte Carlo'!$E$27='Monte Carlo'!$C$27,'Monte Carlo'!$C$27,BETAINV(RAND(),'Monte Carlo'!$G$27,'Monte Carlo'!$H$27,'Monte Carlo'!$C$27,'Monte Carlo'!$E$27)),0))</f>
        <v>0</v>
      </c>
      <c r="S620" s="0" t="n">
        <f aca="true">IF(OR('Monte Carlo'!$B$28="",'Monte Carlo'!$C$28=""),0,IF(RAND()&lt;'Monte Carlo'!$B$28,IF('Monte Carlo'!$E$28='Monte Carlo'!$C$28,'Monte Carlo'!$C$28,BETAINV(RAND(),'Monte Carlo'!$G$28,'Monte Carlo'!$H$28,'Monte Carlo'!$C$28,'Monte Carlo'!$E$28)),0))</f>
        <v>0</v>
      </c>
      <c r="T620" s="0" t="n">
        <f aca="true">IF(OR('Monte Carlo'!$B$29="",'Monte Carlo'!$C$29=""),0,IF(RAND()&lt;'Monte Carlo'!$B$29,IF('Monte Carlo'!$E$29='Monte Carlo'!$C$29,'Monte Carlo'!$C$29,BETAINV(RAND(),'Monte Carlo'!$G$29,'Monte Carlo'!$H$29,'Monte Carlo'!$C$29,'Monte Carlo'!$E$29)),0))</f>
        <v>0</v>
      </c>
      <c r="U620" s="0" t="n">
        <f aca="true">IF(OR('Monte Carlo'!$B$30="",'Monte Carlo'!$C$30=""),0,IF(RAND()&lt;'Monte Carlo'!$B$30,IF('Monte Carlo'!$E$30='Monte Carlo'!$C$30,'Monte Carlo'!$C$30,BETAINV(RAND(),'Monte Carlo'!$G$30,'Monte Carlo'!$H$30,'Monte Carlo'!$C$30,'Monte Carlo'!$E$30)),0))</f>
        <v>0</v>
      </c>
      <c r="V620" s="0" t="n">
        <f aca="true">IF(OR('Monte Carlo'!$B$31="",'Monte Carlo'!$C$31=""),0,IF(RAND()&lt;'Monte Carlo'!$B$31,IF('Monte Carlo'!$E$31='Monte Carlo'!$C$31,'Monte Carlo'!$C$31,BETAINV(RAND(),'Monte Carlo'!$G$31,'Monte Carlo'!$H$31,'Monte Carlo'!$C$31,'Monte Carlo'!$E$31)),0))</f>
        <v>0</v>
      </c>
      <c r="W620" s="0" t="n">
        <f aca="true">IF(OR('Monte Carlo'!$B$32="",'Monte Carlo'!$C$32=""),0,IF(RAND()&lt;'Monte Carlo'!$B$32,IF('Monte Carlo'!$E$32='Monte Carlo'!$C$32,'Monte Carlo'!$C$32,BETAINV(RAND(),'Monte Carlo'!$G$32,'Monte Carlo'!$H$32,'Monte Carlo'!$C$32,'Monte Carlo'!$E$32)),0))</f>
        <v>0</v>
      </c>
      <c r="X620" s="0" t="n">
        <f aca="true">IF(OR('Monte Carlo'!$B$33="",'Monte Carlo'!$C$33=""),0,IF(RAND()&lt;'Monte Carlo'!$B$33,IF('Monte Carlo'!$E$33='Monte Carlo'!$C$33,'Monte Carlo'!$C$33,BETAINV(RAND(),'Monte Carlo'!$G$33,'Monte Carlo'!$H$33,'Monte Carlo'!$C$33,'Monte Carlo'!$E$33)),0))</f>
        <v>0</v>
      </c>
      <c r="Y620" s="0" t="n">
        <f aca="false">SUM(A620:X620)</f>
        <v>2639.86455114991</v>
      </c>
    </row>
    <row r="621" customFormat="false" ht="15" hidden="false" customHeight="false" outlineLevel="0" collapsed="false">
      <c r="A621" s="0" t="n">
        <f aca="true">IF('Monte Carlo'!$B$7="",0,IF('Monte Carlo'!$D$7='Monte Carlo'!$B$7,'Monte Carlo'!$B$7,BETAINV(RAND(),'Monte Carlo'!$F$7,'Monte Carlo'!$G$7,'Monte Carlo'!$B$7,'Monte Carlo'!$D$7)))</f>
        <v>146.50822929392</v>
      </c>
      <c r="B621" s="0" t="n">
        <f aca="true">IF('Monte Carlo'!$B$8="",0,IF('Monte Carlo'!$D$8='Monte Carlo'!$B$8,'Monte Carlo'!$B$8,BETAINV(RAND(),'Monte Carlo'!$F$8,'Monte Carlo'!$G$8,'Monte Carlo'!$B$8,'Monte Carlo'!$D$8)))</f>
        <v>1015.04958255159</v>
      </c>
      <c r="C621" s="0" t="n">
        <f aca="true">IF('Monte Carlo'!$B$9="",0,IF('Monte Carlo'!$D$9='Monte Carlo'!$B$9,'Monte Carlo'!$B$9,BETAINV(RAND(),'Monte Carlo'!$F$9,'Monte Carlo'!$G$9,'Monte Carlo'!$B$9,'Monte Carlo'!$D$9)))</f>
        <v>408.047477031248</v>
      </c>
      <c r="D621" s="0" t="n">
        <f aca="true">IF('Monte Carlo'!$B$10="",0,IF('Monte Carlo'!$D$10='Monte Carlo'!$B$10,'Monte Carlo'!$B$10,BETAINV(RAND(),'Monte Carlo'!$F$10,'Monte Carlo'!$G$10,'Monte Carlo'!$B$10,'Monte Carlo'!$D$10)))</f>
        <v>289.937065309004</v>
      </c>
      <c r="E621" s="0" t="n">
        <f aca="true">IF('Monte Carlo'!$B$11="",0,IF('Monte Carlo'!$D$11='Monte Carlo'!$B$11,'Monte Carlo'!$B$11,BETAINV(RAND(),'Monte Carlo'!$F$11,'Monte Carlo'!$G$11,'Monte Carlo'!$B$11,'Monte Carlo'!$D$11)))</f>
        <v>97.7587009339543</v>
      </c>
      <c r="F621" s="0" t="n">
        <f aca="true">IF('Monte Carlo'!$B$12="",0,IF('Monte Carlo'!$D$12='Monte Carlo'!$B$12,'Monte Carlo'!$B$12,BETAINV(RAND(),'Monte Carlo'!$F$12,'Monte Carlo'!$G$12,'Monte Carlo'!$B$12,'Monte Carlo'!$D$12)))</f>
        <v>112.729726272526</v>
      </c>
      <c r="G621" s="0" t="n">
        <f aca="true">IF('Monte Carlo'!$B$13="",0,IF('Monte Carlo'!$D$13='Monte Carlo'!$B$13,'Monte Carlo'!$B$13,BETAINV(RAND(),'Monte Carlo'!$F$13,'Monte Carlo'!$G$13,'Monte Carlo'!$B$13,'Monte Carlo'!$D$13)))</f>
        <v>0</v>
      </c>
      <c r="H621" s="0" t="n">
        <f aca="true">IF('Monte Carlo'!$B$14="",0,IF('Monte Carlo'!$D$14='Monte Carlo'!$B$14,'Monte Carlo'!$B$14,BETAINV(RAND(),'Monte Carlo'!$F$14,'Monte Carlo'!$G$14,'Monte Carlo'!$B$14,'Monte Carlo'!$D$14)))</f>
        <v>0</v>
      </c>
      <c r="I621" s="0" t="n">
        <f aca="true">IF('Monte Carlo'!$B$15="",0,IF('Monte Carlo'!$D$15='Monte Carlo'!$B$15,'Monte Carlo'!$B$15,BETAINV(RAND(),'Monte Carlo'!$F$15,'Monte Carlo'!$G$15,'Monte Carlo'!$B$15,'Monte Carlo'!$D$15)))</f>
        <v>0</v>
      </c>
      <c r="J621" s="0" t="n">
        <f aca="true">IF('Monte Carlo'!$B$16="",0,IF('Monte Carlo'!$D$16='Monte Carlo'!$B$16,'Monte Carlo'!$B$16,BETAINV(RAND(),'Monte Carlo'!$F$16,'Monte Carlo'!$G$16,'Monte Carlo'!$B$16,'Monte Carlo'!$D$16)))</f>
        <v>0</v>
      </c>
      <c r="K621" s="0" t="n">
        <f aca="true">IF('Monte Carlo'!$B$17="",0,IF('Monte Carlo'!$D$17='Monte Carlo'!$B$17,'Monte Carlo'!$B$17,BETAINV(RAND(),'Monte Carlo'!$F$17,'Monte Carlo'!$G$17,'Monte Carlo'!$B$17,'Monte Carlo'!$D$17)))</f>
        <v>0</v>
      </c>
      <c r="L621" s="0" t="n">
        <f aca="true">IF('Monte Carlo'!$B$18="",0,IF('Monte Carlo'!$D$18='Monte Carlo'!$B$18,'Monte Carlo'!$B$18,BETAINV(RAND(),'Monte Carlo'!$F$18,'Monte Carlo'!$G$18,'Monte Carlo'!$B$18,'Monte Carlo'!$D$18)))</f>
        <v>0</v>
      </c>
      <c r="M621" s="0" t="n">
        <f aca="true">IF(OR('Monte Carlo'!$B$22="",'Monte Carlo'!$C$22=""),0,IF(RAND()&lt;'Monte Carlo'!$B$22,IF('Monte Carlo'!$E$22='Monte Carlo'!$C$22,'Monte Carlo'!$C$22,BETAINV(RAND(),'Monte Carlo'!$G$22,'Monte Carlo'!$H$22,'Monte Carlo'!$C$22,'Monte Carlo'!$E$22)),0))</f>
        <v>0</v>
      </c>
      <c r="N621" s="0" t="n">
        <f aca="true">IF(OR('Monte Carlo'!$B$23="",'Monte Carlo'!$C$23=""),0,IF(RAND()&lt;'Monte Carlo'!$B$23,IF('Monte Carlo'!$E$23='Monte Carlo'!$C$23,'Monte Carlo'!$C$23,BETAINV(RAND(),'Monte Carlo'!$G$23,'Monte Carlo'!$H$23,'Monte Carlo'!$C$23,'Monte Carlo'!$E$23)),0))</f>
        <v>0</v>
      </c>
      <c r="O621" s="0" t="n">
        <f aca="true">IF(OR('Monte Carlo'!$B$24="",'Monte Carlo'!$C$24=""),0,IF(RAND()&lt;'Monte Carlo'!$B$24,IF('Monte Carlo'!$E$24='Monte Carlo'!$C$24,'Monte Carlo'!$C$24,BETAINV(RAND(),'Monte Carlo'!$G$24,'Monte Carlo'!$H$24,'Monte Carlo'!$C$24,'Monte Carlo'!$E$24)),0))</f>
        <v>0</v>
      </c>
      <c r="P621" s="0" t="n">
        <f aca="true">IF(OR('Monte Carlo'!$B$25="",'Monte Carlo'!$C$25=""),0,IF(RAND()&lt;'Monte Carlo'!$B$25,IF('Monte Carlo'!$E$25='Monte Carlo'!$C$25,'Monte Carlo'!$C$25,BETAINV(RAND(),'Monte Carlo'!$G$25,'Monte Carlo'!$H$25,'Monte Carlo'!$C$25,'Monte Carlo'!$E$25)),0))</f>
        <v>0</v>
      </c>
      <c r="Q621" s="0" t="n">
        <f aca="true">IF(OR('Monte Carlo'!$B$26="",'Monte Carlo'!$C$26=""),0,IF(RAND()&lt;'Monte Carlo'!$B$26,IF('Monte Carlo'!$E$26='Monte Carlo'!$C$26,'Monte Carlo'!$C$26,BETAINV(RAND(),'Monte Carlo'!$G$26,'Monte Carlo'!$H$26,'Monte Carlo'!$C$26,'Monte Carlo'!$E$26)),0))</f>
        <v>0</v>
      </c>
      <c r="R621" s="0" t="n">
        <f aca="true">IF(OR('Monte Carlo'!$B$27="",'Monte Carlo'!$C$27=""),0,IF(RAND()&lt;'Monte Carlo'!$B$27,IF('Monte Carlo'!$E$27='Monte Carlo'!$C$27,'Monte Carlo'!$C$27,BETAINV(RAND(),'Monte Carlo'!$G$27,'Monte Carlo'!$H$27,'Monte Carlo'!$C$27,'Monte Carlo'!$E$27)),0))</f>
        <v>0</v>
      </c>
      <c r="S621" s="0" t="n">
        <f aca="true">IF(OR('Monte Carlo'!$B$28="",'Monte Carlo'!$C$28=""),0,IF(RAND()&lt;'Monte Carlo'!$B$28,IF('Monte Carlo'!$E$28='Monte Carlo'!$C$28,'Monte Carlo'!$C$28,BETAINV(RAND(),'Monte Carlo'!$G$28,'Monte Carlo'!$H$28,'Monte Carlo'!$C$28,'Monte Carlo'!$E$28)),0))</f>
        <v>0</v>
      </c>
      <c r="T621" s="0" t="n">
        <f aca="true">IF(OR('Monte Carlo'!$B$29="",'Monte Carlo'!$C$29=""),0,IF(RAND()&lt;'Monte Carlo'!$B$29,IF('Monte Carlo'!$E$29='Monte Carlo'!$C$29,'Monte Carlo'!$C$29,BETAINV(RAND(),'Monte Carlo'!$G$29,'Monte Carlo'!$H$29,'Monte Carlo'!$C$29,'Monte Carlo'!$E$29)),0))</f>
        <v>0</v>
      </c>
      <c r="U621" s="0" t="n">
        <f aca="true">IF(OR('Monte Carlo'!$B$30="",'Monte Carlo'!$C$30=""),0,IF(RAND()&lt;'Monte Carlo'!$B$30,IF('Monte Carlo'!$E$30='Monte Carlo'!$C$30,'Monte Carlo'!$C$30,BETAINV(RAND(),'Monte Carlo'!$G$30,'Monte Carlo'!$H$30,'Monte Carlo'!$C$30,'Monte Carlo'!$E$30)),0))</f>
        <v>0</v>
      </c>
      <c r="V621" s="0" t="n">
        <f aca="true">IF(OR('Monte Carlo'!$B$31="",'Monte Carlo'!$C$31=""),0,IF(RAND()&lt;'Monte Carlo'!$B$31,IF('Monte Carlo'!$E$31='Monte Carlo'!$C$31,'Monte Carlo'!$C$31,BETAINV(RAND(),'Monte Carlo'!$G$31,'Monte Carlo'!$H$31,'Monte Carlo'!$C$31,'Monte Carlo'!$E$31)),0))</f>
        <v>0</v>
      </c>
      <c r="W621" s="0" t="n">
        <f aca="true">IF(OR('Monte Carlo'!$B$32="",'Monte Carlo'!$C$32=""),0,IF(RAND()&lt;'Monte Carlo'!$B$32,IF('Monte Carlo'!$E$32='Monte Carlo'!$C$32,'Monte Carlo'!$C$32,BETAINV(RAND(),'Monte Carlo'!$G$32,'Monte Carlo'!$H$32,'Monte Carlo'!$C$32,'Monte Carlo'!$E$32)),0))</f>
        <v>0</v>
      </c>
      <c r="X621" s="0" t="n">
        <f aca="true">IF(OR('Monte Carlo'!$B$33="",'Monte Carlo'!$C$33=""),0,IF(RAND()&lt;'Monte Carlo'!$B$33,IF('Monte Carlo'!$E$33='Monte Carlo'!$C$33,'Monte Carlo'!$C$33,BETAINV(RAND(),'Monte Carlo'!$G$33,'Monte Carlo'!$H$33,'Monte Carlo'!$C$33,'Monte Carlo'!$E$33)),0))</f>
        <v>0</v>
      </c>
      <c r="Y621" s="0" t="n">
        <f aca="false">SUM(A621:X621)</f>
        <v>2070.03078139224</v>
      </c>
    </row>
    <row r="622" customFormat="false" ht="15" hidden="false" customHeight="false" outlineLevel="0" collapsed="false">
      <c r="A622" s="0" t="n">
        <f aca="true">IF('Monte Carlo'!$B$7="",0,IF('Monte Carlo'!$D$7='Monte Carlo'!$B$7,'Monte Carlo'!$B$7,BETAINV(RAND(),'Monte Carlo'!$F$7,'Monte Carlo'!$G$7,'Monte Carlo'!$B$7,'Monte Carlo'!$D$7)))</f>
        <v>191.770470815021</v>
      </c>
      <c r="B622" s="0" t="n">
        <f aca="true">IF('Monte Carlo'!$B$8="",0,IF('Monte Carlo'!$D$8='Monte Carlo'!$B$8,'Monte Carlo'!$B$8,BETAINV(RAND(),'Monte Carlo'!$F$8,'Monte Carlo'!$G$8,'Monte Carlo'!$B$8,'Monte Carlo'!$D$8)))</f>
        <v>1125.05205633397</v>
      </c>
      <c r="C622" s="0" t="n">
        <f aca="true">IF('Monte Carlo'!$B$9="",0,IF('Monte Carlo'!$D$9='Monte Carlo'!$B$9,'Monte Carlo'!$B$9,BETAINV(RAND(),'Monte Carlo'!$F$9,'Monte Carlo'!$G$9,'Monte Carlo'!$B$9,'Monte Carlo'!$D$9)))</f>
        <v>510.517585466427</v>
      </c>
      <c r="D622" s="0" t="n">
        <f aca="true">IF('Monte Carlo'!$B$10="",0,IF('Monte Carlo'!$D$10='Monte Carlo'!$B$10,'Monte Carlo'!$B$10,BETAINV(RAND(),'Monte Carlo'!$F$10,'Monte Carlo'!$G$10,'Monte Carlo'!$B$10,'Monte Carlo'!$D$10)))</f>
        <v>264.100117641593</v>
      </c>
      <c r="E622" s="0" t="n">
        <f aca="true">IF('Monte Carlo'!$B$11="",0,IF('Monte Carlo'!$D$11='Monte Carlo'!$B$11,'Monte Carlo'!$B$11,BETAINV(RAND(),'Monte Carlo'!$F$11,'Monte Carlo'!$G$11,'Monte Carlo'!$B$11,'Monte Carlo'!$D$11)))</f>
        <v>89.74576894024</v>
      </c>
      <c r="F622" s="0" t="n">
        <f aca="true">IF('Monte Carlo'!$B$12="",0,IF('Monte Carlo'!$D$12='Monte Carlo'!$B$12,'Monte Carlo'!$B$12,BETAINV(RAND(),'Monte Carlo'!$F$12,'Monte Carlo'!$G$12,'Monte Carlo'!$B$12,'Monte Carlo'!$D$12)))</f>
        <v>106.180995868368</v>
      </c>
      <c r="G622" s="0" t="n">
        <f aca="true">IF('Monte Carlo'!$B$13="",0,IF('Monte Carlo'!$D$13='Monte Carlo'!$B$13,'Monte Carlo'!$B$13,BETAINV(RAND(),'Monte Carlo'!$F$13,'Monte Carlo'!$G$13,'Monte Carlo'!$B$13,'Monte Carlo'!$D$13)))</f>
        <v>0</v>
      </c>
      <c r="H622" s="0" t="n">
        <f aca="true">IF('Monte Carlo'!$B$14="",0,IF('Monte Carlo'!$D$14='Monte Carlo'!$B$14,'Monte Carlo'!$B$14,BETAINV(RAND(),'Monte Carlo'!$F$14,'Monte Carlo'!$G$14,'Monte Carlo'!$B$14,'Monte Carlo'!$D$14)))</f>
        <v>0</v>
      </c>
      <c r="I622" s="0" t="n">
        <f aca="true">IF('Monte Carlo'!$B$15="",0,IF('Monte Carlo'!$D$15='Monte Carlo'!$B$15,'Monte Carlo'!$B$15,BETAINV(RAND(),'Monte Carlo'!$F$15,'Monte Carlo'!$G$15,'Monte Carlo'!$B$15,'Monte Carlo'!$D$15)))</f>
        <v>0</v>
      </c>
      <c r="J622" s="0" t="n">
        <f aca="true">IF('Monte Carlo'!$B$16="",0,IF('Monte Carlo'!$D$16='Monte Carlo'!$B$16,'Monte Carlo'!$B$16,BETAINV(RAND(),'Monte Carlo'!$F$16,'Monte Carlo'!$G$16,'Monte Carlo'!$B$16,'Monte Carlo'!$D$16)))</f>
        <v>0</v>
      </c>
      <c r="K622" s="0" t="n">
        <f aca="true">IF('Monte Carlo'!$B$17="",0,IF('Monte Carlo'!$D$17='Monte Carlo'!$B$17,'Monte Carlo'!$B$17,BETAINV(RAND(),'Monte Carlo'!$F$17,'Monte Carlo'!$G$17,'Monte Carlo'!$B$17,'Monte Carlo'!$D$17)))</f>
        <v>0</v>
      </c>
      <c r="L622" s="0" t="n">
        <f aca="true">IF('Monte Carlo'!$B$18="",0,IF('Monte Carlo'!$D$18='Monte Carlo'!$B$18,'Monte Carlo'!$B$18,BETAINV(RAND(),'Monte Carlo'!$F$18,'Monte Carlo'!$G$18,'Monte Carlo'!$B$18,'Monte Carlo'!$D$18)))</f>
        <v>0</v>
      </c>
      <c r="M622" s="0" t="n">
        <f aca="true">IF(OR('Monte Carlo'!$B$22="",'Monte Carlo'!$C$22=""),0,IF(RAND()&lt;'Monte Carlo'!$B$22,IF('Monte Carlo'!$E$22='Monte Carlo'!$C$22,'Monte Carlo'!$C$22,BETAINV(RAND(),'Monte Carlo'!$G$22,'Monte Carlo'!$H$22,'Monte Carlo'!$C$22,'Monte Carlo'!$E$22)),0))</f>
        <v>126.243503773037</v>
      </c>
      <c r="N622" s="0" t="n">
        <f aca="true">IF(OR('Monte Carlo'!$B$23="",'Monte Carlo'!$C$23=""),0,IF(RAND()&lt;'Monte Carlo'!$B$23,IF('Monte Carlo'!$E$23='Monte Carlo'!$C$23,'Monte Carlo'!$C$23,BETAINV(RAND(),'Monte Carlo'!$G$23,'Monte Carlo'!$H$23,'Monte Carlo'!$C$23,'Monte Carlo'!$E$23)),0))</f>
        <v>0</v>
      </c>
      <c r="O622" s="0" t="n">
        <f aca="true">IF(OR('Monte Carlo'!$B$24="",'Monte Carlo'!$C$24=""),0,IF(RAND()&lt;'Monte Carlo'!$B$24,IF('Monte Carlo'!$E$24='Monte Carlo'!$C$24,'Monte Carlo'!$C$24,BETAINV(RAND(),'Monte Carlo'!$G$24,'Monte Carlo'!$H$24,'Monte Carlo'!$C$24,'Monte Carlo'!$E$24)),0))</f>
        <v>0</v>
      </c>
      <c r="P622" s="0" t="n">
        <f aca="true">IF(OR('Monte Carlo'!$B$25="",'Monte Carlo'!$C$25=""),0,IF(RAND()&lt;'Monte Carlo'!$B$25,IF('Monte Carlo'!$E$25='Monte Carlo'!$C$25,'Monte Carlo'!$C$25,BETAINV(RAND(),'Monte Carlo'!$G$25,'Monte Carlo'!$H$25,'Monte Carlo'!$C$25,'Monte Carlo'!$E$25)),0))</f>
        <v>0</v>
      </c>
      <c r="Q622" s="0" t="n">
        <f aca="true">IF(OR('Monte Carlo'!$B$26="",'Monte Carlo'!$C$26=""),0,IF(RAND()&lt;'Monte Carlo'!$B$26,IF('Monte Carlo'!$E$26='Monte Carlo'!$C$26,'Monte Carlo'!$C$26,BETAINV(RAND(),'Monte Carlo'!$G$26,'Monte Carlo'!$H$26,'Monte Carlo'!$C$26,'Monte Carlo'!$E$26)),0))</f>
        <v>0</v>
      </c>
      <c r="R622" s="0" t="n">
        <f aca="true">IF(OR('Monte Carlo'!$B$27="",'Monte Carlo'!$C$27=""),0,IF(RAND()&lt;'Monte Carlo'!$B$27,IF('Monte Carlo'!$E$27='Monte Carlo'!$C$27,'Monte Carlo'!$C$27,BETAINV(RAND(),'Monte Carlo'!$G$27,'Monte Carlo'!$H$27,'Monte Carlo'!$C$27,'Monte Carlo'!$E$27)),0))</f>
        <v>0</v>
      </c>
      <c r="S622" s="0" t="n">
        <f aca="true">IF(OR('Monte Carlo'!$B$28="",'Monte Carlo'!$C$28=""),0,IF(RAND()&lt;'Monte Carlo'!$B$28,IF('Monte Carlo'!$E$28='Monte Carlo'!$C$28,'Monte Carlo'!$C$28,BETAINV(RAND(),'Monte Carlo'!$G$28,'Monte Carlo'!$H$28,'Monte Carlo'!$C$28,'Monte Carlo'!$E$28)),0))</f>
        <v>0</v>
      </c>
      <c r="T622" s="0" t="n">
        <f aca="true">IF(OR('Monte Carlo'!$B$29="",'Monte Carlo'!$C$29=""),0,IF(RAND()&lt;'Monte Carlo'!$B$29,IF('Monte Carlo'!$E$29='Monte Carlo'!$C$29,'Monte Carlo'!$C$29,BETAINV(RAND(),'Monte Carlo'!$G$29,'Monte Carlo'!$H$29,'Monte Carlo'!$C$29,'Monte Carlo'!$E$29)),0))</f>
        <v>0</v>
      </c>
      <c r="U622" s="0" t="n">
        <f aca="true">IF(OR('Monte Carlo'!$B$30="",'Monte Carlo'!$C$30=""),0,IF(RAND()&lt;'Monte Carlo'!$B$30,IF('Monte Carlo'!$E$30='Monte Carlo'!$C$30,'Monte Carlo'!$C$30,BETAINV(RAND(),'Monte Carlo'!$G$30,'Monte Carlo'!$H$30,'Monte Carlo'!$C$30,'Monte Carlo'!$E$30)),0))</f>
        <v>0</v>
      </c>
      <c r="V622" s="0" t="n">
        <f aca="true">IF(OR('Monte Carlo'!$B$31="",'Monte Carlo'!$C$31=""),0,IF(RAND()&lt;'Monte Carlo'!$B$31,IF('Monte Carlo'!$E$31='Monte Carlo'!$C$31,'Monte Carlo'!$C$31,BETAINV(RAND(),'Monte Carlo'!$G$31,'Monte Carlo'!$H$31,'Monte Carlo'!$C$31,'Monte Carlo'!$E$31)),0))</f>
        <v>0</v>
      </c>
      <c r="W622" s="0" t="n">
        <f aca="true">IF(OR('Monte Carlo'!$B$32="",'Monte Carlo'!$C$32=""),0,IF(RAND()&lt;'Monte Carlo'!$B$32,IF('Monte Carlo'!$E$32='Monte Carlo'!$C$32,'Monte Carlo'!$C$32,BETAINV(RAND(),'Monte Carlo'!$G$32,'Monte Carlo'!$H$32,'Monte Carlo'!$C$32,'Monte Carlo'!$E$32)),0))</f>
        <v>0</v>
      </c>
      <c r="X622" s="0" t="n">
        <f aca="true">IF(OR('Monte Carlo'!$B$33="",'Monte Carlo'!$C$33=""),0,IF(RAND()&lt;'Monte Carlo'!$B$33,IF('Monte Carlo'!$E$33='Monte Carlo'!$C$33,'Monte Carlo'!$C$33,BETAINV(RAND(),'Monte Carlo'!$G$33,'Monte Carlo'!$H$33,'Monte Carlo'!$C$33,'Monte Carlo'!$E$33)),0))</f>
        <v>0</v>
      </c>
      <c r="Y622" s="0" t="n">
        <f aca="false">SUM(A622:X622)</f>
        <v>2413.61049883866</v>
      </c>
    </row>
    <row r="623" customFormat="false" ht="15" hidden="false" customHeight="false" outlineLevel="0" collapsed="false">
      <c r="A623" s="0" t="n">
        <f aca="true">IF('Monte Carlo'!$B$7="",0,IF('Monte Carlo'!$D$7='Monte Carlo'!$B$7,'Monte Carlo'!$B$7,BETAINV(RAND(),'Monte Carlo'!$F$7,'Monte Carlo'!$G$7,'Monte Carlo'!$B$7,'Monte Carlo'!$D$7)))</f>
        <v>171.733590348458</v>
      </c>
      <c r="B623" s="0" t="n">
        <f aca="true">IF('Monte Carlo'!$B$8="",0,IF('Monte Carlo'!$D$8='Monte Carlo'!$B$8,'Monte Carlo'!$B$8,BETAINV(RAND(),'Monte Carlo'!$F$8,'Monte Carlo'!$G$8,'Monte Carlo'!$B$8,'Monte Carlo'!$D$8)))</f>
        <v>949.924401652248</v>
      </c>
      <c r="C623" s="0" t="n">
        <f aca="true">IF('Monte Carlo'!$B$9="",0,IF('Monte Carlo'!$D$9='Monte Carlo'!$B$9,'Monte Carlo'!$B$9,BETAINV(RAND(),'Monte Carlo'!$F$9,'Monte Carlo'!$G$9,'Monte Carlo'!$B$9,'Monte Carlo'!$D$9)))</f>
        <v>437.376509551993</v>
      </c>
      <c r="D623" s="0" t="n">
        <f aca="true">IF('Monte Carlo'!$B$10="",0,IF('Monte Carlo'!$D$10='Monte Carlo'!$B$10,'Monte Carlo'!$B$10,BETAINV(RAND(),'Monte Carlo'!$F$10,'Monte Carlo'!$G$10,'Monte Carlo'!$B$10,'Monte Carlo'!$D$10)))</f>
        <v>316.135817102649</v>
      </c>
      <c r="E623" s="0" t="n">
        <f aca="true">IF('Monte Carlo'!$B$11="",0,IF('Monte Carlo'!$D$11='Monte Carlo'!$B$11,'Monte Carlo'!$B$11,BETAINV(RAND(),'Monte Carlo'!$F$11,'Monte Carlo'!$G$11,'Monte Carlo'!$B$11,'Monte Carlo'!$D$11)))</f>
        <v>109.592182129054</v>
      </c>
      <c r="F623" s="0" t="n">
        <f aca="true">IF('Monte Carlo'!$B$12="",0,IF('Monte Carlo'!$D$12='Monte Carlo'!$B$12,'Monte Carlo'!$B$12,BETAINV(RAND(),'Monte Carlo'!$F$12,'Monte Carlo'!$G$12,'Monte Carlo'!$B$12,'Monte Carlo'!$D$12)))</f>
        <v>111.391237600782</v>
      </c>
      <c r="G623" s="0" t="n">
        <f aca="true">IF('Monte Carlo'!$B$13="",0,IF('Monte Carlo'!$D$13='Monte Carlo'!$B$13,'Monte Carlo'!$B$13,BETAINV(RAND(),'Monte Carlo'!$F$13,'Monte Carlo'!$G$13,'Monte Carlo'!$B$13,'Monte Carlo'!$D$13)))</f>
        <v>0</v>
      </c>
      <c r="H623" s="0" t="n">
        <f aca="true">IF('Monte Carlo'!$B$14="",0,IF('Monte Carlo'!$D$14='Monte Carlo'!$B$14,'Monte Carlo'!$B$14,BETAINV(RAND(),'Monte Carlo'!$F$14,'Monte Carlo'!$G$14,'Monte Carlo'!$B$14,'Monte Carlo'!$D$14)))</f>
        <v>0</v>
      </c>
      <c r="I623" s="0" t="n">
        <f aca="true">IF('Monte Carlo'!$B$15="",0,IF('Monte Carlo'!$D$15='Monte Carlo'!$B$15,'Monte Carlo'!$B$15,BETAINV(RAND(),'Monte Carlo'!$F$15,'Monte Carlo'!$G$15,'Monte Carlo'!$B$15,'Monte Carlo'!$D$15)))</f>
        <v>0</v>
      </c>
      <c r="J623" s="0" t="n">
        <f aca="true">IF('Monte Carlo'!$B$16="",0,IF('Monte Carlo'!$D$16='Monte Carlo'!$B$16,'Monte Carlo'!$B$16,BETAINV(RAND(),'Monte Carlo'!$F$16,'Monte Carlo'!$G$16,'Monte Carlo'!$B$16,'Monte Carlo'!$D$16)))</f>
        <v>0</v>
      </c>
      <c r="K623" s="0" t="n">
        <f aca="true">IF('Monte Carlo'!$B$17="",0,IF('Monte Carlo'!$D$17='Monte Carlo'!$B$17,'Monte Carlo'!$B$17,BETAINV(RAND(),'Monte Carlo'!$F$17,'Monte Carlo'!$G$17,'Monte Carlo'!$B$17,'Monte Carlo'!$D$17)))</f>
        <v>0</v>
      </c>
      <c r="L623" s="0" t="n">
        <f aca="true">IF('Monte Carlo'!$B$18="",0,IF('Monte Carlo'!$D$18='Monte Carlo'!$B$18,'Monte Carlo'!$B$18,BETAINV(RAND(),'Monte Carlo'!$F$18,'Monte Carlo'!$G$18,'Monte Carlo'!$B$18,'Monte Carlo'!$D$18)))</f>
        <v>0</v>
      </c>
      <c r="M623" s="0" t="n">
        <f aca="true">IF(OR('Monte Carlo'!$B$22="",'Monte Carlo'!$C$22=""),0,IF(RAND()&lt;'Monte Carlo'!$B$22,IF('Monte Carlo'!$E$22='Monte Carlo'!$C$22,'Monte Carlo'!$C$22,BETAINV(RAND(),'Monte Carlo'!$G$22,'Monte Carlo'!$H$22,'Monte Carlo'!$C$22,'Monte Carlo'!$E$22)),0))</f>
        <v>0</v>
      </c>
      <c r="N623" s="0" t="n">
        <f aca="true">IF(OR('Monte Carlo'!$B$23="",'Monte Carlo'!$C$23=""),0,IF(RAND()&lt;'Monte Carlo'!$B$23,IF('Monte Carlo'!$E$23='Monte Carlo'!$C$23,'Monte Carlo'!$C$23,BETAINV(RAND(),'Monte Carlo'!$G$23,'Monte Carlo'!$H$23,'Monte Carlo'!$C$23,'Monte Carlo'!$E$23)),0))</f>
        <v>0</v>
      </c>
      <c r="O623" s="0" t="n">
        <f aca="true">IF(OR('Monte Carlo'!$B$24="",'Monte Carlo'!$C$24=""),0,IF(RAND()&lt;'Monte Carlo'!$B$24,IF('Monte Carlo'!$E$24='Monte Carlo'!$C$24,'Monte Carlo'!$C$24,BETAINV(RAND(),'Monte Carlo'!$G$24,'Monte Carlo'!$H$24,'Monte Carlo'!$C$24,'Monte Carlo'!$E$24)),0))</f>
        <v>0</v>
      </c>
      <c r="P623" s="0" t="n">
        <f aca="true">IF(OR('Monte Carlo'!$B$25="",'Monte Carlo'!$C$25=""),0,IF(RAND()&lt;'Monte Carlo'!$B$25,IF('Monte Carlo'!$E$25='Monte Carlo'!$C$25,'Monte Carlo'!$C$25,BETAINV(RAND(),'Monte Carlo'!$G$25,'Monte Carlo'!$H$25,'Monte Carlo'!$C$25,'Monte Carlo'!$E$25)),0))</f>
        <v>0</v>
      </c>
      <c r="Q623" s="0" t="n">
        <f aca="true">IF(OR('Monte Carlo'!$B$26="",'Monte Carlo'!$C$26=""),0,IF(RAND()&lt;'Monte Carlo'!$B$26,IF('Monte Carlo'!$E$26='Monte Carlo'!$C$26,'Monte Carlo'!$C$26,BETAINV(RAND(),'Monte Carlo'!$G$26,'Monte Carlo'!$H$26,'Monte Carlo'!$C$26,'Monte Carlo'!$E$26)),0))</f>
        <v>0</v>
      </c>
      <c r="R623" s="0" t="n">
        <f aca="true">IF(OR('Monte Carlo'!$B$27="",'Monte Carlo'!$C$27=""),0,IF(RAND()&lt;'Monte Carlo'!$B$27,IF('Monte Carlo'!$E$27='Monte Carlo'!$C$27,'Monte Carlo'!$C$27,BETAINV(RAND(),'Monte Carlo'!$G$27,'Monte Carlo'!$H$27,'Monte Carlo'!$C$27,'Monte Carlo'!$E$27)),0))</f>
        <v>0</v>
      </c>
      <c r="S623" s="0" t="n">
        <f aca="true">IF(OR('Monte Carlo'!$B$28="",'Monte Carlo'!$C$28=""),0,IF(RAND()&lt;'Monte Carlo'!$B$28,IF('Monte Carlo'!$E$28='Monte Carlo'!$C$28,'Monte Carlo'!$C$28,BETAINV(RAND(),'Monte Carlo'!$G$28,'Monte Carlo'!$H$28,'Monte Carlo'!$C$28,'Monte Carlo'!$E$28)),0))</f>
        <v>0</v>
      </c>
      <c r="T623" s="0" t="n">
        <f aca="true">IF(OR('Monte Carlo'!$B$29="",'Monte Carlo'!$C$29=""),0,IF(RAND()&lt;'Monte Carlo'!$B$29,IF('Monte Carlo'!$E$29='Monte Carlo'!$C$29,'Monte Carlo'!$C$29,BETAINV(RAND(),'Monte Carlo'!$G$29,'Monte Carlo'!$H$29,'Monte Carlo'!$C$29,'Monte Carlo'!$E$29)),0))</f>
        <v>0</v>
      </c>
      <c r="U623" s="0" t="n">
        <f aca="true">IF(OR('Monte Carlo'!$B$30="",'Monte Carlo'!$C$30=""),0,IF(RAND()&lt;'Monte Carlo'!$B$30,IF('Monte Carlo'!$E$30='Monte Carlo'!$C$30,'Monte Carlo'!$C$30,BETAINV(RAND(),'Monte Carlo'!$G$30,'Monte Carlo'!$H$30,'Monte Carlo'!$C$30,'Monte Carlo'!$E$30)),0))</f>
        <v>0</v>
      </c>
      <c r="V623" s="0" t="n">
        <f aca="true">IF(OR('Monte Carlo'!$B$31="",'Monte Carlo'!$C$31=""),0,IF(RAND()&lt;'Monte Carlo'!$B$31,IF('Monte Carlo'!$E$31='Monte Carlo'!$C$31,'Monte Carlo'!$C$31,BETAINV(RAND(),'Monte Carlo'!$G$31,'Monte Carlo'!$H$31,'Monte Carlo'!$C$31,'Monte Carlo'!$E$31)),0))</f>
        <v>0</v>
      </c>
      <c r="W623" s="0" t="n">
        <f aca="true">IF(OR('Monte Carlo'!$B$32="",'Monte Carlo'!$C$32=""),0,IF(RAND()&lt;'Monte Carlo'!$B$32,IF('Monte Carlo'!$E$32='Monte Carlo'!$C$32,'Monte Carlo'!$C$32,BETAINV(RAND(),'Monte Carlo'!$G$32,'Monte Carlo'!$H$32,'Monte Carlo'!$C$32,'Monte Carlo'!$E$32)),0))</f>
        <v>0</v>
      </c>
      <c r="X623" s="0" t="n">
        <f aca="true">IF(OR('Monte Carlo'!$B$33="",'Monte Carlo'!$C$33=""),0,IF(RAND()&lt;'Monte Carlo'!$B$33,IF('Monte Carlo'!$E$33='Monte Carlo'!$C$33,'Monte Carlo'!$C$33,BETAINV(RAND(),'Monte Carlo'!$G$33,'Monte Carlo'!$H$33,'Monte Carlo'!$C$33,'Monte Carlo'!$E$33)),0))</f>
        <v>0</v>
      </c>
      <c r="Y623" s="0" t="n">
        <f aca="false">SUM(A623:X623)</f>
        <v>2096.15373838518</v>
      </c>
    </row>
    <row r="624" customFormat="false" ht="15" hidden="false" customHeight="false" outlineLevel="0" collapsed="false">
      <c r="A624" s="0" t="n">
        <f aca="true">IF('Monte Carlo'!$B$7="",0,IF('Monte Carlo'!$D$7='Monte Carlo'!$B$7,'Monte Carlo'!$B$7,BETAINV(RAND(),'Monte Carlo'!$F$7,'Monte Carlo'!$G$7,'Monte Carlo'!$B$7,'Monte Carlo'!$D$7)))</f>
        <v>135.215265135165</v>
      </c>
      <c r="B624" s="0" t="n">
        <f aca="true">IF('Monte Carlo'!$B$8="",0,IF('Monte Carlo'!$D$8='Monte Carlo'!$B$8,'Monte Carlo'!$B$8,BETAINV(RAND(),'Monte Carlo'!$F$8,'Monte Carlo'!$G$8,'Monte Carlo'!$B$8,'Monte Carlo'!$D$8)))</f>
        <v>1110.26320058581</v>
      </c>
      <c r="C624" s="0" t="n">
        <f aca="true">IF('Monte Carlo'!$B$9="",0,IF('Monte Carlo'!$D$9='Monte Carlo'!$B$9,'Monte Carlo'!$B$9,BETAINV(RAND(),'Monte Carlo'!$F$9,'Monte Carlo'!$G$9,'Monte Carlo'!$B$9,'Monte Carlo'!$D$9)))</f>
        <v>494.53883301294</v>
      </c>
      <c r="D624" s="0" t="n">
        <f aca="true">IF('Monte Carlo'!$B$10="",0,IF('Monte Carlo'!$D$10='Monte Carlo'!$B$10,'Monte Carlo'!$B$10,BETAINV(RAND(),'Monte Carlo'!$F$10,'Monte Carlo'!$G$10,'Monte Carlo'!$B$10,'Monte Carlo'!$D$10)))</f>
        <v>324.646340855796</v>
      </c>
      <c r="E624" s="0" t="n">
        <f aca="true">IF('Monte Carlo'!$B$11="",0,IF('Monte Carlo'!$D$11='Monte Carlo'!$B$11,'Monte Carlo'!$B$11,BETAINV(RAND(),'Monte Carlo'!$F$11,'Monte Carlo'!$G$11,'Monte Carlo'!$B$11,'Monte Carlo'!$D$11)))</f>
        <v>107.492729963042</v>
      </c>
      <c r="F624" s="0" t="n">
        <f aca="true">IF('Monte Carlo'!$B$12="",0,IF('Monte Carlo'!$D$12='Monte Carlo'!$B$12,'Monte Carlo'!$B$12,BETAINV(RAND(),'Monte Carlo'!$F$12,'Monte Carlo'!$G$12,'Monte Carlo'!$B$12,'Monte Carlo'!$D$12)))</f>
        <v>95.3945565381997</v>
      </c>
      <c r="G624" s="0" t="n">
        <f aca="true">IF('Monte Carlo'!$B$13="",0,IF('Monte Carlo'!$D$13='Monte Carlo'!$B$13,'Monte Carlo'!$B$13,BETAINV(RAND(),'Monte Carlo'!$F$13,'Monte Carlo'!$G$13,'Monte Carlo'!$B$13,'Monte Carlo'!$D$13)))</f>
        <v>0</v>
      </c>
      <c r="H624" s="0" t="n">
        <f aca="true">IF('Monte Carlo'!$B$14="",0,IF('Monte Carlo'!$D$14='Monte Carlo'!$B$14,'Monte Carlo'!$B$14,BETAINV(RAND(),'Monte Carlo'!$F$14,'Monte Carlo'!$G$14,'Monte Carlo'!$B$14,'Monte Carlo'!$D$14)))</f>
        <v>0</v>
      </c>
      <c r="I624" s="0" t="n">
        <f aca="true">IF('Monte Carlo'!$B$15="",0,IF('Monte Carlo'!$D$15='Monte Carlo'!$B$15,'Monte Carlo'!$B$15,BETAINV(RAND(),'Monte Carlo'!$F$15,'Monte Carlo'!$G$15,'Monte Carlo'!$B$15,'Monte Carlo'!$D$15)))</f>
        <v>0</v>
      </c>
      <c r="J624" s="0" t="n">
        <f aca="true">IF('Monte Carlo'!$B$16="",0,IF('Monte Carlo'!$D$16='Monte Carlo'!$B$16,'Monte Carlo'!$B$16,BETAINV(RAND(),'Monte Carlo'!$F$16,'Monte Carlo'!$G$16,'Monte Carlo'!$B$16,'Monte Carlo'!$D$16)))</f>
        <v>0</v>
      </c>
      <c r="K624" s="0" t="n">
        <f aca="true">IF('Monte Carlo'!$B$17="",0,IF('Monte Carlo'!$D$17='Monte Carlo'!$B$17,'Monte Carlo'!$B$17,BETAINV(RAND(),'Monte Carlo'!$F$17,'Monte Carlo'!$G$17,'Monte Carlo'!$B$17,'Monte Carlo'!$D$17)))</f>
        <v>0</v>
      </c>
      <c r="L624" s="0" t="n">
        <f aca="true">IF('Monte Carlo'!$B$18="",0,IF('Monte Carlo'!$D$18='Monte Carlo'!$B$18,'Monte Carlo'!$B$18,BETAINV(RAND(),'Monte Carlo'!$F$18,'Monte Carlo'!$G$18,'Monte Carlo'!$B$18,'Monte Carlo'!$D$18)))</f>
        <v>0</v>
      </c>
      <c r="M624" s="0" t="n">
        <f aca="true">IF(OR('Monte Carlo'!$B$22="",'Monte Carlo'!$C$22=""),0,IF(RAND()&lt;'Monte Carlo'!$B$22,IF('Monte Carlo'!$E$22='Monte Carlo'!$C$22,'Monte Carlo'!$C$22,BETAINV(RAND(),'Monte Carlo'!$G$22,'Monte Carlo'!$H$22,'Monte Carlo'!$C$22,'Monte Carlo'!$E$22)),0))</f>
        <v>0</v>
      </c>
      <c r="N624" s="0" t="n">
        <f aca="true">IF(OR('Monte Carlo'!$B$23="",'Monte Carlo'!$C$23=""),0,IF(RAND()&lt;'Monte Carlo'!$B$23,IF('Monte Carlo'!$E$23='Monte Carlo'!$C$23,'Monte Carlo'!$C$23,BETAINV(RAND(),'Monte Carlo'!$G$23,'Monte Carlo'!$H$23,'Monte Carlo'!$C$23,'Monte Carlo'!$E$23)),0))</f>
        <v>43.1158600590814</v>
      </c>
      <c r="O624" s="0" t="n">
        <f aca="true">IF(OR('Monte Carlo'!$B$24="",'Monte Carlo'!$C$24=""),0,IF(RAND()&lt;'Monte Carlo'!$B$24,IF('Monte Carlo'!$E$24='Monte Carlo'!$C$24,'Monte Carlo'!$C$24,BETAINV(RAND(),'Monte Carlo'!$G$24,'Monte Carlo'!$H$24,'Monte Carlo'!$C$24,'Monte Carlo'!$E$24)),0))</f>
        <v>167.507569699159</v>
      </c>
      <c r="P624" s="0" t="n">
        <f aca="true">IF(OR('Monte Carlo'!$B$25="",'Monte Carlo'!$C$25=""),0,IF(RAND()&lt;'Monte Carlo'!$B$25,IF('Monte Carlo'!$E$25='Monte Carlo'!$C$25,'Monte Carlo'!$C$25,BETAINV(RAND(),'Monte Carlo'!$G$25,'Monte Carlo'!$H$25,'Monte Carlo'!$C$25,'Monte Carlo'!$E$25)),0))</f>
        <v>0</v>
      </c>
      <c r="Q624" s="0" t="n">
        <f aca="true">IF(OR('Monte Carlo'!$B$26="",'Monte Carlo'!$C$26=""),0,IF(RAND()&lt;'Monte Carlo'!$B$26,IF('Monte Carlo'!$E$26='Monte Carlo'!$C$26,'Monte Carlo'!$C$26,BETAINV(RAND(),'Monte Carlo'!$G$26,'Monte Carlo'!$H$26,'Monte Carlo'!$C$26,'Monte Carlo'!$E$26)),0))</f>
        <v>0</v>
      </c>
      <c r="R624" s="0" t="n">
        <f aca="true">IF(OR('Monte Carlo'!$B$27="",'Monte Carlo'!$C$27=""),0,IF(RAND()&lt;'Monte Carlo'!$B$27,IF('Monte Carlo'!$E$27='Monte Carlo'!$C$27,'Monte Carlo'!$C$27,BETAINV(RAND(),'Monte Carlo'!$G$27,'Monte Carlo'!$H$27,'Monte Carlo'!$C$27,'Monte Carlo'!$E$27)),0))</f>
        <v>0</v>
      </c>
      <c r="S624" s="0" t="n">
        <f aca="true">IF(OR('Monte Carlo'!$B$28="",'Monte Carlo'!$C$28=""),0,IF(RAND()&lt;'Monte Carlo'!$B$28,IF('Monte Carlo'!$E$28='Monte Carlo'!$C$28,'Monte Carlo'!$C$28,BETAINV(RAND(),'Monte Carlo'!$G$28,'Monte Carlo'!$H$28,'Monte Carlo'!$C$28,'Monte Carlo'!$E$28)),0))</f>
        <v>0</v>
      </c>
      <c r="T624" s="0" t="n">
        <f aca="true">IF(OR('Monte Carlo'!$B$29="",'Monte Carlo'!$C$29=""),0,IF(RAND()&lt;'Monte Carlo'!$B$29,IF('Monte Carlo'!$E$29='Monte Carlo'!$C$29,'Monte Carlo'!$C$29,BETAINV(RAND(),'Monte Carlo'!$G$29,'Monte Carlo'!$H$29,'Monte Carlo'!$C$29,'Monte Carlo'!$E$29)),0))</f>
        <v>0</v>
      </c>
      <c r="U624" s="0" t="n">
        <f aca="true">IF(OR('Monte Carlo'!$B$30="",'Monte Carlo'!$C$30=""),0,IF(RAND()&lt;'Monte Carlo'!$B$30,IF('Monte Carlo'!$E$30='Monte Carlo'!$C$30,'Monte Carlo'!$C$30,BETAINV(RAND(),'Monte Carlo'!$G$30,'Monte Carlo'!$H$30,'Monte Carlo'!$C$30,'Monte Carlo'!$E$30)),0))</f>
        <v>0</v>
      </c>
      <c r="V624" s="0" t="n">
        <f aca="true">IF(OR('Monte Carlo'!$B$31="",'Monte Carlo'!$C$31=""),0,IF(RAND()&lt;'Monte Carlo'!$B$31,IF('Monte Carlo'!$E$31='Monte Carlo'!$C$31,'Monte Carlo'!$C$31,BETAINV(RAND(),'Monte Carlo'!$G$31,'Monte Carlo'!$H$31,'Monte Carlo'!$C$31,'Monte Carlo'!$E$31)),0))</f>
        <v>0</v>
      </c>
      <c r="W624" s="0" t="n">
        <f aca="true">IF(OR('Monte Carlo'!$B$32="",'Monte Carlo'!$C$32=""),0,IF(RAND()&lt;'Monte Carlo'!$B$32,IF('Monte Carlo'!$E$32='Monte Carlo'!$C$32,'Monte Carlo'!$C$32,BETAINV(RAND(),'Monte Carlo'!$G$32,'Monte Carlo'!$H$32,'Monte Carlo'!$C$32,'Monte Carlo'!$E$32)),0))</f>
        <v>0</v>
      </c>
      <c r="X624" s="0" t="n">
        <f aca="true">IF(OR('Monte Carlo'!$B$33="",'Monte Carlo'!$C$33=""),0,IF(RAND()&lt;'Monte Carlo'!$B$33,IF('Monte Carlo'!$E$33='Monte Carlo'!$C$33,'Monte Carlo'!$C$33,BETAINV(RAND(),'Monte Carlo'!$G$33,'Monte Carlo'!$H$33,'Monte Carlo'!$C$33,'Monte Carlo'!$E$33)),0))</f>
        <v>0</v>
      </c>
      <c r="Y624" s="0" t="n">
        <f aca="false">SUM(A624:X624)</f>
        <v>2478.17435584919</v>
      </c>
    </row>
    <row r="625" customFormat="false" ht="15" hidden="false" customHeight="false" outlineLevel="0" collapsed="false">
      <c r="A625" s="0" t="n">
        <f aca="true">IF('Monte Carlo'!$B$7="",0,IF('Monte Carlo'!$D$7='Monte Carlo'!$B$7,'Monte Carlo'!$B$7,BETAINV(RAND(),'Monte Carlo'!$F$7,'Monte Carlo'!$G$7,'Monte Carlo'!$B$7,'Monte Carlo'!$D$7)))</f>
        <v>133.448405201397</v>
      </c>
      <c r="B625" s="0" t="n">
        <f aca="true">IF('Monte Carlo'!$B$8="",0,IF('Monte Carlo'!$D$8='Monte Carlo'!$B$8,'Monte Carlo'!$B$8,BETAINV(RAND(),'Monte Carlo'!$F$8,'Monte Carlo'!$G$8,'Monte Carlo'!$B$8,'Monte Carlo'!$D$8)))</f>
        <v>994.283483218459</v>
      </c>
      <c r="C625" s="0" t="n">
        <f aca="true">IF('Monte Carlo'!$B$9="",0,IF('Monte Carlo'!$D$9='Monte Carlo'!$B$9,'Monte Carlo'!$B$9,BETAINV(RAND(),'Monte Carlo'!$F$9,'Monte Carlo'!$G$9,'Monte Carlo'!$B$9,'Monte Carlo'!$D$9)))</f>
        <v>455.371152176048</v>
      </c>
      <c r="D625" s="0" t="n">
        <f aca="true">IF('Monte Carlo'!$B$10="",0,IF('Monte Carlo'!$D$10='Monte Carlo'!$B$10,'Monte Carlo'!$B$10,BETAINV(RAND(),'Monte Carlo'!$F$10,'Monte Carlo'!$G$10,'Monte Carlo'!$B$10,'Monte Carlo'!$D$10)))</f>
        <v>291.788441459124</v>
      </c>
      <c r="E625" s="0" t="n">
        <f aca="true">IF('Monte Carlo'!$B$11="",0,IF('Monte Carlo'!$D$11='Monte Carlo'!$B$11,'Monte Carlo'!$B$11,BETAINV(RAND(),'Monte Carlo'!$F$11,'Monte Carlo'!$G$11,'Monte Carlo'!$B$11,'Monte Carlo'!$D$11)))</f>
        <v>99.9629786448331</v>
      </c>
      <c r="F625" s="0" t="n">
        <f aca="true">IF('Monte Carlo'!$B$12="",0,IF('Monte Carlo'!$D$12='Monte Carlo'!$B$12,'Monte Carlo'!$B$12,BETAINV(RAND(),'Monte Carlo'!$F$12,'Monte Carlo'!$G$12,'Monte Carlo'!$B$12,'Monte Carlo'!$D$12)))</f>
        <v>107.643835311065</v>
      </c>
      <c r="G625" s="0" t="n">
        <f aca="true">IF('Monte Carlo'!$B$13="",0,IF('Monte Carlo'!$D$13='Monte Carlo'!$B$13,'Monte Carlo'!$B$13,BETAINV(RAND(),'Monte Carlo'!$F$13,'Monte Carlo'!$G$13,'Monte Carlo'!$B$13,'Monte Carlo'!$D$13)))</f>
        <v>0</v>
      </c>
      <c r="H625" s="0" t="n">
        <f aca="true">IF('Monte Carlo'!$B$14="",0,IF('Monte Carlo'!$D$14='Monte Carlo'!$B$14,'Monte Carlo'!$B$14,BETAINV(RAND(),'Monte Carlo'!$F$14,'Monte Carlo'!$G$14,'Monte Carlo'!$B$14,'Monte Carlo'!$D$14)))</f>
        <v>0</v>
      </c>
      <c r="I625" s="0" t="n">
        <f aca="true">IF('Monte Carlo'!$B$15="",0,IF('Monte Carlo'!$D$15='Monte Carlo'!$B$15,'Monte Carlo'!$B$15,BETAINV(RAND(),'Monte Carlo'!$F$15,'Monte Carlo'!$G$15,'Monte Carlo'!$B$15,'Monte Carlo'!$D$15)))</f>
        <v>0</v>
      </c>
      <c r="J625" s="0" t="n">
        <f aca="true">IF('Monte Carlo'!$B$16="",0,IF('Monte Carlo'!$D$16='Monte Carlo'!$B$16,'Monte Carlo'!$B$16,BETAINV(RAND(),'Monte Carlo'!$F$16,'Monte Carlo'!$G$16,'Monte Carlo'!$B$16,'Monte Carlo'!$D$16)))</f>
        <v>0</v>
      </c>
      <c r="K625" s="0" t="n">
        <f aca="true">IF('Monte Carlo'!$B$17="",0,IF('Monte Carlo'!$D$17='Monte Carlo'!$B$17,'Monte Carlo'!$B$17,BETAINV(RAND(),'Monte Carlo'!$F$17,'Monte Carlo'!$G$17,'Monte Carlo'!$B$17,'Monte Carlo'!$D$17)))</f>
        <v>0</v>
      </c>
      <c r="L625" s="0" t="n">
        <f aca="true">IF('Monte Carlo'!$B$18="",0,IF('Monte Carlo'!$D$18='Monte Carlo'!$B$18,'Monte Carlo'!$B$18,BETAINV(RAND(),'Monte Carlo'!$F$18,'Monte Carlo'!$G$18,'Monte Carlo'!$B$18,'Monte Carlo'!$D$18)))</f>
        <v>0</v>
      </c>
      <c r="M625" s="0" t="n">
        <f aca="true">IF(OR('Monte Carlo'!$B$22="",'Monte Carlo'!$C$22=""),0,IF(RAND()&lt;'Monte Carlo'!$B$22,IF('Monte Carlo'!$E$22='Monte Carlo'!$C$22,'Monte Carlo'!$C$22,BETAINV(RAND(),'Monte Carlo'!$G$22,'Monte Carlo'!$H$22,'Monte Carlo'!$C$22,'Monte Carlo'!$E$22)),0))</f>
        <v>0</v>
      </c>
      <c r="N625" s="0" t="n">
        <f aca="true">IF(OR('Monte Carlo'!$B$23="",'Monte Carlo'!$C$23=""),0,IF(RAND()&lt;'Monte Carlo'!$B$23,IF('Monte Carlo'!$E$23='Monte Carlo'!$C$23,'Monte Carlo'!$C$23,BETAINV(RAND(),'Monte Carlo'!$G$23,'Monte Carlo'!$H$23,'Monte Carlo'!$C$23,'Monte Carlo'!$E$23)),0))</f>
        <v>25.0104903753107</v>
      </c>
      <c r="O625" s="0" t="n">
        <f aca="true">IF(OR('Monte Carlo'!$B$24="",'Monte Carlo'!$C$24=""),0,IF(RAND()&lt;'Monte Carlo'!$B$24,IF('Monte Carlo'!$E$24='Monte Carlo'!$C$24,'Monte Carlo'!$C$24,BETAINV(RAND(),'Monte Carlo'!$G$24,'Monte Carlo'!$H$24,'Monte Carlo'!$C$24,'Monte Carlo'!$E$24)),0))</f>
        <v>260.343956092999</v>
      </c>
      <c r="P625" s="0" t="n">
        <f aca="true">IF(OR('Monte Carlo'!$B$25="",'Monte Carlo'!$C$25=""),0,IF(RAND()&lt;'Monte Carlo'!$B$25,IF('Monte Carlo'!$E$25='Monte Carlo'!$C$25,'Monte Carlo'!$C$25,BETAINV(RAND(),'Monte Carlo'!$G$25,'Monte Carlo'!$H$25,'Monte Carlo'!$C$25,'Monte Carlo'!$E$25)),0))</f>
        <v>0</v>
      </c>
      <c r="Q625" s="0" t="n">
        <f aca="true">IF(OR('Monte Carlo'!$B$26="",'Monte Carlo'!$C$26=""),0,IF(RAND()&lt;'Monte Carlo'!$B$26,IF('Monte Carlo'!$E$26='Monte Carlo'!$C$26,'Monte Carlo'!$C$26,BETAINV(RAND(),'Monte Carlo'!$G$26,'Monte Carlo'!$H$26,'Monte Carlo'!$C$26,'Monte Carlo'!$E$26)),0))</f>
        <v>0</v>
      </c>
      <c r="R625" s="0" t="n">
        <f aca="true">IF(OR('Monte Carlo'!$B$27="",'Monte Carlo'!$C$27=""),0,IF(RAND()&lt;'Monte Carlo'!$B$27,IF('Monte Carlo'!$E$27='Monte Carlo'!$C$27,'Monte Carlo'!$C$27,BETAINV(RAND(),'Monte Carlo'!$G$27,'Monte Carlo'!$H$27,'Monte Carlo'!$C$27,'Monte Carlo'!$E$27)),0))</f>
        <v>0</v>
      </c>
      <c r="S625" s="0" t="n">
        <f aca="true">IF(OR('Monte Carlo'!$B$28="",'Monte Carlo'!$C$28=""),0,IF(RAND()&lt;'Monte Carlo'!$B$28,IF('Monte Carlo'!$E$28='Monte Carlo'!$C$28,'Monte Carlo'!$C$28,BETAINV(RAND(),'Monte Carlo'!$G$28,'Monte Carlo'!$H$28,'Monte Carlo'!$C$28,'Monte Carlo'!$E$28)),0))</f>
        <v>0</v>
      </c>
      <c r="T625" s="0" t="n">
        <f aca="true">IF(OR('Monte Carlo'!$B$29="",'Monte Carlo'!$C$29=""),0,IF(RAND()&lt;'Monte Carlo'!$B$29,IF('Monte Carlo'!$E$29='Monte Carlo'!$C$29,'Monte Carlo'!$C$29,BETAINV(RAND(),'Monte Carlo'!$G$29,'Monte Carlo'!$H$29,'Monte Carlo'!$C$29,'Monte Carlo'!$E$29)),0))</f>
        <v>0</v>
      </c>
      <c r="U625" s="0" t="n">
        <f aca="true">IF(OR('Monte Carlo'!$B$30="",'Monte Carlo'!$C$30=""),0,IF(RAND()&lt;'Monte Carlo'!$B$30,IF('Monte Carlo'!$E$30='Monte Carlo'!$C$30,'Monte Carlo'!$C$30,BETAINV(RAND(),'Monte Carlo'!$G$30,'Monte Carlo'!$H$30,'Monte Carlo'!$C$30,'Monte Carlo'!$E$30)),0))</f>
        <v>0</v>
      </c>
      <c r="V625" s="0" t="n">
        <f aca="true">IF(OR('Monte Carlo'!$B$31="",'Monte Carlo'!$C$31=""),0,IF(RAND()&lt;'Monte Carlo'!$B$31,IF('Monte Carlo'!$E$31='Monte Carlo'!$C$31,'Monte Carlo'!$C$31,BETAINV(RAND(),'Monte Carlo'!$G$31,'Monte Carlo'!$H$31,'Monte Carlo'!$C$31,'Monte Carlo'!$E$31)),0))</f>
        <v>0</v>
      </c>
      <c r="W625" s="0" t="n">
        <f aca="true">IF(OR('Monte Carlo'!$B$32="",'Monte Carlo'!$C$32=""),0,IF(RAND()&lt;'Monte Carlo'!$B$32,IF('Monte Carlo'!$E$32='Monte Carlo'!$C$32,'Monte Carlo'!$C$32,BETAINV(RAND(),'Monte Carlo'!$G$32,'Monte Carlo'!$H$32,'Monte Carlo'!$C$32,'Monte Carlo'!$E$32)),0))</f>
        <v>0</v>
      </c>
      <c r="X625" s="0" t="n">
        <f aca="true">IF(OR('Monte Carlo'!$B$33="",'Monte Carlo'!$C$33=""),0,IF(RAND()&lt;'Monte Carlo'!$B$33,IF('Monte Carlo'!$E$33='Monte Carlo'!$C$33,'Monte Carlo'!$C$33,BETAINV(RAND(),'Monte Carlo'!$G$33,'Monte Carlo'!$H$33,'Monte Carlo'!$C$33,'Monte Carlo'!$E$33)),0))</f>
        <v>0</v>
      </c>
      <c r="Y625" s="0" t="n">
        <f aca="false">SUM(A625:X625)</f>
        <v>2367.85274247924</v>
      </c>
    </row>
    <row r="626" customFormat="false" ht="15" hidden="false" customHeight="false" outlineLevel="0" collapsed="false">
      <c r="A626" s="0" t="n">
        <f aca="true">IF('Monte Carlo'!$B$7="",0,IF('Monte Carlo'!$D$7='Monte Carlo'!$B$7,'Monte Carlo'!$B$7,BETAINV(RAND(),'Monte Carlo'!$F$7,'Monte Carlo'!$G$7,'Monte Carlo'!$B$7,'Monte Carlo'!$D$7)))</f>
        <v>156.271167326576</v>
      </c>
      <c r="B626" s="0" t="n">
        <f aca="true">IF('Monte Carlo'!$B$8="",0,IF('Monte Carlo'!$D$8='Monte Carlo'!$B$8,'Monte Carlo'!$B$8,BETAINV(RAND(),'Monte Carlo'!$F$8,'Monte Carlo'!$G$8,'Monte Carlo'!$B$8,'Monte Carlo'!$D$8)))</f>
        <v>1016.79451928615</v>
      </c>
      <c r="C626" s="0" t="n">
        <f aca="true">IF('Monte Carlo'!$B$9="",0,IF('Monte Carlo'!$D$9='Monte Carlo'!$B$9,'Monte Carlo'!$B$9,BETAINV(RAND(),'Monte Carlo'!$F$9,'Monte Carlo'!$G$9,'Monte Carlo'!$B$9,'Monte Carlo'!$D$9)))</f>
        <v>531.218540894909</v>
      </c>
      <c r="D626" s="0" t="n">
        <f aca="true">IF('Monte Carlo'!$B$10="",0,IF('Monte Carlo'!$D$10='Monte Carlo'!$B$10,'Monte Carlo'!$B$10,BETAINV(RAND(),'Monte Carlo'!$F$10,'Monte Carlo'!$G$10,'Monte Carlo'!$B$10,'Monte Carlo'!$D$10)))</f>
        <v>297.030509097597</v>
      </c>
      <c r="E626" s="0" t="n">
        <f aca="true">IF('Monte Carlo'!$B$11="",0,IF('Monte Carlo'!$D$11='Monte Carlo'!$B$11,'Monte Carlo'!$B$11,BETAINV(RAND(),'Monte Carlo'!$F$11,'Monte Carlo'!$G$11,'Monte Carlo'!$B$11,'Monte Carlo'!$D$11)))</f>
        <v>108.841491690978</v>
      </c>
      <c r="F626" s="0" t="n">
        <f aca="true">IF('Monte Carlo'!$B$12="",0,IF('Monte Carlo'!$D$12='Monte Carlo'!$B$12,'Monte Carlo'!$B$12,BETAINV(RAND(),'Monte Carlo'!$F$12,'Monte Carlo'!$G$12,'Monte Carlo'!$B$12,'Monte Carlo'!$D$12)))</f>
        <v>105.032153299464</v>
      </c>
      <c r="G626" s="0" t="n">
        <f aca="true">IF('Monte Carlo'!$B$13="",0,IF('Monte Carlo'!$D$13='Monte Carlo'!$B$13,'Monte Carlo'!$B$13,BETAINV(RAND(),'Monte Carlo'!$F$13,'Monte Carlo'!$G$13,'Monte Carlo'!$B$13,'Monte Carlo'!$D$13)))</f>
        <v>0</v>
      </c>
      <c r="H626" s="0" t="n">
        <f aca="true">IF('Monte Carlo'!$B$14="",0,IF('Monte Carlo'!$D$14='Monte Carlo'!$B$14,'Monte Carlo'!$B$14,BETAINV(RAND(),'Monte Carlo'!$F$14,'Monte Carlo'!$G$14,'Monte Carlo'!$B$14,'Monte Carlo'!$D$14)))</f>
        <v>0</v>
      </c>
      <c r="I626" s="0" t="n">
        <f aca="true">IF('Monte Carlo'!$B$15="",0,IF('Monte Carlo'!$D$15='Monte Carlo'!$B$15,'Monte Carlo'!$B$15,BETAINV(RAND(),'Monte Carlo'!$F$15,'Monte Carlo'!$G$15,'Monte Carlo'!$B$15,'Monte Carlo'!$D$15)))</f>
        <v>0</v>
      </c>
      <c r="J626" s="0" t="n">
        <f aca="true">IF('Monte Carlo'!$B$16="",0,IF('Monte Carlo'!$D$16='Monte Carlo'!$B$16,'Monte Carlo'!$B$16,BETAINV(RAND(),'Monte Carlo'!$F$16,'Monte Carlo'!$G$16,'Monte Carlo'!$B$16,'Monte Carlo'!$D$16)))</f>
        <v>0</v>
      </c>
      <c r="K626" s="0" t="n">
        <f aca="true">IF('Monte Carlo'!$B$17="",0,IF('Monte Carlo'!$D$17='Monte Carlo'!$B$17,'Monte Carlo'!$B$17,BETAINV(RAND(),'Monte Carlo'!$F$17,'Monte Carlo'!$G$17,'Monte Carlo'!$B$17,'Monte Carlo'!$D$17)))</f>
        <v>0</v>
      </c>
      <c r="L626" s="0" t="n">
        <f aca="true">IF('Monte Carlo'!$B$18="",0,IF('Monte Carlo'!$D$18='Monte Carlo'!$B$18,'Monte Carlo'!$B$18,BETAINV(RAND(),'Monte Carlo'!$F$18,'Monte Carlo'!$G$18,'Monte Carlo'!$B$18,'Monte Carlo'!$D$18)))</f>
        <v>0</v>
      </c>
      <c r="M626" s="0" t="n">
        <f aca="true">IF(OR('Monte Carlo'!$B$22="",'Monte Carlo'!$C$22=""),0,IF(RAND()&lt;'Monte Carlo'!$B$22,IF('Monte Carlo'!$E$22='Monte Carlo'!$C$22,'Monte Carlo'!$C$22,BETAINV(RAND(),'Monte Carlo'!$G$22,'Monte Carlo'!$H$22,'Monte Carlo'!$C$22,'Monte Carlo'!$E$22)),0))</f>
        <v>100.127124054043</v>
      </c>
      <c r="N626" s="0" t="n">
        <f aca="true">IF(OR('Monte Carlo'!$B$23="",'Monte Carlo'!$C$23=""),0,IF(RAND()&lt;'Monte Carlo'!$B$23,IF('Monte Carlo'!$E$23='Monte Carlo'!$C$23,'Monte Carlo'!$C$23,BETAINV(RAND(),'Monte Carlo'!$G$23,'Monte Carlo'!$H$23,'Monte Carlo'!$C$23,'Monte Carlo'!$E$23)),0))</f>
        <v>0</v>
      </c>
      <c r="O626" s="0" t="n">
        <f aca="true">IF(OR('Monte Carlo'!$B$24="",'Monte Carlo'!$C$24=""),0,IF(RAND()&lt;'Monte Carlo'!$B$24,IF('Monte Carlo'!$E$24='Monte Carlo'!$C$24,'Monte Carlo'!$C$24,BETAINV(RAND(),'Monte Carlo'!$G$24,'Monte Carlo'!$H$24,'Monte Carlo'!$C$24,'Monte Carlo'!$E$24)),0))</f>
        <v>176.979260896795</v>
      </c>
      <c r="P626" s="0" t="n">
        <f aca="true">IF(OR('Monte Carlo'!$B$25="",'Monte Carlo'!$C$25=""),0,IF(RAND()&lt;'Monte Carlo'!$B$25,IF('Monte Carlo'!$E$25='Monte Carlo'!$C$25,'Monte Carlo'!$C$25,BETAINV(RAND(),'Monte Carlo'!$G$25,'Monte Carlo'!$H$25,'Monte Carlo'!$C$25,'Monte Carlo'!$E$25)),0))</f>
        <v>0</v>
      </c>
      <c r="Q626" s="0" t="n">
        <f aca="true">IF(OR('Monte Carlo'!$B$26="",'Monte Carlo'!$C$26=""),0,IF(RAND()&lt;'Monte Carlo'!$B$26,IF('Monte Carlo'!$E$26='Monte Carlo'!$C$26,'Monte Carlo'!$C$26,BETAINV(RAND(),'Monte Carlo'!$G$26,'Monte Carlo'!$H$26,'Monte Carlo'!$C$26,'Monte Carlo'!$E$26)),0))</f>
        <v>0</v>
      </c>
      <c r="R626" s="0" t="n">
        <f aca="true">IF(OR('Monte Carlo'!$B$27="",'Monte Carlo'!$C$27=""),0,IF(RAND()&lt;'Monte Carlo'!$B$27,IF('Monte Carlo'!$E$27='Monte Carlo'!$C$27,'Monte Carlo'!$C$27,BETAINV(RAND(),'Monte Carlo'!$G$27,'Monte Carlo'!$H$27,'Monte Carlo'!$C$27,'Monte Carlo'!$E$27)),0))</f>
        <v>0</v>
      </c>
      <c r="S626" s="0" t="n">
        <f aca="true">IF(OR('Monte Carlo'!$B$28="",'Monte Carlo'!$C$28=""),0,IF(RAND()&lt;'Monte Carlo'!$B$28,IF('Monte Carlo'!$E$28='Monte Carlo'!$C$28,'Monte Carlo'!$C$28,BETAINV(RAND(),'Monte Carlo'!$G$28,'Monte Carlo'!$H$28,'Monte Carlo'!$C$28,'Monte Carlo'!$E$28)),0))</f>
        <v>0</v>
      </c>
      <c r="T626" s="0" t="n">
        <f aca="true">IF(OR('Monte Carlo'!$B$29="",'Monte Carlo'!$C$29=""),0,IF(RAND()&lt;'Monte Carlo'!$B$29,IF('Monte Carlo'!$E$29='Monte Carlo'!$C$29,'Monte Carlo'!$C$29,BETAINV(RAND(),'Monte Carlo'!$G$29,'Monte Carlo'!$H$29,'Monte Carlo'!$C$29,'Monte Carlo'!$E$29)),0))</f>
        <v>0</v>
      </c>
      <c r="U626" s="0" t="n">
        <f aca="true">IF(OR('Monte Carlo'!$B$30="",'Monte Carlo'!$C$30=""),0,IF(RAND()&lt;'Monte Carlo'!$B$30,IF('Monte Carlo'!$E$30='Monte Carlo'!$C$30,'Monte Carlo'!$C$30,BETAINV(RAND(),'Monte Carlo'!$G$30,'Monte Carlo'!$H$30,'Monte Carlo'!$C$30,'Monte Carlo'!$E$30)),0))</f>
        <v>0</v>
      </c>
      <c r="V626" s="0" t="n">
        <f aca="true">IF(OR('Monte Carlo'!$B$31="",'Monte Carlo'!$C$31=""),0,IF(RAND()&lt;'Monte Carlo'!$B$31,IF('Monte Carlo'!$E$31='Monte Carlo'!$C$31,'Monte Carlo'!$C$31,BETAINV(RAND(),'Monte Carlo'!$G$31,'Monte Carlo'!$H$31,'Monte Carlo'!$C$31,'Monte Carlo'!$E$31)),0))</f>
        <v>0</v>
      </c>
      <c r="W626" s="0" t="n">
        <f aca="true">IF(OR('Monte Carlo'!$B$32="",'Monte Carlo'!$C$32=""),0,IF(RAND()&lt;'Monte Carlo'!$B$32,IF('Monte Carlo'!$E$32='Monte Carlo'!$C$32,'Monte Carlo'!$C$32,BETAINV(RAND(),'Monte Carlo'!$G$32,'Monte Carlo'!$H$32,'Monte Carlo'!$C$32,'Monte Carlo'!$E$32)),0))</f>
        <v>0</v>
      </c>
      <c r="X626" s="0" t="n">
        <f aca="true">IF(OR('Monte Carlo'!$B$33="",'Monte Carlo'!$C$33=""),0,IF(RAND()&lt;'Monte Carlo'!$B$33,IF('Monte Carlo'!$E$33='Monte Carlo'!$C$33,'Monte Carlo'!$C$33,BETAINV(RAND(),'Monte Carlo'!$G$33,'Monte Carlo'!$H$33,'Monte Carlo'!$C$33,'Monte Carlo'!$E$33)),0))</f>
        <v>0</v>
      </c>
      <c r="Y626" s="0" t="n">
        <f aca="false">SUM(A626:X626)</f>
        <v>2492.29476654651</v>
      </c>
    </row>
    <row r="627" customFormat="false" ht="15" hidden="false" customHeight="false" outlineLevel="0" collapsed="false">
      <c r="A627" s="0" t="n">
        <f aca="true">IF('Monte Carlo'!$B$7="",0,IF('Monte Carlo'!$D$7='Monte Carlo'!$B$7,'Monte Carlo'!$B$7,BETAINV(RAND(),'Monte Carlo'!$F$7,'Monte Carlo'!$G$7,'Monte Carlo'!$B$7,'Monte Carlo'!$D$7)))</f>
        <v>151.057546177617</v>
      </c>
      <c r="B627" s="0" t="n">
        <f aca="true">IF('Monte Carlo'!$B$8="",0,IF('Monte Carlo'!$D$8='Monte Carlo'!$B$8,'Monte Carlo'!$B$8,BETAINV(RAND(),'Monte Carlo'!$F$8,'Monte Carlo'!$G$8,'Monte Carlo'!$B$8,'Monte Carlo'!$D$8)))</f>
        <v>983.805786723586</v>
      </c>
      <c r="C627" s="0" t="n">
        <f aca="true">IF('Monte Carlo'!$B$9="",0,IF('Monte Carlo'!$D$9='Monte Carlo'!$B$9,'Monte Carlo'!$B$9,BETAINV(RAND(),'Monte Carlo'!$F$9,'Monte Carlo'!$G$9,'Monte Carlo'!$B$9,'Monte Carlo'!$D$9)))</f>
        <v>466.565864758041</v>
      </c>
      <c r="D627" s="0" t="n">
        <f aca="true">IF('Monte Carlo'!$B$10="",0,IF('Monte Carlo'!$D$10='Monte Carlo'!$B$10,'Monte Carlo'!$B$10,BETAINV(RAND(),'Monte Carlo'!$F$10,'Monte Carlo'!$G$10,'Monte Carlo'!$B$10,'Monte Carlo'!$D$10)))</f>
        <v>312.253902291167</v>
      </c>
      <c r="E627" s="0" t="n">
        <f aca="true">IF('Monte Carlo'!$B$11="",0,IF('Monte Carlo'!$D$11='Monte Carlo'!$B$11,'Monte Carlo'!$B$11,BETAINV(RAND(),'Monte Carlo'!$F$11,'Monte Carlo'!$G$11,'Monte Carlo'!$B$11,'Monte Carlo'!$D$11)))</f>
        <v>111.860074284409</v>
      </c>
      <c r="F627" s="0" t="n">
        <f aca="true">IF('Monte Carlo'!$B$12="",0,IF('Monte Carlo'!$D$12='Monte Carlo'!$B$12,'Monte Carlo'!$B$12,BETAINV(RAND(),'Monte Carlo'!$F$12,'Monte Carlo'!$G$12,'Monte Carlo'!$B$12,'Monte Carlo'!$D$12)))</f>
        <v>100.298248149315</v>
      </c>
      <c r="G627" s="0" t="n">
        <f aca="true">IF('Monte Carlo'!$B$13="",0,IF('Monte Carlo'!$D$13='Monte Carlo'!$B$13,'Monte Carlo'!$B$13,BETAINV(RAND(),'Monte Carlo'!$F$13,'Monte Carlo'!$G$13,'Monte Carlo'!$B$13,'Monte Carlo'!$D$13)))</f>
        <v>0</v>
      </c>
      <c r="H627" s="0" t="n">
        <f aca="true">IF('Monte Carlo'!$B$14="",0,IF('Monte Carlo'!$D$14='Monte Carlo'!$B$14,'Monte Carlo'!$B$14,BETAINV(RAND(),'Monte Carlo'!$F$14,'Monte Carlo'!$G$14,'Monte Carlo'!$B$14,'Monte Carlo'!$D$14)))</f>
        <v>0</v>
      </c>
      <c r="I627" s="0" t="n">
        <f aca="true">IF('Monte Carlo'!$B$15="",0,IF('Monte Carlo'!$D$15='Monte Carlo'!$B$15,'Monte Carlo'!$B$15,BETAINV(RAND(),'Monte Carlo'!$F$15,'Monte Carlo'!$G$15,'Monte Carlo'!$B$15,'Monte Carlo'!$D$15)))</f>
        <v>0</v>
      </c>
      <c r="J627" s="0" t="n">
        <f aca="true">IF('Monte Carlo'!$B$16="",0,IF('Monte Carlo'!$D$16='Monte Carlo'!$B$16,'Monte Carlo'!$B$16,BETAINV(RAND(),'Monte Carlo'!$F$16,'Monte Carlo'!$G$16,'Monte Carlo'!$B$16,'Monte Carlo'!$D$16)))</f>
        <v>0</v>
      </c>
      <c r="K627" s="0" t="n">
        <f aca="true">IF('Monte Carlo'!$B$17="",0,IF('Monte Carlo'!$D$17='Monte Carlo'!$B$17,'Monte Carlo'!$B$17,BETAINV(RAND(),'Monte Carlo'!$F$17,'Monte Carlo'!$G$17,'Monte Carlo'!$B$17,'Monte Carlo'!$D$17)))</f>
        <v>0</v>
      </c>
      <c r="L627" s="0" t="n">
        <f aca="true">IF('Monte Carlo'!$B$18="",0,IF('Monte Carlo'!$D$18='Monte Carlo'!$B$18,'Monte Carlo'!$B$18,BETAINV(RAND(),'Monte Carlo'!$F$18,'Monte Carlo'!$G$18,'Monte Carlo'!$B$18,'Monte Carlo'!$D$18)))</f>
        <v>0</v>
      </c>
      <c r="M627" s="0" t="n">
        <f aca="true">IF(OR('Monte Carlo'!$B$22="",'Monte Carlo'!$C$22=""),0,IF(RAND()&lt;'Monte Carlo'!$B$22,IF('Monte Carlo'!$E$22='Monte Carlo'!$C$22,'Monte Carlo'!$C$22,BETAINV(RAND(),'Monte Carlo'!$G$22,'Monte Carlo'!$H$22,'Monte Carlo'!$C$22,'Monte Carlo'!$E$22)),0))</f>
        <v>0</v>
      </c>
      <c r="N627" s="0" t="n">
        <f aca="true">IF(OR('Monte Carlo'!$B$23="",'Monte Carlo'!$C$23=""),0,IF(RAND()&lt;'Monte Carlo'!$B$23,IF('Monte Carlo'!$E$23='Monte Carlo'!$C$23,'Monte Carlo'!$C$23,BETAINV(RAND(),'Monte Carlo'!$G$23,'Monte Carlo'!$H$23,'Monte Carlo'!$C$23,'Monte Carlo'!$E$23)),0))</f>
        <v>48.3951026706688</v>
      </c>
      <c r="O627" s="0" t="n">
        <f aca="true">IF(OR('Monte Carlo'!$B$24="",'Monte Carlo'!$C$24=""),0,IF(RAND()&lt;'Monte Carlo'!$B$24,IF('Monte Carlo'!$E$24='Monte Carlo'!$C$24,'Monte Carlo'!$C$24,BETAINV(RAND(),'Monte Carlo'!$G$24,'Monte Carlo'!$H$24,'Monte Carlo'!$C$24,'Monte Carlo'!$E$24)),0))</f>
        <v>0</v>
      </c>
      <c r="P627" s="0" t="n">
        <f aca="true">IF(OR('Monte Carlo'!$B$25="",'Monte Carlo'!$C$25=""),0,IF(RAND()&lt;'Monte Carlo'!$B$25,IF('Monte Carlo'!$E$25='Monte Carlo'!$C$25,'Monte Carlo'!$C$25,BETAINV(RAND(),'Monte Carlo'!$G$25,'Monte Carlo'!$H$25,'Monte Carlo'!$C$25,'Monte Carlo'!$E$25)),0))</f>
        <v>0</v>
      </c>
      <c r="Q627" s="0" t="n">
        <f aca="true">IF(OR('Monte Carlo'!$B$26="",'Monte Carlo'!$C$26=""),0,IF(RAND()&lt;'Monte Carlo'!$B$26,IF('Monte Carlo'!$E$26='Monte Carlo'!$C$26,'Monte Carlo'!$C$26,BETAINV(RAND(),'Monte Carlo'!$G$26,'Monte Carlo'!$H$26,'Monte Carlo'!$C$26,'Monte Carlo'!$E$26)),0))</f>
        <v>0</v>
      </c>
      <c r="R627" s="0" t="n">
        <f aca="true">IF(OR('Monte Carlo'!$B$27="",'Monte Carlo'!$C$27=""),0,IF(RAND()&lt;'Monte Carlo'!$B$27,IF('Monte Carlo'!$E$27='Monte Carlo'!$C$27,'Monte Carlo'!$C$27,BETAINV(RAND(),'Monte Carlo'!$G$27,'Monte Carlo'!$H$27,'Monte Carlo'!$C$27,'Monte Carlo'!$E$27)),0))</f>
        <v>0</v>
      </c>
      <c r="S627" s="0" t="n">
        <f aca="true">IF(OR('Monte Carlo'!$B$28="",'Monte Carlo'!$C$28=""),0,IF(RAND()&lt;'Monte Carlo'!$B$28,IF('Monte Carlo'!$E$28='Monte Carlo'!$C$28,'Monte Carlo'!$C$28,BETAINV(RAND(),'Monte Carlo'!$G$28,'Monte Carlo'!$H$28,'Monte Carlo'!$C$28,'Monte Carlo'!$E$28)),0))</f>
        <v>0</v>
      </c>
      <c r="T627" s="0" t="n">
        <f aca="true">IF(OR('Monte Carlo'!$B$29="",'Monte Carlo'!$C$29=""),0,IF(RAND()&lt;'Monte Carlo'!$B$29,IF('Monte Carlo'!$E$29='Monte Carlo'!$C$29,'Monte Carlo'!$C$29,BETAINV(RAND(),'Monte Carlo'!$G$29,'Monte Carlo'!$H$29,'Monte Carlo'!$C$29,'Monte Carlo'!$E$29)),0))</f>
        <v>0</v>
      </c>
      <c r="U627" s="0" t="n">
        <f aca="true">IF(OR('Monte Carlo'!$B$30="",'Monte Carlo'!$C$30=""),0,IF(RAND()&lt;'Monte Carlo'!$B$30,IF('Monte Carlo'!$E$30='Monte Carlo'!$C$30,'Monte Carlo'!$C$30,BETAINV(RAND(),'Monte Carlo'!$G$30,'Monte Carlo'!$H$30,'Monte Carlo'!$C$30,'Monte Carlo'!$E$30)),0))</f>
        <v>0</v>
      </c>
      <c r="V627" s="0" t="n">
        <f aca="true">IF(OR('Monte Carlo'!$B$31="",'Monte Carlo'!$C$31=""),0,IF(RAND()&lt;'Monte Carlo'!$B$31,IF('Monte Carlo'!$E$31='Monte Carlo'!$C$31,'Monte Carlo'!$C$31,BETAINV(RAND(),'Monte Carlo'!$G$31,'Monte Carlo'!$H$31,'Monte Carlo'!$C$31,'Monte Carlo'!$E$31)),0))</f>
        <v>0</v>
      </c>
      <c r="W627" s="0" t="n">
        <f aca="true">IF(OR('Monte Carlo'!$B$32="",'Monte Carlo'!$C$32=""),0,IF(RAND()&lt;'Monte Carlo'!$B$32,IF('Monte Carlo'!$E$32='Monte Carlo'!$C$32,'Monte Carlo'!$C$32,BETAINV(RAND(),'Monte Carlo'!$G$32,'Monte Carlo'!$H$32,'Monte Carlo'!$C$32,'Monte Carlo'!$E$32)),0))</f>
        <v>0</v>
      </c>
      <c r="X627" s="0" t="n">
        <f aca="true">IF(OR('Monte Carlo'!$B$33="",'Monte Carlo'!$C$33=""),0,IF(RAND()&lt;'Monte Carlo'!$B$33,IF('Monte Carlo'!$E$33='Monte Carlo'!$C$33,'Monte Carlo'!$C$33,BETAINV(RAND(),'Monte Carlo'!$G$33,'Monte Carlo'!$H$33,'Monte Carlo'!$C$33,'Monte Carlo'!$E$33)),0))</f>
        <v>0</v>
      </c>
      <c r="Y627" s="0" t="n">
        <f aca="false">SUM(A627:X627)</f>
        <v>2174.2365250548</v>
      </c>
    </row>
    <row r="628" customFormat="false" ht="15" hidden="false" customHeight="false" outlineLevel="0" collapsed="false">
      <c r="A628" s="0" t="n">
        <f aca="true">IF('Monte Carlo'!$B$7="",0,IF('Monte Carlo'!$D$7='Monte Carlo'!$B$7,'Monte Carlo'!$B$7,BETAINV(RAND(),'Monte Carlo'!$F$7,'Monte Carlo'!$G$7,'Monte Carlo'!$B$7,'Monte Carlo'!$D$7)))</f>
        <v>171.825810835189</v>
      </c>
      <c r="B628" s="0" t="n">
        <f aca="true">IF('Monte Carlo'!$B$8="",0,IF('Monte Carlo'!$D$8='Monte Carlo'!$B$8,'Monte Carlo'!$B$8,BETAINV(RAND(),'Monte Carlo'!$F$8,'Monte Carlo'!$G$8,'Monte Carlo'!$B$8,'Monte Carlo'!$D$8)))</f>
        <v>1064.63794491489</v>
      </c>
      <c r="C628" s="0" t="n">
        <f aca="true">IF('Monte Carlo'!$B$9="",0,IF('Monte Carlo'!$D$9='Monte Carlo'!$B$9,'Monte Carlo'!$B$9,BETAINV(RAND(),'Monte Carlo'!$F$9,'Monte Carlo'!$G$9,'Monte Carlo'!$B$9,'Monte Carlo'!$D$9)))</f>
        <v>427.697258971846</v>
      </c>
      <c r="D628" s="0" t="n">
        <f aca="true">IF('Monte Carlo'!$B$10="",0,IF('Monte Carlo'!$D$10='Monte Carlo'!$B$10,'Monte Carlo'!$B$10,BETAINV(RAND(),'Monte Carlo'!$F$10,'Monte Carlo'!$G$10,'Monte Carlo'!$B$10,'Monte Carlo'!$D$10)))</f>
        <v>350.014642216159</v>
      </c>
      <c r="E628" s="0" t="n">
        <f aca="true">IF('Monte Carlo'!$B$11="",0,IF('Monte Carlo'!$D$11='Monte Carlo'!$B$11,'Monte Carlo'!$B$11,BETAINV(RAND(),'Monte Carlo'!$F$11,'Monte Carlo'!$G$11,'Monte Carlo'!$B$11,'Monte Carlo'!$D$11)))</f>
        <v>131.296728662832</v>
      </c>
      <c r="F628" s="0" t="n">
        <f aca="true">IF('Monte Carlo'!$B$12="",0,IF('Monte Carlo'!$D$12='Monte Carlo'!$B$12,'Monte Carlo'!$B$12,BETAINV(RAND(),'Monte Carlo'!$F$12,'Monte Carlo'!$G$12,'Monte Carlo'!$B$12,'Monte Carlo'!$D$12)))</f>
        <v>101.264889887824</v>
      </c>
      <c r="G628" s="0" t="n">
        <f aca="true">IF('Monte Carlo'!$B$13="",0,IF('Monte Carlo'!$D$13='Monte Carlo'!$B$13,'Monte Carlo'!$B$13,BETAINV(RAND(),'Monte Carlo'!$F$13,'Monte Carlo'!$G$13,'Monte Carlo'!$B$13,'Monte Carlo'!$D$13)))</f>
        <v>0</v>
      </c>
      <c r="H628" s="0" t="n">
        <f aca="true">IF('Monte Carlo'!$B$14="",0,IF('Monte Carlo'!$D$14='Monte Carlo'!$B$14,'Monte Carlo'!$B$14,BETAINV(RAND(),'Monte Carlo'!$F$14,'Monte Carlo'!$G$14,'Monte Carlo'!$B$14,'Monte Carlo'!$D$14)))</f>
        <v>0</v>
      </c>
      <c r="I628" s="0" t="n">
        <f aca="true">IF('Monte Carlo'!$B$15="",0,IF('Monte Carlo'!$D$15='Monte Carlo'!$B$15,'Monte Carlo'!$B$15,BETAINV(RAND(),'Monte Carlo'!$F$15,'Monte Carlo'!$G$15,'Monte Carlo'!$B$15,'Monte Carlo'!$D$15)))</f>
        <v>0</v>
      </c>
      <c r="J628" s="0" t="n">
        <f aca="true">IF('Monte Carlo'!$B$16="",0,IF('Monte Carlo'!$D$16='Monte Carlo'!$B$16,'Monte Carlo'!$B$16,BETAINV(RAND(),'Monte Carlo'!$F$16,'Monte Carlo'!$G$16,'Monte Carlo'!$B$16,'Monte Carlo'!$D$16)))</f>
        <v>0</v>
      </c>
      <c r="K628" s="0" t="n">
        <f aca="true">IF('Monte Carlo'!$B$17="",0,IF('Monte Carlo'!$D$17='Monte Carlo'!$B$17,'Monte Carlo'!$B$17,BETAINV(RAND(),'Monte Carlo'!$F$17,'Monte Carlo'!$G$17,'Monte Carlo'!$B$17,'Monte Carlo'!$D$17)))</f>
        <v>0</v>
      </c>
      <c r="L628" s="0" t="n">
        <f aca="true">IF('Monte Carlo'!$B$18="",0,IF('Monte Carlo'!$D$18='Monte Carlo'!$B$18,'Monte Carlo'!$B$18,BETAINV(RAND(),'Monte Carlo'!$F$18,'Monte Carlo'!$G$18,'Monte Carlo'!$B$18,'Monte Carlo'!$D$18)))</f>
        <v>0</v>
      </c>
      <c r="M628" s="0" t="n">
        <f aca="true">IF(OR('Monte Carlo'!$B$22="",'Monte Carlo'!$C$22=""),0,IF(RAND()&lt;'Monte Carlo'!$B$22,IF('Monte Carlo'!$E$22='Monte Carlo'!$C$22,'Monte Carlo'!$C$22,BETAINV(RAND(),'Monte Carlo'!$G$22,'Monte Carlo'!$H$22,'Monte Carlo'!$C$22,'Monte Carlo'!$E$22)),0))</f>
        <v>197.844332129045</v>
      </c>
      <c r="N628" s="0" t="n">
        <f aca="true">IF(OR('Monte Carlo'!$B$23="",'Monte Carlo'!$C$23=""),0,IF(RAND()&lt;'Monte Carlo'!$B$23,IF('Monte Carlo'!$E$23='Monte Carlo'!$C$23,'Monte Carlo'!$C$23,BETAINV(RAND(),'Monte Carlo'!$G$23,'Monte Carlo'!$H$23,'Monte Carlo'!$C$23,'Monte Carlo'!$E$23)),0))</f>
        <v>63.6056221081811</v>
      </c>
      <c r="O628" s="0" t="n">
        <f aca="true">IF(OR('Monte Carlo'!$B$24="",'Monte Carlo'!$C$24=""),0,IF(RAND()&lt;'Monte Carlo'!$B$24,IF('Monte Carlo'!$E$24='Monte Carlo'!$C$24,'Monte Carlo'!$C$24,BETAINV(RAND(),'Monte Carlo'!$G$24,'Monte Carlo'!$H$24,'Monte Carlo'!$C$24,'Monte Carlo'!$E$24)),0))</f>
        <v>0</v>
      </c>
      <c r="P628" s="0" t="n">
        <f aca="true">IF(OR('Monte Carlo'!$B$25="",'Monte Carlo'!$C$25=""),0,IF(RAND()&lt;'Monte Carlo'!$B$25,IF('Monte Carlo'!$E$25='Monte Carlo'!$C$25,'Monte Carlo'!$C$25,BETAINV(RAND(),'Monte Carlo'!$G$25,'Monte Carlo'!$H$25,'Monte Carlo'!$C$25,'Monte Carlo'!$E$25)),0))</f>
        <v>0</v>
      </c>
      <c r="Q628" s="0" t="n">
        <f aca="true">IF(OR('Monte Carlo'!$B$26="",'Monte Carlo'!$C$26=""),0,IF(RAND()&lt;'Monte Carlo'!$B$26,IF('Monte Carlo'!$E$26='Monte Carlo'!$C$26,'Monte Carlo'!$C$26,BETAINV(RAND(),'Monte Carlo'!$G$26,'Monte Carlo'!$H$26,'Monte Carlo'!$C$26,'Monte Carlo'!$E$26)),0))</f>
        <v>0</v>
      </c>
      <c r="R628" s="0" t="n">
        <f aca="true">IF(OR('Monte Carlo'!$B$27="",'Monte Carlo'!$C$27=""),0,IF(RAND()&lt;'Monte Carlo'!$B$27,IF('Monte Carlo'!$E$27='Monte Carlo'!$C$27,'Monte Carlo'!$C$27,BETAINV(RAND(),'Monte Carlo'!$G$27,'Monte Carlo'!$H$27,'Monte Carlo'!$C$27,'Monte Carlo'!$E$27)),0))</f>
        <v>0</v>
      </c>
      <c r="S628" s="0" t="n">
        <f aca="true">IF(OR('Monte Carlo'!$B$28="",'Monte Carlo'!$C$28=""),0,IF(RAND()&lt;'Monte Carlo'!$B$28,IF('Monte Carlo'!$E$28='Monte Carlo'!$C$28,'Monte Carlo'!$C$28,BETAINV(RAND(),'Monte Carlo'!$G$28,'Monte Carlo'!$H$28,'Monte Carlo'!$C$28,'Monte Carlo'!$E$28)),0))</f>
        <v>0</v>
      </c>
      <c r="T628" s="0" t="n">
        <f aca="true">IF(OR('Monte Carlo'!$B$29="",'Monte Carlo'!$C$29=""),0,IF(RAND()&lt;'Monte Carlo'!$B$29,IF('Monte Carlo'!$E$29='Monte Carlo'!$C$29,'Monte Carlo'!$C$29,BETAINV(RAND(),'Monte Carlo'!$G$29,'Monte Carlo'!$H$29,'Monte Carlo'!$C$29,'Monte Carlo'!$E$29)),0))</f>
        <v>0</v>
      </c>
      <c r="U628" s="0" t="n">
        <f aca="true">IF(OR('Monte Carlo'!$B$30="",'Monte Carlo'!$C$30=""),0,IF(RAND()&lt;'Monte Carlo'!$B$30,IF('Monte Carlo'!$E$30='Monte Carlo'!$C$30,'Monte Carlo'!$C$30,BETAINV(RAND(),'Monte Carlo'!$G$30,'Monte Carlo'!$H$30,'Monte Carlo'!$C$30,'Monte Carlo'!$E$30)),0))</f>
        <v>0</v>
      </c>
      <c r="V628" s="0" t="n">
        <f aca="true">IF(OR('Monte Carlo'!$B$31="",'Monte Carlo'!$C$31=""),0,IF(RAND()&lt;'Monte Carlo'!$B$31,IF('Monte Carlo'!$E$31='Monte Carlo'!$C$31,'Monte Carlo'!$C$31,BETAINV(RAND(),'Monte Carlo'!$G$31,'Monte Carlo'!$H$31,'Monte Carlo'!$C$31,'Monte Carlo'!$E$31)),0))</f>
        <v>0</v>
      </c>
      <c r="W628" s="0" t="n">
        <f aca="true">IF(OR('Monte Carlo'!$B$32="",'Monte Carlo'!$C$32=""),0,IF(RAND()&lt;'Monte Carlo'!$B$32,IF('Monte Carlo'!$E$32='Monte Carlo'!$C$32,'Monte Carlo'!$C$32,BETAINV(RAND(),'Monte Carlo'!$G$32,'Monte Carlo'!$H$32,'Monte Carlo'!$C$32,'Monte Carlo'!$E$32)),0))</f>
        <v>0</v>
      </c>
      <c r="X628" s="0" t="n">
        <f aca="true">IF(OR('Monte Carlo'!$B$33="",'Monte Carlo'!$C$33=""),0,IF(RAND()&lt;'Monte Carlo'!$B$33,IF('Monte Carlo'!$E$33='Monte Carlo'!$C$33,'Monte Carlo'!$C$33,BETAINV(RAND(),'Monte Carlo'!$G$33,'Monte Carlo'!$H$33,'Monte Carlo'!$C$33,'Monte Carlo'!$E$33)),0))</f>
        <v>0</v>
      </c>
      <c r="Y628" s="0" t="n">
        <f aca="false">SUM(A628:X628)</f>
        <v>2508.18722972596</v>
      </c>
    </row>
    <row r="629" customFormat="false" ht="15" hidden="false" customHeight="false" outlineLevel="0" collapsed="false">
      <c r="A629" s="0" t="n">
        <f aca="true">IF('Monte Carlo'!$B$7="",0,IF('Monte Carlo'!$D$7='Monte Carlo'!$B$7,'Monte Carlo'!$B$7,BETAINV(RAND(),'Monte Carlo'!$F$7,'Monte Carlo'!$G$7,'Monte Carlo'!$B$7,'Monte Carlo'!$D$7)))</f>
        <v>139.674086964463</v>
      </c>
      <c r="B629" s="0" t="n">
        <f aca="true">IF('Monte Carlo'!$B$8="",0,IF('Monte Carlo'!$D$8='Monte Carlo'!$B$8,'Monte Carlo'!$B$8,BETAINV(RAND(),'Monte Carlo'!$F$8,'Monte Carlo'!$G$8,'Monte Carlo'!$B$8,'Monte Carlo'!$D$8)))</f>
        <v>952.604732198874</v>
      </c>
      <c r="C629" s="0" t="n">
        <f aca="true">IF('Monte Carlo'!$B$9="",0,IF('Monte Carlo'!$D$9='Monte Carlo'!$B$9,'Monte Carlo'!$B$9,BETAINV(RAND(),'Monte Carlo'!$F$9,'Monte Carlo'!$G$9,'Monte Carlo'!$B$9,'Monte Carlo'!$D$9)))</f>
        <v>545.385816790325</v>
      </c>
      <c r="D629" s="0" t="n">
        <f aca="true">IF('Monte Carlo'!$B$10="",0,IF('Monte Carlo'!$D$10='Monte Carlo'!$B$10,'Monte Carlo'!$B$10,BETAINV(RAND(),'Monte Carlo'!$F$10,'Monte Carlo'!$G$10,'Monte Carlo'!$B$10,'Monte Carlo'!$D$10)))</f>
        <v>277.878452536244</v>
      </c>
      <c r="E629" s="0" t="n">
        <f aca="true">IF('Monte Carlo'!$B$11="",0,IF('Monte Carlo'!$D$11='Monte Carlo'!$B$11,'Monte Carlo'!$B$11,BETAINV(RAND(),'Monte Carlo'!$F$11,'Monte Carlo'!$G$11,'Monte Carlo'!$B$11,'Monte Carlo'!$D$11)))</f>
        <v>126.755521970884</v>
      </c>
      <c r="F629" s="0" t="n">
        <f aca="true">IF('Monte Carlo'!$B$12="",0,IF('Monte Carlo'!$D$12='Monte Carlo'!$B$12,'Monte Carlo'!$B$12,BETAINV(RAND(),'Monte Carlo'!$F$12,'Monte Carlo'!$G$12,'Monte Carlo'!$B$12,'Monte Carlo'!$D$12)))</f>
        <v>104.159627041898</v>
      </c>
      <c r="G629" s="0" t="n">
        <f aca="true">IF('Monte Carlo'!$B$13="",0,IF('Monte Carlo'!$D$13='Monte Carlo'!$B$13,'Monte Carlo'!$B$13,BETAINV(RAND(),'Monte Carlo'!$F$13,'Monte Carlo'!$G$13,'Monte Carlo'!$B$13,'Monte Carlo'!$D$13)))</f>
        <v>0</v>
      </c>
      <c r="H629" s="0" t="n">
        <f aca="true">IF('Monte Carlo'!$B$14="",0,IF('Monte Carlo'!$D$14='Monte Carlo'!$B$14,'Monte Carlo'!$B$14,BETAINV(RAND(),'Monte Carlo'!$F$14,'Monte Carlo'!$G$14,'Monte Carlo'!$B$14,'Monte Carlo'!$D$14)))</f>
        <v>0</v>
      </c>
      <c r="I629" s="0" t="n">
        <f aca="true">IF('Monte Carlo'!$B$15="",0,IF('Monte Carlo'!$D$15='Monte Carlo'!$B$15,'Monte Carlo'!$B$15,BETAINV(RAND(),'Monte Carlo'!$F$15,'Monte Carlo'!$G$15,'Monte Carlo'!$B$15,'Monte Carlo'!$D$15)))</f>
        <v>0</v>
      </c>
      <c r="J629" s="0" t="n">
        <f aca="true">IF('Monte Carlo'!$B$16="",0,IF('Monte Carlo'!$D$16='Monte Carlo'!$B$16,'Monte Carlo'!$B$16,BETAINV(RAND(),'Monte Carlo'!$F$16,'Monte Carlo'!$G$16,'Monte Carlo'!$B$16,'Monte Carlo'!$D$16)))</f>
        <v>0</v>
      </c>
      <c r="K629" s="0" t="n">
        <f aca="true">IF('Monte Carlo'!$B$17="",0,IF('Monte Carlo'!$D$17='Monte Carlo'!$B$17,'Monte Carlo'!$B$17,BETAINV(RAND(),'Monte Carlo'!$F$17,'Monte Carlo'!$G$17,'Monte Carlo'!$B$17,'Monte Carlo'!$D$17)))</f>
        <v>0</v>
      </c>
      <c r="L629" s="0" t="n">
        <f aca="true">IF('Monte Carlo'!$B$18="",0,IF('Monte Carlo'!$D$18='Monte Carlo'!$B$18,'Monte Carlo'!$B$18,BETAINV(RAND(),'Monte Carlo'!$F$18,'Monte Carlo'!$G$18,'Monte Carlo'!$B$18,'Monte Carlo'!$D$18)))</f>
        <v>0</v>
      </c>
      <c r="M629" s="0" t="n">
        <f aca="true">IF(OR('Monte Carlo'!$B$22="",'Monte Carlo'!$C$22=""),0,IF(RAND()&lt;'Monte Carlo'!$B$22,IF('Monte Carlo'!$E$22='Monte Carlo'!$C$22,'Monte Carlo'!$C$22,BETAINV(RAND(),'Monte Carlo'!$G$22,'Monte Carlo'!$H$22,'Monte Carlo'!$C$22,'Monte Carlo'!$E$22)),0))</f>
        <v>0</v>
      </c>
      <c r="N629" s="0" t="n">
        <f aca="true">IF(OR('Monte Carlo'!$B$23="",'Monte Carlo'!$C$23=""),0,IF(RAND()&lt;'Monte Carlo'!$B$23,IF('Monte Carlo'!$E$23='Monte Carlo'!$C$23,'Monte Carlo'!$C$23,BETAINV(RAND(),'Monte Carlo'!$G$23,'Monte Carlo'!$H$23,'Monte Carlo'!$C$23,'Monte Carlo'!$E$23)),0))</f>
        <v>44.9052248228886</v>
      </c>
      <c r="O629" s="0" t="n">
        <f aca="true">IF(OR('Monte Carlo'!$B$24="",'Monte Carlo'!$C$24=""),0,IF(RAND()&lt;'Monte Carlo'!$B$24,IF('Monte Carlo'!$E$24='Monte Carlo'!$C$24,'Monte Carlo'!$C$24,BETAINV(RAND(),'Monte Carlo'!$G$24,'Monte Carlo'!$H$24,'Monte Carlo'!$C$24,'Monte Carlo'!$E$24)),0))</f>
        <v>0</v>
      </c>
      <c r="P629" s="0" t="n">
        <f aca="true">IF(OR('Monte Carlo'!$B$25="",'Monte Carlo'!$C$25=""),0,IF(RAND()&lt;'Monte Carlo'!$B$25,IF('Monte Carlo'!$E$25='Monte Carlo'!$C$25,'Monte Carlo'!$C$25,BETAINV(RAND(),'Monte Carlo'!$G$25,'Monte Carlo'!$H$25,'Monte Carlo'!$C$25,'Monte Carlo'!$E$25)),0))</f>
        <v>0</v>
      </c>
      <c r="Q629" s="0" t="n">
        <f aca="true">IF(OR('Monte Carlo'!$B$26="",'Monte Carlo'!$C$26=""),0,IF(RAND()&lt;'Monte Carlo'!$B$26,IF('Monte Carlo'!$E$26='Monte Carlo'!$C$26,'Monte Carlo'!$C$26,BETAINV(RAND(),'Monte Carlo'!$G$26,'Monte Carlo'!$H$26,'Monte Carlo'!$C$26,'Monte Carlo'!$E$26)),0))</f>
        <v>0</v>
      </c>
      <c r="R629" s="0" t="n">
        <f aca="true">IF(OR('Monte Carlo'!$B$27="",'Monte Carlo'!$C$27=""),0,IF(RAND()&lt;'Monte Carlo'!$B$27,IF('Monte Carlo'!$E$27='Monte Carlo'!$C$27,'Monte Carlo'!$C$27,BETAINV(RAND(),'Monte Carlo'!$G$27,'Monte Carlo'!$H$27,'Monte Carlo'!$C$27,'Monte Carlo'!$E$27)),0))</f>
        <v>0</v>
      </c>
      <c r="S629" s="0" t="n">
        <f aca="true">IF(OR('Monte Carlo'!$B$28="",'Monte Carlo'!$C$28=""),0,IF(RAND()&lt;'Monte Carlo'!$B$28,IF('Monte Carlo'!$E$28='Monte Carlo'!$C$28,'Monte Carlo'!$C$28,BETAINV(RAND(),'Monte Carlo'!$G$28,'Monte Carlo'!$H$28,'Monte Carlo'!$C$28,'Monte Carlo'!$E$28)),0))</f>
        <v>0</v>
      </c>
      <c r="T629" s="0" t="n">
        <f aca="true">IF(OR('Monte Carlo'!$B$29="",'Monte Carlo'!$C$29=""),0,IF(RAND()&lt;'Monte Carlo'!$B$29,IF('Monte Carlo'!$E$29='Monte Carlo'!$C$29,'Monte Carlo'!$C$29,BETAINV(RAND(),'Monte Carlo'!$G$29,'Monte Carlo'!$H$29,'Monte Carlo'!$C$29,'Monte Carlo'!$E$29)),0))</f>
        <v>0</v>
      </c>
      <c r="U629" s="0" t="n">
        <f aca="true">IF(OR('Monte Carlo'!$B$30="",'Monte Carlo'!$C$30=""),0,IF(RAND()&lt;'Monte Carlo'!$B$30,IF('Monte Carlo'!$E$30='Monte Carlo'!$C$30,'Monte Carlo'!$C$30,BETAINV(RAND(),'Monte Carlo'!$G$30,'Monte Carlo'!$H$30,'Monte Carlo'!$C$30,'Monte Carlo'!$E$30)),0))</f>
        <v>0</v>
      </c>
      <c r="V629" s="0" t="n">
        <f aca="true">IF(OR('Monte Carlo'!$B$31="",'Monte Carlo'!$C$31=""),0,IF(RAND()&lt;'Monte Carlo'!$B$31,IF('Monte Carlo'!$E$31='Monte Carlo'!$C$31,'Monte Carlo'!$C$31,BETAINV(RAND(),'Monte Carlo'!$G$31,'Monte Carlo'!$H$31,'Monte Carlo'!$C$31,'Monte Carlo'!$E$31)),0))</f>
        <v>0</v>
      </c>
      <c r="W629" s="0" t="n">
        <f aca="true">IF(OR('Monte Carlo'!$B$32="",'Monte Carlo'!$C$32=""),0,IF(RAND()&lt;'Monte Carlo'!$B$32,IF('Monte Carlo'!$E$32='Monte Carlo'!$C$32,'Monte Carlo'!$C$32,BETAINV(RAND(),'Monte Carlo'!$G$32,'Monte Carlo'!$H$32,'Monte Carlo'!$C$32,'Monte Carlo'!$E$32)),0))</f>
        <v>0</v>
      </c>
      <c r="X629" s="0" t="n">
        <f aca="true">IF(OR('Monte Carlo'!$B$33="",'Monte Carlo'!$C$33=""),0,IF(RAND()&lt;'Monte Carlo'!$B$33,IF('Monte Carlo'!$E$33='Monte Carlo'!$C$33,'Monte Carlo'!$C$33,BETAINV(RAND(),'Monte Carlo'!$G$33,'Monte Carlo'!$H$33,'Monte Carlo'!$C$33,'Monte Carlo'!$E$33)),0))</f>
        <v>0</v>
      </c>
      <c r="Y629" s="0" t="n">
        <f aca="false">SUM(A629:X629)</f>
        <v>2191.36346232558</v>
      </c>
    </row>
    <row r="630" customFormat="false" ht="15" hidden="false" customHeight="false" outlineLevel="0" collapsed="false">
      <c r="A630" s="0" t="n">
        <f aca="true">IF('Monte Carlo'!$B$7="",0,IF('Monte Carlo'!$D$7='Monte Carlo'!$B$7,'Monte Carlo'!$B$7,BETAINV(RAND(),'Monte Carlo'!$F$7,'Monte Carlo'!$G$7,'Monte Carlo'!$B$7,'Monte Carlo'!$D$7)))</f>
        <v>167.131277082476</v>
      </c>
      <c r="B630" s="0" t="n">
        <f aca="true">IF('Monte Carlo'!$B$8="",0,IF('Monte Carlo'!$D$8='Monte Carlo'!$B$8,'Monte Carlo'!$B$8,BETAINV(RAND(),'Monte Carlo'!$F$8,'Monte Carlo'!$G$8,'Monte Carlo'!$B$8,'Monte Carlo'!$D$8)))</f>
        <v>1012.07690771595</v>
      </c>
      <c r="C630" s="0" t="n">
        <f aca="true">IF('Monte Carlo'!$B$9="",0,IF('Monte Carlo'!$D$9='Monte Carlo'!$B$9,'Monte Carlo'!$B$9,BETAINV(RAND(),'Monte Carlo'!$F$9,'Monte Carlo'!$G$9,'Monte Carlo'!$B$9,'Monte Carlo'!$D$9)))</f>
        <v>428.635321580729</v>
      </c>
      <c r="D630" s="0" t="n">
        <f aca="true">IF('Monte Carlo'!$B$10="",0,IF('Monte Carlo'!$D$10='Monte Carlo'!$B$10,'Monte Carlo'!$B$10,BETAINV(RAND(),'Monte Carlo'!$F$10,'Monte Carlo'!$G$10,'Monte Carlo'!$B$10,'Monte Carlo'!$D$10)))</f>
        <v>350.934642067899</v>
      </c>
      <c r="E630" s="0" t="n">
        <f aca="true">IF('Monte Carlo'!$B$11="",0,IF('Monte Carlo'!$D$11='Monte Carlo'!$B$11,'Monte Carlo'!$B$11,BETAINV(RAND(),'Monte Carlo'!$F$11,'Monte Carlo'!$G$11,'Monte Carlo'!$B$11,'Monte Carlo'!$D$11)))</f>
        <v>129.647978228561</v>
      </c>
      <c r="F630" s="0" t="n">
        <f aca="true">IF('Monte Carlo'!$B$12="",0,IF('Monte Carlo'!$D$12='Monte Carlo'!$B$12,'Monte Carlo'!$B$12,BETAINV(RAND(),'Monte Carlo'!$F$12,'Monte Carlo'!$G$12,'Monte Carlo'!$B$12,'Monte Carlo'!$D$12)))</f>
        <v>95.8562511920234</v>
      </c>
      <c r="G630" s="0" t="n">
        <f aca="true">IF('Monte Carlo'!$B$13="",0,IF('Monte Carlo'!$D$13='Monte Carlo'!$B$13,'Monte Carlo'!$B$13,BETAINV(RAND(),'Monte Carlo'!$F$13,'Monte Carlo'!$G$13,'Monte Carlo'!$B$13,'Monte Carlo'!$D$13)))</f>
        <v>0</v>
      </c>
      <c r="H630" s="0" t="n">
        <f aca="true">IF('Monte Carlo'!$B$14="",0,IF('Monte Carlo'!$D$14='Monte Carlo'!$B$14,'Monte Carlo'!$B$14,BETAINV(RAND(),'Monte Carlo'!$F$14,'Monte Carlo'!$G$14,'Monte Carlo'!$B$14,'Monte Carlo'!$D$14)))</f>
        <v>0</v>
      </c>
      <c r="I630" s="0" t="n">
        <f aca="true">IF('Monte Carlo'!$B$15="",0,IF('Monte Carlo'!$D$15='Monte Carlo'!$B$15,'Monte Carlo'!$B$15,BETAINV(RAND(),'Monte Carlo'!$F$15,'Monte Carlo'!$G$15,'Monte Carlo'!$B$15,'Monte Carlo'!$D$15)))</f>
        <v>0</v>
      </c>
      <c r="J630" s="0" t="n">
        <f aca="true">IF('Monte Carlo'!$B$16="",0,IF('Monte Carlo'!$D$16='Monte Carlo'!$B$16,'Monte Carlo'!$B$16,BETAINV(RAND(),'Monte Carlo'!$F$16,'Monte Carlo'!$G$16,'Monte Carlo'!$B$16,'Monte Carlo'!$D$16)))</f>
        <v>0</v>
      </c>
      <c r="K630" s="0" t="n">
        <f aca="true">IF('Monte Carlo'!$B$17="",0,IF('Monte Carlo'!$D$17='Monte Carlo'!$B$17,'Monte Carlo'!$B$17,BETAINV(RAND(),'Monte Carlo'!$F$17,'Monte Carlo'!$G$17,'Monte Carlo'!$B$17,'Monte Carlo'!$D$17)))</f>
        <v>0</v>
      </c>
      <c r="L630" s="0" t="n">
        <f aca="true">IF('Monte Carlo'!$B$18="",0,IF('Monte Carlo'!$D$18='Monte Carlo'!$B$18,'Monte Carlo'!$B$18,BETAINV(RAND(),'Monte Carlo'!$F$18,'Monte Carlo'!$G$18,'Monte Carlo'!$B$18,'Monte Carlo'!$D$18)))</f>
        <v>0</v>
      </c>
      <c r="M630" s="0" t="n">
        <f aca="true">IF(OR('Monte Carlo'!$B$22="",'Monte Carlo'!$C$22=""),0,IF(RAND()&lt;'Monte Carlo'!$B$22,IF('Monte Carlo'!$E$22='Monte Carlo'!$C$22,'Monte Carlo'!$C$22,BETAINV(RAND(),'Monte Carlo'!$G$22,'Monte Carlo'!$H$22,'Monte Carlo'!$C$22,'Monte Carlo'!$E$22)),0))</f>
        <v>0</v>
      </c>
      <c r="N630" s="0" t="n">
        <f aca="true">IF(OR('Monte Carlo'!$B$23="",'Monte Carlo'!$C$23=""),0,IF(RAND()&lt;'Monte Carlo'!$B$23,IF('Monte Carlo'!$E$23='Monte Carlo'!$C$23,'Monte Carlo'!$C$23,BETAINV(RAND(),'Monte Carlo'!$G$23,'Monte Carlo'!$H$23,'Monte Carlo'!$C$23,'Monte Carlo'!$E$23)),0))</f>
        <v>33.9145992597096</v>
      </c>
      <c r="O630" s="0" t="n">
        <f aca="true">IF(OR('Monte Carlo'!$B$24="",'Monte Carlo'!$C$24=""),0,IF(RAND()&lt;'Monte Carlo'!$B$24,IF('Monte Carlo'!$E$24='Monte Carlo'!$C$24,'Monte Carlo'!$C$24,BETAINV(RAND(),'Monte Carlo'!$G$24,'Monte Carlo'!$H$24,'Monte Carlo'!$C$24,'Monte Carlo'!$E$24)),0))</f>
        <v>0</v>
      </c>
      <c r="P630" s="0" t="n">
        <f aca="true">IF(OR('Monte Carlo'!$B$25="",'Monte Carlo'!$C$25=""),0,IF(RAND()&lt;'Monte Carlo'!$B$25,IF('Monte Carlo'!$E$25='Monte Carlo'!$C$25,'Monte Carlo'!$C$25,BETAINV(RAND(),'Monte Carlo'!$G$25,'Monte Carlo'!$H$25,'Monte Carlo'!$C$25,'Monte Carlo'!$E$25)),0))</f>
        <v>0</v>
      </c>
      <c r="Q630" s="0" t="n">
        <f aca="true">IF(OR('Monte Carlo'!$B$26="",'Monte Carlo'!$C$26=""),0,IF(RAND()&lt;'Monte Carlo'!$B$26,IF('Monte Carlo'!$E$26='Monte Carlo'!$C$26,'Monte Carlo'!$C$26,BETAINV(RAND(),'Monte Carlo'!$G$26,'Monte Carlo'!$H$26,'Monte Carlo'!$C$26,'Monte Carlo'!$E$26)),0))</f>
        <v>0</v>
      </c>
      <c r="R630" s="0" t="n">
        <f aca="true">IF(OR('Monte Carlo'!$B$27="",'Monte Carlo'!$C$27=""),0,IF(RAND()&lt;'Monte Carlo'!$B$27,IF('Monte Carlo'!$E$27='Monte Carlo'!$C$27,'Monte Carlo'!$C$27,BETAINV(RAND(),'Monte Carlo'!$G$27,'Monte Carlo'!$H$27,'Monte Carlo'!$C$27,'Monte Carlo'!$E$27)),0))</f>
        <v>0</v>
      </c>
      <c r="S630" s="0" t="n">
        <f aca="true">IF(OR('Monte Carlo'!$B$28="",'Monte Carlo'!$C$28=""),0,IF(RAND()&lt;'Monte Carlo'!$B$28,IF('Monte Carlo'!$E$28='Monte Carlo'!$C$28,'Monte Carlo'!$C$28,BETAINV(RAND(),'Monte Carlo'!$G$28,'Monte Carlo'!$H$28,'Monte Carlo'!$C$28,'Monte Carlo'!$E$28)),0))</f>
        <v>0</v>
      </c>
      <c r="T630" s="0" t="n">
        <f aca="true">IF(OR('Monte Carlo'!$B$29="",'Monte Carlo'!$C$29=""),0,IF(RAND()&lt;'Monte Carlo'!$B$29,IF('Monte Carlo'!$E$29='Monte Carlo'!$C$29,'Monte Carlo'!$C$29,BETAINV(RAND(),'Monte Carlo'!$G$29,'Monte Carlo'!$H$29,'Monte Carlo'!$C$29,'Monte Carlo'!$E$29)),0))</f>
        <v>0</v>
      </c>
      <c r="U630" s="0" t="n">
        <f aca="true">IF(OR('Monte Carlo'!$B$30="",'Monte Carlo'!$C$30=""),0,IF(RAND()&lt;'Monte Carlo'!$B$30,IF('Monte Carlo'!$E$30='Monte Carlo'!$C$30,'Monte Carlo'!$C$30,BETAINV(RAND(),'Monte Carlo'!$G$30,'Monte Carlo'!$H$30,'Monte Carlo'!$C$30,'Monte Carlo'!$E$30)),0))</f>
        <v>0</v>
      </c>
      <c r="V630" s="0" t="n">
        <f aca="true">IF(OR('Monte Carlo'!$B$31="",'Monte Carlo'!$C$31=""),0,IF(RAND()&lt;'Monte Carlo'!$B$31,IF('Monte Carlo'!$E$31='Monte Carlo'!$C$31,'Monte Carlo'!$C$31,BETAINV(RAND(),'Monte Carlo'!$G$31,'Monte Carlo'!$H$31,'Monte Carlo'!$C$31,'Monte Carlo'!$E$31)),0))</f>
        <v>0</v>
      </c>
      <c r="W630" s="0" t="n">
        <f aca="true">IF(OR('Monte Carlo'!$B$32="",'Monte Carlo'!$C$32=""),0,IF(RAND()&lt;'Monte Carlo'!$B$32,IF('Monte Carlo'!$E$32='Monte Carlo'!$C$32,'Monte Carlo'!$C$32,BETAINV(RAND(),'Monte Carlo'!$G$32,'Monte Carlo'!$H$32,'Monte Carlo'!$C$32,'Monte Carlo'!$E$32)),0))</f>
        <v>0</v>
      </c>
      <c r="X630" s="0" t="n">
        <f aca="true">IF(OR('Monte Carlo'!$B$33="",'Monte Carlo'!$C$33=""),0,IF(RAND()&lt;'Monte Carlo'!$B$33,IF('Monte Carlo'!$E$33='Monte Carlo'!$C$33,'Monte Carlo'!$C$33,BETAINV(RAND(),'Monte Carlo'!$G$33,'Monte Carlo'!$H$33,'Monte Carlo'!$C$33,'Monte Carlo'!$E$33)),0))</f>
        <v>0</v>
      </c>
      <c r="Y630" s="0" t="n">
        <f aca="false">SUM(A630:X630)</f>
        <v>2218.19697712735</v>
      </c>
    </row>
    <row r="631" customFormat="false" ht="15" hidden="false" customHeight="false" outlineLevel="0" collapsed="false">
      <c r="A631" s="0" t="n">
        <f aca="true">IF('Monte Carlo'!$B$7="",0,IF('Monte Carlo'!$D$7='Monte Carlo'!$B$7,'Monte Carlo'!$B$7,BETAINV(RAND(),'Monte Carlo'!$F$7,'Monte Carlo'!$G$7,'Monte Carlo'!$B$7,'Monte Carlo'!$D$7)))</f>
        <v>172.190580356017</v>
      </c>
      <c r="B631" s="0" t="n">
        <f aca="true">IF('Monte Carlo'!$B$8="",0,IF('Monte Carlo'!$D$8='Monte Carlo'!$B$8,'Monte Carlo'!$B$8,BETAINV(RAND(),'Monte Carlo'!$F$8,'Monte Carlo'!$G$8,'Monte Carlo'!$B$8,'Monte Carlo'!$D$8)))</f>
        <v>1008.25910426472</v>
      </c>
      <c r="C631" s="0" t="n">
        <f aca="true">IF('Monte Carlo'!$B$9="",0,IF('Monte Carlo'!$D$9='Monte Carlo'!$B$9,'Monte Carlo'!$B$9,BETAINV(RAND(),'Monte Carlo'!$F$9,'Monte Carlo'!$G$9,'Monte Carlo'!$B$9,'Monte Carlo'!$D$9)))</f>
        <v>469.911077856799</v>
      </c>
      <c r="D631" s="0" t="n">
        <f aca="true">IF('Monte Carlo'!$B$10="",0,IF('Monte Carlo'!$D$10='Monte Carlo'!$B$10,'Monte Carlo'!$B$10,BETAINV(RAND(),'Monte Carlo'!$F$10,'Monte Carlo'!$G$10,'Monte Carlo'!$B$10,'Monte Carlo'!$D$10)))</f>
        <v>319.421930872242</v>
      </c>
      <c r="E631" s="0" t="n">
        <f aca="true">IF('Monte Carlo'!$B$11="",0,IF('Monte Carlo'!$D$11='Monte Carlo'!$B$11,'Monte Carlo'!$B$11,BETAINV(RAND(),'Monte Carlo'!$F$11,'Monte Carlo'!$G$11,'Monte Carlo'!$B$11,'Monte Carlo'!$D$11)))</f>
        <v>124.08946206425</v>
      </c>
      <c r="F631" s="0" t="n">
        <f aca="true">IF('Monte Carlo'!$B$12="",0,IF('Monte Carlo'!$D$12='Monte Carlo'!$B$12,'Monte Carlo'!$B$12,BETAINV(RAND(),'Monte Carlo'!$F$12,'Monte Carlo'!$G$12,'Monte Carlo'!$B$12,'Monte Carlo'!$D$12)))</f>
        <v>95.210972767615</v>
      </c>
      <c r="G631" s="0" t="n">
        <f aca="true">IF('Monte Carlo'!$B$13="",0,IF('Monte Carlo'!$D$13='Monte Carlo'!$B$13,'Monte Carlo'!$B$13,BETAINV(RAND(),'Monte Carlo'!$F$13,'Monte Carlo'!$G$13,'Monte Carlo'!$B$13,'Monte Carlo'!$D$13)))</f>
        <v>0</v>
      </c>
      <c r="H631" s="0" t="n">
        <f aca="true">IF('Monte Carlo'!$B$14="",0,IF('Monte Carlo'!$D$14='Monte Carlo'!$B$14,'Monte Carlo'!$B$14,BETAINV(RAND(),'Monte Carlo'!$F$14,'Monte Carlo'!$G$14,'Monte Carlo'!$B$14,'Monte Carlo'!$D$14)))</f>
        <v>0</v>
      </c>
      <c r="I631" s="0" t="n">
        <f aca="true">IF('Monte Carlo'!$B$15="",0,IF('Monte Carlo'!$D$15='Monte Carlo'!$B$15,'Monte Carlo'!$B$15,BETAINV(RAND(),'Monte Carlo'!$F$15,'Monte Carlo'!$G$15,'Monte Carlo'!$B$15,'Monte Carlo'!$D$15)))</f>
        <v>0</v>
      </c>
      <c r="J631" s="0" t="n">
        <f aca="true">IF('Monte Carlo'!$B$16="",0,IF('Monte Carlo'!$D$16='Monte Carlo'!$B$16,'Monte Carlo'!$B$16,BETAINV(RAND(),'Monte Carlo'!$F$16,'Monte Carlo'!$G$16,'Monte Carlo'!$B$16,'Monte Carlo'!$D$16)))</f>
        <v>0</v>
      </c>
      <c r="K631" s="0" t="n">
        <f aca="true">IF('Monte Carlo'!$B$17="",0,IF('Monte Carlo'!$D$17='Monte Carlo'!$B$17,'Monte Carlo'!$B$17,BETAINV(RAND(),'Monte Carlo'!$F$17,'Monte Carlo'!$G$17,'Monte Carlo'!$B$17,'Monte Carlo'!$D$17)))</f>
        <v>0</v>
      </c>
      <c r="L631" s="0" t="n">
        <f aca="true">IF('Monte Carlo'!$B$18="",0,IF('Monte Carlo'!$D$18='Monte Carlo'!$B$18,'Monte Carlo'!$B$18,BETAINV(RAND(),'Monte Carlo'!$F$18,'Monte Carlo'!$G$18,'Monte Carlo'!$B$18,'Monte Carlo'!$D$18)))</f>
        <v>0</v>
      </c>
      <c r="M631" s="0" t="n">
        <f aca="true">IF(OR('Monte Carlo'!$B$22="",'Monte Carlo'!$C$22=""),0,IF(RAND()&lt;'Monte Carlo'!$B$22,IF('Monte Carlo'!$E$22='Monte Carlo'!$C$22,'Monte Carlo'!$C$22,BETAINV(RAND(),'Monte Carlo'!$G$22,'Monte Carlo'!$H$22,'Monte Carlo'!$C$22,'Monte Carlo'!$E$22)),0))</f>
        <v>0</v>
      </c>
      <c r="N631" s="0" t="n">
        <f aca="true">IF(OR('Monte Carlo'!$B$23="",'Monte Carlo'!$C$23=""),0,IF(RAND()&lt;'Monte Carlo'!$B$23,IF('Monte Carlo'!$E$23='Monte Carlo'!$C$23,'Monte Carlo'!$C$23,BETAINV(RAND(),'Monte Carlo'!$G$23,'Monte Carlo'!$H$23,'Monte Carlo'!$C$23,'Monte Carlo'!$E$23)),0))</f>
        <v>28.4129406187158</v>
      </c>
      <c r="O631" s="0" t="n">
        <f aca="true">IF(OR('Monte Carlo'!$B$24="",'Monte Carlo'!$C$24=""),0,IF(RAND()&lt;'Monte Carlo'!$B$24,IF('Monte Carlo'!$E$24='Monte Carlo'!$C$24,'Monte Carlo'!$C$24,BETAINV(RAND(),'Monte Carlo'!$G$24,'Monte Carlo'!$H$24,'Monte Carlo'!$C$24,'Monte Carlo'!$E$24)),0))</f>
        <v>0</v>
      </c>
      <c r="P631" s="0" t="n">
        <f aca="true">IF(OR('Monte Carlo'!$B$25="",'Monte Carlo'!$C$25=""),0,IF(RAND()&lt;'Monte Carlo'!$B$25,IF('Monte Carlo'!$E$25='Monte Carlo'!$C$25,'Monte Carlo'!$C$25,BETAINV(RAND(),'Monte Carlo'!$G$25,'Monte Carlo'!$H$25,'Monte Carlo'!$C$25,'Monte Carlo'!$E$25)),0))</f>
        <v>0</v>
      </c>
      <c r="Q631" s="0" t="n">
        <f aca="true">IF(OR('Monte Carlo'!$B$26="",'Monte Carlo'!$C$26=""),0,IF(RAND()&lt;'Monte Carlo'!$B$26,IF('Monte Carlo'!$E$26='Monte Carlo'!$C$26,'Monte Carlo'!$C$26,BETAINV(RAND(),'Monte Carlo'!$G$26,'Monte Carlo'!$H$26,'Monte Carlo'!$C$26,'Monte Carlo'!$E$26)),0))</f>
        <v>0</v>
      </c>
      <c r="R631" s="0" t="n">
        <f aca="true">IF(OR('Monte Carlo'!$B$27="",'Monte Carlo'!$C$27=""),0,IF(RAND()&lt;'Monte Carlo'!$B$27,IF('Monte Carlo'!$E$27='Monte Carlo'!$C$27,'Monte Carlo'!$C$27,BETAINV(RAND(),'Monte Carlo'!$G$27,'Monte Carlo'!$H$27,'Monte Carlo'!$C$27,'Monte Carlo'!$E$27)),0))</f>
        <v>0</v>
      </c>
      <c r="S631" s="0" t="n">
        <f aca="true">IF(OR('Monte Carlo'!$B$28="",'Monte Carlo'!$C$28=""),0,IF(RAND()&lt;'Monte Carlo'!$B$28,IF('Monte Carlo'!$E$28='Monte Carlo'!$C$28,'Monte Carlo'!$C$28,BETAINV(RAND(),'Monte Carlo'!$G$28,'Monte Carlo'!$H$28,'Monte Carlo'!$C$28,'Monte Carlo'!$E$28)),0))</f>
        <v>0</v>
      </c>
      <c r="T631" s="0" t="n">
        <f aca="true">IF(OR('Monte Carlo'!$B$29="",'Monte Carlo'!$C$29=""),0,IF(RAND()&lt;'Monte Carlo'!$B$29,IF('Monte Carlo'!$E$29='Monte Carlo'!$C$29,'Monte Carlo'!$C$29,BETAINV(RAND(),'Monte Carlo'!$G$29,'Monte Carlo'!$H$29,'Monte Carlo'!$C$29,'Monte Carlo'!$E$29)),0))</f>
        <v>0</v>
      </c>
      <c r="U631" s="0" t="n">
        <f aca="true">IF(OR('Monte Carlo'!$B$30="",'Monte Carlo'!$C$30=""),0,IF(RAND()&lt;'Monte Carlo'!$B$30,IF('Monte Carlo'!$E$30='Monte Carlo'!$C$30,'Monte Carlo'!$C$30,BETAINV(RAND(),'Monte Carlo'!$G$30,'Monte Carlo'!$H$30,'Monte Carlo'!$C$30,'Monte Carlo'!$E$30)),0))</f>
        <v>0</v>
      </c>
      <c r="V631" s="0" t="n">
        <f aca="true">IF(OR('Monte Carlo'!$B$31="",'Monte Carlo'!$C$31=""),0,IF(RAND()&lt;'Monte Carlo'!$B$31,IF('Monte Carlo'!$E$31='Monte Carlo'!$C$31,'Monte Carlo'!$C$31,BETAINV(RAND(),'Monte Carlo'!$G$31,'Monte Carlo'!$H$31,'Monte Carlo'!$C$31,'Monte Carlo'!$E$31)),0))</f>
        <v>0</v>
      </c>
      <c r="W631" s="0" t="n">
        <f aca="true">IF(OR('Monte Carlo'!$B$32="",'Monte Carlo'!$C$32=""),0,IF(RAND()&lt;'Monte Carlo'!$B$32,IF('Monte Carlo'!$E$32='Monte Carlo'!$C$32,'Monte Carlo'!$C$32,BETAINV(RAND(),'Monte Carlo'!$G$32,'Monte Carlo'!$H$32,'Monte Carlo'!$C$32,'Monte Carlo'!$E$32)),0))</f>
        <v>0</v>
      </c>
      <c r="X631" s="0" t="n">
        <f aca="true">IF(OR('Monte Carlo'!$B$33="",'Monte Carlo'!$C$33=""),0,IF(RAND()&lt;'Monte Carlo'!$B$33,IF('Monte Carlo'!$E$33='Monte Carlo'!$C$33,'Monte Carlo'!$C$33,BETAINV(RAND(),'Monte Carlo'!$G$33,'Monte Carlo'!$H$33,'Monte Carlo'!$C$33,'Monte Carlo'!$E$33)),0))</f>
        <v>0</v>
      </c>
      <c r="Y631" s="0" t="n">
        <f aca="false">SUM(A631:X631)</f>
        <v>2217.49606880036</v>
      </c>
    </row>
    <row r="632" customFormat="false" ht="15" hidden="false" customHeight="false" outlineLevel="0" collapsed="false">
      <c r="A632" s="0" t="n">
        <f aca="true">IF('Monte Carlo'!$B$7="",0,IF('Monte Carlo'!$D$7='Monte Carlo'!$B$7,'Monte Carlo'!$B$7,BETAINV(RAND(),'Monte Carlo'!$F$7,'Monte Carlo'!$G$7,'Monte Carlo'!$B$7,'Monte Carlo'!$D$7)))</f>
        <v>165.347998524849</v>
      </c>
      <c r="B632" s="0" t="n">
        <f aca="true">IF('Monte Carlo'!$B$8="",0,IF('Monte Carlo'!$D$8='Monte Carlo'!$B$8,'Monte Carlo'!$B$8,BETAINV(RAND(),'Monte Carlo'!$F$8,'Monte Carlo'!$G$8,'Monte Carlo'!$B$8,'Monte Carlo'!$D$8)))</f>
        <v>1060.25925859929</v>
      </c>
      <c r="C632" s="0" t="n">
        <f aca="true">IF('Monte Carlo'!$B$9="",0,IF('Monte Carlo'!$D$9='Monte Carlo'!$B$9,'Monte Carlo'!$B$9,BETAINV(RAND(),'Monte Carlo'!$F$9,'Monte Carlo'!$G$9,'Monte Carlo'!$B$9,'Monte Carlo'!$D$9)))</f>
        <v>511.893910170675</v>
      </c>
      <c r="D632" s="0" t="n">
        <f aca="true">IF('Monte Carlo'!$B$10="",0,IF('Monte Carlo'!$D$10='Monte Carlo'!$B$10,'Monte Carlo'!$B$10,BETAINV(RAND(),'Monte Carlo'!$F$10,'Monte Carlo'!$G$10,'Monte Carlo'!$B$10,'Monte Carlo'!$D$10)))</f>
        <v>321.653358375543</v>
      </c>
      <c r="E632" s="0" t="n">
        <f aca="true">IF('Monte Carlo'!$B$11="",0,IF('Monte Carlo'!$D$11='Monte Carlo'!$B$11,'Monte Carlo'!$B$11,BETAINV(RAND(),'Monte Carlo'!$F$11,'Monte Carlo'!$G$11,'Monte Carlo'!$B$11,'Monte Carlo'!$D$11)))</f>
        <v>90.3438440590737</v>
      </c>
      <c r="F632" s="0" t="n">
        <f aca="true">IF('Monte Carlo'!$B$12="",0,IF('Monte Carlo'!$D$12='Monte Carlo'!$B$12,'Monte Carlo'!$B$12,BETAINV(RAND(),'Monte Carlo'!$F$12,'Monte Carlo'!$G$12,'Monte Carlo'!$B$12,'Monte Carlo'!$D$12)))</f>
        <v>101.504334576065</v>
      </c>
      <c r="G632" s="0" t="n">
        <f aca="true">IF('Monte Carlo'!$B$13="",0,IF('Monte Carlo'!$D$13='Monte Carlo'!$B$13,'Monte Carlo'!$B$13,BETAINV(RAND(),'Monte Carlo'!$F$13,'Monte Carlo'!$G$13,'Monte Carlo'!$B$13,'Monte Carlo'!$D$13)))</f>
        <v>0</v>
      </c>
      <c r="H632" s="0" t="n">
        <f aca="true">IF('Monte Carlo'!$B$14="",0,IF('Monte Carlo'!$D$14='Monte Carlo'!$B$14,'Monte Carlo'!$B$14,BETAINV(RAND(),'Monte Carlo'!$F$14,'Monte Carlo'!$G$14,'Monte Carlo'!$B$14,'Monte Carlo'!$D$14)))</f>
        <v>0</v>
      </c>
      <c r="I632" s="0" t="n">
        <f aca="true">IF('Monte Carlo'!$B$15="",0,IF('Monte Carlo'!$D$15='Monte Carlo'!$B$15,'Monte Carlo'!$B$15,BETAINV(RAND(),'Monte Carlo'!$F$15,'Monte Carlo'!$G$15,'Monte Carlo'!$B$15,'Monte Carlo'!$D$15)))</f>
        <v>0</v>
      </c>
      <c r="J632" s="0" t="n">
        <f aca="true">IF('Monte Carlo'!$B$16="",0,IF('Monte Carlo'!$D$16='Monte Carlo'!$B$16,'Monte Carlo'!$B$16,BETAINV(RAND(),'Monte Carlo'!$F$16,'Monte Carlo'!$G$16,'Monte Carlo'!$B$16,'Monte Carlo'!$D$16)))</f>
        <v>0</v>
      </c>
      <c r="K632" s="0" t="n">
        <f aca="true">IF('Monte Carlo'!$B$17="",0,IF('Monte Carlo'!$D$17='Monte Carlo'!$B$17,'Monte Carlo'!$B$17,BETAINV(RAND(),'Monte Carlo'!$F$17,'Monte Carlo'!$G$17,'Monte Carlo'!$B$17,'Monte Carlo'!$D$17)))</f>
        <v>0</v>
      </c>
      <c r="L632" s="0" t="n">
        <f aca="true">IF('Monte Carlo'!$B$18="",0,IF('Monte Carlo'!$D$18='Monte Carlo'!$B$18,'Monte Carlo'!$B$18,BETAINV(RAND(),'Monte Carlo'!$F$18,'Monte Carlo'!$G$18,'Monte Carlo'!$B$18,'Monte Carlo'!$D$18)))</f>
        <v>0</v>
      </c>
      <c r="M632" s="0" t="n">
        <f aca="true">IF(OR('Monte Carlo'!$B$22="",'Monte Carlo'!$C$22=""),0,IF(RAND()&lt;'Monte Carlo'!$B$22,IF('Monte Carlo'!$E$22='Monte Carlo'!$C$22,'Monte Carlo'!$C$22,BETAINV(RAND(),'Monte Carlo'!$G$22,'Monte Carlo'!$H$22,'Monte Carlo'!$C$22,'Monte Carlo'!$E$22)),0))</f>
        <v>0</v>
      </c>
      <c r="N632" s="0" t="n">
        <f aca="true">IF(OR('Monte Carlo'!$B$23="",'Monte Carlo'!$C$23=""),0,IF(RAND()&lt;'Monte Carlo'!$B$23,IF('Monte Carlo'!$E$23='Monte Carlo'!$C$23,'Monte Carlo'!$C$23,BETAINV(RAND(),'Monte Carlo'!$G$23,'Monte Carlo'!$H$23,'Monte Carlo'!$C$23,'Monte Carlo'!$E$23)),0))</f>
        <v>0</v>
      </c>
      <c r="O632" s="0" t="n">
        <f aca="true">IF(OR('Monte Carlo'!$B$24="",'Monte Carlo'!$C$24=""),0,IF(RAND()&lt;'Monte Carlo'!$B$24,IF('Monte Carlo'!$E$24='Monte Carlo'!$C$24,'Monte Carlo'!$C$24,BETAINV(RAND(),'Monte Carlo'!$G$24,'Monte Carlo'!$H$24,'Monte Carlo'!$C$24,'Monte Carlo'!$E$24)),0))</f>
        <v>0</v>
      </c>
      <c r="P632" s="0" t="n">
        <f aca="true">IF(OR('Monte Carlo'!$B$25="",'Monte Carlo'!$C$25=""),0,IF(RAND()&lt;'Monte Carlo'!$B$25,IF('Monte Carlo'!$E$25='Monte Carlo'!$C$25,'Monte Carlo'!$C$25,BETAINV(RAND(),'Monte Carlo'!$G$25,'Monte Carlo'!$H$25,'Monte Carlo'!$C$25,'Monte Carlo'!$E$25)),0))</f>
        <v>0</v>
      </c>
      <c r="Q632" s="0" t="n">
        <f aca="true">IF(OR('Monte Carlo'!$B$26="",'Monte Carlo'!$C$26=""),0,IF(RAND()&lt;'Monte Carlo'!$B$26,IF('Monte Carlo'!$E$26='Monte Carlo'!$C$26,'Monte Carlo'!$C$26,BETAINV(RAND(),'Monte Carlo'!$G$26,'Monte Carlo'!$H$26,'Monte Carlo'!$C$26,'Monte Carlo'!$E$26)),0))</f>
        <v>0</v>
      </c>
      <c r="R632" s="0" t="n">
        <f aca="true">IF(OR('Monte Carlo'!$B$27="",'Monte Carlo'!$C$27=""),0,IF(RAND()&lt;'Monte Carlo'!$B$27,IF('Monte Carlo'!$E$27='Monte Carlo'!$C$27,'Monte Carlo'!$C$27,BETAINV(RAND(),'Monte Carlo'!$G$27,'Monte Carlo'!$H$27,'Monte Carlo'!$C$27,'Monte Carlo'!$E$27)),0))</f>
        <v>0</v>
      </c>
      <c r="S632" s="0" t="n">
        <f aca="true">IF(OR('Monte Carlo'!$B$28="",'Monte Carlo'!$C$28=""),0,IF(RAND()&lt;'Monte Carlo'!$B$28,IF('Monte Carlo'!$E$28='Monte Carlo'!$C$28,'Monte Carlo'!$C$28,BETAINV(RAND(),'Monte Carlo'!$G$28,'Monte Carlo'!$H$28,'Monte Carlo'!$C$28,'Monte Carlo'!$E$28)),0))</f>
        <v>0</v>
      </c>
      <c r="T632" s="0" t="n">
        <f aca="true">IF(OR('Monte Carlo'!$B$29="",'Monte Carlo'!$C$29=""),0,IF(RAND()&lt;'Monte Carlo'!$B$29,IF('Monte Carlo'!$E$29='Monte Carlo'!$C$29,'Monte Carlo'!$C$29,BETAINV(RAND(),'Monte Carlo'!$G$29,'Monte Carlo'!$H$29,'Monte Carlo'!$C$29,'Monte Carlo'!$E$29)),0))</f>
        <v>0</v>
      </c>
      <c r="U632" s="0" t="n">
        <f aca="true">IF(OR('Monte Carlo'!$B$30="",'Monte Carlo'!$C$30=""),0,IF(RAND()&lt;'Monte Carlo'!$B$30,IF('Monte Carlo'!$E$30='Monte Carlo'!$C$30,'Monte Carlo'!$C$30,BETAINV(RAND(),'Monte Carlo'!$G$30,'Monte Carlo'!$H$30,'Monte Carlo'!$C$30,'Monte Carlo'!$E$30)),0))</f>
        <v>0</v>
      </c>
      <c r="V632" s="0" t="n">
        <f aca="true">IF(OR('Monte Carlo'!$B$31="",'Monte Carlo'!$C$31=""),0,IF(RAND()&lt;'Monte Carlo'!$B$31,IF('Monte Carlo'!$E$31='Monte Carlo'!$C$31,'Monte Carlo'!$C$31,BETAINV(RAND(),'Monte Carlo'!$G$31,'Monte Carlo'!$H$31,'Monte Carlo'!$C$31,'Monte Carlo'!$E$31)),0))</f>
        <v>0</v>
      </c>
      <c r="W632" s="0" t="n">
        <f aca="true">IF(OR('Monte Carlo'!$B$32="",'Monte Carlo'!$C$32=""),0,IF(RAND()&lt;'Monte Carlo'!$B$32,IF('Monte Carlo'!$E$32='Monte Carlo'!$C$32,'Monte Carlo'!$C$32,BETAINV(RAND(),'Monte Carlo'!$G$32,'Monte Carlo'!$H$32,'Monte Carlo'!$C$32,'Monte Carlo'!$E$32)),0))</f>
        <v>0</v>
      </c>
      <c r="X632" s="0" t="n">
        <f aca="true">IF(OR('Monte Carlo'!$B$33="",'Monte Carlo'!$C$33=""),0,IF(RAND()&lt;'Monte Carlo'!$B$33,IF('Monte Carlo'!$E$33='Monte Carlo'!$C$33,'Monte Carlo'!$C$33,BETAINV(RAND(),'Monte Carlo'!$G$33,'Monte Carlo'!$H$33,'Monte Carlo'!$C$33,'Monte Carlo'!$E$33)),0))</f>
        <v>0</v>
      </c>
      <c r="Y632" s="0" t="n">
        <f aca="false">SUM(A632:X632)</f>
        <v>2251.00270430549</v>
      </c>
    </row>
    <row r="633" customFormat="false" ht="15" hidden="false" customHeight="false" outlineLevel="0" collapsed="false">
      <c r="A633" s="0" t="n">
        <f aca="true">IF('Monte Carlo'!$B$7="",0,IF('Monte Carlo'!$D$7='Monte Carlo'!$B$7,'Monte Carlo'!$B$7,BETAINV(RAND(),'Monte Carlo'!$F$7,'Monte Carlo'!$G$7,'Monte Carlo'!$B$7,'Monte Carlo'!$D$7)))</f>
        <v>133.448068905067</v>
      </c>
      <c r="B633" s="0" t="n">
        <f aca="true">IF('Monte Carlo'!$B$8="",0,IF('Monte Carlo'!$D$8='Monte Carlo'!$B$8,'Monte Carlo'!$B$8,BETAINV(RAND(),'Monte Carlo'!$F$8,'Monte Carlo'!$G$8,'Monte Carlo'!$B$8,'Monte Carlo'!$D$8)))</f>
        <v>1088.57061262623</v>
      </c>
      <c r="C633" s="0" t="n">
        <f aca="true">IF('Monte Carlo'!$B$9="",0,IF('Monte Carlo'!$D$9='Monte Carlo'!$B$9,'Monte Carlo'!$B$9,BETAINV(RAND(),'Monte Carlo'!$F$9,'Monte Carlo'!$G$9,'Monte Carlo'!$B$9,'Monte Carlo'!$D$9)))</f>
        <v>411.044605195069</v>
      </c>
      <c r="D633" s="0" t="n">
        <f aca="true">IF('Monte Carlo'!$B$10="",0,IF('Monte Carlo'!$D$10='Monte Carlo'!$B$10,'Monte Carlo'!$B$10,BETAINV(RAND(),'Monte Carlo'!$F$10,'Monte Carlo'!$G$10,'Monte Carlo'!$B$10,'Monte Carlo'!$D$10)))</f>
        <v>283.92079855151</v>
      </c>
      <c r="E633" s="0" t="n">
        <f aca="true">IF('Monte Carlo'!$B$11="",0,IF('Monte Carlo'!$D$11='Monte Carlo'!$B$11,'Monte Carlo'!$B$11,BETAINV(RAND(),'Monte Carlo'!$F$11,'Monte Carlo'!$G$11,'Monte Carlo'!$B$11,'Monte Carlo'!$D$11)))</f>
        <v>94.5907803141926</v>
      </c>
      <c r="F633" s="0" t="n">
        <f aca="true">IF('Monte Carlo'!$B$12="",0,IF('Monte Carlo'!$D$12='Monte Carlo'!$B$12,'Monte Carlo'!$B$12,BETAINV(RAND(),'Monte Carlo'!$F$12,'Monte Carlo'!$G$12,'Monte Carlo'!$B$12,'Monte Carlo'!$D$12)))</f>
        <v>102.193604972921</v>
      </c>
      <c r="G633" s="0" t="n">
        <f aca="true">IF('Monte Carlo'!$B$13="",0,IF('Monte Carlo'!$D$13='Monte Carlo'!$B$13,'Monte Carlo'!$B$13,BETAINV(RAND(),'Monte Carlo'!$F$13,'Monte Carlo'!$G$13,'Monte Carlo'!$B$13,'Monte Carlo'!$D$13)))</f>
        <v>0</v>
      </c>
      <c r="H633" s="0" t="n">
        <f aca="true">IF('Monte Carlo'!$B$14="",0,IF('Monte Carlo'!$D$14='Monte Carlo'!$B$14,'Monte Carlo'!$B$14,BETAINV(RAND(),'Monte Carlo'!$F$14,'Monte Carlo'!$G$14,'Monte Carlo'!$B$14,'Monte Carlo'!$D$14)))</f>
        <v>0</v>
      </c>
      <c r="I633" s="0" t="n">
        <f aca="true">IF('Monte Carlo'!$B$15="",0,IF('Monte Carlo'!$D$15='Monte Carlo'!$B$15,'Monte Carlo'!$B$15,BETAINV(RAND(),'Monte Carlo'!$F$15,'Monte Carlo'!$G$15,'Monte Carlo'!$B$15,'Monte Carlo'!$D$15)))</f>
        <v>0</v>
      </c>
      <c r="J633" s="0" t="n">
        <f aca="true">IF('Monte Carlo'!$B$16="",0,IF('Monte Carlo'!$D$16='Monte Carlo'!$B$16,'Monte Carlo'!$B$16,BETAINV(RAND(),'Monte Carlo'!$F$16,'Monte Carlo'!$G$16,'Monte Carlo'!$B$16,'Monte Carlo'!$D$16)))</f>
        <v>0</v>
      </c>
      <c r="K633" s="0" t="n">
        <f aca="true">IF('Monte Carlo'!$B$17="",0,IF('Monte Carlo'!$D$17='Monte Carlo'!$B$17,'Monte Carlo'!$B$17,BETAINV(RAND(),'Monte Carlo'!$F$17,'Monte Carlo'!$G$17,'Monte Carlo'!$B$17,'Monte Carlo'!$D$17)))</f>
        <v>0</v>
      </c>
      <c r="L633" s="0" t="n">
        <f aca="true">IF('Monte Carlo'!$B$18="",0,IF('Monte Carlo'!$D$18='Monte Carlo'!$B$18,'Monte Carlo'!$B$18,BETAINV(RAND(),'Monte Carlo'!$F$18,'Monte Carlo'!$G$18,'Monte Carlo'!$B$18,'Monte Carlo'!$D$18)))</f>
        <v>0</v>
      </c>
      <c r="M633" s="0" t="n">
        <f aca="true">IF(OR('Monte Carlo'!$B$22="",'Monte Carlo'!$C$22=""),0,IF(RAND()&lt;'Monte Carlo'!$B$22,IF('Monte Carlo'!$E$22='Monte Carlo'!$C$22,'Monte Carlo'!$C$22,BETAINV(RAND(),'Monte Carlo'!$G$22,'Monte Carlo'!$H$22,'Monte Carlo'!$C$22,'Monte Carlo'!$E$22)),0))</f>
        <v>106.879817543659</v>
      </c>
      <c r="N633" s="0" t="n">
        <f aca="true">IF(OR('Monte Carlo'!$B$23="",'Monte Carlo'!$C$23=""),0,IF(RAND()&lt;'Monte Carlo'!$B$23,IF('Monte Carlo'!$E$23='Monte Carlo'!$C$23,'Monte Carlo'!$C$23,BETAINV(RAND(),'Monte Carlo'!$G$23,'Monte Carlo'!$H$23,'Monte Carlo'!$C$23,'Monte Carlo'!$E$23)),0))</f>
        <v>0</v>
      </c>
      <c r="O633" s="0" t="n">
        <f aca="true">IF(OR('Monte Carlo'!$B$24="",'Monte Carlo'!$C$24=""),0,IF(RAND()&lt;'Monte Carlo'!$B$24,IF('Monte Carlo'!$E$24='Monte Carlo'!$C$24,'Monte Carlo'!$C$24,BETAINV(RAND(),'Monte Carlo'!$G$24,'Monte Carlo'!$H$24,'Monte Carlo'!$C$24,'Monte Carlo'!$E$24)),0))</f>
        <v>98.1948358406973</v>
      </c>
      <c r="P633" s="0" t="n">
        <f aca="true">IF(OR('Monte Carlo'!$B$25="",'Monte Carlo'!$C$25=""),0,IF(RAND()&lt;'Monte Carlo'!$B$25,IF('Monte Carlo'!$E$25='Monte Carlo'!$C$25,'Monte Carlo'!$C$25,BETAINV(RAND(),'Monte Carlo'!$G$25,'Monte Carlo'!$H$25,'Monte Carlo'!$C$25,'Monte Carlo'!$E$25)),0))</f>
        <v>0</v>
      </c>
      <c r="Q633" s="0" t="n">
        <f aca="true">IF(OR('Monte Carlo'!$B$26="",'Monte Carlo'!$C$26=""),0,IF(RAND()&lt;'Monte Carlo'!$B$26,IF('Monte Carlo'!$E$26='Monte Carlo'!$C$26,'Monte Carlo'!$C$26,BETAINV(RAND(),'Monte Carlo'!$G$26,'Monte Carlo'!$H$26,'Monte Carlo'!$C$26,'Monte Carlo'!$E$26)),0))</f>
        <v>0</v>
      </c>
      <c r="R633" s="0" t="n">
        <f aca="true">IF(OR('Monte Carlo'!$B$27="",'Monte Carlo'!$C$27=""),0,IF(RAND()&lt;'Monte Carlo'!$B$27,IF('Monte Carlo'!$E$27='Monte Carlo'!$C$27,'Monte Carlo'!$C$27,BETAINV(RAND(),'Monte Carlo'!$G$27,'Monte Carlo'!$H$27,'Monte Carlo'!$C$27,'Monte Carlo'!$E$27)),0))</f>
        <v>0</v>
      </c>
      <c r="S633" s="0" t="n">
        <f aca="true">IF(OR('Monte Carlo'!$B$28="",'Monte Carlo'!$C$28=""),0,IF(RAND()&lt;'Monte Carlo'!$B$28,IF('Monte Carlo'!$E$28='Monte Carlo'!$C$28,'Monte Carlo'!$C$28,BETAINV(RAND(),'Monte Carlo'!$G$28,'Monte Carlo'!$H$28,'Monte Carlo'!$C$28,'Monte Carlo'!$E$28)),0))</f>
        <v>0</v>
      </c>
      <c r="T633" s="0" t="n">
        <f aca="true">IF(OR('Monte Carlo'!$B$29="",'Monte Carlo'!$C$29=""),0,IF(RAND()&lt;'Monte Carlo'!$B$29,IF('Monte Carlo'!$E$29='Monte Carlo'!$C$29,'Monte Carlo'!$C$29,BETAINV(RAND(),'Monte Carlo'!$G$29,'Monte Carlo'!$H$29,'Monte Carlo'!$C$29,'Monte Carlo'!$E$29)),0))</f>
        <v>0</v>
      </c>
      <c r="U633" s="0" t="n">
        <f aca="true">IF(OR('Monte Carlo'!$B$30="",'Monte Carlo'!$C$30=""),0,IF(RAND()&lt;'Monte Carlo'!$B$30,IF('Monte Carlo'!$E$30='Monte Carlo'!$C$30,'Monte Carlo'!$C$30,BETAINV(RAND(),'Monte Carlo'!$G$30,'Monte Carlo'!$H$30,'Monte Carlo'!$C$30,'Monte Carlo'!$E$30)),0))</f>
        <v>0</v>
      </c>
      <c r="V633" s="0" t="n">
        <f aca="true">IF(OR('Monte Carlo'!$B$31="",'Monte Carlo'!$C$31=""),0,IF(RAND()&lt;'Monte Carlo'!$B$31,IF('Monte Carlo'!$E$31='Monte Carlo'!$C$31,'Monte Carlo'!$C$31,BETAINV(RAND(),'Monte Carlo'!$G$31,'Monte Carlo'!$H$31,'Monte Carlo'!$C$31,'Monte Carlo'!$E$31)),0))</f>
        <v>0</v>
      </c>
      <c r="W633" s="0" t="n">
        <f aca="true">IF(OR('Monte Carlo'!$B$32="",'Monte Carlo'!$C$32=""),0,IF(RAND()&lt;'Monte Carlo'!$B$32,IF('Monte Carlo'!$E$32='Monte Carlo'!$C$32,'Monte Carlo'!$C$32,BETAINV(RAND(),'Monte Carlo'!$G$32,'Monte Carlo'!$H$32,'Monte Carlo'!$C$32,'Monte Carlo'!$E$32)),0))</f>
        <v>0</v>
      </c>
      <c r="X633" s="0" t="n">
        <f aca="true">IF(OR('Monte Carlo'!$B$33="",'Monte Carlo'!$C$33=""),0,IF(RAND()&lt;'Monte Carlo'!$B$33,IF('Monte Carlo'!$E$33='Monte Carlo'!$C$33,'Monte Carlo'!$C$33,BETAINV(RAND(),'Monte Carlo'!$G$33,'Monte Carlo'!$H$33,'Monte Carlo'!$C$33,'Monte Carlo'!$E$33)),0))</f>
        <v>0</v>
      </c>
      <c r="Y633" s="0" t="n">
        <f aca="false">SUM(A633:X633)</f>
        <v>2318.84312394935</v>
      </c>
    </row>
    <row r="634" customFormat="false" ht="15" hidden="false" customHeight="false" outlineLevel="0" collapsed="false">
      <c r="A634" s="0" t="n">
        <f aca="true">IF('Monte Carlo'!$B$7="",0,IF('Monte Carlo'!$D$7='Monte Carlo'!$B$7,'Monte Carlo'!$B$7,BETAINV(RAND(),'Monte Carlo'!$F$7,'Monte Carlo'!$G$7,'Monte Carlo'!$B$7,'Monte Carlo'!$D$7)))</f>
        <v>167.85197711089</v>
      </c>
      <c r="B634" s="0" t="n">
        <f aca="true">IF('Monte Carlo'!$B$8="",0,IF('Monte Carlo'!$D$8='Monte Carlo'!$B$8,'Monte Carlo'!$B$8,BETAINV(RAND(),'Monte Carlo'!$F$8,'Monte Carlo'!$G$8,'Monte Carlo'!$B$8,'Monte Carlo'!$D$8)))</f>
        <v>1007.60799271987</v>
      </c>
      <c r="C634" s="0" t="n">
        <f aca="true">IF('Monte Carlo'!$B$9="",0,IF('Monte Carlo'!$D$9='Monte Carlo'!$B$9,'Monte Carlo'!$B$9,BETAINV(RAND(),'Monte Carlo'!$F$9,'Monte Carlo'!$G$9,'Monte Carlo'!$B$9,'Monte Carlo'!$D$9)))</f>
        <v>527.053880338322</v>
      </c>
      <c r="D634" s="0" t="n">
        <f aca="true">IF('Monte Carlo'!$B$10="",0,IF('Monte Carlo'!$D$10='Monte Carlo'!$B$10,'Monte Carlo'!$B$10,BETAINV(RAND(),'Monte Carlo'!$F$10,'Monte Carlo'!$G$10,'Monte Carlo'!$B$10,'Monte Carlo'!$D$10)))</f>
        <v>296.888198105075</v>
      </c>
      <c r="E634" s="0" t="n">
        <f aca="true">IF('Monte Carlo'!$B$11="",0,IF('Monte Carlo'!$D$11='Monte Carlo'!$B$11,'Monte Carlo'!$B$11,BETAINV(RAND(),'Monte Carlo'!$F$11,'Monte Carlo'!$G$11,'Monte Carlo'!$B$11,'Monte Carlo'!$D$11)))</f>
        <v>100.915938877482</v>
      </c>
      <c r="F634" s="0" t="n">
        <f aca="true">IF('Monte Carlo'!$B$12="",0,IF('Monte Carlo'!$D$12='Monte Carlo'!$B$12,'Monte Carlo'!$B$12,BETAINV(RAND(),'Monte Carlo'!$F$12,'Monte Carlo'!$G$12,'Monte Carlo'!$B$12,'Monte Carlo'!$D$12)))</f>
        <v>95.5148828502516</v>
      </c>
      <c r="G634" s="0" t="n">
        <f aca="true">IF('Monte Carlo'!$B$13="",0,IF('Monte Carlo'!$D$13='Monte Carlo'!$B$13,'Monte Carlo'!$B$13,BETAINV(RAND(),'Monte Carlo'!$F$13,'Monte Carlo'!$G$13,'Monte Carlo'!$B$13,'Monte Carlo'!$D$13)))</f>
        <v>0</v>
      </c>
      <c r="H634" s="0" t="n">
        <f aca="true">IF('Monte Carlo'!$B$14="",0,IF('Monte Carlo'!$D$14='Monte Carlo'!$B$14,'Monte Carlo'!$B$14,BETAINV(RAND(),'Monte Carlo'!$F$14,'Monte Carlo'!$G$14,'Monte Carlo'!$B$14,'Monte Carlo'!$D$14)))</f>
        <v>0</v>
      </c>
      <c r="I634" s="0" t="n">
        <f aca="true">IF('Monte Carlo'!$B$15="",0,IF('Monte Carlo'!$D$15='Monte Carlo'!$B$15,'Monte Carlo'!$B$15,BETAINV(RAND(),'Monte Carlo'!$F$15,'Monte Carlo'!$G$15,'Monte Carlo'!$B$15,'Monte Carlo'!$D$15)))</f>
        <v>0</v>
      </c>
      <c r="J634" s="0" t="n">
        <f aca="true">IF('Monte Carlo'!$B$16="",0,IF('Monte Carlo'!$D$16='Monte Carlo'!$B$16,'Monte Carlo'!$B$16,BETAINV(RAND(),'Monte Carlo'!$F$16,'Monte Carlo'!$G$16,'Monte Carlo'!$B$16,'Monte Carlo'!$D$16)))</f>
        <v>0</v>
      </c>
      <c r="K634" s="0" t="n">
        <f aca="true">IF('Monte Carlo'!$B$17="",0,IF('Monte Carlo'!$D$17='Monte Carlo'!$B$17,'Monte Carlo'!$B$17,BETAINV(RAND(),'Monte Carlo'!$F$17,'Monte Carlo'!$G$17,'Monte Carlo'!$B$17,'Monte Carlo'!$D$17)))</f>
        <v>0</v>
      </c>
      <c r="L634" s="0" t="n">
        <f aca="true">IF('Monte Carlo'!$B$18="",0,IF('Monte Carlo'!$D$18='Monte Carlo'!$B$18,'Monte Carlo'!$B$18,BETAINV(RAND(),'Monte Carlo'!$F$18,'Monte Carlo'!$G$18,'Monte Carlo'!$B$18,'Monte Carlo'!$D$18)))</f>
        <v>0</v>
      </c>
      <c r="M634" s="0" t="n">
        <f aca="true">IF(OR('Monte Carlo'!$B$22="",'Monte Carlo'!$C$22=""),0,IF(RAND()&lt;'Monte Carlo'!$B$22,IF('Monte Carlo'!$E$22='Monte Carlo'!$C$22,'Monte Carlo'!$C$22,BETAINV(RAND(),'Monte Carlo'!$G$22,'Monte Carlo'!$H$22,'Monte Carlo'!$C$22,'Monte Carlo'!$E$22)),0))</f>
        <v>0</v>
      </c>
      <c r="N634" s="0" t="n">
        <f aca="true">IF(OR('Monte Carlo'!$B$23="",'Monte Carlo'!$C$23=""),0,IF(RAND()&lt;'Monte Carlo'!$B$23,IF('Monte Carlo'!$E$23='Monte Carlo'!$C$23,'Monte Carlo'!$C$23,BETAINV(RAND(),'Monte Carlo'!$G$23,'Monte Carlo'!$H$23,'Monte Carlo'!$C$23,'Monte Carlo'!$E$23)),0))</f>
        <v>0</v>
      </c>
      <c r="O634" s="0" t="n">
        <f aca="true">IF(OR('Monte Carlo'!$B$24="",'Monte Carlo'!$C$24=""),0,IF(RAND()&lt;'Monte Carlo'!$B$24,IF('Monte Carlo'!$E$24='Monte Carlo'!$C$24,'Monte Carlo'!$C$24,BETAINV(RAND(),'Monte Carlo'!$G$24,'Monte Carlo'!$H$24,'Monte Carlo'!$C$24,'Monte Carlo'!$E$24)),0))</f>
        <v>0</v>
      </c>
      <c r="P634" s="0" t="n">
        <f aca="true">IF(OR('Monte Carlo'!$B$25="",'Monte Carlo'!$C$25=""),0,IF(RAND()&lt;'Monte Carlo'!$B$25,IF('Monte Carlo'!$E$25='Monte Carlo'!$C$25,'Monte Carlo'!$C$25,BETAINV(RAND(),'Monte Carlo'!$G$25,'Monte Carlo'!$H$25,'Monte Carlo'!$C$25,'Monte Carlo'!$E$25)),0))</f>
        <v>0</v>
      </c>
      <c r="Q634" s="0" t="n">
        <f aca="true">IF(OR('Monte Carlo'!$B$26="",'Monte Carlo'!$C$26=""),0,IF(RAND()&lt;'Monte Carlo'!$B$26,IF('Monte Carlo'!$E$26='Monte Carlo'!$C$26,'Monte Carlo'!$C$26,BETAINV(RAND(),'Monte Carlo'!$G$26,'Monte Carlo'!$H$26,'Monte Carlo'!$C$26,'Monte Carlo'!$E$26)),0))</f>
        <v>179.490397752871</v>
      </c>
      <c r="R634" s="0" t="n">
        <f aca="true">IF(OR('Monte Carlo'!$B$27="",'Monte Carlo'!$C$27=""),0,IF(RAND()&lt;'Monte Carlo'!$B$27,IF('Monte Carlo'!$E$27='Monte Carlo'!$C$27,'Monte Carlo'!$C$27,BETAINV(RAND(),'Monte Carlo'!$G$27,'Monte Carlo'!$H$27,'Monte Carlo'!$C$27,'Monte Carlo'!$E$27)),0))</f>
        <v>0</v>
      </c>
      <c r="S634" s="0" t="n">
        <f aca="true">IF(OR('Monte Carlo'!$B$28="",'Monte Carlo'!$C$28=""),0,IF(RAND()&lt;'Monte Carlo'!$B$28,IF('Monte Carlo'!$E$28='Monte Carlo'!$C$28,'Monte Carlo'!$C$28,BETAINV(RAND(),'Monte Carlo'!$G$28,'Monte Carlo'!$H$28,'Monte Carlo'!$C$28,'Monte Carlo'!$E$28)),0))</f>
        <v>0</v>
      </c>
      <c r="T634" s="0" t="n">
        <f aca="true">IF(OR('Monte Carlo'!$B$29="",'Monte Carlo'!$C$29=""),0,IF(RAND()&lt;'Monte Carlo'!$B$29,IF('Monte Carlo'!$E$29='Monte Carlo'!$C$29,'Monte Carlo'!$C$29,BETAINV(RAND(),'Monte Carlo'!$G$29,'Monte Carlo'!$H$29,'Monte Carlo'!$C$29,'Monte Carlo'!$E$29)),0))</f>
        <v>0</v>
      </c>
      <c r="U634" s="0" t="n">
        <f aca="true">IF(OR('Monte Carlo'!$B$30="",'Monte Carlo'!$C$30=""),0,IF(RAND()&lt;'Monte Carlo'!$B$30,IF('Monte Carlo'!$E$30='Monte Carlo'!$C$30,'Monte Carlo'!$C$30,BETAINV(RAND(),'Monte Carlo'!$G$30,'Monte Carlo'!$H$30,'Monte Carlo'!$C$30,'Monte Carlo'!$E$30)),0))</f>
        <v>0</v>
      </c>
      <c r="V634" s="0" t="n">
        <f aca="true">IF(OR('Monte Carlo'!$B$31="",'Monte Carlo'!$C$31=""),0,IF(RAND()&lt;'Monte Carlo'!$B$31,IF('Monte Carlo'!$E$31='Monte Carlo'!$C$31,'Monte Carlo'!$C$31,BETAINV(RAND(),'Monte Carlo'!$G$31,'Monte Carlo'!$H$31,'Monte Carlo'!$C$31,'Monte Carlo'!$E$31)),0))</f>
        <v>0</v>
      </c>
      <c r="W634" s="0" t="n">
        <f aca="true">IF(OR('Monte Carlo'!$B$32="",'Monte Carlo'!$C$32=""),0,IF(RAND()&lt;'Monte Carlo'!$B$32,IF('Monte Carlo'!$E$32='Monte Carlo'!$C$32,'Monte Carlo'!$C$32,BETAINV(RAND(),'Monte Carlo'!$G$32,'Monte Carlo'!$H$32,'Monte Carlo'!$C$32,'Monte Carlo'!$E$32)),0))</f>
        <v>0</v>
      </c>
      <c r="X634" s="0" t="n">
        <f aca="true">IF(OR('Monte Carlo'!$B$33="",'Monte Carlo'!$C$33=""),0,IF(RAND()&lt;'Monte Carlo'!$B$33,IF('Monte Carlo'!$E$33='Monte Carlo'!$C$33,'Monte Carlo'!$C$33,BETAINV(RAND(),'Monte Carlo'!$G$33,'Monte Carlo'!$H$33,'Monte Carlo'!$C$33,'Monte Carlo'!$E$33)),0))</f>
        <v>0</v>
      </c>
      <c r="Y634" s="0" t="n">
        <f aca="false">SUM(A634:X634)</f>
        <v>2375.32326775476</v>
      </c>
    </row>
    <row r="635" customFormat="false" ht="15" hidden="false" customHeight="false" outlineLevel="0" collapsed="false">
      <c r="A635" s="0" t="n">
        <f aca="true">IF('Monte Carlo'!$B$7="",0,IF('Monte Carlo'!$D$7='Monte Carlo'!$B$7,'Monte Carlo'!$B$7,BETAINV(RAND(),'Monte Carlo'!$F$7,'Monte Carlo'!$G$7,'Monte Carlo'!$B$7,'Monte Carlo'!$D$7)))</f>
        <v>179.878755079546</v>
      </c>
      <c r="B635" s="0" t="n">
        <f aca="true">IF('Monte Carlo'!$B$8="",0,IF('Monte Carlo'!$D$8='Monte Carlo'!$B$8,'Monte Carlo'!$B$8,BETAINV(RAND(),'Monte Carlo'!$F$8,'Monte Carlo'!$G$8,'Monte Carlo'!$B$8,'Monte Carlo'!$D$8)))</f>
        <v>963.669935843684</v>
      </c>
      <c r="C635" s="0" t="n">
        <f aca="true">IF('Monte Carlo'!$B$9="",0,IF('Monte Carlo'!$D$9='Monte Carlo'!$B$9,'Monte Carlo'!$B$9,BETAINV(RAND(),'Monte Carlo'!$F$9,'Monte Carlo'!$G$9,'Monte Carlo'!$B$9,'Monte Carlo'!$D$9)))</f>
        <v>420.531191228879</v>
      </c>
      <c r="D635" s="0" t="n">
        <f aca="true">IF('Monte Carlo'!$B$10="",0,IF('Monte Carlo'!$D$10='Monte Carlo'!$B$10,'Monte Carlo'!$B$10,BETAINV(RAND(),'Monte Carlo'!$F$10,'Monte Carlo'!$G$10,'Monte Carlo'!$B$10,'Monte Carlo'!$D$10)))</f>
        <v>330.923958160668</v>
      </c>
      <c r="E635" s="0" t="n">
        <f aca="true">IF('Monte Carlo'!$B$11="",0,IF('Monte Carlo'!$D$11='Monte Carlo'!$B$11,'Monte Carlo'!$B$11,BETAINV(RAND(),'Monte Carlo'!$F$11,'Monte Carlo'!$G$11,'Monte Carlo'!$B$11,'Monte Carlo'!$D$11)))</f>
        <v>99.2760235006972</v>
      </c>
      <c r="F635" s="0" t="n">
        <f aca="true">IF('Monte Carlo'!$B$12="",0,IF('Monte Carlo'!$D$12='Monte Carlo'!$B$12,'Monte Carlo'!$B$12,BETAINV(RAND(),'Monte Carlo'!$F$12,'Monte Carlo'!$G$12,'Monte Carlo'!$B$12,'Monte Carlo'!$D$12)))</f>
        <v>111.766219023418</v>
      </c>
      <c r="G635" s="0" t="n">
        <f aca="true">IF('Monte Carlo'!$B$13="",0,IF('Monte Carlo'!$D$13='Monte Carlo'!$B$13,'Monte Carlo'!$B$13,BETAINV(RAND(),'Monte Carlo'!$F$13,'Monte Carlo'!$G$13,'Monte Carlo'!$B$13,'Monte Carlo'!$D$13)))</f>
        <v>0</v>
      </c>
      <c r="H635" s="0" t="n">
        <f aca="true">IF('Monte Carlo'!$B$14="",0,IF('Monte Carlo'!$D$14='Monte Carlo'!$B$14,'Monte Carlo'!$B$14,BETAINV(RAND(),'Monte Carlo'!$F$14,'Monte Carlo'!$G$14,'Monte Carlo'!$B$14,'Monte Carlo'!$D$14)))</f>
        <v>0</v>
      </c>
      <c r="I635" s="0" t="n">
        <f aca="true">IF('Monte Carlo'!$B$15="",0,IF('Monte Carlo'!$D$15='Monte Carlo'!$B$15,'Monte Carlo'!$B$15,BETAINV(RAND(),'Monte Carlo'!$F$15,'Monte Carlo'!$G$15,'Monte Carlo'!$B$15,'Monte Carlo'!$D$15)))</f>
        <v>0</v>
      </c>
      <c r="J635" s="0" t="n">
        <f aca="true">IF('Monte Carlo'!$B$16="",0,IF('Monte Carlo'!$D$16='Monte Carlo'!$B$16,'Monte Carlo'!$B$16,BETAINV(RAND(),'Monte Carlo'!$F$16,'Monte Carlo'!$G$16,'Monte Carlo'!$B$16,'Monte Carlo'!$D$16)))</f>
        <v>0</v>
      </c>
      <c r="K635" s="0" t="n">
        <f aca="true">IF('Monte Carlo'!$B$17="",0,IF('Monte Carlo'!$D$17='Monte Carlo'!$B$17,'Monte Carlo'!$B$17,BETAINV(RAND(),'Monte Carlo'!$F$17,'Monte Carlo'!$G$17,'Monte Carlo'!$B$17,'Monte Carlo'!$D$17)))</f>
        <v>0</v>
      </c>
      <c r="L635" s="0" t="n">
        <f aca="true">IF('Monte Carlo'!$B$18="",0,IF('Monte Carlo'!$D$18='Monte Carlo'!$B$18,'Monte Carlo'!$B$18,BETAINV(RAND(),'Monte Carlo'!$F$18,'Monte Carlo'!$G$18,'Monte Carlo'!$B$18,'Monte Carlo'!$D$18)))</f>
        <v>0</v>
      </c>
      <c r="M635" s="0" t="n">
        <f aca="true">IF(OR('Monte Carlo'!$B$22="",'Monte Carlo'!$C$22=""),0,IF(RAND()&lt;'Monte Carlo'!$B$22,IF('Monte Carlo'!$E$22='Monte Carlo'!$C$22,'Monte Carlo'!$C$22,BETAINV(RAND(),'Monte Carlo'!$G$22,'Monte Carlo'!$H$22,'Monte Carlo'!$C$22,'Monte Carlo'!$E$22)),0))</f>
        <v>0</v>
      </c>
      <c r="N635" s="0" t="n">
        <f aca="true">IF(OR('Monte Carlo'!$B$23="",'Monte Carlo'!$C$23=""),0,IF(RAND()&lt;'Monte Carlo'!$B$23,IF('Monte Carlo'!$E$23='Monte Carlo'!$C$23,'Monte Carlo'!$C$23,BETAINV(RAND(),'Monte Carlo'!$G$23,'Monte Carlo'!$H$23,'Monte Carlo'!$C$23,'Monte Carlo'!$E$23)),0))</f>
        <v>0</v>
      </c>
      <c r="O635" s="0" t="n">
        <f aca="true">IF(OR('Monte Carlo'!$B$24="",'Monte Carlo'!$C$24=""),0,IF(RAND()&lt;'Monte Carlo'!$B$24,IF('Monte Carlo'!$E$24='Monte Carlo'!$C$24,'Monte Carlo'!$C$24,BETAINV(RAND(),'Monte Carlo'!$G$24,'Monte Carlo'!$H$24,'Monte Carlo'!$C$24,'Monte Carlo'!$E$24)),0))</f>
        <v>0</v>
      </c>
      <c r="P635" s="0" t="n">
        <f aca="true">IF(OR('Monte Carlo'!$B$25="",'Monte Carlo'!$C$25=""),0,IF(RAND()&lt;'Monte Carlo'!$B$25,IF('Monte Carlo'!$E$25='Monte Carlo'!$C$25,'Monte Carlo'!$C$25,BETAINV(RAND(),'Monte Carlo'!$G$25,'Monte Carlo'!$H$25,'Monte Carlo'!$C$25,'Monte Carlo'!$E$25)),0))</f>
        <v>0</v>
      </c>
      <c r="Q635" s="0" t="n">
        <f aca="true">IF(OR('Monte Carlo'!$B$26="",'Monte Carlo'!$C$26=""),0,IF(RAND()&lt;'Monte Carlo'!$B$26,IF('Monte Carlo'!$E$26='Monte Carlo'!$C$26,'Monte Carlo'!$C$26,BETAINV(RAND(),'Monte Carlo'!$G$26,'Monte Carlo'!$H$26,'Monte Carlo'!$C$26,'Monte Carlo'!$E$26)),0))</f>
        <v>0</v>
      </c>
      <c r="R635" s="0" t="n">
        <f aca="true">IF(OR('Monte Carlo'!$B$27="",'Monte Carlo'!$C$27=""),0,IF(RAND()&lt;'Monte Carlo'!$B$27,IF('Monte Carlo'!$E$27='Monte Carlo'!$C$27,'Monte Carlo'!$C$27,BETAINV(RAND(),'Monte Carlo'!$G$27,'Monte Carlo'!$H$27,'Monte Carlo'!$C$27,'Monte Carlo'!$E$27)),0))</f>
        <v>0</v>
      </c>
      <c r="S635" s="0" t="n">
        <f aca="true">IF(OR('Monte Carlo'!$B$28="",'Monte Carlo'!$C$28=""),0,IF(RAND()&lt;'Monte Carlo'!$B$28,IF('Monte Carlo'!$E$28='Monte Carlo'!$C$28,'Monte Carlo'!$C$28,BETAINV(RAND(),'Monte Carlo'!$G$28,'Monte Carlo'!$H$28,'Monte Carlo'!$C$28,'Monte Carlo'!$E$28)),0))</f>
        <v>0</v>
      </c>
      <c r="T635" s="0" t="n">
        <f aca="true">IF(OR('Monte Carlo'!$B$29="",'Monte Carlo'!$C$29=""),0,IF(RAND()&lt;'Monte Carlo'!$B$29,IF('Monte Carlo'!$E$29='Monte Carlo'!$C$29,'Monte Carlo'!$C$29,BETAINV(RAND(),'Monte Carlo'!$G$29,'Monte Carlo'!$H$29,'Monte Carlo'!$C$29,'Monte Carlo'!$E$29)),0))</f>
        <v>0</v>
      </c>
      <c r="U635" s="0" t="n">
        <f aca="true">IF(OR('Monte Carlo'!$B$30="",'Monte Carlo'!$C$30=""),0,IF(RAND()&lt;'Monte Carlo'!$B$30,IF('Monte Carlo'!$E$30='Monte Carlo'!$C$30,'Monte Carlo'!$C$30,BETAINV(RAND(),'Monte Carlo'!$G$30,'Monte Carlo'!$H$30,'Monte Carlo'!$C$30,'Monte Carlo'!$E$30)),0))</f>
        <v>0</v>
      </c>
      <c r="V635" s="0" t="n">
        <f aca="true">IF(OR('Monte Carlo'!$B$31="",'Monte Carlo'!$C$31=""),0,IF(RAND()&lt;'Monte Carlo'!$B$31,IF('Monte Carlo'!$E$31='Monte Carlo'!$C$31,'Monte Carlo'!$C$31,BETAINV(RAND(),'Monte Carlo'!$G$31,'Monte Carlo'!$H$31,'Monte Carlo'!$C$31,'Monte Carlo'!$E$31)),0))</f>
        <v>0</v>
      </c>
      <c r="W635" s="0" t="n">
        <f aca="true">IF(OR('Monte Carlo'!$B$32="",'Monte Carlo'!$C$32=""),0,IF(RAND()&lt;'Monte Carlo'!$B$32,IF('Monte Carlo'!$E$32='Monte Carlo'!$C$32,'Monte Carlo'!$C$32,BETAINV(RAND(),'Monte Carlo'!$G$32,'Monte Carlo'!$H$32,'Monte Carlo'!$C$32,'Monte Carlo'!$E$32)),0))</f>
        <v>0</v>
      </c>
      <c r="X635" s="0" t="n">
        <f aca="true">IF(OR('Monte Carlo'!$B$33="",'Monte Carlo'!$C$33=""),0,IF(RAND()&lt;'Monte Carlo'!$B$33,IF('Monte Carlo'!$E$33='Monte Carlo'!$C$33,'Monte Carlo'!$C$33,BETAINV(RAND(),'Monte Carlo'!$G$33,'Monte Carlo'!$H$33,'Monte Carlo'!$C$33,'Monte Carlo'!$E$33)),0))</f>
        <v>0</v>
      </c>
      <c r="Y635" s="0" t="n">
        <f aca="false">SUM(A635:X635)</f>
        <v>2106.04608283689</v>
      </c>
    </row>
    <row r="636" customFormat="false" ht="15" hidden="false" customHeight="false" outlineLevel="0" collapsed="false">
      <c r="A636" s="0" t="n">
        <f aca="true">IF('Monte Carlo'!$B$7="",0,IF('Monte Carlo'!$D$7='Monte Carlo'!$B$7,'Monte Carlo'!$B$7,BETAINV(RAND(),'Monte Carlo'!$F$7,'Monte Carlo'!$G$7,'Monte Carlo'!$B$7,'Monte Carlo'!$D$7)))</f>
        <v>147.163334967789</v>
      </c>
      <c r="B636" s="0" t="n">
        <f aca="true">IF('Monte Carlo'!$B$8="",0,IF('Monte Carlo'!$D$8='Monte Carlo'!$B$8,'Monte Carlo'!$B$8,BETAINV(RAND(),'Monte Carlo'!$F$8,'Monte Carlo'!$G$8,'Monte Carlo'!$B$8,'Monte Carlo'!$D$8)))</f>
        <v>1018.18984654568</v>
      </c>
      <c r="C636" s="0" t="n">
        <f aca="true">IF('Monte Carlo'!$B$9="",0,IF('Monte Carlo'!$D$9='Monte Carlo'!$B$9,'Monte Carlo'!$B$9,BETAINV(RAND(),'Monte Carlo'!$F$9,'Monte Carlo'!$G$9,'Monte Carlo'!$B$9,'Monte Carlo'!$D$9)))</f>
        <v>492.54628897878</v>
      </c>
      <c r="D636" s="0" t="n">
        <f aca="true">IF('Monte Carlo'!$B$10="",0,IF('Monte Carlo'!$D$10='Monte Carlo'!$B$10,'Monte Carlo'!$B$10,BETAINV(RAND(),'Monte Carlo'!$F$10,'Monte Carlo'!$G$10,'Monte Carlo'!$B$10,'Monte Carlo'!$D$10)))</f>
        <v>336.256323905467</v>
      </c>
      <c r="E636" s="0" t="n">
        <f aca="true">IF('Monte Carlo'!$B$11="",0,IF('Monte Carlo'!$D$11='Monte Carlo'!$B$11,'Monte Carlo'!$B$11,BETAINV(RAND(),'Monte Carlo'!$F$11,'Monte Carlo'!$G$11,'Monte Carlo'!$B$11,'Monte Carlo'!$D$11)))</f>
        <v>108.111935212988</v>
      </c>
      <c r="F636" s="0" t="n">
        <f aca="true">IF('Monte Carlo'!$B$12="",0,IF('Monte Carlo'!$D$12='Monte Carlo'!$B$12,'Monte Carlo'!$B$12,BETAINV(RAND(),'Monte Carlo'!$F$12,'Monte Carlo'!$G$12,'Monte Carlo'!$B$12,'Monte Carlo'!$D$12)))</f>
        <v>100.311100717067</v>
      </c>
      <c r="G636" s="0" t="n">
        <f aca="true">IF('Monte Carlo'!$B$13="",0,IF('Monte Carlo'!$D$13='Monte Carlo'!$B$13,'Monte Carlo'!$B$13,BETAINV(RAND(),'Monte Carlo'!$F$13,'Monte Carlo'!$G$13,'Monte Carlo'!$B$13,'Monte Carlo'!$D$13)))</f>
        <v>0</v>
      </c>
      <c r="H636" s="0" t="n">
        <f aca="true">IF('Monte Carlo'!$B$14="",0,IF('Monte Carlo'!$D$14='Monte Carlo'!$B$14,'Monte Carlo'!$B$14,BETAINV(RAND(),'Monte Carlo'!$F$14,'Monte Carlo'!$G$14,'Monte Carlo'!$B$14,'Monte Carlo'!$D$14)))</f>
        <v>0</v>
      </c>
      <c r="I636" s="0" t="n">
        <f aca="true">IF('Monte Carlo'!$B$15="",0,IF('Monte Carlo'!$D$15='Monte Carlo'!$B$15,'Monte Carlo'!$B$15,BETAINV(RAND(),'Monte Carlo'!$F$15,'Monte Carlo'!$G$15,'Monte Carlo'!$B$15,'Monte Carlo'!$D$15)))</f>
        <v>0</v>
      </c>
      <c r="J636" s="0" t="n">
        <f aca="true">IF('Monte Carlo'!$B$16="",0,IF('Monte Carlo'!$D$16='Monte Carlo'!$B$16,'Monte Carlo'!$B$16,BETAINV(RAND(),'Monte Carlo'!$F$16,'Monte Carlo'!$G$16,'Monte Carlo'!$B$16,'Monte Carlo'!$D$16)))</f>
        <v>0</v>
      </c>
      <c r="K636" s="0" t="n">
        <f aca="true">IF('Monte Carlo'!$B$17="",0,IF('Monte Carlo'!$D$17='Monte Carlo'!$B$17,'Monte Carlo'!$B$17,BETAINV(RAND(),'Monte Carlo'!$F$17,'Monte Carlo'!$G$17,'Monte Carlo'!$B$17,'Monte Carlo'!$D$17)))</f>
        <v>0</v>
      </c>
      <c r="L636" s="0" t="n">
        <f aca="true">IF('Monte Carlo'!$B$18="",0,IF('Monte Carlo'!$D$18='Monte Carlo'!$B$18,'Monte Carlo'!$B$18,BETAINV(RAND(),'Monte Carlo'!$F$18,'Monte Carlo'!$G$18,'Monte Carlo'!$B$18,'Monte Carlo'!$D$18)))</f>
        <v>0</v>
      </c>
      <c r="M636" s="0" t="n">
        <f aca="true">IF(OR('Monte Carlo'!$B$22="",'Monte Carlo'!$C$22=""),0,IF(RAND()&lt;'Monte Carlo'!$B$22,IF('Monte Carlo'!$E$22='Monte Carlo'!$C$22,'Monte Carlo'!$C$22,BETAINV(RAND(),'Monte Carlo'!$G$22,'Monte Carlo'!$H$22,'Monte Carlo'!$C$22,'Monte Carlo'!$E$22)),0))</f>
        <v>123.90593439345</v>
      </c>
      <c r="N636" s="0" t="n">
        <f aca="true">IF(OR('Monte Carlo'!$B$23="",'Monte Carlo'!$C$23=""),0,IF(RAND()&lt;'Monte Carlo'!$B$23,IF('Monte Carlo'!$E$23='Monte Carlo'!$C$23,'Monte Carlo'!$C$23,BETAINV(RAND(),'Monte Carlo'!$G$23,'Monte Carlo'!$H$23,'Monte Carlo'!$C$23,'Monte Carlo'!$E$23)),0))</f>
        <v>0</v>
      </c>
      <c r="O636" s="0" t="n">
        <f aca="true">IF(OR('Monte Carlo'!$B$24="",'Monte Carlo'!$C$24=""),0,IF(RAND()&lt;'Monte Carlo'!$B$24,IF('Monte Carlo'!$E$24='Monte Carlo'!$C$24,'Monte Carlo'!$C$24,BETAINV(RAND(),'Monte Carlo'!$G$24,'Monte Carlo'!$H$24,'Monte Carlo'!$C$24,'Monte Carlo'!$E$24)),0))</f>
        <v>137.468808218097</v>
      </c>
      <c r="P636" s="0" t="n">
        <f aca="true">IF(OR('Monte Carlo'!$B$25="",'Monte Carlo'!$C$25=""),0,IF(RAND()&lt;'Monte Carlo'!$B$25,IF('Monte Carlo'!$E$25='Monte Carlo'!$C$25,'Monte Carlo'!$C$25,BETAINV(RAND(),'Monte Carlo'!$G$25,'Monte Carlo'!$H$25,'Monte Carlo'!$C$25,'Monte Carlo'!$E$25)),0))</f>
        <v>269.847245558652</v>
      </c>
      <c r="Q636" s="0" t="n">
        <f aca="true">IF(OR('Monte Carlo'!$B$26="",'Monte Carlo'!$C$26=""),0,IF(RAND()&lt;'Monte Carlo'!$B$26,IF('Monte Carlo'!$E$26='Monte Carlo'!$C$26,'Monte Carlo'!$C$26,BETAINV(RAND(),'Monte Carlo'!$G$26,'Monte Carlo'!$H$26,'Monte Carlo'!$C$26,'Monte Carlo'!$E$26)),0))</f>
        <v>0</v>
      </c>
      <c r="R636" s="0" t="n">
        <f aca="true">IF(OR('Monte Carlo'!$B$27="",'Monte Carlo'!$C$27=""),0,IF(RAND()&lt;'Monte Carlo'!$B$27,IF('Monte Carlo'!$E$27='Monte Carlo'!$C$27,'Monte Carlo'!$C$27,BETAINV(RAND(),'Monte Carlo'!$G$27,'Monte Carlo'!$H$27,'Monte Carlo'!$C$27,'Monte Carlo'!$E$27)),0))</f>
        <v>0</v>
      </c>
      <c r="S636" s="0" t="n">
        <f aca="true">IF(OR('Monte Carlo'!$B$28="",'Monte Carlo'!$C$28=""),0,IF(RAND()&lt;'Monte Carlo'!$B$28,IF('Monte Carlo'!$E$28='Monte Carlo'!$C$28,'Monte Carlo'!$C$28,BETAINV(RAND(),'Monte Carlo'!$G$28,'Monte Carlo'!$H$28,'Monte Carlo'!$C$28,'Monte Carlo'!$E$28)),0))</f>
        <v>0</v>
      </c>
      <c r="T636" s="0" t="n">
        <f aca="true">IF(OR('Monte Carlo'!$B$29="",'Monte Carlo'!$C$29=""),0,IF(RAND()&lt;'Monte Carlo'!$B$29,IF('Monte Carlo'!$E$29='Monte Carlo'!$C$29,'Monte Carlo'!$C$29,BETAINV(RAND(),'Monte Carlo'!$G$29,'Monte Carlo'!$H$29,'Monte Carlo'!$C$29,'Monte Carlo'!$E$29)),0))</f>
        <v>0</v>
      </c>
      <c r="U636" s="0" t="n">
        <f aca="true">IF(OR('Monte Carlo'!$B$30="",'Monte Carlo'!$C$30=""),0,IF(RAND()&lt;'Monte Carlo'!$B$30,IF('Monte Carlo'!$E$30='Monte Carlo'!$C$30,'Monte Carlo'!$C$30,BETAINV(RAND(),'Monte Carlo'!$G$30,'Monte Carlo'!$H$30,'Monte Carlo'!$C$30,'Monte Carlo'!$E$30)),0))</f>
        <v>0</v>
      </c>
      <c r="V636" s="0" t="n">
        <f aca="true">IF(OR('Monte Carlo'!$B$31="",'Monte Carlo'!$C$31=""),0,IF(RAND()&lt;'Monte Carlo'!$B$31,IF('Monte Carlo'!$E$31='Monte Carlo'!$C$31,'Monte Carlo'!$C$31,BETAINV(RAND(),'Monte Carlo'!$G$31,'Monte Carlo'!$H$31,'Monte Carlo'!$C$31,'Monte Carlo'!$E$31)),0))</f>
        <v>0</v>
      </c>
      <c r="W636" s="0" t="n">
        <f aca="true">IF(OR('Monte Carlo'!$B$32="",'Monte Carlo'!$C$32=""),0,IF(RAND()&lt;'Monte Carlo'!$B$32,IF('Monte Carlo'!$E$32='Monte Carlo'!$C$32,'Monte Carlo'!$C$32,BETAINV(RAND(),'Monte Carlo'!$G$32,'Monte Carlo'!$H$32,'Monte Carlo'!$C$32,'Monte Carlo'!$E$32)),0))</f>
        <v>0</v>
      </c>
      <c r="X636" s="0" t="n">
        <f aca="true">IF(OR('Monte Carlo'!$B$33="",'Monte Carlo'!$C$33=""),0,IF(RAND()&lt;'Monte Carlo'!$B$33,IF('Monte Carlo'!$E$33='Monte Carlo'!$C$33,'Monte Carlo'!$C$33,BETAINV(RAND(),'Monte Carlo'!$G$33,'Monte Carlo'!$H$33,'Monte Carlo'!$C$33,'Monte Carlo'!$E$33)),0))</f>
        <v>0</v>
      </c>
      <c r="Y636" s="0" t="n">
        <f aca="false">SUM(A636:X636)</f>
        <v>2733.80081849797</v>
      </c>
    </row>
    <row r="637" customFormat="false" ht="15" hidden="false" customHeight="false" outlineLevel="0" collapsed="false">
      <c r="A637" s="0" t="n">
        <f aca="true">IF('Monte Carlo'!$B$7="",0,IF('Monte Carlo'!$D$7='Monte Carlo'!$B$7,'Monte Carlo'!$B$7,BETAINV(RAND(),'Monte Carlo'!$F$7,'Monte Carlo'!$G$7,'Monte Carlo'!$B$7,'Monte Carlo'!$D$7)))</f>
        <v>170.237847580442</v>
      </c>
      <c r="B637" s="0" t="n">
        <f aca="true">IF('Monte Carlo'!$B$8="",0,IF('Monte Carlo'!$D$8='Monte Carlo'!$B$8,'Monte Carlo'!$B$8,BETAINV(RAND(),'Monte Carlo'!$F$8,'Monte Carlo'!$G$8,'Monte Carlo'!$B$8,'Monte Carlo'!$D$8)))</f>
        <v>917.011497574585</v>
      </c>
      <c r="C637" s="0" t="n">
        <f aca="true">IF('Monte Carlo'!$B$9="",0,IF('Monte Carlo'!$D$9='Monte Carlo'!$B$9,'Monte Carlo'!$B$9,BETAINV(RAND(),'Monte Carlo'!$F$9,'Monte Carlo'!$G$9,'Monte Carlo'!$B$9,'Monte Carlo'!$D$9)))</f>
        <v>406.395871482231</v>
      </c>
      <c r="D637" s="0" t="n">
        <f aca="true">IF('Monte Carlo'!$B$10="",0,IF('Monte Carlo'!$D$10='Monte Carlo'!$B$10,'Monte Carlo'!$B$10,BETAINV(RAND(),'Monte Carlo'!$F$10,'Monte Carlo'!$G$10,'Monte Carlo'!$B$10,'Monte Carlo'!$D$10)))</f>
        <v>306.772334950277</v>
      </c>
      <c r="E637" s="0" t="n">
        <f aca="true">IF('Monte Carlo'!$B$11="",0,IF('Monte Carlo'!$D$11='Monte Carlo'!$B$11,'Monte Carlo'!$B$11,BETAINV(RAND(),'Monte Carlo'!$F$11,'Monte Carlo'!$G$11,'Monte Carlo'!$B$11,'Monte Carlo'!$D$11)))</f>
        <v>140.577953663581</v>
      </c>
      <c r="F637" s="0" t="n">
        <f aca="true">IF('Monte Carlo'!$B$12="",0,IF('Monte Carlo'!$D$12='Monte Carlo'!$B$12,'Monte Carlo'!$B$12,BETAINV(RAND(),'Monte Carlo'!$F$12,'Monte Carlo'!$G$12,'Monte Carlo'!$B$12,'Monte Carlo'!$D$12)))</f>
        <v>111.854219673755</v>
      </c>
      <c r="G637" s="0" t="n">
        <f aca="true">IF('Monte Carlo'!$B$13="",0,IF('Monte Carlo'!$D$13='Monte Carlo'!$B$13,'Monte Carlo'!$B$13,BETAINV(RAND(),'Monte Carlo'!$F$13,'Monte Carlo'!$G$13,'Monte Carlo'!$B$13,'Monte Carlo'!$D$13)))</f>
        <v>0</v>
      </c>
      <c r="H637" s="0" t="n">
        <f aca="true">IF('Monte Carlo'!$B$14="",0,IF('Monte Carlo'!$D$14='Monte Carlo'!$B$14,'Monte Carlo'!$B$14,BETAINV(RAND(),'Monte Carlo'!$F$14,'Monte Carlo'!$G$14,'Monte Carlo'!$B$14,'Monte Carlo'!$D$14)))</f>
        <v>0</v>
      </c>
      <c r="I637" s="0" t="n">
        <f aca="true">IF('Monte Carlo'!$B$15="",0,IF('Monte Carlo'!$D$15='Monte Carlo'!$B$15,'Monte Carlo'!$B$15,BETAINV(RAND(),'Monte Carlo'!$F$15,'Monte Carlo'!$G$15,'Monte Carlo'!$B$15,'Monte Carlo'!$D$15)))</f>
        <v>0</v>
      </c>
      <c r="J637" s="0" t="n">
        <f aca="true">IF('Monte Carlo'!$B$16="",0,IF('Monte Carlo'!$D$16='Monte Carlo'!$B$16,'Monte Carlo'!$B$16,BETAINV(RAND(),'Monte Carlo'!$F$16,'Monte Carlo'!$G$16,'Monte Carlo'!$B$16,'Monte Carlo'!$D$16)))</f>
        <v>0</v>
      </c>
      <c r="K637" s="0" t="n">
        <f aca="true">IF('Monte Carlo'!$B$17="",0,IF('Monte Carlo'!$D$17='Monte Carlo'!$B$17,'Monte Carlo'!$B$17,BETAINV(RAND(),'Monte Carlo'!$F$17,'Monte Carlo'!$G$17,'Monte Carlo'!$B$17,'Monte Carlo'!$D$17)))</f>
        <v>0</v>
      </c>
      <c r="L637" s="0" t="n">
        <f aca="true">IF('Monte Carlo'!$B$18="",0,IF('Monte Carlo'!$D$18='Monte Carlo'!$B$18,'Monte Carlo'!$B$18,BETAINV(RAND(),'Monte Carlo'!$F$18,'Monte Carlo'!$G$18,'Monte Carlo'!$B$18,'Monte Carlo'!$D$18)))</f>
        <v>0</v>
      </c>
      <c r="M637" s="0" t="n">
        <f aca="true">IF(OR('Monte Carlo'!$B$22="",'Monte Carlo'!$C$22=""),0,IF(RAND()&lt;'Monte Carlo'!$B$22,IF('Monte Carlo'!$E$22='Monte Carlo'!$C$22,'Monte Carlo'!$C$22,BETAINV(RAND(),'Monte Carlo'!$G$22,'Monte Carlo'!$H$22,'Monte Carlo'!$C$22,'Monte Carlo'!$E$22)),0))</f>
        <v>0</v>
      </c>
      <c r="N637" s="0" t="n">
        <f aca="true">IF(OR('Monte Carlo'!$B$23="",'Monte Carlo'!$C$23=""),0,IF(RAND()&lt;'Monte Carlo'!$B$23,IF('Monte Carlo'!$E$23='Monte Carlo'!$C$23,'Monte Carlo'!$C$23,BETAINV(RAND(),'Monte Carlo'!$G$23,'Monte Carlo'!$H$23,'Monte Carlo'!$C$23,'Monte Carlo'!$E$23)),0))</f>
        <v>0</v>
      </c>
      <c r="O637" s="0" t="n">
        <f aca="true">IF(OR('Monte Carlo'!$B$24="",'Monte Carlo'!$C$24=""),0,IF(RAND()&lt;'Monte Carlo'!$B$24,IF('Monte Carlo'!$E$24='Monte Carlo'!$C$24,'Monte Carlo'!$C$24,BETAINV(RAND(),'Monte Carlo'!$G$24,'Monte Carlo'!$H$24,'Monte Carlo'!$C$24,'Monte Carlo'!$E$24)),0))</f>
        <v>0</v>
      </c>
      <c r="P637" s="0" t="n">
        <f aca="true">IF(OR('Monte Carlo'!$B$25="",'Monte Carlo'!$C$25=""),0,IF(RAND()&lt;'Monte Carlo'!$B$25,IF('Monte Carlo'!$E$25='Monte Carlo'!$C$25,'Monte Carlo'!$C$25,BETAINV(RAND(),'Monte Carlo'!$G$25,'Monte Carlo'!$H$25,'Monte Carlo'!$C$25,'Monte Carlo'!$E$25)),0))</f>
        <v>0</v>
      </c>
      <c r="Q637" s="0" t="n">
        <f aca="true">IF(OR('Monte Carlo'!$B$26="",'Monte Carlo'!$C$26=""),0,IF(RAND()&lt;'Monte Carlo'!$B$26,IF('Monte Carlo'!$E$26='Monte Carlo'!$C$26,'Monte Carlo'!$C$26,BETAINV(RAND(),'Monte Carlo'!$G$26,'Monte Carlo'!$H$26,'Monte Carlo'!$C$26,'Monte Carlo'!$E$26)),0))</f>
        <v>301.93231936806</v>
      </c>
      <c r="R637" s="0" t="n">
        <f aca="true">IF(OR('Monte Carlo'!$B$27="",'Monte Carlo'!$C$27=""),0,IF(RAND()&lt;'Monte Carlo'!$B$27,IF('Monte Carlo'!$E$27='Monte Carlo'!$C$27,'Monte Carlo'!$C$27,BETAINV(RAND(),'Monte Carlo'!$G$27,'Monte Carlo'!$H$27,'Monte Carlo'!$C$27,'Monte Carlo'!$E$27)),0))</f>
        <v>0</v>
      </c>
      <c r="S637" s="0" t="n">
        <f aca="true">IF(OR('Monte Carlo'!$B$28="",'Monte Carlo'!$C$28=""),0,IF(RAND()&lt;'Monte Carlo'!$B$28,IF('Monte Carlo'!$E$28='Monte Carlo'!$C$28,'Monte Carlo'!$C$28,BETAINV(RAND(),'Monte Carlo'!$G$28,'Monte Carlo'!$H$28,'Monte Carlo'!$C$28,'Monte Carlo'!$E$28)),0))</f>
        <v>0</v>
      </c>
      <c r="T637" s="0" t="n">
        <f aca="true">IF(OR('Monte Carlo'!$B$29="",'Monte Carlo'!$C$29=""),0,IF(RAND()&lt;'Monte Carlo'!$B$29,IF('Monte Carlo'!$E$29='Monte Carlo'!$C$29,'Monte Carlo'!$C$29,BETAINV(RAND(),'Monte Carlo'!$G$29,'Monte Carlo'!$H$29,'Monte Carlo'!$C$29,'Monte Carlo'!$E$29)),0))</f>
        <v>0</v>
      </c>
      <c r="U637" s="0" t="n">
        <f aca="true">IF(OR('Monte Carlo'!$B$30="",'Monte Carlo'!$C$30=""),0,IF(RAND()&lt;'Monte Carlo'!$B$30,IF('Monte Carlo'!$E$30='Monte Carlo'!$C$30,'Monte Carlo'!$C$30,BETAINV(RAND(),'Monte Carlo'!$G$30,'Monte Carlo'!$H$30,'Monte Carlo'!$C$30,'Monte Carlo'!$E$30)),0))</f>
        <v>0</v>
      </c>
      <c r="V637" s="0" t="n">
        <f aca="true">IF(OR('Monte Carlo'!$B$31="",'Monte Carlo'!$C$31=""),0,IF(RAND()&lt;'Monte Carlo'!$B$31,IF('Monte Carlo'!$E$31='Monte Carlo'!$C$31,'Monte Carlo'!$C$31,BETAINV(RAND(),'Monte Carlo'!$G$31,'Monte Carlo'!$H$31,'Monte Carlo'!$C$31,'Monte Carlo'!$E$31)),0))</f>
        <v>0</v>
      </c>
      <c r="W637" s="0" t="n">
        <f aca="true">IF(OR('Monte Carlo'!$B$32="",'Monte Carlo'!$C$32=""),0,IF(RAND()&lt;'Monte Carlo'!$B$32,IF('Monte Carlo'!$E$32='Monte Carlo'!$C$32,'Monte Carlo'!$C$32,BETAINV(RAND(),'Monte Carlo'!$G$32,'Monte Carlo'!$H$32,'Monte Carlo'!$C$32,'Monte Carlo'!$E$32)),0))</f>
        <v>0</v>
      </c>
      <c r="X637" s="0" t="n">
        <f aca="true">IF(OR('Monte Carlo'!$B$33="",'Monte Carlo'!$C$33=""),0,IF(RAND()&lt;'Monte Carlo'!$B$33,IF('Monte Carlo'!$E$33='Monte Carlo'!$C$33,'Monte Carlo'!$C$33,BETAINV(RAND(),'Monte Carlo'!$G$33,'Monte Carlo'!$H$33,'Monte Carlo'!$C$33,'Monte Carlo'!$E$33)),0))</f>
        <v>0</v>
      </c>
      <c r="Y637" s="0" t="n">
        <f aca="false">SUM(A637:X637)</f>
        <v>2354.78204429293</v>
      </c>
    </row>
    <row r="638" customFormat="false" ht="15" hidden="false" customHeight="false" outlineLevel="0" collapsed="false">
      <c r="A638" s="0" t="n">
        <f aca="true">IF('Monte Carlo'!$B$7="",0,IF('Monte Carlo'!$D$7='Monte Carlo'!$B$7,'Monte Carlo'!$B$7,BETAINV(RAND(),'Monte Carlo'!$F$7,'Monte Carlo'!$G$7,'Monte Carlo'!$B$7,'Monte Carlo'!$D$7)))</f>
        <v>152.954332798818</v>
      </c>
      <c r="B638" s="0" t="n">
        <f aca="true">IF('Monte Carlo'!$B$8="",0,IF('Monte Carlo'!$D$8='Monte Carlo'!$B$8,'Monte Carlo'!$B$8,BETAINV(RAND(),'Monte Carlo'!$F$8,'Monte Carlo'!$G$8,'Monte Carlo'!$B$8,'Monte Carlo'!$D$8)))</f>
        <v>1076.30887884725</v>
      </c>
      <c r="C638" s="0" t="n">
        <f aca="true">IF('Monte Carlo'!$B$9="",0,IF('Monte Carlo'!$D$9='Monte Carlo'!$B$9,'Monte Carlo'!$B$9,BETAINV(RAND(),'Monte Carlo'!$F$9,'Monte Carlo'!$G$9,'Monte Carlo'!$B$9,'Monte Carlo'!$D$9)))</f>
        <v>508.95012362872</v>
      </c>
      <c r="D638" s="0" t="n">
        <f aca="true">IF('Monte Carlo'!$B$10="",0,IF('Monte Carlo'!$D$10='Monte Carlo'!$B$10,'Monte Carlo'!$B$10,BETAINV(RAND(),'Monte Carlo'!$F$10,'Monte Carlo'!$G$10,'Monte Carlo'!$B$10,'Monte Carlo'!$D$10)))</f>
        <v>331.61310653101</v>
      </c>
      <c r="E638" s="0" t="n">
        <f aca="true">IF('Monte Carlo'!$B$11="",0,IF('Monte Carlo'!$D$11='Monte Carlo'!$B$11,'Monte Carlo'!$B$11,BETAINV(RAND(),'Monte Carlo'!$F$11,'Monte Carlo'!$G$11,'Monte Carlo'!$B$11,'Monte Carlo'!$D$11)))</f>
        <v>96.0091310669139</v>
      </c>
      <c r="F638" s="0" t="n">
        <f aca="true">IF('Monte Carlo'!$B$12="",0,IF('Monte Carlo'!$D$12='Monte Carlo'!$B$12,'Monte Carlo'!$B$12,BETAINV(RAND(),'Monte Carlo'!$F$12,'Monte Carlo'!$G$12,'Monte Carlo'!$B$12,'Monte Carlo'!$D$12)))</f>
        <v>105.300261523464</v>
      </c>
      <c r="G638" s="0" t="n">
        <f aca="true">IF('Monte Carlo'!$B$13="",0,IF('Monte Carlo'!$D$13='Monte Carlo'!$B$13,'Monte Carlo'!$B$13,BETAINV(RAND(),'Monte Carlo'!$F$13,'Monte Carlo'!$G$13,'Monte Carlo'!$B$13,'Monte Carlo'!$D$13)))</f>
        <v>0</v>
      </c>
      <c r="H638" s="0" t="n">
        <f aca="true">IF('Monte Carlo'!$B$14="",0,IF('Monte Carlo'!$D$14='Monte Carlo'!$B$14,'Monte Carlo'!$B$14,BETAINV(RAND(),'Monte Carlo'!$F$14,'Monte Carlo'!$G$14,'Monte Carlo'!$B$14,'Monte Carlo'!$D$14)))</f>
        <v>0</v>
      </c>
      <c r="I638" s="0" t="n">
        <f aca="true">IF('Monte Carlo'!$B$15="",0,IF('Monte Carlo'!$D$15='Monte Carlo'!$B$15,'Monte Carlo'!$B$15,BETAINV(RAND(),'Monte Carlo'!$F$15,'Monte Carlo'!$G$15,'Monte Carlo'!$B$15,'Monte Carlo'!$D$15)))</f>
        <v>0</v>
      </c>
      <c r="J638" s="0" t="n">
        <f aca="true">IF('Monte Carlo'!$B$16="",0,IF('Monte Carlo'!$D$16='Monte Carlo'!$B$16,'Monte Carlo'!$B$16,BETAINV(RAND(),'Monte Carlo'!$F$16,'Monte Carlo'!$G$16,'Monte Carlo'!$B$16,'Monte Carlo'!$D$16)))</f>
        <v>0</v>
      </c>
      <c r="K638" s="0" t="n">
        <f aca="true">IF('Monte Carlo'!$B$17="",0,IF('Monte Carlo'!$D$17='Monte Carlo'!$B$17,'Monte Carlo'!$B$17,BETAINV(RAND(),'Monte Carlo'!$F$17,'Monte Carlo'!$G$17,'Monte Carlo'!$B$17,'Monte Carlo'!$D$17)))</f>
        <v>0</v>
      </c>
      <c r="L638" s="0" t="n">
        <f aca="true">IF('Monte Carlo'!$B$18="",0,IF('Monte Carlo'!$D$18='Monte Carlo'!$B$18,'Monte Carlo'!$B$18,BETAINV(RAND(),'Monte Carlo'!$F$18,'Monte Carlo'!$G$18,'Monte Carlo'!$B$18,'Monte Carlo'!$D$18)))</f>
        <v>0</v>
      </c>
      <c r="M638" s="0" t="n">
        <f aca="true">IF(OR('Monte Carlo'!$B$22="",'Monte Carlo'!$C$22=""),0,IF(RAND()&lt;'Monte Carlo'!$B$22,IF('Monte Carlo'!$E$22='Monte Carlo'!$C$22,'Monte Carlo'!$C$22,BETAINV(RAND(),'Monte Carlo'!$G$22,'Monte Carlo'!$H$22,'Monte Carlo'!$C$22,'Monte Carlo'!$E$22)),0))</f>
        <v>183.557873933956</v>
      </c>
      <c r="N638" s="0" t="n">
        <f aca="true">IF(OR('Monte Carlo'!$B$23="",'Monte Carlo'!$C$23=""),0,IF(RAND()&lt;'Monte Carlo'!$B$23,IF('Monte Carlo'!$E$23='Monte Carlo'!$C$23,'Monte Carlo'!$C$23,BETAINV(RAND(),'Monte Carlo'!$G$23,'Monte Carlo'!$H$23,'Monte Carlo'!$C$23,'Monte Carlo'!$E$23)),0))</f>
        <v>0</v>
      </c>
      <c r="O638" s="0" t="n">
        <f aca="true">IF(OR('Monte Carlo'!$B$24="",'Monte Carlo'!$C$24=""),0,IF(RAND()&lt;'Monte Carlo'!$B$24,IF('Monte Carlo'!$E$24='Monte Carlo'!$C$24,'Monte Carlo'!$C$24,BETAINV(RAND(),'Monte Carlo'!$G$24,'Monte Carlo'!$H$24,'Monte Carlo'!$C$24,'Monte Carlo'!$E$24)),0))</f>
        <v>0</v>
      </c>
      <c r="P638" s="0" t="n">
        <f aca="true">IF(OR('Monte Carlo'!$B$25="",'Monte Carlo'!$C$25=""),0,IF(RAND()&lt;'Monte Carlo'!$B$25,IF('Monte Carlo'!$E$25='Monte Carlo'!$C$25,'Monte Carlo'!$C$25,BETAINV(RAND(),'Monte Carlo'!$G$25,'Monte Carlo'!$H$25,'Monte Carlo'!$C$25,'Monte Carlo'!$E$25)),0))</f>
        <v>0</v>
      </c>
      <c r="Q638" s="0" t="n">
        <f aca="true">IF(OR('Monte Carlo'!$B$26="",'Monte Carlo'!$C$26=""),0,IF(RAND()&lt;'Monte Carlo'!$B$26,IF('Monte Carlo'!$E$26='Monte Carlo'!$C$26,'Monte Carlo'!$C$26,BETAINV(RAND(),'Monte Carlo'!$G$26,'Monte Carlo'!$H$26,'Monte Carlo'!$C$26,'Monte Carlo'!$E$26)),0))</f>
        <v>0</v>
      </c>
      <c r="R638" s="0" t="n">
        <f aca="true">IF(OR('Monte Carlo'!$B$27="",'Monte Carlo'!$C$27=""),0,IF(RAND()&lt;'Monte Carlo'!$B$27,IF('Monte Carlo'!$E$27='Monte Carlo'!$C$27,'Monte Carlo'!$C$27,BETAINV(RAND(),'Monte Carlo'!$G$27,'Monte Carlo'!$H$27,'Monte Carlo'!$C$27,'Monte Carlo'!$E$27)),0))</f>
        <v>0</v>
      </c>
      <c r="S638" s="0" t="n">
        <f aca="true">IF(OR('Monte Carlo'!$B$28="",'Monte Carlo'!$C$28=""),0,IF(RAND()&lt;'Monte Carlo'!$B$28,IF('Monte Carlo'!$E$28='Monte Carlo'!$C$28,'Monte Carlo'!$C$28,BETAINV(RAND(),'Monte Carlo'!$G$28,'Monte Carlo'!$H$28,'Monte Carlo'!$C$28,'Monte Carlo'!$E$28)),0))</f>
        <v>0</v>
      </c>
      <c r="T638" s="0" t="n">
        <f aca="true">IF(OR('Monte Carlo'!$B$29="",'Monte Carlo'!$C$29=""),0,IF(RAND()&lt;'Monte Carlo'!$B$29,IF('Monte Carlo'!$E$29='Monte Carlo'!$C$29,'Monte Carlo'!$C$29,BETAINV(RAND(),'Monte Carlo'!$G$29,'Monte Carlo'!$H$29,'Monte Carlo'!$C$29,'Monte Carlo'!$E$29)),0))</f>
        <v>0</v>
      </c>
      <c r="U638" s="0" t="n">
        <f aca="true">IF(OR('Monte Carlo'!$B$30="",'Monte Carlo'!$C$30=""),0,IF(RAND()&lt;'Monte Carlo'!$B$30,IF('Monte Carlo'!$E$30='Monte Carlo'!$C$30,'Monte Carlo'!$C$30,BETAINV(RAND(),'Monte Carlo'!$G$30,'Monte Carlo'!$H$30,'Monte Carlo'!$C$30,'Monte Carlo'!$E$30)),0))</f>
        <v>0</v>
      </c>
      <c r="V638" s="0" t="n">
        <f aca="true">IF(OR('Monte Carlo'!$B$31="",'Monte Carlo'!$C$31=""),0,IF(RAND()&lt;'Monte Carlo'!$B$31,IF('Monte Carlo'!$E$31='Monte Carlo'!$C$31,'Monte Carlo'!$C$31,BETAINV(RAND(),'Monte Carlo'!$G$31,'Monte Carlo'!$H$31,'Monte Carlo'!$C$31,'Monte Carlo'!$E$31)),0))</f>
        <v>0</v>
      </c>
      <c r="W638" s="0" t="n">
        <f aca="true">IF(OR('Monte Carlo'!$B$32="",'Monte Carlo'!$C$32=""),0,IF(RAND()&lt;'Monte Carlo'!$B$32,IF('Monte Carlo'!$E$32='Monte Carlo'!$C$32,'Monte Carlo'!$C$32,BETAINV(RAND(),'Monte Carlo'!$G$32,'Monte Carlo'!$H$32,'Monte Carlo'!$C$32,'Monte Carlo'!$E$32)),0))</f>
        <v>0</v>
      </c>
      <c r="X638" s="0" t="n">
        <f aca="true">IF(OR('Monte Carlo'!$B$33="",'Monte Carlo'!$C$33=""),0,IF(RAND()&lt;'Monte Carlo'!$B$33,IF('Monte Carlo'!$E$33='Monte Carlo'!$C$33,'Monte Carlo'!$C$33,BETAINV(RAND(),'Monte Carlo'!$G$33,'Monte Carlo'!$H$33,'Monte Carlo'!$C$33,'Monte Carlo'!$E$33)),0))</f>
        <v>0</v>
      </c>
      <c r="Y638" s="0" t="n">
        <f aca="false">SUM(A638:X638)</f>
        <v>2454.69370833014</v>
      </c>
    </row>
    <row r="639" customFormat="false" ht="15" hidden="false" customHeight="false" outlineLevel="0" collapsed="false">
      <c r="A639" s="0" t="n">
        <f aca="true">IF('Monte Carlo'!$B$7="",0,IF('Monte Carlo'!$D$7='Monte Carlo'!$B$7,'Monte Carlo'!$B$7,BETAINV(RAND(),'Monte Carlo'!$F$7,'Monte Carlo'!$G$7,'Monte Carlo'!$B$7,'Monte Carlo'!$D$7)))</f>
        <v>136.183493080468</v>
      </c>
      <c r="B639" s="0" t="n">
        <f aca="true">IF('Monte Carlo'!$B$8="",0,IF('Monte Carlo'!$D$8='Monte Carlo'!$B$8,'Monte Carlo'!$B$8,BETAINV(RAND(),'Monte Carlo'!$F$8,'Monte Carlo'!$G$8,'Monte Carlo'!$B$8,'Monte Carlo'!$D$8)))</f>
        <v>932.491302274113</v>
      </c>
      <c r="C639" s="0" t="n">
        <f aca="true">IF('Monte Carlo'!$B$9="",0,IF('Monte Carlo'!$D$9='Monte Carlo'!$B$9,'Monte Carlo'!$B$9,BETAINV(RAND(),'Monte Carlo'!$F$9,'Monte Carlo'!$G$9,'Monte Carlo'!$B$9,'Monte Carlo'!$D$9)))</f>
        <v>448.151626136486</v>
      </c>
      <c r="D639" s="0" t="n">
        <f aca="true">IF('Monte Carlo'!$B$10="",0,IF('Monte Carlo'!$D$10='Monte Carlo'!$B$10,'Monte Carlo'!$B$10,BETAINV(RAND(),'Monte Carlo'!$F$10,'Monte Carlo'!$G$10,'Monte Carlo'!$B$10,'Monte Carlo'!$D$10)))</f>
        <v>273.179146908766</v>
      </c>
      <c r="E639" s="0" t="n">
        <f aca="true">IF('Monte Carlo'!$B$11="",0,IF('Monte Carlo'!$D$11='Monte Carlo'!$B$11,'Monte Carlo'!$B$11,BETAINV(RAND(),'Monte Carlo'!$F$11,'Monte Carlo'!$G$11,'Monte Carlo'!$B$11,'Monte Carlo'!$D$11)))</f>
        <v>124.891952672722</v>
      </c>
      <c r="F639" s="0" t="n">
        <f aca="true">IF('Monte Carlo'!$B$12="",0,IF('Monte Carlo'!$D$12='Monte Carlo'!$B$12,'Monte Carlo'!$B$12,BETAINV(RAND(),'Monte Carlo'!$F$12,'Monte Carlo'!$G$12,'Monte Carlo'!$B$12,'Monte Carlo'!$D$12)))</f>
        <v>92.5904472252677</v>
      </c>
      <c r="G639" s="0" t="n">
        <f aca="true">IF('Monte Carlo'!$B$13="",0,IF('Monte Carlo'!$D$13='Monte Carlo'!$B$13,'Monte Carlo'!$B$13,BETAINV(RAND(),'Monte Carlo'!$F$13,'Monte Carlo'!$G$13,'Monte Carlo'!$B$13,'Monte Carlo'!$D$13)))</f>
        <v>0</v>
      </c>
      <c r="H639" s="0" t="n">
        <f aca="true">IF('Monte Carlo'!$B$14="",0,IF('Monte Carlo'!$D$14='Monte Carlo'!$B$14,'Monte Carlo'!$B$14,BETAINV(RAND(),'Monte Carlo'!$F$14,'Monte Carlo'!$G$14,'Monte Carlo'!$B$14,'Monte Carlo'!$D$14)))</f>
        <v>0</v>
      </c>
      <c r="I639" s="0" t="n">
        <f aca="true">IF('Monte Carlo'!$B$15="",0,IF('Monte Carlo'!$D$15='Monte Carlo'!$B$15,'Monte Carlo'!$B$15,BETAINV(RAND(),'Monte Carlo'!$F$15,'Monte Carlo'!$G$15,'Monte Carlo'!$B$15,'Monte Carlo'!$D$15)))</f>
        <v>0</v>
      </c>
      <c r="J639" s="0" t="n">
        <f aca="true">IF('Monte Carlo'!$B$16="",0,IF('Monte Carlo'!$D$16='Monte Carlo'!$B$16,'Monte Carlo'!$B$16,BETAINV(RAND(),'Monte Carlo'!$F$16,'Monte Carlo'!$G$16,'Monte Carlo'!$B$16,'Monte Carlo'!$D$16)))</f>
        <v>0</v>
      </c>
      <c r="K639" s="0" t="n">
        <f aca="true">IF('Monte Carlo'!$B$17="",0,IF('Monte Carlo'!$D$17='Monte Carlo'!$B$17,'Monte Carlo'!$B$17,BETAINV(RAND(),'Monte Carlo'!$F$17,'Monte Carlo'!$G$17,'Monte Carlo'!$B$17,'Monte Carlo'!$D$17)))</f>
        <v>0</v>
      </c>
      <c r="L639" s="0" t="n">
        <f aca="true">IF('Monte Carlo'!$B$18="",0,IF('Monte Carlo'!$D$18='Monte Carlo'!$B$18,'Monte Carlo'!$B$18,BETAINV(RAND(),'Monte Carlo'!$F$18,'Monte Carlo'!$G$18,'Monte Carlo'!$B$18,'Monte Carlo'!$D$18)))</f>
        <v>0</v>
      </c>
      <c r="M639" s="0" t="n">
        <f aca="true">IF(OR('Monte Carlo'!$B$22="",'Monte Carlo'!$C$22=""),0,IF(RAND()&lt;'Monte Carlo'!$B$22,IF('Monte Carlo'!$E$22='Monte Carlo'!$C$22,'Monte Carlo'!$C$22,BETAINV(RAND(),'Monte Carlo'!$G$22,'Monte Carlo'!$H$22,'Monte Carlo'!$C$22,'Monte Carlo'!$E$22)),0))</f>
        <v>179.950092670163</v>
      </c>
      <c r="N639" s="0" t="n">
        <f aca="true">IF(OR('Monte Carlo'!$B$23="",'Monte Carlo'!$C$23=""),0,IF(RAND()&lt;'Monte Carlo'!$B$23,IF('Monte Carlo'!$E$23='Monte Carlo'!$C$23,'Monte Carlo'!$C$23,BETAINV(RAND(),'Monte Carlo'!$G$23,'Monte Carlo'!$H$23,'Monte Carlo'!$C$23,'Monte Carlo'!$E$23)),0))</f>
        <v>70.0213424268111</v>
      </c>
      <c r="O639" s="0" t="n">
        <f aca="true">IF(OR('Monte Carlo'!$B$24="",'Monte Carlo'!$C$24=""),0,IF(RAND()&lt;'Monte Carlo'!$B$24,IF('Monte Carlo'!$E$24='Monte Carlo'!$C$24,'Monte Carlo'!$C$24,BETAINV(RAND(),'Monte Carlo'!$G$24,'Monte Carlo'!$H$24,'Monte Carlo'!$C$24,'Monte Carlo'!$E$24)),0))</f>
        <v>0</v>
      </c>
      <c r="P639" s="0" t="n">
        <f aca="true">IF(OR('Monte Carlo'!$B$25="",'Monte Carlo'!$C$25=""),0,IF(RAND()&lt;'Monte Carlo'!$B$25,IF('Monte Carlo'!$E$25='Monte Carlo'!$C$25,'Monte Carlo'!$C$25,BETAINV(RAND(),'Monte Carlo'!$G$25,'Monte Carlo'!$H$25,'Monte Carlo'!$C$25,'Monte Carlo'!$E$25)),0))</f>
        <v>109.812881220293</v>
      </c>
      <c r="Q639" s="0" t="n">
        <f aca="true">IF(OR('Monte Carlo'!$B$26="",'Monte Carlo'!$C$26=""),0,IF(RAND()&lt;'Monte Carlo'!$B$26,IF('Monte Carlo'!$E$26='Monte Carlo'!$C$26,'Monte Carlo'!$C$26,BETAINV(RAND(),'Monte Carlo'!$G$26,'Monte Carlo'!$H$26,'Monte Carlo'!$C$26,'Monte Carlo'!$E$26)),0))</f>
        <v>0</v>
      </c>
      <c r="R639" s="0" t="n">
        <f aca="true">IF(OR('Monte Carlo'!$B$27="",'Monte Carlo'!$C$27=""),0,IF(RAND()&lt;'Monte Carlo'!$B$27,IF('Monte Carlo'!$E$27='Monte Carlo'!$C$27,'Monte Carlo'!$C$27,BETAINV(RAND(),'Monte Carlo'!$G$27,'Monte Carlo'!$H$27,'Monte Carlo'!$C$27,'Monte Carlo'!$E$27)),0))</f>
        <v>0</v>
      </c>
      <c r="S639" s="0" t="n">
        <f aca="true">IF(OR('Monte Carlo'!$B$28="",'Monte Carlo'!$C$28=""),0,IF(RAND()&lt;'Monte Carlo'!$B$28,IF('Monte Carlo'!$E$28='Monte Carlo'!$C$28,'Monte Carlo'!$C$28,BETAINV(RAND(),'Monte Carlo'!$G$28,'Monte Carlo'!$H$28,'Monte Carlo'!$C$28,'Monte Carlo'!$E$28)),0))</f>
        <v>0</v>
      </c>
      <c r="T639" s="0" t="n">
        <f aca="true">IF(OR('Monte Carlo'!$B$29="",'Monte Carlo'!$C$29=""),0,IF(RAND()&lt;'Monte Carlo'!$B$29,IF('Monte Carlo'!$E$29='Monte Carlo'!$C$29,'Monte Carlo'!$C$29,BETAINV(RAND(),'Monte Carlo'!$G$29,'Monte Carlo'!$H$29,'Monte Carlo'!$C$29,'Monte Carlo'!$E$29)),0))</f>
        <v>0</v>
      </c>
      <c r="U639" s="0" t="n">
        <f aca="true">IF(OR('Monte Carlo'!$B$30="",'Monte Carlo'!$C$30=""),0,IF(RAND()&lt;'Monte Carlo'!$B$30,IF('Monte Carlo'!$E$30='Monte Carlo'!$C$30,'Monte Carlo'!$C$30,BETAINV(RAND(),'Monte Carlo'!$G$30,'Monte Carlo'!$H$30,'Monte Carlo'!$C$30,'Monte Carlo'!$E$30)),0))</f>
        <v>0</v>
      </c>
      <c r="V639" s="0" t="n">
        <f aca="true">IF(OR('Monte Carlo'!$B$31="",'Monte Carlo'!$C$31=""),0,IF(RAND()&lt;'Monte Carlo'!$B$31,IF('Monte Carlo'!$E$31='Monte Carlo'!$C$31,'Monte Carlo'!$C$31,BETAINV(RAND(),'Monte Carlo'!$G$31,'Monte Carlo'!$H$31,'Monte Carlo'!$C$31,'Monte Carlo'!$E$31)),0))</f>
        <v>0</v>
      </c>
      <c r="W639" s="0" t="n">
        <f aca="true">IF(OR('Monte Carlo'!$B$32="",'Monte Carlo'!$C$32=""),0,IF(RAND()&lt;'Monte Carlo'!$B$32,IF('Monte Carlo'!$E$32='Monte Carlo'!$C$32,'Monte Carlo'!$C$32,BETAINV(RAND(),'Monte Carlo'!$G$32,'Monte Carlo'!$H$32,'Monte Carlo'!$C$32,'Monte Carlo'!$E$32)),0))</f>
        <v>0</v>
      </c>
      <c r="X639" s="0" t="n">
        <f aca="true">IF(OR('Monte Carlo'!$B$33="",'Monte Carlo'!$C$33=""),0,IF(RAND()&lt;'Monte Carlo'!$B$33,IF('Monte Carlo'!$E$33='Monte Carlo'!$C$33,'Monte Carlo'!$C$33,BETAINV(RAND(),'Monte Carlo'!$G$33,'Monte Carlo'!$H$33,'Monte Carlo'!$C$33,'Monte Carlo'!$E$33)),0))</f>
        <v>0</v>
      </c>
      <c r="Y639" s="0" t="n">
        <f aca="false">SUM(A639:X639)</f>
        <v>2367.27228461509</v>
      </c>
    </row>
    <row r="640" customFormat="false" ht="15" hidden="false" customHeight="false" outlineLevel="0" collapsed="false">
      <c r="A640" s="0" t="n">
        <f aca="true">IF('Monte Carlo'!$B$7="",0,IF('Monte Carlo'!$D$7='Monte Carlo'!$B$7,'Monte Carlo'!$B$7,BETAINV(RAND(),'Monte Carlo'!$F$7,'Monte Carlo'!$G$7,'Monte Carlo'!$B$7,'Monte Carlo'!$D$7)))</f>
        <v>170.138131523316</v>
      </c>
      <c r="B640" s="0" t="n">
        <f aca="true">IF('Monte Carlo'!$B$8="",0,IF('Monte Carlo'!$D$8='Monte Carlo'!$B$8,'Monte Carlo'!$B$8,BETAINV(RAND(),'Monte Carlo'!$F$8,'Monte Carlo'!$G$8,'Monte Carlo'!$B$8,'Monte Carlo'!$D$8)))</f>
        <v>1150.76227236532</v>
      </c>
      <c r="C640" s="0" t="n">
        <f aca="true">IF('Monte Carlo'!$B$9="",0,IF('Monte Carlo'!$D$9='Monte Carlo'!$B$9,'Monte Carlo'!$B$9,BETAINV(RAND(),'Monte Carlo'!$F$9,'Monte Carlo'!$G$9,'Monte Carlo'!$B$9,'Monte Carlo'!$D$9)))</f>
        <v>433.230528235967</v>
      </c>
      <c r="D640" s="0" t="n">
        <f aca="true">IF('Monte Carlo'!$B$10="",0,IF('Monte Carlo'!$D$10='Monte Carlo'!$B$10,'Monte Carlo'!$B$10,BETAINV(RAND(),'Monte Carlo'!$F$10,'Monte Carlo'!$G$10,'Monte Carlo'!$B$10,'Monte Carlo'!$D$10)))</f>
        <v>335.753265873409</v>
      </c>
      <c r="E640" s="0" t="n">
        <f aca="true">IF('Monte Carlo'!$B$11="",0,IF('Monte Carlo'!$D$11='Monte Carlo'!$B$11,'Monte Carlo'!$B$11,BETAINV(RAND(),'Monte Carlo'!$F$11,'Monte Carlo'!$G$11,'Monte Carlo'!$B$11,'Monte Carlo'!$D$11)))</f>
        <v>107.78218981284</v>
      </c>
      <c r="F640" s="0" t="n">
        <f aca="true">IF('Monte Carlo'!$B$12="",0,IF('Monte Carlo'!$D$12='Monte Carlo'!$B$12,'Monte Carlo'!$B$12,BETAINV(RAND(),'Monte Carlo'!$F$12,'Monte Carlo'!$G$12,'Monte Carlo'!$B$12,'Monte Carlo'!$D$12)))</f>
        <v>109.123495777566</v>
      </c>
      <c r="G640" s="0" t="n">
        <f aca="true">IF('Monte Carlo'!$B$13="",0,IF('Monte Carlo'!$D$13='Monte Carlo'!$B$13,'Monte Carlo'!$B$13,BETAINV(RAND(),'Monte Carlo'!$F$13,'Monte Carlo'!$G$13,'Monte Carlo'!$B$13,'Monte Carlo'!$D$13)))</f>
        <v>0</v>
      </c>
      <c r="H640" s="0" t="n">
        <f aca="true">IF('Monte Carlo'!$B$14="",0,IF('Monte Carlo'!$D$14='Monte Carlo'!$B$14,'Monte Carlo'!$B$14,BETAINV(RAND(),'Monte Carlo'!$F$14,'Monte Carlo'!$G$14,'Monte Carlo'!$B$14,'Monte Carlo'!$D$14)))</f>
        <v>0</v>
      </c>
      <c r="I640" s="0" t="n">
        <f aca="true">IF('Monte Carlo'!$B$15="",0,IF('Monte Carlo'!$D$15='Monte Carlo'!$B$15,'Monte Carlo'!$B$15,BETAINV(RAND(),'Monte Carlo'!$F$15,'Monte Carlo'!$G$15,'Monte Carlo'!$B$15,'Monte Carlo'!$D$15)))</f>
        <v>0</v>
      </c>
      <c r="J640" s="0" t="n">
        <f aca="true">IF('Monte Carlo'!$B$16="",0,IF('Monte Carlo'!$D$16='Monte Carlo'!$B$16,'Monte Carlo'!$B$16,BETAINV(RAND(),'Monte Carlo'!$F$16,'Monte Carlo'!$G$16,'Monte Carlo'!$B$16,'Monte Carlo'!$D$16)))</f>
        <v>0</v>
      </c>
      <c r="K640" s="0" t="n">
        <f aca="true">IF('Monte Carlo'!$B$17="",0,IF('Monte Carlo'!$D$17='Monte Carlo'!$B$17,'Monte Carlo'!$B$17,BETAINV(RAND(),'Monte Carlo'!$F$17,'Monte Carlo'!$G$17,'Monte Carlo'!$B$17,'Monte Carlo'!$D$17)))</f>
        <v>0</v>
      </c>
      <c r="L640" s="0" t="n">
        <f aca="true">IF('Monte Carlo'!$B$18="",0,IF('Monte Carlo'!$D$18='Monte Carlo'!$B$18,'Monte Carlo'!$B$18,BETAINV(RAND(),'Monte Carlo'!$F$18,'Monte Carlo'!$G$18,'Monte Carlo'!$B$18,'Monte Carlo'!$D$18)))</f>
        <v>0</v>
      </c>
      <c r="M640" s="0" t="n">
        <f aca="true">IF(OR('Monte Carlo'!$B$22="",'Monte Carlo'!$C$22=""),0,IF(RAND()&lt;'Monte Carlo'!$B$22,IF('Monte Carlo'!$E$22='Monte Carlo'!$C$22,'Monte Carlo'!$C$22,BETAINV(RAND(),'Monte Carlo'!$G$22,'Monte Carlo'!$H$22,'Monte Carlo'!$C$22,'Monte Carlo'!$E$22)),0))</f>
        <v>0</v>
      </c>
      <c r="N640" s="0" t="n">
        <f aca="true">IF(OR('Monte Carlo'!$B$23="",'Monte Carlo'!$C$23=""),0,IF(RAND()&lt;'Monte Carlo'!$B$23,IF('Monte Carlo'!$E$23='Monte Carlo'!$C$23,'Monte Carlo'!$C$23,BETAINV(RAND(),'Monte Carlo'!$G$23,'Monte Carlo'!$H$23,'Monte Carlo'!$C$23,'Monte Carlo'!$E$23)),0))</f>
        <v>0</v>
      </c>
      <c r="O640" s="0" t="n">
        <f aca="true">IF(OR('Monte Carlo'!$B$24="",'Monte Carlo'!$C$24=""),0,IF(RAND()&lt;'Monte Carlo'!$B$24,IF('Monte Carlo'!$E$24='Monte Carlo'!$C$24,'Monte Carlo'!$C$24,BETAINV(RAND(),'Monte Carlo'!$G$24,'Monte Carlo'!$H$24,'Monte Carlo'!$C$24,'Monte Carlo'!$E$24)),0))</f>
        <v>0</v>
      </c>
      <c r="P640" s="0" t="n">
        <f aca="true">IF(OR('Monte Carlo'!$B$25="",'Monte Carlo'!$C$25=""),0,IF(RAND()&lt;'Monte Carlo'!$B$25,IF('Monte Carlo'!$E$25='Monte Carlo'!$C$25,'Monte Carlo'!$C$25,BETAINV(RAND(),'Monte Carlo'!$G$25,'Monte Carlo'!$H$25,'Monte Carlo'!$C$25,'Monte Carlo'!$E$25)),0))</f>
        <v>0</v>
      </c>
      <c r="Q640" s="0" t="n">
        <f aca="true">IF(OR('Monte Carlo'!$B$26="",'Monte Carlo'!$C$26=""),0,IF(RAND()&lt;'Monte Carlo'!$B$26,IF('Monte Carlo'!$E$26='Monte Carlo'!$C$26,'Monte Carlo'!$C$26,BETAINV(RAND(),'Monte Carlo'!$G$26,'Monte Carlo'!$H$26,'Monte Carlo'!$C$26,'Monte Carlo'!$E$26)),0))</f>
        <v>0</v>
      </c>
      <c r="R640" s="0" t="n">
        <f aca="true">IF(OR('Monte Carlo'!$B$27="",'Monte Carlo'!$C$27=""),0,IF(RAND()&lt;'Monte Carlo'!$B$27,IF('Monte Carlo'!$E$27='Monte Carlo'!$C$27,'Monte Carlo'!$C$27,BETAINV(RAND(),'Monte Carlo'!$G$27,'Monte Carlo'!$H$27,'Monte Carlo'!$C$27,'Monte Carlo'!$E$27)),0))</f>
        <v>0</v>
      </c>
      <c r="S640" s="0" t="n">
        <f aca="true">IF(OR('Monte Carlo'!$B$28="",'Monte Carlo'!$C$28=""),0,IF(RAND()&lt;'Monte Carlo'!$B$28,IF('Monte Carlo'!$E$28='Monte Carlo'!$C$28,'Monte Carlo'!$C$28,BETAINV(RAND(),'Monte Carlo'!$G$28,'Monte Carlo'!$H$28,'Monte Carlo'!$C$28,'Monte Carlo'!$E$28)),0))</f>
        <v>0</v>
      </c>
      <c r="T640" s="0" t="n">
        <f aca="true">IF(OR('Monte Carlo'!$B$29="",'Monte Carlo'!$C$29=""),0,IF(RAND()&lt;'Monte Carlo'!$B$29,IF('Monte Carlo'!$E$29='Monte Carlo'!$C$29,'Monte Carlo'!$C$29,BETAINV(RAND(),'Monte Carlo'!$G$29,'Monte Carlo'!$H$29,'Monte Carlo'!$C$29,'Monte Carlo'!$E$29)),0))</f>
        <v>0</v>
      </c>
      <c r="U640" s="0" t="n">
        <f aca="true">IF(OR('Monte Carlo'!$B$30="",'Monte Carlo'!$C$30=""),0,IF(RAND()&lt;'Monte Carlo'!$B$30,IF('Monte Carlo'!$E$30='Monte Carlo'!$C$30,'Monte Carlo'!$C$30,BETAINV(RAND(),'Monte Carlo'!$G$30,'Monte Carlo'!$H$30,'Monte Carlo'!$C$30,'Monte Carlo'!$E$30)),0))</f>
        <v>0</v>
      </c>
      <c r="V640" s="0" t="n">
        <f aca="true">IF(OR('Monte Carlo'!$B$31="",'Monte Carlo'!$C$31=""),0,IF(RAND()&lt;'Monte Carlo'!$B$31,IF('Monte Carlo'!$E$31='Monte Carlo'!$C$31,'Monte Carlo'!$C$31,BETAINV(RAND(),'Monte Carlo'!$G$31,'Monte Carlo'!$H$31,'Monte Carlo'!$C$31,'Monte Carlo'!$E$31)),0))</f>
        <v>0</v>
      </c>
      <c r="W640" s="0" t="n">
        <f aca="true">IF(OR('Monte Carlo'!$B$32="",'Monte Carlo'!$C$32=""),0,IF(RAND()&lt;'Monte Carlo'!$B$32,IF('Monte Carlo'!$E$32='Monte Carlo'!$C$32,'Monte Carlo'!$C$32,BETAINV(RAND(),'Monte Carlo'!$G$32,'Monte Carlo'!$H$32,'Monte Carlo'!$C$32,'Monte Carlo'!$E$32)),0))</f>
        <v>0</v>
      </c>
      <c r="X640" s="0" t="n">
        <f aca="true">IF(OR('Monte Carlo'!$B$33="",'Monte Carlo'!$C$33=""),0,IF(RAND()&lt;'Monte Carlo'!$B$33,IF('Monte Carlo'!$E$33='Monte Carlo'!$C$33,'Monte Carlo'!$C$33,BETAINV(RAND(),'Monte Carlo'!$G$33,'Monte Carlo'!$H$33,'Monte Carlo'!$C$33,'Monte Carlo'!$E$33)),0))</f>
        <v>0</v>
      </c>
      <c r="Y640" s="0" t="n">
        <f aca="false">SUM(A640:X640)</f>
        <v>2306.78988358841</v>
      </c>
    </row>
    <row r="641" customFormat="false" ht="15" hidden="false" customHeight="false" outlineLevel="0" collapsed="false">
      <c r="A641" s="0" t="n">
        <f aca="true">IF('Monte Carlo'!$B$7="",0,IF('Monte Carlo'!$D$7='Monte Carlo'!$B$7,'Monte Carlo'!$B$7,BETAINV(RAND(),'Monte Carlo'!$F$7,'Monte Carlo'!$G$7,'Monte Carlo'!$B$7,'Monte Carlo'!$D$7)))</f>
        <v>148.000529318189</v>
      </c>
      <c r="B641" s="0" t="n">
        <f aca="true">IF('Monte Carlo'!$B$8="",0,IF('Monte Carlo'!$D$8='Monte Carlo'!$B$8,'Monte Carlo'!$B$8,BETAINV(RAND(),'Monte Carlo'!$F$8,'Monte Carlo'!$G$8,'Monte Carlo'!$B$8,'Monte Carlo'!$D$8)))</f>
        <v>916.510706007602</v>
      </c>
      <c r="C641" s="0" t="n">
        <f aca="true">IF('Monte Carlo'!$B$9="",0,IF('Monte Carlo'!$D$9='Monte Carlo'!$B$9,'Monte Carlo'!$B$9,BETAINV(RAND(),'Monte Carlo'!$F$9,'Monte Carlo'!$G$9,'Monte Carlo'!$B$9,'Monte Carlo'!$D$9)))</f>
        <v>478.556011481777</v>
      </c>
      <c r="D641" s="0" t="n">
        <f aca="true">IF('Monte Carlo'!$B$10="",0,IF('Monte Carlo'!$D$10='Monte Carlo'!$B$10,'Monte Carlo'!$B$10,BETAINV(RAND(),'Monte Carlo'!$F$10,'Monte Carlo'!$G$10,'Monte Carlo'!$B$10,'Monte Carlo'!$D$10)))</f>
        <v>363.147241776523</v>
      </c>
      <c r="E641" s="0" t="n">
        <f aca="true">IF('Monte Carlo'!$B$11="",0,IF('Monte Carlo'!$D$11='Monte Carlo'!$B$11,'Monte Carlo'!$B$11,BETAINV(RAND(),'Monte Carlo'!$F$11,'Monte Carlo'!$G$11,'Monte Carlo'!$B$11,'Monte Carlo'!$D$11)))</f>
        <v>116.668462200973</v>
      </c>
      <c r="F641" s="0" t="n">
        <f aca="true">IF('Monte Carlo'!$B$12="",0,IF('Monte Carlo'!$D$12='Monte Carlo'!$B$12,'Monte Carlo'!$B$12,BETAINV(RAND(),'Monte Carlo'!$F$12,'Monte Carlo'!$G$12,'Monte Carlo'!$B$12,'Monte Carlo'!$D$12)))</f>
        <v>93.1025975697577</v>
      </c>
      <c r="G641" s="0" t="n">
        <f aca="true">IF('Monte Carlo'!$B$13="",0,IF('Monte Carlo'!$D$13='Monte Carlo'!$B$13,'Monte Carlo'!$B$13,BETAINV(RAND(),'Monte Carlo'!$F$13,'Monte Carlo'!$G$13,'Monte Carlo'!$B$13,'Monte Carlo'!$D$13)))</f>
        <v>0</v>
      </c>
      <c r="H641" s="0" t="n">
        <f aca="true">IF('Monte Carlo'!$B$14="",0,IF('Monte Carlo'!$D$14='Monte Carlo'!$B$14,'Monte Carlo'!$B$14,BETAINV(RAND(),'Monte Carlo'!$F$14,'Monte Carlo'!$G$14,'Monte Carlo'!$B$14,'Monte Carlo'!$D$14)))</f>
        <v>0</v>
      </c>
      <c r="I641" s="0" t="n">
        <f aca="true">IF('Monte Carlo'!$B$15="",0,IF('Monte Carlo'!$D$15='Monte Carlo'!$B$15,'Monte Carlo'!$B$15,BETAINV(RAND(),'Monte Carlo'!$F$15,'Monte Carlo'!$G$15,'Monte Carlo'!$B$15,'Monte Carlo'!$D$15)))</f>
        <v>0</v>
      </c>
      <c r="J641" s="0" t="n">
        <f aca="true">IF('Monte Carlo'!$B$16="",0,IF('Monte Carlo'!$D$16='Monte Carlo'!$B$16,'Monte Carlo'!$B$16,BETAINV(RAND(),'Monte Carlo'!$F$16,'Monte Carlo'!$G$16,'Monte Carlo'!$B$16,'Monte Carlo'!$D$16)))</f>
        <v>0</v>
      </c>
      <c r="K641" s="0" t="n">
        <f aca="true">IF('Monte Carlo'!$B$17="",0,IF('Monte Carlo'!$D$17='Monte Carlo'!$B$17,'Monte Carlo'!$B$17,BETAINV(RAND(),'Monte Carlo'!$F$17,'Monte Carlo'!$G$17,'Monte Carlo'!$B$17,'Monte Carlo'!$D$17)))</f>
        <v>0</v>
      </c>
      <c r="L641" s="0" t="n">
        <f aca="true">IF('Monte Carlo'!$B$18="",0,IF('Monte Carlo'!$D$18='Monte Carlo'!$B$18,'Monte Carlo'!$B$18,BETAINV(RAND(),'Monte Carlo'!$F$18,'Monte Carlo'!$G$18,'Monte Carlo'!$B$18,'Monte Carlo'!$D$18)))</f>
        <v>0</v>
      </c>
      <c r="M641" s="0" t="n">
        <f aca="true">IF(OR('Monte Carlo'!$B$22="",'Monte Carlo'!$C$22=""),0,IF(RAND()&lt;'Monte Carlo'!$B$22,IF('Monte Carlo'!$E$22='Monte Carlo'!$C$22,'Monte Carlo'!$C$22,BETAINV(RAND(),'Monte Carlo'!$G$22,'Monte Carlo'!$H$22,'Monte Carlo'!$C$22,'Monte Carlo'!$E$22)),0))</f>
        <v>0</v>
      </c>
      <c r="N641" s="0" t="n">
        <f aca="true">IF(OR('Monte Carlo'!$B$23="",'Monte Carlo'!$C$23=""),0,IF(RAND()&lt;'Monte Carlo'!$B$23,IF('Monte Carlo'!$E$23='Monte Carlo'!$C$23,'Monte Carlo'!$C$23,BETAINV(RAND(),'Monte Carlo'!$G$23,'Monte Carlo'!$H$23,'Monte Carlo'!$C$23,'Monte Carlo'!$E$23)),0))</f>
        <v>38.7353941261181</v>
      </c>
      <c r="O641" s="0" t="n">
        <f aca="true">IF(OR('Monte Carlo'!$B$24="",'Monte Carlo'!$C$24=""),0,IF(RAND()&lt;'Monte Carlo'!$B$24,IF('Monte Carlo'!$E$24='Monte Carlo'!$C$24,'Monte Carlo'!$C$24,BETAINV(RAND(),'Monte Carlo'!$G$24,'Monte Carlo'!$H$24,'Monte Carlo'!$C$24,'Monte Carlo'!$E$24)),0))</f>
        <v>0</v>
      </c>
      <c r="P641" s="0" t="n">
        <f aca="true">IF(OR('Monte Carlo'!$B$25="",'Monte Carlo'!$C$25=""),0,IF(RAND()&lt;'Monte Carlo'!$B$25,IF('Monte Carlo'!$E$25='Monte Carlo'!$C$25,'Monte Carlo'!$C$25,BETAINV(RAND(),'Monte Carlo'!$G$25,'Monte Carlo'!$H$25,'Monte Carlo'!$C$25,'Monte Carlo'!$E$25)),0))</f>
        <v>0</v>
      </c>
      <c r="Q641" s="0" t="n">
        <f aca="true">IF(OR('Monte Carlo'!$B$26="",'Monte Carlo'!$C$26=""),0,IF(RAND()&lt;'Monte Carlo'!$B$26,IF('Monte Carlo'!$E$26='Monte Carlo'!$C$26,'Monte Carlo'!$C$26,BETAINV(RAND(),'Monte Carlo'!$G$26,'Monte Carlo'!$H$26,'Monte Carlo'!$C$26,'Monte Carlo'!$E$26)),0))</f>
        <v>0</v>
      </c>
      <c r="R641" s="0" t="n">
        <f aca="true">IF(OR('Monte Carlo'!$B$27="",'Monte Carlo'!$C$27=""),0,IF(RAND()&lt;'Monte Carlo'!$B$27,IF('Monte Carlo'!$E$27='Monte Carlo'!$C$27,'Monte Carlo'!$C$27,BETAINV(RAND(),'Monte Carlo'!$G$27,'Monte Carlo'!$H$27,'Monte Carlo'!$C$27,'Monte Carlo'!$E$27)),0))</f>
        <v>0</v>
      </c>
      <c r="S641" s="0" t="n">
        <f aca="true">IF(OR('Monte Carlo'!$B$28="",'Monte Carlo'!$C$28=""),0,IF(RAND()&lt;'Monte Carlo'!$B$28,IF('Monte Carlo'!$E$28='Monte Carlo'!$C$28,'Monte Carlo'!$C$28,BETAINV(RAND(),'Monte Carlo'!$G$28,'Monte Carlo'!$H$28,'Monte Carlo'!$C$28,'Monte Carlo'!$E$28)),0))</f>
        <v>0</v>
      </c>
      <c r="T641" s="0" t="n">
        <f aca="true">IF(OR('Monte Carlo'!$B$29="",'Monte Carlo'!$C$29=""),0,IF(RAND()&lt;'Monte Carlo'!$B$29,IF('Monte Carlo'!$E$29='Monte Carlo'!$C$29,'Monte Carlo'!$C$29,BETAINV(RAND(),'Monte Carlo'!$G$29,'Monte Carlo'!$H$29,'Monte Carlo'!$C$29,'Monte Carlo'!$E$29)),0))</f>
        <v>0</v>
      </c>
      <c r="U641" s="0" t="n">
        <f aca="true">IF(OR('Monte Carlo'!$B$30="",'Monte Carlo'!$C$30=""),0,IF(RAND()&lt;'Monte Carlo'!$B$30,IF('Monte Carlo'!$E$30='Monte Carlo'!$C$30,'Monte Carlo'!$C$30,BETAINV(RAND(),'Monte Carlo'!$G$30,'Monte Carlo'!$H$30,'Monte Carlo'!$C$30,'Monte Carlo'!$E$30)),0))</f>
        <v>0</v>
      </c>
      <c r="V641" s="0" t="n">
        <f aca="true">IF(OR('Monte Carlo'!$B$31="",'Monte Carlo'!$C$31=""),0,IF(RAND()&lt;'Monte Carlo'!$B$31,IF('Monte Carlo'!$E$31='Monte Carlo'!$C$31,'Monte Carlo'!$C$31,BETAINV(RAND(),'Monte Carlo'!$G$31,'Monte Carlo'!$H$31,'Monte Carlo'!$C$31,'Monte Carlo'!$E$31)),0))</f>
        <v>0</v>
      </c>
      <c r="W641" s="0" t="n">
        <f aca="true">IF(OR('Monte Carlo'!$B$32="",'Monte Carlo'!$C$32=""),0,IF(RAND()&lt;'Monte Carlo'!$B$32,IF('Monte Carlo'!$E$32='Monte Carlo'!$C$32,'Monte Carlo'!$C$32,BETAINV(RAND(),'Monte Carlo'!$G$32,'Monte Carlo'!$H$32,'Monte Carlo'!$C$32,'Monte Carlo'!$E$32)),0))</f>
        <v>0</v>
      </c>
      <c r="X641" s="0" t="n">
        <f aca="true">IF(OR('Monte Carlo'!$B$33="",'Monte Carlo'!$C$33=""),0,IF(RAND()&lt;'Monte Carlo'!$B$33,IF('Monte Carlo'!$E$33='Monte Carlo'!$C$33,'Monte Carlo'!$C$33,BETAINV(RAND(),'Monte Carlo'!$G$33,'Monte Carlo'!$H$33,'Monte Carlo'!$C$33,'Monte Carlo'!$E$33)),0))</f>
        <v>0</v>
      </c>
      <c r="Y641" s="0" t="n">
        <f aca="false">SUM(A641:X641)</f>
        <v>2154.72094248094</v>
      </c>
    </row>
    <row r="642" customFormat="false" ht="15" hidden="false" customHeight="false" outlineLevel="0" collapsed="false">
      <c r="A642" s="0" t="n">
        <f aca="true">IF('Monte Carlo'!$B$7="",0,IF('Monte Carlo'!$D$7='Monte Carlo'!$B$7,'Monte Carlo'!$B$7,BETAINV(RAND(),'Monte Carlo'!$F$7,'Monte Carlo'!$G$7,'Monte Carlo'!$B$7,'Monte Carlo'!$D$7)))</f>
        <v>152.495512017829</v>
      </c>
      <c r="B642" s="0" t="n">
        <f aca="true">IF('Monte Carlo'!$B$8="",0,IF('Monte Carlo'!$D$8='Monte Carlo'!$B$8,'Monte Carlo'!$B$8,BETAINV(RAND(),'Monte Carlo'!$F$8,'Monte Carlo'!$G$8,'Monte Carlo'!$B$8,'Monte Carlo'!$D$8)))</f>
        <v>990.088119879892</v>
      </c>
      <c r="C642" s="0" t="n">
        <f aca="true">IF('Monte Carlo'!$B$9="",0,IF('Monte Carlo'!$D$9='Monte Carlo'!$B$9,'Monte Carlo'!$B$9,BETAINV(RAND(),'Monte Carlo'!$F$9,'Monte Carlo'!$G$9,'Monte Carlo'!$B$9,'Monte Carlo'!$D$9)))</f>
        <v>429.899729709402</v>
      </c>
      <c r="D642" s="0" t="n">
        <f aca="true">IF('Monte Carlo'!$B$10="",0,IF('Monte Carlo'!$D$10='Monte Carlo'!$B$10,'Monte Carlo'!$B$10,BETAINV(RAND(),'Monte Carlo'!$F$10,'Monte Carlo'!$G$10,'Monte Carlo'!$B$10,'Monte Carlo'!$D$10)))</f>
        <v>271.22542655866</v>
      </c>
      <c r="E642" s="0" t="n">
        <f aca="true">IF('Monte Carlo'!$B$11="",0,IF('Monte Carlo'!$D$11='Monte Carlo'!$B$11,'Monte Carlo'!$B$11,BETAINV(RAND(),'Monte Carlo'!$F$11,'Monte Carlo'!$G$11,'Monte Carlo'!$B$11,'Monte Carlo'!$D$11)))</f>
        <v>91.0671605081019</v>
      </c>
      <c r="F642" s="0" t="n">
        <f aca="true">IF('Monte Carlo'!$B$12="",0,IF('Monte Carlo'!$D$12='Monte Carlo'!$B$12,'Monte Carlo'!$B$12,BETAINV(RAND(),'Monte Carlo'!$F$12,'Monte Carlo'!$G$12,'Monte Carlo'!$B$12,'Monte Carlo'!$D$12)))</f>
        <v>115.915980066959</v>
      </c>
      <c r="G642" s="0" t="n">
        <f aca="true">IF('Monte Carlo'!$B$13="",0,IF('Monte Carlo'!$D$13='Monte Carlo'!$B$13,'Monte Carlo'!$B$13,BETAINV(RAND(),'Monte Carlo'!$F$13,'Monte Carlo'!$G$13,'Monte Carlo'!$B$13,'Monte Carlo'!$D$13)))</f>
        <v>0</v>
      </c>
      <c r="H642" s="0" t="n">
        <f aca="true">IF('Monte Carlo'!$B$14="",0,IF('Monte Carlo'!$D$14='Monte Carlo'!$B$14,'Monte Carlo'!$B$14,BETAINV(RAND(),'Monte Carlo'!$F$14,'Monte Carlo'!$G$14,'Monte Carlo'!$B$14,'Monte Carlo'!$D$14)))</f>
        <v>0</v>
      </c>
      <c r="I642" s="0" t="n">
        <f aca="true">IF('Monte Carlo'!$B$15="",0,IF('Monte Carlo'!$D$15='Monte Carlo'!$B$15,'Monte Carlo'!$B$15,BETAINV(RAND(),'Monte Carlo'!$F$15,'Monte Carlo'!$G$15,'Monte Carlo'!$B$15,'Monte Carlo'!$D$15)))</f>
        <v>0</v>
      </c>
      <c r="J642" s="0" t="n">
        <f aca="true">IF('Monte Carlo'!$B$16="",0,IF('Monte Carlo'!$D$16='Monte Carlo'!$B$16,'Monte Carlo'!$B$16,BETAINV(RAND(),'Monte Carlo'!$F$16,'Monte Carlo'!$G$16,'Monte Carlo'!$B$16,'Monte Carlo'!$D$16)))</f>
        <v>0</v>
      </c>
      <c r="K642" s="0" t="n">
        <f aca="true">IF('Monte Carlo'!$B$17="",0,IF('Monte Carlo'!$D$17='Monte Carlo'!$B$17,'Monte Carlo'!$B$17,BETAINV(RAND(),'Monte Carlo'!$F$17,'Monte Carlo'!$G$17,'Monte Carlo'!$B$17,'Monte Carlo'!$D$17)))</f>
        <v>0</v>
      </c>
      <c r="L642" s="0" t="n">
        <f aca="true">IF('Monte Carlo'!$B$18="",0,IF('Monte Carlo'!$D$18='Monte Carlo'!$B$18,'Monte Carlo'!$B$18,BETAINV(RAND(),'Monte Carlo'!$F$18,'Monte Carlo'!$G$18,'Monte Carlo'!$B$18,'Monte Carlo'!$D$18)))</f>
        <v>0</v>
      </c>
      <c r="M642" s="0" t="n">
        <f aca="true">IF(OR('Monte Carlo'!$B$22="",'Monte Carlo'!$C$22=""),0,IF(RAND()&lt;'Monte Carlo'!$B$22,IF('Monte Carlo'!$E$22='Monte Carlo'!$C$22,'Monte Carlo'!$C$22,BETAINV(RAND(),'Monte Carlo'!$G$22,'Monte Carlo'!$H$22,'Monte Carlo'!$C$22,'Monte Carlo'!$E$22)),0))</f>
        <v>0</v>
      </c>
      <c r="N642" s="0" t="n">
        <f aca="true">IF(OR('Monte Carlo'!$B$23="",'Monte Carlo'!$C$23=""),0,IF(RAND()&lt;'Monte Carlo'!$B$23,IF('Monte Carlo'!$E$23='Monte Carlo'!$C$23,'Monte Carlo'!$C$23,BETAINV(RAND(),'Monte Carlo'!$G$23,'Monte Carlo'!$H$23,'Monte Carlo'!$C$23,'Monte Carlo'!$E$23)),0))</f>
        <v>0</v>
      </c>
      <c r="O642" s="0" t="n">
        <f aca="true">IF(OR('Monte Carlo'!$B$24="",'Monte Carlo'!$C$24=""),0,IF(RAND()&lt;'Monte Carlo'!$B$24,IF('Monte Carlo'!$E$24='Monte Carlo'!$C$24,'Monte Carlo'!$C$24,BETAINV(RAND(),'Monte Carlo'!$G$24,'Monte Carlo'!$H$24,'Monte Carlo'!$C$24,'Monte Carlo'!$E$24)),0))</f>
        <v>192.23930122552</v>
      </c>
      <c r="P642" s="0" t="n">
        <f aca="true">IF(OR('Monte Carlo'!$B$25="",'Monte Carlo'!$C$25=""),0,IF(RAND()&lt;'Monte Carlo'!$B$25,IF('Monte Carlo'!$E$25='Monte Carlo'!$C$25,'Monte Carlo'!$C$25,BETAINV(RAND(),'Monte Carlo'!$G$25,'Monte Carlo'!$H$25,'Monte Carlo'!$C$25,'Monte Carlo'!$E$25)),0))</f>
        <v>0</v>
      </c>
      <c r="Q642" s="0" t="n">
        <f aca="true">IF(OR('Monte Carlo'!$B$26="",'Monte Carlo'!$C$26=""),0,IF(RAND()&lt;'Monte Carlo'!$B$26,IF('Monte Carlo'!$E$26='Monte Carlo'!$C$26,'Monte Carlo'!$C$26,BETAINV(RAND(),'Monte Carlo'!$G$26,'Monte Carlo'!$H$26,'Monte Carlo'!$C$26,'Monte Carlo'!$E$26)),0))</f>
        <v>0</v>
      </c>
      <c r="R642" s="0" t="n">
        <f aca="true">IF(OR('Monte Carlo'!$B$27="",'Monte Carlo'!$C$27=""),0,IF(RAND()&lt;'Monte Carlo'!$B$27,IF('Monte Carlo'!$E$27='Monte Carlo'!$C$27,'Monte Carlo'!$C$27,BETAINV(RAND(),'Monte Carlo'!$G$27,'Monte Carlo'!$H$27,'Monte Carlo'!$C$27,'Monte Carlo'!$E$27)),0))</f>
        <v>0</v>
      </c>
      <c r="S642" s="0" t="n">
        <f aca="true">IF(OR('Monte Carlo'!$B$28="",'Monte Carlo'!$C$28=""),0,IF(RAND()&lt;'Monte Carlo'!$B$28,IF('Monte Carlo'!$E$28='Monte Carlo'!$C$28,'Monte Carlo'!$C$28,BETAINV(RAND(),'Monte Carlo'!$G$28,'Monte Carlo'!$H$28,'Monte Carlo'!$C$28,'Monte Carlo'!$E$28)),0))</f>
        <v>0</v>
      </c>
      <c r="T642" s="0" t="n">
        <f aca="true">IF(OR('Monte Carlo'!$B$29="",'Monte Carlo'!$C$29=""),0,IF(RAND()&lt;'Monte Carlo'!$B$29,IF('Monte Carlo'!$E$29='Monte Carlo'!$C$29,'Monte Carlo'!$C$29,BETAINV(RAND(),'Monte Carlo'!$G$29,'Monte Carlo'!$H$29,'Monte Carlo'!$C$29,'Monte Carlo'!$E$29)),0))</f>
        <v>0</v>
      </c>
      <c r="U642" s="0" t="n">
        <f aca="true">IF(OR('Monte Carlo'!$B$30="",'Monte Carlo'!$C$30=""),0,IF(RAND()&lt;'Monte Carlo'!$B$30,IF('Monte Carlo'!$E$30='Monte Carlo'!$C$30,'Monte Carlo'!$C$30,BETAINV(RAND(),'Monte Carlo'!$G$30,'Monte Carlo'!$H$30,'Monte Carlo'!$C$30,'Monte Carlo'!$E$30)),0))</f>
        <v>0</v>
      </c>
      <c r="V642" s="0" t="n">
        <f aca="true">IF(OR('Monte Carlo'!$B$31="",'Monte Carlo'!$C$31=""),0,IF(RAND()&lt;'Monte Carlo'!$B$31,IF('Monte Carlo'!$E$31='Monte Carlo'!$C$31,'Monte Carlo'!$C$31,BETAINV(RAND(),'Monte Carlo'!$G$31,'Monte Carlo'!$H$31,'Monte Carlo'!$C$31,'Monte Carlo'!$E$31)),0))</f>
        <v>0</v>
      </c>
      <c r="W642" s="0" t="n">
        <f aca="true">IF(OR('Monte Carlo'!$B$32="",'Monte Carlo'!$C$32=""),0,IF(RAND()&lt;'Monte Carlo'!$B$32,IF('Monte Carlo'!$E$32='Monte Carlo'!$C$32,'Monte Carlo'!$C$32,BETAINV(RAND(),'Monte Carlo'!$G$32,'Monte Carlo'!$H$32,'Monte Carlo'!$C$32,'Monte Carlo'!$E$32)),0))</f>
        <v>0</v>
      </c>
      <c r="X642" s="0" t="n">
        <f aca="true">IF(OR('Monte Carlo'!$B$33="",'Monte Carlo'!$C$33=""),0,IF(RAND()&lt;'Monte Carlo'!$B$33,IF('Monte Carlo'!$E$33='Monte Carlo'!$C$33,'Monte Carlo'!$C$33,BETAINV(RAND(),'Monte Carlo'!$G$33,'Monte Carlo'!$H$33,'Monte Carlo'!$C$33,'Monte Carlo'!$E$33)),0))</f>
        <v>0</v>
      </c>
      <c r="Y642" s="0" t="n">
        <f aca="false">SUM(A642:X642)</f>
        <v>2242.93122996636</v>
      </c>
    </row>
    <row r="643" customFormat="false" ht="15" hidden="false" customHeight="false" outlineLevel="0" collapsed="false">
      <c r="A643" s="0" t="n">
        <f aca="true">IF('Monte Carlo'!$B$7="",0,IF('Monte Carlo'!$D$7='Monte Carlo'!$B$7,'Monte Carlo'!$B$7,BETAINV(RAND(),'Monte Carlo'!$F$7,'Monte Carlo'!$G$7,'Monte Carlo'!$B$7,'Monte Carlo'!$D$7)))</f>
        <v>165.385274515782</v>
      </c>
      <c r="B643" s="0" t="n">
        <f aca="true">IF('Monte Carlo'!$B$8="",0,IF('Monte Carlo'!$D$8='Monte Carlo'!$B$8,'Monte Carlo'!$B$8,BETAINV(RAND(),'Monte Carlo'!$F$8,'Monte Carlo'!$G$8,'Monte Carlo'!$B$8,'Monte Carlo'!$D$8)))</f>
        <v>912.913273793229</v>
      </c>
      <c r="C643" s="0" t="n">
        <f aca="true">IF('Monte Carlo'!$B$9="",0,IF('Monte Carlo'!$D$9='Monte Carlo'!$B$9,'Monte Carlo'!$B$9,BETAINV(RAND(),'Monte Carlo'!$F$9,'Monte Carlo'!$G$9,'Monte Carlo'!$B$9,'Monte Carlo'!$D$9)))</f>
        <v>477.499348860573</v>
      </c>
      <c r="D643" s="0" t="n">
        <f aca="true">IF('Monte Carlo'!$B$10="",0,IF('Monte Carlo'!$D$10='Monte Carlo'!$B$10,'Monte Carlo'!$B$10,BETAINV(RAND(),'Monte Carlo'!$F$10,'Monte Carlo'!$G$10,'Monte Carlo'!$B$10,'Monte Carlo'!$D$10)))</f>
        <v>296.829131914323</v>
      </c>
      <c r="E643" s="0" t="n">
        <f aca="true">IF('Monte Carlo'!$B$11="",0,IF('Monte Carlo'!$D$11='Monte Carlo'!$B$11,'Monte Carlo'!$B$11,BETAINV(RAND(),'Monte Carlo'!$F$11,'Monte Carlo'!$G$11,'Monte Carlo'!$B$11,'Monte Carlo'!$D$11)))</f>
        <v>102.485631588431</v>
      </c>
      <c r="F643" s="0" t="n">
        <f aca="true">IF('Monte Carlo'!$B$12="",0,IF('Monte Carlo'!$D$12='Monte Carlo'!$B$12,'Monte Carlo'!$B$12,BETAINV(RAND(),'Monte Carlo'!$F$12,'Monte Carlo'!$G$12,'Monte Carlo'!$B$12,'Monte Carlo'!$D$12)))</f>
        <v>107.202699737335</v>
      </c>
      <c r="G643" s="0" t="n">
        <f aca="true">IF('Monte Carlo'!$B$13="",0,IF('Monte Carlo'!$D$13='Monte Carlo'!$B$13,'Monte Carlo'!$B$13,BETAINV(RAND(),'Monte Carlo'!$F$13,'Monte Carlo'!$G$13,'Monte Carlo'!$B$13,'Monte Carlo'!$D$13)))</f>
        <v>0</v>
      </c>
      <c r="H643" s="0" t="n">
        <f aca="true">IF('Monte Carlo'!$B$14="",0,IF('Monte Carlo'!$D$14='Monte Carlo'!$B$14,'Monte Carlo'!$B$14,BETAINV(RAND(),'Monte Carlo'!$F$14,'Monte Carlo'!$G$14,'Monte Carlo'!$B$14,'Monte Carlo'!$D$14)))</f>
        <v>0</v>
      </c>
      <c r="I643" s="0" t="n">
        <f aca="true">IF('Monte Carlo'!$B$15="",0,IF('Monte Carlo'!$D$15='Monte Carlo'!$B$15,'Monte Carlo'!$B$15,BETAINV(RAND(),'Monte Carlo'!$F$15,'Monte Carlo'!$G$15,'Monte Carlo'!$B$15,'Monte Carlo'!$D$15)))</f>
        <v>0</v>
      </c>
      <c r="J643" s="0" t="n">
        <f aca="true">IF('Monte Carlo'!$B$16="",0,IF('Monte Carlo'!$D$16='Monte Carlo'!$B$16,'Monte Carlo'!$B$16,BETAINV(RAND(),'Monte Carlo'!$F$16,'Monte Carlo'!$G$16,'Monte Carlo'!$B$16,'Monte Carlo'!$D$16)))</f>
        <v>0</v>
      </c>
      <c r="K643" s="0" t="n">
        <f aca="true">IF('Monte Carlo'!$B$17="",0,IF('Monte Carlo'!$D$17='Monte Carlo'!$B$17,'Monte Carlo'!$B$17,BETAINV(RAND(),'Monte Carlo'!$F$17,'Monte Carlo'!$G$17,'Monte Carlo'!$B$17,'Monte Carlo'!$D$17)))</f>
        <v>0</v>
      </c>
      <c r="L643" s="0" t="n">
        <f aca="true">IF('Monte Carlo'!$B$18="",0,IF('Monte Carlo'!$D$18='Monte Carlo'!$B$18,'Monte Carlo'!$B$18,BETAINV(RAND(),'Monte Carlo'!$F$18,'Monte Carlo'!$G$18,'Monte Carlo'!$B$18,'Monte Carlo'!$D$18)))</f>
        <v>0</v>
      </c>
      <c r="M643" s="0" t="n">
        <f aca="true">IF(OR('Monte Carlo'!$B$22="",'Monte Carlo'!$C$22=""),0,IF(RAND()&lt;'Monte Carlo'!$B$22,IF('Monte Carlo'!$E$22='Monte Carlo'!$C$22,'Monte Carlo'!$C$22,BETAINV(RAND(),'Monte Carlo'!$G$22,'Monte Carlo'!$H$22,'Monte Carlo'!$C$22,'Monte Carlo'!$E$22)),0))</f>
        <v>67.8865537284308</v>
      </c>
      <c r="N643" s="0" t="n">
        <f aca="true">IF(OR('Monte Carlo'!$B$23="",'Monte Carlo'!$C$23=""),0,IF(RAND()&lt;'Monte Carlo'!$B$23,IF('Monte Carlo'!$E$23='Monte Carlo'!$C$23,'Monte Carlo'!$C$23,BETAINV(RAND(),'Monte Carlo'!$G$23,'Monte Carlo'!$H$23,'Monte Carlo'!$C$23,'Monte Carlo'!$E$23)),0))</f>
        <v>0</v>
      </c>
      <c r="O643" s="0" t="n">
        <f aca="true">IF(OR('Monte Carlo'!$B$24="",'Monte Carlo'!$C$24=""),0,IF(RAND()&lt;'Monte Carlo'!$B$24,IF('Monte Carlo'!$E$24='Monte Carlo'!$C$24,'Monte Carlo'!$C$24,BETAINV(RAND(),'Monte Carlo'!$G$24,'Monte Carlo'!$H$24,'Monte Carlo'!$C$24,'Monte Carlo'!$E$24)),0))</f>
        <v>0</v>
      </c>
      <c r="P643" s="0" t="n">
        <f aca="true">IF(OR('Monte Carlo'!$B$25="",'Monte Carlo'!$C$25=""),0,IF(RAND()&lt;'Monte Carlo'!$B$25,IF('Monte Carlo'!$E$25='Monte Carlo'!$C$25,'Monte Carlo'!$C$25,BETAINV(RAND(),'Monte Carlo'!$G$25,'Monte Carlo'!$H$25,'Monte Carlo'!$C$25,'Monte Carlo'!$E$25)),0))</f>
        <v>0</v>
      </c>
      <c r="Q643" s="0" t="n">
        <f aca="true">IF(OR('Monte Carlo'!$B$26="",'Monte Carlo'!$C$26=""),0,IF(RAND()&lt;'Monte Carlo'!$B$26,IF('Monte Carlo'!$E$26='Monte Carlo'!$C$26,'Monte Carlo'!$C$26,BETAINV(RAND(),'Monte Carlo'!$G$26,'Monte Carlo'!$H$26,'Monte Carlo'!$C$26,'Monte Carlo'!$E$26)),0))</f>
        <v>177.487950172328</v>
      </c>
      <c r="R643" s="0" t="n">
        <f aca="true">IF(OR('Monte Carlo'!$B$27="",'Monte Carlo'!$C$27=""),0,IF(RAND()&lt;'Monte Carlo'!$B$27,IF('Monte Carlo'!$E$27='Monte Carlo'!$C$27,'Monte Carlo'!$C$27,BETAINV(RAND(),'Monte Carlo'!$G$27,'Monte Carlo'!$H$27,'Monte Carlo'!$C$27,'Monte Carlo'!$E$27)),0))</f>
        <v>0</v>
      </c>
      <c r="S643" s="0" t="n">
        <f aca="true">IF(OR('Monte Carlo'!$B$28="",'Monte Carlo'!$C$28=""),0,IF(RAND()&lt;'Monte Carlo'!$B$28,IF('Monte Carlo'!$E$28='Monte Carlo'!$C$28,'Monte Carlo'!$C$28,BETAINV(RAND(),'Monte Carlo'!$G$28,'Monte Carlo'!$H$28,'Monte Carlo'!$C$28,'Monte Carlo'!$E$28)),0))</f>
        <v>0</v>
      </c>
      <c r="T643" s="0" t="n">
        <f aca="true">IF(OR('Monte Carlo'!$B$29="",'Monte Carlo'!$C$29=""),0,IF(RAND()&lt;'Monte Carlo'!$B$29,IF('Monte Carlo'!$E$29='Monte Carlo'!$C$29,'Monte Carlo'!$C$29,BETAINV(RAND(),'Monte Carlo'!$G$29,'Monte Carlo'!$H$29,'Monte Carlo'!$C$29,'Monte Carlo'!$E$29)),0))</f>
        <v>0</v>
      </c>
      <c r="U643" s="0" t="n">
        <f aca="true">IF(OR('Monte Carlo'!$B$30="",'Monte Carlo'!$C$30=""),0,IF(RAND()&lt;'Monte Carlo'!$B$30,IF('Monte Carlo'!$E$30='Monte Carlo'!$C$30,'Monte Carlo'!$C$30,BETAINV(RAND(),'Monte Carlo'!$G$30,'Monte Carlo'!$H$30,'Monte Carlo'!$C$30,'Monte Carlo'!$E$30)),0))</f>
        <v>0</v>
      </c>
      <c r="V643" s="0" t="n">
        <f aca="true">IF(OR('Monte Carlo'!$B$31="",'Monte Carlo'!$C$31=""),0,IF(RAND()&lt;'Monte Carlo'!$B$31,IF('Monte Carlo'!$E$31='Monte Carlo'!$C$31,'Monte Carlo'!$C$31,BETAINV(RAND(),'Monte Carlo'!$G$31,'Monte Carlo'!$H$31,'Monte Carlo'!$C$31,'Monte Carlo'!$E$31)),0))</f>
        <v>0</v>
      </c>
      <c r="W643" s="0" t="n">
        <f aca="true">IF(OR('Monte Carlo'!$B$32="",'Monte Carlo'!$C$32=""),0,IF(RAND()&lt;'Monte Carlo'!$B$32,IF('Monte Carlo'!$E$32='Monte Carlo'!$C$32,'Monte Carlo'!$C$32,BETAINV(RAND(),'Monte Carlo'!$G$32,'Monte Carlo'!$H$32,'Monte Carlo'!$C$32,'Monte Carlo'!$E$32)),0))</f>
        <v>0</v>
      </c>
      <c r="X643" s="0" t="n">
        <f aca="true">IF(OR('Monte Carlo'!$B$33="",'Monte Carlo'!$C$33=""),0,IF(RAND()&lt;'Monte Carlo'!$B$33,IF('Monte Carlo'!$E$33='Monte Carlo'!$C$33,'Monte Carlo'!$C$33,BETAINV(RAND(),'Monte Carlo'!$G$33,'Monte Carlo'!$H$33,'Monte Carlo'!$C$33,'Monte Carlo'!$E$33)),0))</f>
        <v>0</v>
      </c>
      <c r="Y643" s="0" t="n">
        <f aca="false">SUM(A643:X643)</f>
        <v>2307.68986431043</v>
      </c>
    </row>
    <row r="644" customFormat="false" ht="15" hidden="false" customHeight="false" outlineLevel="0" collapsed="false">
      <c r="A644" s="0" t="n">
        <f aca="true">IF('Monte Carlo'!$B$7="",0,IF('Monte Carlo'!$D$7='Monte Carlo'!$B$7,'Monte Carlo'!$B$7,BETAINV(RAND(),'Monte Carlo'!$F$7,'Monte Carlo'!$G$7,'Monte Carlo'!$B$7,'Monte Carlo'!$D$7)))</f>
        <v>152.792644609873</v>
      </c>
      <c r="B644" s="0" t="n">
        <f aca="true">IF('Monte Carlo'!$B$8="",0,IF('Monte Carlo'!$D$8='Monte Carlo'!$B$8,'Monte Carlo'!$B$8,BETAINV(RAND(),'Monte Carlo'!$F$8,'Monte Carlo'!$G$8,'Monte Carlo'!$B$8,'Monte Carlo'!$D$8)))</f>
        <v>1043.17760059882</v>
      </c>
      <c r="C644" s="0" t="n">
        <f aca="true">IF('Monte Carlo'!$B$9="",0,IF('Monte Carlo'!$D$9='Monte Carlo'!$B$9,'Monte Carlo'!$B$9,BETAINV(RAND(),'Monte Carlo'!$F$9,'Monte Carlo'!$G$9,'Monte Carlo'!$B$9,'Monte Carlo'!$D$9)))</f>
        <v>474.950518161238</v>
      </c>
      <c r="D644" s="0" t="n">
        <f aca="true">IF('Monte Carlo'!$B$10="",0,IF('Monte Carlo'!$D$10='Monte Carlo'!$B$10,'Monte Carlo'!$B$10,BETAINV(RAND(),'Monte Carlo'!$F$10,'Monte Carlo'!$G$10,'Monte Carlo'!$B$10,'Monte Carlo'!$D$10)))</f>
        <v>290.547054216193</v>
      </c>
      <c r="E644" s="0" t="n">
        <f aca="true">IF('Monte Carlo'!$B$11="",0,IF('Monte Carlo'!$D$11='Monte Carlo'!$B$11,'Monte Carlo'!$B$11,BETAINV(RAND(),'Monte Carlo'!$F$11,'Monte Carlo'!$G$11,'Monte Carlo'!$B$11,'Monte Carlo'!$D$11)))</f>
        <v>133.811485084162</v>
      </c>
      <c r="F644" s="0" t="n">
        <f aca="true">IF('Monte Carlo'!$B$12="",0,IF('Monte Carlo'!$D$12='Monte Carlo'!$B$12,'Monte Carlo'!$B$12,BETAINV(RAND(),'Monte Carlo'!$F$12,'Monte Carlo'!$G$12,'Monte Carlo'!$B$12,'Monte Carlo'!$D$12)))</f>
        <v>106.869306849844</v>
      </c>
      <c r="G644" s="0" t="n">
        <f aca="true">IF('Monte Carlo'!$B$13="",0,IF('Monte Carlo'!$D$13='Monte Carlo'!$B$13,'Monte Carlo'!$B$13,BETAINV(RAND(),'Monte Carlo'!$F$13,'Monte Carlo'!$G$13,'Monte Carlo'!$B$13,'Monte Carlo'!$D$13)))</f>
        <v>0</v>
      </c>
      <c r="H644" s="0" t="n">
        <f aca="true">IF('Monte Carlo'!$B$14="",0,IF('Monte Carlo'!$D$14='Monte Carlo'!$B$14,'Monte Carlo'!$B$14,BETAINV(RAND(),'Monte Carlo'!$F$14,'Monte Carlo'!$G$14,'Monte Carlo'!$B$14,'Monte Carlo'!$D$14)))</f>
        <v>0</v>
      </c>
      <c r="I644" s="0" t="n">
        <f aca="true">IF('Monte Carlo'!$B$15="",0,IF('Monte Carlo'!$D$15='Monte Carlo'!$B$15,'Monte Carlo'!$B$15,BETAINV(RAND(),'Monte Carlo'!$F$15,'Monte Carlo'!$G$15,'Monte Carlo'!$B$15,'Monte Carlo'!$D$15)))</f>
        <v>0</v>
      </c>
      <c r="J644" s="0" t="n">
        <f aca="true">IF('Monte Carlo'!$B$16="",0,IF('Monte Carlo'!$D$16='Monte Carlo'!$B$16,'Monte Carlo'!$B$16,BETAINV(RAND(),'Monte Carlo'!$F$16,'Monte Carlo'!$G$16,'Monte Carlo'!$B$16,'Monte Carlo'!$D$16)))</f>
        <v>0</v>
      </c>
      <c r="K644" s="0" t="n">
        <f aca="true">IF('Monte Carlo'!$B$17="",0,IF('Monte Carlo'!$D$17='Monte Carlo'!$B$17,'Monte Carlo'!$B$17,BETAINV(RAND(),'Monte Carlo'!$F$17,'Monte Carlo'!$G$17,'Monte Carlo'!$B$17,'Monte Carlo'!$D$17)))</f>
        <v>0</v>
      </c>
      <c r="L644" s="0" t="n">
        <f aca="true">IF('Monte Carlo'!$B$18="",0,IF('Monte Carlo'!$D$18='Monte Carlo'!$B$18,'Monte Carlo'!$B$18,BETAINV(RAND(),'Monte Carlo'!$F$18,'Monte Carlo'!$G$18,'Monte Carlo'!$B$18,'Monte Carlo'!$D$18)))</f>
        <v>0</v>
      </c>
      <c r="M644" s="0" t="n">
        <f aca="true">IF(OR('Monte Carlo'!$B$22="",'Monte Carlo'!$C$22=""),0,IF(RAND()&lt;'Monte Carlo'!$B$22,IF('Monte Carlo'!$E$22='Monte Carlo'!$C$22,'Monte Carlo'!$C$22,BETAINV(RAND(),'Monte Carlo'!$G$22,'Monte Carlo'!$H$22,'Monte Carlo'!$C$22,'Monte Carlo'!$E$22)),0))</f>
        <v>0</v>
      </c>
      <c r="N644" s="0" t="n">
        <f aca="true">IF(OR('Monte Carlo'!$B$23="",'Monte Carlo'!$C$23=""),0,IF(RAND()&lt;'Monte Carlo'!$B$23,IF('Monte Carlo'!$E$23='Monte Carlo'!$C$23,'Monte Carlo'!$C$23,BETAINV(RAND(),'Monte Carlo'!$G$23,'Monte Carlo'!$H$23,'Monte Carlo'!$C$23,'Monte Carlo'!$E$23)),0))</f>
        <v>23.7955019636513</v>
      </c>
      <c r="O644" s="0" t="n">
        <f aca="true">IF(OR('Monte Carlo'!$B$24="",'Monte Carlo'!$C$24=""),0,IF(RAND()&lt;'Monte Carlo'!$B$24,IF('Monte Carlo'!$E$24='Monte Carlo'!$C$24,'Monte Carlo'!$C$24,BETAINV(RAND(),'Monte Carlo'!$G$24,'Monte Carlo'!$H$24,'Monte Carlo'!$C$24,'Monte Carlo'!$E$24)),0))</f>
        <v>0</v>
      </c>
      <c r="P644" s="0" t="n">
        <f aca="true">IF(OR('Monte Carlo'!$B$25="",'Monte Carlo'!$C$25=""),0,IF(RAND()&lt;'Monte Carlo'!$B$25,IF('Monte Carlo'!$E$25='Monte Carlo'!$C$25,'Monte Carlo'!$C$25,BETAINV(RAND(),'Monte Carlo'!$G$25,'Monte Carlo'!$H$25,'Monte Carlo'!$C$25,'Monte Carlo'!$E$25)),0))</f>
        <v>0</v>
      </c>
      <c r="Q644" s="0" t="n">
        <f aca="true">IF(OR('Monte Carlo'!$B$26="",'Monte Carlo'!$C$26=""),0,IF(RAND()&lt;'Monte Carlo'!$B$26,IF('Monte Carlo'!$E$26='Monte Carlo'!$C$26,'Monte Carlo'!$C$26,BETAINV(RAND(),'Monte Carlo'!$G$26,'Monte Carlo'!$H$26,'Monte Carlo'!$C$26,'Monte Carlo'!$E$26)),0))</f>
        <v>0</v>
      </c>
      <c r="R644" s="0" t="n">
        <f aca="true">IF(OR('Monte Carlo'!$B$27="",'Monte Carlo'!$C$27=""),0,IF(RAND()&lt;'Monte Carlo'!$B$27,IF('Monte Carlo'!$E$27='Monte Carlo'!$C$27,'Monte Carlo'!$C$27,BETAINV(RAND(),'Monte Carlo'!$G$27,'Monte Carlo'!$H$27,'Monte Carlo'!$C$27,'Monte Carlo'!$E$27)),0))</f>
        <v>0</v>
      </c>
      <c r="S644" s="0" t="n">
        <f aca="true">IF(OR('Monte Carlo'!$B$28="",'Monte Carlo'!$C$28=""),0,IF(RAND()&lt;'Monte Carlo'!$B$28,IF('Monte Carlo'!$E$28='Monte Carlo'!$C$28,'Monte Carlo'!$C$28,BETAINV(RAND(),'Monte Carlo'!$G$28,'Monte Carlo'!$H$28,'Monte Carlo'!$C$28,'Monte Carlo'!$E$28)),0))</f>
        <v>0</v>
      </c>
      <c r="T644" s="0" t="n">
        <f aca="true">IF(OR('Monte Carlo'!$B$29="",'Monte Carlo'!$C$29=""),0,IF(RAND()&lt;'Monte Carlo'!$B$29,IF('Monte Carlo'!$E$29='Monte Carlo'!$C$29,'Monte Carlo'!$C$29,BETAINV(RAND(),'Monte Carlo'!$G$29,'Monte Carlo'!$H$29,'Monte Carlo'!$C$29,'Monte Carlo'!$E$29)),0))</f>
        <v>0</v>
      </c>
      <c r="U644" s="0" t="n">
        <f aca="true">IF(OR('Monte Carlo'!$B$30="",'Monte Carlo'!$C$30=""),0,IF(RAND()&lt;'Monte Carlo'!$B$30,IF('Monte Carlo'!$E$30='Monte Carlo'!$C$30,'Monte Carlo'!$C$30,BETAINV(RAND(),'Monte Carlo'!$G$30,'Monte Carlo'!$H$30,'Monte Carlo'!$C$30,'Monte Carlo'!$E$30)),0))</f>
        <v>0</v>
      </c>
      <c r="V644" s="0" t="n">
        <f aca="true">IF(OR('Monte Carlo'!$B$31="",'Monte Carlo'!$C$31=""),0,IF(RAND()&lt;'Monte Carlo'!$B$31,IF('Monte Carlo'!$E$31='Monte Carlo'!$C$31,'Monte Carlo'!$C$31,BETAINV(RAND(),'Monte Carlo'!$G$31,'Monte Carlo'!$H$31,'Monte Carlo'!$C$31,'Monte Carlo'!$E$31)),0))</f>
        <v>0</v>
      </c>
      <c r="W644" s="0" t="n">
        <f aca="true">IF(OR('Monte Carlo'!$B$32="",'Monte Carlo'!$C$32=""),0,IF(RAND()&lt;'Monte Carlo'!$B$32,IF('Monte Carlo'!$E$32='Monte Carlo'!$C$32,'Monte Carlo'!$C$32,BETAINV(RAND(),'Monte Carlo'!$G$32,'Monte Carlo'!$H$32,'Monte Carlo'!$C$32,'Monte Carlo'!$E$32)),0))</f>
        <v>0</v>
      </c>
      <c r="X644" s="0" t="n">
        <f aca="true">IF(OR('Monte Carlo'!$B$33="",'Monte Carlo'!$C$33=""),0,IF(RAND()&lt;'Monte Carlo'!$B$33,IF('Monte Carlo'!$E$33='Monte Carlo'!$C$33,'Monte Carlo'!$C$33,BETAINV(RAND(),'Monte Carlo'!$G$33,'Monte Carlo'!$H$33,'Monte Carlo'!$C$33,'Monte Carlo'!$E$33)),0))</f>
        <v>0</v>
      </c>
      <c r="Y644" s="0" t="n">
        <f aca="false">SUM(A644:X644)</f>
        <v>2225.94411148378</v>
      </c>
    </row>
    <row r="645" customFormat="false" ht="15" hidden="false" customHeight="false" outlineLevel="0" collapsed="false">
      <c r="A645" s="0" t="n">
        <f aca="true">IF('Monte Carlo'!$B$7="",0,IF('Monte Carlo'!$D$7='Monte Carlo'!$B$7,'Monte Carlo'!$B$7,BETAINV(RAND(),'Monte Carlo'!$F$7,'Monte Carlo'!$G$7,'Monte Carlo'!$B$7,'Monte Carlo'!$D$7)))</f>
        <v>142.09045863698</v>
      </c>
      <c r="B645" s="0" t="n">
        <f aca="true">IF('Monte Carlo'!$B$8="",0,IF('Monte Carlo'!$D$8='Monte Carlo'!$B$8,'Monte Carlo'!$B$8,BETAINV(RAND(),'Monte Carlo'!$F$8,'Monte Carlo'!$G$8,'Monte Carlo'!$B$8,'Monte Carlo'!$D$8)))</f>
        <v>1003.60888664247</v>
      </c>
      <c r="C645" s="0" t="n">
        <f aca="true">IF('Monte Carlo'!$B$9="",0,IF('Monte Carlo'!$D$9='Monte Carlo'!$B$9,'Monte Carlo'!$B$9,BETAINV(RAND(),'Monte Carlo'!$F$9,'Monte Carlo'!$G$9,'Monte Carlo'!$B$9,'Monte Carlo'!$D$9)))</f>
        <v>440.746114196751</v>
      </c>
      <c r="D645" s="0" t="n">
        <f aca="true">IF('Monte Carlo'!$B$10="",0,IF('Monte Carlo'!$D$10='Monte Carlo'!$B$10,'Monte Carlo'!$B$10,BETAINV(RAND(),'Monte Carlo'!$F$10,'Monte Carlo'!$G$10,'Monte Carlo'!$B$10,'Monte Carlo'!$D$10)))</f>
        <v>312.169307338596</v>
      </c>
      <c r="E645" s="0" t="n">
        <f aca="true">IF('Monte Carlo'!$B$11="",0,IF('Monte Carlo'!$D$11='Monte Carlo'!$B$11,'Monte Carlo'!$B$11,BETAINV(RAND(),'Monte Carlo'!$F$11,'Monte Carlo'!$G$11,'Monte Carlo'!$B$11,'Monte Carlo'!$D$11)))</f>
        <v>87.6753185239416</v>
      </c>
      <c r="F645" s="0" t="n">
        <f aca="true">IF('Monte Carlo'!$B$12="",0,IF('Monte Carlo'!$D$12='Monte Carlo'!$B$12,'Monte Carlo'!$B$12,BETAINV(RAND(),'Monte Carlo'!$F$12,'Monte Carlo'!$G$12,'Monte Carlo'!$B$12,'Monte Carlo'!$D$12)))</f>
        <v>95.1699322714232</v>
      </c>
      <c r="G645" s="0" t="n">
        <f aca="true">IF('Monte Carlo'!$B$13="",0,IF('Monte Carlo'!$D$13='Monte Carlo'!$B$13,'Monte Carlo'!$B$13,BETAINV(RAND(),'Monte Carlo'!$F$13,'Monte Carlo'!$G$13,'Monte Carlo'!$B$13,'Monte Carlo'!$D$13)))</f>
        <v>0</v>
      </c>
      <c r="H645" s="0" t="n">
        <f aca="true">IF('Monte Carlo'!$B$14="",0,IF('Monte Carlo'!$D$14='Monte Carlo'!$B$14,'Monte Carlo'!$B$14,BETAINV(RAND(),'Monte Carlo'!$F$14,'Monte Carlo'!$G$14,'Monte Carlo'!$B$14,'Monte Carlo'!$D$14)))</f>
        <v>0</v>
      </c>
      <c r="I645" s="0" t="n">
        <f aca="true">IF('Monte Carlo'!$B$15="",0,IF('Monte Carlo'!$D$15='Monte Carlo'!$B$15,'Monte Carlo'!$B$15,BETAINV(RAND(),'Monte Carlo'!$F$15,'Monte Carlo'!$G$15,'Monte Carlo'!$B$15,'Monte Carlo'!$D$15)))</f>
        <v>0</v>
      </c>
      <c r="J645" s="0" t="n">
        <f aca="true">IF('Monte Carlo'!$B$16="",0,IF('Monte Carlo'!$D$16='Monte Carlo'!$B$16,'Monte Carlo'!$B$16,BETAINV(RAND(),'Monte Carlo'!$F$16,'Monte Carlo'!$G$16,'Monte Carlo'!$B$16,'Monte Carlo'!$D$16)))</f>
        <v>0</v>
      </c>
      <c r="K645" s="0" t="n">
        <f aca="true">IF('Monte Carlo'!$B$17="",0,IF('Monte Carlo'!$D$17='Monte Carlo'!$B$17,'Monte Carlo'!$B$17,BETAINV(RAND(),'Monte Carlo'!$F$17,'Monte Carlo'!$G$17,'Monte Carlo'!$B$17,'Monte Carlo'!$D$17)))</f>
        <v>0</v>
      </c>
      <c r="L645" s="0" t="n">
        <f aca="true">IF('Monte Carlo'!$B$18="",0,IF('Monte Carlo'!$D$18='Monte Carlo'!$B$18,'Monte Carlo'!$B$18,BETAINV(RAND(),'Monte Carlo'!$F$18,'Monte Carlo'!$G$18,'Monte Carlo'!$B$18,'Monte Carlo'!$D$18)))</f>
        <v>0</v>
      </c>
      <c r="M645" s="0" t="n">
        <f aca="true">IF(OR('Monte Carlo'!$B$22="",'Monte Carlo'!$C$22=""),0,IF(RAND()&lt;'Monte Carlo'!$B$22,IF('Monte Carlo'!$E$22='Monte Carlo'!$C$22,'Monte Carlo'!$C$22,BETAINV(RAND(),'Monte Carlo'!$G$22,'Monte Carlo'!$H$22,'Monte Carlo'!$C$22,'Monte Carlo'!$E$22)),0))</f>
        <v>0</v>
      </c>
      <c r="N645" s="0" t="n">
        <f aca="true">IF(OR('Monte Carlo'!$B$23="",'Monte Carlo'!$C$23=""),0,IF(RAND()&lt;'Monte Carlo'!$B$23,IF('Monte Carlo'!$E$23='Monte Carlo'!$C$23,'Monte Carlo'!$C$23,BETAINV(RAND(),'Monte Carlo'!$G$23,'Monte Carlo'!$H$23,'Monte Carlo'!$C$23,'Monte Carlo'!$E$23)),0))</f>
        <v>0</v>
      </c>
      <c r="O645" s="0" t="n">
        <f aca="true">IF(OR('Monte Carlo'!$B$24="",'Monte Carlo'!$C$24=""),0,IF(RAND()&lt;'Monte Carlo'!$B$24,IF('Monte Carlo'!$E$24='Monte Carlo'!$C$24,'Monte Carlo'!$C$24,BETAINV(RAND(),'Monte Carlo'!$G$24,'Monte Carlo'!$H$24,'Monte Carlo'!$C$24,'Monte Carlo'!$E$24)),0))</f>
        <v>0</v>
      </c>
      <c r="P645" s="0" t="n">
        <f aca="true">IF(OR('Monte Carlo'!$B$25="",'Monte Carlo'!$C$25=""),0,IF(RAND()&lt;'Monte Carlo'!$B$25,IF('Monte Carlo'!$E$25='Monte Carlo'!$C$25,'Monte Carlo'!$C$25,BETAINV(RAND(),'Monte Carlo'!$G$25,'Monte Carlo'!$H$25,'Monte Carlo'!$C$25,'Monte Carlo'!$E$25)),0))</f>
        <v>0</v>
      </c>
      <c r="Q645" s="0" t="n">
        <f aca="true">IF(OR('Monte Carlo'!$B$26="",'Monte Carlo'!$C$26=""),0,IF(RAND()&lt;'Monte Carlo'!$B$26,IF('Monte Carlo'!$E$26='Monte Carlo'!$C$26,'Monte Carlo'!$C$26,BETAINV(RAND(),'Monte Carlo'!$G$26,'Monte Carlo'!$H$26,'Monte Carlo'!$C$26,'Monte Carlo'!$E$26)),0))</f>
        <v>0</v>
      </c>
      <c r="R645" s="0" t="n">
        <f aca="true">IF(OR('Monte Carlo'!$B$27="",'Monte Carlo'!$C$27=""),0,IF(RAND()&lt;'Monte Carlo'!$B$27,IF('Monte Carlo'!$E$27='Monte Carlo'!$C$27,'Monte Carlo'!$C$27,BETAINV(RAND(),'Monte Carlo'!$G$27,'Monte Carlo'!$H$27,'Monte Carlo'!$C$27,'Monte Carlo'!$E$27)),0))</f>
        <v>0</v>
      </c>
      <c r="S645" s="0" t="n">
        <f aca="true">IF(OR('Monte Carlo'!$B$28="",'Monte Carlo'!$C$28=""),0,IF(RAND()&lt;'Monte Carlo'!$B$28,IF('Monte Carlo'!$E$28='Monte Carlo'!$C$28,'Monte Carlo'!$C$28,BETAINV(RAND(),'Monte Carlo'!$G$28,'Monte Carlo'!$H$28,'Monte Carlo'!$C$28,'Monte Carlo'!$E$28)),0))</f>
        <v>0</v>
      </c>
      <c r="T645" s="0" t="n">
        <f aca="true">IF(OR('Monte Carlo'!$B$29="",'Monte Carlo'!$C$29=""),0,IF(RAND()&lt;'Monte Carlo'!$B$29,IF('Monte Carlo'!$E$29='Monte Carlo'!$C$29,'Monte Carlo'!$C$29,BETAINV(RAND(),'Monte Carlo'!$G$29,'Monte Carlo'!$H$29,'Monte Carlo'!$C$29,'Monte Carlo'!$E$29)),0))</f>
        <v>0</v>
      </c>
      <c r="U645" s="0" t="n">
        <f aca="true">IF(OR('Monte Carlo'!$B$30="",'Monte Carlo'!$C$30=""),0,IF(RAND()&lt;'Monte Carlo'!$B$30,IF('Monte Carlo'!$E$30='Monte Carlo'!$C$30,'Monte Carlo'!$C$30,BETAINV(RAND(),'Monte Carlo'!$G$30,'Monte Carlo'!$H$30,'Monte Carlo'!$C$30,'Monte Carlo'!$E$30)),0))</f>
        <v>0</v>
      </c>
      <c r="V645" s="0" t="n">
        <f aca="true">IF(OR('Monte Carlo'!$B$31="",'Monte Carlo'!$C$31=""),0,IF(RAND()&lt;'Monte Carlo'!$B$31,IF('Monte Carlo'!$E$31='Monte Carlo'!$C$31,'Monte Carlo'!$C$31,BETAINV(RAND(),'Monte Carlo'!$G$31,'Monte Carlo'!$H$31,'Monte Carlo'!$C$31,'Monte Carlo'!$E$31)),0))</f>
        <v>0</v>
      </c>
      <c r="W645" s="0" t="n">
        <f aca="true">IF(OR('Monte Carlo'!$B$32="",'Monte Carlo'!$C$32=""),0,IF(RAND()&lt;'Monte Carlo'!$B$32,IF('Monte Carlo'!$E$32='Monte Carlo'!$C$32,'Monte Carlo'!$C$32,BETAINV(RAND(),'Monte Carlo'!$G$32,'Monte Carlo'!$H$32,'Monte Carlo'!$C$32,'Monte Carlo'!$E$32)),0))</f>
        <v>0</v>
      </c>
      <c r="X645" s="0" t="n">
        <f aca="true">IF(OR('Monte Carlo'!$B$33="",'Monte Carlo'!$C$33=""),0,IF(RAND()&lt;'Monte Carlo'!$B$33,IF('Monte Carlo'!$E$33='Monte Carlo'!$C$33,'Monte Carlo'!$C$33,BETAINV(RAND(),'Monte Carlo'!$G$33,'Monte Carlo'!$H$33,'Monte Carlo'!$C$33,'Monte Carlo'!$E$33)),0))</f>
        <v>0</v>
      </c>
      <c r="Y645" s="0" t="n">
        <f aca="false">SUM(A645:X645)</f>
        <v>2081.46001761016</v>
      </c>
    </row>
    <row r="646" customFormat="false" ht="15" hidden="false" customHeight="false" outlineLevel="0" collapsed="false">
      <c r="A646" s="0" t="n">
        <f aca="true">IF('Monte Carlo'!$B$7="",0,IF('Monte Carlo'!$D$7='Monte Carlo'!$B$7,'Monte Carlo'!$B$7,BETAINV(RAND(),'Monte Carlo'!$F$7,'Monte Carlo'!$G$7,'Monte Carlo'!$B$7,'Monte Carlo'!$D$7)))</f>
        <v>149.118017224206</v>
      </c>
      <c r="B646" s="0" t="n">
        <f aca="true">IF('Monte Carlo'!$B$8="",0,IF('Monte Carlo'!$D$8='Monte Carlo'!$B$8,'Monte Carlo'!$B$8,BETAINV(RAND(),'Monte Carlo'!$F$8,'Monte Carlo'!$G$8,'Monte Carlo'!$B$8,'Monte Carlo'!$D$8)))</f>
        <v>1012.9492059075</v>
      </c>
      <c r="C646" s="0" t="n">
        <f aca="true">IF('Monte Carlo'!$B$9="",0,IF('Monte Carlo'!$D$9='Monte Carlo'!$B$9,'Monte Carlo'!$B$9,BETAINV(RAND(),'Monte Carlo'!$F$9,'Monte Carlo'!$G$9,'Monte Carlo'!$B$9,'Monte Carlo'!$D$9)))</f>
        <v>475.415224475032</v>
      </c>
      <c r="D646" s="0" t="n">
        <f aca="true">IF('Monte Carlo'!$B$10="",0,IF('Monte Carlo'!$D$10='Monte Carlo'!$B$10,'Monte Carlo'!$B$10,BETAINV(RAND(),'Monte Carlo'!$F$10,'Monte Carlo'!$G$10,'Monte Carlo'!$B$10,'Monte Carlo'!$D$10)))</f>
        <v>273.83197714488</v>
      </c>
      <c r="E646" s="0" t="n">
        <f aca="true">IF('Monte Carlo'!$B$11="",0,IF('Monte Carlo'!$D$11='Monte Carlo'!$B$11,'Monte Carlo'!$B$11,BETAINV(RAND(),'Monte Carlo'!$F$11,'Monte Carlo'!$G$11,'Monte Carlo'!$B$11,'Monte Carlo'!$D$11)))</f>
        <v>96.3177821626488</v>
      </c>
      <c r="F646" s="0" t="n">
        <f aca="true">IF('Monte Carlo'!$B$12="",0,IF('Monte Carlo'!$D$12='Monte Carlo'!$B$12,'Monte Carlo'!$B$12,BETAINV(RAND(),'Monte Carlo'!$F$12,'Monte Carlo'!$G$12,'Monte Carlo'!$B$12,'Monte Carlo'!$D$12)))</f>
        <v>97.8058144173551</v>
      </c>
      <c r="G646" s="0" t="n">
        <f aca="true">IF('Monte Carlo'!$B$13="",0,IF('Monte Carlo'!$D$13='Monte Carlo'!$B$13,'Monte Carlo'!$B$13,BETAINV(RAND(),'Monte Carlo'!$F$13,'Monte Carlo'!$G$13,'Monte Carlo'!$B$13,'Monte Carlo'!$D$13)))</f>
        <v>0</v>
      </c>
      <c r="H646" s="0" t="n">
        <f aca="true">IF('Monte Carlo'!$B$14="",0,IF('Monte Carlo'!$D$14='Monte Carlo'!$B$14,'Monte Carlo'!$B$14,BETAINV(RAND(),'Monte Carlo'!$F$14,'Monte Carlo'!$G$14,'Monte Carlo'!$B$14,'Monte Carlo'!$D$14)))</f>
        <v>0</v>
      </c>
      <c r="I646" s="0" t="n">
        <f aca="true">IF('Monte Carlo'!$B$15="",0,IF('Monte Carlo'!$D$15='Monte Carlo'!$B$15,'Monte Carlo'!$B$15,BETAINV(RAND(),'Monte Carlo'!$F$15,'Monte Carlo'!$G$15,'Monte Carlo'!$B$15,'Monte Carlo'!$D$15)))</f>
        <v>0</v>
      </c>
      <c r="J646" s="0" t="n">
        <f aca="true">IF('Monte Carlo'!$B$16="",0,IF('Monte Carlo'!$D$16='Monte Carlo'!$B$16,'Monte Carlo'!$B$16,BETAINV(RAND(),'Monte Carlo'!$F$16,'Monte Carlo'!$G$16,'Monte Carlo'!$B$16,'Monte Carlo'!$D$16)))</f>
        <v>0</v>
      </c>
      <c r="K646" s="0" t="n">
        <f aca="true">IF('Monte Carlo'!$B$17="",0,IF('Monte Carlo'!$D$17='Monte Carlo'!$B$17,'Monte Carlo'!$B$17,BETAINV(RAND(),'Monte Carlo'!$F$17,'Monte Carlo'!$G$17,'Monte Carlo'!$B$17,'Monte Carlo'!$D$17)))</f>
        <v>0</v>
      </c>
      <c r="L646" s="0" t="n">
        <f aca="true">IF('Monte Carlo'!$B$18="",0,IF('Monte Carlo'!$D$18='Monte Carlo'!$B$18,'Monte Carlo'!$B$18,BETAINV(RAND(),'Monte Carlo'!$F$18,'Monte Carlo'!$G$18,'Monte Carlo'!$B$18,'Monte Carlo'!$D$18)))</f>
        <v>0</v>
      </c>
      <c r="M646" s="0" t="n">
        <f aca="true">IF(OR('Monte Carlo'!$B$22="",'Monte Carlo'!$C$22=""),0,IF(RAND()&lt;'Monte Carlo'!$B$22,IF('Monte Carlo'!$E$22='Monte Carlo'!$C$22,'Monte Carlo'!$C$22,BETAINV(RAND(),'Monte Carlo'!$G$22,'Monte Carlo'!$H$22,'Monte Carlo'!$C$22,'Monte Carlo'!$E$22)),0))</f>
        <v>100.478072473475</v>
      </c>
      <c r="N646" s="0" t="n">
        <f aca="true">IF(OR('Monte Carlo'!$B$23="",'Monte Carlo'!$C$23=""),0,IF(RAND()&lt;'Monte Carlo'!$B$23,IF('Monte Carlo'!$E$23='Monte Carlo'!$C$23,'Monte Carlo'!$C$23,BETAINV(RAND(),'Monte Carlo'!$G$23,'Monte Carlo'!$H$23,'Monte Carlo'!$C$23,'Monte Carlo'!$E$23)),0))</f>
        <v>0</v>
      </c>
      <c r="O646" s="0" t="n">
        <f aca="true">IF(OR('Monte Carlo'!$B$24="",'Monte Carlo'!$C$24=""),0,IF(RAND()&lt;'Monte Carlo'!$B$24,IF('Monte Carlo'!$E$24='Monte Carlo'!$C$24,'Monte Carlo'!$C$24,BETAINV(RAND(),'Monte Carlo'!$G$24,'Monte Carlo'!$H$24,'Monte Carlo'!$C$24,'Monte Carlo'!$E$24)),0))</f>
        <v>196.313613034951</v>
      </c>
      <c r="P646" s="0" t="n">
        <f aca="true">IF(OR('Monte Carlo'!$B$25="",'Monte Carlo'!$C$25=""),0,IF(RAND()&lt;'Monte Carlo'!$B$25,IF('Monte Carlo'!$E$25='Monte Carlo'!$C$25,'Monte Carlo'!$C$25,BETAINV(RAND(),'Monte Carlo'!$G$25,'Monte Carlo'!$H$25,'Monte Carlo'!$C$25,'Monte Carlo'!$E$25)),0))</f>
        <v>0</v>
      </c>
      <c r="Q646" s="0" t="n">
        <f aca="true">IF(OR('Monte Carlo'!$B$26="",'Monte Carlo'!$C$26=""),0,IF(RAND()&lt;'Monte Carlo'!$B$26,IF('Monte Carlo'!$E$26='Monte Carlo'!$C$26,'Monte Carlo'!$C$26,BETAINV(RAND(),'Monte Carlo'!$G$26,'Monte Carlo'!$H$26,'Monte Carlo'!$C$26,'Monte Carlo'!$E$26)),0))</f>
        <v>0</v>
      </c>
      <c r="R646" s="0" t="n">
        <f aca="true">IF(OR('Monte Carlo'!$B$27="",'Monte Carlo'!$C$27=""),0,IF(RAND()&lt;'Monte Carlo'!$B$27,IF('Monte Carlo'!$E$27='Monte Carlo'!$C$27,'Monte Carlo'!$C$27,BETAINV(RAND(),'Monte Carlo'!$G$27,'Monte Carlo'!$H$27,'Monte Carlo'!$C$27,'Monte Carlo'!$E$27)),0))</f>
        <v>0</v>
      </c>
      <c r="S646" s="0" t="n">
        <f aca="true">IF(OR('Monte Carlo'!$B$28="",'Monte Carlo'!$C$28=""),0,IF(RAND()&lt;'Monte Carlo'!$B$28,IF('Monte Carlo'!$E$28='Monte Carlo'!$C$28,'Monte Carlo'!$C$28,BETAINV(RAND(),'Monte Carlo'!$G$28,'Monte Carlo'!$H$28,'Monte Carlo'!$C$28,'Monte Carlo'!$E$28)),0))</f>
        <v>0</v>
      </c>
      <c r="T646" s="0" t="n">
        <f aca="true">IF(OR('Monte Carlo'!$B$29="",'Monte Carlo'!$C$29=""),0,IF(RAND()&lt;'Monte Carlo'!$B$29,IF('Monte Carlo'!$E$29='Monte Carlo'!$C$29,'Monte Carlo'!$C$29,BETAINV(RAND(),'Monte Carlo'!$G$29,'Monte Carlo'!$H$29,'Monte Carlo'!$C$29,'Monte Carlo'!$E$29)),0))</f>
        <v>0</v>
      </c>
      <c r="U646" s="0" t="n">
        <f aca="true">IF(OR('Monte Carlo'!$B$30="",'Monte Carlo'!$C$30=""),0,IF(RAND()&lt;'Monte Carlo'!$B$30,IF('Monte Carlo'!$E$30='Monte Carlo'!$C$30,'Monte Carlo'!$C$30,BETAINV(RAND(),'Monte Carlo'!$G$30,'Monte Carlo'!$H$30,'Monte Carlo'!$C$30,'Monte Carlo'!$E$30)),0))</f>
        <v>0</v>
      </c>
      <c r="V646" s="0" t="n">
        <f aca="true">IF(OR('Monte Carlo'!$B$31="",'Monte Carlo'!$C$31=""),0,IF(RAND()&lt;'Monte Carlo'!$B$31,IF('Monte Carlo'!$E$31='Monte Carlo'!$C$31,'Monte Carlo'!$C$31,BETAINV(RAND(),'Monte Carlo'!$G$31,'Monte Carlo'!$H$31,'Monte Carlo'!$C$31,'Monte Carlo'!$E$31)),0))</f>
        <v>0</v>
      </c>
      <c r="W646" s="0" t="n">
        <f aca="true">IF(OR('Monte Carlo'!$B$32="",'Monte Carlo'!$C$32=""),0,IF(RAND()&lt;'Monte Carlo'!$B$32,IF('Monte Carlo'!$E$32='Monte Carlo'!$C$32,'Monte Carlo'!$C$32,BETAINV(RAND(),'Monte Carlo'!$G$32,'Monte Carlo'!$H$32,'Monte Carlo'!$C$32,'Monte Carlo'!$E$32)),0))</f>
        <v>0</v>
      </c>
      <c r="X646" s="0" t="n">
        <f aca="true">IF(OR('Monte Carlo'!$B$33="",'Monte Carlo'!$C$33=""),0,IF(RAND()&lt;'Monte Carlo'!$B$33,IF('Monte Carlo'!$E$33='Monte Carlo'!$C$33,'Monte Carlo'!$C$33,BETAINV(RAND(),'Monte Carlo'!$G$33,'Monte Carlo'!$H$33,'Monte Carlo'!$C$33,'Monte Carlo'!$E$33)),0))</f>
        <v>0</v>
      </c>
      <c r="Y646" s="0" t="n">
        <f aca="false">SUM(A646:X646)</f>
        <v>2402.22970684004</v>
      </c>
    </row>
    <row r="647" customFormat="false" ht="15" hidden="false" customHeight="false" outlineLevel="0" collapsed="false">
      <c r="A647" s="0" t="n">
        <f aca="true">IF('Monte Carlo'!$B$7="",0,IF('Monte Carlo'!$D$7='Monte Carlo'!$B$7,'Monte Carlo'!$B$7,BETAINV(RAND(),'Monte Carlo'!$F$7,'Monte Carlo'!$G$7,'Monte Carlo'!$B$7,'Monte Carlo'!$D$7)))</f>
        <v>151.767316183925</v>
      </c>
      <c r="B647" s="0" t="n">
        <f aca="true">IF('Monte Carlo'!$B$8="",0,IF('Monte Carlo'!$D$8='Monte Carlo'!$B$8,'Monte Carlo'!$B$8,BETAINV(RAND(),'Monte Carlo'!$F$8,'Monte Carlo'!$G$8,'Monte Carlo'!$B$8,'Monte Carlo'!$D$8)))</f>
        <v>1012.57693854376</v>
      </c>
      <c r="C647" s="0" t="n">
        <f aca="true">IF('Monte Carlo'!$B$9="",0,IF('Monte Carlo'!$D$9='Monte Carlo'!$B$9,'Monte Carlo'!$B$9,BETAINV(RAND(),'Monte Carlo'!$F$9,'Monte Carlo'!$G$9,'Monte Carlo'!$B$9,'Monte Carlo'!$D$9)))</f>
        <v>554.398612257959</v>
      </c>
      <c r="D647" s="0" t="n">
        <f aca="true">IF('Monte Carlo'!$B$10="",0,IF('Monte Carlo'!$D$10='Monte Carlo'!$B$10,'Monte Carlo'!$B$10,BETAINV(RAND(),'Monte Carlo'!$F$10,'Monte Carlo'!$G$10,'Monte Carlo'!$B$10,'Monte Carlo'!$D$10)))</f>
        <v>303.916298586472</v>
      </c>
      <c r="E647" s="0" t="n">
        <f aca="true">IF('Monte Carlo'!$B$11="",0,IF('Monte Carlo'!$D$11='Monte Carlo'!$B$11,'Monte Carlo'!$B$11,BETAINV(RAND(),'Monte Carlo'!$F$11,'Monte Carlo'!$G$11,'Monte Carlo'!$B$11,'Monte Carlo'!$D$11)))</f>
        <v>107.406348676049</v>
      </c>
      <c r="F647" s="0" t="n">
        <f aca="true">IF('Monte Carlo'!$B$12="",0,IF('Monte Carlo'!$D$12='Monte Carlo'!$B$12,'Monte Carlo'!$B$12,BETAINV(RAND(),'Monte Carlo'!$F$12,'Monte Carlo'!$G$12,'Monte Carlo'!$B$12,'Monte Carlo'!$D$12)))</f>
        <v>118.042573635524</v>
      </c>
      <c r="G647" s="0" t="n">
        <f aca="true">IF('Monte Carlo'!$B$13="",0,IF('Monte Carlo'!$D$13='Monte Carlo'!$B$13,'Monte Carlo'!$B$13,BETAINV(RAND(),'Monte Carlo'!$F$13,'Monte Carlo'!$G$13,'Monte Carlo'!$B$13,'Monte Carlo'!$D$13)))</f>
        <v>0</v>
      </c>
      <c r="H647" s="0" t="n">
        <f aca="true">IF('Monte Carlo'!$B$14="",0,IF('Monte Carlo'!$D$14='Monte Carlo'!$B$14,'Monte Carlo'!$B$14,BETAINV(RAND(),'Monte Carlo'!$F$14,'Monte Carlo'!$G$14,'Monte Carlo'!$B$14,'Monte Carlo'!$D$14)))</f>
        <v>0</v>
      </c>
      <c r="I647" s="0" t="n">
        <f aca="true">IF('Monte Carlo'!$B$15="",0,IF('Monte Carlo'!$D$15='Monte Carlo'!$B$15,'Monte Carlo'!$B$15,BETAINV(RAND(),'Monte Carlo'!$F$15,'Monte Carlo'!$G$15,'Monte Carlo'!$B$15,'Monte Carlo'!$D$15)))</f>
        <v>0</v>
      </c>
      <c r="J647" s="0" t="n">
        <f aca="true">IF('Monte Carlo'!$B$16="",0,IF('Monte Carlo'!$D$16='Monte Carlo'!$B$16,'Monte Carlo'!$B$16,BETAINV(RAND(),'Monte Carlo'!$F$16,'Monte Carlo'!$G$16,'Monte Carlo'!$B$16,'Monte Carlo'!$D$16)))</f>
        <v>0</v>
      </c>
      <c r="K647" s="0" t="n">
        <f aca="true">IF('Monte Carlo'!$B$17="",0,IF('Monte Carlo'!$D$17='Monte Carlo'!$B$17,'Monte Carlo'!$B$17,BETAINV(RAND(),'Monte Carlo'!$F$17,'Monte Carlo'!$G$17,'Monte Carlo'!$B$17,'Monte Carlo'!$D$17)))</f>
        <v>0</v>
      </c>
      <c r="L647" s="0" t="n">
        <f aca="true">IF('Monte Carlo'!$B$18="",0,IF('Monte Carlo'!$D$18='Monte Carlo'!$B$18,'Monte Carlo'!$B$18,BETAINV(RAND(),'Monte Carlo'!$F$18,'Monte Carlo'!$G$18,'Monte Carlo'!$B$18,'Monte Carlo'!$D$18)))</f>
        <v>0</v>
      </c>
      <c r="M647" s="0" t="n">
        <f aca="true">IF(OR('Monte Carlo'!$B$22="",'Monte Carlo'!$C$22=""),0,IF(RAND()&lt;'Monte Carlo'!$B$22,IF('Monte Carlo'!$E$22='Monte Carlo'!$C$22,'Monte Carlo'!$C$22,BETAINV(RAND(),'Monte Carlo'!$G$22,'Monte Carlo'!$H$22,'Monte Carlo'!$C$22,'Monte Carlo'!$E$22)),0))</f>
        <v>99.5257276681926</v>
      </c>
      <c r="N647" s="0" t="n">
        <f aca="true">IF(OR('Monte Carlo'!$B$23="",'Monte Carlo'!$C$23=""),0,IF(RAND()&lt;'Monte Carlo'!$B$23,IF('Monte Carlo'!$E$23='Monte Carlo'!$C$23,'Monte Carlo'!$C$23,BETAINV(RAND(),'Monte Carlo'!$G$23,'Monte Carlo'!$H$23,'Monte Carlo'!$C$23,'Monte Carlo'!$E$23)),0))</f>
        <v>56.249935566189</v>
      </c>
      <c r="O647" s="0" t="n">
        <f aca="true">IF(OR('Monte Carlo'!$B$24="",'Monte Carlo'!$C$24=""),0,IF(RAND()&lt;'Monte Carlo'!$B$24,IF('Monte Carlo'!$E$24='Monte Carlo'!$C$24,'Monte Carlo'!$C$24,BETAINV(RAND(),'Monte Carlo'!$G$24,'Monte Carlo'!$H$24,'Monte Carlo'!$C$24,'Monte Carlo'!$E$24)),0))</f>
        <v>0</v>
      </c>
      <c r="P647" s="0" t="n">
        <f aca="true">IF(OR('Monte Carlo'!$B$25="",'Monte Carlo'!$C$25=""),0,IF(RAND()&lt;'Monte Carlo'!$B$25,IF('Monte Carlo'!$E$25='Monte Carlo'!$C$25,'Monte Carlo'!$C$25,BETAINV(RAND(),'Monte Carlo'!$G$25,'Monte Carlo'!$H$25,'Monte Carlo'!$C$25,'Monte Carlo'!$E$25)),0))</f>
        <v>0</v>
      </c>
      <c r="Q647" s="0" t="n">
        <f aca="true">IF(OR('Monte Carlo'!$B$26="",'Monte Carlo'!$C$26=""),0,IF(RAND()&lt;'Monte Carlo'!$B$26,IF('Monte Carlo'!$E$26='Monte Carlo'!$C$26,'Monte Carlo'!$C$26,BETAINV(RAND(),'Monte Carlo'!$G$26,'Monte Carlo'!$H$26,'Monte Carlo'!$C$26,'Monte Carlo'!$E$26)),0))</f>
        <v>0</v>
      </c>
      <c r="R647" s="0" t="n">
        <f aca="true">IF(OR('Monte Carlo'!$B$27="",'Monte Carlo'!$C$27=""),0,IF(RAND()&lt;'Monte Carlo'!$B$27,IF('Monte Carlo'!$E$27='Monte Carlo'!$C$27,'Monte Carlo'!$C$27,BETAINV(RAND(),'Monte Carlo'!$G$27,'Monte Carlo'!$H$27,'Monte Carlo'!$C$27,'Monte Carlo'!$E$27)),0))</f>
        <v>0</v>
      </c>
      <c r="S647" s="0" t="n">
        <f aca="true">IF(OR('Monte Carlo'!$B$28="",'Monte Carlo'!$C$28=""),0,IF(RAND()&lt;'Monte Carlo'!$B$28,IF('Monte Carlo'!$E$28='Monte Carlo'!$C$28,'Monte Carlo'!$C$28,BETAINV(RAND(),'Monte Carlo'!$G$28,'Monte Carlo'!$H$28,'Monte Carlo'!$C$28,'Monte Carlo'!$E$28)),0))</f>
        <v>0</v>
      </c>
      <c r="T647" s="0" t="n">
        <f aca="true">IF(OR('Monte Carlo'!$B$29="",'Monte Carlo'!$C$29=""),0,IF(RAND()&lt;'Monte Carlo'!$B$29,IF('Monte Carlo'!$E$29='Monte Carlo'!$C$29,'Monte Carlo'!$C$29,BETAINV(RAND(),'Monte Carlo'!$G$29,'Monte Carlo'!$H$29,'Monte Carlo'!$C$29,'Monte Carlo'!$E$29)),0))</f>
        <v>0</v>
      </c>
      <c r="U647" s="0" t="n">
        <f aca="true">IF(OR('Monte Carlo'!$B$30="",'Monte Carlo'!$C$30=""),0,IF(RAND()&lt;'Monte Carlo'!$B$30,IF('Monte Carlo'!$E$30='Monte Carlo'!$C$30,'Monte Carlo'!$C$30,BETAINV(RAND(),'Monte Carlo'!$G$30,'Monte Carlo'!$H$30,'Monte Carlo'!$C$30,'Monte Carlo'!$E$30)),0))</f>
        <v>0</v>
      </c>
      <c r="V647" s="0" t="n">
        <f aca="true">IF(OR('Monte Carlo'!$B$31="",'Monte Carlo'!$C$31=""),0,IF(RAND()&lt;'Monte Carlo'!$B$31,IF('Monte Carlo'!$E$31='Monte Carlo'!$C$31,'Monte Carlo'!$C$31,BETAINV(RAND(),'Monte Carlo'!$G$31,'Monte Carlo'!$H$31,'Monte Carlo'!$C$31,'Monte Carlo'!$E$31)),0))</f>
        <v>0</v>
      </c>
      <c r="W647" s="0" t="n">
        <f aca="true">IF(OR('Monte Carlo'!$B$32="",'Monte Carlo'!$C$32=""),0,IF(RAND()&lt;'Monte Carlo'!$B$32,IF('Monte Carlo'!$E$32='Monte Carlo'!$C$32,'Monte Carlo'!$C$32,BETAINV(RAND(),'Monte Carlo'!$G$32,'Monte Carlo'!$H$32,'Monte Carlo'!$C$32,'Monte Carlo'!$E$32)),0))</f>
        <v>0</v>
      </c>
      <c r="X647" s="0" t="n">
        <f aca="true">IF(OR('Monte Carlo'!$B$33="",'Monte Carlo'!$C$33=""),0,IF(RAND()&lt;'Monte Carlo'!$B$33,IF('Monte Carlo'!$E$33='Monte Carlo'!$C$33,'Monte Carlo'!$C$33,BETAINV(RAND(),'Monte Carlo'!$G$33,'Monte Carlo'!$H$33,'Monte Carlo'!$C$33,'Monte Carlo'!$E$33)),0))</f>
        <v>0</v>
      </c>
      <c r="Y647" s="0" t="n">
        <f aca="false">SUM(A647:X647)</f>
        <v>2403.88375111807</v>
      </c>
    </row>
    <row r="648" customFormat="false" ht="15" hidden="false" customHeight="false" outlineLevel="0" collapsed="false">
      <c r="A648" s="0" t="n">
        <f aca="true">IF('Monte Carlo'!$B$7="",0,IF('Monte Carlo'!$D$7='Monte Carlo'!$B$7,'Monte Carlo'!$B$7,BETAINV(RAND(),'Monte Carlo'!$F$7,'Monte Carlo'!$G$7,'Monte Carlo'!$B$7,'Monte Carlo'!$D$7)))</f>
        <v>140.221591017213</v>
      </c>
      <c r="B648" s="0" t="n">
        <f aca="true">IF('Monte Carlo'!$B$8="",0,IF('Monte Carlo'!$D$8='Monte Carlo'!$B$8,'Monte Carlo'!$B$8,BETAINV(RAND(),'Monte Carlo'!$F$8,'Monte Carlo'!$G$8,'Monte Carlo'!$B$8,'Monte Carlo'!$D$8)))</f>
        <v>1113.71627290099</v>
      </c>
      <c r="C648" s="0" t="n">
        <f aca="true">IF('Monte Carlo'!$B$9="",0,IF('Monte Carlo'!$D$9='Monte Carlo'!$B$9,'Monte Carlo'!$B$9,BETAINV(RAND(),'Monte Carlo'!$F$9,'Monte Carlo'!$G$9,'Monte Carlo'!$B$9,'Monte Carlo'!$D$9)))</f>
        <v>493.029977191338</v>
      </c>
      <c r="D648" s="0" t="n">
        <f aca="true">IF('Monte Carlo'!$B$10="",0,IF('Monte Carlo'!$D$10='Monte Carlo'!$B$10,'Monte Carlo'!$B$10,BETAINV(RAND(),'Monte Carlo'!$F$10,'Monte Carlo'!$G$10,'Monte Carlo'!$B$10,'Monte Carlo'!$D$10)))</f>
        <v>284.107363722824</v>
      </c>
      <c r="E648" s="0" t="n">
        <f aca="true">IF('Monte Carlo'!$B$11="",0,IF('Monte Carlo'!$D$11='Monte Carlo'!$B$11,'Monte Carlo'!$B$11,BETAINV(RAND(),'Monte Carlo'!$F$11,'Monte Carlo'!$G$11,'Monte Carlo'!$B$11,'Monte Carlo'!$D$11)))</f>
        <v>96.1485768150232</v>
      </c>
      <c r="F648" s="0" t="n">
        <f aca="true">IF('Monte Carlo'!$B$12="",0,IF('Monte Carlo'!$D$12='Monte Carlo'!$B$12,'Monte Carlo'!$B$12,BETAINV(RAND(),'Monte Carlo'!$F$12,'Monte Carlo'!$G$12,'Monte Carlo'!$B$12,'Monte Carlo'!$D$12)))</f>
        <v>101.428192852851</v>
      </c>
      <c r="G648" s="0" t="n">
        <f aca="true">IF('Monte Carlo'!$B$13="",0,IF('Monte Carlo'!$D$13='Monte Carlo'!$B$13,'Monte Carlo'!$B$13,BETAINV(RAND(),'Monte Carlo'!$F$13,'Monte Carlo'!$G$13,'Monte Carlo'!$B$13,'Monte Carlo'!$D$13)))</f>
        <v>0</v>
      </c>
      <c r="H648" s="0" t="n">
        <f aca="true">IF('Monte Carlo'!$B$14="",0,IF('Monte Carlo'!$D$14='Monte Carlo'!$B$14,'Monte Carlo'!$B$14,BETAINV(RAND(),'Monte Carlo'!$F$14,'Monte Carlo'!$G$14,'Monte Carlo'!$B$14,'Monte Carlo'!$D$14)))</f>
        <v>0</v>
      </c>
      <c r="I648" s="0" t="n">
        <f aca="true">IF('Monte Carlo'!$B$15="",0,IF('Monte Carlo'!$D$15='Monte Carlo'!$B$15,'Monte Carlo'!$B$15,BETAINV(RAND(),'Monte Carlo'!$F$15,'Monte Carlo'!$G$15,'Monte Carlo'!$B$15,'Monte Carlo'!$D$15)))</f>
        <v>0</v>
      </c>
      <c r="J648" s="0" t="n">
        <f aca="true">IF('Monte Carlo'!$B$16="",0,IF('Monte Carlo'!$D$16='Monte Carlo'!$B$16,'Monte Carlo'!$B$16,BETAINV(RAND(),'Monte Carlo'!$F$16,'Monte Carlo'!$G$16,'Monte Carlo'!$B$16,'Monte Carlo'!$D$16)))</f>
        <v>0</v>
      </c>
      <c r="K648" s="0" t="n">
        <f aca="true">IF('Monte Carlo'!$B$17="",0,IF('Monte Carlo'!$D$17='Monte Carlo'!$B$17,'Monte Carlo'!$B$17,BETAINV(RAND(),'Monte Carlo'!$F$17,'Monte Carlo'!$G$17,'Monte Carlo'!$B$17,'Monte Carlo'!$D$17)))</f>
        <v>0</v>
      </c>
      <c r="L648" s="0" t="n">
        <f aca="true">IF('Monte Carlo'!$B$18="",0,IF('Monte Carlo'!$D$18='Monte Carlo'!$B$18,'Monte Carlo'!$B$18,BETAINV(RAND(),'Monte Carlo'!$F$18,'Monte Carlo'!$G$18,'Monte Carlo'!$B$18,'Monte Carlo'!$D$18)))</f>
        <v>0</v>
      </c>
      <c r="M648" s="0" t="n">
        <f aca="true">IF(OR('Monte Carlo'!$B$22="",'Monte Carlo'!$C$22=""),0,IF(RAND()&lt;'Monte Carlo'!$B$22,IF('Monte Carlo'!$E$22='Monte Carlo'!$C$22,'Monte Carlo'!$C$22,BETAINV(RAND(),'Monte Carlo'!$G$22,'Monte Carlo'!$H$22,'Monte Carlo'!$C$22,'Monte Carlo'!$E$22)),0))</f>
        <v>95.1026039382658</v>
      </c>
      <c r="N648" s="0" t="n">
        <f aca="true">IF(OR('Monte Carlo'!$B$23="",'Monte Carlo'!$C$23=""),0,IF(RAND()&lt;'Monte Carlo'!$B$23,IF('Monte Carlo'!$E$23='Monte Carlo'!$C$23,'Monte Carlo'!$C$23,BETAINV(RAND(),'Monte Carlo'!$G$23,'Monte Carlo'!$H$23,'Monte Carlo'!$C$23,'Monte Carlo'!$E$23)),0))</f>
        <v>29.8865003244489</v>
      </c>
      <c r="O648" s="0" t="n">
        <f aca="true">IF(OR('Monte Carlo'!$B$24="",'Monte Carlo'!$C$24=""),0,IF(RAND()&lt;'Monte Carlo'!$B$24,IF('Monte Carlo'!$E$24='Monte Carlo'!$C$24,'Monte Carlo'!$C$24,BETAINV(RAND(),'Monte Carlo'!$G$24,'Monte Carlo'!$H$24,'Monte Carlo'!$C$24,'Monte Carlo'!$E$24)),0))</f>
        <v>0</v>
      </c>
      <c r="P648" s="0" t="n">
        <f aca="true">IF(OR('Monte Carlo'!$B$25="",'Monte Carlo'!$C$25=""),0,IF(RAND()&lt;'Monte Carlo'!$B$25,IF('Monte Carlo'!$E$25='Monte Carlo'!$C$25,'Monte Carlo'!$C$25,BETAINV(RAND(),'Monte Carlo'!$G$25,'Monte Carlo'!$H$25,'Monte Carlo'!$C$25,'Monte Carlo'!$E$25)),0))</f>
        <v>0</v>
      </c>
      <c r="Q648" s="0" t="n">
        <f aca="true">IF(OR('Monte Carlo'!$B$26="",'Monte Carlo'!$C$26=""),0,IF(RAND()&lt;'Monte Carlo'!$B$26,IF('Monte Carlo'!$E$26='Monte Carlo'!$C$26,'Monte Carlo'!$C$26,BETAINV(RAND(),'Monte Carlo'!$G$26,'Monte Carlo'!$H$26,'Monte Carlo'!$C$26,'Monte Carlo'!$E$26)),0))</f>
        <v>0</v>
      </c>
      <c r="R648" s="0" t="n">
        <f aca="true">IF(OR('Monte Carlo'!$B$27="",'Monte Carlo'!$C$27=""),0,IF(RAND()&lt;'Monte Carlo'!$B$27,IF('Monte Carlo'!$E$27='Monte Carlo'!$C$27,'Monte Carlo'!$C$27,BETAINV(RAND(),'Monte Carlo'!$G$27,'Monte Carlo'!$H$27,'Monte Carlo'!$C$27,'Monte Carlo'!$E$27)),0))</f>
        <v>0</v>
      </c>
      <c r="S648" s="0" t="n">
        <f aca="true">IF(OR('Monte Carlo'!$B$28="",'Monte Carlo'!$C$28=""),0,IF(RAND()&lt;'Monte Carlo'!$B$28,IF('Monte Carlo'!$E$28='Monte Carlo'!$C$28,'Monte Carlo'!$C$28,BETAINV(RAND(),'Monte Carlo'!$G$28,'Monte Carlo'!$H$28,'Monte Carlo'!$C$28,'Monte Carlo'!$E$28)),0))</f>
        <v>0</v>
      </c>
      <c r="T648" s="0" t="n">
        <f aca="true">IF(OR('Monte Carlo'!$B$29="",'Monte Carlo'!$C$29=""),0,IF(RAND()&lt;'Monte Carlo'!$B$29,IF('Monte Carlo'!$E$29='Monte Carlo'!$C$29,'Monte Carlo'!$C$29,BETAINV(RAND(),'Monte Carlo'!$G$29,'Monte Carlo'!$H$29,'Monte Carlo'!$C$29,'Monte Carlo'!$E$29)),0))</f>
        <v>0</v>
      </c>
      <c r="U648" s="0" t="n">
        <f aca="true">IF(OR('Monte Carlo'!$B$30="",'Monte Carlo'!$C$30=""),0,IF(RAND()&lt;'Monte Carlo'!$B$30,IF('Monte Carlo'!$E$30='Monte Carlo'!$C$30,'Monte Carlo'!$C$30,BETAINV(RAND(),'Monte Carlo'!$G$30,'Monte Carlo'!$H$30,'Monte Carlo'!$C$30,'Monte Carlo'!$E$30)),0))</f>
        <v>0</v>
      </c>
      <c r="V648" s="0" t="n">
        <f aca="true">IF(OR('Monte Carlo'!$B$31="",'Monte Carlo'!$C$31=""),0,IF(RAND()&lt;'Monte Carlo'!$B$31,IF('Monte Carlo'!$E$31='Monte Carlo'!$C$31,'Monte Carlo'!$C$31,BETAINV(RAND(),'Monte Carlo'!$G$31,'Monte Carlo'!$H$31,'Monte Carlo'!$C$31,'Monte Carlo'!$E$31)),0))</f>
        <v>0</v>
      </c>
      <c r="W648" s="0" t="n">
        <f aca="true">IF(OR('Monte Carlo'!$B$32="",'Monte Carlo'!$C$32=""),0,IF(RAND()&lt;'Monte Carlo'!$B$32,IF('Monte Carlo'!$E$32='Monte Carlo'!$C$32,'Monte Carlo'!$C$32,BETAINV(RAND(),'Monte Carlo'!$G$32,'Monte Carlo'!$H$32,'Monte Carlo'!$C$32,'Monte Carlo'!$E$32)),0))</f>
        <v>0</v>
      </c>
      <c r="X648" s="0" t="n">
        <f aca="true">IF(OR('Monte Carlo'!$B$33="",'Monte Carlo'!$C$33=""),0,IF(RAND()&lt;'Monte Carlo'!$B$33,IF('Monte Carlo'!$E$33='Monte Carlo'!$C$33,'Monte Carlo'!$C$33,BETAINV(RAND(),'Monte Carlo'!$G$33,'Monte Carlo'!$H$33,'Monte Carlo'!$C$33,'Monte Carlo'!$E$33)),0))</f>
        <v>0</v>
      </c>
      <c r="Y648" s="0" t="n">
        <f aca="false">SUM(A648:X648)</f>
        <v>2353.64107876295</v>
      </c>
    </row>
    <row r="649" customFormat="false" ht="15" hidden="false" customHeight="false" outlineLevel="0" collapsed="false">
      <c r="A649" s="0" t="n">
        <f aca="true">IF('Monte Carlo'!$B$7="",0,IF('Monte Carlo'!$D$7='Monte Carlo'!$B$7,'Monte Carlo'!$B$7,BETAINV(RAND(),'Monte Carlo'!$F$7,'Monte Carlo'!$G$7,'Monte Carlo'!$B$7,'Monte Carlo'!$D$7)))</f>
        <v>172.27484192475</v>
      </c>
      <c r="B649" s="0" t="n">
        <f aca="true">IF('Monte Carlo'!$B$8="",0,IF('Monte Carlo'!$D$8='Monte Carlo'!$B$8,'Monte Carlo'!$B$8,BETAINV(RAND(),'Monte Carlo'!$F$8,'Monte Carlo'!$G$8,'Monte Carlo'!$B$8,'Monte Carlo'!$D$8)))</f>
        <v>1100.41478551729</v>
      </c>
      <c r="C649" s="0" t="n">
        <f aca="true">IF('Monte Carlo'!$B$9="",0,IF('Monte Carlo'!$D$9='Monte Carlo'!$B$9,'Monte Carlo'!$B$9,BETAINV(RAND(),'Monte Carlo'!$F$9,'Monte Carlo'!$G$9,'Monte Carlo'!$B$9,'Monte Carlo'!$D$9)))</f>
        <v>475.254907983555</v>
      </c>
      <c r="D649" s="0" t="n">
        <f aca="true">IF('Monte Carlo'!$B$10="",0,IF('Monte Carlo'!$D$10='Monte Carlo'!$B$10,'Monte Carlo'!$B$10,BETAINV(RAND(),'Monte Carlo'!$F$10,'Monte Carlo'!$G$10,'Monte Carlo'!$B$10,'Monte Carlo'!$D$10)))</f>
        <v>328.959133815382</v>
      </c>
      <c r="E649" s="0" t="n">
        <f aca="true">IF('Monte Carlo'!$B$11="",0,IF('Monte Carlo'!$D$11='Monte Carlo'!$B$11,'Monte Carlo'!$B$11,BETAINV(RAND(),'Monte Carlo'!$F$11,'Monte Carlo'!$G$11,'Monte Carlo'!$B$11,'Monte Carlo'!$D$11)))</f>
        <v>95.1831771451552</v>
      </c>
      <c r="F649" s="0" t="n">
        <f aca="true">IF('Monte Carlo'!$B$12="",0,IF('Monte Carlo'!$D$12='Monte Carlo'!$B$12,'Monte Carlo'!$B$12,BETAINV(RAND(),'Monte Carlo'!$F$12,'Monte Carlo'!$G$12,'Monte Carlo'!$B$12,'Monte Carlo'!$D$12)))</f>
        <v>111.585238624165</v>
      </c>
      <c r="G649" s="0" t="n">
        <f aca="true">IF('Monte Carlo'!$B$13="",0,IF('Monte Carlo'!$D$13='Monte Carlo'!$B$13,'Monte Carlo'!$B$13,BETAINV(RAND(),'Monte Carlo'!$F$13,'Monte Carlo'!$G$13,'Monte Carlo'!$B$13,'Monte Carlo'!$D$13)))</f>
        <v>0</v>
      </c>
      <c r="H649" s="0" t="n">
        <f aca="true">IF('Monte Carlo'!$B$14="",0,IF('Monte Carlo'!$D$14='Monte Carlo'!$B$14,'Monte Carlo'!$B$14,BETAINV(RAND(),'Monte Carlo'!$F$14,'Monte Carlo'!$G$14,'Monte Carlo'!$B$14,'Monte Carlo'!$D$14)))</f>
        <v>0</v>
      </c>
      <c r="I649" s="0" t="n">
        <f aca="true">IF('Monte Carlo'!$B$15="",0,IF('Monte Carlo'!$D$15='Monte Carlo'!$B$15,'Monte Carlo'!$B$15,BETAINV(RAND(),'Monte Carlo'!$F$15,'Monte Carlo'!$G$15,'Monte Carlo'!$B$15,'Monte Carlo'!$D$15)))</f>
        <v>0</v>
      </c>
      <c r="J649" s="0" t="n">
        <f aca="true">IF('Monte Carlo'!$B$16="",0,IF('Monte Carlo'!$D$16='Monte Carlo'!$B$16,'Monte Carlo'!$B$16,BETAINV(RAND(),'Monte Carlo'!$F$16,'Monte Carlo'!$G$16,'Monte Carlo'!$B$16,'Monte Carlo'!$D$16)))</f>
        <v>0</v>
      </c>
      <c r="K649" s="0" t="n">
        <f aca="true">IF('Monte Carlo'!$B$17="",0,IF('Monte Carlo'!$D$17='Monte Carlo'!$B$17,'Monte Carlo'!$B$17,BETAINV(RAND(),'Monte Carlo'!$F$17,'Monte Carlo'!$G$17,'Monte Carlo'!$B$17,'Monte Carlo'!$D$17)))</f>
        <v>0</v>
      </c>
      <c r="L649" s="0" t="n">
        <f aca="true">IF('Monte Carlo'!$B$18="",0,IF('Monte Carlo'!$D$18='Monte Carlo'!$B$18,'Monte Carlo'!$B$18,BETAINV(RAND(),'Monte Carlo'!$F$18,'Monte Carlo'!$G$18,'Monte Carlo'!$B$18,'Monte Carlo'!$D$18)))</f>
        <v>0</v>
      </c>
      <c r="M649" s="0" t="n">
        <f aca="true">IF(OR('Monte Carlo'!$B$22="",'Monte Carlo'!$C$22=""),0,IF(RAND()&lt;'Monte Carlo'!$B$22,IF('Monte Carlo'!$E$22='Monte Carlo'!$C$22,'Monte Carlo'!$C$22,BETAINV(RAND(),'Monte Carlo'!$G$22,'Monte Carlo'!$H$22,'Monte Carlo'!$C$22,'Monte Carlo'!$E$22)),0))</f>
        <v>0</v>
      </c>
      <c r="N649" s="0" t="n">
        <f aca="true">IF(OR('Monte Carlo'!$B$23="",'Monte Carlo'!$C$23=""),0,IF(RAND()&lt;'Monte Carlo'!$B$23,IF('Monte Carlo'!$E$23='Monte Carlo'!$C$23,'Monte Carlo'!$C$23,BETAINV(RAND(),'Monte Carlo'!$G$23,'Monte Carlo'!$H$23,'Monte Carlo'!$C$23,'Monte Carlo'!$E$23)),0))</f>
        <v>60.2238692026625</v>
      </c>
      <c r="O649" s="0" t="n">
        <f aca="true">IF(OR('Monte Carlo'!$B$24="",'Monte Carlo'!$C$24=""),0,IF(RAND()&lt;'Monte Carlo'!$B$24,IF('Monte Carlo'!$E$24='Monte Carlo'!$C$24,'Monte Carlo'!$C$24,BETAINV(RAND(),'Monte Carlo'!$G$24,'Monte Carlo'!$H$24,'Monte Carlo'!$C$24,'Monte Carlo'!$E$24)),0))</f>
        <v>81.8456694072205</v>
      </c>
      <c r="P649" s="0" t="n">
        <f aca="true">IF(OR('Monte Carlo'!$B$25="",'Monte Carlo'!$C$25=""),0,IF(RAND()&lt;'Monte Carlo'!$B$25,IF('Monte Carlo'!$E$25='Monte Carlo'!$C$25,'Monte Carlo'!$C$25,BETAINV(RAND(),'Monte Carlo'!$G$25,'Monte Carlo'!$H$25,'Monte Carlo'!$C$25,'Monte Carlo'!$E$25)),0))</f>
        <v>0</v>
      </c>
      <c r="Q649" s="0" t="n">
        <f aca="true">IF(OR('Monte Carlo'!$B$26="",'Monte Carlo'!$C$26=""),0,IF(RAND()&lt;'Monte Carlo'!$B$26,IF('Monte Carlo'!$E$26='Monte Carlo'!$C$26,'Monte Carlo'!$C$26,BETAINV(RAND(),'Monte Carlo'!$G$26,'Monte Carlo'!$H$26,'Monte Carlo'!$C$26,'Monte Carlo'!$E$26)),0))</f>
        <v>0</v>
      </c>
      <c r="R649" s="0" t="n">
        <f aca="true">IF(OR('Monte Carlo'!$B$27="",'Monte Carlo'!$C$27=""),0,IF(RAND()&lt;'Monte Carlo'!$B$27,IF('Monte Carlo'!$E$27='Monte Carlo'!$C$27,'Monte Carlo'!$C$27,BETAINV(RAND(),'Monte Carlo'!$G$27,'Monte Carlo'!$H$27,'Monte Carlo'!$C$27,'Monte Carlo'!$E$27)),0))</f>
        <v>0</v>
      </c>
      <c r="S649" s="0" t="n">
        <f aca="true">IF(OR('Monte Carlo'!$B$28="",'Monte Carlo'!$C$28=""),0,IF(RAND()&lt;'Monte Carlo'!$B$28,IF('Monte Carlo'!$E$28='Monte Carlo'!$C$28,'Monte Carlo'!$C$28,BETAINV(RAND(),'Monte Carlo'!$G$28,'Monte Carlo'!$H$28,'Monte Carlo'!$C$28,'Monte Carlo'!$E$28)),0))</f>
        <v>0</v>
      </c>
      <c r="T649" s="0" t="n">
        <f aca="true">IF(OR('Monte Carlo'!$B$29="",'Monte Carlo'!$C$29=""),0,IF(RAND()&lt;'Monte Carlo'!$B$29,IF('Monte Carlo'!$E$29='Monte Carlo'!$C$29,'Monte Carlo'!$C$29,BETAINV(RAND(),'Monte Carlo'!$G$29,'Monte Carlo'!$H$29,'Monte Carlo'!$C$29,'Monte Carlo'!$E$29)),0))</f>
        <v>0</v>
      </c>
      <c r="U649" s="0" t="n">
        <f aca="true">IF(OR('Monte Carlo'!$B$30="",'Monte Carlo'!$C$30=""),0,IF(RAND()&lt;'Monte Carlo'!$B$30,IF('Monte Carlo'!$E$30='Monte Carlo'!$C$30,'Monte Carlo'!$C$30,BETAINV(RAND(),'Monte Carlo'!$G$30,'Monte Carlo'!$H$30,'Monte Carlo'!$C$30,'Monte Carlo'!$E$30)),0))</f>
        <v>0</v>
      </c>
      <c r="V649" s="0" t="n">
        <f aca="true">IF(OR('Monte Carlo'!$B$31="",'Monte Carlo'!$C$31=""),0,IF(RAND()&lt;'Monte Carlo'!$B$31,IF('Monte Carlo'!$E$31='Monte Carlo'!$C$31,'Monte Carlo'!$C$31,BETAINV(RAND(),'Monte Carlo'!$G$31,'Monte Carlo'!$H$31,'Monte Carlo'!$C$31,'Monte Carlo'!$E$31)),0))</f>
        <v>0</v>
      </c>
      <c r="W649" s="0" t="n">
        <f aca="true">IF(OR('Monte Carlo'!$B$32="",'Monte Carlo'!$C$32=""),0,IF(RAND()&lt;'Monte Carlo'!$B$32,IF('Monte Carlo'!$E$32='Monte Carlo'!$C$32,'Monte Carlo'!$C$32,BETAINV(RAND(),'Monte Carlo'!$G$32,'Monte Carlo'!$H$32,'Monte Carlo'!$C$32,'Monte Carlo'!$E$32)),0))</f>
        <v>0</v>
      </c>
      <c r="X649" s="0" t="n">
        <f aca="true">IF(OR('Monte Carlo'!$B$33="",'Monte Carlo'!$C$33=""),0,IF(RAND()&lt;'Monte Carlo'!$B$33,IF('Monte Carlo'!$E$33='Monte Carlo'!$C$33,'Monte Carlo'!$C$33,BETAINV(RAND(),'Monte Carlo'!$G$33,'Monte Carlo'!$H$33,'Monte Carlo'!$C$33,'Monte Carlo'!$E$33)),0))</f>
        <v>0</v>
      </c>
      <c r="Y649" s="0" t="n">
        <f aca="false">SUM(A649:X649)</f>
        <v>2425.74162362018</v>
      </c>
    </row>
    <row r="650" customFormat="false" ht="15" hidden="false" customHeight="false" outlineLevel="0" collapsed="false">
      <c r="A650" s="0" t="n">
        <f aca="true">IF('Monte Carlo'!$B$7="",0,IF('Monte Carlo'!$D$7='Monte Carlo'!$B$7,'Monte Carlo'!$B$7,BETAINV(RAND(),'Monte Carlo'!$F$7,'Monte Carlo'!$G$7,'Monte Carlo'!$B$7,'Monte Carlo'!$D$7)))</f>
        <v>157.619884529706</v>
      </c>
      <c r="B650" s="0" t="n">
        <f aca="true">IF('Monte Carlo'!$B$8="",0,IF('Monte Carlo'!$D$8='Monte Carlo'!$B$8,'Monte Carlo'!$B$8,BETAINV(RAND(),'Monte Carlo'!$F$8,'Monte Carlo'!$G$8,'Monte Carlo'!$B$8,'Monte Carlo'!$D$8)))</f>
        <v>1104.75036360059</v>
      </c>
      <c r="C650" s="0" t="n">
        <f aca="true">IF('Monte Carlo'!$B$9="",0,IF('Monte Carlo'!$D$9='Monte Carlo'!$B$9,'Monte Carlo'!$B$9,BETAINV(RAND(),'Monte Carlo'!$F$9,'Monte Carlo'!$G$9,'Monte Carlo'!$B$9,'Monte Carlo'!$D$9)))</f>
        <v>420.035861251651</v>
      </c>
      <c r="D650" s="0" t="n">
        <f aca="true">IF('Monte Carlo'!$B$10="",0,IF('Monte Carlo'!$D$10='Monte Carlo'!$B$10,'Monte Carlo'!$B$10,BETAINV(RAND(),'Monte Carlo'!$F$10,'Monte Carlo'!$G$10,'Monte Carlo'!$B$10,'Monte Carlo'!$D$10)))</f>
        <v>274.300272085159</v>
      </c>
      <c r="E650" s="0" t="n">
        <f aca="true">IF('Monte Carlo'!$B$11="",0,IF('Monte Carlo'!$D$11='Monte Carlo'!$B$11,'Monte Carlo'!$B$11,BETAINV(RAND(),'Monte Carlo'!$F$11,'Monte Carlo'!$G$11,'Monte Carlo'!$B$11,'Monte Carlo'!$D$11)))</f>
        <v>155.92588033387</v>
      </c>
      <c r="F650" s="0" t="n">
        <f aca="true">IF('Monte Carlo'!$B$12="",0,IF('Monte Carlo'!$D$12='Monte Carlo'!$B$12,'Monte Carlo'!$B$12,BETAINV(RAND(),'Monte Carlo'!$F$12,'Monte Carlo'!$G$12,'Monte Carlo'!$B$12,'Monte Carlo'!$D$12)))</f>
        <v>117.726101153342</v>
      </c>
      <c r="G650" s="0" t="n">
        <f aca="true">IF('Monte Carlo'!$B$13="",0,IF('Monte Carlo'!$D$13='Monte Carlo'!$B$13,'Monte Carlo'!$B$13,BETAINV(RAND(),'Monte Carlo'!$F$13,'Monte Carlo'!$G$13,'Monte Carlo'!$B$13,'Monte Carlo'!$D$13)))</f>
        <v>0</v>
      </c>
      <c r="H650" s="0" t="n">
        <f aca="true">IF('Monte Carlo'!$B$14="",0,IF('Monte Carlo'!$D$14='Monte Carlo'!$B$14,'Monte Carlo'!$B$14,BETAINV(RAND(),'Monte Carlo'!$F$14,'Monte Carlo'!$G$14,'Monte Carlo'!$B$14,'Monte Carlo'!$D$14)))</f>
        <v>0</v>
      </c>
      <c r="I650" s="0" t="n">
        <f aca="true">IF('Monte Carlo'!$B$15="",0,IF('Monte Carlo'!$D$15='Monte Carlo'!$B$15,'Monte Carlo'!$B$15,BETAINV(RAND(),'Monte Carlo'!$F$15,'Monte Carlo'!$G$15,'Monte Carlo'!$B$15,'Monte Carlo'!$D$15)))</f>
        <v>0</v>
      </c>
      <c r="J650" s="0" t="n">
        <f aca="true">IF('Monte Carlo'!$B$16="",0,IF('Monte Carlo'!$D$16='Monte Carlo'!$B$16,'Monte Carlo'!$B$16,BETAINV(RAND(),'Monte Carlo'!$F$16,'Monte Carlo'!$G$16,'Monte Carlo'!$B$16,'Monte Carlo'!$D$16)))</f>
        <v>0</v>
      </c>
      <c r="K650" s="0" t="n">
        <f aca="true">IF('Monte Carlo'!$B$17="",0,IF('Monte Carlo'!$D$17='Monte Carlo'!$B$17,'Monte Carlo'!$B$17,BETAINV(RAND(),'Monte Carlo'!$F$17,'Monte Carlo'!$G$17,'Monte Carlo'!$B$17,'Monte Carlo'!$D$17)))</f>
        <v>0</v>
      </c>
      <c r="L650" s="0" t="n">
        <f aca="true">IF('Monte Carlo'!$B$18="",0,IF('Monte Carlo'!$D$18='Monte Carlo'!$B$18,'Monte Carlo'!$B$18,BETAINV(RAND(),'Monte Carlo'!$F$18,'Monte Carlo'!$G$18,'Monte Carlo'!$B$18,'Monte Carlo'!$D$18)))</f>
        <v>0</v>
      </c>
      <c r="M650" s="0" t="n">
        <f aca="true">IF(OR('Monte Carlo'!$B$22="",'Monte Carlo'!$C$22=""),0,IF(RAND()&lt;'Monte Carlo'!$B$22,IF('Monte Carlo'!$E$22='Monte Carlo'!$C$22,'Monte Carlo'!$C$22,BETAINV(RAND(),'Monte Carlo'!$G$22,'Monte Carlo'!$H$22,'Monte Carlo'!$C$22,'Monte Carlo'!$E$22)),0))</f>
        <v>0</v>
      </c>
      <c r="N650" s="0" t="n">
        <f aca="true">IF(OR('Monte Carlo'!$B$23="",'Monte Carlo'!$C$23=""),0,IF(RAND()&lt;'Monte Carlo'!$B$23,IF('Monte Carlo'!$E$23='Monte Carlo'!$C$23,'Monte Carlo'!$C$23,BETAINV(RAND(),'Monte Carlo'!$G$23,'Monte Carlo'!$H$23,'Monte Carlo'!$C$23,'Monte Carlo'!$E$23)),0))</f>
        <v>70.6368999589889</v>
      </c>
      <c r="O650" s="0" t="n">
        <f aca="true">IF(OR('Monte Carlo'!$B$24="",'Monte Carlo'!$C$24=""),0,IF(RAND()&lt;'Monte Carlo'!$B$24,IF('Monte Carlo'!$E$24='Monte Carlo'!$C$24,'Monte Carlo'!$C$24,BETAINV(RAND(),'Monte Carlo'!$G$24,'Monte Carlo'!$H$24,'Monte Carlo'!$C$24,'Monte Carlo'!$E$24)),0))</f>
        <v>0</v>
      </c>
      <c r="P650" s="0" t="n">
        <f aca="true">IF(OR('Monte Carlo'!$B$25="",'Monte Carlo'!$C$25=""),0,IF(RAND()&lt;'Monte Carlo'!$B$25,IF('Monte Carlo'!$E$25='Monte Carlo'!$C$25,'Monte Carlo'!$C$25,BETAINV(RAND(),'Monte Carlo'!$G$25,'Monte Carlo'!$H$25,'Monte Carlo'!$C$25,'Monte Carlo'!$E$25)),0))</f>
        <v>0</v>
      </c>
      <c r="Q650" s="0" t="n">
        <f aca="true">IF(OR('Monte Carlo'!$B$26="",'Monte Carlo'!$C$26=""),0,IF(RAND()&lt;'Monte Carlo'!$B$26,IF('Monte Carlo'!$E$26='Monte Carlo'!$C$26,'Monte Carlo'!$C$26,BETAINV(RAND(),'Monte Carlo'!$G$26,'Monte Carlo'!$H$26,'Monte Carlo'!$C$26,'Monte Carlo'!$E$26)),0))</f>
        <v>0</v>
      </c>
      <c r="R650" s="0" t="n">
        <f aca="true">IF(OR('Monte Carlo'!$B$27="",'Monte Carlo'!$C$27=""),0,IF(RAND()&lt;'Monte Carlo'!$B$27,IF('Monte Carlo'!$E$27='Monte Carlo'!$C$27,'Monte Carlo'!$C$27,BETAINV(RAND(),'Monte Carlo'!$G$27,'Monte Carlo'!$H$27,'Monte Carlo'!$C$27,'Monte Carlo'!$E$27)),0))</f>
        <v>0</v>
      </c>
      <c r="S650" s="0" t="n">
        <f aca="true">IF(OR('Monte Carlo'!$B$28="",'Monte Carlo'!$C$28=""),0,IF(RAND()&lt;'Monte Carlo'!$B$28,IF('Monte Carlo'!$E$28='Monte Carlo'!$C$28,'Monte Carlo'!$C$28,BETAINV(RAND(),'Monte Carlo'!$G$28,'Monte Carlo'!$H$28,'Monte Carlo'!$C$28,'Monte Carlo'!$E$28)),0))</f>
        <v>0</v>
      </c>
      <c r="T650" s="0" t="n">
        <f aca="true">IF(OR('Monte Carlo'!$B$29="",'Monte Carlo'!$C$29=""),0,IF(RAND()&lt;'Monte Carlo'!$B$29,IF('Monte Carlo'!$E$29='Monte Carlo'!$C$29,'Monte Carlo'!$C$29,BETAINV(RAND(),'Monte Carlo'!$G$29,'Monte Carlo'!$H$29,'Monte Carlo'!$C$29,'Monte Carlo'!$E$29)),0))</f>
        <v>0</v>
      </c>
      <c r="U650" s="0" t="n">
        <f aca="true">IF(OR('Monte Carlo'!$B$30="",'Monte Carlo'!$C$30=""),0,IF(RAND()&lt;'Monte Carlo'!$B$30,IF('Monte Carlo'!$E$30='Monte Carlo'!$C$30,'Monte Carlo'!$C$30,BETAINV(RAND(),'Monte Carlo'!$G$30,'Monte Carlo'!$H$30,'Monte Carlo'!$C$30,'Monte Carlo'!$E$30)),0))</f>
        <v>0</v>
      </c>
      <c r="V650" s="0" t="n">
        <f aca="true">IF(OR('Monte Carlo'!$B$31="",'Monte Carlo'!$C$31=""),0,IF(RAND()&lt;'Monte Carlo'!$B$31,IF('Monte Carlo'!$E$31='Monte Carlo'!$C$31,'Monte Carlo'!$C$31,BETAINV(RAND(),'Monte Carlo'!$G$31,'Monte Carlo'!$H$31,'Monte Carlo'!$C$31,'Monte Carlo'!$E$31)),0))</f>
        <v>0</v>
      </c>
      <c r="W650" s="0" t="n">
        <f aca="true">IF(OR('Monte Carlo'!$B$32="",'Monte Carlo'!$C$32=""),0,IF(RAND()&lt;'Monte Carlo'!$B$32,IF('Monte Carlo'!$E$32='Monte Carlo'!$C$32,'Monte Carlo'!$C$32,BETAINV(RAND(),'Monte Carlo'!$G$32,'Monte Carlo'!$H$32,'Monte Carlo'!$C$32,'Monte Carlo'!$E$32)),0))</f>
        <v>0</v>
      </c>
      <c r="X650" s="0" t="n">
        <f aca="true">IF(OR('Monte Carlo'!$B$33="",'Monte Carlo'!$C$33=""),0,IF(RAND()&lt;'Monte Carlo'!$B$33,IF('Monte Carlo'!$E$33='Monte Carlo'!$C$33,'Monte Carlo'!$C$33,BETAINV(RAND(),'Monte Carlo'!$G$33,'Monte Carlo'!$H$33,'Monte Carlo'!$C$33,'Monte Carlo'!$E$33)),0))</f>
        <v>0</v>
      </c>
      <c r="Y650" s="0" t="n">
        <f aca="false">SUM(A650:X650)</f>
        <v>2300.99526291331</v>
      </c>
    </row>
    <row r="651" customFormat="false" ht="15" hidden="false" customHeight="false" outlineLevel="0" collapsed="false">
      <c r="A651" s="0" t="n">
        <f aca="true">IF('Monte Carlo'!$B$7="",0,IF('Monte Carlo'!$D$7='Monte Carlo'!$B$7,'Monte Carlo'!$B$7,BETAINV(RAND(),'Monte Carlo'!$F$7,'Monte Carlo'!$G$7,'Monte Carlo'!$B$7,'Monte Carlo'!$D$7)))</f>
        <v>180.640033663485</v>
      </c>
      <c r="B651" s="0" t="n">
        <f aca="true">IF('Monte Carlo'!$B$8="",0,IF('Monte Carlo'!$D$8='Monte Carlo'!$B$8,'Monte Carlo'!$B$8,BETAINV(RAND(),'Monte Carlo'!$F$8,'Monte Carlo'!$G$8,'Monte Carlo'!$B$8,'Monte Carlo'!$D$8)))</f>
        <v>1040.02533212361</v>
      </c>
      <c r="C651" s="0" t="n">
        <f aca="true">IF('Monte Carlo'!$B$9="",0,IF('Monte Carlo'!$D$9='Monte Carlo'!$B$9,'Monte Carlo'!$B$9,BETAINV(RAND(),'Monte Carlo'!$F$9,'Monte Carlo'!$G$9,'Monte Carlo'!$B$9,'Monte Carlo'!$D$9)))</f>
        <v>458.775402885929</v>
      </c>
      <c r="D651" s="0" t="n">
        <f aca="true">IF('Monte Carlo'!$B$10="",0,IF('Monte Carlo'!$D$10='Monte Carlo'!$B$10,'Monte Carlo'!$B$10,BETAINV(RAND(),'Monte Carlo'!$F$10,'Monte Carlo'!$G$10,'Monte Carlo'!$B$10,'Monte Carlo'!$D$10)))</f>
        <v>268.236123778411</v>
      </c>
      <c r="E651" s="0" t="n">
        <f aca="true">IF('Monte Carlo'!$B$11="",0,IF('Monte Carlo'!$D$11='Monte Carlo'!$B$11,'Monte Carlo'!$B$11,BETAINV(RAND(),'Monte Carlo'!$F$11,'Monte Carlo'!$G$11,'Monte Carlo'!$B$11,'Monte Carlo'!$D$11)))</f>
        <v>101.814489386137</v>
      </c>
      <c r="F651" s="0" t="n">
        <f aca="true">IF('Monte Carlo'!$B$12="",0,IF('Monte Carlo'!$D$12='Monte Carlo'!$B$12,'Monte Carlo'!$B$12,BETAINV(RAND(),'Monte Carlo'!$F$12,'Monte Carlo'!$G$12,'Monte Carlo'!$B$12,'Monte Carlo'!$D$12)))</f>
        <v>92.1426397741269</v>
      </c>
      <c r="G651" s="0" t="n">
        <f aca="true">IF('Monte Carlo'!$B$13="",0,IF('Monte Carlo'!$D$13='Monte Carlo'!$B$13,'Monte Carlo'!$B$13,BETAINV(RAND(),'Monte Carlo'!$F$13,'Monte Carlo'!$G$13,'Monte Carlo'!$B$13,'Monte Carlo'!$D$13)))</f>
        <v>0</v>
      </c>
      <c r="H651" s="0" t="n">
        <f aca="true">IF('Monte Carlo'!$B$14="",0,IF('Monte Carlo'!$D$14='Monte Carlo'!$B$14,'Monte Carlo'!$B$14,BETAINV(RAND(),'Monte Carlo'!$F$14,'Monte Carlo'!$G$14,'Monte Carlo'!$B$14,'Monte Carlo'!$D$14)))</f>
        <v>0</v>
      </c>
      <c r="I651" s="0" t="n">
        <f aca="true">IF('Monte Carlo'!$B$15="",0,IF('Monte Carlo'!$D$15='Monte Carlo'!$B$15,'Monte Carlo'!$B$15,BETAINV(RAND(),'Monte Carlo'!$F$15,'Monte Carlo'!$G$15,'Monte Carlo'!$B$15,'Monte Carlo'!$D$15)))</f>
        <v>0</v>
      </c>
      <c r="J651" s="0" t="n">
        <f aca="true">IF('Monte Carlo'!$B$16="",0,IF('Monte Carlo'!$D$16='Monte Carlo'!$B$16,'Monte Carlo'!$B$16,BETAINV(RAND(),'Monte Carlo'!$F$16,'Monte Carlo'!$G$16,'Monte Carlo'!$B$16,'Monte Carlo'!$D$16)))</f>
        <v>0</v>
      </c>
      <c r="K651" s="0" t="n">
        <f aca="true">IF('Monte Carlo'!$B$17="",0,IF('Monte Carlo'!$D$17='Monte Carlo'!$B$17,'Monte Carlo'!$B$17,BETAINV(RAND(),'Monte Carlo'!$F$17,'Monte Carlo'!$G$17,'Monte Carlo'!$B$17,'Monte Carlo'!$D$17)))</f>
        <v>0</v>
      </c>
      <c r="L651" s="0" t="n">
        <f aca="true">IF('Monte Carlo'!$B$18="",0,IF('Monte Carlo'!$D$18='Monte Carlo'!$B$18,'Monte Carlo'!$B$18,BETAINV(RAND(),'Monte Carlo'!$F$18,'Monte Carlo'!$G$18,'Monte Carlo'!$B$18,'Monte Carlo'!$D$18)))</f>
        <v>0</v>
      </c>
      <c r="M651" s="0" t="n">
        <f aca="true">IF(OR('Monte Carlo'!$B$22="",'Monte Carlo'!$C$22=""),0,IF(RAND()&lt;'Monte Carlo'!$B$22,IF('Monte Carlo'!$E$22='Monte Carlo'!$C$22,'Monte Carlo'!$C$22,BETAINV(RAND(),'Monte Carlo'!$G$22,'Monte Carlo'!$H$22,'Monte Carlo'!$C$22,'Monte Carlo'!$E$22)),0))</f>
        <v>0</v>
      </c>
      <c r="N651" s="0" t="n">
        <f aca="true">IF(OR('Monte Carlo'!$B$23="",'Monte Carlo'!$C$23=""),0,IF(RAND()&lt;'Monte Carlo'!$B$23,IF('Monte Carlo'!$E$23='Monte Carlo'!$C$23,'Monte Carlo'!$C$23,BETAINV(RAND(),'Monte Carlo'!$G$23,'Monte Carlo'!$H$23,'Monte Carlo'!$C$23,'Monte Carlo'!$E$23)),0))</f>
        <v>29.3920995247926</v>
      </c>
      <c r="O651" s="0" t="n">
        <f aca="true">IF(OR('Monte Carlo'!$B$24="",'Monte Carlo'!$C$24=""),0,IF(RAND()&lt;'Monte Carlo'!$B$24,IF('Monte Carlo'!$E$24='Monte Carlo'!$C$24,'Monte Carlo'!$C$24,BETAINV(RAND(),'Monte Carlo'!$G$24,'Monte Carlo'!$H$24,'Monte Carlo'!$C$24,'Monte Carlo'!$E$24)),0))</f>
        <v>205.261867824883</v>
      </c>
      <c r="P651" s="0" t="n">
        <f aca="true">IF(OR('Monte Carlo'!$B$25="",'Monte Carlo'!$C$25=""),0,IF(RAND()&lt;'Monte Carlo'!$B$25,IF('Monte Carlo'!$E$25='Monte Carlo'!$C$25,'Monte Carlo'!$C$25,BETAINV(RAND(),'Monte Carlo'!$G$25,'Monte Carlo'!$H$25,'Monte Carlo'!$C$25,'Monte Carlo'!$E$25)),0))</f>
        <v>0</v>
      </c>
      <c r="Q651" s="0" t="n">
        <f aca="true">IF(OR('Monte Carlo'!$B$26="",'Monte Carlo'!$C$26=""),0,IF(RAND()&lt;'Monte Carlo'!$B$26,IF('Monte Carlo'!$E$26='Monte Carlo'!$C$26,'Monte Carlo'!$C$26,BETAINV(RAND(),'Monte Carlo'!$G$26,'Monte Carlo'!$H$26,'Monte Carlo'!$C$26,'Monte Carlo'!$E$26)),0))</f>
        <v>0</v>
      </c>
      <c r="R651" s="0" t="n">
        <f aca="true">IF(OR('Monte Carlo'!$B$27="",'Monte Carlo'!$C$27=""),0,IF(RAND()&lt;'Monte Carlo'!$B$27,IF('Monte Carlo'!$E$27='Monte Carlo'!$C$27,'Monte Carlo'!$C$27,BETAINV(RAND(),'Monte Carlo'!$G$27,'Monte Carlo'!$H$27,'Monte Carlo'!$C$27,'Monte Carlo'!$E$27)),0))</f>
        <v>0</v>
      </c>
      <c r="S651" s="0" t="n">
        <f aca="true">IF(OR('Monte Carlo'!$B$28="",'Monte Carlo'!$C$28=""),0,IF(RAND()&lt;'Monte Carlo'!$B$28,IF('Monte Carlo'!$E$28='Monte Carlo'!$C$28,'Monte Carlo'!$C$28,BETAINV(RAND(),'Monte Carlo'!$G$28,'Monte Carlo'!$H$28,'Monte Carlo'!$C$28,'Monte Carlo'!$E$28)),0))</f>
        <v>0</v>
      </c>
      <c r="T651" s="0" t="n">
        <f aca="true">IF(OR('Monte Carlo'!$B$29="",'Monte Carlo'!$C$29=""),0,IF(RAND()&lt;'Monte Carlo'!$B$29,IF('Monte Carlo'!$E$29='Monte Carlo'!$C$29,'Monte Carlo'!$C$29,BETAINV(RAND(),'Monte Carlo'!$G$29,'Monte Carlo'!$H$29,'Monte Carlo'!$C$29,'Monte Carlo'!$E$29)),0))</f>
        <v>0</v>
      </c>
      <c r="U651" s="0" t="n">
        <f aca="true">IF(OR('Monte Carlo'!$B$30="",'Monte Carlo'!$C$30=""),0,IF(RAND()&lt;'Monte Carlo'!$B$30,IF('Monte Carlo'!$E$30='Monte Carlo'!$C$30,'Monte Carlo'!$C$30,BETAINV(RAND(),'Monte Carlo'!$G$30,'Monte Carlo'!$H$30,'Monte Carlo'!$C$30,'Monte Carlo'!$E$30)),0))</f>
        <v>0</v>
      </c>
      <c r="V651" s="0" t="n">
        <f aca="true">IF(OR('Monte Carlo'!$B$31="",'Monte Carlo'!$C$31=""),0,IF(RAND()&lt;'Monte Carlo'!$B$31,IF('Monte Carlo'!$E$31='Monte Carlo'!$C$31,'Monte Carlo'!$C$31,BETAINV(RAND(),'Monte Carlo'!$G$31,'Monte Carlo'!$H$31,'Monte Carlo'!$C$31,'Monte Carlo'!$E$31)),0))</f>
        <v>0</v>
      </c>
      <c r="W651" s="0" t="n">
        <f aca="true">IF(OR('Monte Carlo'!$B$32="",'Monte Carlo'!$C$32=""),0,IF(RAND()&lt;'Monte Carlo'!$B$32,IF('Monte Carlo'!$E$32='Monte Carlo'!$C$32,'Monte Carlo'!$C$32,BETAINV(RAND(),'Monte Carlo'!$G$32,'Monte Carlo'!$H$32,'Monte Carlo'!$C$32,'Monte Carlo'!$E$32)),0))</f>
        <v>0</v>
      </c>
      <c r="X651" s="0" t="n">
        <f aca="true">IF(OR('Monte Carlo'!$B$33="",'Monte Carlo'!$C$33=""),0,IF(RAND()&lt;'Monte Carlo'!$B$33,IF('Monte Carlo'!$E$33='Monte Carlo'!$C$33,'Monte Carlo'!$C$33,BETAINV(RAND(),'Monte Carlo'!$G$33,'Monte Carlo'!$H$33,'Monte Carlo'!$C$33,'Monte Carlo'!$E$33)),0))</f>
        <v>0</v>
      </c>
      <c r="Y651" s="0" t="n">
        <f aca="false">SUM(A651:X651)</f>
        <v>2376.28798896137</v>
      </c>
    </row>
    <row r="652" customFormat="false" ht="15" hidden="false" customHeight="false" outlineLevel="0" collapsed="false">
      <c r="A652" s="0" t="n">
        <f aca="true">IF('Monte Carlo'!$B$7="",0,IF('Monte Carlo'!$D$7='Monte Carlo'!$B$7,'Monte Carlo'!$B$7,BETAINV(RAND(),'Monte Carlo'!$F$7,'Monte Carlo'!$G$7,'Monte Carlo'!$B$7,'Monte Carlo'!$D$7)))</f>
        <v>186.683327749828</v>
      </c>
      <c r="B652" s="0" t="n">
        <f aca="true">IF('Monte Carlo'!$B$8="",0,IF('Monte Carlo'!$D$8='Monte Carlo'!$B$8,'Monte Carlo'!$B$8,BETAINV(RAND(),'Monte Carlo'!$F$8,'Monte Carlo'!$G$8,'Monte Carlo'!$B$8,'Monte Carlo'!$D$8)))</f>
        <v>1030.18901287497</v>
      </c>
      <c r="C652" s="0" t="n">
        <f aca="true">IF('Monte Carlo'!$B$9="",0,IF('Monte Carlo'!$D$9='Monte Carlo'!$B$9,'Monte Carlo'!$B$9,BETAINV(RAND(),'Monte Carlo'!$F$9,'Monte Carlo'!$G$9,'Monte Carlo'!$B$9,'Monte Carlo'!$D$9)))</f>
        <v>422.567287692871</v>
      </c>
      <c r="D652" s="0" t="n">
        <f aca="true">IF('Monte Carlo'!$B$10="",0,IF('Monte Carlo'!$D$10='Monte Carlo'!$B$10,'Monte Carlo'!$B$10,BETAINV(RAND(),'Monte Carlo'!$F$10,'Monte Carlo'!$G$10,'Monte Carlo'!$B$10,'Monte Carlo'!$D$10)))</f>
        <v>322.940885962323</v>
      </c>
      <c r="E652" s="0" t="n">
        <f aca="true">IF('Monte Carlo'!$B$11="",0,IF('Monte Carlo'!$D$11='Monte Carlo'!$B$11,'Monte Carlo'!$B$11,BETAINV(RAND(),'Monte Carlo'!$F$11,'Monte Carlo'!$G$11,'Monte Carlo'!$B$11,'Monte Carlo'!$D$11)))</f>
        <v>105.318875247654</v>
      </c>
      <c r="F652" s="0" t="n">
        <f aca="true">IF('Monte Carlo'!$B$12="",0,IF('Monte Carlo'!$D$12='Monte Carlo'!$B$12,'Monte Carlo'!$B$12,BETAINV(RAND(),'Monte Carlo'!$F$12,'Monte Carlo'!$G$12,'Monte Carlo'!$B$12,'Monte Carlo'!$D$12)))</f>
        <v>99.3325897018111</v>
      </c>
      <c r="G652" s="0" t="n">
        <f aca="true">IF('Monte Carlo'!$B$13="",0,IF('Monte Carlo'!$D$13='Monte Carlo'!$B$13,'Monte Carlo'!$B$13,BETAINV(RAND(),'Monte Carlo'!$F$13,'Monte Carlo'!$G$13,'Monte Carlo'!$B$13,'Monte Carlo'!$D$13)))</f>
        <v>0</v>
      </c>
      <c r="H652" s="0" t="n">
        <f aca="true">IF('Monte Carlo'!$B$14="",0,IF('Monte Carlo'!$D$14='Monte Carlo'!$B$14,'Monte Carlo'!$B$14,BETAINV(RAND(),'Monte Carlo'!$F$14,'Monte Carlo'!$G$14,'Monte Carlo'!$B$14,'Monte Carlo'!$D$14)))</f>
        <v>0</v>
      </c>
      <c r="I652" s="0" t="n">
        <f aca="true">IF('Monte Carlo'!$B$15="",0,IF('Monte Carlo'!$D$15='Monte Carlo'!$B$15,'Monte Carlo'!$B$15,BETAINV(RAND(),'Monte Carlo'!$F$15,'Monte Carlo'!$G$15,'Monte Carlo'!$B$15,'Monte Carlo'!$D$15)))</f>
        <v>0</v>
      </c>
      <c r="J652" s="0" t="n">
        <f aca="true">IF('Monte Carlo'!$B$16="",0,IF('Monte Carlo'!$D$16='Monte Carlo'!$B$16,'Monte Carlo'!$B$16,BETAINV(RAND(),'Monte Carlo'!$F$16,'Monte Carlo'!$G$16,'Monte Carlo'!$B$16,'Monte Carlo'!$D$16)))</f>
        <v>0</v>
      </c>
      <c r="K652" s="0" t="n">
        <f aca="true">IF('Monte Carlo'!$B$17="",0,IF('Monte Carlo'!$D$17='Monte Carlo'!$B$17,'Monte Carlo'!$B$17,BETAINV(RAND(),'Monte Carlo'!$F$17,'Monte Carlo'!$G$17,'Monte Carlo'!$B$17,'Monte Carlo'!$D$17)))</f>
        <v>0</v>
      </c>
      <c r="L652" s="0" t="n">
        <f aca="true">IF('Monte Carlo'!$B$18="",0,IF('Monte Carlo'!$D$18='Monte Carlo'!$B$18,'Monte Carlo'!$B$18,BETAINV(RAND(),'Monte Carlo'!$F$18,'Monte Carlo'!$G$18,'Monte Carlo'!$B$18,'Monte Carlo'!$D$18)))</f>
        <v>0</v>
      </c>
      <c r="M652" s="0" t="n">
        <f aca="true">IF(OR('Monte Carlo'!$B$22="",'Monte Carlo'!$C$22=""),0,IF(RAND()&lt;'Monte Carlo'!$B$22,IF('Monte Carlo'!$E$22='Monte Carlo'!$C$22,'Monte Carlo'!$C$22,BETAINV(RAND(),'Monte Carlo'!$G$22,'Monte Carlo'!$H$22,'Monte Carlo'!$C$22,'Monte Carlo'!$E$22)),0))</f>
        <v>0</v>
      </c>
      <c r="N652" s="0" t="n">
        <f aca="true">IF(OR('Monte Carlo'!$B$23="",'Monte Carlo'!$C$23=""),0,IF(RAND()&lt;'Monte Carlo'!$B$23,IF('Monte Carlo'!$E$23='Monte Carlo'!$C$23,'Monte Carlo'!$C$23,BETAINV(RAND(),'Monte Carlo'!$G$23,'Monte Carlo'!$H$23,'Monte Carlo'!$C$23,'Monte Carlo'!$E$23)),0))</f>
        <v>0</v>
      </c>
      <c r="O652" s="0" t="n">
        <f aca="true">IF(OR('Monte Carlo'!$B$24="",'Monte Carlo'!$C$24=""),0,IF(RAND()&lt;'Monte Carlo'!$B$24,IF('Monte Carlo'!$E$24='Monte Carlo'!$C$24,'Monte Carlo'!$C$24,BETAINV(RAND(),'Monte Carlo'!$G$24,'Monte Carlo'!$H$24,'Monte Carlo'!$C$24,'Monte Carlo'!$E$24)),0))</f>
        <v>0</v>
      </c>
      <c r="P652" s="0" t="n">
        <f aca="true">IF(OR('Monte Carlo'!$B$25="",'Monte Carlo'!$C$25=""),0,IF(RAND()&lt;'Monte Carlo'!$B$25,IF('Monte Carlo'!$E$25='Monte Carlo'!$C$25,'Monte Carlo'!$C$25,BETAINV(RAND(),'Monte Carlo'!$G$25,'Monte Carlo'!$H$25,'Monte Carlo'!$C$25,'Monte Carlo'!$E$25)),0))</f>
        <v>0</v>
      </c>
      <c r="Q652" s="0" t="n">
        <f aca="true">IF(OR('Monte Carlo'!$B$26="",'Monte Carlo'!$C$26=""),0,IF(RAND()&lt;'Monte Carlo'!$B$26,IF('Monte Carlo'!$E$26='Monte Carlo'!$C$26,'Monte Carlo'!$C$26,BETAINV(RAND(),'Monte Carlo'!$G$26,'Monte Carlo'!$H$26,'Monte Carlo'!$C$26,'Monte Carlo'!$E$26)),0))</f>
        <v>0</v>
      </c>
      <c r="R652" s="0" t="n">
        <f aca="true">IF(OR('Monte Carlo'!$B$27="",'Monte Carlo'!$C$27=""),0,IF(RAND()&lt;'Monte Carlo'!$B$27,IF('Monte Carlo'!$E$27='Monte Carlo'!$C$27,'Monte Carlo'!$C$27,BETAINV(RAND(),'Monte Carlo'!$G$27,'Monte Carlo'!$H$27,'Monte Carlo'!$C$27,'Monte Carlo'!$E$27)),0))</f>
        <v>0</v>
      </c>
      <c r="S652" s="0" t="n">
        <f aca="true">IF(OR('Monte Carlo'!$B$28="",'Monte Carlo'!$C$28=""),0,IF(RAND()&lt;'Monte Carlo'!$B$28,IF('Monte Carlo'!$E$28='Monte Carlo'!$C$28,'Monte Carlo'!$C$28,BETAINV(RAND(),'Monte Carlo'!$G$28,'Monte Carlo'!$H$28,'Monte Carlo'!$C$28,'Monte Carlo'!$E$28)),0))</f>
        <v>0</v>
      </c>
      <c r="T652" s="0" t="n">
        <f aca="true">IF(OR('Monte Carlo'!$B$29="",'Monte Carlo'!$C$29=""),0,IF(RAND()&lt;'Monte Carlo'!$B$29,IF('Monte Carlo'!$E$29='Monte Carlo'!$C$29,'Monte Carlo'!$C$29,BETAINV(RAND(),'Monte Carlo'!$G$29,'Monte Carlo'!$H$29,'Monte Carlo'!$C$29,'Monte Carlo'!$E$29)),0))</f>
        <v>0</v>
      </c>
      <c r="U652" s="0" t="n">
        <f aca="true">IF(OR('Monte Carlo'!$B$30="",'Monte Carlo'!$C$30=""),0,IF(RAND()&lt;'Monte Carlo'!$B$30,IF('Monte Carlo'!$E$30='Monte Carlo'!$C$30,'Monte Carlo'!$C$30,BETAINV(RAND(),'Monte Carlo'!$G$30,'Monte Carlo'!$H$30,'Monte Carlo'!$C$30,'Monte Carlo'!$E$30)),0))</f>
        <v>0</v>
      </c>
      <c r="V652" s="0" t="n">
        <f aca="true">IF(OR('Monte Carlo'!$B$31="",'Monte Carlo'!$C$31=""),0,IF(RAND()&lt;'Monte Carlo'!$B$31,IF('Monte Carlo'!$E$31='Monte Carlo'!$C$31,'Monte Carlo'!$C$31,BETAINV(RAND(),'Monte Carlo'!$G$31,'Monte Carlo'!$H$31,'Monte Carlo'!$C$31,'Monte Carlo'!$E$31)),0))</f>
        <v>0</v>
      </c>
      <c r="W652" s="0" t="n">
        <f aca="true">IF(OR('Monte Carlo'!$B$32="",'Monte Carlo'!$C$32=""),0,IF(RAND()&lt;'Monte Carlo'!$B$32,IF('Monte Carlo'!$E$32='Monte Carlo'!$C$32,'Monte Carlo'!$C$32,BETAINV(RAND(),'Monte Carlo'!$G$32,'Monte Carlo'!$H$32,'Monte Carlo'!$C$32,'Monte Carlo'!$E$32)),0))</f>
        <v>0</v>
      </c>
      <c r="X652" s="0" t="n">
        <f aca="true">IF(OR('Monte Carlo'!$B$33="",'Monte Carlo'!$C$33=""),0,IF(RAND()&lt;'Monte Carlo'!$B$33,IF('Monte Carlo'!$E$33='Monte Carlo'!$C$33,'Monte Carlo'!$C$33,BETAINV(RAND(),'Monte Carlo'!$G$33,'Monte Carlo'!$H$33,'Monte Carlo'!$C$33,'Monte Carlo'!$E$33)),0))</f>
        <v>0</v>
      </c>
      <c r="Y652" s="0" t="n">
        <f aca="false">SUM(A652:X652)</f>
        <v>2167.03197922946</v>
      </c>
    </row>
    <row r="653" customFormat="false" ht="15" hidden="false" customHeight="false" outlineLevel="0" collapsed="false">
      <c r="A653" s="0" t="n">
        <f aca="true">IF('Monte Carlo'!$B$7="",0,IF('Monte Carlo'!$D$7='Monte Carlo'!$B$7,'Monte Carlo'!$B$7,BETAINV(RAND(),'Monte Carlo'!$F$7,'Monte Carlo'!$G$7,'Monte Carlo'!$B$7,'Monte Carlo'!$D$7)))</f>
        <v>153.529167037253</v>
      </c>
      <c r="B653" s="0" t="n">
        <f aca="true">IF('Monte Carlo'!$B$8="",0,IF('Monte Carlo'!$D$8='Monte Carlo'!$B$8,'Monte Carlo'!$B$8,BETAINV(RAND(),'Monte Carlo'!$F$8,'Monte Carlo'!$G$8,'Monte Carlo'!$B$8,'Monte Carlo'!$D$8)))</f>
        <v>923.51916740597</v>
      </c>
      <c r="C653" s="0" t="n">
        <f aca="true">IF('Monte Carlo'!$B$9="",0,IF('Monte Carlo'!$D$9='Monte Carlo'!$B$9,'Monte Carlo'!$B$9,BETAINV(RAND(),'Monte Carlo'!$F$9,'Monte Carlo'!$G$9,'Monte Carlo'!$B$9,'Monte Carlo'!$D$9)))</f>
        <v>449.945445305542</v>
      </c>
      <c r="D653" s="0" t="n">
        <f aca="true">IF('Monte Carlo'!$B$10="",0,IF('Monte Carlo'!$D$10='Monte Carlo'!$B$10,'Monte Carlo'!$B$10,BETAINV(RAND(),'Monte Carlo'!$F$10,'Monte Carlo'!$G$10,'Monte Carlo'!$B$10,'Monte Carlo'!$D$10)))</f>
        <v>306.49933528446</v>
      </c>
      <c r="E653" s="0" t="n">
        <f aca="true">IF('Monte Carlo'!$B$11="",0,IF('Monte Carlo'!$D$11='Monte Carlo'!$B$11,'Monte Carlo'!$B$11,BETAINV(RAND(),'Monte Carlo'!$F$11,'Monte Carlo'!$G$11,'Monte Carlo'!$B$11,'Monte Carlo'!$D$11)))</f>
        <v>112.875133125647</v>
      </c>
      <c r="F653" s="0" t="n">
        <f aca="true">IF('Monte Carlo'!$B$12="",0,IF('Monte Carlo'!$D$12='Monte Carlo'!$B$12,'Monte Carlo'!$B$12,BETAINV(RAND(),'Monte Carlo'!$F$12,'Monte Carlo'!$G$12,'Monte Carlo'!$B$12,'Monte Carlo'!$D$12)))</f>
        <v>108.090470031914</v>
      </c>
      <c r="G653" s="0" t="n">
        <f aca="true">IF('Monte Carlo'!$B$13="",0,IF('Monte Carlo'!$D$13='Monte Carlo'!$B$13,'Monte Carlo'!$B$13,BETAINV(RAND(),'Monte Carlo'!$F$13,'Monte Carlo'!$G$13,'Monte Carlo'!$B$13,'Monte Carlo'!$D$13)))</f>
        <v>0</v>
      </c>
      <c r="H653" s="0" t="n">
        <f aca="true">IF('Monte Carlo'!$B$14="",0,IF('Monte Carlo'!$D$14='Monte Carlo'!$B$14,'Monte Carlo'!$B$14,BETAINV(RAND(),'Monte Carlo'!$F$14,'Monte Carlo'!$G$14,'Monte Carlo'!$B$14,'Monte Carlo'!$D$14)))</f>
        <v>0</v>
      </c>
      <c r="I653" s="0" t="n">
        <f aca="true">IF('Monte Carlo'!$B$15="",0,IF('Monte Carlo'!$D$15='Monte Carlo'!$B$15,'Monte Carlo'!$B$15,BETAINV(RAND(),'Monte Carlo'!$F$15,'Monte Carlo'!$G$15,'Monte Carlo'!$B$15,'Monte Carlo'!$D$15)))</f>
        <v>0</v>
      </c>
      <c r="J653" s="0" t="n">
        <f aca="true">IF('Monte Carlo'!$B$16="",0,IF('Monte Carlo'!$D$16='Monte Carlo'!$B$16,'Monte Carlo'!$B$16,BETAINV(RAND(),'Monte Carlo'!$F$16,'Monte Carlo'!$G$16,'Monte Carlo'!$B$16,'Monte Carlo'!$D$16)))</f>
        <v>0</v>
      </c>
      <c r="K653" s="0" t="n">
        <f aca="true">IF('Monte Carlo'!$B$17="",0,IF('Monte Carlo'!$D$17='Monte Carlo'!$B$17,'Monte Carlo'!$B$17,BETAINV(RAND(),'Monte Carlo'!$F$17,'Monte Carlo'!$G$17,'Monte Carlo'!$B$17,'Monte Carlo'!$D$17)))</f>
        <v>0</v>
      </c>
      <c r="L653" s="0" t="n">
        <f aca="true">IF('Monte Carlo'!$B$18="",0,IF('Monte Carlo'!$D$18='Monte Carlo'!$B$18,'Monte Carlo'!$B$18,BETAINV(RAND(),'Monte Carlo'!$F$18,'Monte Carlo'!$G$18,'Monte Carlo'!$B$18,'Monte Carlo'!$D$18)))</f>
        <v>0</v>
      </c>
      <c r="M653" s="0" t="n">
        <f aca="true">IF(OR('Monte Carlo'!$B$22="",'Monte Carlo'!$C$22=""),0,IF(RAND()&lt;'Monte Carlo'!$B$22,IF('Monte Carlo'!$E$22='Monte Carlo'!$C$22,'Monte Carlo'!$C$22,BETAINV(RAND(),'Monte Carlo'!$G$22,'Monte Carlo'!$H$22,'Monte Carlo'!$C$22,'Monte Carlo'!$E$22)),0))</f>
        <v>133.782620579822</v>
      </c>
      <c r="N653" s="0" t="n">
        <f aca="true">IF(OR('Monte Carlo'!$B$23="",'Monte Carlo'!$C$23=""),0,IF(RAND()&lt;'Monte Carlo'!$B$23,IF('Monte Carlo'!$E$23='Monte Carlo'!$C$23,'Monte Carlo'!$C$23,BETAINV(RAND(),'Monte Carlo'!$G$23,'Monte Carlo'!$H$23,'Monte Carlo'!$C$23,'Monte Carlo'!$E$23)),0))</f>
        <v>22.1169940042639</v>
      </c>
      <c r="O653" s="0" t="n">
        <f aca="true">IF(OR('Monte Carlo'!$B$24="",'Monte Carlo'!$C$24=""),0,IF(RAND()&lt;'Monte Carlo'!$B$24,IF('Monte Carlo'!$E$24='Monte Carlo'!$C$24,'Monte Carlo'!$C$24,BETAINV(RAND(),'Monte Carlo'!$G$24,'Monte Carlo'!$H$24,'Monte Carlo'!$C$24,'Monte Carlo'!$E$24)),0))</f>
        <v>0</v>
      </c>
      <c r="P653" s="0" t="n">
        <f aca="true">IF(OR('Monte Carlo'!$B$25="",'Monte Carlo'!$C$25=""),0,IF(RAND()&lt;'Monte Carlo'!$B$25,IF('Monte Carlo'!$E$25='Monte Carlo'!$C$25,'Monte Carlo'!$C$25,BETAINV(RAND(),'Monte Carlo'!$G$25,'Monte Carlo'!$H$25,'Monte Carlo'!$C$25,'Monte Carlo'!$E$25)),0))</f>
        <v>0</v>
      </c>
      <c r="Q653" s="0" t="n">
        <f aca="true">IF(OR('Monte Carlo'!$B$26="",'Monte Carlo'!$C$26=""),0,IF(RAND()&lt;'Monte Carlo'!$B$26,IF('Monte Carlo'!$E$26='Monte Carlo'!$C$26,'Monte Carlo'!$C$26,BETAINV(RAND(),'Monte Carlo'!$G$26,'Monte Carlo'!$H$26,'Monte Carlo'!$C$26,'Monte Carlo'!$E$26)),0))</f>
        <v>0</v>
      </c>
      <c r="R653" s="0" t="n">
        <f aca="true">IF(OR('Monte Carlo'!$B$27="",'Monte Carlo'!$C$27=""),0,IF(RAND()&lt;'Monte Carlo'!$B$27,IF('Monte Carlo'!$E$27='Monte Carlo'!$C$27,'Monte Carlo'!$C$27,BETAINV(RAND(),'Monte Carlo'!$G$27,'Monte Carlo'!$H$27,'Monte Carlo'!$C$27,'Monte Carlo'!$E$27)),0))</f>
        <v>0</v>
      </c>
      <c r="S653" s="0" t="n">
        <f aca="true">IF(OR('Monte Carlo'!$B$28="",'Monte Carlo'!$C$28=""),0,IF(RAND()&lt;'Monte Carlo'!$B$28,IF('Monte Carlo'!$E$28='Monte Carlo'!$C$28,'Monte Carlo'!$C$28,BETAINV(RAND(),'Monte Carlo'!$G$28,'Monte Carlo'!$H$28,'Monte Carlo'!$C$28,'Monte Carlo'!$E$28)),0))</f>
        <v>0</v>
      </c>
      <c r="T653" s="0" t="n">
        <f aca="true">IF(OR('Monte Carlo'!$B$29="",'Monte Carlo'!$C$29=""),0,IF(RAND()&lt;'Monte Carlo'!$B$29,IF('Monte Carlo'!$E$29='Monte Carlo'!$C$29,'Monte Carlo'!$C$29,BETAINV(RAND(),'Monte Carlo'!$G$29,'Monte Carlo'!$H$29,'Monte Carlo'!$C$29,'Monte Carlo'!$E$29)),0))</f>
        <v>0</v>
      </c>
      <c r="U653" s="0" t="n">
        <f aca="true">IF(OR('Monte Carlo'!$B$30="",'Monte Carlo'!$C$30=""),0,IF(RAND()&lt;'Monte Carlo'!$B$30,IF('Monte Carlo'!$E$30='Monte Carlo'!$C$30,'Monte Carlo'!$C$30,BETAINV(RAND(),'Monte Carlo'!$G$30,'Monte Carlo'!$H$30,'Monte Carlo'!$C$30,'Monte Carlo'!$E$30)),0))</f>
        <v>0</v>
      </c>
      <c r="V653" s="0" t="n">
        <f aca="true">IF(OR('Monte Carlo'!$B$31="",'Monte Carlo'!$C$31=""),0,IF(RAND()&lt;'Monte Carlo'!$B$31,IF('Monte Carlo'!$E$31='Monte Carlo'!$C$31,'Monte Carlo'!$C$31,BETAINV(RAND(),'Monte Carlo'!$G$31,'Monte Carlo'!$H$31,'Monte Carlo'!$C$31,'Monte Carlo'!$E$31)),0))</f>
        <v>0</v>
      </c>
      <c r="W653" s="0" t="n">
        <f aca="true">IF(OR('Monte Carlo'!$B$32="",'Monte Carlo'!$C$32=""),0,IF(RAND()&lt;'Monte Carlo'!$B$32,IF('Monte Carlo'!$E$32='Monte Carlo'!$C$32,'Monte Carlo'!$C$32,BETAINV(RAND(),'Monte Carlo'!$G$32,'Monte Carlo'!$H$32,'Monte Carlo'!$C$32,'Monte Carlo'!$E$32)),0))</f>
        <v>0</v>
      </c>
      <c r="X653" s="0" t="n">
        <f aca="true">IF(OR('Monte Carlo'!$B$33="",'Monte Carlo'!$C$33=""),0,IF(RAND()&lt;'Monte Carlo'!$B$33,IF('Monte Carlo'!$E$33='Monte Carlo'!$C$33,'Monte Carlo'!$C$33,BETAINV(RAND(),'Monte Carlo'!$G$33,'Monte Carlo'!$H$33,'Monte Carlo'!$C$33,'Monte Carlo'!$E$33)),0))</f>
        <v>0</v>
      </c>
      <c r="Y653" s="0" t="n">
        <f aca="false">SUM(A653:X653)</f>
        <v>2210.35833277487</v>
      </c>
    </row>
    <row r="654" customFormat="false" ht="15" hidden="false" customHeight="false" outlineLevel="0" collapsed="false">
      <c r="A654" s="0" t="n">
        <f aca="true">IF('Monte Carlo'!$B$7="",0,IF('Monte Carlo'!$D$7='Monte Carlo'!$B$7,'Monte Carlo'!$B$7,BETAINV(RAND(),'Monte Carlo'!$F$7,'Monte Carlo'!$G$7,'Monte Carlo'!$B$7,'Monte Carlo'!$D$7)))</f>
        <v>135.21706761312</v>
      </c>
      <c r="B654" s="0" t="n">
        <f aca="true">IF('Monte Carlo'!$B$8="",0,IF('Monte Carlo'!$D$8='Monte Carlo'!$B$8,'Monte Carlo'!$B$8,BETAINV(RAND(),'Monte Carlo'!$F$8,'Monte Carlo'!$G$8,'Monte Carlo'!$B$8,'Monte Carlo'!$D$8)))</f>
        <v>926.264052963674</v>
      </c>
      <c r="C654" s="0" t="n">
        <f aca="true">IF('Monte Carlo'!$B$9="",0,IF('Monte Carlo'!$D$9='Monte Carlo'!$B$9,'Monte Carlo'!$B$9,BETAINV(RAND(),'Monte Carlo'!$F$9,'Monte Carlo'!$G$9,'Monte Carlo'!$B$9,'Monte Carlo'!$D$9)))</f>
        <v>489.326549124395</v>
      </c>
      <c r="D654" s="0" t="n">
        <f aca="true">IF('Monte Carlo'!$B$10="",0,IF('Monte Carlo'!$D$10='Monte Carlo'!$B$10,'Monte Carlo'!$B$10,BETAINV(RAND(),'Monte Carlo'!$F$10,'Monte Carlo'!$G$10,'Monte Carlo'!$B$10,'Monte Carlo'!$D$10)))</f>
        <v>299.921911909582</v>
      </c>
      <c r="E654" s="0" t="n">
        <f aca="true">IF('Monte Carlo'!$B$11="",0,IF('Monte Carlo'!$D$11='Monte Carlo'!$B$11,'Monte Carlo'!$B$11,BETAINV(RAND(),'Monte Carlo'!$F$11,'Monte Carlo'!$G$11,'Monte Carlo'!$B$11,'Monte Carlo'!$D$11)))</f>
        <v>135.741233553863</v>
      </c>
      <c r="F654" s="0" t="n">
        <f aca="true">IF('Monte Carlo'!$B$12="",0,IF('Monte Carlo'!$D$12='Monte Carlo'!$B$12,'Monte Carlo'!$B$12,BETAINV(RAND(),'Monte Carlo'!$F$12,'Monte Carlo'!$G$12,'Monte Carlo'!$B$12,'Monte Carlo'!$D$12)))</f>
        <v>109.668986215411</v>
      </c>
      <c r="G654" s="0" t="n">
        <f aca="true">IF('Monte Carlo'!$B$13="",0,IF('Monte Carlo'!$D$13='Monte Carlo'!$B$13,'Monte Carlo'!$B$13,BETAINV(RAND(),'Monte Carlo'!$F$13,'Monte Carlo'!$G$13,'Monte Carlo'!$B$13,'Monte Carlo'!$D$13)))</f>
        <v>0</v>
      </c>
      <c r="H654" s="0" t="n">
        <f aca="true">IF('Monte Carlo'!$B$14="",0,IF('Monte Carlo'!$D$14='Monte Carlo'!$B$14,'Monte Carlo'!$B$14,BETAINV(RAND(),'Monte Carlo'!$F$14,'Monte Carlo'!$G$14,'Monte Carlo'!$B$14,'Monte Carlo'!$D$14)))</f>
        <v>0</v>
      </c>
      <c r="I654" s="0" t="n">
        <f aca="true">IF('Monte Carlo'!$B$15="",0,IF('Monte Carlo'!$D$15='Monte Carlo'!$B$15,'Monte Carlo'!$B$15,BETAINV(RAND(),'Monte Carlo'!$F$15,'Monte Carlo'!$G$15,'Monte Carlo'!$B$15,'Monte Carlo'!$D$15)))</f>
        <v>0</v>
      </c>
      <c r="J654" s="0" t="n">
        <f aca="true">IF('Monte Carlo'!$B$16="",0,IF('Monte Carlo'!$D$16='Monte Carlo'!$B$16,'Monte Carlo'!$B$16,BETAINV(RAND(),'Monte Carlo'!$F$16,'Monte Carlo'!$G$16,'Monte Carlo'!$B$16,'Monte Carlo'!$D$16)))</f>
        <v>0</v>
      </c>
      <c r="K654" s="0" t="n">
        <f aca="true">IF('Monte Carlo'!$B$17="",0,IF('Monte Carlo'!$D$17='Monte Carlo'!$B$17,'Monte Carlo'!$B$17,BETAINV(RAND(),'Monte Carlo'!$F$17,'Monte Carlo'!$G$17,'Monte Carlo'!$B$17,'Monte Carlo'!$D$17)))</f>
        <v>0</v>
      </c>
      <c r="L654" s="0" t="n">
        <f aca="true">IF('Monte Carlo'!$B$18="",0,IF('Monte Carlo'!$D$18='Monte Carlo'!$B$18,'Monte Carlo'!$B$18,BETAINV(RAND(),'Monte Carlo'!$F$18,'Monte Carlo'!$G$18,'Monte Carlo'!$B$18,'Monte Carlo'!$D$18)))</f>
        <v>0</v>
      </c>
      <c r="M654" s="0" t="n">
        <f aca="true">IF(OR('Monte Carlo'!$B$22="",'Monte Carlo'!$C$22=""),0,IF(RAND()&lt;'Monte Carlo'!$B$22,IF('Monte Carlo'!$E$22='Monte Carlo'!$C$22,'Monte Carlo'!$C$22,BETAINV(RAND(),'Monte Carlo'!$G$22,'Monte Carlo'!$H$22,'Monte Carlo'!$C$22,'Monte Carlo'!$E$22)),0))</f>
        <v>0</v>
      </c>
      <c r="N654" s="0" t="n">
        <f aca="true">IF(OR('Monte Carlo'!$B$23="",'Monte Carlo'!$C$23=""),0,IF(RAND()&lt;'Monte Carlo'!$B$23,IF('Monte Carlo'!$E$23='Monte Carlo'!$C$23,'Monte Carlo'!$C$23,BETAINV(RAND(),'Monte Carlo'!$G$23,'Monte Carlo'!$H$23,'Monte Carlo'!$C$23,'Monte Carlo'!$E$23)),0))</f>
        <v>0</v>
      </c>
      <c r="O654" s="0" t="n">
        <f aca="true">IF(OR('Monte Carlo'!$B$24="",'Monte Carlo'!$C$24=""),0,IF(RAND()&lt;'Monte Carlo'!$B$24,IF('Monte Carlo'!$E$24='Monte Carlo'!$C$24,'Monte Carlo'!$C$24,BETAINV(RAND(),'Monte Carlo'!$G$24,'Monte Carlo'!$H$24,'Monte Carlo'!$C$24,'Monte Carlo'!$E$24)),0))</f>
        <v>0</v>
      </c>
      <c r="P654" s="0" t="n">
        <f aca="true">IF(OR('Monte Carlo'!$B$25="",'Monte Carlo'!$C$25=""),0,IF(RAND()&lt;'Monte Carlo'!$B$25,IF('Monte Carlo'!$E$25='Monte Carlo'!$C$25,'Monte Carlo'!$C$25,BETAINV(RAND(),'Monte Carlo'!$G$25,'Monte Carlo'!$H$25,'Monte Carlo'!$C$25,'Monte Carlo'!$E$25)),0))</f>
        <v>0</v>
      </c>
      <c r="Q654" s="0" t="n">
        <f aca="true">IF(OR('Monte Carlo'!$B$26="",'Monte Carlo'!$C$26=""),0,IF(RAND()&lt;'Monte Carlo'!$B$26,IF('Monte Carlo'!$E$26='Monte Carlo'!$C$26,'Monte Carlo'!$C$26,BETAINV(RAND(),'Monte Carlo'!$G$26,'Monte Carlo'!$H$26,'Monte Carlo'!$C$26,'Monte Carlo'!$E$26)),0))</f>
        <v>0</v>
      </c>
      <c r="R654" s="0" t="n">
        <f aca="true">IF(OR('Monte Carlo'!$B$27="",'Monte Carlo'!$C$27=""),0,IF(RAND()&lt;'Monte Carlo'!$B$27,IF('Monte Carlo'!$E$27='Monte Carlo'!$C$27,'Monte Carlo'!$C$27,BETAINV(RAND(),'Monte Carlo'!$G$27,'Monte Carlo'!$H$27,'Monte Carlo'!$C$27,'Monte Carlo'!$E$27)),0))</f>
        <v>0</v>
      </c>
      <c r="S654" s="0" t="n">
        <f aca="true">IF(OR('Monte Carlo'!$B$28="",'Monte Carlo'!$C$28=""),0,IF(RAND()&lt;'Monte Carlo'!$B$28,IF('Monte Carlo'!$E$28='Monte Carlo'!$C$28,'Monte Carlo'!$C$28,BETAINV(RAND(),'Monte Carlo'!$G$28,'Monte Carlo'!$H$28,'Monte Carlo'!$C$28,'Monte Carlo'!$E$28)),0))</f>
        <v>0</v>
      </c>
      <c r="T654" s="0" t="n">
        <f aca="true">IF(OR('Monte Carlo'!$B$29="",'Monte Carlo'!$C$29=""),0,IF(RAND()&lt;'Monte Carlo'!$B$29,IF('Monte Carlo'!$E$29='Monte Carlo'!$C$29,'Monte Carlo'!$C$29,BETAINV(RAND(),'Monte Carlo'!$G$29,'Monte Carlo'!$H$29,'Monte Carlo'!$C$29,'Monte Carlo'!$E$29)),0))</f>
        <v>0</v>
      </c>
      <c r="U654" s="0" t="n">
        <f aca="true">IF(OR('Monte Carlo'!$B$30="",'Monte Carlo'!$C$30=""),0,IF(RAND()&lt;'Monte Carlo'!$B$30,IF('Monte Carlo'!$E$30='Monte Carlo'!$C$30,'Monte Carlo'!$C$30,BETAINV(RAND(),'Monte Carlo'!$G$30,'Monte Carlo'!$H$30,'Monte Carlo'!$C$30,'Monte Carlo'!$E$30)),0))</f>
        <v>0</v>
      </c>
      <c r="V654" s="0" t="n">
        <f aca="true">IF(OR('Monte Carlo'!$B$31="",'Monte Carlo'!$C$31=""),0,IF(RAND()&lt;'Monte Carlo'!$B$31,IF('Monte Carlo'!$E$31='Monte Carlo'!$C$31,'Monte Carlo'!$C$31,BETAINV(RAND(),'Monte Carlo'!$G$31,'Monte Carlo'!$H$31,'Monte Carlo'!$C$31,'Monte Carlo'!$E$31)),0))</f>
        <v>0</v>
      </c>
      <c r="W654" s="0" t="n">
        <f aca="true">IF(OR('Monte Carlo'!$B$32="",'Monte Carlo'!$C$32=""),0,IF(RAND()&lt;'Monte Carlo'!$B$32,IF('Monte Carlo'!$E$32='Monte Carlo'!$C$32,'Monte Carlo'!$C$32,BETAINV(RAND(),'Monte Carlo'!$G$32,'Monte Carlo'!$H$32,'Monte Carlo'!$C$32,'Monte Carlo'!$E$32)),0))</f>
        <v>0</v>
      </c>
      <c r="X654" s="0" t="n">
        <f aca="true">IF(OR('Monte Carlo'!$B$33="",'Monte Carlo'!$C$33=""),0,IF(RAND()&lt;'Monte Carlo'!$B$33,IF('Monte Carlo'!$E$33='Monte Carlo'!$C$33,'Monte Carlo'!$C$33,BETAINV(RAND(),'Monte Carlo'!$G$33,'Monte Carlo'!$H$33,'Monte Carlo'!$C$33,'Monte Carlo'!$E$33)),0))</f>
        <v>0</v>
      </c>
      <c r="Y654" s="0" t="n">
        <f aca="false">SUM(A654:X654)</f>
        <v>2096.13980138005</v>
      </c>
    </row>
    <row r="655" customFormat="false" ht="15" hidden="false" customHeight="false" outlineLevel="0" collapsed="false">
      <c r="A655" s="0" t="n">
        <f aca="true">IF('Monte Carlo'!$B$7="",0,IF('Monte Carlo'!$D$7='Monte Carlo'!$B$7,'Monte Carlo'!$B$7,BETAINV(RAND(),'Monte Carlo'!$F$7,'Monte Carlo'!$G$7,'Monte Carlo'!$B$7,'Monte Carlo'!$D$7)))</f>
        <v>147.251565576746</v>
      </c>
      <c r="B655" s="0" t="n">
        <f aca="true">IF('Monte Carlo'!$B$8="",0,IF('Monte Carlo'!$D$8='Monte Carlo'!$B$8,'Monte Carlo'!$B$8,BETAINV(RAND(),'Monte Carlo'!$F$8,'Monte Carlo'!$G$8,'Monte Carlo'!$B$8,'Monte Carlo'!$D$8)))</f>
        <v>933.32847622029</v>
      </c>
      <c r="C655" s="0" t="n">
        <f aca="true">IF('Monte Carlo'!$B$9="",0,IF('Monte Carlo'!$D$9='Monte Carlo'!$B$9,'Monte Carlo'!$B$9,BETAINV(RAND(),'Monte Carlo'!$F$9,'Monte Carlo'!$G$9,'Monte Carlo'!$B$9,'Monte Carlo'!$D$9)))</f>
        <v>449.588193836998</v>
      </c>
      <c r="D655" s="0" t="n">
        <f aca="true">IF('Monte Carlo'!$B$10="",0,IF('Monte Carlo'!$D$10='Monte Carlo'!$B$10,'Monte Carlo'!$B$10,BETAINV(RAND(),'Monte Carlo'!$F$10,'Monte Carlo'!$G$10,'Monte Carlo'!$B$10,'Monte Carlo'!$D$10)))</f>
        <v>301.22274522789</v>
      </c>
      <c r="E655" s="0" t="n">
        <f aca="true">IF('Monte Carlo'!$B$11="",0,IF('Monte Carlo'!$D$11='Monte Carlo'!$B$11,'Monte Carlo'!$B$11,BETAINV(RAND(),'Monte Carlo'!$F$11,'Monte Carlo'!$G$11,'Monte Carlo'!$B$11,'Monte Carlo'!$D$11)))</f>
        <v>125.657740394879</v>
      </c>
      <c r="F655" s="0" t="n">
        <f aca="true">IF('Monte Carlo'!$B$12="",0,IF('Monte Carlo'!$D$12='Monte Carlo'!$B$12,'Monte Carlo'!$B$12,BETAINV(RAND(),'Monte Carlo'!$F$12,'Monte Carlo'!$G$12,'Monte Carlo'!$B$12,'Monte Carlo'!$D$12)))</f>
        <v>107.492169010049</v>
      </c>
      <c r="G655" s="0" t="n">
        <f aca="true">IF('Monte Carlo'!$B$13="",0,IF('Monte Carlo'!$D$13='Monte Carlo'!$B$13,'Monte Carlo'!$B$13,BETAINV(RAND(),'Monte Carlo'!$F$13,'Monte Carlo'!$G$13,'Monte Carlo'!$B$13,'Monte Carlo'!$D$13)))</f>
        <v>0</v>
      </c>
      <c r="H655" s="0" t="n">
        <f aca="true">IF('Monte Carlo'!$B$14="",0,IF('Monte Carlo'!$D$14='Monte Carlo'!$B$14,'Monte Carlo'!$B$14,BETAINV(RAND(),'Monte Carlo'!$F$14,'Monte Carlo'!$G$14,'Monte Carlo'!$B$14,'Monte Carlo'!$D$14)))</f>
        <v>0</v>
      </c>
      <c r="I655" s="0" t="n">
        <f aca="true">IF('Monte Carlo'!$B$15="",0,IF('Monte Carlo'!$D$15='Monte Carlo'!$B$15,'Monte Carlo'!$B$15,BETAINV(RAND(),'Monte Carlo'!$F$15,'Monte Carlo'!$G$15,'Monte Carlo'!$B$15,'Monte Carlo'!$D$15)))</f>
        <v>0</v>
      </c>
      <c r="J655" s="0" t="n">
        <f aca="true">IF('Monte Carlo'!$B$16="",0,IF('Monte Carlo'!$D$16='Monte Carlo'!$B$16,'Monte Carlo'!$B$16,BETAINV(RAND(),'Monte Carlo'!$F$16,'Monte Carlo'!$G$16,'Monte Carlo'!$B$16,'Monte Carlo'!$D$16)))</f>
        <v>0</v>
      </c>
      <c r="K655" s="0" t="n">
        <f aca="true">IF('Monte Carlo'!$B$17="",0,IF('Monte Carlo'!$D$17='Monte Carlo'!$B$17,'Monte Carlo'!$B$17,BETAINV(RAND(),'Monte Carlo'!$F$17,'Monte Carlo'!$G$17,'Monte Carlo'!$B$17,'Monte Carlo'!$D$17)))</f>
        <v>0</v>
      </c>
      <c r="L655" s="0" t="n">
        <f aca="true">IF('Monte Carlo'!$B$18="",0,IF('Monte Carlo'!$D$18='Monte Carlo'!$B$18,'Monte Carlo'!$B$18,BETAINV(RAND(),'Monte Carlo'!$F$18,'Monte Carlo'!$G$18,'Monte Carlo'!$B$18,'Monte Carlo'!$D$18)))</f>
        <v>0</v>
      </c>
      <c r="M655" s="0" t="n">
        <f aca="true">IF(OR('Monte Carlo'!$B$22="",'Monte Carlo'!$C$22=""),0,IF(RAND()&lt;'Monte Carlo'!$B$22,IF('Monte Carlo'!$E$22='Monte Carlo'!$C$22,'Monte Carlo'!$C$22,BETAINV(RAND(),'Monte Carlo'!$G$22,'Monte Carlo'!$H$22,'Monte Carlo'!$C$22,'Monte Carlo'!$E$22)),0))</f>
        <v>0</v>
      </c>
      <c r="N655" s="0" t="n">
        <f aca="true">IF(OR('Monte Carlo'!$B$23="",'Monte Carlo'!$C$23=""),0,IF(RAND()&lt;'Monte Carlo'!$B$23,IF('Monte Carlo'!$E$23='Monte Carlo'!$C$23,'Monte Carlo'!$C$23,BETAINV(RAND(),'Monte Carlo'!$G$23,'Monte Carlo'!$H$23,'Monte Carlo'!$C$23,'Monte Carlo'!$E$23)),0))</f>
        <v>0</v>
      </c>
      <c r="O655" s="0" t="n">
        <f aca="true">IF(OR('Monte Carlo'!$B$24="",'Monte Carlo'!$C$24=""),0,IF(RAND()&lt;'Monte Carlo'!$B$24,IF('Monte Carlo'!$E$24='Monte Carlo'!$C$24,'Monte Carlo'!$C$24,BETAINV(RAND(),'Monte Carlo'!$G$24,'Monte Carlo'!$H$24,'Monte Carlo'!$C$24,'Monte Carlo'!$E$24)),0))</f>
        <v>136.793268282087</v>
      </c>
      <c r="P655" s="0" t="n">
        <f aca="true">IF(OR('Monte Carlo'!$B$25="",'Monte Carlo'!$C$25=""),0,IF(RAND()&lt;'Monte Carlo'!$B$25,IF('Monte Carlo'!$E$25='Monte Carlo'!$C$25,'Monte Carlo'!$C$25,BETAINV(RAND(),'Monte Carlo'!$G$25,'Monte Carlo'!$H$25,'Monte Carlo'!$C$25,'Monte Carlo'!$E$25)),0))</f>
        <v>0</v>
      </c>
      <c r="Q655" s="0" t="n">
        <f aca="true">IF(OR('Monte Carlo'!$B$26="",'Monte Carlo'!$C$26=""),0,IF(RAND()&lt;'Monte Carlo'!$B$26,IF('Monte Carlo'!$E$26='Monte Carlo'!$C$26,'Monte Carlo'!$C$26,BETAINV(RAND(),'Monte Carlo'!$G$26,'Monte Carlo'!$H$26,'Monte Carlo'!$C$26,'Monte Carlo'!$E$26)),0))</f>
        <v>0</v>
      </c>
      <c r="R655" s="0" t="n">
        <f aca="true">IF(OR('Monte Carlo'!$B$27="",'Monte Carlo'!$C$27=""),0,IF(RAND()&lt;'Monte Carlo'!$B$27,IF('Monte Carlo'!$E$27='Monte Carlo'!$C$27,'Monte Carlo'!$C$27,BETAINV(RAND(),'Monte Carlo'!$G$27,'Monte Carlo'!$H$27,'Monte Carlo'!$C$27,'Monte Carlo'!$E$27)),0))</f>
        <v>0</v>
      </c>
      <c r="S655" s="0" t="n">
        <f aca="true">IF(OR('Monte Carlo'!$B$28="",'Monte Carlo'!$C$28=""),0,IF(RAND()&lt;'Monte Carlo'!$B$28,IF('Monte Carlo'!$E$28='Monte Carlo'!$C$28,'Monte Carlo'!$C$28,BETAINV(RAND(),'Monte Carlo'!$G$28,'Monte Carlo'!$H$28,'Monte Carlo'!$C$28,'Monte Carlo'!$E$28)),0))</f>
        <v>0</v>
      </c>
      <c r="T655" s="0" t="n">
        <f aca="true">IF(OR('Monte Carlo'!$B$29="",'Monte Carlo'!$C$29=""),0,IF(RAND()&lt;'Monte Carlo'!$B$29,IF('Monte Carlo'!$E$29='Monte Carlo'!$C$29,'Monte Carlo'!$C$29,BETAINV(RAND(),'Monte Carlo'!$G$29,'Monte Carlo'!$H$29,'Monte Carlo'!$C$29,'Monte Carlo'!$E$29)),0))</f>
        <v>0</v>
      </c>
      <c r="U655" s="0" t="n">
        <f aca="true">IF(OR('Monte Carlo'!$B$30="",'Monte Carlo'!$C$30=""),0,IF(RAND()&lt;'Monte Carlo'!$B$30,IF('Monte Carlo'!$E$30='Monte Carlo'!$C$30,'Monte Carlo'!$C$30,BETAINV(RAND(),'Monte Carlo'!$G$30,'Monte Carlo'!$H$30,'Monte Carlo'!$C$30,'Monte Carlo'!$E$30)),0))</f>
        <v>0</v>
      </c>
      <c r="V655" s="0" t="n">
        <f aca="true">IF(OR('Monte Carlo'!$B$31="",'Monte Carlo'!$C$31=""),0,IF(RAND()&lt;'Monte Carlo'!$B$31,IF('Monte Carlo'!$E$31='Monte Carlo'!$C$31,'Monte Carlo'!$C$31,BETAINV(RAND(),'Monte Carlo'!$G$31,'Monte Carlo'!$H$31,'Monte Carlo'!$C$31,'Monte Carlo'!$E$31)),0))</f>
        <v>0</v>
      </c>
      <c r="W655" s="0" t="n">
        <f aca="true">IF(OR('Monte Carlo'!$B$32="",'Monte Carlo'!$C$32=""),0,IF(RAND()&lt;'Monte Carlo'!$B$32,IF('Monte Carlo'!$E$32='Monte Carlo'!$C$32,'Monte Carlo'!$C$32,BETAINV(RAND(),'Monte Carlo'!$G$32,'Monte Carlo'!$H$32,'Monte Carlo'!$C$32,'Monte Carlo'!$E$32)),0))</f>
        <v>0</v>
      </c>
      <c r="X655" s="0" t="n">
        <f aca="true">IF(OR('Monte Carlo'!$B$33="",'Monte Carlo'!$C$33=""),0,IF(RAND()&lt;'Monte Carlo'!$B$33,IF('Monte Carlo'!$E$33='Monte Carlo'!$C$33,'Monte Carlo'!$C$33,BETAINV(RAND(),'Monte Carlo'!$G$33,'Monte Carlo'!$H$33,'Monte Carlo'!$C$33,'Monte Carlo'!$E$33)),0))</f>
        <v>0</v>
      </c>
      <c r="Y655" s="0" t="n">
        <f aca="false">SUM(A655:X655)</f>
        <v>2201.33415854894</v>
      </c>
    </row>
    <row r="656" customFormat="false" ht="15" hidden="false" customHeight="false" outlineLevel="0" collapsed="false">
      <c r="A656" s="0" t="n">
        <f aca="true">IF('Monte Carlo'!$B$7="",0,IF('Monte Carlo'!$D$7='Monte Carlo'!$B$7,'Monte Carlo'!$B$7,BETAINV(RAND(),'Monte Carlo'!$F$7,'Monte Carlo'!$G$7,'Monte Carlo'!$B$7,'Monte Carlo'!$D$7)))</f>
        <v>156.053910825902</v>
      </c>
      <c r="B656" s="0" t="n">
        <f aca="true">IF('Monte Carlo'!$B$8="",0,IF('Monte Carlo'!$D$8='Monte Carlo'!$B$8,'Monte Carlo'!$B$8,BETAINV(RAND(),'Monte Carlo'!$F$8,'Monte Carlo'!$G$8,'Monte Carlo'!$B$8,'Monte Carlo'!$D$8)))</f>
        <v>974.087724120538</v>
      </c>
      <c r="C656" s="0" t="n">
        <f aca="true">IF('Monte Carlo'!$B$9="",0,IF('Monte Carlo'!$D$9='Monte Carlo'!$B$9,'Monte Carlo'!$B$9,BETAINV(RAND(),'Monte Carlo'!$F$9,'Monte Carlo'!$G$9,'Monte Carlo'!$B$9,'Monte Carlo'!$D$9)))</f>
        <v>547.703134378164</v>
      </c>
      <c r="D656" s="0" t="n">
        <f aca="true">IF('Monte Carlo'!$B$10="",0,IF('Monte Carlo'!$D$10='Monte Carlo'!$B$10,'Monte Carlo'!$B$10,BETAINV(RAND(),'Monte Carlo'!$F$10,'Monte Carlo'!$G$10,'Monte Carlo'!$B$10,'Monte Carlo'!$D$10)))</f>
        <v>327.032979984454</v>
      </c>
      <c r="E656" s="0" t="n">
        <f aca="true">IF('Monte Carlo'!$B$11="",0,IF('Monte Carlo'!$D$11='Monte Carlo'!$B$11,'Monte Carlo'!$B$11,BETAINV(RAND(),'Monte Carlo'!$F$11,'Monte Carlo'!$G$11,'Monte Carlo'!$B$11,'Monte Carlo'!$D$11)))</f>
        <v>86.1814474968185</v>
      </c>
      <c r="F656" s="0" t="n">
        <f aca="true">IF('Monte Carlo'!$B$12="",0,IF('Monte Carlo'!$D$12='Monte Carlo'!$B$12,'Monte Carlo'!$B$12,BETAINV(RAND(),'Monte Carlo'!$F$12,'Monte Carlo'!$G$12,'Monte Carlo'!$B$12,'Monte Carlo'!$D$12)))</f>
        <v>95.711997313402</v>
      </c>
      <c r="G656" s="0" t="n">
        <f aca="true">IF('Monte Carlo'!$B$13="",0,IF('Monte Carlo'!$D$13='Monte Carlo'!$B$13,'Monte Carlo'!$B$13,BETAINV(RAND(),'Monte Carlo'!$F$13,'Monte Carlo'!$G$13,'Monte Carlo'!$B$13,'Monte Carlo'!$D$13)))</f>
        <v>0</v>
      </c>
      <c r="H656" s="0" t="n">
        <f aca="true">IF('Monte Carlo'!$B$14="",0,IF('Monte Carlo'!$D$14='Monte Carlo'!$B$14,'Monte Carlo'!$B$14,BETAINV(RAND(),'Monte Carlo'!$F$14,'Monte Carlo'!$G$14,'Monte Carlo'!$B$14,'Monte Carlo'!$D$14)))</f>
        <v>0</v>
      </c>
      <c r="I656" s="0" t="n">
        <f aca="true">IF('Monte Carlo'!$B$15="",0,IF('Monte Carlo'!$D$15='Monte Carlo'!$B$15,'Monte Carlo'!$B$15,BETAINV(RAND(),'Monte Carlo'!$F$15,'Monte Carlo'!$G$15,'Monte Carlo'!$B$15,'Monte Carlo'!$D$15)))</f>
        <v>0</v>
      </c>
      <c r="J656" s="0" t="n">
        <f aca="true">IF('Monte Carlo'!$B$16="",0,IF('Monte Carlo'!$D$16='Monte Carlo'!$B$16,'Monte Carlo'!$B$16,BETAINV(RAND(),'Monte Carlo'!$F$16,'Monte Carlo'!$G$16,'Monte Carlo'!$B$16,'Monte Carlo'!$D$16)))</f>
        <v>0</v>
      </c>
      <c r="K656" s="0" t="n">
        <f aca="true">IF('Monte Carlo'!$B$17="",0,IF('Monte Carlo'!$D$17='Monte Carlo'!$B$17,'Monte Carlo'!$B$17,BETAINV(RAND(),'Monte Carlo'!$F$17,'Monte Carlo'!$G$17,'Monte Carlo'!$B$17,'Monte Carlo'!$D$17)))</f>
        <v>0</v>
      </c>
      <c r="L656" s="0" t="n">
        <f aca="true">IF('Monte Carlo'!$B$18="",0,IF('Monte Carlo'!$D$18='Monte Carlo'!$B$18,'Monte Carlo'!$B$18,BETAINV(RAND(),'Monte Carlo'!$F$18,'Monte Carlo'!$G$18,'Monte Carlo'!$B$18,'Monte Carlo'!$D$18)))</f>
        <v>0</v>
      </c>
      <c r="M656" s="0" t="n">
        <f aca="true">IF(OR('Monte Carlo'!$B$22="",'Monte Carlo'!$C$22=""),0,IF(RAND()&lt;'Monte Carlo'!$B$22,IF('Monte Carlo'!$E$22='Monte Carlo'!$C$22,'Monte Carlo'!$C$22,BETAINV(RAND(),'Monte Carlo'!$G$22,'Monte Carlo'!$H$22,'Monte Carlo'!$C$22,'Monte Carlo'!$E$22)),0))</f>
        <v>0</v>
      </c>
      <c r="N656" s="0" t="n">
        <f aca="true">IF(OR('Monte Carlo'!$B$23="",'Monte Carlo'!$C$23=""),0,IF(RAND()&lt;'Monte Carlo'!$B$23,IF('Monte Carlo'!$E$23='Monte Carlo'!$C$23,'Monte Carlo'!$C$23,BETAINV(RAND(),'Monte Carlo'!$G$23,'Monte Carlo'!$H$23,'Monte Carlo'!$C$23,'Monte Carlo'!$E$23)),0))</f>
        <v>43.936603801012</v>
      </c>
      <c r="O656" s="0" t="n">
        <f aca="true">IF(OR('Monte Carlo'!$B$24="",'Monte Carlo'!$C$24=""),0,IF(RAND()&lt;'Monte Carlo'!$B$24,IF('Monte Carlo'!$E$24='Monte Carlo'!$C$24,'Monte Carlo'!$C$24,BETAINV(RAND(),'Monte Carlo'!$G$24,'Monte Carlo'!$H$24,'Monte Carlo'!$C$24,'Monte Carlo'!$E$24)),0))</f>
        <v>0</v>
      </c>
      <c r="P656" s="0" t="n">
        <f aca="true">IF(OR('Monte Carlo'!$B$25="",'Monte Carlo'!$C$25=""),0,IF(RAND()&lt;'Monte Carlo'!$B$25,IF('Monte Carlo'!$E$25='Monte Carlo'!$C$25,'Monte Carlo'!$C$25,BETAINV(RAND(),'Monte Carlo'!$G$25,'Monte Carlo'!$H$25,'Monte Carlo'!$C$25,'Monte Carlo'!$E$25)),0))</f>
        <v>0</v>
      </c>
      <c r="Q656" s="0" t="n">
        <f aca="true">IF(OR('Monte Carlo'!$B$26="",'Monte Carlo'!$C$26=""),0,IF(RAND()&lt;'Monte Carlo'!$B$26,IF('Monte Carlo'!$E$26='Monte Carlo'!$C$26,'Monte Carlo'!$C$26,BETAINV(RAND(),'Monte Carlo'!$G$26,'Monte Carlo'!$H$26,'Monte Carlo'!$C$26,'Monte Carlo'!$E$26)),0))</f>
        <v>0</v>
      </c>
      <c r="R656" s="0" t="n">
        <f aca="true">IF(OR('Monte Carlo'!$B$27="",'Monte Carlo'!$C$27=""),0,IF(RAND()&lt;'Monte Carlo'!$B$27,IF('Monte Carlo'!$E$27='Monte Carlo'!$C$27,'Monte Carlo'!$C$27,BETAINV(RAND(),'Monte Carlo'!$G$27,'Monte Carlo'!$H$27,'Monte Carlo'!$C$27,'Monte Carlo'!$E$27)),0))</f>
        <v>0</v>
      </c>
      <c r="S656" s="0" t="n">
        <f aca="true">IF(OR('Monte Carlo'!$B$28="",'Monte Carlo'!$C$28=""),0,IF(RAND()&lt;'Monte Carlo'!$B$28,IF('Monte Carlo'!$E$28='Monte Carlo'!$C$28,'Monte Carlo'!$C$28,BETAINV(RAND(),'Monte Carlo'!$G$28,'Monte Carlo'!$H$28,'Monte Carlo'!$C$28,'Monte Carlo'!$E$28)),0))</f>
        <v>0</v>
      </c>
      <c r="T656" s="0" t="n">
        <f aca="true">IF(OR('Monte Carlo'!$B$29="",'Monte Carlo'!$C$29=""),0,IF(RAND()&lt;'Monte Carlo'!$B$29,IF('Monte Carlo'!$E$29='Monte Carlo'!$C$29,'Monte Carlo'!$C$29,BETAINV(RAND(),'Monte Carlo'!$G$29,'Monte Carlo'!$H$29,'Monte Carlo'!$C$29,'Monte Carlo'!$E$29)),0))</f>
        <v>0</v>
      </c>
      <c r="U656" s="0" t="n">
        <f aca="true">IF(OR('Monte Carlo'!$B$30="",'Monte Carlo'!$C$30=""),0,IF(RAND()&lt;'Monte Carlo'!$B$30,IF('Monte Carlo'!$E$30='Monte Carlo'!$C$30,'Monte Carlo'!$C$30,BETAINV(RAND(),'Monte Carlo'!$G$30,'Monte Carlo'!$H$30,'Monte Carlo'!$C$30,'Monte Carlo'!$E$30)),0))</f>
        <v>0</v>
      </c>
      <c r="V656" s="0" t="n">
        <f aca="true">IF(OR('Monte Carlo'!$B$31="",'Monte Carlo'!$C$31=""),0,IF(RAND()&lt;'Monte Carlo'!$B$31,IF('Monte Carlo'!$E$31='Monte Carlo'!$C$31,'Monte Carlo'!$C$31,BETAINV(RAND(),'Monte Carlo'!$G$31,'Monte Carlo'!$H$31,'Monte Carlo'!$C$31,'Monte Carlo'!$E$31)),0))</f>
        <v>0</v>
      </c>
      <c r="W656" s="0" t="n">
        <f aca="true">IF(OR('Monte Carlo'!$B$32="",'Monte Carlo'!$C$32=""),0,IF(RAND()&lt;'Monte Carlo'!$B$32,IF('Monte Carlo'!$E$32='Monte Carlo'!$C$32,'Monte Carlo'!$C$32,BETAINV(RAND(),'Monte Carlo'!$G$32,'Monte Carlo'!$H$32,'Monte Carlo'!$C$32,'Monte Carlo'!$E$32)),0))</f>
        <v>0</v>
      </c>
      <c r="X656" s="0" t="n">
        <f aca="true">IF(OR('Monte Carlo'!$B$33="",'Monte Carlo'!$C$33=""),0,IF(RAND()&lt;'Monte Carlo'!$B$33,IF('Monte Carlo'!$E$33='Monte Carlo'!$C$33,'Monte Carlo'!$C$33,BETAINV(RAND(),'Monte Carlo'!$G$33,'Monte Carlo'!$H$33,'Monte Carlo'!$C$33,'Monte Carlo'!$E$33)),0))</f>
        <v>0</v>
      </c>
      <c r="Y656" s="0" t="n">
        <f aca="false">SUM(A656:X656)</f>
        <v>2230.70779792029</v>
      </c>
    </row>
    <row r="657" customFormat="false" ht="15" hidden="false" customHeight="false" outlineLevel="0" collapsed="false">
      <c r="A657" s="0" t="n">
        <f aca="true">IF('Monte Carlo'!$B$7="",0,IF('Monte Carlo'!$D$7='Monte Carlo'!$B$7,'Monte Carlo'!$B$7,BETAINV(RAND(),'Monte Carlo'!$F$7,'Monte Carlo'!$G$7,'Monte Carlo'!$B$7,'Monte Carlo'!$D$7)))</f>
        <v>167.457251057737</v>
      </c>
      <c r="B657" s="0" t="n">
        <f aca="true">IF('Monte Carlo'!$B$8="",0,IF('Monte Carlo'!$D$8='Monte Carlo'!$B$8,'Monte Carlo'!$B$8,BETAINV(RAND(),'Monte Carlo'!$F$8,'Monte Carlo'!$G$8,'Monte Carlo'!$B$8,'Monte Carlo'!$D$8)))</f>
        <v>1006.46346730021</v>
      </c>
      <c r="C657" s="0" t="n">
        <f aca="true">IF('Monte Carlo'!$B$9="",0,IF('Monte Carlo'!$D$9='Monte Carlo'!$B$9,'Monte Carlo'!$B$9,BETAINV(RAND(),'Monte Carlo'!$F$9,'Monte Carlo'!$G$9,'Monte Carlo'!$B$9,'Monte Carlo'!$D$9)))</f>
        <v>458.747460826104</v>
      </c>
      <c r="D657" s="0" t="n">
        <f aca="true">IF('Monte Carlo'!$B$10="",0,IF('Monte Carlo'!$D$10='Monte Carlo'!$B$10,'Monte Carlo'!$B$10,BETAINV(RAND(),'Monte Carlo'!$F$10,'Monte Carlo'!$G$10,'Monte Carlo'!$B$10,'Monte Carlo'!$D$10)))</f>
        <v>340.064770742083</v>
      </c>
      <c r="E657" s="0" t="n">
        <f aca="true">IF('Monte Carlo'!$B$11="",0,IF('Monte Carlo'!$D$11='Monte Carlo'!$B$11,'Monte Carlo'!$B$11,BETAINV(RAND(),'Monte Carlo'!$F$11,'Monte Carlo'!$G$11,'Monte Carlo'!$B$11,'Monte Carlo'!$D$11)))</f>
        <v>98.8241763358659</v>
      </c>
      <c r="F657" s="0" t="n">
        <f aca="true">IF('Monte Carlo'!$B$12="",0,IF('Monte Carlo'!$D$12='Monte Carlo'!$B$12,'Monte Carlo'!$B$12,BETAINV(RAND(),'Monte Carlo'!$F$12,'Monte Carlo'!$G$12,'Monte Carlo'!$B$12,'Monte Carlo'!$D$12)))</f>
        <v>103.055551166392</v>
      </c>
      <c r="G657" s="0" t="n">
        <f aca="true">IF('Monte Carlo'!$B$13="",0,IF('Monte Carlo'!$D$13='Monte Carlo'!$B$13,'Monte Carlo'!$B$13,BETAINV(RAND(),'Monte Carlo'!$F$13,'Monte Carlo'!$G$13,'Monte Carlo'!$B$13,'Monte Carlo'!$D$13)))</f>
        <v>0</v>
      </c>
      <c r="H657" s="0" t="n">
        <f aca="true">IF('Monte Carlo'!$B$14="",0,IF('Monte Carlo'!$D$14='Monte Carlo'!$B$14,'Monte Carlo'!$B$14,BETAINV(RAND(),'Monte Carlo'!$F$14,'Monte Carlo'!$G$14,'Monte Carlo'!$B$14,'Monte Carlo'!$D$14)))</f>
        <v>0</v>
      </c>
      <c r="I657" s="0" t="n">
        <f aca="true">IF('Monte Carlo'!$B$15="",0,IF('Monte Carlo'!$D$15='Monte Carlo'!$B$15,'Monte Carlo'!$B$15,BETAINV(RAND(),'Monte Carlo'!$F$15,'Monte Carlo'!$G$15,'Monte Carlo'!$B$15,'Monte Carlo'!$D$15)))</f>
        <v>0</v>
      </c>
      <c r="J657" s="0" t="n">
        <f aca="true">IF('Monte Carlo'!$B$16="",0,IF('Monte Carlo'!$D$16='Monte Carlo'!$B$16,'Monte Carlo'!$B$16,BETAINV(RAND(),'Monte Carlo'!$F$16,'Monte Carlo'!$G$16,'Monte Carlo'!$B$16,'Monte Carlo'!$D$16)))</f>
        <v>0</v>
      </c>
      <c r="K657" s="0" t="n">
        <f aca="true">IF('Monte Carlo'!$B$17="",0,IF('Monte Carlo'!$D$17='Monte Carlo'!$B$17,'Monte Carlo'!$B$17,BETAINV(RAND(),'Monte Carlo'!$F$17,'Monte Carlo'!$G$17,'Monte Carlo'!$B$17,'Monte Carlo'!$D$17)))</f>
        <v>0</v>
      </c>
      <c r="L657" s="0" t="n">
        <f aca="true">IF('Monte Carlo'!$B$18="",0,IF('Monte Carlo'!$D$18='Monte Carlo'!$B$18,'Monte Carlo'!$B$18,BETAINV(RAND(),'Monte Carlo'!$F$18,'Monte Carlo'!$G$18,'Monte Carlo'!$B$18,'Monte Carlo'!$D$18)))</f>
        <v>0</v>
      </c>
      <c r="M657" s="0" t="n">
        <f aca="true">IF(OR('Monte Carlo'!$B$22="",'Monte Carlo'!$C$22=""),0,IF(RAND()&lt;'Monte Carlo'!$B$22,IF('Monte Carlo'!$E$22='Monte Carlo'!$C$22,'Monte Carlo'!$C$22,BETAINV(RAND(),'Monte Carlo'!$G$22,'Monte Carlo'!$H$22,'Monte Carlo'!$C$22,'Monte Carlo'!$E$22)),0))</f>
        <v>0</v>
      </c>
      <c r="N657" s="0" t="n">
        <f aca="true">IF(OR('Monte Carlo'!$B$23="",'Monte Carlo'!$C$23=""),0,IF(RAND()&lt;'Monte Carlo'!$B$23,IF('Monte Carlo'!$E$23='Monte Carlo'!$C$23,'Monte Carlo'!$C$23,BETAINV(RAND(),'Monte Carlo'!$G$23,'Monte Carlo'!$H$23,'Monte Carlo'!$C$23,'Monte Carlo'!$E$23)),0))</f>
        <v>50.752379832848</v>
      </c>
      <c r="O657" s="0" t="n">
        <f aca="true">IF(OR('Monte Carlo'!$B$24="",'Monte Carlo'!$C$24=""),0,IF(RAND()&lt;'Monte Carlo'!$B$24,IF('Monte Carlo'!$E$24='Monte Carlo'!$C$24,'Monte Carlo'!$C$24,BETAINV(RAND(),'Monte Carlo'!$G$24,'Monte Carlo'!$H$24,'Monte Carlo'!$C$24,'Monte Carlo'!$E$24)),0))</f>
        <v>0</v>
      </c>
      <c r="P657" s="0" t="n">
        <f aca="true">IF(OR('Monte Carlo'!$B$25="",'Monte Carlo'!$C$25=""),0,IF(RAND()&lt;'Monte Carlo'!$B$25,IF('Monte Carlo'!$E$25='Monte Carlo'!$C$25,'Monte Carlo'!$C$25,BETAINV(RAND(),'Monte Carlo'!$G$25,'Monte Carlo'!$H$25,'Monte Carlo'!$C$25,'Monte Carlo'!$E$25)),0))</f>
        <v>0</v>
      </c>
      <c r="Q657" s="0" t="n">
        <f aca="true">IF(OR('Monte Carlo'!$B$26="",'Monte Carlo'!$C$26=""),0,IF(RAND()&lt;'Monte Carlo'!$B$26,IF('Monte Carlo'!$E$26='Monte Carlo'!$C$26,'Monte Carlo'!$C$26,BETAINV(RAND(),'Monte Carlo'!$G$26,'Monte Carlo'!$H$26,'Monte Carlo'!$C$26,'Monte Carlo'!$E$26)),0))</f>
        <v>0</v>
      </c>
      <c r="R657" s="0" t="n">
        <f aca="true">IF(OR('Monte Carlo'!$B$27="",'Monte Carlo'!$C$27=""),0,IF(RAND()&lt;'Monte Carlo'!$B$27,IF('Monte Carlo'!$E$27='Monte Carlo'!$C$27,'Monte Carlo'!$C$27,BETAINV(RAND(),'Monte Carlo'!$G$27,'Monte Carlo'!$H$27,'Monte Carlo'!$C$27,'Monte Carlo'!$E$27)),0))</f>
        <v>0</v>
      </c>
      <c r="S657" s="0" t="n">
        <f aca="true">IF(OR('Monte Carlo'!$B$28="",'Monte Carlo'!$C$28=""),0,IF(RAND()&lt;'Monte Carlo'!$B$28,IF('Monte Carlo'!$E$28='Monte Carlo'!$C$28,'Monte Carlo'!$C$28,BETAINV(RAND(),'Monte Carlo'!$G$28,'Monte Carlo'!$H$28,'Monte Carlo'!$C$28,'Monte Carlo'!$E$28)),0))</f>
        <v>0</v>
      </c>
      <c r="T657" s="0" t="n">
        <f aca="true">IF(OR('Monte Carlo'!$B$29="",'Monte Carlo'!$C$29=""),0,IF(RAND()&lt;'Monte Carlo'!$B$29,IF('Monte Carlo'!$E$29='Monte Carlo'!$C$29,'Monte Carlo'!$C$29,BETAINV(RAND(),'Monte Carlo'!$G$29,'Monte Carlo'!$H$29,'Monte Carlo'!$C$29,'Monte Carlo'!$E$29)),0))</f>
        <v>0</v>
      </c>
      <c r="U657" s="0" t="n">
        <f aca="true">IF(OR('Monte Carlo'!$B$30="",'Monte Carlo'!$C$30=""),0,IF(RAND()&lt;'Monte Carlo'!$B$30,IF('Monte Carlo'!$E$30='Monte Carlo'!$C$30,'Monte Carlo'!$C$30,BETAINV(RAND(),'Monte Carlo'!$G$30,'Monte Carlo'!$H$30,'Monte Carlo'!$C$30,'Monte Carlo'!$E$30)),0))</f>
        <v>0</v>
      </c>
      <c r="V657" s="0" t="n">
        <f aca="true">IF(OR('Monte Carlo'!$B$31="",'Monte Carlo'!$C$31=""),0,IF(RAND()&lt;'Monte Carlo'!$B$31,IF('Monte Carlo'!$E$31='Monte Carlo'!$C$31,'Monte Carlo'!$C$31,BETAINV(RAND(),'Monte Carlo'!$G$31,'Monte Carlo'!$H$31,'Monte Carlo'!$C$31,'Monte Carlo'!$E$31)),0))</f>
        <v>0</v>
      </c>
      <c r="W657" s="0" t="n">
        <f aca="true">IF(OR('Monte Carlo'!$B$32="",'Monte Carlo'!$C$32=""),0,IF(RAND()&lt;'Monte Carlo'!$B$32,IF('Monte Carlo'!$E$32='Monte Carlo'!$C$32,'Monte Carlo'!$C$32,BETAINV(RAND(),'Monte Carlo'!$G$32,'Monte Carlo'!$H$32,'Monte Carlo'!$C$32,'Monte Carlo'!$E$32)),0))</f>
        <v>0</v>
      </c>
      <c r="X657" s="0" t="n">
        <f aca="true">IF(OR('Monte Carlo'!$B$33="",'Monte Carlo'!$C$33=""),0,IF(RAND()&lt;'Monte Carlo'!$B$33,IF('Monte Carlo'!$E$33='Monte Carlo'!$C$33,'Monte Carlo'!$C$33,BETAINV(RAND(),'Monte Carlo'!$G$33,'Monte Carlo'!$H$33,'Monte Carlo'!$C$33,'Monte Carlo'!$E$33)),0))</f>
        <v>0</v>
      </c>
      <c r="Y657" s="0" t="n">
        <f aca="false">SUM(A657:X657)</f>
        <v>2225.36505726124</v>
      </c>
    </row>
    <row r="658" customFormat="false" ht="15" hidden="false" customHeight="false" outlineLevel="0" collapsed="false">
      <c r="A658" s="0" t="n">
        <f aca="true">IF('Monte Carlo'!$B$7="",0,IF('Monte Carlo'!$D$7='Monte Carlo'!$B$7,'Monte Carlo'!$B$7,BETAINV(RAND(),'Monte Carlo'!$F$7,'Monte Carlo'!$G$7,'Monte Carlo'!$B$7,'Monte Carlo'!$D$7)))</f>
        <v>175.489671303497</v>
      </c>
      <c r="B658" s="0" t="n">
        <f aca="true">IF('Monte Carlo'!$B$8="",0,IF('Monte Carlo'!$D$8='Monte Carlo'!$B$8,'Monte Carlo'!$B$8,BETAINV(RAND(),'Monte Carlo'!$F$8,'Monte Carlo'!$G$8,'Monte Carlo'!$B$8,'Monte Carlo'!$D$8)))</f>
        <v>1005.05920035464</v>
      </c>
      <c r="C658" s="0" t="n">
        <f aca="true">IF('Monte Carlo'!$B$9="",0,IF('Monte Carlo'!$D$9='Monte Carlo'!$B$9,'Monte Carlo'!$B$9,BETAINV(RAND(),'Monte Carlo'!$F$9,'Monte Carlo'!$G$9,'Monte Carlo'!$B$9,'Monte Carlo'!$D$9)))</f>
        <v>429.71634614612</v>
      </c>
      <c r="D658" s="0" t="n">
        <f aca="true">IF('Monte Carlo'!$B$10="",0,IF('Monte Carlo'!$D$10='Monte Carlo'!$B$10,'Monte Carlo'!$B$10,BETAINV(RAND(),'Monte Carlo'!$F$10,'Monte Carlo'!$G$10,'Monte Carlo'!$B$10,'Monte Carlo'!$D$10)))</f>
        <v>323.869366756231</v>
      </c>
      <c r="E658" s="0" t="n">
        <f aca="true">IF('Monte Carlo'!$B$11="",0,IF('Monte Carlo'!$D$11='Monte Carlo'!$B$11,'Monte Carlo'!$B$11,BETAINV(RAND(),'Monte Carlo'!$F$11,'Monte Carlo'!$G$11,'Monte Carlo'!$B$11,'Monte Carlo'!$D$11)))</f>
        <v>105.031006584247</v>
      </c>
      <c r="F658" s="0" t="n">
        <f aca="true">IF('Monte Carlo'!$B$12="",0,IF('Monte Carlo'!$D$12='Monte Carlo'!$B$12,'Monte Carlo'!$B$12,BETAINV(RAND(),'Monte Carlo'!$F$12,'Monte Carlo'!$G$12,'Monte Carlo'!$B$12,'Monte Carlo'!$D$12)))</f>
        <v>119.494786642925</v>
      </c>
      <c r="G658" s="0" t="n">
        <f aca="true">IF('Monte Carlo'!$B$13="",0,IF('Monte Carlo'!$D$13='Monte Carlo'!$B$13,'Monte Carlo'!$B$13,BETAINV(RAND(),'Monte Carlo'!$F$13,'Monte Carlo'!$G$13,'Monte Carlo'!$B$13,'Monte Carlo'!$D$13)))</f>
        <v>0</v>
      </c>
      <c r="H658" s="0" t="n">
        <f aca="true">IF('Monte Carlo'!$B$14="",0,IF('Monte Carlo'!$D$14='Monte Carlo'!$B$14,'Monte Carlo'!$B$14,BETAINV(RAND(),'Monte Carlo'!$F$14,'Monte Carlo'!$G$14,'Monte Carlo'!$B$14,'Monte Carlo'!$D$14)))</f>
        <v>0</v>
      </c>
      <c r="I658" s="0" t="n">
        <f aca="true">IF('Monte Carlo'!$B$15="",0,IF('Monte Carlo'!$D$15='Monte Carlo'!$B$15,'Monte Carlo'!$B$15,BETAINV(RAND(),'Monte Carlo'!$F$15,'Monte Carlo'!$G$15,'Monte Carlo'!$B$15,'Monte Carlo'!$D$15)))</f>
        <v>0</v>
      </c>
      <c r="J658" s="0" t="n">
        <f aca="true">IF('Monte Carlo'!$B$16="",0,IF('Monte Carlo'!$D$16='Monte Carlo'!$B$16,'Monte Carlo'!$B$16,BETAINV(RAND(),'Monte Carlo'!$F$16,'Monte Carlo'!$G$16,'Monte Carlo'!$B$16,'Monte Carlo'!$D$16)))</f>
        <v>0</v>
      </c>
      <c r="K658" s="0" t="n">
        <f aca="true">IF('Monte Carlo'!$B$17="",0,IF('Monte Carlo'!$D$17='Monte Carlo'!$B$17,'Monte Carlo'!$B$17,BETAINV(RAND(),'Monte Carlo'!$F$17,'Monte Carlo'!$G$17,'Monte Carlo'!$B$17,'Monte Carlo'!$D$17)))</f>
        <v>0</v>
      </c>
      <c r="L658" s="0" t="n">
        <f aca="true">IF('Monte Carlo'!$B$18="",0,IF('Monte Carlo'!$D$18='Monte Carlo'!$B$18,'Monte Carlo'!$B$18,BETAINV(RAND(),'Monte Carlo'!$F$18,'Monte Carlo'!$G$18,'Monte Carlo'!$B$18,'Monte Carlo'!$D$18)))</f>
        <v>0</v>
      </c>
      <c r="M658" s="0" t="n">
        <f aca="true">IF(OR('Monte Carlo'!$B$22="",'Monte Carlo'!$C$22=""),0,IF(RAND()&lt;'Monte Carlo'!$B$22,IF('Monte Carlo'!$E$22='Monte Carlo'!$C$22,'Monte Carlo'!$C$22,BETAINV(RAND(),'Monte Carlo'!$G$22,'Monte Carlo'!$H$22,'Monte Carlo'!$C$22,'Monte Carlo'!$E$22)),0))</f>
        <v>0</v>
      </c>
      <c r="N658" s="0" t="n">
        <f aca="true">IF(OR('Monte Carlo'!$B$23="",'Monte Carlo'!$C$23=""),0,IF(RAND()&lt;'Monte Carlo'!$B$23,IF('Monte Carlo'!$E$23='Monte Carlo'!$C$23,'Monte Carlo'!$C$23,BETAINV(RAND(),'Monte Carlo'!$G$23,'Monte Carlo'!$H$23,'Monte Carlo'!$C$23,'Monte Carlo'!$E$23)),0))</f>
        <v>65.9485347411589</v>
      </c>
      <c r="O658" s="0" t="n">
        <f aca="true">IF(OR('Monte Carlo'!$B$24="",'Monte Carlo'!$C$24=""),0,IF(RAND()&lt;'Monte Carlo'!$B$24,IF('Monte Carlo'!$E$24='Monte Carlo'!$C$24,'Monte Carlo'!$C$24,BETAINV(RAND(),'Monte Carlo'!$G$24,'Monte Carlo'!$H$24,'Monte Carlo'!$C$24,'Monte Carlo'!$E$24)),0))</f>
        <v>0</v>
      </c>
      <c r="P658" s="0" t="n">
        <f aca="true">IF(OR('Monte Carlo'!$B$25="",'Monte Carlo'!$C$25=""),0,IF(RAND()&lt;'Monte Carlo'!$B$25,IF('Monte Carlo'!$E$25='Monte Carlo'!$C$25,'Monte Carlo'!$C$25,BETAINV(RAND(),'Monte Carlo'!$G$25,'Monte Carlo'!$H$25,'Monte Carlo'!$C$25,'Monte Carlo'!$E$25)),0))</f>
        <v>0</v>
      </c>
      <c r="Q658" s="0" t="n">
        <f aca="true">IF(OR('Monte Carlo'!$B$26="",'Monte Carlo'!$C$26=""),0,IF(RAND()&lt;'Monte Carlo'!$B$26,IF('Monte Carlo'!$E$26='Monte Carlo'!$C$26,'Monte Carlo'!$C$26,BETAINV(RAND(),'Monte Carlo'!$G$26,'Monte Carlo'!$H$26,'Monte Carlo'!$C$26,'Monte Carlo'!$E$26)),0))</f>
        <v>0</v>
      </c>
      <c r="R658" s="0" t="n">
        <f aca="true">IF(OR('Monte Carlo'!$B$27="",'Monte Carlo'!$C$27=""),0,IF(RAND()&lt;'Monte Carlo'!$B$27,IF('Monte Carlo'!$E$27='Monte Carlo'!$C$27,'Monte Carlo'!$C$27,BETAINV(RAND(),'Monte Carlo'!$G$27,'Monte Carlo'!$H$27,'Monte Carlo'!$C$27,'Monte Carlo'!$E$27)),0))</f>
        <v>0</v>
      </c>
      <c r="S658" s="0" t="n">
        <f aca="true">IF(OR('Monte Carlo'!$B$28="",'Monte Carlo'!$C$28=""),0,IF(RAND()&lt;'Monte Carlo'!$B$28,IF('Monte Carlo'!$E$28='Monte Carlo'!$C$28,'Monte Carlo'!$C$28,BETAINV(RAND(),'Monte Carlo'!$G$28,'Monte Carlo'!$H$28,'Monte Carlo'!$C$28,'Monte Carlo'!$E$28)),0))</f>
        <v>0</v>
      </c>
      <c r="T658" s="0" t="n">
        <f aca="true">IF(OR('Monte Carlo'!$B$29="",'Monte Carlo'!$C$29=""),0,IF(RAND()&lt;'Monte Carlo'!$B$29,IF('Monte Carlo'!$E$29='Monte Carlo'!$C$29,'Monte Carlo'!$C$29,BETAINV(RAND(),'Monte Carlo'!$G$29,'Monte Carlo'!$H$29,'Monte Carlo'!$C$29,'Monte Carlo'!$E$29)),0))</f>
        <v>0</v>
      </c>
      <c r="U658" s="0" t="n">
        <f aca="true">IF(OR('Monte Carlo'!$B$30="",'Monte Carlo'!$C$30=""),0,IF(RAND()&lt;'Monte Carlo'!$B$30,IF('Monte Carlo'!$E$30='Monte Carlo'!$C$30,'Monte Carlo'!$C$30,BETAINV(RAND(),'Monte Carlo'!$G$30,'Monte Carlo'!$H$30,'Monte Carlo'!$C$30,'Monte Carlo'!$E$30)),0))</f>
        <v>0</v>
      </c>
      <c r="V658" s="0" t="n">
        <f aca="true">IF(OR('Monte Carlo'!$B$31="",'Monte Carlo'!$C$31=""),0,IF(RAND()&lt;'Monte Carlo'!$B$31,IF('Monte Carlo'!$E$31='Monte Carlo'!$C$31,'Monte Carlo'!$C$31,BETAINV(RAND(),'Monte Carlo'!$G$31,'Monte Carlo'!$H$31,'Monte Carlo'!$C$31,'Monte Carlo'!$E$31)),0))</f>
        <v>0</v>
      </c>
      <c r="W658" s="0" t="n">
        <f aca="true">IF(OR('Monte Carlo'!$B$32="",'Monte Carlo'!$C$32=""),0,IF(RAND()&lt;'Monte Carlo'!$B$32,IF('Monte Carlo'!$E$32='Monte Carlo'!$C$32,'Monte Carlo'!$C$32,BETAINV(RAND(),'Monte Carlo'!$G$32,'Monte Carlo'!$H$32,'Monte Carlo'!$C$32,'Monte Carlo'!$E$32)),0))</f>
        <v>0</v>
      </c>
      <c r="X658" s="0" t="n">
        <f aca="true">IF(OR('Monte Carlo'!$B$33="",'Monte Carlo'!$C$33=""),0,IF(RAND()&lt;'Monte Carlo'!$B$33,IF('Monte Carlo'!$E$33='Monte Carlo'!$C$33,'Monte Carlo'!$C$33,BETAINV(RAND(),'Monte Carlo'!$G$33,'Monte Carlo'!$H$33,'Monte Carlo'!$C$33,'Monte Carlo'!$E$33)),0))</f>
        <v>0</v>
      </c>
      <c r="Y658" s="0" t="n">
        <f aca="false">SUM(A658:X658)</f>
        <v>2224.60891252882</v>
      </c>
    </row>
    <row r="659" customFormat="false" ht="15" hidden="false" customHeight="false" outlineLevel="0" collapsed="false">
      <c r="A659" s="0" t="n">
        <f aca="true">IF('Monte Carlo'!$B$7="",0,IF('Monte Carlo'!$D$7='Monte Carlo'!$B$7,'Monte Carlo'!$B$7,BETAINV(RAND(),'Monte Carlo'!$F$7,'Monte Carlo'!$G$7,'Monte Carlo'!$B$7,'Monte Carlo'!$D$7)))</f>
        <v>144.03739857113</v>
      </c>
      <c r="B659" s="0" t="n">
        <f aca="true">IF('Monte Carlo'!$B$8="",0,IF('Monte Carlo'!$D$8='Monte Carlo'!$B$8,'Monte Carlo'!$B$8,BETAINV(RAND(),'Monte Carlo'!$F$8,'Monte Carlo'!$G$8,'Monte Carlo'!$B$8,'Monte Carlo'!$D$8)))</f>
        <v>1015.21322343997</v>
      </c>
      <c r="C659" s="0" t="n">
        <f aca="true">IF('Monte Carlo'!$B$9="",0,IF('Monte Carlo'!$D$9='Monte Carlo'!$B$9,'Monte Carlo'!$B$9,BETAINV(RAND(),'Monte Carlo'!$F$9,'Monte Carlo'!$G$9,'Monte Carlo'!$B$9,'Monte Carlo'!$D$9)))</f>
        <v>428.864361764691</v>
      </c>
      <c r="D659" s="0" t="n">
        <f aca="true">IF('Monte Carlo'!$B$10="",0,IF('Monte Carlo'!$D$10='Monte Carlo'!$B$10,'Monte Carlo'!$B$10,BETAINV(RAND(),'Monte Carlo'!$F$10,'Monte Carlo'!$G$10,'Monte Carlo'!$B$10,'Monte Carlo'!$D$10)))</f>
        <v>290.165483127865</v>
      </c>
      <c r="E659" s="0" t="n">
        <f aca="true">IF('Monte Carlo'!$B$11="",0,IF('Monte Carlo'!$D$11='Monte Carlo'!$B$11,'Monte Carlo'!$B$11,BETAINV(RAND(),'Monte Carlo'!$F$11,'Monte Carlo'!$G$11,'Monte Carlo'!$B$11,'Monte Carlo'!$D$11)))</f>
        <v>96.7376467862301</v>
      </c>
      <c r="F659" s="0" t="n">
        <f aca="true">IF('Monte Carlo'!$B$12="",0,IF('Monte Carlo'!$D$12='Monte Carlo'!$B$12,'Monte Carlo'!$B$12,BETAINV(RAND(),'Monte Carlo'!$F$12,'Monte Carlo'!$G$12,'Monte Carlo'!$B$12,'Monte Carlo'!$D$12)))</f>
        <v>111.458955826525</v>
      </c>
      <c r="G659" s="0" t="n">
        <f aca="true">IF('Monte Carlo'!$B$13="",0,IF('Monte Carlo'!$D$13='Monte Carlo'!$B$13,'Monte Carlo'!$B$13,BETAINV(RAND(),'Monte Carlo'!$F$13,'Monte Carlo'!$G$13,'Monte Carlo'!$B$13,'Monte Carlo'!$D$13)))</f>
        <v>0</v>
      </c>
      <c r="H659" s="0" t="n">
        <f aca="true">IF('Monte Carlo'!$B$14="",0,IF('Monte Carlo'!$D$14='Monte Carlo'!$B$14,'Monte Carlo'!$B$14,BETAINV(RAND(),'Monte Carlo'!$F$14,'Monte Carlo'!$G$14,'Monte Carlo'!$B$14,'Monte Carlo'!$D$14)))</f>
        <v>0</v>
      </c>
      <c r="I659" s="0" t="n">
        <f aca="true">IF('Monte Carlo'!$B$15="",0,IF('Monte Carlo'!$D$15='Monte Carlo'!$B$15,'Monte Carlo'!$B$15,BETAINV(RAND(),'Monte Carlo'!$F$15,'Monte Carlo'!$G$15,'Monte Carlo'!$B$15,'Monte Carlo'!$D$15)))</f>
        <v>0</v>
      </c>
      <c r="J659" s="0" t="n">
        <f aca="true">IF('Monte Carlo'!$B$16="",0,IF('Monte Carlo'!$D$16='Monte Carlo'!$B$16,'Monte Carlo'!$B$16,BETAINV(RAND(),'Monte Carlo'!$F$16,'Monte Carlo'!$G$16,'Monte Carlo'!$B$16,'Monte Carlo'!$D$16)))</f>
        <v>0</v>
      </c>
      <c r="K659" s="0" t="n">
        <f aca="true">IF('Monte Carlo'!$B$17="",0,IF('Monte Carlo'!$D$17='Monte Carlo'!$B$17,'Monte Carlo'!$B$17,BETAINV(RAND(),'Monte Carlo'!$F$17,'Monte Carlo'!$G$17,'Monte Carlo'!$B$17,'Monte Carlo'!$D$17)))</f>
        <v>0</v>
      </c>
      <c r="L659" s="0" t="n">
        <f aca="true">IF('Monte Carlo'!$B$18="",0,IF('Monte Carlo'!$D$18='Monte Carlo'!$B$18,'Monte Carlo'!$B$18,BETAINV(RAND(),'Monte Carlo'!$F$18,'Monte Carlo'!$G$18,'Monte Carlo'!$B$18,'Monte Carlo'!$D$18)))</f>
        <v>0</v>
      </c>
      <c r="M659" s="0" t="n">
        <f aca="true">IF(OR('Monte Carlo'!$B$22="",'Monte Carlo'!$C$22=""),0,IF(RAND()&lt;'Monte Carlo'!$B$22,IF('Monte Carlo'!$E$22='Monte Carlo'!$C$22,'Monte Carlo'!$C$22,BETAINV(RAND(),'Monte Carlo'!$G$22,'Monte Carlo'!$H$22,'Monte Carlo'!$C$22,'Monte Carlo'!$E$22)),0))</f>
        <v>0</v>
      </c>
      <c r="N659" s="0" t="n">
        <f aca="true">IF(OR('Monte Carlo'!$B$23="",'Monte Carlo'!$C$23=""),0,IF(RAND()&lt;'Monte Carlo'!$B$23,IF('Monte Carlo'!$E$23='Monte Carlo'!$C$23,'Monte Carlo'!$C$23,BETAINV(RAND(),'Monte Carlo'!$G$23,'Monte Carlo'!$H$23,'Monte Carlo'!$C$23,'Monte Carlo'!$E$23)),0))</f>
        <v>42.4223617215633</v>
      </c>
      <c r="O659" s="0" t="n">
        <f aca="true">IF(OR('Monte Carlo'!$B$24="",'Monte Carlo'!$C$24=""),0,IF(RAND()&lt;'Monte Carlo'!$B$24,IF('Monte Carlo'!$E$24='Monte Carlo'!$C$24,'Monte Carlo'!$C$24,BETAINV(RAND(),'Monte Carlo'!$G$24,'Monte Carlo'!$H$24,'Monte Carlo'!$C$24,'Monte Carlo'!$E$24)),0))</f>
        <v>0</v>
      </c>
      <c r="P659" s="0" t="n">
        <f aca="true">IF(OR('Monte Carlo'!$B$25="",'Monte Carlo'!$C$25=""),0,IF(RAND()&lt;'Monte Carlo'!$B$25,IF('Monte Carlo'!$E$25='Monte Carlo'!$C$25,'Monte Carlo'!$C$25,BETAINV(RAND(),'Monte Carlo'!$G$25,'Monte Carlo'!$H$25,'Monte Carlo'!$C$25,'Monte Carlo'!$E$25)),0))</f>
        <v>0</v>
      </c>
      <c r="Q659" s="0" t="n">
        <f aca="true">IF(OR('Monte Carlo'!$B$26="",'Monte Carlo'!$C$26=""),0,IF(RAND()&lt;'Monte Carlo'!$B$26,IF('Monte Carlo'!$E$26='Monte Carlo'!$C$26,'Monte Carlo'!$C$26,BETAINV(RAND(),'Monte Carlo'!$G$26,'Monte Carlo'!$H$26,'Monte Carlo'!$C$26,'Monte Carlo'!$E$26)),0))</f>
        <v>0</v>
      </c>
      <c r="R659" s="0" t="n">
        <f aca="true">IF(OR('Monte Carlo'!$B$27="",'Monte Carlo'!$C$27=""),0,IF(RAND()&lt;'Monte Carlo'!$B$27,IF('Monte Carlo'!$E$27='Monte Carlo'!$C$27,'Monte Carlo'!$C$27,BETAINV(RAND(),'Monte Carlo'!$G$27,'Monte Carlo'!$H$27,'Monte Carlo'!$C$27,'Monte Carlo'!$E$27)),0))</f>
        <v>0</v>
      </c>
      <c r="S659" s="0" t="n">
        <f aca="true">IF(OR('Monte Carlo'!$B$28="",'Monte Carlo'!$C$28=""),0,IF(RAND()&lt;'Monte Carlo'!$B$28,IF('Monte Carlo'!$E$28='Monte Carlo'!$C$28,'Monte Carlo'!$C$28,BETAINV(RAND(),'Monte Carlo'!$G$28,'Monte Carlo'!$H$28,'Monte Carlo'!$C$28,'Monte Carlo'!$E$28)),0))</f>
        <v>0</v>
      </c>
      <c r="T659" s="0" t="n">
        <f aca="true">IF(OR('Monte Carlo'!$B$29="",'Monte Carlo'!$C$29=""),0,IF(RAND()&lt;'Monte Carlo'!$B$29,IF('Monte Carlo'!$E$29='Monte Carlo'!$C$29,'Monte Carlo'!$C$29,BETAINV(RAND(),'Monte Carlo'!$G$29,'Monte Carlo'!$H$29,'Monte Carlo'!$C$29,'Monte Carlo'!$E$29)),0))</f>
        <v>0</v>
      </c>
      <c r="U659" s="0" t="n">
        <f aca="true">IF(OR('Monte Carlo'!$B$30="",'Monte Carlo'!$C$30=""),0,IF(RAND()&lt;'Monte Carlo'!$B$30,IF('Monte Carlo'!$E$30='Monte Carlo'!$C$30,'Monte Carlo'!$C$30,BETAINV(RAND(),'Monte Carlo'!$G$30,'Monte Carlo'!$H$30,'Monte Carlo'!$C$30,'Monte Carlo'!$E$30)),0))</f>
        <v>0</v>
      </c>
      <c r="V659" s="0" t="n">
        <f aca="true">IF(OR('Monte Carlo'!$B$31="",'Monte Carlo'!$C$31=""),0,IF(RAND()&lt;'Monte Carlo'!$B$31,IF('Monte Carlo'!$E$31='Monte Carlo'!$C$31,'Monte Carlo'!$C$31,BETAINV(RAND(),'Monte Carlo'!$G$31,'Monte Carlo'!$H$31,'Monte Carlo'!$C$31,'Monte Carlo'!$E$31)),0))</f>
        <v>0</v>
      </c>
      <c r="W659" s="0" t="n">
        <f aca="true">IF(OR('Monte Carlo'!$B$32="",'Monte Carlo'!$C$32=""),0,IF(RAND()&lt;'Monte Carlo'!$B$32,IF('Monte Carlo'!$E$32='Monte Carlo'!$C$32,'Monte Carlo'!$C$32,BETAINV(RAND(),'Monte Carlo'!$G$32,'Monte Carlo'!$H$32,'Monte Carlo'!$C$32,'Monte Carlo'!$E$32)),0))</f>
        <v>0</v>
      </c>
      <c r="X659" s="0" t="n">
        <f aca="true">IF(OR('Monte Carlo'!$B$33="",'Monte Carlo'!$C$33=""),0,IF(RAND()&lt;'Monte Carlo'!$B$33,IF('Monte Carlo'!$E$33='Monte Carlo'!$C$33,'Monte Carlo'!$C$33,BETAINV(RAND(),'Monte Carlo'!$G$33,'Monte Carlo'!$H$33,'Monte Carlo'!$C$33,'Monte Carlo'!$E$33)),0))</f>
        <v>0</v>
      </c>
      <c r="Y659" s="0" t="n">
        <f aca="false">SUM(A659:X659)</f>
        <v>2128.89943123797</v>
      </c>
    </row>
    <row r="660" customFormat="false" ht="15" hidden="false" customHeight="false" outlineLevel="0" collapsed="false">
      <c r="A660" s="0" t="n">
        <f aca="true">IF('Monte Carlo'!$B$7="",0,IF('Monte Carlo'!$D$7='Monte Carlo'!$B$7,'Monte Carlo'!$B$7,BETAINV(RAND(),'Monte Carlo'!$F$7,'Monte Carlo'!$G$7,'Monte Carlo'!$B$7,'Monte Carlo'!$D$7)))</f>
        <v>170.54124175576</v>
      </c>
      <c r="B660" s="0" t="n">
        <f aca="true">IF('Monte Carlo'!$B$8="",0,IF('Monte Carlo'!$D$8='Monte Carlo'!$B$8,'Monte Carlo'!$B$8,BETAINV(RAND(),'Monte Carlo'!$F$8,'Monte Carlo'!$G$8,'Monte Carlo'!$B$8,'Monte Carlo'!$D$8)))</f>
        <v>997.332252850181</v>
      </c>
      <c r="C660" s="0" t="n">
        <f aca="true">IF('Monte Carlo'!$B$9="",0,IF('Monte Carlo'!$D$9='Monte Carlo'!$B$9,'Monte Carlo'!$B$9,BETAINV(RAND(),'Monte Carlo'!$F$9,'Monte Carlo'!$G$9,'Monte Carlo'!$B$9,'Monte Carlo'!$D$9)))</f>
        <v>458.108341109691</v>
      </c>
      <c r="D660" s="0" t="n">
        <f aca="true">IF('Monte Carlo'!$B$10="",0,IF('Monte Carlo'!$D$10='Monte Carlo'!$B$10,'Monte Carlo'!$B$10,BETAINV(RAND(),'Monte Carlo'!$F$10,'Monte Carlo'!$G$10,'Monte Carlo'!$B$10,'Monte Carlo'!$D$10)))</f>
        <v>260.248969303004</v>
      </c>
      <c r="E660" s="0" t="n">
        <f aca="true">IF('Monte Carlo'!$B$11="",0,IF('Monte Carlo'!$D$11='Monte Carlo'!$B$11,'Monte Carlo'!$B$11,BETAINV(RAND(),'Monte Carlo'!$F$11,'Monte Carlo'!$G$11,'Monte Carlo'!$B$11,'Monte Carlo'!$D$11)))</f>
        <v>101.206422778985</v>
      </c>
      <c r="F660" s="0" t="n">
        <f aca="true">IF('Monte Carlo'!$B$12="",0,IF('Monte Carlo'!$D$12='Monte Carlo'!$B$12,'Monte Carlo'!$B$12,BETAINV(RAND(),'Monte Carlo'!$F$12,'Monte Carlo'!$G$12,'Monte Carlo'!$B$12,'Monte Carlo'!$D$12)))</f>
        <v>110.610302387735</v>
      </c>
      <c r="G660" s="0" t="n">
        <f aca="true">IF('Monte Carlo'!$B$13="",0,IF('Monte Carlo'!$D$13='Monte Carlo'!$B$13,'Monte Carlo'!$B$13,BETAINV(RAND(),'Monte Carlo'!$F$13,'Monte Carlo'!$G$13,'Monte Carlo'!$B$13,'Monte Carlo'!$D$13)))</f>
        <v>0</v>
      </c>
      <c r="H660" s="0" t="n">
        <f aca="true">IF('Monte Carlo'!$B$14="",0,IF('Monte Carlo'!$D$14='Monte Carlo'!$B$14,'Monte Carlo'!$B$14,BETAINV(RAND(),'Monte Carlo'!$F$14,'Monte Carlo'!$G$14,'Monte Carlo'!$B$14,'Monte Carlo'!$D$14)))</f>
        <v>0</v>
      </c>
      <c r="I660" s="0" t="n">
        <f aca="true">IF('Monte Carlo'!$B$15="",0,IF('Monte Carlo'!$D$15='Monte Carlo'!$B$15,'Monte Carlo'!$B$15,BETAINV(RAND(),'Monte Carlo'!$F$15,'Monte Carlo'!$G$15,'Monte Carlo'!$B$15,'Monte Carlo'!$D$15)))</f>
        <v>0</v>
      </c>
      <c r="J660" s="0" t="n">
        <f aca="true">IF('Monte Carlo'!$B$16="",0,IF('Monte Carlo'!$D$16='Monte Carlo'!$B$16,'Monte Carlo'!$B$16,BETAINV(RAND(),'Monte Carlo'!$F$16,'Monte Carlo'!$G$16,'Monte Carlo'!$B$16,'Monte Carlo'!$D$16)))</f>
        <v>0</v>
      </c>
      <c r="K660" s="0" t="n">
        <f aca="true">IF('Monte Carlo'!$B$17="",0,IF('Monte Carlo'!$D$17='Monte Carlo'!$B$17,'Monte Carlo'!$B$17,BETAINV(RAND(),'Monte Carlo'!$F$17,'Monte Carlo'!$G$17,'Monte Carlo'!$B$17,'Monte Carlo'!$D$17)))</f>
        <v>0</v>
      </c>
      <c r="L660" s="0" t="n">
        <f aca="true">IF('Monte Carlo'!$B$18="",0,IF('Monte Carlo'!$D$18='Monte Carlo'!$B$18,'Monte Carlo'!$B$18,BETAINV(RAND(),'Monte Carlo'!$F$18,'Monte Carlo'!$G$18,'Monte Carlo'!$B$18,'Monte Carlo'!$D$18)))</f>
        <v>0</v>
      </c>
      <c r="M660" s="0" t="n">
        <f aca="true">IF(OR('Monte Carlo'!$B$22="",'Monte Carlo'!$C$22=""),0,IF(RAND()&lt;'Monte Carlo'!$B$22,IF('Monte Carlo'!$E$22='Monte Carlo'!$C$22,'Monte Carlo'!$C$22,BETAINV(RAND(),'Monte Carlo'!$G$22,'Monte Carlo'!$H$22,'Monte Carlo'!$C$22,'Monte Carlo'!$E$22)),0))</f>
        <v>111.066495268576</v>
      </c>
      <c r="N660" s="0" t="n">
        <f aca="true">IF(OR('Monte Carlo'!$B$23="",'Monte Carlo'!$C$23=""),0,IF(RAND()&lt;'Monte Carlo'!$B$23,IF('Monte Carlo'!$E$23='Monte Carlo'!$C$23,'Monte Carlo'!$C$23,BETAINV(RAND(),'Monte Carlo'!$G$23,'Monte Carlo'!$H$23,'Monte Carlo'!$C$23,'Monte Carlo'!$E$23)),0))</f>
        <v>30.8318958782311</v>
      </c>
      <c r="O660" s="0" t="n">
        <f aca="true">IF(OR('Monte Carlo'!$B$24="",'Monte Carlo'!$C$24=""),0,IF(RAND()&lt;'Monte Carlo'!$B$24,IF('Monte Carlo'!$E$24='Monte Carlo'!$C$24,'Monte Carlo'!$C$24,BETAINV(RAND(),'Monte Carlo'!$G$24,'Monte Carlo'!$H$24,'Monte Carlo'!$C$24,'Monte Carlo'!$E$24)),0))</f>
        <v>0</v>
      </c>
      <c r="P660" s="0" t="n">
        <f aca="true">IF(OR('Monte Carlo'!$B$25="",'Monte Carlo'!$C$25=""),0,IF(RAND()&lt;'Monte Carlo'!$B$25,IF('Monte Carlo'!$E$25='Monte Carlo'!$C$25,'Monte Carlo'!$C$25,BETAINV(RAND(),'Monte Carlo'!$G$25,'Monte Carlo'!$H$25,'Monte Carlo'!$C$25,'Monte Carlo'!$E$25)),0))</f>
        <v>0</v>
      </c>
      <c r="Q660" s="0" t="n">
        <f aca="true">IF(OR('Monte Carlo'!$B$26="",'Monte Carlo'!$C$26=""),0,IF(RAND()&lt;'Monte Carlo'!$B$26,IF('Monte Carlo'!$E$26='Monte Carlo'!$C$26,'Monte Carlo'!$C$26,BETAINV(RAND(),'Monte Carlo'!$G$26,'Monte Carlo'!$H$26,'Monte Carlo'!$C$26,'Monte Carlo'!$E$26)),0))</f>
        <v>0</v>
      </c>
      <c r="R660" s="0" t="n">
        <f aca="true">IF(OR('Monte Carlo'!$B$27="",'Monte Carlo'!$C$27=""),0,IF(RAND()&lt;'Monte Carlo'!$B$27,IF('Monte Carlo'!$E$27='Monte Carlo'!$C$27,'Monte Carlo'!$C$27,BETAINV(RAND(),'Monte Carlo'!$G$27,'Monte Carlo'!$H$27,'Monte Carlo'!$C$27,'Monte Carlo'!$E$27)),0))</f>
        <v>0</v>
      </c>
      <c r="S660" s="0" t="n">
        <f aca="true">IF(OR('Monte Carlo'!$B$28="",'Monte Carlo'!$C$28=""),0,IF(RAND()&lt;'Monte Carlo'!$B$28,IF('Monte Carlo'!$E$28='Monte Carlo'!$C$28,'Monte Carlo'!$C$28,BETAINV(RAND(),'Monte Carlo'!$G$28,'Monte Carlo'!$H$28,'Monte Carlo'!$C$28,'Monte Carlo'!$E$28)),0))</f>
        <v>0</v>
      </c>
      <c r="T660" s="0" t="n">
        <f aca="true">IF(OR('Monte Carlo'!$B$29="",'Monte Carlo'!$C$29=""),0,IF(RAND()&lt;'Monte Carlo'!$B$29,IF('Monte Carlo'!$E$29='Monte Carlo'!$C$29,'Monte Carlo'!$C$29,BETAINV(RAND(),'Monte Carlo'!$G$29,'Monte Carlo'!$H$29,'Monte Carlo'!$C$29,'Monte Carlo'!$E$29)),0))</f>
        <v>0</v>
      </c>
      <c r="U660" s="0" t="n">
        <f aca="true">IF(OR('Monte Carlo'!$B$30="",'Monte Carlo'!$C$30=""),0,IF(RAND()&lt;'Monte Carlo'!$B$30,IF('Monte Carlo'!$E$30='Monte Carlo'!$C$30,'Monte Carlo'!$C$30,BETAINV(RAND(),'Monte Carlo'!$G$30,'Monte Carlo'!$H$30,'Monte Carlo'!$C$30,'Monte Carlo'!$E$30)),0))</f>
        <v>0</v>
      </c>
      <c r="V660" s="0" t="n">
        <f aca="true">IF(OR('Monte Carlo'!$B$31="",'Monte Carlo'!$C$31=""),0,IF(RAND()&lt;'Monte Carlo'!$B$31,IF('Monte Carlo'!$E$31='Monte Carlo'!$C$31,'Monte Carlo'!$C$31,BETAINV(RAND(),'Monte Carlo'!$G$31,'Monte Carlo'!$H$31,'Monte Carlo'!$C$31,'Monte Carlo'!$E$31)),0))</f>
        <v>0</v>
      </c>
      <c r="W660" s="0" t="n">
        <f aca="true">IF(OR('Monte Carlo'!$B$32="",'Monte Carlo'!$C$32=""),0,IF(RAND()&lt;'Monte Carlo'!$B$32,IF('Monte Carlo'!$E$32='Monte Carlo'!$C$32,'Monte Carlo'!$C$32,BETAINV(RAND(),'Monte Carlo'!$G$32,'Monte Carlo'!$H$32,'Monte Carlo'!$C$32,'Monte Carlo'!$E$32)),0))</f>
        <v>0</v>
      </c>
      <c r="X660" s="0" t="n">
        <f aca="true">IF(OR('Monte Carlo'!$B$33="",'Monte Carlo'!$C$33=""),0,IF(RAND()&lt;'Monte Carlo'!$B$33,IF('Monte Carlo'!$E$33='Monte Carlo'!$C$33,'Monte Carlo'!$C$33,BETAINV(RAND(),'Monte Carlo'!$G$33,'Monte Carlo'!$H$33,'Monte Carlo'!$C$33,'Monte Carlo'!$E$33)),0))</f>
        <v>0</v>
      </c>
      <c r="Y660" s="0" t="n">
        <f aca="false">SUM(A660:X660)</f>
        <v>2239.94592133216</v>
      </c>
    </row>
    <row r="661" customFormat="false" ht="15" hidden="false" customHeight="false" outlineLevel="0" collapsed="false">
      <c r="A661" s="0" t="n">
        <f aca="true">IF('Monte Carlo'!$B$7="",0,IF('Monte Carlo'!$D$7='Monte Carlo'!$B$7,'Monte Carlo'!$B$7,BETAINV(RAND(),'Monte Carlo'!$F$7,'Monte Carlo'!$G$7,'Monte Carlo'!$B$7,'Monte Carlo'!$D$7)))</f>
        <v>197.096430577738</v>
      </c>
      <c r="B661" s="0" t="n">
        <f aca="true">IF('Monte Carlo'!$B$8="",0,IF('Monte Carlo'!$D$8='Monte Carlo'!$B$8,'Monte Carlo'!$B$8,BETAINV(RAND(),'Monte Carlo'!$F$8,'Monte Carlo'!$G$8,'Monte Carlo'!$B$8,'Monte Carlo'!$D$8)))</f>
        <v>1001.91583462566</v>
      </c>
      <c r="C661" s="0" t="n">
        <f aca="true">IF('Monte Carlo'!$B$9="",0,IF('Monte Carlo'!$D$9='Monte Carlo'!$B$9,'Monte Carlo'!$B$9,BETAINV(RAND(),'Monte Carlo'!$F$9,'Monte Carlo'!$G$9,'Monte Carlo'!$B$9,'Monte Carlo'!$D$9)))</f>
        <v>479.229622098336</v>
      </c>
      <c r="D661" s="0" t="n">
        <f aca="true">IF('Monte Carlo'!$B$10="",0,IF('Monte Carlo'!$D$10='Monte Carlo'!$B$10,'Monte Carlo'!$B$10,BETAINV(RAND(),'Monte Carlo'!$F$10,'Monte Carlo'!$G$10,'Monte Carlo'!$B$10,'Monte Carlo'!$D$10)))</f>
        <v>304.697900636656</v>
      </c>
      <c r="E661" s="0" t="n">
        <f aca="true">IF('Monte Carlo'!$B$11="",0,IF('Monte Carlo'!$D$11='Monte Carlo'!$B$11,'Monte Carlo'!$B$11,BETAINV(RAND(),'Monte Carlo'!$F$11,'Monte Carlo'!$G$11,'Monte Carlo'!$B$11,'Monte Carlo'!$D$11)))</f>
        <v>106.799303702416</v>
      </c>
      <c r="F661" s="0" t="n">
        <f aca="true">IF('Monte Carlo'!$B$12="",0,IF('Monte Carlo'!$D$12='Monte Carlo'!$B$12,'Monte Carlo'!$B$12,BETAINV(RAND(),'Monte Carlo'!$F$12,'Monte Carlo'!$G$12,'Monte Carlo'!$B$12,'Monte Carlo'!$D$12)))</f>
        <v>110.123171047689</v>
      </c>
      <c r="G661" s="0" t="n">
        <f aca="true">IF('Monte Carlo'!$B$13="",0,IF('Monte Carlo'!$D$13='Monte Carlo'!$B$13,'Monte Carlo'!$B$13,BETAINV(RAND(),'Monte Carlo'!$F$13,'Monte Carlo'!$G$13,'Monte Carlo'!$B$13,'Monte Carlo'!$D$13)))</f>
        <v>0</v>
      </c>
      <c r="H661" s="0" t="n">
        <f aca="true">IF('Monte Carlo'!$B$14="",0,IF('Monte Carlo'!$D$14='Monte Carlo'!$B$14,'Monte Carlo'!$B$14,BETAINV(RAND(),'Monte Carlo'!$F$14,'Monte Carlo'!$G$14,'Monte Carlo'!$B$14,'Monte Carlo'!$D$14)))</f>
        <v>0</v>
      </c>
      <c r="I661" s="0" t="n">
        <f aca="true">IF('Monte Carlo'!$B$15="",0,IF('Monte Carlo'!$D$15='Monte Carlo'!$B$15,'Monte Carlo'!$B$15,BETAINV(RAND(),'Monte Carlo'!$F$15,'Monte Carlo'!$G$15,'Monte Carlo'!$B$15,'Monte Carlo'!$D$15)))</f>
        <v>0</v>
      </c>
      <c r="J661" s="0" t="n">
        <f aca="true">IF('Monte Carlo'!$B$16="",0,IF('Monte Carlo'!$D$16='Monte Carlo'!$B$16,'Monte Carlo'!$B$16,BETAINV(RAND(),'Monte Carlo'!$F$16,'Monte Carlo'!$G$16,'Monte Carlo'!$B$16,'Monte Carlo'!$D$16)))</f>
        <v>0</v>
      </c>
      <c r="K661" s="0" t="n">
        <f aca="true">IF('Monte Carlo'!$B$17="",0,IF('Monte Carlo'!$D$17='Monte Carlo'!$B$17,'Monte Carlo'!$B$17,BETAINV(RAND(),'Monte Carlo'!$F$17,'Monte Carlo'!$G$17,'Monte Carlo'!$B$17,'Monte Carlo'!$D$17)))</f>
        <v>0</v>
      </c>
      <c r="L661" s="0" t="n">
        <f aca="true">IF('Monte Carlo'!$B$18="",0,IF('Monte Carlo'!$D$18='Monte Carlo'!$B$18,'Monte Carlo'!$B$18,BETAINV(RAND(),'Monte Carlo'!$F$18,'Monte Carlo'!$G$18,'Monte Carlo'!$B$18,'Monte Carlo'!$D$18)))</f>
        <v>0</v>
      </c>
      <c r="M661" s="0" t="n">
        <f aca="true">IF(OR('Monte Carlo'!$B$22="",'Monte Carlo'!$C$22=""),0,IF(RAND()&lt;'Monte Carlo'!$B$22,IF('Monte Carlo'!$E$22='Monte Carlo'!$C$22,'Monte Carlo'!$C$22,BETAINV(RAND(),'Monte Carlo'!$G$22,'Monte Carlo'!$H$22,'Monte Carlo'!$C$22,'Monte Carlo'!$E$22)),0))</f>
        <v>0</v>
      </c>
      <c r="N661" s="0" t="n">
        <f aca="true">IF(OR('Monte Carlo'!$B$23="",'Monte Carlo'!$C$23=""),0,IF(RAND()&lt;'Monte Carlo'!$B$23,IF('Monte Carlo'!$E$23='Monte Carlo'!$C$23,'Monte Carlo'!$C$23,BETAINV(RAND(),'Monte Carlo'!$G$23,'Monte Carlo'!$H$23,'Monte Carlo'!$C$23,'Monte Carlo'!$E$23)),0))</f>
        <v>0</v>
      </c>
      <c r="O661" s="0" t="n">
        <f aca="true">IF(OR('Monte Carlo'!$B$24="",'Monte Carlo'!$C$24=""),0,IF(RAND()&lt;'Monte Carlo'!$B$24,IF('Monte Carlo'!$E$24='Monte Carlo'!$C$24,'Monte Carlo'!$C$24,BETAINV(RAND(),'Monte Carlo'!$G$24,'Monte Carlo'!$H$24,'Monte Carlo'!$C$24,'Monte Carlo'!$E$24)),0))</f>
        <v>117.586700250237</v>
      </c>
      <c r="P661" s="0" t="n">
        <f aca="true">IF(OR('Monte Carlo'!$B$25="",'Monte Carlo'!$C$25=""),0,IF(RAND()&lt;'Monte Carlo'!$B$25,IF('Monte Carlo'!$E$25='Monte Carlo'!$C$25,'Monte Carlo'!$C$25,BETAINV(RAND(),'Monte Carlo'!$G$25,'Monte Carlo'!$H$25,'Monte Carlo'!$C$25,'Monte Carlo'!$E$25)),0))</f>
        <v>0</v>
      </c>
      <c r="Q661" s="0" t="n">
        <f aca="true">IF(OR('Monte Carlo'!$B$26="",'Monte Carlo'!$C$26=""),0,IF(RAND()&lt;'Monte Carlo'!$B$26,IF('Monte Carlo'!$E$26='Monte Carlo'!$C$26,'Monte Carlo'!$C$26,BETAINV(RAND(),'Monte Carlo'!$G$26,'Monte Carlo'!$H$26,'Monte Carlo'!$C$26,'Monte Carlo'!$E$26)),0))</f>
        <v>0</v>
      </c>
      <c r="R661" s="0" t="n">
        <f aca="true">IF(OR('Monte Carlo'!$B$27="",'Monte Carlo'!$C$27=""),0,IF(RAND()&lt;'Monte Carlo'!$B$27,IF('Monte Carlo'!$E$27='Monte Carlo'!$C$27,'Monte Carlo'!$C$27,BETAINV(RAND(),'Monte Carlo'!$G$27,'Monte Carlo'!$H$27,'Monte Carlo'!$C$27,'Monte Carlo'!$E$27)),0))</f>
        <v>0</v>
      </c>
      <c r="S661" s="0" t="n">
        <f aca="true">IF(OR('Monte Carlo'!$B$28="",'Monte Carlo'!$C$28=""),0,IF(RAND()&lt;'Monte Carlo'!$B$28,IF('Monte Carlo'!$E$28='Monte Carlo'!$C$28,'Monte Carlo'!$C$28,BETAINV(RAND(),'Monte Carlo'!$G$28,'Monte Carlo'!$H$28,'Monte Carlo'!$C$28,'Monte Carlo'!$E$28)),0))</f>
        <v>0</v>
      </c>
      <c r="T661" s="0" t="n">
        <f aca="true">IF(OR('Monte Carlo'!$B$29="",'Monte Carlo'!$C$29=""),0,IF(RAND()&lt;'Monte Carlo'!$B$29,IF('Monte Carlo'!$E$29='Monte Carlo'!$C$29,'Monte Carlo'!$C$29,BETAINV(RAND(),'Monte Carlo'!$G$29,'Monte Carlo'!$H$29,'Monte Carlo'!$C$29,'Monte Carlo'!$E$29)),0))</f>
        <v>0</v>
      </c>
      <c r="U661" s="0" t="n">
        <f aca="true">IF(OR('Monte Carlo'!$B$30="",'Monte Carlo'!$C$30=""),0,IF(RAND()&lt;'Monte Carlo'!$B$30,IF('Monte Carlo'!$E$30='Monte Carlo'!$C$30,'Monte Carlo'!$C$30,BETAINV(RAND(),'Monte Carlo'!$G$30,'Monte Carlo'!$H$30,'Monte Carlo'!$C$30,'Monte Carlo'!$E$30)),0))</f>
        <v>0</v>
      </c>
      <c r="V661" s="0" t="n">
        <f aca="true">IF(OR('Monte Carlo'!$B$31="",'Monte Carlo'!$C$31=""),0,IF(RAND()&lt;'Monte Carlo'!$B$31,IF('Monte Carlo'!$E$31='Monte Carlo'!$C$31,'Monte Carlo'!$C$31,BETAINV(RAND(),'Monte Carlo'!$G$31,'Monte Carlo'!$H$31,'Monte Carlo'!$C$31,'Monte Carlo'!$E$31)),0))</f>
        <v>0</v>
      </c>
      <c r="W661" s="0" t="n">
        <f aca="true">IF(OR('Monte Carlo'!$B$32="",'Monte Carlo'!$C$32=""),0,IF(RAND()&lt;'Monte Carlo'!$B$32,IF('Monte Carlo'!$E$32='Monte Carlo'!$C$32,'Monte Carlo'!$C$32,BETAINV(RAND(),'Monte Carlo'!$G$32,'Monte Carlo'!$H$32,'Monte Carlo'!$C$32,'Monte Carlo'!$E$32)),0))</f>
        <v>0</v>
      </c>
      <c r="X661" s="0" t="n">
        <f aca="true">IF(OR('Monte Carlo'!$B$33="",'Monte Carlo'!$C$33=""),0,IF(RAND()&lt;'Monte Carlo'!$B$33,IF('Monte Carlo'!$E$33='Monte Carlo'!$C$33,'Monte Carlo'!$C$33,BETAINV(RAND(),'Monte Carlo'!$G$33,'Monte Carlo'!$H$33,'Monte Carlo'!$C$33,'Monte Carlo'!$E$33)),0))</f>
        <v>0</v>
      </c>
      <c r="Y661" s="0" t="n">
        <f aca="false">SUM(A661:X661)</f>
        <v>2317.44896293873</v>
      </c>
    </row>
    <row r="662" customFormat="false" ht="15" hidden="false" customHeight="false" outlineLevel="0" collapsed="false">
      <c r="A662" s="0" t="n">
        <f aca="true">IF('Monte Carlo'!$B$7="",0,IF('Monte Carlo'!$D$7='Monte Carlo'!$B$7,'Monte Carlo'!$B$7,BETAINV(RAND(),'Monte Carlo'!$F$7,'Monte Carlo'!$G$7,'Monte Carlo'!$B$7,'Monte Carlo'!$D$7)))</f>
        <v>163.777386925667</v>
      </c>
      <c r="B662" s="0" t="n">
        <f aca="true">IF('Monte Carlo'!$B$8="",0,IF('Monte Carlo'!$D$8='Monte Carlo'!$B$8,'Monte Carlo'!$B$8,BETAINV(RAND(),'Monte Carlo'!$F$8,'Monte Carlo'!$G$8,'Monte Carlo'!$B$8,'Monte Carlo'!$D$8)))</f>
        <v>1095.00644148866</v>
      </c>
      <c r="C662" s="0" t="n">
        <f aca="true">IF('Monte Carlo'!$B$9="",0,IF('Monte Carlo'!$D$9='Monte Carlo'!$B$9,'Monte Carlo'!$B$9,BETAINV(RAND(),'Monte Carlo'!$F$9,'Monte Carlo'!$G$9,'Monte Carlo'!$B$9,'Monte Carlo'!$D$9)))</f>
        <v>433.976744378521</v>
      </c>
      <c r="D662" s="0" t="n">
        <f aca="true">IF('Monte Carlo'!$B$10="",0,IF('Monte Carlo'!$D$10='Monte Carlo'!$B$10,'Monte Carlo'!$B$10,BETAINV(RAND(),'Monte Carlo'!$F$10,'Monte Carlo'!$G$10,'Monte Carlo'!$B$10,'Monte Carlo'!$D$10)))</f>
        <v>263.895498090641</v>
      </c>
      <c r="E662" s="0" t="n">
        <f aca="true">IF('Monte Carlo'!$B$11="",0,IF('Monte Carlo'!$D$11='Monte Carlo'!$B$11,'Monte Carlo'!$B$11,BETAINV(RAND(),'Monte Carlo'!$F$11,'Monte Carlo'!$G$11,'Monte Carlo'!$B$11,'Monte Carlo'!$D$11)))</f>
        <v>96.2765758747827</v>
      </c>
      <c r="F662" s="0" t="n">
        <f aca="true">IF('Monte Carlo'!$B$12="",0,IF('Monte Carlo'!$D$12='Monte Carlo'!$B$12,'Monte Carlo'!$B$12,BETAINV(RAND(),'Monte Carlo'!$F$12,'Monte Carlo'!$G$12,'Monte Carlo'!$B$12,'Monte Carlo'!$D$12)))</f>
        <v>92.3486426940977</v>
      </c>
      <c r="G662" s="0" t="n">
        <f aca="true">IF('Monte Carlo'!$B$13="",0,IF('Monte Carlo'!$D$13='Monte Carlo'!$B$13,'Monte Carlo'!$B$13,BETAINV(RAND(),'Monte Carlo'!$F$13,'Monte Carlo'!$G$13,'Monte Carlo'!$B$13,'Monte Carlo'!$D$13)))</f>
        <v>0</v>
      </c>
      <c r="H662" s="0" t="n">
        <f aca="true">IF('Monte Carlo'!$B$14="",0,IF('Monte Carlo'!$D$14='Monte Carlo'!$B$14,'Monte Carlo'!$B$14,BETAINV(RAND(),'Monte Carlo'!$F$14,'Monte Carlo'!$G$14,'Monte Carlo'!$B$14,'Monte Carlo'!$D$14)))</f>
        <v>0</v>
      </c>
      <c r="I662" s="0" t="n">
        <f aca="true">IF('Monte Carlo'!$B$15="",0,IF('Monte Carlo'!$D$15='Monte Carlo'!$B$15,'Monte Carlo'!$B$15,BETAINV(RAND(),'Monte Carlo'!$F$15,'Monte Carlo'!$G$15,'Monte Carlo'!$B$15,'Monte Carlo'!$D$15)))</f>
        <v>0</v>
      </c>
      <c r="J662" s="0" t="n">
        <f aca="true">IF('Monte Carlo'!$B$16="",0,IF('Monte Carlo'!$D$16='Monte Carlo'!$B$16,'Monte Carlo'!$B$16,BETAINV(RAND(),'Monte Carlo'!$F$16,'Monte Carlo'!$G$16,'Monte Carlo'!$B$16,'Monte Carlo'!$D$16)))</f>
        <v>0</v>
      </c>
      <c r="K662" s="0" t="n">
        <f aca="true">IF('Monte Carlo'!$B$17="",0,IF('Monte Carlo'!$D$17='Monte Carlo'!$B$17,'Monte Carlo'!$B$17,BETAINV(RAND(),'Monte Carlo'!$F$17,'Monte Carlo'!$G$17,'Monte Carlo'!$B$17,'Monte Carlo'!$D$17)))</f>
        <v>0</v>
      </c>
      <c r="L662" s="0" t="n">
        <f aca="true">IF('Monte Carlo'!$B$18="",0,IF('Monte Carlo'!$D$18='Monte Carlo'!$B$18,'Monte Carlo'!$B$18,BETAINV(RAND(),'Monte Carlo'!$F$18,'Monte Carlo'!$G$18,'Monte Carlo'!$B$18,'Monte Carlo'!$D$18)))</f>
        <v>0</v>
      </c>
      <c r="M662" s="0" t="n">
        <f aca="true">IF(OR('Monte Carlo'!$B$22="",'Monte Carlo'!$C$22=""),0,IF(RAND()&lt;'Monte Carlo'!$B$22,IF('Monte Carlo'!$E$22='Monte Carlo'!$C$22,'Monte Carlo'!$C$22,BETAINV(RAND(),'Monte Carlo'!$G$22,'Monte Carlo'!$H$22,'Monte Carlo'!$C$22,'Monte Carlo'!$E$22)),0))</f>
        <v>0</v>
      </c>
      <c r="N662" s="0" t="n">
        <f aca="true">IF(OR('Monte Carlo'!$B$23="",'Monte Carlo'!$C$23=""),0,IF(RAND()&lt;'Monte Carlo'!$B$23,IF('Monte Carlo'!$E$23='Monte Carlo'!$C$23,'Monte Carlo'!$C$23,BETAINV(RAND(),'Monte Carlo'!$G$23,'Monte Carlo'!$H$23,'Monte Carlo'!$C$23,'Monte Carlo'!$E$23)),0))</f>
        <v>32.9994078610274</v>
      </c>
      <c r="O662" s="0" t="n">
        <f aca="true">IF(OR('Monte Carlo'!$B$24="",'Monte Carlo'!$C$24=""),0,IF(RAND()&lt;'Monte Carlo'!$B$24,IF('Monte Carlo'!$E$24='Monte Carlo'!$C$24,'Monte Carlo'!$C$24,BETAINV(RAND(),'Monte Carlo'!$G$24,'Monte Carlo'!$H$24,'Monte Carlo'!$C$24,'Monte Carlo'!$E$24)),0))</f>
        <v>0</v>
      </c>
      <c r="P662" s="0" t="n">
        <f aca="true">IF(OR('Monte Carlo'!$B$25="",'Monte Carlo'!$C$25=""),0,IF(RAND()&lt;'Monte Carlo'!$B$25,IF('Monte Carlo'!$E$25='Monte Carlo'!$C$25,'Monte Carlo'!$C$25,BETAINV(RAND(),'Monte Carlo'!$G$25,'Monte Carlo'!$H$25,'Monte Carlo'!$C$25,'Monte Carlo'!$E$25)),0))</f>
        <v>0</v>
      </c>
      <c r="Q662" s="0" t="n">
        <f aca="true">IF(OR('Monte Carlo'!$B$26="",'Monte Carlo'!$C$26=""),0,IF(RAND()&lt;'Monte Carlo'!$B$26,IF('Monte Carlo'!$E$26='Monte Carlo'!$C$26,'Monte Carlo'!$C$26,BETAINV(RAND(),'Monte Carlo'!$G$26,'Monte Carlo'!$H$26,'Monte Carlo'!$C$26,'Monte Carlo'!$E$26)),0))</f>
        <v>0</v>
      </c>
      <c r="R662" s="0" t="n">
        <f aca="true">IF(OR('Monte Carlo'!$B$27="",'Monte Carlo'!$C$27=""),0,IF(RAND()&lt;'Monte Carlo'!$B$27,IF('Monte Carlo'!$E$27='Monte Carlo'!$C$27,'Monte Carlo'!$C$27,BETAINV(RAND(),'Monte Carlo'!$G$27,'Monte Carlo'!$H$27,'Monte Carlo'!$C$27,'Monte Carlo'!$E$27)),0))</f>
        <v>0</v>
      </c>
      <c r="S662" s="0" t="n">
        <f aca="true">IF(OR('Monte Carlo'!$B$28="",'Monte Carlo'!$C$28=""),0,IF(RAND()&lt;'Monte Carlo'!$B$28,IF('Monte Carlo'!$E$28='Monte Carlo'!$C$28,'Monte Carlo'!$C$28,BETAINV(RAND(),'Monte Carlo'!$G$28,'Monte Carlo'!$H$28,'Monte Carlo'!$C$28,'Monte Carlo'!$E$28)),0))</f>
        <v>0</v>
      </c>
      <c r="T662" s="0" t="n">
        <f aca="true">IF(OR('Monte Carlo'!$B$29="",'Monte Carlo'!$C$29=""),0,IF(RAND()&lt;'Monte Carlo'!$B$29,IF('Monte Carlo'!$E$29='Monte Carlo'!$C$29,'Monte Carlo'!$C$29,BETAINV(RAND(),'Monte Carlo'!$G$29,'Monte Carlo'!$H$29,'Monte Carlo'!$C$29,'Monte Carlo'!$E$29)),0))</f>
        <v>0</v>
      </c>
      <c r="U662" s="0" t="n">
        <f aca="true">IF(OR('Monte Carlo'!$B$30="",'Monte Carlo'!$C$30=""),0,IF(RAND()&lt;'Monte Carlo'!$B$30,IF('Monte Carlo'!$E$30='Monte Carlo'!$C$30,'Monte Carlo'!$C$30,BETAINV(RAND(),'Monte Carlo'!$G$30,'Monte Carlo'!$H$30,'Monte Carlo'!$C$30,'Monte Carlo'!$E$30)),0))</f>
        <v>0</v>
      </c>
      <c r="V662" s="0" t="n">
        <f aca="true">IF(OR('Monte Carlo'!$B$31="",'Monte Carlo'!$C$31=""),0,IF(RAND()&lt;'Monte Carlo'!$B$31,IF('Monte Carlo'!$E$31='Monte Carlo'!$C$31,'Monte Carlo'!$C$31,BETAINV(RAND(),'Monte Carlo'!$G$31,'Monte Carlo'!$H$31,'Monte Carlo'!$C$31,'Monte Carlo'!$E$31)),0))</f>
        <v>0</v>
      </c>
      <c r="W662" s="0" t="n">
        <f aca="true">IF(OR('Monte Carlo'!$B$32="",'Monte Carlo'!$C$32=""),0,IF(RAND()&lt;'Monte Carlo'!$B$32,IF('Monte Carlo'!$E$32='Monte Carlo'!$C$32,'Monte Carlo'!$C$32,BETAINV(RAND(),'Monte Carlo'!$G$32,'Monte Carlo'!$H$32,'Monte Carlo'!$C$32,'Monte Carlo'!$E$32)),0))</f>
        <v>0</v>
      </c>
      <c r="X662" s="0" t="n">
        <f aca="true">IF(OR('Monte Carlo'!$B$33="",'Monte Carlo'!$C$33=""),0,IF(RAND()&lt;'Monte Carlo'!$B$33,IF('Monte Carlo'!$E$33='Monte Carlo'!$C$33,'Monte Carlo'!$C$33,BETAINV(RAND(),'Monte Carlo'!$G$33,'Monte Carlo'!$H$33,'Monte Carlo'!$C$33,'Monte Carlo'!$E$33)),0))</f>
        <v>0</v>
      </c>
      <c r="Y662" s="0" t="n">
        <f aca="false">SUM(A662:X662)</f>
        <v>2178.28069731339</v>
      </c>
    </row>
    <row r="663" customFormat="false" ht="15" hidden="false" customHeight="false" outlineLevel="0" collapsed="false">
      <c r="A663" s="0" t="n">
        <f aca="true">IF('Monte Carlo'!$B$7="",0,IF('Monte Carlo'!$D$7='Monte Carlo'!$B$7,'Monte Carlo'!$B$7,BETAINV(RAND(),'Monte Carlo'!$F$7,'Monte Carlo'!$G$7,'Monte Carlo'!$B$7,'Monte Carlo'!$D$7)))</f>
        <v>145.867633190256</v>
      </c>
      <c r="B663" s="0" t="n">
        <f aca="true">IF('Monte Carlo'!$B$8="",0,IF('Monte Carlo'!$D$8='Monte Carlo'!$B$8,'Monte Carlo'!$B$8,BETAINV(RAND(),'Monte Carlo'!$F$8,'Monte Carlo'!$G$8,'Monte Carlo'!$B$8,'Monte Carlo'!$D$8)))</f>
        <v>960.302847679379</v>
      </c>
      <c r="C663" s="0" t="n">
        <f aca="true">IF('Monte Carlo'!$B$9="",0,IF('Monte Carlo'!$D$9='Monte Carlo'!$B$9,'Monte Carlo'!$B$9,BETAINV(RAND(),'Monte Carlo'!$F$9,'Monte Carlo'!$G$9,'Monte Carlo'!$B$9,'Monte Carlo'!$D$9)))</f>
        <v>457.159648744087</v>
      </c>
      <c r="D663" s="0" t="n">
        <f aca="true">IF('Monte Carlo'!$B$10="",0,IF('Monte Carlo'!$D$10='Monte Carlo'!$B$10,'Monte Carlo'!$B$10,BETAINV(RAND(),'Monte Carlo'!$F$10,'Monte Carlo'!$G$10,'Monte Carlo'!$B$10,'Monte Carlo'!$D$10)))</f>
        <v>330.059961858038</v>
      </c>
      <c r="E663" s="0" t="n">
        <f aca="true">IF('Monte Carlo'!$B$11="",0,IF('Monte Carlo'!$D$11='Monte Carlo'!$B$11,'Monte Carlo'!$B$11,BETAINV(RAND(),'Monte Carlo'!$F$11,'Monte Carlo'!$G$11,'Monte Carlo'!$B$11,'Monte Carlo'!$D$11)))</f>
        <v>87.7082429167046</v>
      </c>
      <c r="F663" s="0" t="n">
        <f aca="true">IF('Monte Carlo'!$B$12="",0,IF('Monte Carlo'!$D$12='Monte Carlo'!$B$12,'Monte Carlo'!$B$12,BETAINV(RAND(),'Monte Carlo'!$F$12,'Monte Carlo'!$G$12,'Monte Carlo'!$B$12,'Monte Carlo'!$D$12)))</f>
        <v>101.753704793639</v>
      </c>
      <c r="G663" s="0" t="n">
        <f aca="true">IF('Monte Carlo'!$B$13="",0,IF('Monte Carlo'!$D$13='Monte Carlo'!$B$13,'Monte Carlo'!$B$13,BETAINV(RAND(),'Monte Carlo'!$F$13,'Monte Carlo'!$G$13,'Monte Carlo'!$B$13,'Monte Carlo'!$D$13)))</f>
        <v>0</v>
      </c>
      <c r="H663" s="0" t="n">
        <f aca="true">IF('Monte Carlo'!$B$14="",0,IF('Monte Carlo'!$D$14='Monte Carlo'!$B$14,'Monte Carlo'!$B$14,BETAINV(RAND(),'Monte Carlo'!$F$14,'Monte Carlo'!$G$14,'Monte Carlo'!$B$14,'Monte Carlo'!$D$14)))</f>
        <v>0</v>
      </c>
      <c r="I663" s="0" t="n">
        <f aca="true">IF('Monte Carlo'!$B$15="",0,IF('Monte Carlo'!$D$15='Monte Carlo'!$B$15,'Monte Carlo'!$B$15,BETAINV(RAND(),'Monte Carlo'!$F$15,'Monte Carlo'!$G$15,'Monte Carlo'!$B$15,'Monte Carlo'!$D$15)))</f>
        <v>0</v>
      </c>
      <c r="J663" s="0" t="n">
        <f aca="true">IF('Monte Carlo'!$B$16="",0,IF('Monte Carlo'!$D$16='Monte Carlo'!$B$16,'Monte Carlo'!$B$16,BETAINV(RAND(),'Monte Carlo'!$F$16,'Monte Carlo'!$G$16,'Monte Carlo'!$B$16,'Monte Carlo'!$D$16)))</f>
        <v>0</v>
      </c>
      <c r="K663" s="0" t="n">
        <f aca="true">IF('Monte Carlo'!$B$17="",0,IF('Monte Carlo'!$D$17='Monte Carlo'!$B$17,'Monte Carlo'!$B$17,BETAINV(RAND(),'Monte Carlo'!$F$17,'Monte Carlo'!$G$17,'Monte Carlo'!$B$17,'Monte Carlo'!$D$17)))</f>
        <v>0</v>
      </c>
      <c r="L663" s="0" t="n">
        <f aca="true">IF('Monte Carlo'!$B$18="",0,IF('Monte Carlo'!$D$18='Monte Carlo'!$B$18,'Monte Carlo'!$B$18,BETAINV(RAND(),'Monte Carlo'!$F$18,'Monte Carlo'!$G$18,'Monte Carlo'!$B$18,'Monte Carlo'!$D$18)))</f>
        <v>0</v>
      </c>
      <c r="M663" s="0" t="n">
        <f aca="true">IF(OR('Monte Carlo'!$B$22="",'Monte Carlo'!$C$22=""),0,IF(RAND()&lt;'Monte Carlo'!$B$22,IF('Monte Carlo'!$E$22='Monte Carlo'!$C$22,'Monte Carlo'!$C$22,BETAINV(RAND(),'Monte Carlo'!$G$22,'Monte Carlo'!$H$22,'Monte Carlo'!$C$22,'Monte Carlo'!$E$22)),0))</f>
        <v>0</v>
      </c>
      <c r="N663" s="0" t="n">
        <f aca="true">IF(OR('Monte Carlo'!$B$23="",'Monte Carlo'!$C$23=""),0,IF(RAND()&lt;'Monte Carlo'!$B$23,IF('Monte Carlo'!$E$23='Monte Carlo'!$C$23,'Monte Carlo'!$C$23,BETAINV(RAND(),'Monte Carlo'!$G$23,'Monte Carlo'!$H$23,'Monte Carlo'!$C$23,'Monte Carlo'!$E$23)),0))</f>
        <v>0</v>
      </c>
      <c r="O663" s="0" t="n">
        <f aca="true">IF(OR('Monte Carlo'!$B$24="",'Monte Carlo'!$C$24=""),0,IF(RAND()&lt;'Monte Carlo'!$B$24,IF('Monte Carlo'!$E$24='Monte Carlo'!$C$24,'Monte Carlo'!$C$24,BETAINV(RAND(),'Monte Carlo'!$G$24,'Monte Carlo'!$H$24,'Monte Carlo'!$C$24,'Monte Carlo'!$E$24)),0))</f>
        <v>107.799758329163</v>
      </c>
      <c r="P663" s="0" t="n">
        <f aca="true">IF(OR('Monte Carlo'!$B$25="",'Monte Carlo'!$C$25=""),0,IF(RAND()&lt;'Monte Carlo'!$B$25,IF('Monte Carlo'!$E$25='Monte Carlo'!$C$25,'Monte Carlo'!$C$25,BETAINV(RAND(),'Monte Carlo'!$G$25,'Monte Carlo'!$H$25,'Monte Carlo'!$C$25,'Monte Carlo'!$E$25)),0))</f>
        <v>0</v>
      </c>
      <c r="Q663" s="0" t="n">
        <f aca="true">IF(OR('Monte Carlo'!$B$26="",'Monte Carlo'!$C$26=""),0,IF(RAND()&lt;'Monte Carlo'!$B$26,IF('Monte Carlo'!$E$26='Monte Carlo'!$C$26,'Monte Carlo'!$C$26,BETAINV(RAND(),'Monte Carlo'!$G$26,'Monte Carlo'!$H$26,'Monte Carlo'!$C$26,'Monte Carlo'!$E$26)),0))</f>
        <v>0</v>
      </c>
      <c r="R663" s="0" t="n">
        <f aca="true">IF(OR('Monte Carlo'!$B$27="",'Monte Carlo'!$C$27=""),0,IF(RAND()&lt;'Monte Carlo'!$B$27,IF('Monte Carlo'!$E$27='Monte Carlo'!$C$27,'Monte Carlo'!$C$27,BETAINV(RAND(),'Monte Carlo'!$G$27,'Monte Carlo'!$H$27,'Monte Carlo'!$C$27,'Monte Carlo'!$E$27)),0))</f>
        <v>0</v>
      </c>
      <c r="S663" s="0" t="n">
        <f aca="true">IF(OR('Monte Carlo'!$B$28="",'Monte Carlo'!$C$28=""),0,IF(RAND()&lt;'Monte Carlo'!$B$28,IF('Monte Carlo'!$E$28='Monte Carlo'!$C$28,'Monte Carlo'!$C$28,BETAINV(RAND(),'Monte Carlo'!$G$28,'Monte Carlo'!$H$28,'Monte Carlo'!$C$28,'Monte Carlo'!$E$28)),0))</f>
        <v>0</v>
      </c>
      <c r="T663" s="0" t="n">
        <f aca="true">IF(OR('Monte Carlo'!$B$29="",'Monte Carlo'!$C$29=""),0,IF(RAND()&lt;'Monte Carlo'!$B$29,IF('Monte Carlo'!$E$29='Monte Carlo'!$C$29,'Monte Carlo'!$C$29,BETAINV(RAND(),'Monte Carlo'!$G$29,'Monte Carlo'!$H$29,'Monte Carlo'!$C$29,'Monte Carlo'!$E$29)),0))</f>
        <v>0</v>
      </c>
      <c r="U663" s="0" t="n">
        <f aca="true">IF(OR('Monte Carlo'!$B$30="",'Monte Carlo'!$C$30=""),0,IF(RAND()&lt;'Monte Carlo'!$B$30,IF('Monte Carlo'!$E$30='Monte Carlo'!$C$30,'Monte Carlo'!$C$30,BETAINV(RAND(),'Monte Carlo'!$G$30,'Monte Carlo'!$H$30,'Monte Carlo'!$C$30,'Monte Carlo'!$E$30)),0))</f>
        <v>0</v>
      </c>
      <c r="V663" s="0" t="n">
        <f aca="true">IF(OR('Monte Carlo'!$B$31="",'Monte Carlo'!$C$31=""),0,IF(RAND()&lt;'Monte Carlo'!$B$31,IF('Monte Carlo'!$E$31='Monte Carlo'!$C$31,'Monte Carlo'!$C$31,BETAINV(RAND(),'Monte Carlo'!$G$31,'Monte Carlo'!$H$31,'Monte Carlo'!$C$31,'Monte Carlo'!$E$31)),0))</f>
        <v>0</v>
      </c>
      <c r="W663" s="0" t="n">
        <f aca="true">IF(OR('Monte Carlo'!$B$32="",'Monte Carlo'!$C$32=""),0,IF(RAND()&lt;'Monte Carlo'!$B$32,IF('Monte Carlo'!$E$32='Monte Carlo'!$C$32,'Monte Carlo'!$C$32,BETAINV(RAND(),'Monte Carlo'!$G$32,'Monte Carlo'!$H$32,'Monte Carlo'!$C$32,'Monte Carlo'!$E$32)),0))</f>
        <v>0</v>
      </c>
      <c r="X663" s="0" t="n">
        <f aca="true">IF(OR('Monte Carlo'!$B$33="",'Monte Carlo'!$C$33=""),0,IF(RAND()&lt;'Monte Carlo'!$B$33,IF('Monte Carlo'!$E$33='Monte Carlo'!$C$33,'Monte Carlo'!$C$33,BETAINV(RAND(),'Monte Carlo'!$G$33,'Monte Carlo'!$H$33,'Monte Carlo'!$C$33,'Monte Carlo'!$E$33)),0))</f>
        <v>0</v>
      </c>
      <c r="Y663" s="0" t="n">
        <f aca="false">SUM(A663:X663)</f>
        <v>2190.65179751127</v>
      </c>
    </row>
    <row r="664" customFormat="false" ht="15" hidden="false" customHeight="false" outlineLevel="0" collapsed="false">
      <c r="A664" s="0" t="n">
        <f aca="true">IF('Monte Carlo'!$B$7="",0,IF('Monte Carlo'!$D$7='Monte Carlo'!$B$7,'Monte Carlo'!$B$7,BETAINV(RAND(),'Monte Carlo'!$F$7,'Monte Carlo'!$G$7,'Monte Carlo'!$B$7,'Monte Carlo'!$D$7)))</f>
        <v>168.009686467436</v>
      </c>
      <c r="B664" s="0" t="n">
        <f aca="true">IF('Monte Carlo'!$B$8="",0,IF('Monte Carlo'!$D$8='Monte Carlo'!$B$8,'Monte Carlo'!$B$8,BETAINV(RAND(),'Monte Carlo'!$F$8,'Monte Carlo'!$G$8,'Monte Carlo'!$B$8,'Monte Carlo'!$D$8)))</f>
        <v>1000.8623387413</v>
      </c>
      <c r="C664" s="0" t="n">
        <f aca="true">IF('Monte Carlo'!$B$9="",0,IF('Monte Carlo'!$D$9='Monte Carlo'!$B$9,'Monte Carlo'!$B$9,BETAINV(RAND(),'Monte Carlo'!$F$9,'Monte Carlo'!$G$9,'Monte Carlo'!$B$9,'Monte Carlo'!$D$9)))</f>
        <v>467.86327296133</v>
      </c>
      <c r="D664" s="0" t="n">
        <f aca="true">IF('Monte Carlo'!$B$10="",0,IF('Monte Carlo'!$D$10='Monte Carlo'!$B$10,'Monte Carlo'!$B$10,BETAINV(RAND(),'Monte Carlo'!$F$10,'Monte Carlo'!$G$10,'Monte Carlo'!$B$10,'Monte Carlo'!$D$10)))</f>
        <v>318.314253517366</v>
      </c>
      <c r="E664" s="0" t="n">
        <f aca="true">IF('Monte Carlo'!$B$11="",0,IF('Monte Carlo'!$D$11='Monte Carlo'!$B$11,'Monte Carlo'!$B$11,BETAINV(RAND(),'Monte Carlo'!$F$11,'Monte Carlo'!$G$11,'Monte Carlo'!$B$11,'Monte Carlo'!$D$11)))</f>
        <v>100.087415620871</v>
      </c>
      <c r="F664" s="0" t="n">
        <f aca="true">IF('Monte Carlo'!$B$12="",0,IF('Monte Carlo'!$D$12='Monte Carlo'!$B$12,'Monte Carlo'!$B$12,BETAINV(RAND(),'Monte Carlo'!$F$12,'Monte Carlo'!$G$12,'Monte Carlo'!$B$12,'Monte Carlo'!$D$12)))</f>
        <v>101.525995012273</v>
      </c>
      <c r="G664" s="0" t="n">
        <f aca="true">IF('Monte Carlo'!$B$13="",0,IF('Monte Carlo'!$D$13='Monte Carlo'!$B$13,'Monte Carlo'!$B$13,BETAINV(RAND(),'Monte Carlo'!$F$13,'Monte Carlo'!$G$13,'Monte Carlo'!$B$13,'Monte Carlo'!$D$13)))</f>
        <v>0</v>
      </c>
      <c r="H664" s="0" t="n">
        <f aca="true">IF('Monte Carlo'!$B$14="",0,IF('Monte Carlo'!$D$14='Monte Carlo'!$B$14,'Monte Carlo'!$B$14,BETAINV(RAND(),'Monte Carlo'!$F$14,'Monte Carlo'!$G$14,'Monte Carlo'!$B$14,'Monte Carlo'!$D$14)))</f>
        <v>0</v>
      </c>
      <c r="I664" s="0" t="n">
        <f aca="true">IF('Monte Carlo'!$B$15="",0,IF('Monte Carlo'!$D$15='Monte Carlo'!$B$15,'Monte Carlo'!$B$15,BETAINV(RAND(),'Monte Carlo'!$F$15,'Monte Carlo'!$G$15,'Monte Carlo'!$B$15,'Monte Carlo'!$D$15)))</f>
        <v>0</v>
      </c>
      <c r="J664" s="0" t="n">
        <f aca="true">IF('Monte Carlo'!$B$16="",0,IF('Monte Carlo'!$D$16='Monte Carlo'!$B$16,'Monte Carlo'!$B$16,BETAINV(RAND(),'Monte Carlo'!$F$16,'Monte Carlo'!$G$16,'Monte Carlo'!$B$16,'Monte Carlo'!$D$16)))</f>
        <v>0</v>
      </c>
      <c r="K664" s="0" t="n">
        <f aca="true">IF('Monte Carlo'!$B$17="",0,IF('Monte Carlo'!$D$17='Monte Carlo'!$B$17,'Monte Carlo'!$B$17,BETAINV(RAND(),'Monte Carlo'!$F$17,'Monte Carlo'!$G$17,'Monte Carlo'!$B$17,'Monte Carlo'!$D$17)))</f>
        <v>0</v>
      </c>
      <c r="L664" s="0" t="n">
        <f aca="true">IF('Monte Carlo'!$B$18="",0,IF('Monte Carlo'!$D$18='Monte Carlo'!$B$18,'Monte Carlo'!$B$18,BETAINV(RAND(),'Monte Carlo'!$F$18,'Monte Carlo'!$G$18,'Monte Carlo'!$B$18,'Monte Carlo'!$D$18)))</f>
        <v>0</v>
      </c>
      <c r="M664" s="0" t="n">
        <f aca="true">IF(OR('Monte Carlo'!$B$22="",'Monte Carlo'!$C$22=""),0,IF(RAND()&lt;'Monte Carlo'!$B$22,IF('Monte Carlo'!$E$22='Monte Carlo'!$C$22,'Monte Carlo'!$C$22,BETAINV(RAND(),'Monte Carlo'!$G$22,'Monte Carlo'!$H$22,'Monte Carlo'!$C$22,'Monte Carlo'!$E$22)),0))</f>
        <v>0</v>
      </c>
      <c r="N664" s="0" t="n">
        <f aca="true">IF(OR('Monte Carlo'!$B$23="",'Monte Carlo'!$C$23=""),0,IF(RAND()&lt;'Monte Carlo'!$B$23,IF('Monte Carlo'!$E$23='Monte Carlo'!$C$23,'Monte Carlo'!$C$23,BETAINV(RAND(),'Monte Carlo'!$G$23,'Monte Carlo'!$H$23,'Monte Carlo'!$C$23,'Monte Carlo'!$E$23)),0))</f>
        <v>34.9695611595508</v>
      </c>
      <c r="O664" s="0" t="n">
        <f aca="true">IF(OR('Monte Carlo'!$B$24="",'Monte Carlo'!$C$24=""),0,IF(RAND()&lt;'Monte Carlo'!$B$24,IF('Monte Carlo'!$E$24='Monte Carlo'!$C$24,'Monte Carlo'!$C$24,BETAINV(RAND(),'Monte Carlo'!$G$24,'Monte Carlo'!$H$24,'Monte Carlo'!$C$24,'Monte Carlo'!$E$24)),0))</f>
        <v>0</v>
      </c>
      <c r="P664" s="0" t="n">
        <f aca="true">IF(OR('Monte Carlo'!$B$25="",'Monte Carlo'!$C$25=""),0,IF(RAND()&lt;'Monte Carlo'!$B$25,IF('Monte Carlo'!$E$25='Monte Carlo'!$C$25,'Monte Carlo'!$C$25,BETAINV(RAND(),'Monte Carlo'!$G$25,'Monte Carlo'!$H$25,'Monte Carlo'!$C$25,'Monte Carlo'!$E$25)),0))</f>
        <v>168.243650362146</v>
      </c>
      <c r="Q664" s="0" t="n">
        <f aca="true">IF(OR('Monte Carlo'!$B$26="",'Monte Carlo'!$C$26=""),0,IF(RAND()&lt;'Monte Carlo'!$B$26,IF('Monte Carlo'!$E$26='Monte Carlo'!$C$26,'Monte Carlo'!$C$26,BETAINV(RAND(),'Monte Carlo'!$G$26,'Monte Carlo'!$H$26,'Monte Carlo'!$C$26,'Monte Carlo'!$E$26)),0))</f>
        <v>0</v>
      </c>
      <c r="R664" s="0" t="n">
        <f aca="true">IF(OR('Monte Carlo'!$B$27="",'Monte Carlo'!$C$27=""),0,IF(RAND()&lt;'Monte Carlo'!$B$27,IF('Monte Carlo'!$E$27='Monte Carlo'!$C$27,'Monte Carlo'!$C$27,BETAINV(RAND(),'Monte Carlo'!$G$27,'Monte Carlo'!$H$27,'Monte Carlo'!$C$27,'Monte Carlo'!$E$27)),0))</f>
        <v>0</v>
      </c>
      <c r="S664" s="0" t="n">
        <f aca="true">IF(OR('Monte Carlo'!$B$28="",'Monte Carlo'!$C$28=""),0,IF(RAND()&lt;'Monte Carlo'!$B$28,IF('Monte Carlo'!$E$28='Monte Carlo'!$C$28,'Monte Carlo'!$C$28,BETAINV(RAND(),'Monte Carlo'!$G$28,'Monte Carlo'!$H$28,'Monte Carlo'!$C$28,'Monte Carlo'!$E$28)),0))</f>
        <v>0</v>
      </c>
      <c r="T664" s="0" t="n">
        <f aca="true">IF(OR('Monte Carlo'!$B$29="",'Monte Carlo'!$C$29=""),0,IF(RAND()&lt;'Monte Carlo'!$B$29,IF('Monte Carlo'!$E$29='Monte Carlo'!$C$29,'Monte Carlo'!$C$29,BETAINV(RAND(),'Monte Carlo'!$G$29,'Monte Carlo'!$H$29,'Monte Carlo'!$C$29,'Monte Carlo'!$E$29)),0))</f>
        <v>0</v>
      </c>
      <c r="U664" s="0" t="n">
        <f aca="true">IF(OR('Monte Carlo'!$B$30="",'Monte Carlo'!$C$30=""),0,IF(RAND()&lt;'Monte Carlo'!$B$30,IF('Monte Carlo'!$E$30='Monte Carlo'!$C$30,'Monte Carlo'!$C$30,BETAINV(RAND(),'Monte Carlo'!$G$30,'Monte Carlo'!$H$30,'Monte Carlo'!$C$30,'Monte Carlo'!$E$30)),0))</f>
        <v>0</v>
      </c>
      <c r="V664" s="0" t="n">
        <f aca="true">IF(OR('Monte Carlo'!$B$31="",'Monte Carlo'!$C$31=""),0,IF(RAND()&lt;'Monte Carlo'!$B$31,IF('Monte Carlo'!$E$31='Monte Carlo'!$C$31,'Monte Carlo'!$C$31,BETAINV(RAND(),'Monte Carlo'!$G$31,'Monte Carlo'!$H$31,'Monte Carlo'!$C$31,'Monte Carlo'!$E$31)),0))</f>
        <v>0</v>
      </c>
      <c r="W664" s="0" t="n">
        <f aca="true">IF(OR('Monte Carlo'!$B$32="",'Monte Carlo'!$C$32=""),0,IF(RAND()&lt;'Monte Carlo'!$B$32,IF('Monte Carlo'!$E$32='Monte Carlo'!$C$32,'Monte Carlo'!$C$32,BETAINV(RAND(),'Monte Carlo'!$G$32,'Monte Carlo'!$H$32,'Monte Carlo'!$C$32,'Monte Carlo'!$E$32)),0))</f>
        <v>0</v>
      </c>
      <c r="X664" s="0" t="n">
        <f aca="true">IF(OR('Monte Carlo'!$B$33="",'Monte Carlo'!$C$33=""),0,IF(RAND()&lt;'Monte Carlo'!$B$33,IF('Monte Carlo'!$E$33='Monte Carlo'!$C$33,'Monte Carlo'!$C$33,BETAINV(RAND(),'Monte Carlo'!$G$33,'Monte Carlo'!$H$33,'Monte Carlo'!$C$33,'Monte Carlo'!$E$33)),0))</f>
        <v>0</v>
      </c>
      <c r="Y664" s="0" t="n">
        <f aca="false">SUM(A664:X664)</f>
        <v>2359.87617384227</v>
      </c>
    </row>
    <row r="665" customFormat="false" ht="15" hidden="false" customHeight="false" outlineLevel="0" collapsed="false">
      <c r="A665" s="0" t="n">
        <f aca="true">IF('Monte Carlo'!$B$7="",0,IF('Monte Carlo'!$D$7='Monte Carlo'!$B$7,'Monte Carlo'!$B$7,BETAINV(RAND(),'Monte Carlo'!$F$7,'Monte Carlo'!$G$7,'Monte Carlo'!$B$7,'Monte Carlo'!$D$7)))</f>
        <v>134.562223256271</v>
      </c>
      <c r="B665" s="0" t="n">
        <f aca="true">IF('Monte Carlo'!$B$8="",0,IF('Monte Carlo'!$D$8='Monte Carlo'!$B$8,'Monte Carlo'!$B$8,BETAINV(RAND(),'Monte Carlo'!$F$8,'Monte Carlo'!$G$8,'Monte Carlo'!$B$8,'Monte Carlo'!$D$8)))</f>
        <v>1011.58340170592</v>
      </c>
      <c r="C665" s="0" t="n">
        <f aca="true">IF('Monte Carlo'!$B$9="",0,IF('Monte Carlo'!$D$9='Monte Carlo'!$B$9,'Monte Carlo'!$B$9,BETAINV(RAND(),'Monte Carlo'!$F$9,'Monte Carlo'!$G$9,'Monte Carlo'!$B$9,'Monte Carlo'!$D$9)))</f>
        <v>457.619713293727</v>
      </c>
      <c r="D665" s="0" t="n">
        <f aca="true">IF('Monte Carlo'!$B$10="",0,IF('Monte Carlo'!$D$10='Monte Carlo'!$B$10,'Monte Carlo'!$B$10,BETAINV(RAND(),'Monte Carlo'!$F$10,'Monte Carlo'!$G$10,'Monte Carlo'!$B$10,'Monte Carlo'!$D$10)))</f>
        <v>327.814257810744</v>
      </c>
      <c r="E665" s="0" t="n">
        <f aca="true">IF('Monte Carlo'!$B$11="",0,IF('Monte Carlo'!$D$11='Monte Carlo'!$B$11,'Monte Carlo'!$B$11,BETAINV(RAND(),'Monte Carlo'!$F$11,'Monte Carlo'!$G$11,'Monte Carlo'!$B$11,'Monte Carlo'!$D$11)))</f>
        <v>116.430497255439</v>
      </c>
      <c r="F665" s="0" t="n">
        <f aca="true">IF('Monte Carlo'!$B$12="",0,IF('Monte Carlo'!$D$12='Monte Carlo'!$B$12,'Monte Carlo'!$B$12,BETAINV(RAND(),'Monte Carlo'!$F$12,'Monte Carlo'!$G$12,'Monte Carlo'!$B$12,'Monte Carlo'!$D$12)))</f>
        <v>92.4259273358759</v>
      </c>
      <c r="G665" s="0" t="n">
        <f aca="true">IF('Monte Carlo'!$B$13="",0,IF('Monte Carlo'!$D$13='Monte Carlo'!$B$13,'Monte Carlo'!$B$13,BETAINV(RAND(),'Monte Carlo'!$F$13,'Monte Carlo'!$G$13,'Monte Carlo'!$B$13,'Monte Carlo'!$D$13)))</f>
        <v>0</v>
      </c>
      <c r="H665" s="0" t="n">
        <f aca="true">IF('Monte Carlo'!$B$14="",0,IF('Monte Carlo'!$D$14='Monte Carlo'!$B$14,'Monte Carlo'!$B$14,BETAINV(RAND(),'Monte Carlo'!$F$14,'Monte Carlo'!$G$14,'Monte Carlo'!$B$14,'Monte Carlo'!$D$14)))</f>
        <v>0</v>
      </c>
      <c r="I665" s="0" t="n">
        <f aca="true">IF('Monte Carlo'!$B$15="",0,IF('Monte Carlo'!$D$15='Monte Carlo'!$B$15,'Monte Carlo'!$B$15,BETAINV(RAND(),'Monte Carlo'!$F$15,'Monte Carlo'!$G$15,'Monte Carlo'!$B$15,'Monte Carlo'!$D$15)))</f>
        <v>0</v>
      </c>
      <c r="J665" s="0" t="n">
        <f aca="true">IF('Monte Carlo'!$B$16="",0,IF('Monte Carlo'!$D$16='Monte Carlo'!$B$16,'Monte Carlo'!$B$16,BETAINV(RAND(),'Monte Carlo'!$F$16,'Monte Carlo'!$G$16,'Monte Carlo'!$B$16,'Monte Carlo'!$D$16)))</f>
        <v>0</v>
      </c>
      <c r="K665" s="0" t="n">
        <f aca="true">IF('Monte Carlo'!$B$17="",0,IF('Monte Carlo'!$D$17='Monte Carlo'!$B$17,'Monte Carlo'!$B$17,BETAINV(RAND(),'Monte Carlo'!$F$17,'Monte Carlo'!$G$17,'Monte Carlo'!$B$17,'Monte Carlo'!$D$17)))</f>
        <v>0</v>
      </c>
      <c r="L665" s="0" t="n">
        <f aca="true">IF('Monte Carlo'!$B$18="",0,IF('Monte Carlo'!$D$18='Monte Carlo'!$B$18,'Monte Carlo'!$B$18,BETAINV(RAND(),'Monte Carlo'!$F$18,'Monte Carlo'!$G$18,'Monte Carlo'!$B$18,'Monte Carlo'!$D$18)))</f>
        <v>0</v>
      </c>
      <c r="M665" s="0" t="n">
        <f aca="true">IF(OR('Monte Carlo'!$B$22="",'Monte Carlo'!$C$22=""),0,IF(RAND()&lt;'Monte Carlo'!$B$22,IF('Monte Carlo'!$E$22='Monte Carlo'!$C$22,'Monte Carlo'!$C$22,BETAINV(RAND(),'Monte Carlo'!$G$22,'Monte Carlo'!$H$22,'Monte Carlo'!$C$22,'Monte Carlo'!$E$22)),0))</f>
        <v>0</v>
      </c>
      <c r="N665" s="0" t="n">
        <f aca="true">IF(OR('Monte Carlo'!$B$23="",'Monte Carlo'!$C$23=""),0,IF(RAND()&lt;'Monte Carlo'!$B$23,IF('Monte Carlo'!$E$23='Monte Carlo'!$C$23,'Monte Carlo'!$C$23,BETAINV(RAND(),'Monte Carlo'!$G$23,'Monte Carlo'!$H$23,'Monte Carlo'!$C$23,'Monte Carlo'!$E$23)),0))</f>
        <v>0</v>
      </c>
      <c r="O665" s="0" t="n">
        <f aca="true">IF(OR('Monte Carlo'!$B$24="",'Monte Carlo'!$C$24=""),0,IF(RAND()&lt;'Monte Carlo'!$B$24,IF('Monte Carlo'!$E$24='Monte Carlo'!$C$24,'Monte Carlo'!$C$24,BETAINV(RAND(),'Monte Carlo'!$G$24,'Monte Carlo'!$H$24,'Monte Carlo'!$C$24,'Monte Carlo'!$E$24)),0))</f>
        <v>0</v>
      </c>
      <c r="P665" s="0" t="n">
        <f aca="true">IF(OR('Monte Carlo'!$B$25="",'Monte Carlo'!$C$25=""),0,IF(RAND()&lt;'Monte Carlo'!$B$25,IF('Monte Carlo'!$E$25='Monte Carlo'!$C$25,'Monte Carlo'!$C$25,BETAINV(RAND(),'Monte Carlo'!$G$25,'Monte Carlo'!$H$25,'Monte Carlo'!$C$25,'Monte Carlo'!$E$25)),0))</f>
        <v>0</v>
      </c>
      <c r="Q665" s="0" t="n">
        <f aca="true">IF(OR('Monte Carlo'!$B$26="",'Monte Carlo'!$C$26=""),0,IF(RAND()&lt;'Monte Carlo'!$B$26,IF('Monte Carlo'!$E$26='Monte Carlo'!$C$26,'Monte Carlo'!$C$26,BETAINV(RAND(),'Monte Carlo'!$G$26,'Monte Carlo'!$H$26,'Monte Carlo'!$C$26,'Monte Carlo'!$E$26)),0))</f>
        <v>0</v>
      </c>
      <c r="R665" s="0" t="n">
        <f aca="true">IF(OR('Monte Carlo'!$B$27="",'Monte Carlo'!$C$27=""),0,IF(RAND()&lt;'Monte Carlo'!$B$27,IF('Monte Carlo'!$E$27='Monte Carlo'!$C$27,'Monte Carlo'!$C$27,BETAINV(RAND(),'Monte Carlo'!$G$27,'Monte Carlo'!$H$27,'Monte Carlo'!$C$27,'Monte Carlo'!$E$27)),0))</f>
        <v>0</v>
      </c>
      <c r="S665" s="0" t="n">
        <f aca="true">IF(OR('Monte Carlo'!$B$28="",'Monte Carlo'!$C$28=""),0,IF(RAND()&lt;'Monte Carlo'!$B$28,IF('Monte Carlo'!$E$28='Monte Carlo'!$C$28,'Monte Carlo'!$C$28,BETAINV(RAND(),'Monte Carlo'!$G$28,'Monte Carlo'!$H$28,'Monte Carlo'!$C$28,'Monte Carlo'!$E$28)),0))</f>
        <v>0</v>
      </c>
      <c r="T665" s="0" t="n">
        <f aca="true">IF(OR('Monte Carlo'!$B$29="",'Monte Carlo'!$C$29=""),0,IF(RAND()&lt;'Monte Carlo'!$B$29,IF('Monte Carlo'!$E$29='Monte Carlo'!$C$29,'Monte Carlo'!$C$29,BETAINV(RAND(),'Monte Carlo'!$G$29,'Monte Carlo'!$H$29,'Monte Carlo'!$C$29,'Monte Carlo'!$E$29)),0))</f>
        <v>0</v>
      </c>
      <c r="U665" s="0" t="n">
        <f aca="true">IF(OR('Monte Carlo'!$B$30="",'Monte Carlo'!$C$30=""),0,IF(RAND()&lt;'Monte Carlo'!$B$30,IF('Monte Carlo'!$E$30='Monte Carlo'!$C$30,'Monte Carlo'!$C$30,BETAINV(RAND(),'Monte Carlo'!$G$30,'Monte Carlo'!$H$30,'Monte Carlo'!$C$30,'Monte Carlo'!$E$30)),0))</f>
        <v>0</v>
      </c>
      <c r="V665" s="0" t="n">
        <f aca="true">IF(OR('Monte Carlo'!$B$31="",'Monte Carlo'!$C$31=""),0,IF(RAND()&lt;'Monte Carlo'!$B$31,IF('Monte Carlo'!$E$31='Monte Carlo'!$C$31,'Monte Carlo'!$C$31,BETAINV(RAND(),'Monte Carlo'!$G$31,'Monte Carlo'!$H$31,'Monte Carlo'!$C$31,'Monte Carlo'!$E$31)),0))</f>
        <v>0</v>
      </c>
      <c r="W665" s="0" t="n">
        <f aca="true">IF(OR('Monte Carlo'!$B$32="",'Monte Carlo'!$C$32=""),0,IF(RAND()&lt;'Monte Carlo'!$B$32,IF('Monte Carlo'!$E$32='Monte Carlo'!$C$32,'Monte Carlo'!$C$32,BETAINV(RAND(),'Monte Carlo'!$G$32,'Monte Carlo'!$H$32,'Monte Carlo'!$C$32,'Monte Carlo'!$E$32)),0))</f>
        <v>0</v>
      </c>
      <c r="X665" s="0" t="n">
        <f aca="true">IF(OR('Monte Carlo'!$B$33="",'Monte Carlo'!$C$33=""),0,IF(RAND()&lt;'Monte Carlo'!$B$33,IF('Monte Carlo'!$E$33='Monte Carlo'!$C$33,'Monte Carlo'!$C$33,BETAINV(RAND(),'Monte Carlo'!$G$33,'Monte Carlo'!$H$33,'Monte Carlo'!$C$33,'Monte Carlo'!$E$33)),0))</f>
        <v>0</v>
      </c>
      <c r="Y665" s="0" t="n">
        <f aca="false">SUM(A665:X665)</f>
        <v>2140.43602065798</v>
      </c>
    </row>
    <row r="666" customFormat="false" ht="15" hidden="false" customHeight="false" outlineLevel="0" collapsed="false">
      <c r="A666" s="0" t="n">
        <f aca="true">IF('Monte Carlo'!$B$7="",0,IF('Monte Carlo'!$D$7='Monte Carlo'!$B$7,'Monte Carlo'!$B$7,BETAINV(RAND(),'Monte Carlo'!$F$7,'Monte Carlo'!$G$7,'Monte Carlo'!$B$7,'Monte Carlo'!$D$7)))</f>
        <v>147.59975213277</v>
      </c>
      <c r="B666" s="0" t="n">
        <f aca="true">IF('Monte Carlo'!$B$8="",0,IF('Monte Carlo'!$D$8='Monte Carlo'!$B$8,'Monte Carlo'!$B$8,BETAINV(RAND(),'Monte Carlo'!$F$8,'Monte Carlo'!$G$8,'Monte Carlo'!$B$8,'Monte Carlo'!$D$8)))</f>
        <v>1020.37980293354</v>
      </c>
      <c r="C666" s="0" t="n">
        <f aca="true">IF('Monte Carlo'!$B$9="",0,IF('Monte Carlo'!$D$9='Monte Carlo'!$B$9,'Monte Carlo'!$B$9,BETAINV(RAND(),'Monte Carlo'!$F$9,'Monte Carlo'!$G$9,'Monte Carlo'!$B$9,'Monte Carlo'!$D$9)))</f>
        <v>407.884718324315</v>
      </c>
      <c r="D666" s="0" t="n">
        <f aca="true">IF('Monte Carlo'!$B$10="",0,IF('Monte Carlo'!$D$10='Monte Carlo'!$B$10,'Monte Carlo'!$B$10,BETAINV(RAND(),'Monte Carlo'!$F$10,'Monte Carlo'!$G$10,'Monte Carlo'!$B$10,'Monte Carlo'!$D$10)))</f>
        <v>275.838081163592</v>
      </c>
      <c r="E666" s="0" t="n">
        <f aca="true">IF('Monte Carlo'!$B$11="",0,IF('Monte Carlo'!$D$11='Monte Carlo'!$B$11,'Monte Carlo'!$B$11,BETAINV(RAND(),'Monte Carlo'!$F$11,'Monte Carlo'!$G$11,'Monte Carlo'!$B$11,'Monte Carlo'!$D$11)))</f>
        <v>82.4239243940552</v>
      </c>
      <c r="F666" s="0" t="n">
        <f aca="true">IF('Monte Carlo'!$B$12="",0,IF('Monte Carlo'!$D$12='Monte Carlo'!$B$12,'Monte Carlo'!$B$12,BETAINV(RAND(),'Monte Carlo'!$F$12,'Monte Carlo'!$G$12,'Monte Carlo'!$B$12,'Monte Carlo'!$D$12)))</f>
        <v>114.79945892528</v>
      </c>
      <c r="G666" s="0" t="n">
        <f aca="true">IF('Monte Carlo'!$B$13="",0,IF('Monte Carlo'!$D$13='Monte Carlo'!$B$13,'Monte Carlo'!$B$13,BETAINV(RAND(),'Monte Carlo'!$F$13,'Monte Carlo'!$G$13,'Monte Carlo'!$B$13,'Monte Carlo'!$D$13)))</f>
        <v>0</v>
      </c>
      <c r="H666" s="0" t="n">
        <f aca="true">IF('Monte Carlo'!$B$14="",0,IF('Monte Carlo'!$D$14='Monte Carlo'!$B$14,'Monte Carlo'!$B$14,BETAINV(RAND(),'Monte Carlo'!$F$14,'Monte Carlo'!$G$14,'Monte Carlo'!$B$14,'Monte Carlo'!$D$14)))</f>
        <v>0</v>
      </c>
      <c r="I666" s="0" t="n">
        <f aca="true">IF('Monte Carlo'!$B$15="",0,IF('Monte Carlo'!$D$15='Monte Carlo'!$B$15,'Monte Carlo'!$B$15,BETAINV(RAND(),'Monte Carlo'!$F$15,'Monte Carlo'!$G$15,'Monte Carlo'!$B$15,'Monte Carlo'!$D$15)))</f>
        <v>0</v>
      </c>
      <c r="J666" s="0" t="n">
        <f aca="true">IF('Monte Carlo'!$B$16="",0,IF('Monte Carlo'!$D$16='Monte Carlo'!$B$16,'Monte Carlo'!$B$16,BETAINV(RAND(),'Monte Carlo'!$F$16,'Monte Carlo'!$G$16,'Monte Carlo'!$B$16,'Monte Carlo'!$D$16)))</f>
        <v>0</v>
      </c>
      <c r="K666" s="0" t="n">
        <f aca="true">IF('Monte Carlo'!$B$17="",0,IF('Monte Carlo'!$D$17='Monte Carlo'!$B$17,'Monte Carlo'!$B$17,BETAINV(RAND(),'Monte Carlo'!$F$17,'Monte Carlo'!$G$17,'Monte Carlo'!$B$17,'Monte Carlo'!$D$17)))</f>
        <v>0</v>
      </c>
      <c r="L666" s="0" t="n">
        <f aca="true">IF('Monte Carlo'!$B$18="",0,IF('Monte Carlo'!$D$18='Monte Carlo'!$B$18,'Monte Carlo'!$B$18,BETAINV(RAND(),'Monte Carlo'!$F$18,'Monte Carlo'!$G$18,'Monte Carlo'!$B$18,'Monte Carlo'!$D$18)))</f>
        <v>0</v>
      </c>
      <c r="M666" s="0" t="n">
        <f aca="true">IF(OR('Monte Carlo'!$B$22="",'Monte Carlo'!$C$22=""),0,IF(RAND()&lt;'Monte Carlo'!$B$22,IF('Monte Carlo'!$E$22='Monte Carlo'!$C$22,'Monte Carlo'!$C$22,BETAINV(RAND(),'Monte Carlo'!$G$22,'Monte Carlo'!$H$22,'Monte Carlo'!$C$22,'Monte Carlo'!$E$22)),0))</f>
        <v>99.1204831611461</v>
      </c>
      <c r="N666" s="0" t="n">
        <f aca="true">IF(OR('Monte Carlo'!$B$23="",'Monte Carlo'!$C$23=""),0,IF(RAND()&lt;'Monte Carlo'!$B$23,IF('Monte Carlo'!$E$23='Monte Carlo'!$C$23,'Monte Carlo'!$C$23,BETAINV(RAND(),'Monte Carlo'!$G$23,'Monte Carlo'!$H$23,'Monte Carlo'!$C$23,'Monte Carlo'!$E$23)),0))</f>
        <v>0</v>
      </c>
      <c r="O666" s="0" t="n">
        <f aca="true">IF(OR('Monte Carlo'!$B$24="",'Monte Carlo'!$C$24=""),0,IF(RAND()&lt;'Monte Carlo'!$B$24,IF('Monte Carlo'!$E$24='Monte Carlo'!$C$24,'Monte Carlo'!$C$24,BETAINV(RAND(),'Monte Carlo'!$G$24,'Monte Carlo'!$H$24,'Monte Carlo'!$C$24,'Monte Carlo'!$E$24)),0))</f>
        <v>0</v>
      </c>
      <c r="P666" s="0" t="n">
        <f aca="true">IF(OR('Monte Carlo'!$B$25="",'Monte Carlo'!$C$25=""),0,IF(RAND()&lt;'Monte Carlo'!$B$25,IF('Monte Carlo'!$E$25='Monte Carlo'!$C$25,'Monte Carlo'!$C$25,BETAINV(RAND(),'Monte Carlo'!$G$25,'Monte Carlo'!$H$25,'Monte Carlo'!$C$25,'Monte Carlo'!$E$25)),0))</f>
        <v>0</v>
      </c>
      <c r="Q666" s="0" t="n">
        <f aca="true">IF(OR('Monte Carlo'!$B$26="",'Monte Carlo'!$C$26=""),0,IF(RAND()&lt;'Monte Carlo'!$B$26,IF('Monte Carlo'!$E$26='Monte Carlo'!$C$26,'Monte Carlo'!$C$26,BETAINV(RAND(),'Monte Carlo'!$G$26,'Monte Carlo'!$H$26,'Monte Carlo'!$C$26,'Monte Carlo'!$E$26)),0))</f>
        <v>0</v>
      </c>
      <c r="R666" s="0" t="n">
        <f aca="true">IF(OR('Monte Carlo'!$B$27="",'Monte Carlo'!$C$27=""),0,IF(RAND()&lt;'Monte Carlo'!$B$27,IF('Monte Carlo'!$E$27='Monte Carlo'!$C$27,'Monte Carlo'!$C$27,BETAINV(RAND(),'Monte Carlo'!$G$27,'Monte Carlo'!$H$27,'Monte Carlo'!$C$27,'Monte Carlo'!$E$27)),0))</f>
        <v>0</v>
      </c>
      <c r="S666" s="0" t="n">
        <f aca="true">IF(OR('Monte Carlo'!$B$28="",'Monte Carlo'!$C$28=""),0,IF(RAND()&lt;'Monte Carlo'!$B$28,IF('Monte Carlo'!$E$28='Monte Carlo'!$C$28,'Monte Carlo'!$C$28,BETAINV(RAND(),'Monte Carlo'!$G$28,'Monte Carlo'!$H$28,'Monte Carlo'!$C$28,'Monte Carlo'!$E$28)),0))</f>
        <v>0</v>
      </c>
      <c r="T666" s="0" t="n">
        <f aca="true">IF(OR('Monte Carlo'!$B$29="",'Monte Carlo'!$C$29=""),0,IF(RAND()&lt;'Monte Carlo'!$B$29,IF('Monte Carlo'!$E$29='Monte Carlo'!$C$29,'Monte Carlo'!$C$29,BETAINV(RAND(),'Monte Carlo'!$G$29,'Monte Carlo'!$H$29,'Monte Carlo'!$C$29,'Monte Carlo'!$E$29)),0))</f>
        <v>0</v>
      </c>
      <c r="U666" s="0" t="n">
        <f aca="true">IF(OR('Monte Carlo'!$B$30="",'Monte Carlo'!$C$30=""),0,IF(RAND()&lt;'Monte Carlo'!$B$30,IF('Monte Carlo'!$E$30='Monte Carlo'!$C$30,'Monte Carlo'!$C$30,BETAINV(RAND(),'Monte Carlo'!$G$30,'Monte Carlo'!$H$30,'Monte Carlo'!$C$30,'Monte Carlo'!$E$30)),0))</f>
        <v>0</v>
      </c>
      <c r="V666" s="0" t="n">
        <f aca="true">IF(OR('Monte Carlo'!$B$31="",'Monte Carlo'!$C$31=""),0,IF(RAND()&lt;'Monte Carlo'!$B$31,IF('Monte Carlo'!$E$31='Monte Carlo'!$C$31,'Monte Carlo'!$C$31,BETAINV(RAND(),'Monte Carlo'!$G$31,'Monte Carlo'!$H$31,'Monte Carlo'!$C$31,'Monte Carlo'!$E$31)),0))</f>
        <v>0</v>
      </c>
      <c r="W666" s="0" t="n">
        <f aca="true">IF(OR('Monte Carlo'!$B$32="",'Monte Carlo'!$C$32=""),0,IF(RAND()&lt;'Monte Carlo'!$B$32,IF('Monte Carlo'!$E$32='Monte Carlo'!$C$32,'Monte Carlo'!$C$32,BETAINV(RAND(),'Monte Carlo'!$G$32,'Monte Carlo'!$H$32,'Monte Carlo'!$C$32,'Monte Carlo'!$E$32)),0))</f>
        <v>0</v>
      </c>
      <c r="X666" s="0" t="n">
        <f aca="true">IF(OR('Monte Carlo'!$B$33="",'Monte Carlo'!$C$33=""),0,IF(RAND()&lt;'Monte Carlo'!$B$33,IF('Monte Carlo'!$E$33='Monte Carlo'!$C$33,'Monte Carlo'!$C$33,BETAINV(RAND(),'Monte Carlo'!$G$33,'Monte Carlo'!$H$33,'Monte Carlo'!$C$33,'Monte Carlo'!$E$33)),0))</f>
        <v>0</v>
      </c>
      <c r="Y666" s="0" t="n">
        <f aca="false">SUM(A666:X666)</f>
        <v>2148.0462210347</v>
      </c>
    </row>
    <row r="667" customFormat="false" ht="15" hidden="false" customHeight="false" outlineLevel="0" collapsed="false">
      <c r="A667" s="0" t="n">
        <f aca="true">IF('Monte Carlo'!$B$7="",0,IF('Monte Carlo'!$D$7='Monte Carlo'!$B$7,'Monte Carlo'!$B$7,BETAINV(RAND(),'Monte Carlo'!$F$7,'Monte Carlo'!$G$7,'Monte Carlo'!$B$7,'Monte Carlo'!$D$7)))</f>
        <v>176.345329619966</v>
      </c>
      <c r="B667" s="0" t="n">
        <f aca="true">IF('Monte Carlo'!$B$8="",0,IF('Monte Carlo'!$D$8='Monte Carlo'!$B$8,'Monte Carlo'!$B$8,BETAINV(RAND(),'Monte Carlo'!$F$8,'Monte Carlo'!$G$8,'Monte Carlo'!$B$8,'Monte Carlo'!$D$8)))</f>
        <v>1140.01044419257</v>
      </c>
      <c r="C667" s="0" t="n">
        <f aca="true">IF('Monte Carlo'!$B$9="",0,IF('Monte Carlo'!$D$9='Monte Carlo'!$B$9,'Monte Carlo'!$B$9,BETAINV(RAND(),'Monte Carlo'!$F$9,'Monte Carlo'!$G$9,'Monte Carlo'!$B$9,'Monte Carlo'!$D$9)))</f>
        <v>462.248445408334</v>
      </c>
      <c r="D667" s="0" t="n">
        <f aca="true">IF('Monte Carlo'!$B$10="",0,IF('Monte Carlo'!$D$10='Monte Carlo'!$B$10,'Monte Carlo'!$B$10,BETAINV(RAND(),'Monte Carlo'!$F$10,'Monte Carlo'!$G$10,'Monte Carlo'!$B$10,'Monte Carlo'!$D$10)))</f>
        <v>274.808674122491</v>
      </c>
      <c r="E667" s="0" t="n">
        <f aca="true">IF('Monte Carlo'!$B$11="",0,IF('Monte Carlo'!$D$11='Monte Carlo'!$B$11,'Monte Carlo'!$B$11,BETAINV(RAND(),'Monte Carlo'!$F$11,'Monte Carlo'!$G$11,'Monte Carlo'!$B$11,'Monte Carlo'!$D$11)))</f>
        <v>127.368660337997</v>
      </c>
      <c r="F667" s="0" t="n">
        <f aca="true">IF('Monte Carlo'!$B$12="",0,IF('Monte Carlo'!$D$12='Monte Carlo'!$B$12,'Monte Carlo'!$B$12,BETAINV(RAND(),'Monte Carlo'!$F$12,'Monte Carlo'!$G$12,'Monte Carlo'!$B$12,'Monte Carlo'!$D$12)))</f>
        <v>106.47639429637</v>
      </c>
      <c r="G667" s="0" t="n">
        <f aca="true">IF('Monte Carlo'!$B$13="",0,IF('Monte Carlo'!$D$13='Monte Carlo'!$B$13,'Monte Carlo'!$B$13,BETAINV(RAND(),'Monte Carlo'!$F$13,'Monte Carlo'!$G$13,'Monte Carlo'!$B$13,'Monte Carlo'!$D$13)))</f>
        <v>0</v>
      </c>
      <c r="H667" s="0" t="n">
        <f aca="true">IF('Monte Carlo'!$B$14="",0,IF('Monte Carlo'!$D$14='Monte Carlo'!$B$14,'Monte Carlo'!$B$14,BETAINV(RAND(),'Monte Carlo'!$F$14,'Monte Carlo'!$G$14,'Monte Carlo'!$B$14,'Monte Carlo'!$D$14)))</f>
        <v>0</v>
      </c>
      <c r="I667" s="0" t="n">
        <f aca="true">IF('Monte Carlo'!$B$15="",0,IF('Monte Carlo'!$D$15='Monte Carlo'!$B$15,'Monte Carlo'!$B$15,BETAINV(RAND(),'Monte Carlo'!$F$15,'Monte Carlo'!$G$15,'Monte Carlo'!$B$15,'Monte Carlo'!$D$15)))</f>
        <v>0</v>
      </c>
      <c r="J667" s="0" t="n">
        <f aca="true">IF('Monte Carlo'!$B$16="",0,IF('Monte Carlo'!$D$16='Monte Carlo'!$B$16,'Monte Carlo'!$B$16,BETAINV(RAND(),'Monte Carlo'!$F$16,'Monte Carlo'!$G$16,'Monte Carlo'!$B$16,'Monte Carlo'!$D$16)))</f>
        <v>0</v>
      </c>
      <c r="K667" s="0" t="n">
        <f aca="true">IF('Monte Carlo'!$B$17="",0,IF('Monte Carlo'!$D$17='Monte Carlo'!$B$17,'Monte Carlo'!$B$17,BETAINV(RAND(),'Monte Carlo'!$F$17,'Monte Carlo'!$G$17,'Monte Carlo'!$B$17,'Monte Carlo'!$D$17)))</f>
        <v>0</v>
      </c>
      <c r="L667" s="0" t="n">
        <f aca="true">IF('Monte Carlo'!$B$18="",0,IF('Monte Carlo'!$D$18='Monte Carlo'!$B$18,'Monte Carlo'!$B$18,BETAINV(RAND(),'Monte Carlo'!$F$18,'Monte Carlo'!$G$18,'Monte Carlo'!$B$18,'Monte Carlo'!$D$18)))</f>
        <v>0</v>
      </c>
      <c r="M667" s="0" t="n">
        <f aca="true">IF(OR('Monte Carlo'!$B$22="",'Monte Carlo'!$C$22=""),0,IF(RAND()&lt;'Monte Carlo'!$B$22,IF('Monte Carlo'!$E$22='Monte Carlo'!$C$22,'Monte Carlo'!$C$22,BETAINV(RAND(),'Monte Carlo'!$G$22,'Monte Carlo'!$H$22,'Monte Carlo'!$C$22,'Monte Carlo'!$E$22)),0))</f>
        <v>0</v>
      </c>
      <c r="N667" s="0" t="n">
        <f aca="true">IF(OR('Monte Carlo'!$B$23="",'Monte Carlo'!$C$23=""),0,IF(RAND()&lt;'Monte Carlo'!$B$23,IF('Monte Carlo'!$E$23='Monte Carlo'!$C$23,'Monte Carlo'!$C$23,BETAINV(RAND(),'Monte Carlo'!$G$23,'Monte Carlo'!$H$23,'Monte Carlo'!$C$23,'Monte Carlo'!$E$23)),0))</f>
        <v>38.6080121960446</v>
      </c>
      <c r="O667" s="0" t="n">
        <f aca="true">IF(OR('Monte Carlo'!$B$24="",'Monte Carlo'!$C$24=""),0,IF(RAND()&lt;'Monte Carlo'!$B$24,IF('Monte Carlo'!$E$24='Monte Carlo'!$C$24,'Monte Carlo'!$C$24,BETAINV(RAND(),'Monte Carlo'!$G$24,'Monte Carlo'!$H$24,'Monte Carlo'!$C$24,'Monte Carlo'!$E$24)),0))</f>
        <v>0</v>
      </c>
      <c r="P667" s="0" t="n">
        <f aca="true">IF(OR('Monte Carlo'!$B$25="",'Monte Carlo'!$C$25=""),0,IF(RAND()&lt;'Monte Carlo'!$B$25,IF('Monte Carlo'!$E$25='Monte Carlo'!$C$25,'Monte Carlo'!$C$25,BETAINV(RAND(),'Monte Carlo'!$G$25,'Monte Carlo'!$H$25,'Monte Carlo'!$C$25,'Monte Carlo'!$E$25)),0))</f>
        <v>0</v>
      </c>
      <c r="Q667" s="0" t="n">
        <f aca="true">IF(OR('Monte Carlo'!$B$26="",'Monte Carlo'!$C$26=""),0,IF(RAND()&lt;'Monte Carlo'!$B$26,IF('Monte Carlo'!$E$26='Monte Carlo'!$C$26,'Monte Carlo'!$C$26,BETAINV(RAND(),'Monte Carlo'!$G$26,'Monte Carlo'!$H$26,'Monte Carlo'!$C$26,'Monte Carlo'!$E$26)),0))</f>
        <v>0</v>
      </c>
      <c r="R667" s="0" t="n">
        <f aca="true">IF(OR('Monte Carlo'!$B$27="",'Monte Carlo'!$C$27=""),0,IF(RAND()&lt;'Monte Carlo'!$B$27,IF('Monte Carlo'!$E$27='Monte Carlo'!$C$27,'Monte Carlo'!$C$27,BETAINV(RAND(),'Monte Carlo'!$G$27,'Monte Carlo'!$H$27,'Monte Carlo'!$C$27,'Monte Carlo'!$E$27)),0))</f>
        <v>0</v>
      </c>
      <c r="S667" s="0" t="n">
        <f aca="true">IF(OR('Monte Carlo'!$B$28="",'Monte Carlo'!$C$28=""),0,IF(RAND()&lt;'Monte Carlo'!$B$28,IF('Monte Carlo'!$E$28='Monte Carlo'!$C$28,'Monte Carlo'!$C$28,BETAINV(RAND(),'Monte Carlo'!$G$28,'Monte Carlo'!$H$28,'Monte Carlo'!$C$28,'Monte Carlo'!$E$28)),0))</f>
        <v>0</v>
      </c>
      <c r="T667" s="0" t="n">
        <f aca="true">IF(OR('Monte Carlo'!$B$29="",'Monte Carlo'!$C$29=""),0,IF(RAND()&lt;'Monte Carlo'!$B$29,IF('Monte Carlo'!$E$29='Monte Carlo'!$C$29,'Monte Carlo'!$C$29,BETAINV(RAND(),'Monte Carlo'!$G$29,'Monte Carlo'!$H$29,'Monte Carlo'!$C$29,'Monte Carlo'!$E$29)),0))</f>
        <v>0</v>
      </c>
      <c r="U667" s="0" t="n">
        <f aca="true">IF(OR('Monte Carlo'!$B$30="",'Monte Carlo'!$C$30=""),0,IF(RAND()&lt;'Monte Carlo'!$B$30,IF('Monte Carlo'!$E$30='Monte Carlo'!$C$30,'Monte Carlo'!$C$30,BETAINV(RAND(),'Monte Carlo'!$G$30,'Monte Carlo'!$H$30,'Monte Carlo'!$C$30,'Monte Carlo'!$E$30)),0))</f>
        <v>0</v>
      </c>
      <c r="V667" s="0" t="n">
        <f aca="true">IF(OR('Monte Carlo'!$B$31="",'Monte Carlo'!$C$31=""),0,IF(RAND()&lt;'Monte Carlo'!$B$31,IF('Monte Carlo'!$E$31='Monte Carlo'!$C$31,'Monte Carlo'!$C$31,BETAINV(RAND(),'Monte Carlo'!$G$31,'Monte Carlo'!$H$31,'Monte Carlo'!$C$31,'Monte Carlo'!$E$31)),0))</f>
        <v>0</v>
      </c>
      <c r="W667" s="0" t="n">
        <f aca="true">IF(OR('Monte Carlo'!$B$32="",'Monte Carlo'!$C$32=""),0,IF(RAND()&lt;'Monte Carlo'!$B$32,IF('Monte Carlo'!$E$32='Monte Carlo'!$C$32,'Monte Carlo'!$C$32,BETAINV(RAND(),'Monte Carlo'!$G$32,'Monte Carlo'!$H$32,'Monte Carlo'!$C$32,'Monte Carlo'!$E$32)),0))</f>
        <v>0</v>
      </c>
      <c r="X667" s="0" t="n">
        <f aca="true">IF(OR('Monte Carlo'!$B$33="",'Monte Carlo'!$C$33=""),0,IF(RAND()&lt;'Monte Carlo'!$B$33,IF('Monte Carlo'!$E$33='Monte Carlo'!$C$33,'Monte Carlo'!$C$33,BETAINV(RAND(),'Monte Carlo'!$G$33,'Monte Carlo'!$H$33,'Monte Carlo'!$C$33,'Monte Carlo'!$E$33)),0))</f>
        <v>0</v>
      </c>
      <c r="Y667" s="0" t="n">
        <f aca="false">SUM(A667:X667)</f>
        <v>2325.86596017377</v>
      </c>
    </row>
    <row r="668" customFormat="false" ht="15" hidden="false" customHeight="false" outlineLevel="0" collapsed="false">
      <c r="A668" s="0" t="n">
        <f aca="true">IF('Monte Carlo'!$B$7="",0,IF('Monte Carlo'!$D$7='Monte Carlo'!$B$7,'Monte Carlo'!$B$7,BETAINV(RAND(),'Monte Carlo'!$F$7,'Monte Carlo'!$G$7,'Monte Carlo'!$B$7,'Monte Carlo'!$D$7)))</f>
        <v>146.777415030487</v>
      </c>
      <c r="B668" s="0" t="n">
        <f aca="true">IF('Monte Carlo'!$B$8="",0,IF('Monte Carlo'!$D$8='Monte Carlo'!$B$8,'Monte Carlo'!$B$8,BETAINV(RAND(),'Monte Carlo'!$F$8,'Monte Carlo'!$G$8,'Monte Carlo'!$B$8,'Monte Carlo'!$D$8)))</f>
        <v>1032.36385845958</v>
      </c>
      <c r="C668" s="0" t="n">
        <f aca="true">IF('Monte Carlo'!$B$9="",0,IF('Monte Carlo'!$D$9='Monte Carlo'!$B$9,'Monte Carlo'!$B$9,BETAINV(RAND(),'Monte Carlo'!$F$9,'Monte Carlo'!$G$9,'Monte Carlo'!$B$9,'Monte Carlo'!$D$9)))</f>
        <v>430.380763114773</v>
      </c>
      <c r="D668" s="0" t="n">
        <f aca="true">IF('Monte Carlo'!$B$10="",0,IF('Monte Carlo'!$D$10='Monte Carlo'!$B$10,'Monte Carlo'!$B$10,BETAINV(RAND(),'Monte Carlo'!$F$10,'Monte Carlo'!$G$10,'Monte Carlo'!$B$10,'Monte Carlo'!$D$10)))</f>
        <v>291.64862547203</v>
      </c>
      <c r="E668" s="0" t="n">
        <f aca="true">IF('Monte Carlo'!$B$11="",0,IF('Monte Carlo'!$D$11='Monte Carlo'!$B$11,'Monte Carlo'!$B$11,BETAINV(RAND(),'Monte Carlo'!$F$11,'Monte Carlo'!$G$11,'Monte Carlo'!$B$11,'Monte Carlo'!$D$11)))</f>
        <v>103.344862440143</v>
      </c>
      <c r="F668" s="0" t="n">
        <f aca="true">IF('Monte Carlo'!$B$12="",0,IF('Monte Carlo'!$D$12='Monte Carlo'!$B$12,'Monte Carlo'!$B$12,BETAINV(RAND(),'Monte Carlo'!$F$12,'Monte Carlo'!$G$12,'Monte Carlo'!$B$12,'Monte Carlo'!$D$12)))</f>
        <v>107.388453346239</v>
      </c>
      <c r="G668" s="0" t="n">
        <f aca="true">IF('Monte Carlo'!$B$13="",0,IF('Monte Carlo'!$D$13='Monte Carlo'!$B$13,'Monte Carlo'!$B$13,BETAINV(RAND(),'Monte Carlo'!$F$13,'Monte Carlo'!$G$13,'Monte Carlo'!$B$13,'Monte Carlo'!$D$13)))</f>
        <v>0</v>
      </c>
      <c r="H668" s="0" t="n">
        <f aca="true">IF('Monte Carlo'!$B$14="",0,IF('Monte Carlo'!$D$14='Monte Carlo'!$B$14,'Monte Carlo'!$B$14,BETAINV(RAND(),'Monte Carlo'!$F$14,'Monte Carlo'!$G$14,'Monte Carlo'!$B$14,'Monte Carlo'!$D$14)))</f>
        <v>0</v>
      </c>
      <c r="I668" s="0" t="n">
        <f aca="true">IF('Monte Carlo'!$B$15="",0,IF('Monte Carlo'!$D$15='Monte Carlo'!$B$15,'Monte Carlo'!$B$15,BETAINV(RAND(),'Monte Carlo'!$F$15,'Monte Carlo'!$G$15,'Monte Carlo'!$B$15,'Monte Carlo'!$D$15)))</f>
        <v>0</v>
      </c>
      <c r="J668" s="0" t="n">
        <f aca="true">IF('Monte Carlo'!$B$16="",0,IF('Monte Carlo'!$D$16='Monte Carlo'!$B$16,'Monte Carlo'!$B$16,BETAINV(RAND(),'Monte Carlo'!$F$16,'Monte Carlo'!$G$16,'Monte Carlo'!$B$16,'Monte Carlo'!$D$16)))</f>
        <v>0</v>
      </c>
      <c r="K668" s="0" t="n">
        <f aca="true">IF('Monte Carlo'!$B$17="",0,IF('Monte Carlo'!$D$17='Monte Carlo'!$B$17,'Monte Carlo'!$B$17,BETAINV(RAND(),'Monte Carlo'!$F$17,'Monte Carlo'!$G$17,'Monte Carlo'!$B$17,'Monte Carlo'!$D$17)))</f>
        <v>0</v>
      </c>
      <c r="L668" s="0" t="n">
        <f aca="true">IF('Monte Carlo'!$B$18="",0,IF('Monte Carlo'!$D$18='Monte Carlo'!$B$18,'Monte Carlo'!$B$18,BETAINV(RAND(),'Monte Carlo'!$F$18,'Monte Carlo'!$G$18,'Monte Carlo'!$B$18,'Monte Carlo'!$D$18)))</f>
        <v>0</v>
      </c>
      <c r="M668" s="0" t="n">
        <f aca="true">IF(OR('Monte Carlo'!$B$22="",'Monte Carlo'!$C$22=""),0,IF(RAND()&lt;'Monte Carlo'!$B$22,IF('Monte Carlo'!$E$22='Monte Carlo'!$C$22,'Monte Carlo'!$C$22,BETAINV(RAND(),'Monte Carlo'!$G$22,'Monte Carlo'!$H$22,'Monte Carlo'!$C$22,'Monte Carlo'!$E$22)),0))</f>
        <v>0</v>
      </c>
      <c r="N668" s="0" t="n">
        <f aca="true">IF(OR('Monte Carlo'!$B$23="",'Monte Carlo'!$C$23=""),0,IF(RAND()&lt;'Monte Carlo'!$B$23,IF('Monte Carlo'!$E$23='Monte Carlo'!$C$23,'Monte Carlo'!$C$23,BETAINV(RAND(),'Monte Carlo'!$G$23,'Monte Carlo'!$H$23,'Monte Carlo'!$C$23,'Monte Carlo'!$E$23)),0))</f>
        <v>0</v>
      </c>
      <c r="O668" s="0" t="n">
        <f aca="true">IF(OR('Monte Carlo'!$B$24="",'Monte Carlo'!$C$24=""),0,IF(RAND()&lt;'Monte Carlo'!$B$24,IF('Monte Carlo'!$E$24='Monte Carlo'!$C$24,'Monte Carlo'!$C$24,BETAINV(RAND(),'Monte Carlo'!$G$24,'Monte Carlo'!$H$24,'Monte Carlo'!$C$24,'Monte Carlo'!$E$24)),0))</f>
        <v>0</v>
      </c>
      <c r="P668" s="0" t="n">
        <f aca="true">IF(OR('Monte Carlo'!$B$25="",'Monte Carlo'!$C$25=""),0,IF(RAND()&lt;'Monte Carlo'!$B$25,IF('Monte Carlo'!$E$25='Monte Carlo'!$C$25,'Monte Carlo'!$C$25,BETAINV(RAND(),'Monte Carlo'!$G$25,'Monte Carlo'!$H$25,'Monte Carlo'!$C$25,'Monte Carlo'!$E$25)),0))</f>
        <v>0</v>
      </c>
      <c r="Q668" s="0" t="n">
        <f aca="true">IF(OR('Monte Carlo'!$B$26="",'Monte Carlo'!$C$26=""),0,IF(RAND()&lt;'Monte Carlo'!$B$26,IF('Monte Carlo'!$E$26='Monte Carlo'!$C$26,'Monte Carlo'!$C$26,BETAINV(RAND(),'Monte Carlo'!$G$26,'Monte Carlo'!$H$26,'Monte Carlo'!$C$26,'Monte Carlo'!$E$26)),0))</f>
        <v>300.424083095791</v>
      </c>
      <c r="R668" s="0" t="n">
        <f aca="true">IF(OR('Monte Carlo'!$B$27="",'Monte Carlo'!$C$27=""),0,IF(RAND()&lt;'Monte Carlo'!$B$27,IF('Monte Carlo'!$E$27='Monte Carlo'!$C$27,'Monte Carlo'!$C$27,BETAINV(RAND(),'Monte Carlo'!$G$27,'Monte Carlo'!$H$27,'Monte Carlo'!$C$27,'Monte Carlo'!$E$27)),0))</f>
        <v>0</v>
      </c>
      <c r="S668" s="0" t="n">
        <f aca="true">IF(OR('Monte Carlo'!$B$28="",'Monte Carlo'!$C$28=""),0,IF(RAND()&lt;'Monte Carlo'!$B$28,IF('Monte Carlo'!$E$28='Monte Carlo'!$C$28,'Monte Carlo'!$C$28,BETAINV(RAND(),'Monte Carlo'!$G$28,'Monte Carlo'!$H$28,'Monte Carlo'!$C$28,'Monte Carlo'!$E$28)),0))</f>
        <v>0</v>
      </c>
      <c r="T668" s="0" t="n">
        <f aca="true">IF(OR('Monte Carlo'!$B$29="",'Monte Carlo'!$C$29=""),0,IF(RAND()&lt;'Monte Carlo'!$B$29,IF('Monte Carlo'!$E$29='Monte Carlo'!$C$29,'Monte Carlo'!$C$29,BETAINV(RAND(),'Monte Carlo'!$G$29,'Monte Carlo'!$H$29,'Monte Carlo'!$C$29,'Monte Carlo'!$E$29)),0))</f>
        <v>0</v>
      </c>
      <c r="U668" s="0" t="n">
        <f aca="true">IF(OR('Monte Carlo'!$B$30="",'Monte Carlo'!$C$30=""),0,IF(RAND()&lt;'Monte Carlo'!$B$30,IF('Monte Carlo'!$E$30='Monte Carlo'!$C$30,'Monte Carlo'!$C$30,BETAINV(RAND(),'Monte Carlo'!$G$30,'Monte Carlo'!$H$30,'Monte Carlo'!$C$30,'Monte Carlo'!$E$30)),0))</f>
        <v>0</v>
      </c>
      <c r="V668" s="0" t="n">
        <f aca="true">IF(OR('Monte Carlo'!$B$31="",'Monte Carlo'!$C$31=""),0,IF(RAND()&lt;'Monte Carlo'!$B$31,IF('Monte Carlo'!$E$31='Monte Carlo'!$C$31,'Monte Carlo'!$C$31,BETAINV(RAND(),'Monte Carlo'!$G$31,'Monte Carlo'!$H$31,'Monte Carlo'!$C$31,'Monte Carlo'!$E$31)),0))</f>
        <v>0</v>
      </c>
      <c r="W668" s="0" t="n">
        <f aca="true">IF(OR('Monte Carlo'!$B$32="",'Monte Carlo'!$C$32=""),0,IF(RAND()&lt;'Monte Carlo'!$B$32,IF('Monte Carlo'!$E$32='Monte Carlo'!$C$32,'Monte Carlo'!$C$32,BETAINV(RAND(),'Monte Carlo'!$G$32,'Monte Carlo'!$H$32,'Monte Carlo'!$C$32,'Monte Carlo'!$E$32)),0))</f>
        <v>0</v>
      </c>
      <c r="X668" s="0" t="n">
        <f aca="true">IF(OR('Monte Carlo'!$B$33="",'Monte Carlo'!$C$33=""),0,IF(RAND()&lt;'Monte Carlo'!$B$33,IF('Monte Carlo'!$E$33='Monte Carlo'!$C$33,'Monte Carlo'!$C$33,BETAINV(RAND(),'Monte Carlo'!$G$33,'Monte Carlo'!$H$33,'Monte Carlo'!$C$33,'Monte Carlo'!$E$33)),0))</f>
        <v>0</v>
      </c>
      <c r="Y668" s="0" t="n">
        <f aca="false">SUM(A668:X668)</f>
        <v>2412.32806095904</v>
      </c>
    </row>
    <row r="669" customFormat="false" ht="15" hidden="false" customHeight="false" outlineLevel="0" collapsed="false">
      <c r="A669" s="0" t="n">
        <f aca="true">IF('Monte Carlo'!$B$7="",0,IF('Monte Carlo'!$D$7='Monte Carlo'!$B$7,'Monte Carlo'!$B$7,BETAINV(RAND(),'Monte Carlo'!$F$7,'Monte Carlo'!$G$7,'Monte Carlo'!$B$7,'Monte Carlo'!$D$7)))</f>
        <v>126.156928131899</v>
      </c>
      <c r="B669" s="0" t="n">
        <f aca="true">IF('Monte Carlo'!$B$8="",0,IF('Monte Carlo'!$D$8='Monte Carlo'!$B$8,'Monte Carlo'!$B$8,BETAINV(RAND(),'Monte Carlo'!$F$8,'Monte Carlo'!$G$8,'Monte Carlo'!$B$8,'Monte Carlo'!$D$8)))</f>
        <v>986.277701079874</v>
      </c>
      <c r="C669" s="0" t="n">
        <f aca="true">IF('Monte Carlo'!$B$9="",0,IF('Monte Carlo'!$D$9='Monte Carlo'!$B$9,'Monte Carlo'!$B$9,BETAINV(RAND(),'Monte Carlo'!$F$9,'Monte Carlo'!$G$9,'Monte Carlo'!$B$9,'Monte Carlo'!$D$9)))</f>
        <v>447.844753452113</v>
      </c>
      <c r="D669" s="0" t="n">
        <f aca="true">IF('Monte Carlo'!$B$10="",0,IF('Monte Carlo'!$D$10='Monte Carlo'!$B$10,'Monte Carlo'!$B$10,BETAINV(RAND(),'Monte Carlo'!$F$10,'Monte Carlo'!$G$10,'Monte Carlo'!$B$10,'Monte Carlo'!$D$10)))</f>
        <v>265.78025086348</v>
      </c>
      <c r="E669" s="0" t="n">
        <f aca="true">IF('Monte Carlo'!$B$11="",0,IF('Monte Carlo'!$D$11='Monte Carlo'!$B$11,'Monte Carlo'!$B$11,BETAINV(RAND(),'Monte Carlo'!$F$11,'Monte Carlo'!$G$11,'Monte Carlo'!$B$11,'Monte Carlo'!$D$11)))</f>
        <v>114.715564708739</v>
      </c>
      <c r="F669" s="0" t="n">
        <f aca="true">IF('Monte Carlo'!$B$12="",0,IF('Monte Carlo'!$D$12='Monte Carlo'!$B$12,'Monte Carlo'!$B$12,BETAINV(RAND(),'Monte Carlo'!$F$12,'Monte Carlo'!$G$12,'Monte Carlo'!$B$12,'Monte Carlo'!$D$12)))</f>
        <v>96.2092505900807</v>
      </c>
      <c r="G669" s="0" t="n">
        <f aca="true">IF('Monte Carlo'!$B$13="",0,IF('Monte Carlo'!$D$13='Monte Carlo'!$B$13,'Monte Carlo'!$B$13,BETAINV(RAND(),'Monte Carlo'!$F$13,'Monte Carlo'!$G$13,'Monte Carlo'!$B$13,'Monte Carlo'!$D$13)))</f>
        <v>0</v>
      </c>
      <c r="H669" s="0" t="n">
        <f aca="true">IF('Monte Carlo'!$B$14="",0,IF('Monte Carlo'!$D$14='Monte Carlo'!$B$14,'Monte Carlo'!$B$14,BETAINV(RAND(),'Monte Carlo'!$F$14,'Monte Carlo'!$G$14,'Monte Carlo'!$B$14,'Monte Carlo'!$D$14)))</f>
        <v>0</v>
      </c>
      <c r="I669" s="0" t="n">
        <f aca="true">IF('Monte Carlo'!$B$15="",0,IF('Monte Carlo'!$D$15='Monte Carlo'!$B$15,'Monte Carlo'!$B$15,BETAINV(RAND(),'Monte Carlo'!$F$15,'Monte Carlo'!$G$15,'Monte Carlo'!$B$15,'Monte Carlo'!$D$15)))</f>
        <v>0</v>
      </c>
      <c r="J669" s="0" t="n">
        <f aca="true">IF('Monte Carlo'!$B$16="",0,IF('Monte Carlo'!$D$16='Monte Carlo'!$B$16,'Monte Carlo'!$B$16,BETAINV(RAND(),'Monte Carlo'!$F$16,'Monte Carlo'!$G$16,'Monte Carlo'!$B$16,'Monte Carlo'!$D$16)))</f>
        <v>0</v>
      </c>
      <c r="K669" s="0" t="n">
        <f aca="true">IF('Monte Carlo'!$B$17="",0,IF('Monte Carlo'!$D$17='Monte Carlo'!$B$17,'Monte Carlo'!$B$17,BETAINV(RAND(),'Monte Carlo'!$F$17,'Monte Carlo'!$G$17,'Monte Carlo'!$B$17,'Monte Carlo'!$D$17)))</f>
        <v>0</v>
      </c>
      <c r="L669" s="0" t="n">
        <f aca="true">IF('Monte Carlo'!$B$18="",0,IF('Monte Carlo'!$D$18='Monte Carlo'!$B$18,'Monte Carlo'!$B$18,BETAINV(RAND(),'Monte Carlo'!$F$18,'Monte Carlo'!$G$18,'Monte Carlo'!$B$18,'Monte Carlo'!$D$18)))</f>
        <v>0</v>
      </c>
      <c r="M669" s="0" t="n">
        <f aca="true">IF(OR('Monte Carlo'!$B$22="",'Monte Carlo'!$C$22=""),0,IF(RAND()&lt;'Monte Carlo'!$B$22,IF('Monte Carlo'!$E$22='Monte Carlo'!$C$22,'Monte Carlo'!$C$22,BETAINV(RAND(),'Monte Carlo'!$G$22,'Monte Carlo'!$H$22,'Monte Carlo'!$C$22,'Monte Carlo'!$E$22)),0))</f>
        <v>174.244766828929</v>
      </c>
      <c r="N669" s="0" t="n">
        <f aca="true">IF(OR('Monte Carlo'!$B$23="",'Monte Carlo'!$C$23=""),0,IF(RAND()&lt;'Monte Carlo'!$B$23,IF('Monte Carlo'!$E$23='Monte Carlo'!$C$23,'Monte Carlo'!$C$23,BETAINV(RAND(),'Monte Carlo'!$G$23,'Monte Carlo'!$H$23,'Monte Carlo'!$C$23,'Monte Carlo'!$E$23)),0))</f>
        <v>0</v>
      </c>
      <c r="O669" s="0" t="n">
        <f aca="true">IF(OR('Monte Carlo'!$B$24="",'Monte Carlo'!$C$24=""),0,IF(RAND()&lt;'Monte Carlo'!$B$24,IF('Monte Carlo'!$E$24='Monte Carlo'!$C$24,'Monte Carlo'!$C$24,BETAINV(RAND(),'Monte Carlo'!$G$24,'Monte Carlo'!$H$24,'Monte Carlo'!$C$24,'Monte Carlo'!$E$24)),0))</f>
        <v>0</v>
      </c>
      <c r="P669" s="0" t="n">
        <f aca="true">IF(OR('Monte Carlo'!$B$25="",'Monte Carlo'!$C$25=""),0,IF(RAND()&lt;'Monte Carlo'!$B$25,IF('Monte Carlo'!$E$25='Monte Carlo'!$C$25,'Monte Carlo'!$C$25,BETAINV(RAND(),'Monte Carlo'!$G$25,'Monte Carlo'!$H$25,'Monte Carlo'!$C$25,'Monte Carlo'!$E$25)),0))</f>
        <v>0</v>
      </c>
      <c r="Q669" s="0" t="n">
        <f aca="true">IF(OR('Monte Carlo'!$B$26="",'Monte Carlo'!$C$26=""),0,IF(RAND()&lt;'Monte Carlo'!$B$26,IF('Monte Carlo'!$E$26='Monte Carlo'!$C$26,'Monte Carlo'!$C$26,BETAINV(RAND(),'Monte Carlo'!$G$26,'Monte Carlo'!$H$26,'Monte Carlo'!$C$26,'Monte Carlo'!$E$26)),0))</f>
        <v>374.575900243674</v>
      </c>
      <c r="R669" s="0" t="n">
        <f aca="true">IF(OR('Monte Carlo'!$B$27="",'Monte Carlo'!$C$27=""),0,IF(RAND()&lt;'Monte Carlo'!$B$27,IF('Monte Carlo'!$E$27='Monte Carlo'!$C$27,'Monte Carlo'!$C$27,BETAINV(RAND(),'Monte Carlo'!$G$27,'Monte Carlo'!$H$27,'Monte Carlo'!$C$27,'Monte Carlo'!$E$27)),0))</f>
        <v>0</v>
      </c>
      <c r="S669" s="0" t="n">
        <f aca="true">IF(OR('Monte Carlo'!$B$28="",'Monte Carlo'!$C$28=""),0,IF(RAND()&lt;'Monte Carlo'!$B$28,IF('Monte Carlo'!$E$28='Monte Carlo'!$C$28,'Monte Carlo'!$C$28,BETAINV(RAND(),'Monte Carlo'!$G$28,'Monte Carlo'!$H$28,'Monte Carlo'!$C$28,'Monte Carlo'!$E$28)),0))</f>
        <v>0</v>
      </c>
      <c r="T669" s="0" t="n">
        <f aca="true">IF(OR('Monte Carlo'!$B$29="",'Monte Carlo'!$C$29=""),0,IF(RAND()&lt;'Monte Carlo'!$B$29,IF('Monte Carlo'!$E$29='Monte Carlo'!$C$29,'Monte Carlo'!$C$29,BETAINV(RAND(),'Monte Carlo'!$G$29,'Monte Carlo'!$H$29,'Monte Carlo'!$C$29,'Monte Carlo'!$E$29)),0))</f>
        <v>0</v>
      </c>
      <c r="U669" s="0" t="n">
        <f aca="true">IF(OR('Monte Carlo'!$B$30="",'Monte Carlo'!$C$30=""),0,IF(RAND()&lt;'Monte Carlo'!$B$30,IF('Monte Carlo'!$E$30='Monte Carlo'!$C$30,'Monte Carlo'!$C$30,BETAINV(RAND(),'Monte Carlo'!$G$30,'Monte Carlo'!$H$30,'Monte Carlo'!$C$30,'Monte Carlo'!$E$30)),0))</f>
        <v>0</v>
      </c>
      <c r="V669" s="0" t="n">
        <f aca="true">IF(OR('Monte Carlo'!$B$31="",'Monte Carlo'!$C$31=""),0,IF(RAND()&lt;'Monte Carlo'!$B$31,IF('Monte Carlo'!$E$31='Monte Carlo'!$C$31,'Monte Carlo'!$C$31,BETAINV(RAND(),'Monte Carlo'!$G$31,'Monte Carlo'!$H$31,'Monte Carlo'!$C$31,'Monte Carlo'!$E$31)),0))</f>
        <v>0</v>
      </c>
      <c r="W669" s="0" t="n">
        <f aca="true">IF(OR('Monte Carlo'!$B$32="",'Monte Carlo'!$C$32=""),0,IF(RAND()&lt;'Monte Carlo'!$B$32,IF('Monte Carlo'!$E$32='Monte Carlo'!$C$32,'Monte Carlo'!$C$32,BETAINV(RAND(),'Monte Carlo'!$G$32,'Monte Carlo'!$H$32,'Monte Carlo'!$C$32,'Monte Carlo'!$E$32)),0))</f>
        <v>0</v>
      </c>
      <c r="X669" s="0" t="n">
        <f aca="true">IF(OR('Monte Carlo'!$B$33="",'Monte Carlo'!$C$33=""),0,IF(RAND()&lt;'Monte Carlo'!$B$33,IF('Monte Carlo'!$E$33='Monte Carlo'!$C$33,'Monte Carlo'!$C$33,BETAINV(RAND(),'Monte Carlo'!$G$33,'Monte Carlo'!$H$33,'Monte Carlo'!$C$33,'Monte Carlo'!$E$33)),0))</f>
        <v>0</v>
      </c>
      <c r="Y669" s="0" t="n">
        <f aca="false">SUM(A669:X669)</f>
        <v>2585.80511589879</v>
      </c>
    </row>
    <row r="670" customFormat="false" ht="15" hidden="false" customHeight="false" outlineLevel="0" collapsed="false">
      <c r="A670" s="0" t="n">
        <f aca="true">IF('Monte Carlo'!$B$7="",0,IF('Monte Carlo'!$D$7='Monte Carlo'!$B$7,'Monte Carlo'!$B$7,BETAINV(RAND(),'Monte Carlo'!$F$7,'Monte Carlo'!$G$7,'Monte Carlo'!$B$7,'Monte Carlo'!$D$7)))</f>
        <v>149.154944095368</v>
      </c>
      <c r="B670" s="0" t="n">
        <f aca="true">IF('Monte Carlo'!$B$8="",0,IF('Monte Carlo'!$D$8='Monte Carlo'!$B$8,'Monte Carlo'!$B$8,BETAINV(RAND(),'Monte Carlo'!$F$8,'Monte Carlo'!$G$8,'Monte Carlo'!$B$8,'Monte Carlo'!$D$8)))</f>
        <v>935.491124173762</v>
      </c>
      <c r="C670" s="0" t="n">
        <f aca="true">IF('Monte Carlo'!$B$9="",0,IF('Monte Carlo'!$D$9='Monte Carlo'!$B$9,'Monte Carlo'!$B$9,BETAINV(RAND(),'Monte Carlo'!$F$9,'Monte Carlo'!$G$9,'Monte Carlo'!$B$9,'Monte Carlo'!$D$9)))</f>
        <v>471.811135678038</v>
      </c>
      <c r="D670" s="0" t="n">
        <f aca="true">IF('Monte Carlo'!$B$10="",0,IF('Monte Carlo'!$D$10='Monte Carlo'!$B$10,'Monte Carlo'!$B$10,BETAINV(RAND(),'Monte Carlo'!$F$10,'Monte Carlo'!$G$10,'Monte Carlo'!$B$10,'Monte Carlo'!$D$10)))</f>
        <v>297.633063586929</v>
      </c>
      <c r="E670" s="0" t="n">
        <f aca="true">IF('Monte Carlo'!$B$11="",0,IF('Monte Carlo'!$D$11='Monte Carlo'!$B$11,'Monte Carlo'!$B$11,BETAINV(RAND(),'Monte Carlo'!$F$11,'Monte Carlo'!$G$11,'Monte Carlo'!$B$11,'Monte Carlo'!$D$11)))</f>
        <v>105.183906362044</v>
      </c>
      <c r="F670" s="0" t="n">
        <f aca="true">IF('Monte Carlo'!$B$12="",0,IF('Monte Carlo'!$D$12='Monte Carlo'!$B$12,'Monte Carlo'!$B$12,BETAINV(RAND(),'Monte Carlo'!$F$12,'Monte Carlo'!$G$12,'Monte Carlo'!$B$12,'Monte Carlo'!$D$12)))</f>
        <v>118.439207159581</v>
      </c>
      <c r="G670" s="0" t="n">
        <f aca="true">IF('Monte Carlo'!$B$13="",0,IF('Monte Carlo'!$D$13='Monte Carlo'!$B$13,'Monte Carlo'!$B$13,BETAINV(RAND(),'Monte Carlo'!$F$13,'Monte Carlo'!$G$13,'Monte Carlo'!$B$13,'Monte Carlo'!$D$13)))</f>
        <v>0</v>
      </c>
      <c r="H670" s="0" t="n">
        <f aca="true">IF('Monte Carlo'!$B$14="",0,IF('Monte Carlo'!$D$14='Monte Carlo'!$B$14,'Monte Carlo'!$B$14,BETAINV(RAND(),'Monte Carlo'!$F$14,'Monte Carlo'!$G$14,'Monte Carlo'!$B$14,'Monte Carlo'!$D$14)))</f>
        <v>0</v>
      </c>
      <c r="I670" s="0" t="n">
        <f aca="true">IF('Monte Carlo'!$B$15="",0,IF('Monte Carlo'!$D$15='Monte Carlo'!$B$15,'Monte Carlo'!$B$15,BETAINV(RAND(),'Monte Carlo'!$F$15,'Monte Carlo'!$G$15,'Monte Carlo'!$B$15,'Monte Carlo'!$D$15)))</f>
        <v>0</v>
      </c>
      <c r="J670" s="0" t="n">
        <f aca="true">IF('Monte Carlo'!$B$16="",0,IF('Monte Carlo'!$D$16='Monte Carlo'!$B$16,'Monte Carlo'!$B$16,BETAINV(RAND(),'Monte Carlo'!$F$16,'Monte Carlo'!$G$16,'Monte Carlo'!$B$16,'Monte Carlo'!$D$16)))</f>
        <v>0</v>
      </c>
      <c r="K670" s="0" t="n">
        <f aca="true">IF('Monte Carlo'!$B$17="",0,IF('Monte Carlo'!$D$17='Monte Carlo'!$B$17,'Monte Carlo'!$B$17,BETAINV(RAND(),'Monte Carlo'!$F$17,'Monte Carlo'!$G$17,'Monte Carlo'!$B$17,'Monte Carlo'!$D$17)))</f>
        <v>0</v>
      </c>
      <c r="L670" s="0" t="n">
        <f aca="true">IF('Monte Carlo'!$B$18="",0,IF('Monte Carlo'!$D$18='Monte Carlo'!$B$18,'Monte Carlo'!$B$18,BETAINV(RAND(),'Monte Carlo'!$F$18,'Monte Carlo'!$G$18,'Monte Carlo'!$B$18,'Monte Carlo'!$D$18)))</f>
        <v>0</v>
      </c>
      <c r="M670" s="0" t="n">
        <f aca="true">IF(OR('Monte Carlo'!$B$22="",'Monte Carlo'!$C$22=""),0,IF(RAND()&lt;'Monte Carlo'!$B$22,IF('Monte Carlo'!$E$22='Monte Carlo'!$C$22,'Monte Carlo'!$C$22,BETAINV(RAND(),'Monte Carlo'!$G$22,'Monte Carlo'!$H$22,'Monte Carlo'!$C$22,'Monte Carlo'!$E$22)),0))</f>
        <v>0</v>
      </c>
      <c r="N670" s="0" t="n">
        <f aca="true">IF(OR('Monte Carlo'!$B$23="",'Monte Carlo'!$C$23=""),0,IF(RAND()&lt;'Monte Carlo'!$B$23,IF('Monte Carlo'!$E$23='Monte Carlo'!$C$23,'Monte Carlo'!$C$23,BETAINV(RAND(),'Monte Carlo'!$G$23,'Monte Carlo'!$H$23,'Monte Carlo'!$C$23,'Monte Carlo'!$E$23)),0))</f>
        <v>0</v>
      </c>
      <c r="O670" s="0" t="n">
        <f aca="true">IF(OR('Monte Carlo'!$B$24="",'Monte Carlo'!$C$24=""),0,IF(RAND()&lt;'Monte Carlo'!$B$24,IF('Monte Carlo'!$E$24='Monte Carlo'!$C$24,'Monte Carlo'!$C$24,BETAINV(RAND(),'Monte Carlo'!$G$24,'Monte Carlo'!$H$24,'Monte Carlo'!$C$24,'Monte Carlo'!$E$24)),0))</f>
        <v>0</v>
      </c>
      <c r="P670" s="0" t="n">
        <f aca="true">IF(OR('Monte Carlo'!$B$25="",'Monte Carlo'!$C$25=""),0,IF(RAND()&lt;'Monte Carlo'!$B$25,IF('Monte Carlo'!$E$25='Monte Carlo'!$C$25,'Monte Carlo'!$C$25,BETAINV(RAND(),'Monte Carlo'!$G$25,'Monte Carlo'!$H$25,'Monte Carlo'!$C$25,'Monte Carlo'!$E$25)),0))</f>
        <v>0</v>
      </c>
      <c r="Q670" s="0" t="n">
        <f aca="true">IF(OR('Monte Carlo'!$B$26="",'Monte Carlo'!$C$26=""),0,IF(RAND()&lt;'Monte Carlo'!$B$26,IF('Monte Carlo'!$E$26='Monte Carlo'!$C$26,'Monte Carlo'!$C$26,BETAINV(RAND(),'Monte Carlo'!$G$26,'Monte Carlo'!$H$26,'Monte Carlo'!$C$26,'Monte Carlo'!$E$26)),0))</f>
        <v>0</v>
      </c>
      <c r="R670" s="0" t="n">
        <f aca="true">IF(OR('Monte Carlo'!$B$27="",'Monte Carlo'!$C$27=""),0,IF(RAND()&lt;'Monte Carlo'!$B$27,IF('Monte Carlo'!$E$27='Monte Carlo'!$C$27,'Monte Carlo'!$C$27,BETAINV(RAND(),'Monte Carlo'!$G$27,'Monte Carlo'!$H$27,'Monte Carlo'!$C$27,'Monte Carlo'!$E$27)),0))</f>
        <v>0</v>
      </c>
      <c r="S670" s="0" t="n">
        <f aca="true">IF(OR('Monte Carlo'!$B$28="",'Monte Carlo'!$C$28=""),0,IF(RAND()&lt;'Monte Carlo'!$B$28,IF('Monte Carlo'!$E$28='Monte Carlo'!$C$28,'Monte Carlo'!$C$28,BETAINV(RAND(),'Monte Carlo'!$G$28,'Monte Carlo'!$H$28,'Monte Carlo'!$C$28,'Monte Carlo'!$E$28)),0))</f>
        <v>0</v>
      </c>
      <c r="T670" s="0" t="n">
        <f aca="true">IF(OR('Monte Carlo'!$B$29="",'Monte Carlo'!$C$29=""),0,IF(RAND()&lt;'Monte Carlo'!$B$29,IF('Monte Carlo'!$E$29='Monte Carlo'!$C$29,'Monte Carlo'!$C$29,BETAINV(RAND(),'Monte Carlo'!$G$29,'Monte Carlo'!$H$29,'Monte Carlo'!$C$29,'Monte Carlo'!$E$29)),0))</f>
        <v>0</v>
      </c>
      <c r="U670" s="0" t="n">
        <f aca="true">IF(OR('Monte Carlo'!$B$30="",'Monte Carlo'!$C$30=""),0,IF(RAND()&lt;'Monte Carlo'!$B$30,IF('Monte Carlo'!$E$30='Monte Carlo'!$C$30,'Monte Carlo'!$C$30,BETAINV(RAND(),'Monte Carlo'!$G$30,'Monte Carlo'!$H$30,'Monte Carlo'!$C$30,'Monte Carlo'!$E$30)),0))</f>
        <v>0</v>
      </c>
      <c r="V670" s="0" t="n">
        <f aca="true">IF(OR('Monte Carlo'!$B$31="",'Monte Carlo'!$C$31=""),0,IF(RAND()&lt;'Monte Carlo'!$B$31,IF('Monte Carlo'!$E$31='Monte Carlo'!$C$31,'Monte Carlo'!$C$31,BETAINV(RAND(),'Monte Carlo'!$G$31,'Monte Carlo'!$H$31,'Monte Carlo'!$C$31,'Monte Carlo'!$E$31)),0))</f>
        <v>0</v>
      </c>
      <c r="W670" s="0" t="n">
        <f aca="true">IF(OR('Monte Carlo'!$B$32="",'Monte Carlo'!$C$32=""),0,IF(RAND()&lt;'Monte Carlo'!$B$32,IF('Monte Carlo'!$E$32='Monte Carlo'!$C$32,'Monte Carlo'!$C$32,BETAINV(RAND(),'Monte Carlo'!$G$32,'Monte Carlo'!$H$32,'Monte Carlo'!$C$32,'Monte Carlo'!$E$32)),0))</f>
        <v>0</v>
      </c>
      <c r="X670" s="0" t="n">
        <f aca="true">IF(OR('Monte Carlo'!$B$33="",'Monte Carlo'!$C$33=""),0,IF(RAND()&lt;'Monte Carlo'!$B$33,IF('Monte Carlo'!$E$33='Monte Carlo'!$C$33,'Monte Carlo'!$C$33,BETAINV(RAND(),'Monte Carlo'!$G$33,'Monte Carlo'!$H$33,'Monte Carlo'!$C$33,'Monte Carlo'!$E$33)),0))</f>
        <v>0</v>
      </c>
      <c r="Y670" s="0" t="n">
        <f aca="false">SUM(A670:X670)</f>
        <v>2077.71338105572</v>
      </c>
    </row>
    <row r="671" customFormat="false" ht="15" hidden="false" customHeight="false" outlineLevel="0" collapsed="false">
      <c r="A671" s="0" t="n">
        <f aca="true">IF('Monte Carlo'!$B$7="",0,IF('Monte Carlo'!$D$7='Monte Carlo'!$B$7,'Monte Carlo'!$B$7,BETAINV(RAND(),'Monte Carlo'!$F$7,'Monte Carlo'!$G$7,'Monte Carlo'!$B$7,'Monte Carlo'!$D$7)))</f>
        <v>161.549252911686</v>
      </c>
      <c r="B671" s="0" t="n">
        <f aca="true">IF('Monte Carlo'!$B$8="",0,IF('Monte Carlo'!$D$8='Monte Carlo'!$B$8,'Monte Carlo'!$B$8,BETAINV(RAND(),'Monte Carlo'!$F$8,'Monte Carlo'!$G$8,'Monte Carlo'!$B$8,'Monte Carlo'!$D$8)))</f>
        <v>1023.18720299442</v>
      </c>
      <c r="C671" s="0" t="n">
        <f aca="true">IF('Monte Carlo'!$B$9="",0,IF('Monte Carlo'!$D$9='Monte Carlo'!$B$9,'Monte Carlo'!$B$9,BETAINV(RAND(),'Monte Carlo'!$F$9,'Monte Carlo'!$G$9,'Monte Carlo'!$B$9,'Monte Carlo'!$D$9)))</f>
        <v>506.374635667052</v>
      </c>
      <c r="D671" s="0" t="n">
        <f aca="true">IF('Monte Carlo'!$B$10="",0,IF('Monte Carlo'!$D$10='Monte Carlo'!$B$10,'Monte Carlo'!$B$10,BETAINV(RAND(),'Monte Carlo'!$F$10,'Monte Carlo'!$G$10,'Monte Carlo'!$B$10,'Monte Carlo'!$D$10)))</f>
        <v>328.509670219628</v>
      </c>
      <c r="E671" s="0" t="n">
        <f aca="true">IF('Monte Carlo'!$B$11="",0,IF('Monte Carlo'!$D$11='Monte Carlo'!$B$11,'Monte Carlo'!$B$11,BETAINV(RAND(),'Monte Carlo'!$F$11,'Monte Carlo'!$G$11,'Monte Carlo'!$B$11,'Monte Carlo'!$D$11)))</f>
        <v>107.172239726147</v>
      </c>
      <c r="F671" s="0" t="n">
        <f aca="true">IF('Monte Carlo'!$B$12="",0,IF('Monte Carlo'!$D$12='Monte Carlo'!$B$12,'Monte Carlo'!$B$12,BETAINV(RAND(),'Monte Carlo'!$F$12,'Monte Carlo'!$G$12,'Monte Carlo'!$B$12,'Monte Carlo'!$D$12)))</f>
        <v>101.954969394941</v>
      </c>
      <c r="G671" s="0" t="n">
        <f aca="true">IF('Monte Carlo'!$B$13="",0,IF('Monte Carlo'!$D$13='Monte Carlo'!$B$13,'Monte Carlo'!$B$13,BETAINV(RAND(),'Monte Carlo'!$F$13,'Monte Carlo'!$G$13,'Monte Carlo'!$B$13,'Monte Carlo'!$D$13)))</f>
        <v>0</v>
      </c>
      <c r="H671" s="0" t="n">
        <f aca="true">IF('Monte Carlo'!$B$14="",0,IF('Monte Carlo'!$D$14='Monte Carlo'!$B$14,'Monte Carlo'!$B$14,BETAINV(RAND(),'Monte Carlo'!$F$14,'Monte Carlo'!$G$14,'Monte Carlo'!$B$14,'Monte Carlo'!$D$14)))</f>
        <v>0</v>
      </c>
      <c r="I671" s="0" t="n">
        <f aca="true">IF('Monte Carlo'!$B$15="",0,IF('Monte Carlo'!$D$15='Monte Carlo'!$B$15,'Monte Carlo'!$B$15,BETAINV(RAND(),'Monte Carlo'!$F$15,'Monte Carlo'!$G$15,'Monte Carlo'!$B$15,'Monte Carlo'!$D$15)))</f>
        <v>0</v>
      </c>
      <c r="J671" s="0" t="n">
        <f aca="true">IF('Monte Carlo'!$B$16="",0,IF('Monte Carlo'!$D$16='Monte Carlo'!$B$16,'Monte Carlo'!$B$16,BETAINV(RAND(),'Monte Carlo'!$F$16,'Monte Carlo'!$G$16,'Monte Carlo'!$B$16,'Monte Carlo'!$D$16)))</f>
        <v>0</v>
      </c>
      <c r="K671" s="0" t="n">
        <f aca="true">IF('Monte Carlo'!$B$17="",0,IF('Monte Carlo'!$D$17='Monte Carlo'!$B$17,'Monte Carlo'!$B$17,BETAINV(RAND(),'Monte Carlo'!$F$17,'Monte Carlo'!$G$17,'Monte Carlo'!$B$17,'Monte Carlo'!$D$17)))</f>
        <v>0</v>
      </c>
      <c r="L671" s="0" t="n">
        <f aca="true">IF('Monte Carlo'!$B$18="",0,IF('Monte Carlo'!$D$18='Monte Carlo'!$B$18,'Monte Carlo'!$B$18,BETAINV(RAND(),'Monte Carlo'!$F$18,'Monte Carlo'!$G$18,'Monte Carlo'!$B$18,'Monte Carlo'!$D$18)))</f>
        <v>0</v>
      </c>
      <c r="M671" s="0" t="n">
        <f aca="true">IF(OR('Monte Carlo'!$B$22="",'Monte Carlo'!$C$22=""),0,IF(RAND()&lt;'Monte Carlo'!$B$22,IF('Monte Carlo'!$E$22='Monte Carlo'!$C$22,'Monte Carlo'!$C$22,BETAINV(RAND(),'Monte Carlo'!$G$22,'Monte Carlo'!$H$22,'Monte Carlo'!$C$22,'Monte Carlo'!$E$22)),0))</f>
        <v>109.301113988563</v>
      </c>
      <c r="N671" s="0" t="n">
        <f aca="true">IF(OR('Monte Carlo'!$B$23="",'Monte Carlo'!$C$23=""),0,IF(RAND()&lt;'Monte Carlo'!$B$23,IF('Monte Carlo'!$E$23='Monte Carlo'!$C$23,'Monte Carlo'!$C$23,BETAINV(RAND(),'Monte Carlo'!$G$23,'Monte Carlo'!$H$23,'Monte Carlo'!$C$23,'Monte Carlo'!$E$23)),0))</f>
        <v>37.8257893734714</v>
      </c>
      <c r="O671" s="0" t="n">
        <f aca="true">IF(OR('Monte Carlo'!$B$24="",'Monte Carlo'!$C$24=""),0,IF(RAND()&lt;'Monte Carlo'!$B$24,IF('Monte Carlo'!$E$24='Monte Carlo'!$C$24,'Monte Carlo'!$C$24,BETAINV(RAND(),'Monte Carlo'!$G$24,'Monte Carlo'!$H$24,'Monte Carlo'!$C$24,'Monte Carlo'!$E$24)),0))</f>
        <v>72.6427346601462</v>
      </c>
      <c r="P671" s="0" t="n">
        <f aca="true">IF(OR('Monte Carlo'!$B$25="",'Monte Carlo'!$C$25=""),0,IF(RAND()&lt;'Monte Carlo'!$B$25,IF('Monte Carlo'!$E$25='Monte Carlo'!$C$25,'Monte Carlo'!$C$25,BETAINV(RAND(),'Monte Carlo'!$G$25,'Monte Carlo'!$H$25,'Monte Carlo'!$C$25,'Monte Carlo'!$E$25)),0))</f>
        <v>0</v>
      </c>
      <c r="Q671" s="0" t="n">
        <f aca="true">IF(OR('Monte Carlo'!$B$26="",'Monte Carlo'!$C$26=""),0,IF(RAND()&lt;'Monte Carlo'!$B$26,IF('Monte Carlo'!$E$26='Monte Carlo'!$C$26,'Monte Carlo'!$C$26,BETAINV(RAND(),'Monte Carlo'!$G$26,'Monte Carlo'!$H$26,'Monte Carlo'!$C$26,'Monte Carlo'!$E$26)),0))</f>
        <v>0</v>
      </c>
      <c r="R671" s="0" t="n">
        <f aca="true">IF(OR('Monte Carlo'!$B$27="",'Monte Carlo'!$C$27=""),0,IF(RAND()&lt;'Monte Carlo'!$B$27,IF('Monte Carlo'!$E$27='Monte Carlo'!$C$27,'Monte Carlo'!$C$27,BETAINV(RAND(),'Monte Carlo'!$G$27,'Monte Carlo'!$H$27,'Monte Carlo'!$C$27,'Monte Carlo'!$E$27)),0))</f>
        <v>0</v>
      </c>
      <c r="S671" s="0" t="n">
        <f aca="true">IF(OR('Monte Carlo'!$B$28="",'Monte Carlo'!$C$28=""),0,IF(RAND()&lt;'Monte Carlo'!$B$28,IF('Monte Carlo'!$E$28='Monte Carlo'!$C$28,'Monte Carlo'!$C$28,BETAINV(RAND(),'Monte Carlo'!$G$28,'Monte Carlo'!$H$28,'Monte Carlo'!$C$28,'Monte Carlo'!$E$28)),0))</f>
        <v>0</v>
      </c>
      <c r="T671" s="0" t="n">
        <f aca="true">IF(OR('Monte Carlo'!$B$29="",'Monte Carlo'!$C$29=""),0,IF(RAND()&lt;'Monte Carlo'!$B$29,IF('Monte Carlo'!$E$29='Monte Carlo'!$C$29,'Monte Carlo'!$C$29,BETAINV(RAND(),'Monte Carlo'!$G$29,'Monte Carlo'!$H$29,'Monte Carlo'!$C$29,'Monte Carlo'!$E$29)),0))</f>
        <v>0</v>
      </c>
      <c r="U671" s="0" t="n">
        <f aca="true">IF(OR('Monte Carlo'!$B$30="",'Monte Carlo'!$C$30=""),0,IF(RAND()&lt;'Monte Carlo'!$B$30,IF('Monte Carlo'!$E$30='Monte Carlo'!$C$30,'Monte Carlo'!$C$30,BETAINV(RAND(),'Monte Carlo'!$G$30,'Monte Carlo'!$H$30,'Monte Carlo'!$C$30,'Monte Carlo'!$E$30)),0))</f>
        <v>0</v>
      </c>
      <c r="V671" s="0" t="n">
        <f aca="true">IF(OR('Monte Carlo'!$B$31="",'Monte Carlo'!$C$31=""),0,IF(RAND()&lt;'Monte Carlo'!$B$31,IF('Monte Carlo'!$E$31='Monte Carlo'!$C$31,'Monte Carlo'!$C$31,BETAINV(RAND(),'Monte Carlo'!$G$31,'Monte Carlo'!$H$31,'Monte Carlo'!$C$31,'Monte Carlo'!$E$31)),0))</f>
        <v>0</v>
      </c>
      <c r="W671" s="0" t="n">
        <f aca="true">IF(OR('Monte Carlo'!$B$32="",'Monte Carlo'!$C$32=""),0,IF(RAND()&lt;'Monte Carlo'!$B$32,IF('Monte Carlo'!$E$32='Monte Carlo'!$C$32,'Monte Carlo'!$C$32,BETAINV(RAND(),'Monte Carlo'!$G$32,'Monte Carlo'!$H$32,'Monte Carlo'!$C$32,'Monte Carlo'!$E$32)),0))</f>
        <v>0</v>
      </c>
      <c r="X671" s="0" t="n">
        <f aca="true">IF(OR('Monte Carlo'!$B$33="",'Monte Carlo'!$C$33=""),0,IF(RAND()&lt;'Monte Carlo'!$B$33,IF('Monte Carlo'!$E$33='Monte Carlo'!$C$33,'Monte Carlo'!$C$33,BETAINV(RAND(),'Monte Carlo'!$G$33,'Monte Carlo'!$H$33,'Monte Carlo'!$C$33,'Monte Carlo'!$E$33)),0))</f>
        <v>0</v>
      </c>
      <c r="Y671" s="0" t="n">
        <f aca="false">SUM(A671:X671)</f>
        <v>2448.51760893606</v>
      </c>
    </row>
    <row r="672" customFormat="false" ht="15" hidden="false" customHeight="false" outlineLevel="0" collapsed="false">
      <c r="A672" s="0" t="n">
        <f aca="true">IF('Monte Carlo'!$B$7="",0,IF('Monte Carlo'!$D$7='Monte Carlo'!$B$7,'Monte Carlo'!$B$7,BETAINV(RAND(),'Monte Carlo'!$F$7,'Monte Carlo'!$G$7,'Monte Carlo'!$B$7,'Monte Carlo'!$D$7)))</f>
        <v>171.194923862596</v>
      </c>
      <c r="B672" s="0" t="n">
        <f aca="true">IF('Monte Carlo'!$B$8="",0,IF('Monte Carlo'!$D$8='Monte Carlo'!$B$8,'Monte Carlo'!$B$8,BETAINV(RAND(),'Monte Carlo'!$F$8,'Monte Carlo'!$G$8,'Monte Carlo'!$B$8,'Monte Carlo'!$D$8)))</f>
        <v>1062.91246965538</v>
      </c>
      <c r="C672" s="0" t="n">
        <f aca="true">IF('Monte Carlo'!$B$9="",0,IF('Monte Carlo'!$D$9='Monte Carlo'!$B$9,'Monte Carlo'!$B$9,BETAINV(RAND(),'Monte Carlo'!$F$9,'Monte Carlo'!$G$9,'Monte Carlo'!$B$9,'Monte Carlo'!$D$9)))</f>
        <v>548.404947548412</v>
      </c>
      <c r="D672" s="0" t="n">
        <f aca="true">IF('Monte Carlo'!$B$10="",0,IF('Monte Carlo'!$D$10='Monte Carlo'!$B$10,'Monte Carlo'!$B$10,BETAINV(RAND(),'Monte Carlo'!$F$10,'Monte Carlo'!$G$10,'Monte Carlo'!$B$10,'Monte Carlo'!$D$10)))</f>
        <v>304.13531499522</v>
      </c>
      <c r="E672" s="0" t="n">
        <f aca="true">IF('Monte Carlo'!$B$11="",0,IF('Monte Carlo'!$D$11='Monte Carlo'!$B$11,'Monte Carlo'!$B$11,BETAINV(RAND(),'Monte Carlo'!$F$11,'Monte Carlo'!$G$11,'Monte Carlo'!$B$11,'Monte Carlo'!$D$11)))</f>
        <v>109.050442845761</v>
      </c>
      <c r="F672" s="0" t="n">
        <f aca="true">IF('Monte Carlo'!$B$12="",0,IF('Monte Carlo'!$D$12='Monte Carlo'!$B$12,'Monte Carlo'!$B$12,BETAINV(RAND(),'Monte Carlo'!$F$12,'Monte Carlo'!$G$12,'Monte Carlo'!$B$12,'Monte Carlo'!$D$12)))</f>
        <v>112.029612343107</v>
      </c>
      <c r="G672" s="0" t="n">
        <f aca="true">IF('Monte Carlo'!$B$13="",0,IF('Monte Carlo'!$D$13='Monte Carlo'!$B$13,'Monte Carlo'!$B$13,BETAINV(RAND(),'Monte Carlo'!$F$13,'Monte Carlo'!$G$13,'Monte Carlo'!$B$13,'Monte Carlo'!$D$13)))</f>
        <v>0</v>
      </c>
      <c r="H672" s="0" t="n">
        <f aca="true">IF('Monte Carlo'!$B$14="",0,IF('Monte Carlo'!$D$14='Monte Carlo'!$B$14,'Monte Carlo'!$B$14,BETAINV(RAND(),'Monte Carlo'!$F$14,'Monte Carlo'!$G$14,'Monte Carlo'!$B$14,'Monte Carlo'!$D$14)))</f>
        <v>0</v>
      </c>
      <c r="I672" s="0" t="n">
        <f aca="true">IF('Monte Carlo'!$B$15="",0,IF('Monte Carlo'!$D$15='Monte Carlo'!$B$15,'Monte Carlo'!$B$15,BETAINV(RAND(),'Monte Carlo'!$F$15,'Monte Carlo'!$G$15,'Monte Carlo'!$B$15,'Monte Carlo'!$D$15)))</f>
        <v>0</v>
      </c>
      <c r="J672" s="0" t="n">
        <f aca="true">IF('Monte Carlo'!$B$16="",0,IF('Monte Carlo'!$D$16='Monte Carlo'!$B$16,'Monte Carlo'!$B$16,BETAINV(RAND(),'Monte Carlo'!$F$16,'Monte Carlo'!$G$16,'Monte Carlo'!$B$16,'Monte Carlo'!$D$16)))</f>
        <v>0</v>
      </c>
      <c r="K672" s="0" t="n">
        <f aca="true">IF('Monte Carlo'!$B$17="",0,IF('Monte Carlo'!$D$17='Monte Carlo'!$B$17,'Monte Carlo'!$B$17,BETAINV(RAND(),'Monte Carlo'!$F$17,'Monte Carlo'!$G$17,'Monte Carlo'!$B$17,'Monte Carlo'!$D$17)))</f>
        <v>0</v>
      </c>
      <c r="L672" s="0" t="n">
        <f aca="true">IF('Monte Carlo'!$B$18="",0,IF('Monte Carlo'!$D$18='Monte Carlo'!$B$18,'Monte Carlo'!$B$18,BETAINV(RAND(),'Monte Carlo'!$F$18,'Monte Carlo'!$G$18,'Monte Carlo'!$B$18,'Monte Carlo'!$D$18)))</f>
        <v>0</v>
      </c>
      <c r="M672" s="0" t="n">
        <f aca="true">IF(OR('Monte Carlo'!$B$22="",'Monte Carlo'!$C$22=""),0,IF(RAND()&lt;'Monte Carlo'!$B$22,IF('Monte Carlo'!$E$22='Monte Carlo'!$C$22,'Monte Carlo'!$C$22,BETAINV(RAND(),'Monte Carlo'!$G$22,'Monte Carlo'!$H$22,'Monte Carlo'!$C$22,'Monte Carlo'!$E$22)),0))</f>
        <v>65.6594782413634</v>
      </c>
      <c r="N672" s="0" t="n">
        <f aca="true">IF(OR('Monte Carlo'!$B$23="",'Monte Carlo'!$C$23=""),0,IF(RAND()&lt;'Monte Carlo'!$B$23,IF('Monte Carlo'!$E$23='Monte Carlo'!$C$23,'Monte Carlo'!$C$23,BETAINV(RAND(),'Monte Carlo'!$G$23,'Monte Carlo'!$H$23,'Monte Carlo'!$C$23,'Monte Carlo'!$E$23)),0))</f>
        <v>0</v>
      </c>
      <c r="O672" s="0" t="n">
        <f aca="true">IF(OR('Monte Carlo'!$B$24="",'Monte Carlo'!$C$24=""),0,IF(RAND()&lt;'Monte Carlo'!$B$24,IF('Monte Carlo'!$E$24='Monte Carlo'!$C$24,'Monte Carlo'!$C$24,BETAINV(RAND(),'Monte Carlo'!$G$24,'Monte Carlo'!$H$24,'Monte Carlo'!$C$24,'Monte Carlo'!$E$24)),0))</f>
        <v>0</v>
      </c>
      <c r="P672" s="0" t="n">
        <f aca="true">IF(OR('Monte Carlo'!$B$25="",'Monte Carlo'!$C$25=""),0,IF(RAND()&lt;'Monte Carlo'!$B$25,IF('Monte Carlo'!$E$25='Monte Carlo'!$C$25,'Monte Carlo'!$C$25,BETAINV(RAND(),'Monte Carlo'!$G$25,'Monte Carlo'!$H$25,'Monte Carlo'!$C$25,'Monte Carlo'!$E$25)),0))</f>
        <v>0</v>
      </c>
      <c r="Q672" s="0" t="n">
        <f aca="true">IF(OR('Monte Carlo'!$B$26="",'Monte Carlo'!$C$26=""),0,IF(RAND()&lt;'Monte Carlo'!$B$26,IF('Monte Carlo'!$E$26='Monte Carlo'!$C$26,'Monte Carlo'!$C$26,BETAINV(RAND(),'Monte Carlo'!$G$26,'Monte Carlo'!$H$26,'Monte Carlo'!$C$26,'Monte Carlo'!$E$26)),0))</f>
        <v>147.8170080529</v>
      </c>
      <c r="R672" s="0" t="n">
        <f aca="true">IF(OR('Monte Carlo'!$B$27="",'Monte Carlo'!$C$27=""),0,IF(RAND()&lt;'Monte Carlo'!$B$27,IF('Monte Carlo'!$E$27='Monte Carlo'!$C$27,'Monte Carlo'!$C$27,BETAINV(RAND(),'Monte Carlo'!$G$27,'Monte Carlo'!$H$27,'Monte Carlo'!$C$27,'Monte Carlo'!$E$27)),0))</f>
        <v>0</v>
      </c>
      <c r="S672" s="0" t="n">
        <f aca="true">IF(OR('Monte Carlo'!$B$28="",'Monte Carlo'!$C$28=""),0,IF(RAND()&lt;'Monte Carlo'!$B$28,IF('Monte Carlo'!$E$28='Monte Carlo'!$C$28,'Monte Carlo'!$C$28,BETAINV(RAND(),'Monte Carlo'!$G$28,'Monte Carlo'!$H$28,'Monte Carlo'!$C$28,'Monte Carlo'!$E$28)),0))</f>
        <v>0</v>
      </c>
      <c r="T672" s="0" t="n">
        <f aca="true">IF(OR('Monte Carlo'!$B$29="",'Monte Carlo'!$C$29=""),0,IF(RAND()&lt;'Monte Carlo'!$B$29,IF('Monte Carlo'!$E$29='Monte Carlo'!$C$29,'Monte Carlo'!$C$29,BETAINV(RAND(),'Monte Carlo'!$G$29,'Monte Carlo'!$H$29,'Monte Carlo'!$C$29,'Monte Carlo'!$E$29)),0))</f>
        <v>0</v>
      </c>
      <c r="U672" s="0" t="n">
        <f aca="true">IF(OR('Monte Carlo'!$B$30="",'Monte Carlo'!$C$30=""),0,IF(RAND()&lt;'Monte Carlo'!$B$30,IF('Monte Carlo'!$E$30='Monte Carlo'!$C$30,'Monte Carlo'!$C$30,BETAINV(RAND(),'Monte Carlo'!$G$30,'Monte Carlo'!$H$30,'Monte Carlo'!$C$30,'Monte Carlo'!$E$30)),0))</f>
        <v>0</v>
      </c>
      <c r="V672" s="0" t="n">
        <f aca="true">IF(OR('Monte Carlo'!$B$31="",'Monte Carlo'!$C$31=""),0,IF(RAND()&lt;'Monte Carlo'!$B$31,IF('Monte Carlo'!$E$31='Monte Carlo'!$C$31,'Monte Carlo'!$C$31,BETAINV(RAND(),'Monte Carlo'!$G$31,'Monte Carlo'!$H$31,'Monte Carlo'!$C$31,'Monte Carlo'!$E$31)),0))</f>
        <v>0</v>
      </c>
      <c r="W672" s="0" t="n">
        <f aca="true">IF(OR('Monte Carlo'!$B$32="",'Monte Carlo'!$C$32=""),0,IF(RAND()&lt;'Monte Carlo'!$B$32,IF('Monte Carlo'!$E$32='Monte Carlo'!$C$32,'Monte Carlo'!$C$32,BETAINV(RAND(),'Monte Carlo'!$G$32,'Monte Carlo'!$H$32,'Monte Carlo'!$C$32,'Monte Carlo'!$E$32)),0))</f>
        <v>0</v>
      </c>
      <c r="X672" s="0" t="n">
        <f aca="true">IF(OR('Monte Carlo'!$B$33="",'Monte Carlo'!$C$33=""),0,IF(RAND()&lt;'Monte Carlo'!$B$33,IF('Monte Carlo'!$E$33='Monte Carlo'!$C$33,'Monte Carlo'!$C$33,BETAINV(RAND(),'Monte Carlo'!$G$33,'Monte Carlo'!$H$33,'Monte Carlo'!$C$33,'Monte Carlo'!$E$33)),0))</f>
        <v>0</v>
      </c>
      <c r="Y672" s="0" t="n">
        <f aca="false">SUM(A672:X672)</f>
        <v>2521.20419754474</v>
      </c>
    </row>
    <row r="673" customFormat="false" ht="15" hidden="false" customHeight="false" outlineLevel="0" collapsed="false">
      <c r="A673" s="0" t="n">
        <f aca="true">IF('Monte Carlo'!$B$7="",0,IF('Monte Carlo'!$D$7='Monte Carlo'!$B$7,'Monte Carlo'!$B$7,BETAINV(RAND(),'Monte Carlo'!$F$7,'Monte Carlo'!$G$7,'Monte Carlo'!$B$7,'Monte Carlo'!$D$7)))</f>
        <v>170.853541423893</v>
      </c>
      <c r="B673" s="0" t="n">
        <f aca="true">IF('Monte Carlo'!$B$8="",0,IF('Monte Carlo'!$D$8='Monte Carlo'!$B$8,'Monte Carlo'!$B$8,BETAINV(RAND(),'Monte Carlo'!$F$8,'Monte Carlo'!$G$8,'Monte Carlo'!$B$8,'Monte Carlo'!$D$8)))</f>
        <v>1123.92482559811</v>
      </c>
      <c r="C673" s="0" t="n">
        <f aca="true">IF('Monte Carlo'!$B$9="",0,IF('Monte Carlo'!$D$9='Monte Carlo'!$B$9,'Monte Carlo'!$B$9,BETAINV(RAND(),'Monte Carlo'!$F$9,'Monte Carlo'!$G$9,'Monte Carlo'!$B$9,'Monte Carlo'!$D$9)))</f>
        <v>438.753665066047</v>
      </c>
      <c r="D673" s="0" t="n">
        <f aca="true">IF('Monte Carlo'!$B$10="",0,IF('Monte Carlo'!$D$10='Monte Carlo'!$B$10,'Monte Carlo'!$B$10,BETAINV(RAND(),'Monte Carlo'!$F$10,'Monte Carlo'!$G$10,'Monte Carlo'!$B$10,'Monte Carlo'!$D$10)))</f>
        <v>305.042468908213</v>
      </c>
      <c r="E673" s="0" t="n">
        <f aca="true">IF('Monte Carlo'!$B$11="",0,IF('Monte Carlo'!$D$11='Monte Carlo'!$B$11,'Monte Carlo'!$B$11,BETAINV(RAND(),'Monte Carlo'!$F$11,'Monte Carlo'!$G$11,'Monte Carlo'!$B$11,'Monte Carlo'!$D$11)))</f>
        <v>110.782685196018</v>
      </c>
      <c r="F673" s="0" t="n">
        <f aca="true">IF('Monte Carlo'!$B$12="",0,IF('Monte Carlo'!$D$12='Monte Carlo'!$B$12,'Monte Carlo'!$B$12,BETAINV(RAND(),'Monte Carlo'!$F$12,'Monte Carlo'!$G$12,'Monte Carlo'!$B$12,'Monte Carlo'!$D$12)))</f>
        <v>97.2967583528873</v>
      </c>
      <c r="G673" s="0" t="n">
        <f aca="true">IF('Monte Carlo'!$B$13="",0,IF('Monte Carlo'!$D$13='Monte Carlo'!$B$13,'Monte Carlo'!$B$13,BETAINV(RAND(),'Monte Carlo'!$F$13,'Monte Carlo'!$G$13,'Monte Carlo'!$B$13,'Monte Carlo'!$D$13)))</f>
        <v>0</v>
      </c>
      <c r="H673" s="0" t="n">
        <f aca="true">IF('Monte Carlo'!$B$14="",0,IF('Monte Carlo'!$D$14='Monte Carlo'!$B$14,'Monte Carlo'!$B$14,BETAINV(RAND(),'Monte Carlo'!$F$14,'Monte Carlo'!$G$14,'Monte Carlo'!$B$14,'Monte Carlo'!$D$14)))</f>
        <v>0</v>
      </c>
      <c r="I673" s="0" t="n">
        <f aca="true">IF('Monte Carlo'!$B$15="",0,IF('Monte Carlo'!$D$15='Monte Carlo'!$B$15,'Monte Carlo'!$B$15,BETAINV(RAND(),'Monte Carlo'!$F$15,'Monte Carlo'!$G$15,'Monte Carlo'!$B$15,'Monte Carlo'!$D$15)))</f>
        <v>0</v>
      </c>
      <c r="J673" s="0" t="n">
        <f aca="true">IF('Monte Carlo'!$B$16="",0,IF('Monte Carlo'!$D$16='Monte Carlo'!$B$16,'Monte Carlo'!$B$16,BETAINV(RAND(),'Monte Carlo'!$F$16,'Monte Carlo'!$G$16,'Monte Carlo'!$B$16,'Monte Carlo'!$D$16)))</f>
        <v>0</v>
      </c>
      <c r="K673" s="0" t="n">
        <f aca="true">IF('Monte Carlo'!$B$17="",0,IF('Monte Carlo'!$D$17='Monte Carlo'!$B$17,'Monte Carlo'!$B$17,BETAINV(RAND(),'Monte Carlo'!$F$17,'Monte Carlo'!$G$17,'Monte Carlo'!$B$17,'Monte Carlo'!$D$17)))</f>
        <v>0</v>
      </c>
      <c r="L673" s="0" t="n">
        <f aca="true">IF('Monte Carlo'!$B$18="",0,IF('Monte Carlo'!$D$18='Monte Carlo'!$B$18,'Monte Carlo'!$B$18,BETAINV(RAND(),'Monte Carlo'!$F$18,'Monte Carlo'!$G$18,'Monte Carlo'!$B$18,'Monte Carlo'!$D$18)))</f>
        <v>0</v>
      </c>
      <c r="M673" s="0" t="n">
        <f aca="true">IF(OR('Monte Carlo'!$B$22="",'Monte Carlo'!$C$22=""),0,IF(RAND()&lt;'Monte Carlo'!$B$22,IF('Monte Carlo'!$E$22='Monte Carlo'!$C$22,'Monte Carlo'!$C$22,BETAINV(RAND(),'Monte Carlo'!$G$22,'Monte Carlo'!$H$22,'Monte Carlo'!$C$22,'Monte Carlo'!$E$22)),0))</f>
        <v>137.200395670298</v>
      </c>
      <c r="N673" s="0" t="n">
        <f aca="true">IF(OR('Monte Carlo'!$B$23="",'Monte Carlo'!$C$23=""),0,IF(RAND()&lt;'Monte Carlo'!$B$23,IF('Monte Carlo'!$E$23='Monte Carlo'!$C$23,'Monte Carlo'!$C$23,BETAINV(RAND(),'Monte Carlo'!$G$23,'Monte Carlo'!$H$23,'Monte Carlo'!$C$23,'Monte Carlo'!$E$23)),0))</f>
        <v>0</v>
      </c>
      <c r="O673" s="0" t="n">
        <f aca="true">IF(OR('Monte Carlo'!$B$24="",'Monte Carlo'!$C$24=""),0,IF(RAND()&lt;'Monte Carlo'!$B$24,IF('Monte Carlo'!$E$24='Monte Carlo'!$C$24,'Monte Carlo'!$C$24,BETAINV(RAND(),'Monte Carlo'!$G$24,'Monte Carlo'!$H$24,'Monte Carlo'!$C$24,'Monte Carlo'!$E$24)),0))</f>
        <v>0</v>
      </c>
      <c r="P673" s="0" t="n">
        <f aca="true">IF(OR('Monte Carlo'!$B$25="",'Monte Carlo'!$C$25=""),0,IF(RAND()&lt;'Monte Carlo'!$B$25,IF('Monte Carlo'!$E$25='Monte Carlo'!$C$25,'Monte Carlo'!$C$25,BETAINV(RAND(),'Monte Carlo'!$G$25,'Monte Carlo'!$H$25,'Monte Carlo'!$C$25,'Monte Carlo'!$E$25)),0))</f>
        <v>0</v>
      </c>
      <c r="Q673" s="0" t="n">
        <f aca="true">IF(OR('Monte Carlo'!$B$26="",'Monte Carlo'!$C$26=""),0,IF(RAND()&lt;'Monte Carlo'!$B$26,IF('Monte Carlo'!$E$26='Monte Carlo'!$C$26,'Monte Carlo'!$C$26,BETAINV(RAND(),'Monte Carlo'!$G$26,'Monte Carlo'!$H$26,'Monte Carlo'!$C$26,'Monte Carlo'!$E$26)),0))</f>
        <v>0</v>
      </c>
      <c r="R673" s="0" t="n">
        <f aca="true">IF(OR('Monte Carlo'!$B$27="",'Monte Carlo'!$C$27=""),0,IF(RAND()&lt;'Monte Carlo'!$B$27,IF('Monte Carlo'!$E$27='Monte Carlo'!$C$27,'Monte Carlo'!$C$27,BETAINV(RAND(),'Monte Carlo'!$G$27,'Monte Carlo'!$H$27,'Monte Carlo'!$C$27,'Monte Carlo'!$E$27)),0))</f>
        <v>0</v>
      </c>
      <c r="S673" s="0" t="n">
        <f aca="true">IF(OR('Monte Carlo'!$B$28="",'Monte Carlo'!$C$28=""),0,IF(RAND()&lt;'Monte Carlo'!$B$28,IF('Monte Carlo'!$E$28='Monte Carlo'!$C$28,'Monte Carlo'!$C$28,BETAINV(RAND(),'Monte Carlo'!$G$28,'Monte Carlo'!$H$28,'Monte Carlo'!$C$28,'Monte Carlo'!$E$28)),0))</f>
        <v>0</v>
      </c>
      <c r="T673" s="0" t="n">
        <f aca="true">IF(OR('Monte Carlo'!$B$29="",'Monte Carlo'!$C$29=""),0,IF(RAND()&lt;'Monte Carlo'!$B$29,IF('Monte Carlo'!$E$29='Monte Carlo'!$C$29,'Monte Carlo'!$C$29,BETAINV(RAND(),'Monte Carlo'!$G$29,'Monte Carlo'!$H$29,'Monte Carlo'!$C$29,'Monte Carlo'!$E$29)),0))</f>
        <v>0</v>
      </c>
      <c r="U673" s="0" t="n">
        <f aca="true">IF(OR('Monte Carlo'!$B$30="",'Monte Carlo'!$C$30=""),0,IF(RAND()&lt;'Monte Carlo'!$B$30,IF('Monte Carlo'!$E$30='Monte Carlo'!$C$30,'Monte Carlo'!$C$30,BETAINV(RAND(),'Monte Carlo'!$G$30,'Monte Carlo'!$H$30,'Monte Carlo'!$C$30,'Monte Carlo'!$E$30)),0))</f>
        <v>0</v>
      </c>
      <c r="V673" s="0" t="n">
        <f aca="true">IF(OR('Monte Carlo'!$B$31="",'Monte Carlo'!$C$31=""),0,IF(RAND()&lt;'Monte Carlo'!$B$31,IF('Monte Carlo'!$E$31='Monte Carlo'!$C$31,'Monte Carlo'!$C$31,BETAINV(RAND(),'Monte Carlo'!$G$31,'Monte Carlo'!$H$31,'Monte Carlo'!$C$31,'Monte Carlo'!$E$31)),0))</f>
        <v>0</v>
      </c>
      <c r="W673" s="0" t="n">
        <f aca="true">IF(OR('Monte Carlo'!$B$32="",'Monte Carlo'!$C$32=""),0,IF(RAND()&lt;'Monte Carlo'!$B$32,IF('Monte Carlo'!$E$32='Monte Carlo'!$C$32,'Monte Carlo'!$C$32,BETAINV(RAND(),'Monte Carlo'!$G$32,'Monte Carlo'!$H$32,'Monte Carlo'!$C$32,'Monte Carlo'!$E$32)),0))</f>
        <v>0</v>
      </c>
      <c r="X673" s="0" t="n">
        <f aca="true">IF(OR('Monte Carlo'!$B$33="",'Monte Carlo'!$C$33=""),0,IF(RAND()&lt;'Monte Carlo'!$B$33,IF('Monte Carlo'!$E$33='Monte Carlo'!$C$33,'Monte Carlo'!$C$33,BETAINV(RAND(),'Monte Carlo'!$G$33,'Monte Carlo'!$H$33,'Monte Carlo'!$C$33,'Monte Carlo'!$E$33)),0))</f>
        <v>0</v>
      </c>
      <c r="Y673" s="0" t="n">
        <f aca="false">SUM(A673:X673)</f>
        <v>2383.85434021546</v>
      </c>
    </row>
    <row r="674" customFormat="false" ht="15" hidden="false" customHeight="false" outlineLevel="0" collapsed="false">
      <c r="A674" s="0" t="n">
        <f aca="true">IF('Monte Carlo'!$B$7="",0,IF('Monte Carlo'!$D$7='Monte Carlo'!$B$7,'Monte Carlo'!$B$7,BETAINV(RAND(),'Monte Carlo'!$F$7,'Monte Carlo'!$G$7,'Monte Carlo'!$B$7,'Monte Carlo'!$D$7)))</f>
        <v>158.736662806434</v>
      </c>
      <c r="B674" s="0" t="n">
        <f aca="true">IF('Monte Carlo'!$B$8="",0,IF('Monte Carlo'!$D$8='Monte Carlo'!$B$8,'Monte Carlo'!$B$8,BETAINV(RAND(),'Monte Carlo'!$F$8,'Monte Carlo'!$G$8,'Monte Carlo'!$B$8,'Monte Carlo'!$D$8)))</f>
        <v>997.186680244786</v>
      </c>
      <c r="C674" s="0" t="n">
        <f aca="true">IF('Monte Carlo'!$B$9="",0,IF('Monte Carlo'!$D$9='Monte Carlo'!$B$9,'Monte Carlo'!$B$9,BETAINV(RAND(),'Monte Carlo'!$F$9,'Monte Carlo'!$G$9,'Monte Carlo'!$B$9,'Monte Carlo'!$D$9)))</f>
        <v>501.281351185962</v>
      </c>
      <c r="D674" s="0" t="n">
        <f aca="true">IF('Monte Carlo'!$B$10="",0,IF('Monte Carlo'!$D$10='Monte Carlo'!$B$10,'Monte Carlo'!$B$10,BETAINV(RAND(),'Monte Carlo'!$F$10,'Monte Carlo'!$G$10,'Monte Carlo'!$B$10,'Monte Carlo'!$D$10)))</f>
        <v>296.549450419597</v>
      </c>
      <c r="E674" s="0" t="n">
        <f aca="true">IF('Monte Carlo'!$B$11="",0,IF('Monte Carlo'!$D$11='Monte Carlo'!$B$11,'Monte Carlo'!$B$11,BETAINV(RAND(),'Monte Carlo'!$F$11,'Monte Carlo'!$G$11,'Monte Carlo'!$B$11,'Monte Carlo'!$D$11)))</f>
        <v>121.880581162445</v>
      </c>
      <c r="F674" s="0" t="n">
        <f aca="true">IF('Monte Carlo'!$B$12="",0,IF('Monte Carlo'!$D$12='Monte Carlo'!$B$12,'Monte Carlo'!$B$12,BETAINV(RAND(),'Monte Carlo'!$F$12,'Monte Carlo'!$G$12,'Monte Carlo'!$B$12,'Monte Carlo'!$D$12)))</f>
        <v>102.703529531829</v>
      </c>
      <c r="G674" s="0" t="n">
        <f aca="true">IF('Monte Carlo'!$B$13="",0,IF('Monte Carlo'!$D$13='Monte Carlo'!$B$13,'Monte Carlo'!$B$13,BETAINV(RAND(),'Monte Carlo'!$F$13,'Monte Carlo'!$G$13,'Monte Carlo'!$B$13,'Monte Carlo'!$D$13)))</f>
        <v>0</v>
      </c>
      <c r="H674" s="0" t="n">
        <f aca="true">IF('Monte Carlo'!$B$14="",0,IF('Monte Carlo'!$D$14='Monte Carlo'!$B$14,'Monte Carlo'!$B$14,BETAINV(RAND(),'Monte Carlo'!$F$14,'Monte Carlo'!$G$14,'Monte Carlo'!$B$14,'Monte Carlo'!$D$14)))</f>
        <v>0</v>
      </c>
      <c r="I674" s="0" t="n">
        <f aca="true">IF('Monte Carlo'!$B$15="",0,IF('Monte Carlo'!$D$15='Monte Carlo'!$B$15,'Monte Carlo'!$B$15,BETAINV(RAND(),'Monte Carlo'!$F$15,'Monte Carlo'!$G$15,'Monte Carlo'!$B$15,'Monte Carlo'!$D$15)))</f>
        <v>0</v>
      </c>
      <c r="J674" s="0" t="n">
        <f aca="true">IF('Monte Carlo'!$B$16="",0,IF('Monte Carlo'!$D$16='Monte Carlo'!$B$16,'Monte Carlo'!$B$16,BETAINV(RAND(),'Monte Carlo'!$F$16,'Monte Carlo'!$G$16,'Monte Carlo'!$B$16,'Monte Carlo'!$D$16)))</f>
        <v>0</v>
      </c>
      <c r="K674" s="0" t="n">
        <f aca="true">IF('Monte Carlo'!$B$17="",0,IF('Monte Carlo'!$D$17='Monte Carlo'!$B$17,'Monte Carlo'!$B$17,BETAINV(RAND(),'Monte Carlo'!$F$17,'Monte Carlo'!$G$17,'Monte Carlo'!$B$17,'Monte Carlo'!$D$17)))</f>
        <v>0</v>
      </c>
      <c r="L674" s="0" t="n">
        <f aca="true">IF('Monte Carlo'!$B$18="",0,IF('Monte Carlo'!$D$18='Monte Carlo'!$B$18,'Monte Carlo'!$B$18,BETAINV(RAND(),'Monte Carlo'!$F$18,'Monte Carlo'!$G$18,'Monte Carlo'!$B$18,'Monte Carlo'!$D$18)))</f>
        <v>0</v>
      </c>
      <c r="M674" s="0" t="n">
        <f aca="true">IF(OR('Monte Carlo'!$B$22="",'Monte Carlo'!$C$22=""),0,IF(RAND()&lt;'Monte Carlo'!$B$22,IF('Monte Carlo'!$E$22='Monte Carlo'!$C$22,'Monte Carlo'!$C$22,BETAINV(RAND(),'Monte Carlo'!$G$22,'Monte Carlo'!$H$22,'Monte Carlo'!$C$22,'Monte Carlo'!$E$22)),0))</f>
        <v>118.497551375059</v>
      </c>
      <c r="N674" s="0" t="n">
        <f aca="true">IF(OR('Monte Carlo'!$B$23="",'Monte Carlo'!$C$23=""),0,IF(RAND()&lt;'Monte Carlo'!$B$23,IF('Monte Carlo'!$E$23='Monte Carlo'!$C$23,'Monte Carlo'!$C$23,BETAINV(RAND(),'Monte Carlo'!$G$23,'Monte Carlo'!$H$23,'Monte Carlo'!$C$23,'Monte Carlo'!$E$23)),0))</f>
        <v>46.0139311387467</v>
      </c>
      <c r="O674" s="0" t="n">
        <f aca="true">IF(OR('Monte Carlo'!$B$24="",'Monte Carlo'!$C$24=""),0,IF(RAND()&lt;'Monte Carlo'!$B$24,IF('Monte Carlo'!$E$24='Monte Carlo'!$C$24,'Monte Carlo'!$C$24,BETAINV(RAND(),'Monte Carlo'!$G$24,'Monte Carlo'!$H$24,'Monte Carlo'!$C$24,'Monte Carlo'!$E$24)),0))</f>
        <v>232.446205851722</v>
      </c>
      <c r="P674" s="0" t="n">
        <f aca="true">IF(OR('Monte Carlo'!$B$25="",'Monte Carlo'!$C$25=""),0,IF(RAND()&lt;'Monte Carlo'!$B$25,IF('Monte Carlo'!$E$25='Monte Carlo'!$C$25,'Monte Carlo'!$C$25,BETAINV(RAND(),'Monte Carlo'!$G$25,'Monte Carlo'!$H$25,'Monte Carlo'!$C$25,'Monte Carlo'!$E$25)),0))</f>
        <v>0</v>
      </c>
      <c r="Q674" s="0" t="n">
        <f aca="true">IF(OR('Monte Carlo'!$B$26="",'Monte Carlo'!$C$26=""),0,IF(RAND()&lt;'Monte Carlo'!$B$26,IF('Monte Carlo'!$E$26='Monte Carlo'!$C$26,'Monte Carlo'!$C$26,BETAINV(RAND(),'Monte Carlo'!$G$26,'Monte Carlo'!$H$26,'Monte Carlo'!$C$26,'Monte Carlo'!$E$26)),0))</f>
        <v>0</v>
      </c>
      <c r="R674" s="0" t="n">
        <f aca="true">IF(OR('Monte Carlo'!$B$27="",'Monte Carlo'!$C$27=""),0,IF(RAND()&lt;'Monte Carlo'!$B$27,IF('Monte Carlo'!$E$27='Monte Carlo'!$C$27,'Monte Carlo'!$C$27,BETAINV(RAND(),'Monte Carlo'!$G$27,'Monte Carlo'!$H$27,'Monte Carlo'!$C$27,'Monte Carlo'!$E$27)),0))</f>
        <v>0</v>
      </c>
      <c r="S674" s="0" t="n">
        <f aca="true">IF(OR('Monte Carlo'!$B$28="",'Monte Carlo'!$C$28=""),0,IF(RAND()&lt;'Monte Carlo'!$B$28,IF('Monte Carlo'!$E$28='Monte Carlo'!$C$28,'Monte Carlo'!$C$28,BETAINV(RAND(),'Monte Carlo'!$G$28,'Monte Carlo'!$H$28,'Monte Carlo'!$C$28,'Monte Carlo'!$E$28)),0))</f>
        <v>0</v>
      </c>
      <c r="T674" s="0" t="n">
        <f aca="true">IF(OR('Monte Carlo'!$B$29="",'Monte Carlo'!$C$29=""),0,IF(RAND()&lt;'Monte Carlo'!$B$29,IF('Monte Carlo'!$E$29='Monte Carlo'!$C$29,'Monte Carlo'!$C$29,BETAINV(RAND(),'Monte Carlo'!$G$29,'Monte Carlo'!$H$29,'Monte Carlo'!$C$29,'Monte Carlo'!$E$29)),0))</f>
        <v>0</v>
      </c>
      <c r="U674" s="0" t="n">
        <f aca="true">IF(OR('Monte Carlo'!$B$30="",'Monte Carlo'!$C$30=""),0,IF(RAND()&lt;'Monte Carlo'!$B$30,IF('Monte Carlo'!$E$30='Monte Carlo'!$C$30,'Monte Carlo'!$C$30,BETAINV(RAND(),'Monte Carlo'!$G$30,'Monte Carlo'!$H$30,'Monte Carlo'!$C$30,'Monte Carlo'!$E$30)),0))</f>
        <v>0</v>
      </c>
      <c r="V674" s="0" t="n">
        <f aca="true">IF(OR('Monte Carlo'!$B$31="",'Monte Carlo'!$C$31=""),0,IF(RAND()&lt;'Monte Carlo'!$B$31,IF('Monte Carlo'!$E$31='Monte Carlo'!$C$31,'Monte Carlo'!$C$31,BETAINV(RAND(),'Monte Carlo'!$G$31,'Monte Carlo'!$H$31,'Monte Carlo'!$C$31,'Monte Carlo'!$E$31)),0))</f>
        <v>0</v>
      </c>
      <c r="W674" s="0" t="n">
        <f aca="true">IF(OR('Monte Carlo'!$B$32="",'Monte Carlo'!$C$32=""),0,IF(RAND()&lt;'Monte Carlo'!$B$32,IF('Monte Carlo'!$E$32='Monte Carlo'!$C$32,'Monte Carlo'!$C$32,BETAINV(RAND(),'Monte Carlo'!$G$32,'Monte Carlo'!$H$32,'Monte Carlo'!$C$32,'Monte Carlo'!$E$32)),0))</f>
        <v>0</v>
      </c>
      <c r="X674" s="0" t="n">
        <f aca="true">IF(OR('Monte Carlo'!$B$33="",'Monte Carlo'!$C$33=""),0,IF(RAND()&lt;'Monte Carlo'!$B$33,IF('Monte Carlo'!$E$33='Monte Carlo'!$C$33,'Monte Carlo'!$C$33,BETAINV(RAND(),'Monte Carlo'!$G$33,'Monte Carlo'!$H$33,'Monte Carlo'!$C$33,'Monte Carlo'!$E$33)),0))</f>
        <v>0</v>
      </c>
      <c r="Y674" s="0" t="n">
        <f aca="false">SUM(A674:X674)</f>
        <v>2575.29594371658</v>
      </c>
    </row>
    <row r="675" customFormat="false" ht="15" hidden="false" customHeight="false" outlineLevel="0" collapsed="false">
      <c r="A675" s="0" t="n">
        <f aca="true">IF('Monte Carlo'!$B$7="",0,IF('Monte Carlo'!$D$7='Monte Carlo'!$B$7,'Monte Carlo'!$B$7,BETAINV(RAND(),'Monte Carlo'!$F$7,'Monte Carlo'!$G$7,'Monte Carlo'!$B$7,'Monte Carlo'!$D$7)))</f>
        <v>163.850656898545</v>
      </c>
      <c r="B675" s="0" t="n">
        <f aca="true">IF('Monte Carlo'!$B$8="",0,IF('Monte Carlo'!$D$8='Monte Carlo'!$B$8,'Monte Carlo'!$B$8,BETAINV(RAND(),'Monte Carlo'!$F$8,'Monte Carlo'!$G$8,'Monte Carlo'!$B$8,'Monte Carlo'!$D$8)))</f>
        <v>1014.4031699645</v>
      </c>
      <c r="C675" s="0" t="n">
        <f aca="true">IF('Monte Carlo'!$B$9="",0,IF('Monte Carlo'!$D$9='Monte Carlo'!$B$9,'Monte Carlo'!$B$9,BETAINV(RAND(),'Monte Carlo'!$F$9,'Monte Carlo'!$G$9,'Monte Carlo'!$B$9,'Monte Carlo'!$D$9)))</f>
        <v>456.670792073884</v>
      </c>
      <c r="D675" s="0" t="n">
        <f aca="true">IF('Monte Carlo'!$B$10="",0,IF('Monte Carlo'!$D$10='Monte Carlo'!$B$10,'Monte Carlo'!$B$10,BETAINV(RAND(),'Monte Carlo'!$F$10,'Monte Carlo'!$G$10,'Monte Carlo'!$B$10,'Monte Carlo'!$D$10)))</f>
        <v>304.171089338574</v>
      </c>
      <c r="E675" s="0" t="n">
        <f aca="true">IF('Monte Carlo'!$B$11="",0,IF('Monte Carlo'!$D$11='Monte Carlo'!$B$11,'Monte Carlo'!$B$11,BETAINV(RAND(),'Monte Carlo'!$F$11,'Monte Carlo'!$G$11,'Monte Carlo'!$B$11,'Monte Carlo'!$D$11)))</f>
        <v>128.90196125854</v>
      </c>
      <c r="F675" s="0" t="n">
        <f aca="true">IF('Monte Carlo'!$B$12="",0,IF('Monte Carlo'!$D$12='Monte Carlo'!$B$12,'Monte Carlo'!$B$12,BETAINV(RAND(),'Monte Carlo'!$F$12,'Monte Carlo'!$G$12,'Monte Carlo'!$B$12,'Monte Carlo'!$D$12)))</f>
        <v>117.831294844064</v>
      </c>
      <c r="G675" s="0" t="n">
        <f aca="true">IF('Monte Carlo'!$B$13="",0,IF('Monte Carlo'!$D$13='Monte Carlo'!$B$13,'Monte Carlo'!$B$13,BETAINV(RAND(),'Monte Carlo'!$F$13,'Monte Carlo'!$G$13,'Monte Carlo'!$B$13,'Monte Carlo'!$D$13)))</f>
        <v>0</v>
      </c>
      <c r="H675" s="0" t="n">
        <f aca="true">IF('Monte Carlo'!$B$14="",0,IF('Monte Carlo'!$D$14='Monte Carlo'!$B$14,'Monte Carlo'!$B$14,BETAINV(RAND(),'Monte Carlo'!$F$14,'Monte Carlo'!$G$14,'Monte Carlo'!$B$14,'Monte Carlo'!$D$14)))</f>
        <v>0</v>
      </c>
      <c r="I675" s="0" t="n">
        <f aca="true">IF('Monte Carlo'!$B$15="",0,IF('Monte Carlo'!$D$15='Monte Carlo'!$B$15,'Monte Carlo'!$B$15,BETAINV(RAND(),'Monte Carlo'!$F$15,'Monte Carlo'!$G$15,'Monte Carlo'!$B$15,'Monte Carlo'!$D$15)))</f>
        <v>0</v>
      </c>
      <c r="J675" s="0" t="n">
        <f aca="true">IF('Monte Carlo'!$B$16="",0,IF('Monte Carlo'!$D$16='Monte Carlo'!$B$16,'Monte Carlo'!$B$16,BETAINV(RAND(),'Monte Carlo'!$F$16,'Monte Carlo'!$G$16,'Monte Carlo'!$B$16,'Monte Carlo'!$D$16)))</f>
        <v>0</v>
      </c>
      <c r="K675" s="0" t="n">
        <f aca="true">IF('Monte Carlo'!$B$17="",0,IF('Monte Carlo'!$D$17='Monte Carlo'!$B$17,'Monte Carlo'!$B$17,BETAINV(RAND(),'Monte Carlo'!$F$17,'Monte Carlo'!$G$17,'Monte Carlo'!$B$17,'Monte Carlo'!$D$17)))</f>
        <v>0</v>
      </c>
      <c r="L675" s="0" t="n">
        <f aca="true">IF('Monte Carlo'!$B$18="",0,IF('Monte Carlo'!$D$18='Monte Carlo'!$B$18,'Monte Carlo'!$B$18,BETAINV(RAND(),'Monte Carlo'!$F$18,'Monte Carlo'!$G$18,'Monte Carlo'!$B$18,'Monte Carlo'!$D$18)))</f>
        <v>0</v>
      </c>
      <c r="M675" s="0" t="n">
        <f aca="true">IF(OR('Monte Carlo'!$B$22="",'Monte Carlo'!$C$22=""),0,IF(RAND()&lt;'Monte Carlo'!$B$22,IF('Monte Carlo'!$E$22='Monte Carlo'!$C$22,'Monte Carlo'!$C$22,BETAINV(RAND(),'Monte Carlo'!$G$22,'Monte Carlo'!$H$22,'Monte Carlo'!$C$22,'Monte Carlo'!$E$22)),0))</f>
        <v>0</v>
      </c>
      <c r="N675" s="0" t="n">
        <f aca="true">IF(OR('Monte Carlo'!$B$23="",'Monte Carlo'!$C$23=""),0,IF(RAND()&lt;'Monte Carlo'!$B$23,IF('Monte Carlo'!$E$23='Monte Carlo'!$C$23,'Monte Carlo'!$C$23,BETAINV(RAND(),'Monte Carlo'!$G$23,'Monte Carlo'!$H$23,'Monte Carlo'!$C$23,'Monte Carlo'!$E$23)),0))</f>
        <v>51.9934017636175</v>
      </c>
      <c r="O675" s="0" t="n">
        <f aca="true">IF(OR('Monte Carlo'!$B$24="",'Monte Carlo'!$C$24=""),0,IF(RAND()&lt;'Monte Carlo'!$B$24,IF('Monte Carlo'!$E$24='Monte Carlo'!$C$24,'Monte Carlo'!$C$24,BETAINV(RAND(),'Monte Carlo'!$G$24,'Monte Carlo'!$H$24,'Monte Carlo'!$C$24,'Monte Carlo'!$E$24)),0))</f>
        <v>0</v>
      </c>
      <c r="P675" s="0" t="n">
        <f aca="true">IF(OR('Monte Carlo'!$B$25="",'Monte Carlo'!$C$25=""),0,IF(RAND()&lt;'Monte Carlo'!$B$25,IF('Monte Carlo'!$E$25='Monte Carlo'!$C$25,'Monte Carlo'!$C$25,BETAINV(RAND(),'Monte Carlo'!$G$25,'Monte Carlo'!$H$25,'Monte Carlo'!$C$25,'Monte Carlo'!$E$25)),0))</f>
        <v>0</v>
      </c>
      <c r="Q675" s="0" t="n">
        <f aca="true">IF(OR('Monte Carlo'!$B$26="",'Monte Carlo'!$C$26=""),0,IF(RAND()&lt;'Monte Carlo'!$B$26,IF('Monte Carlo'!$E$26='Monte Carlo'!$C$26,'Monte Carlo'!$C$26,BETAINV(RAND(),'Monte Carlo'!$G$26,'Monte Carlo'!$H$26,'Monte Carlo'!$C$26,'Monte Carlo'!$E$26)),0))</f>
        <v>0</v>
      </c>
      <c r="R675" s="0" t="n">
        <f aca="true">IF(OR('Monte Carlo'!$B$27="",'Monte Carlo'!$C$27=""),0,IF(RAND()&lt;'Monte Carlo'!$B$27,IF('Monte Carlo'!$E$27='Monte Carlo'!$C$27,'Monte Carlo'!$C$27,BETAINV(RAND(),'Monte Carlo'!$G$27,'Monte Carlo'!$H$27,'Monte Carlo'!$C$27,'Monte Carlo'!$E$27)),0))</f>
        <v>0</v>
      </c>
      <c r="S675" s="0" t="n">
        <f aca="true">IF(OR('Monte Carlo'!$B$28="",'Monte Carlo'!$C$28=""),0,IF(RAND()&lt;'Monte Carlo'!$B$28,IF('Monte Carlo'!$E$28='Monte Carlo'!$C$28,'Monte Carlo'!$C$28,BETAINV(RAND(),'Monte Carlo'!$G$28,'Monte Carlo'!$H$28,'Monte Carlo'!$C$28,'Monte Carlo'!$E$28)),0))</f>
        <v>0</v>
      </c>
      <c r="T675" s="0" t="n">
        <f aca="true">IF(OR('Monte Carlo'!$B$29="",'Monte Carlo'!$C$29=""),0,IF(RAND()&lt;'Monte Carlo'!$B$29,IF('Monte Carlo'!$E$29='Monte Carlo'!$C$29,'Monte Carlo'!$C$29,BETAINV(RAND(),'Monte Carlo'!$G$29,'Monte Carlo'!$H$29,'Monte Carlo'!$C$29,'Monte Carlo'!$E$29)),0))</f>
        <v>0</v>
      </c>
      <c r="U675" s="0" t="n">
        <f aca="true">IF(OR('Monte Carlo'!$B$30="",'Monte Carlo'!$C$30=""),0,IF(RAND()&lt;'Monte Carlo'!$B$30,IF('Monte Carlo'!$E$30='Monte Carlo'!$C$30,'Monte Carlo'!$C$30,BETAINV(RAND(),'Monte Carlo'!$G$30,'Monte Carlo'!$H$30,'Monte Carlo'!$C$30,'Monte Carlo'!$E$30)),0))</f>
        <v>0</v>
      </c>
      <c r="V675" s="0" t="n">
        <f aca="true">IF(OR('Monte Carlo'!$B$31="",'Monte Carlo'!$C$31=""),0,IF(RAND()&lt;'Monte Carlo'!$B$31,IF('Monte Carlo'!$E$31='Monte Carlo'!$C$31,'Monte Carlo'!$C$31,BETAINV(RAND(),'Monte Carlo'!$G$31,'Monte Carlo'!$H$31,'Monte Carlo'!$C$31,'Monte Carlo'!$E$31)),0))</f>
        <v>0</v>
      </c>
      <c r="W675" s="0" t="n">
        <f aca="true">IF(OR('Monte Carlo'!$B$32="",'Monte Carlo'!$C$32=""),0,IF(RAND()&lt;'Monte Carlo'!$B$32,IF('Monte Carlo'!$E$32='Monte Carlo'!$C$32,'Monte Carlo'!$C$32,BETAINV(RAND(),'Monte Carlo'!$G$32,'Monte Carlo'!$H$32,'Monte Carlo'!$C$32,'Monte Carlo'!$E$32)),0))</f>
        <v>0</v>
      </c>
      <c r="X675" s="0" t="n">
        <f aca="true">IF(OR('Monte Carlo'!$B$33="",'Monte Carlo'!$C$33=""),0,IF(RAND()&lt;'Monte Carlo'!$B$33,IF('Monte Carlo'!$E$33='Monte Carlo'!$C$33,'Monte Carlo'!$C$33,BETAINV(RAND(),'Monte Carlo'!$G$33,'Monte Carlo'!$H$33,'Monte Carlo'!$C$33,'Monte Carlo'!$E$33)),0))</f>
        <v>0</v>
      </c>
      <c r="Y675" s="0" t="n">
        <f aca="false">SUM(A675:X675)</f>
        <v>2237.82236614172</v>
      </c>
    </row>
    <row r="676" customFormat="false" ht="15" hidden="false" customHeight="false" outlineLevel="0" collapsed="false">
      <c r="A676" s="0" t="n">
        <f aca="true">IF('Monte Carlo'!$B$7="",0,IF('Monte Carlo'!$D$7='Monte Carlo'!$B$7,'Monte Carlo'!$B$7,BETAINV(RAND(),'Monte Carlo'!$F$7,'Monte Carlo'!$G$7,'Monte Carlo'!$B$7,'Monte Carlo'!$D$7)))</f>
        <v>153.931212895017</v>
      </c>
      <c r="B676" s="0" t="n">
        <f aca="true">IF('Monte Carlo'!$B$8="",0,IF('Monte Carlo'!$D$8='Monte Carlo'!$B$8,'Monte Carlo'!$B$8,BETAINV(RAND(),'Monte Carlo'!$F$8,'Monte Carlo'!$G$8,'Monte Carlo'!$B$8,'Monte Carlo'!$D$8)))</f>
        <v>928.848250611194</v>
      </c>
      <c r="C676" s="0" t="n">
        <f aca="true">IF('Monte Carlo'!$B$9="",0,IF('Monte Carlo'!$D$9='Monte Carlo'!$B$9,'Monte Carlo'!$B$9,BETAINV(RAND(),'Monte Carlo'!$F$9,'Monte Carlo'!$G$9,'Monte Carlo'!$B$9,'Monte Carlo'!$D$9)))</f>
        <v>435.04416770056</v>
      </c>
      <c r="D676" s="0" t="n">
        <f aca="true">IF('Monte Carlo'!$B$10="",0,IF('Monte Carlo'!$D$10='Monte Carlo'!$B$10,'Monte Carlo'!$B$10,BETAINV(RAND(),'Monte Carlo'!$F$10,'Monte Carlo'!$G$10,'Monte Carlo'!$B$10,'Monte Carlo'!$D$10)))</f>
        <v>292.807091768698</v>
      </c>
      <c r="E676" s="0" t="n">
        <f aca="true">IF('Monte Carlo'!$B$11="",0,IF('Monte Carlo'!$D$11='Monte Carlo'!$B$11,'Monte Carlo'!$B$11,BETAINV(RAND(),'Monte Carlo'!$F$11,'Monte Carlo'!$G$11,'Monte Carlo'!$B$11,'Monte Carlo'!$D$11)))</f>
        <v>99.9203073654658</v>
      </c>
      <c r="F676" s="0" t="n">
        <f aca="true">IF('Monte Carlo'!$B$12="",0,IF('Monte Carlo'!$D$12='Monte Carlo'!$B$12,'Monte Carlo'!$B$12,BETAINV(RAND(),'Monte Carlo'!$F$12,'Monte Carlo'!$G$12,'Monte Carlo'!$B$12,'Monte Carlo'!$D$12)))</f>
        <v>95.8632879407982</v>
      </c>
      <c r="G676" s="0" t="n">
        <f aca="true">IF('Monte Carlo'!$B$13="",0,IF('Monte Carlo'!$D$13='Monte Carlo'!$B$13,'Monte Carlo'!$B$13,BETAINV(RAND(),'Monte Carlo'!$F$13,'Monte Carlo'!$G$13,'Monte Carlo'!$B$13,'Monte Carlo'!$D$13)))</f>
        <v>0</v>
      </c>
      <c r="H676" s="0" t="n">
        <f aca="true">IF('Monte Carlo'!$B$14="",0,IF('Monte Carlo'!$D$14='Monte Carlo'!$B$14,'Monte Carlo'!$B$14,BETAINV(RAND(),'Monte Carlo'!$F$14,'Monte Carlo'!$G$14,'Monte Carlo'!$B$14,'Monte Carlo'!$D$14)))</f>
        <v>0</v>
      </c>
      <c r="I676" s="0" t="n">
        <f aca="true">IF('Monte Carlo'!$B$15="",0,IF('Monte Carlo'!$D$15='Monte Carlo'!$B$15,'Monte Carlo'!$B$15,BETAINV(RAND(),'Monte Carlo'!$F$15,'Monte Carlo'!$G$15,'Monte Carlo'!$B$15,'Monte Carlo'!$D$15)))</f>
        <v>0</v>
      </c>
      <c r="J676" s="0" t="n">
        <f aca="true">IF('Monte Carlo'!$B$16="",0,IF('Monte Carlo'!$D$16='Monte Carlo'!$B$16,'Monte Carlo'!$B$16,BETAINV(RAND(),'Monte Carlo'!$F$16,'Monte Carlo'!$G$16,'Monte Carlo'!$B$16,'Monte Carlo'!$D$16)))</f>
        <v>0</v>
      </c>
      <c r="K676" s="0" t="n">
        <f aca="true">IF('Monte Carlo'!$B$17="",0,IF('Monte Carlo'!$D$17='Monte Carlo'!$B$17,'Monte Carlo'!$B$17,BETAINV(RAND(),'Monte Carlo'!$F$17,'Monte Carlo'!$G$17,'Monte Carlo'!$B$17,'Monte Carlo'!$D$17)))</f>
        <v>0</v>
      </c>
      <c r="L676" s="0" t="n">
        <f aca="true">IF('Monte Carlo'!$B$18="",0,IF('Monte Carlo'!$D$18='Monte Carlo'!$B$18,'Monte Carlo'!$B$18,BETAINV(RAND(),'Monte Carlo'!$F$18,'Monte Carlo'!$G$18,'Monte Carlo'!$B$18,'Monte Carlo'!$D$18)))</f>
        <v>0</v>
      </c>
      <c r="M676" s="0" t="n">
        <f aca="true">IF(OR('Monte Carlo'!$B$22="",'Monte Carlo'!$C$22=""),0,IF(RAND()&lt;'Monte Carlo'!$B$22,IF('Monte Carlo'!$E$22='Monte Carlo'!$C$22,'Monte Carlo'!$C$22,BETAINV(RAND(),'Monte Carlo'!$G$22,'Monte Carlo'!$H$22,'Monte Carlo'!$C$22,'Monte Carlo'!$E$22)),0))</f>
        <v>0</v>
      </c>
      <c r="N676" s="0" t="n">
        <f aca="true">IF(OR('Monte Carlo'!$B$23="",'Monte Carlo'!$C$23=""),0,IF(RAND()&lt;'Monte Carlo'!$B$23,IF('Monte Carlo'!$E$23='Monte Carlo'!$C$23,'Monte Carlo'!$C$23,BETAINV(RAND(),'Monte Carlo'!$G$23,'Monte Carlo'!$H$23,'Monte Carlo'!$C$23,'Monte Carlo'!$E$23)),0))</f>
        <v>0</v>
      </c>
      <c r="O676" s="0" t="n">
        <f aca="true">IF(OR('Monte Carlo'!$B$24="",'Monte Carlo'!$C$24=""),0,IF(RAND()&lt;'Monte Carlo'!$B$24,IF('Monte Carlo'!$E$24='Monte Carlo'!$C$24,'Monte Carlo'!$C$24,BETAINV(RAND(),'Monte Carlo'!$G$24,'Monte Carlo'!$H$24,'Monte Carlo'!$C$24,'Monte Carlo'!$E$24)),0))</f>
        <v>0</v>
      </c>
      <c r="P676" s="0" t="n">
        <f aca="true">IF(OR('Monte Carlo'!$B$25="",'Monte Carlo'!$C$25=""),0,IF(RAND()&lt;'Monte Carlo'!$B$25,IF('Monte Carlo'!$E$25='Monte Carlo'!$C$25,'Monte Carlo'!$C$25,BETAINV(RAND(),'Monte Carlo'!$G$25,'Monte Carlo'!$H$25,'Monte Carlo'!$C$25,'Monte Carlo'!$E$25)),0))</f>
        <v>0</v>
      </c>
      <c r="Q676" s="0" t="n">
        <f aca="true">IF(OR('Monte Carlo'!$B$26="",'Monte Carlo'!$C$26=""),0,IF(RAND()&lt;'Monte Carlo'!$B$26,IF('Monte Carlo'!$E$26='Monte Carlo'!$C$26,'Monte Carlo'!$C$26,BETAINV(RAND(),'Monte Carlo'!$G$26,'Monte Carlo'!$H$26,'Monte Carlo'!$C$26,'Monte Carlo'!$E$26)),0))</f>
        <v>0</v>
      </c>
      <c r="R676" s="0" t="n">
        <f aca="true">IF(OR('Monte Carlo'!$B$27="",'Monte Carlo'!$C$27=""),0,IF(RAND()&lt;'Monte Carlo'!$B$27,IF('Monte Carlo'!$E$27='Monte Carlo'!$C$27,'Monte Carlo'!$C$27,BETAINV(RAND(),'Monte Carlo'!$G$27,'Monte Carlo'!$H$27,'Monte Carlo'!$C$27,'Monte Carlo'!$E$27)),0))</f>
        <v>0</v>
      </c>
      <c r="S676" s="0" t="n">
        <f aca="true">IF(OR('Monte Carlo'!$B$28="",'Monte Carlo'!$C$28=""),0,IF(RAND()&lt;'Monte Carlo'!$B$28,IF('Monte Carlo'!$E$28='Monte Carlo'!$C$28,'Monte Carlo'!$C$28,BETAINV(RAND(),'Monte Carlo'!$G$28,'Monte Carlo'!$H$28,'Monte Carlo'!$C$28,'Monte Carlo'!$E$28)),0))</f>
        <v>0</v>
      </c>
      <c r="T676" s="0" t="n">
        <f aca="true">IF(OR('Monte Carlo'!$B$29="",'Monte Carlo'!$C$29=""),0,IF(RAND()&lt;'Monte Carlo'!$B$29,IF('Monte Carlo'!$E$29='Monte Carlo'!$C$29,'Monte Carlo'!$C$29,BETAINV(RAND(),'Monte Carlo'!$G$29,'Monte Carlo'!$H$29,'Monte Carlo'!$C$29,'Monte Carlo'!$E$29)),0))</f>
        <v>0</v>
      </c>
      <c r="U676" s="0" t="n">
        <f aca="true">IF(OR('Monte Carlo'!$B$30="",'Monte Carlo'!$C$30=""),0,IF(RAND()&lt;'Monte Carlo'!$B$30,IF('Monte Carlo'!$E$30='Monte Carlo'!$C$30,'Monte Carlo'!$C$30,BETAINV(RAND(),'Monte Carlo'!$G$30,'Monte Carlo'!$H$30,'Monte Carlo'!$C$30,'Monte Carlo'!$E$30)),0))</f>
        <v>0</v>
      </c>
      <c r="V676" s="0" t="n">
        <f aca="true">IF(OR('Monte Carlo'!$B$31="",'Monte Carlo'!$C$31=""),0,IF(RAND()&lt;'Monte Carlo'!$B$31,IF('Monte Carlo'!$E$31='Monte Carlo'!$C$31,'Monte Carlo'!$C$31,BETAINV(RAND(),'Monte Carlo'!$G$31,'Monte Carlo'!$H$31,'Monte Carlo'!$C$31,'Monte Carlo'!$E$31)),0))</f>
        <v>0</v>
      </c>
      <c r="W676" s="0" t="n">
        <f aca="true">IF(OR('Monte Carlo'!$B$32="",'Monte Carlo'!$C$32=""),0,IF(RAND()&lt;'Monte Carlo'!$B$32,IF('Monte Carlo'!$E$32='Monte Carlo'!$C$32,'Monte Carlo'!$C$32,BETAINV(RAND(),'Monte Carlo'!$G$32,'Monte Carlo'!$H$32,'Monte Carlo'!$C$32,'Monte Carlo'!$E$32)),0))</f>
        <v>0</v>
      </c>
      <c r="X676" s="0" t="n">
        <f aca="true">IF(OR('Monte Carlo'!$B$33="",'Monte Carlo'!$C$33=""),0,IF(RAND()&lt;'Monte Carlo'!$B$33,IF('Monte Carlo'!$E$33='Monte Carlo'!$C$33,'Monte Carlo'!$C$33,BETAINV(RAND(),'Monte Carlo'!$G$33,'Monte Carlo'!$H$33,'Monte Carlo'!$C$33,'Monte Carlo'!$E$33)),0))</f>
        <v>0</v>
      </c>
      <c r="Y676" s="0" t="n">
        <f aca="false">SUM(A676:X676)</f>
        <v>2006.41431828173</v>
      </c>
    </row>
    <row r="677" customFormat="false" ht="15" hidden="false" customHeight="false" outlineLevel="0" collapsed="false">
      <c r="A677" s="0" t="n">
        <f aca="true">IF('Monte Carlo'!$B$7="",0,IF('Monte Carlo'!$D$7='Monte Carlo'!$B$7,'Monte Carlo'!$B$7,BETAINV(RAND(),'Monte Carlo'!$F$7,'Monte Carlo'!$G$7,'Monte Carlo'!$B$7,'Monte Carlo'!$D$7)))</f>
        <v>185.074928311247</v>
      </c>
      <c r="B677" s="0" t="n">
        <f aca="true">IF('Monte Carlo'!$B$8="",0,IF('Monte Carlo'!$D$8='Monte Carlo'!$B$8,'Monte Carlo'!$B$8,BETAINV(RAND(),'Monte Carlo'!$F$8,'Monte Carlo'!$G$8,'Monte Carlo'!$B$8,'Monte Carlo'!$D$8)))</f>
        <v>1017.30478756141</v>
      </c>
      <c r="C677" s="0" t="n">
        <f aca="true">IF('Monte Carlo'!$B$9="",0,IF('Monte Carlo'!$D$9='Monte Carlo'!$B$9,'Monte Carlo'!$B$9,BETAINV(RAND(),'Monte Carlo'!$F$9,'Monte Carlo'!$G$9,'Monte Carlo'!$B$9,'Monte Carlo'!$D$9)))</f>
        <v>426.395066295923</v>
      </c>
      <c r="D677" s="0" t="n">
        <f aca="true">IF('Monte Carlo'!$B$10="",0,IF('Monte Carlo'!$D$10='Monte Carlo'!$B$10,'Monte Carlo'!$B$10,BETAINV(RAND(),'Monte Carlo'!$F$10,'Monte Carlo'!$G$10,'Monte Carlo'!$B$10,'Monte Carlo'!$D$10)))</f>
        <v>297.097634597538</v>
      </c>
      <c r="E677" s="0" t="n">
        <f aca="true">IF('Monte Carlo'!$B$11="",0,IF('Monte Carlo'!$D$11='Monte Carlo'!$B$11,'Monte Carlo'!$B$11,BETAINV(RAND(),'Monte Carlo'!$F$11,'Monte Carlo'!$G$11,'Monte Carlo'!$B$11,'Monte Carlo'!$D$11)))</f>
        <v>127.595089912757</v>
      </c>
      <c r="F677" s="0" t="n">
        <f aca="true">IF('Monte Carlo'!$B$12="",0,IF('Monte Carlo'!$D$12='Monte Carlo'!$B$12,'Monte Carlo'!$B$12,BETAINV(RAND(),'Monte Carlo'!$F$12,'Monte Carlo'!$G$12,'Monte Carlo'!$B$12,'Monte Carlo'!$D$12)))</f>
        <v>107.913274715105</v>
      </c>
      <c r="G677" s="0" t="n">
        <f aca="true">IF('Monte Carlo'!$B$13="",0,IF('Monte Carlo'!$D$13='Monte Carlo'!$B$13,'Monte Carlo'!$B$13,BETAINV(RAND(),'Monte Carlo'!$F$13,'Monte Carlo'!$G$13,'Monte Carlo'!$B$13,'Monte Carlo'!$D$13)))</f>
        <v>0</v>
      </c>
      <c r="H677" s="0" t="n">
        <f aca="true">IF('Monte Carlo'!$B$14="",0,IF('Monte Carlo'!$D$14='Monte Carlo'!$B$14,'Monte Carlo'!$B$14,BETAINV(RAND(),'Monte Carlo'!$F$14,'Monte Carlo'!$G$14,'Monte Carlo'!$B$14,'Monte Carlo'!$D$14)))</f>
        <v>0</v>
      </c>
      <c r="I677" s="0" t="n">
        <f aca="true">IF('Monte Carlo'!$B$15="",0,IF('Monte Carlo'!$D$15='Monte Carlo'!$B$15,'Monte Carlo'!$B$15,BETAINV(RAND(),'Monte Carlo'!$F$15,'Monte Carlo'!$G$15,'Monte Carlo'!$B$15,'Monte Carlo'!$D$15)))</f>
        <v>0</v>
      </c>
      <c r="J677" s="0" t="n">
        <f aca="true">IF('Monte Carlo'!$B$16="",0,IF('Monte Carlo'!$D$16='Monte Carlo'!$B$16,'Monte Carlo'!$B$16,BETAINV(RAND(),'Monte Carlo'!$F$16,'Monte Carlo'!$G$16,'Monte Carlo'!$B$16,'Monte Carlo'!$D$16)))</f>
        <v>0</v>
      </c>
      <c r="K677" s="0" t="n">
        <f aca="true">IF('Monte Carlo'!$B$17="",0,IF('Monte Carlo'!$D$17='Monte Carlo'!$B$17,'Monte Carlo'!$B$17,BETAINV(RAND(),'Monte Carlo'!$F$17,'Monte Carlo'!$G$17,'Monte Carlo'!$B$17,'Monte Carlo'!$D$17)))</f>
        <v>0</v>
      </c>
      <c r="L677" s="0" t="n">
        <f aca="true">IF('Monte Carlo'!$B$18="",0,IF('Monte Carlo'!$D$18='Monte Carlo'!$B$18,'Monte Carlo'!$B$18,BETAINV(RAND(),'Monte Carlo'!$F$18,'Monte Carlo'!$G$18,'Monte Carlo'!$B$18,'Monte Carlo'!$D$18)))</f>
        <v>0</v>
      </c>
      <c r="M677" s="0" t="n">
        <f aca="true">IF(OR('Monte Carlo'!$B$22="",'Monte Carlo'!$C$22=""),0,IF(RAND()&lt;'Monte Carlo'!$B$22,IF('Monte Carlo'!$E$22='Monte Carlo'!$C$22,'Monte Carlo'!$C$22,BETAINV(RAND(),'Monte Carlo'!$G$22,'Monte Carlo'!$H$22,'Monte Carlo'!$C$22,'Monte Carlo'!$E$22)),0))</f>
        <v>68.7767747020101</v>
      </c>
      <c r="N677" s="0" t="n">
        <f aca="true">IF(OR('Monte Carlo'!$B$23="",'Monte Carlo'!$C$23=""),0,IF(RAND()&lt;'Monte Carlo'!$B$23,IF('Monte Carlo'!$E$23='Monte Carlo'!$C$23,'Monte Carlo'!$C$23,BETAINV(RAND(),'Monte Carlo'!$G$23,'Monte Carlo'!$H$23,'Monte Carlo'!$C$23,'Monte Carlo'!$E$23)),0))</f>
        <v>0</v>
      </c>
      <c r="O677" s="0" t="n">
        <f aca="true">IF(OR('Monte Carlo'!$B$24="",'Monte Carlo'!$C$24=""),0,IF(RAND()&lt;'Monte Carlo'!$B$24,IF('Monte Carlo'!$E$24='Monte Carlo'!$C$24,'Monte Carlo'!$C$24,BETAINV(RAND(),'Monte Carlo'!$G$24,'Monte Carlo'!$H$24,'Monte Carlo'!$C$24,'Monte Carlo'!$E$24)),0))</f>
        <v>0</v>
      </c>
      <c r="P677" s="0" t="n">
        <f aca="true">IF(OR('Monte Carlo'!$B$25="",'Monte Carlo'!$C$25=""),0,IF(RAND()&lt;'Monte Carlo'!$B$25,IF('Monte Carlo'!$E$25='Monte Carlo'!$C$25,'Monte Carlo'!$C$25,BETAINV(RAND(),'Monte Carlo'!$G$25,'Monte Carlo'!$H$25,'Monte Carlo'!$C$25,'Monte Carlo'!$E$25)),0))</f>
        <v>0</v>
      </c>
      <c r="Q677" s="0" t="n">
        <f aca="true">IF(OR('Monte Carlo'!$B$26="",'Monte Carlo'!$C$26=""),0,IF(RAND()&lt;'Monte Carlo'!$B$26,IF('Monte Carlo'!$E$26='Monte Carlo'!$C$26,'Monte Carlo'!$C$26,BETAINV(RAND(),'Monte Carlo'!$G$26,'Monte Carlo'!$H$26,'Monte Carlo'!$C$26,'Monte Carlo'!$E$26)),0))</f>
        <v>0</v>
      </c>
      <c r="R677" s="0" t="n">
        <f aca="true">IF(OR('Monte Carlo'!$B$27="",'Monte Carlo'!$C$27=""),0,IF(RAND()&lt;'Monte Carlo'!$B$27,IF('Monte Carlo'!$E$27='Monte Carlo'!$C$27,'Monte Carlo'!$C$27,BETAINV(RAND(),'Monte Carlo'!$G$27,'Monte Carlo'!$H$27,'Monte Carlo'!$C$27,'Monte Carlo'!$E$27)),0))</f>
        <v>0</v>
      </c>
      <c r="S677" s="0" t="n">
        <f aca="true">IF(OR('Monte Carlo'!$B$28="",'Monte Carlo'!$C$28=""),0,IF(RAND()&lt;'Monte Carlo'!$B$28,IF('Monte Carlo'!$E$28='Monte Carlo'!$C$28,'Monte Carlo'!$C$28,BETAINV(RAND(),'Monte Carlo'!$G$28,'Monte Carlo'!$H$28,'Monte Carlo'!$C$28,'Monte Carlo'!$E$28)),0))</f>
        <v>0</v>
      </c>
      <c r="T677" s="0" t="n">
        <f aca="true">IF(OR('Monte Carlo'!$B$29="",'Monte Carlo'!$C$29=""),0,IF(RAND()&lt;'Monte Carlo'!$B$29,IF('Monte Carlo'!$E$29='Monte Carlo'!$C$29,'Monte Carlo'!$C$29,BETAINV(RAND(),'Monte Carlo'!$G$29,'Monte Carlo'!$H$29,'Monte Carlo'!$C$29,'Monte Carlo'!$E$29)),0))</f>
        <v>0</v>
      </c>
      <c r="U677" s="0" t="n">
        <f aca="true">IF(OR('Monte Carlo'!$B$30="",'Monte Carlo'!$C$30=""),0,IF(RAND()&lt;'Monte Carlo'!$B$30,IF('Monte Carlo'!$E$30='Monte Carlo'!$C$30,'Monte Carlo'!$C$30,BETAINV(RAND(),'Monte Carlo'!$G$30,'Monte Carlo'!$H$30,'Monte Carlo'!$C$30,'Monte Carlo'!$E$30)),0))</f>
        <v>0</v>
      </c>
      <c r="V677" s="0" t="n">
        <f aca="true">IF(OR('Monte Carlo'!$B$31="",'Monte Carlo'!$C$31=""),0,IF(RAND()&lt;'Monte Carlo'!$B$31,IF('Monte Carlo'!$E$31='Monte Carlo'!$C$31,'Monte Carlo'!$C$31,BETAINV(RAND(),'Monte Carlo'!$G$31,'Monte Carlo'!$H$31,'Monte Carlo'!$C$31,'Monte Carlo'!$E$31)),0))</f>
        <v>0</v>
      </c>
      <c r="W677" s="0" t="n">
        <f aca="true">IF(OR('Monte Carlo'!$B$32="",'Monte Carlo'!$C$32=""),0,IF(RAND()&lt;'Monte Carlo'!$B$32,IF('Monte Carlo'!$E$32='Monte Carlo'!$C$32,'Monte Carlo'!$C$32,BETAINV(RAND(),'Monte Carlo'!$G$32,'Monte Carlo'!$H$32,'Monte Carlo'!$C$32,'Monte Carlo'!$E$32)),0))</f>
        <v>0</v>
      </c>
      <c r="X677" s="0" t="n">
        <f aca="true">IF(OR('Monte Carlo'!$B$33="",'Monte Carlo'!$C$33=""),0,IF(RAND()&lt;'Monte Carlo'!$B$33,IF('Monte Carlo'!$E$33='Monte Carlo'!$C$33,'Monte Carlo'!$C$33,BETAINV(RAND(),'Monte Carlo'!$G$33,'Monte Carlo'!$H$33,'Monte Carlo'!$C$33,'Monte Carlo'!$E$33)),0))</f>
        <v>0</v>
      </c>
      <c r="Y677" s="0" t="n">
        <f aca="false">SUM(A677:X677)</f>
        <v>2230.15755609599</v>
      </c>
    </row>
    <row r="678" customFormat="false" ht="15" hidden="false" customHeight="false" outlineLevel="0" collapsed="false">
      <c r="A678" s="0" t="n">
        <f aca="true">IF('Monte Carlo'!$B$7="",0,IF('Monte Carlo'!$D$7='Monte Carlo'!$B$7,'Monte Carlo'!$B$7,BETAINV(RAND(),'Monte Carlo'!$F$7,'Monte Carlo'!$G$7,'Monte Carlo'!$B$7,'Monte Carlo'!$D$7)))</f>
        <v>157.887302292226</v>
      </c>
      <c r="B678" s="0" t="n">
        <f aca="true">IF('Monte Carlo'!$B$8="",0,IF('Monte Carlo'!$D$8='Monte Carlo'!$B$8,'Monte Carlo'!$B$8,BETAINV(RAND(),'Monte Carlo'!$F$8,'Monte Carlo'!$G$8,'Monte Carlo'!$B$8,'Monte Carlo'!$D$8)))</f>
        <v>1065.41835050318</v>
      </c>
      <c r="C678" s="0" t="n">
        <f aca="true">IF('Monte Carlo'!$B$9="",0,IF('Monte Carlo'!$D$9='Monte Carlo'!$B$9,'Monte Carlo'!$B$9,BETAINV(RAND(),'Monte Carlo'!$F$9,'Monte Carlo'!$G$9,'Monte Carlo'!$B$9,'Monte Carlo'!$D$9)))</f>
        <v>463.94595679835</v>
      </c>
      <c r="D678" s="0" t="n">
        <f aca="true">IF('Monte Carlo'!$B$10="",0,IF('Monte Carlo'!$D$10='Monte Carlo'!$B$10,'Monte Carlo'!$B$10,BETAINV(RAND(),'Monte Carlo'!$F$10,'Monte Carlo'!$G$10,'Monte Carlo'!$B$10,'Monte Carlo'!$D$10)))</f>
        <v>285.713151159362</v>
      </c>
      <c r="E678" s="0" t="n">
        <f aca="true">IF('Monte Carlo'!$B$11="",0,IF('Monte Carlo'!$D$11='Monte Carlo'!$B$11,'Monte Carlo'!$B$11,BETAINV(RAND(),'Monte Carlo'!$F$11,'Monte Carlo'!$G$11,'Monte Carlo'!$B$11,'Monte Carlo'!$D$11)))</f>
        <v>118.787564339679</v>
      </c>
      <c r="F678" s="0" t="n">
        <f aca="true">IF('Monte Carlo'!$B$12="",0,IF('Monte Carlo'!$D$12='Monte Carlo'!$B$12,'Monte Carlo'!$B$12,BETAINV(RAND(),'Monte Carlo'!$F$12,'Monte Carlo'!$G$12,'Monte Carlo'!$B$12,'Monte Carlo'!$D$12)))</f>
        <v>100.093308587513</v>
      </c>
      <c r="G678" s="0" t="n">
        <f aca="true">IF('Monte Carlo'!$B$13="",0,IF('Monte Carlo'!$D$13='Monte Carlo'!$B$13,'Monte Carlo'!$B$13,BETAINV(RAND(),'Monte Carlo'!$F$13,'Monte Carlo'!$G$13,'Monte Carlo'!$B$13,'Monte Carlo'!$D$13)))</f>
        <v>0</v>
      </c>
      <c r="H678" s="0" t="n">
        <f aca="true">IF('Monte Carlo'!$B$14="",0,IF('Monte Carlo'!$D$14='Monte Carlo'!$B$14,'Monte Carlo'!$B$14,BETAINV(RAND(),'Monte Carlo'!$F$14,'Monte Carlo'!$G$14,'Monte Carlo'!$B$14,'Monte Carlo'!$D$14)))</f>
        <v>0</v>
      </c>
      <c r="I678" s="0" t="n">
        <f aca="true">IF('Monte Carlo'!$B$15="",0,IF('Monte Carlo'!$D$15='Monte Carlo'!$B$15,'Monte Carlo'!$B$15,BETAINV(RAND(),'Monte Carlo'!$F$15,'Monte Carlo'!$G$15,'Monte Carlo'!$B$15,'Monte Carlo'!$D$15)))</f>
        <v>0</v>
      </c>
      <c r="J678" s="0" t="n">
        <f aca="true">IF('Monte Carlo'!$B$16="",0,IF('Monte Carlo'!$D$16='Monte Carlo'!$B$16,'Monte Carlo'!$B$16,BETAINV(RAND(),'Monte Carlo'!$F$16,'Monte Carlo'!$G$16,'Monte Carlo'!$B$16,'Monte Carlo'!$D$16)))</f>
        <v>0</v>
      </c>
      <c r="K678" s="0" t="n">
        <f aca="true">IF('Monte Carlo'!$B$17="",0,IF('Monte Carlo'!$D$17='Monte Carlo'!$B$17,'Monte Carlo'!$B$17,BETAINV(RAND(),'Monte Carlo'!$F$17,'Monte Carlo'!$G$17,'Monte Carlo'!$B$17,'Monte Carlo'!$D$17)))</f>
        <v>0</v>
      </c>
      <c r="L678" s="0" t="n">
        <f aca="true">IF('Monte Carlo'!$B$18="",0,IF('Monte Carlo'!$D$18='Monte Carlo'!$B$18,'Monte Carlo'!$B$18,BETAINV(RAND(),'Monte Carlo'!$F$18,'Monte Carlo'!$G$18,'Monte Carlo'!$B$18,'Monte Carlo'!$D$18)))</f>
        <v>0</v>
      </c>
      <c r="M678" s="0" t="n">
        <f aca="true">IF(OR('Monte Carlo'!$B$22="",'Monte Carlo'!$C$22=""),0,IF(RAND()&lt;'Monte Carlo'!$B$22,IF('Monte Carlo'!$E$22='Monte Carlo'!$C$22,'Monte Carlo'!$C$22,BETAINV(RAND(),'Monte Carlo'!$G$22,'Monte Carlo'!$H$22,'Monte Carlo'!$C$22,'Monte Carlo'!$E$22)),0))</f>
        <v>0</v>
      </c>
      <c r="N678" s="0" t="n">
        <f aca="true">IF(OR('Monte Carlo'!$B$23="",'Monte Carlo'!$C$23=""),0,IF(RAND()&lt;'Monte Carlo'!$B$23,IF('Monte Carlo'!$E$23='Monte Carlo'!$C$23,'Monte Carlo'!$C$23,BETAINV(RAND(),'Monte Carlo'!$G$23,'Monte Carlo'!$H$23,'Monte Carlo'!$C$23,'Monte Carlo'!$E$23)),0))</f>
        <v>0</v>
      </c>
      <c r="O678" s="0" t="n">
        <f aca="true">IF(OR('Monte Carlo'!$B$24="",'Monte Carlo'!$C$24=""),0,IF(RAND()&lt;'Monte Carlo'!$B$24,IF('Monte Carlo'!$E$24='Monte Carlo'!$C$24,'Monte Carlo'!$C$24,BETAINV(RAND(),'Monte Carlo'!$G$24,'Monte Carlo'!$H$24,'Monte Carlo'!$C$24,'Monte Carlo'!$E$24)),0))</f>
        <v>191.524163781732</v>
      </c>
      <c r="P678" s="0" t="n">
        <f aca="true">IF(OR('Monte Carlo'!$B$25="",'Monte Carlo'!$C$25=""),0,IF(RAND()&lt;'Monte Carlo'!$B$25,IF('Monte Carlo'!$E$25='Monte Carlo'!$C$25,'Monte Carlo'!$C$25,BETAINV(RAND(),'Monte Carlo'!$G$25,'Monte Carlo'!$H$25,'Monte Carlo'!$C$25,'Monte Carlo'!$E$25)),0))</f>
        <v>0</v>
      </c>
      <c r="Q678" s="0" t="n">
        <f aca="true">IF(OR('Monte Carlo'!$B$26="",'Monte Carlo'!$C$26=""),0,IF(RAND()&lt;'Monte Carlo'!$B$26,IF('Monte Carlo'!$E$26='Monte Carlo'!$C$26,'Monte Carlo'!$C$26,BETAINV(RAND(),'Monte Carlo'!$G$26,'Monte Carlo'!$H$26,'Monte Carlo'!$C$26,'Monte Carlo'!$E$26)),0))</f>
        <v>0</v>
      </c>
      <c r="R678" s="0" t="n">
        <f aca="true">IF(OR('Monte Carlo'!$B$27="",'Monte Carlo'!$C$27=""),0,IF(RAND()&lt;'Monte Carlo'!$B$27,IF('Monte Carlo'!$E$27='Monte Carlo'!$C$27,'Monte Carlo'!$C$27,BETAINV(RAND(),'Monte Carlo'!$G$27,'Monte Carlo'!$H$27,'Monte Carlo'!$C$27,'Monte Carlo'!$E$27)),0))</f>
        <v>0</v>
      </c>
      <c r="S678" s="0" t="n">
        <f aca="true">IF(OR('Monte Carlo'!$B$28="",'Monte Carlo'!$C$28=""),0,IF(RAND()&lt;'Monte Carlo'!$B$28,IF('Monte Carlo'!$E$28='Monte Carlo'!$C$28,'Monte Carlo'!$C$28,BETAINV(RAND(),'Monte Carlo'!$G$28,'Monte Carlo'!$H$28,'Monte Carlo'!$C$28,'Monte Carlo'!$E$28)),0))</f>
        <v>0</v>
      </c>
      <c r="T678" s="0" t="n">
        <f aca="true">IF(OR('Monte Carlo'!$B$29="",'Monte Carlo'!$C$29=""),0,IF(RAND()&lt;'Monte Carlo'!$B$29,IF('Monte Carlo'!$E$29='Monte Carlo'!$C$29,'Monte Carlo'!$C$29,BETAINV(RAND(),'Monte Carlo'!$G$29,'Monte Carlo'!$H$29,'Monte Carlo'!$C$29,'Monte Carlo'!$E$29)),0))</f>
        <v>0</v>
      </c>
      <c r="U678" s="0" t="n">
        <f aca="true">IF(OR('Monte Carlo'!$B$30="",'Monte Carlo'!$C$30=""),0,IF(RAND()&lt;'Monte Carlo'!$B$30,IF('Monte Carlo'!$E$30='Monte Carlo'!$C$30,'Monte Carlo'!$C$30,BETAINV(RAND(),'Monte Carlo'!$G$30,'Monte Carlo'!$H$30,'Monte Carlo'!$C$30,'Monte Carlo'!$E$30)),0))</f>
        <v>0</v>
      </c>
      <c r="V678" s="0" t="n">
        <f aca="true">IF(OR('Monte Carlo'!$B$31="",'Monte Carlo'!$C$31=""),0,IF(RAND()&lt;'Monte Carlo'!$B$31,IF('Monte Carlo'!$E$31='Monte Carlo'!$C$31,'Monte Carlo'!$C$31,BETAINV(RAND(),'Monte Carlo'!$G$31,'Monte Carlo'!$H$31,'Monte Carlo'!$C$31,'Monte Carlo'!$E$31)),0))</f>
        <v>0</v>
      </c>
      <c r="W678" s="0" t="n">
        <f aca="true">IF(OR('Monte Carlo'!$B$32="",'Monte Carlo'!$C$32=""),0,IF(RAND()&lt;'Monte Carlo'!$B$32,IF('Monte Carlo'!$E$32='Monte Carlo'!$C$32,'Monte Carlo'!$C$32,BETAINV(RAND(),'Monte Carlo'!$G$32,'Monte Carlo'!$H$32,'Monte Carlo'!$C$32,'Monte Carlo'!$E$32)),0))</f>
        <v>0</v>
      </c>
      <c r="X678" s="0" t="n">
        <f aca="true">IF(OR('Monte Carlo'!$B$33="",'Monte Carlo'!$C$33=""),0,IF(RAND()&lt;'Monte Carlo'!$B$33,IF('Monte Carlo'!$E$33='Monte Carlo'!$C$33,'Monte Carlo'!$C$33,BETAINV(RAND(),'Monte Carlo'!$G$33,'Monte Carlo'!$H$33,'Monte Carlo'!$C$33,'Monte Carlo'!$E$33)),0))</f>
        <v>0</v>
      </c>
      <c r="Y678" s="0" t="n">
        <f aca="false">SUM(A678:X678)</f>
        <v>2383.36979746204</v>
      </c>
    </row>
    <row r="679" customFormat="false" ht="15" hidden="false" customHeight="false" outlineLevel="0" collapsed="false">
      <c r="A679" s="0" t="n">
        <f aca="true">IF('Monte Carlo'!$B$7="",0,IF('Monte Carlo'!$D$7='Monte Carlo'!$B$7,'Monte Carlo'!$B$7,BETAINV(RAND(),'Monte Carlo'!$F$7,'Monte Carlo'!$G$7,'Monte Carlo'!$B$7,'Monte Carlo'!$D$7)))</f>
        <v>163.504901606064</v>
      </c>
      <c r="B679" s="0" t="n">
        <f aca="true">IF('Monte Carlo'!$B$8="",0,IF('Monte Carlo'!$D$8='Monte Carlo'!$B$8,'Monte Carlo'!$B$8,BETAINV(RAND(),'Monte Carlo'!$F$8,'Monte Carlo'!$G$8,'Monte Carlo'!$B$8,'Monte Carlo'!$D$8)))</f>
        <v>1034.29907638727</v>
      </c>
      <c r="C679" s="0" t="n">
        <f aca="true">IF('Monte Carlo'!$B$9="",0,IF('Monte Carlo'!$D$9='Monte Carlo'!$B$9,'Monte Carlo'!$B$9,BETAINV(RAND(),'Monte Carlo'!$F$9,'Monte Carlo'!$G$9,'Monte Carlo'!$B$9,'Monte Carlo'!$D$9)))</f>
        <v>427.258342330009</v>
      </c>
      <c r="D679" s="0" t="n">
        <f aca="true">IF('Monte Carlo'!$B$10="",0,IF('Monte Carlo'!$D$10='Monte Carlo'!$B$10,'Monte Carlo'!$B$10,BETAINV(RAND(),'Monte Carlo'!$F$10,'Monte Carlo'!$G$10,'Monte Carlo'!$B$10,'Monte Carlo'!$D$10)))</f>
        <v>307.319788025285</v>
      </c>
      <c r="E679" s="0" t="n">
        <f aca="true">IF('Monte Carlo'!$B$11="",0,IF('Monte Carlo'!$D$11='Monte Carlo'!$B$11,'Monte Carlo'!$B$11,BETAINV(RAND(),'Monte Carlo'!$F$11,'Monte Carlo'!$G$11,'Monte Carlo'!$B$11,'Monte Carlo'!$D$11)))</f>
        <v>82.9280433987366</v>
      </c>
      <c r="F679" s="0" t="n">
        <f aca="true">IF('Monte Carlo'!$B$12="",0,IF('Monte Carlo'!$D$12='Monte Carlo'!$B$12,'Monte Carlo'!$B$12,BETAINV(RAND(),'Monte Carlo'!$F$12,'Monte Carlo'!$G$12,'Monte Carlo'!$B$12,'Monte Carlo'!$D$12)))</f>
        <v>101.261368119684</v>
      </c>
      <c r="G679" s="0" t="n">
        <f aca="true">IF('Monte Carlo'!$B$13="",0,IF('Monte Carlo'!$D$13='Monte Carlo'!$B$13,'Monte Carlo'!$B$13,BETAINV(RAND(),'Monte Carlo'!$F$13,'Monte Carlo'!$G$13,'Monte Carlo'!$B$13,'Monte Carlo'!$D$13)))</f>
        <v>0</v>
      </c>
      <c r="H679" s="0" t="n">
        <f aca="true">IF('Monte Carlo'!$B$14="",0,IF('Monte Carlo'!$D$14='Monte Carlo'!$B$14,'Monte Carlo'!$B$14,BETAINV(RAND(),'Monte Carlo'!$F$14,'Monte Carlo'!$G$14,'Monte Carlo'!$B$14,'Monte Carlo'!$D$14)))</f>
        <v>0</v>
      </c>
      <c r="I679" s="0" t="n">
        <f aca="true">IF('Monte Carlo'!$B$15="",0,IF('Monte Carlo'!$D$15='Monte Carlo'!$B$15,'Monte Carlo'!$B$15,BETAINV(RAND(),'Monte Carlo'!$F$15,'Monte Carlo'!$G$15,'Monte Carlo'!$B$15,'Monte Carlo'!$D$15)))</f>
        <v>0</v>
      </c>
      <c r="J679" s="0" t="n">
        <f aca="true">IF('Monte Carlo'!$B$16="",0,IF('Monte Carlo'!$D$16='Monte Carlo'!$B$16,'Monte Carlo'!$B$16,BETAINV(RAND(),'Monte Carlo'!$F$16,'Monte Carlo'!$G$16,'Monte Carlo'!$B$16,'Monte Carlo'!$D$16)))</f>
        <v>0</v>
      </c>
      <c r="K679" s="0" t="n">
        <f aca="true">IF('Monte Carlo'!$B$17="",0,IF('Monte Carlo'!$D$17='Monte Carlo'!$B$17,'Monte Carlo'!$B$17,BETAINV(RAND(),'Monte Carlo'!$F$17,'Monte Carlo'!$G$17,'Monte Carlo'!$B$17,'Monte Carlo'!$D$17)))</f>
        <v>0</v>
      </c>
      <c r="L679" s="0" t="n">
        <f aca="true">IF('Monte Carlo'!$B$18="",0,IF('Monte Carlo'!$D$18='Monte Carlo'!$B$18,'Monte Carlo'!$B$18,BETAINV(RAND(),'Monte Carlo'!$F$18,'Monte Carlo'!$G$18,'Monte Carlo'!$B$18,'Monte Carlo'!$D$18)))</f>
        <v>0</v>
      </c>
      <c r="M679" s="0" t="n">
        <f aca="true">IF(OR('Monte Carlo'!$B$22="",'Monte Carlo'!$C$22=""),0,IF(RAND()&lt;'Monte Carlo'!$B$22,IF('Monte Carlo'!$E$22='Monte Carlo'!$C$22,'Monte Carlo'!$C$22,BETAINV(RAND(),'Monte Carlo'!$G$22,'Monte Carlo'!$H$22,'Monte Carlo'!$C$22,'Monte Carlo'!$E$22)),0))</f>
        <v>0</v>
      </c>
      <c r="N679" s="0" t="n">
        <f aca="true">IF(OR('Monte Carlo'!$B$23="",'Monte Carlo'!$C$23=""),0,IF(RAND()&lt;'Monte Carlo'!$B$23,IF('Monte Carlo'!$E$23='Monte Carlo'!$C$23,'Monte Carlo'!$C$23,BETAINV(RAND(),'Monte Carlo'!$G$23,'Monte Carlo'!$H$23,'Monte Carlo'!$C$23,'Monte Carlo'!$E$23)),0))</f>
        <v>55.3154012129181</v>
      </c>
      <c r="O679" s="0" t="n">
        <f aca="true">IF(OR('Monte Carlo'!$B$24="",'Monte Carlo'!$C$24=""),0,IF(RAND()&lt;'Monte Carlo'!$B$24,IF('Monte Carlo'!$E$24='Monte Carlo'!$C$24,'Monte Carlo'!$C$24,BETAINV(RAND(),'Monte Carlo'!$G$24,'Monte Carlo'!$H$24,'Monte Carlo'!$C$24,'Monte Carlo'!$E$24)),0))</f>
        <v>243.732664665945</v>
      </c>
      <c r="P679" s="0" t="n">
        <f aca="true">IF(OR('Monte Carlo'!$B$25="",'Monte Carlo'!$C$25=""),0,IF(RAND()&lt;'Monte Carlo'!$B$25,IF('Monte Carlo'!$E$25='Monte Carlo'!$C$25,'Monte Carlo'!$C$25,BETAINV(RAND(),'Monte Carlo'!$G$25,'Monte Carlo'!$H$25,'Monte Carlo'!$C$25,'Monte Carlo'!$E$25)),0))</f>
        <v>0</v>
      </c>
      <c r="Q679" s="0" t="n">
        <f aca="true">IF(OR('Monte Carlo'!$B$26="",'Monte Carlo'!$C$26=""),0,IF(RAND()&lt;'Monte Carlo'!$B$26,IF('Monte Carlo'!$E$26='Monte Carlo'!$C$26,'Monte Carlo'!$C$26,BETAINV(RAND(),'Monte Carlo'!$G$26,'Monte Carlo'!$H$26,'Monte Carlo'!$C$26,'Monte Carlo'!$E$26)),0))</f>
        <v>0</v>
      </c>
      <c r="R679" s="0" t="n">
        <f aca="true">IF(OR('Monte Carlo'!$B$27="",'Monte Carlo'!$C$27=""),0,IF(RAND()&lt;'Monte Carlo'!$B$27,IF('Monte Carlo'!$E$27='Monte Carlo'!$C$27,'Monte Carlo'!$C$27,BETAINV(RAND(),'Monte Carlo'!$G$27,'Monte Carlo'!$H$27,'Monte Carlo'!$C$27,'Monte Carlo'!$E$27)),0))</f>
        <v>0</v>
      </c>
      <c r="S679" s="0" t="n">
        <f aca="true">IF(OR('Monte Carlo'!$B$28="",'Monte Carlo'!$C$28=""),0,IF(RAND()&lt;'Monte Carlo'!$B$28,IF('Monte Carlo'!$E$28='Monte Carlo'!$C$28,'Monte Carlo'!$C$28,BETAINV(RAND(),'Monte Carlo'!$G$28,'Monte Carlo'!$H$28,'Monte Carlo'!$C$28,'Monte Carlo'!$E$28)),0))</f>
        <v>0</v>
      </c>
      <c r="T679" s="0" t="n">
        <f aca="true">IF(OR('Monte Carlo'!$B$29="",'Monte Carlo'!$C$29=""),0,IF(RAND()&lt;'Monte Carlo'!$B$29,IF('Monte Carlo'!$E$29='Monte Carlo'!$C$29,'Monte Carlo'!$C$29,BETAINV(RAND(),'Monte Carlo'!$G$29,'Monte Carlo'!$H$29,'Monte Carlo'!$C$29,'Monte Carlo'!$E$29)),0))</f>
        <v>0</v>
      </c>
      <c r="U679" s="0" t="n">
        <f aca="true">IF(OR('Monte Carlo'!$B$30="",'Monte Carlo'!$C$30=""),0,IF(RAND()&lt;'Monte Carlo'!$B$30,IF('Monte Carlo'!$E$30='Monte Carlo'!$C$30,'Monte Carlo'!$C$30,BETAINV(RAND(),'Monte Carlo'!$G$30,'Monte Carlo'!$H$30,'Monte Carlo'!$C$30,'Monte Carlo'!$E$30)),0))</f>
        <v>0</v>
      </c>
      <c r="V679" s="0" t="n">
        <f aca="true">IF(OR('Monte Carlo'!$B$31="",'Monte Carlo'!$C$31=""),0,IF(RAND()&lt;'Monte Carlo'!$B$31,IF('Monte Carlo'!$E$31='Monte Carlo'!$C$31,'Monte Carlo'!$C$31,BETAINV(RAND(),'Monte Carlo'!$G$31,'Monte Carlo'!$H$31,'Monte Carlo'!$C$31,'Monte Carlo'!$E$31)),0))</f>
        <v>0</v>
      </c>
      <c r="W679" s="0" t="n">
        <f aca="true">IF(OR('Monte Carlo'!$B$32="",'Monte Carlo'!$C$32=""),0,IF(RAND()&lt;'Monte Carlo'!$B$32,IF('Monte Carlo'!$E$32='Monte Carlo'!$C$32,'Monte Carlo'!$C$32,BETAINV(RAND(),'Monte Carlo'!$G$32,'Monte Carlo'!$H$32,'Monte Carlo'!$C$32,'Monte Carlo'!$E$32)),0))</f>
        <v>0</v>
      </c>
      <c r="X679" s="0" t="n">
        <f aca="true">IF(OR('Monte Carlo'!$B$33="",'Monte Carlo'!$C$33=""),0,IF(RAND()&lt;'Monte Carlo'!$B$33,IF('Monte Carlo'!$E$33='Monte Carlo'!$C$33,'Monte Carlo'!$C$33,BETAINV(RAND(),'Monte Carlo'!$G$33,'Monte Carlo'!$H$33,'Monte Carlo'!$C$33,'Monte Carlo'!$E$33)),0))</f>
        <v>0</v>
      </c>
      <c r="Y679" s="0" t="n">
        <f aca="false">SUM(A679:X679)</f>
        <v>2415.61958574591</v>
      </c>
    </row>
    <row r="680" customFormat="false" ht="15" hidden="false" customHeight="false" outlineLevel="0" collapsed="false">
      <c r="A680" s="0" t="n">
        <f aca="true">IF('Monte Carlo'!$B$7="",0,IF('Monte Carlo'!$D$7='Monte Carlo'!$B$7,'Monte Carlo'!$B$7,BETAINV(RAND(),'Monte Carlo'!$F$7,'Monte Carlo'!$G$7,'Monte Carlo'!$B$7,'Monte Carlo'!$D$7)))</f>
        <v>170.570766825764</v>
      </c>
      <c r="B680" s="0" t="n">
        <f aca="true">IF('Monte Carlo'!$B$8="",0,IF('Monte Carlo'!$D$8='Monte Carlo'!$B$8,'Monte Carlo'!$B$8,BETAINV(RAND(),'Monte Carlo'!$F$8,'Monte Carlo'!$G$8,'Monte Carlo'!$B$8,'Monte Carlo'!$D$8)))</f>
        <v>1023.72158882016</v>
      </c>
      <c r="C680" s="0" t="n">
        <f aca="true">IF('Monte Carlo'!$B$9="",0,IF('Monte Carlo'!$D$9='Monte Carlo'!$B$9,'Monte Carlo'!$B$9,BETAINV(RAND(),'Monte Carlo'!$F$9,'Monte Carlo'!$G$9,'Monte Carlo'!$B$9,'Monte Carlo'!$D$9)))</f>
        <v>440.203541243262</v>
      </c>
      <c r="D680" s="0" t="n">
        <f aca="true">IF('Monte Carlo'!$B$10="",0,IF('Monte Carlo'!$D$10='Monte Carlo'!$B$10,'Monte Carlo'!$B$10,BETAINV(RAND(),'Monte Carlo'!$F$10,'Monte Carlo'!$G$10,'Monte Carlo'!$B$10,'Monte Carlo'!$D$10)))</f>
        <v>309.299332711845</v>
      </c>
      <c r="E680" s="0" t="n">
        <f aca="true">IF('Monte Carlo'!$B$11="",0,IF('Monte Carlo'!$D$11='Monte Carlo'!$B$11,'Monte Carlo'!$B$11,BETAINV(RAND(),'Monte Carlo'!$F$11,'Monte Carlo'!$G$11,'Monte Carlo'!$B$11,'Monte Carlo'!$D$11)))</f>
        <v>90.1018224537491</v>
      </c>
      <c r="F680" s="0" t="n">
        <f aca="true">IF('Monte Carlo'!$B$12="",0,IF('Monte Carlo'!$D$12='Monte Carlo'!$B$12,'Monte Carlo'!$B$12,BETAINV(RAND(),'Monte Carlo'!$F$12,'Monte Carlo'!$G$12,'Monte Carlo'!$B$12,'Monte Carlo'!$D$12)))</f>
        <v>95.9395164362803</v>
      </c>
      <c r="G680" s="0" t="n">
        <f aca="true">IF('Monte Carlo'!$B$13="",0,IF('Monte Carlo'!$D$13='Monte Carlo'!$B$13,'Monte Carlo'!$B$13,BETAINV(RAND(),'Monte Carlo'!$F$13,'Monte Carlo'!$G$13,'Monte Carlo'!$B$13,'Monte Carlo'!$D$13)))</f>
        <v>0</v>
      </c>
      <c r="H680" s="0" t="n">
        <f aca="true">IF('Monte Carlo'!$B$14="",0,IF('Monte Carlo'!$D$14='Monte Carlo'!$B$14,'Monte Carlo'!$B$14,BETAINV(RAND(),'Monte Carlo'!$F$14,'Monte Carlo'!$G$14,'Monte Carlo'!$B$14,'Monte Carlo'!$D$14)))</f>
        <v>0</v>
      </c>
      <c r="I680" s="0" t="n">
        <f aca="true">IF('Monte Carlo'!$B$15="",0,IF('Monte Carlo'!$D$15='Monte Carlo'!$B$15,'Monte Carlo'!$B$15,BETAINV(RAND(),'Monte Carlo'!$F$15,'Monte Carlo'!$G$15,'Monte Carlo'!$B$15,'Monte Carlo'!$D$15)))</f>
        <v>0</v>
      </c>
      <c r="J680" s="0" t="n">
        <f aca="true">IF('Monte Carlo'!$B$16="",0,IF('Monte Carlo'!$D$16='Monte Carlo'!$B$16,'Monte Carlo'!$B$16,BETAINV(RAND(),'Monte Carlo'!$F$16,'Monte Carlo'!$G$16,'Monte Carlo'!$B$16,'Monte Carlo'!$D$16)))</f>
        <v>0</v>
      </c>
      <c r="K680" s="0" t="n">
        <f aca="true">IF('Monte Carlo'!$B$17="",0,IF('Monte Carlo'!$D$17='Monte Carlo'!$B$17,'Monte Carlo'!$B$17,BETAINV(RAND(),'Monte Carlo'!$F$17,'Monte Carlo'!$G$17,'Monte Carlo'!$B$17,'Monte Carlo'!$D$17)))</f>
        <v>0</v>
      </c>
      <c r="L680" s="0" t="n">
        <f aca="true">IF('Monte Carlo'!$B$18="",0,IF('Monte Carlo'!$D$18='Monte Carlo'!$B$18,'Monte Carlo'!$B$18,BETAINV(RAND(),'Monte Carlo'!$F$18,'Monte Carlo'!$G$18,'Monte Carlo'!$B$18,'Monte Carlo'!$D$18)))</f>
        <v>0</v>
      </c>
      <c r="M680" s="0" t="n">
        <f aca="true">IF(OR('Monte Carlo'!$B$22="",'Monte Carlo'!$C$22=""),0,IF(RAND()&lt;'Monte Carlo'!$B$22,IF('Monte Carlo'!$E$22='Monte Carlo'!$C$22,'Monte Carlo'!$C$22,BETAINV(RAND(),'Monte Carlo'!$G$22,'Monte Carlo'!$H$22,'Monte Carlo'!$C$22,'Monte Carlo'!$E$22)),0))</f>
        <v>0</v>
      </c>
      <c r="N680" s="0" t="n">
        <f aca="true">IF(OR('Monte Carlo'!$B$23="",'Monte Carlo'!$C$23=""),0,IF(RAND()&lt;'Monte Carlo'!$B$23,IF('Monte Carlo'!$E$23='Monte Carlo'!$C$23,'Monte Carlo'!$C$23,BETAINV(RAND(),'Monte Carlo'!$G$23,'Monte Carlo'!$H$23,'Monte Carlo'!$C$23,'Monte Carlo'!$E$23)),0))</f>
        <v>0</v>
      </c>
      <c r="O680" s="0" t="n">
        <f aca="true">IF(OR('Monte Carlo'!$B$24="",'Monte Carlo'!$C$24=""),0,IF(RAND()&lt;'Monte Carlo'!$B$24,IF('Monte Carlo'!$E$24='Monte Carlo'!$C$24,'Monte Carlo'!$C$24,BETAINV(RAND(),'Monte Carlo'!$G$24,'Monte Carlo'!$H$24,'Monte Carlo'!$C$24,'Monte Carlo'!$E$24)),0))</f>
        <v>0</v>
      </c>
      <c r="P680" s="0" t="n">
        <f aca="true">IF(OR('Monte Carlo'!$B$25="",'Monte Carlo'!$C$25=""),0,IF(RAND()&lt;'Monte Carlo'!$B$25,IF('Monte Carlo'!$E$25='Monte Carlo'!$C$25,'Monte Carlo'!$C$25,BETAINV(RAND(),'Monte Carlo'!$G$25,'Monte Carlo'!$H$25,'Monte Carlo'!$C$25,'Monte Carlo'!$E$25)),0))</f>
        <v>0</v>
      </c>
      <c r="Q680" s="0" t="n">
        <f aca="true">IF(OR('Monte Carlo'!$B$26="",'Monte Carlo'!$C$26=""),0,IF(RAND()&lt;'Monte Carlo'!$B$26,IF('Monte Carlo'!$E$26='Monte Carlo'!$C$26,'Monte Carlo'!$C$26,BETAINV(RAND(),'Monte Carlo'!$G$26,'Monte Carlo'!$H$26,'Monte Carlo'!$C$26,'Monte Carlo'!$E$26)),0))</f>
        <v>0</v>
      </c>
      <c r="R680" s="0" t="n">
        <f aca="true">IF(OR('Monte Carlo'!$B$27="",'Monte Carlo'!$C$27=""),0,IF(RAND()&lt;'Monte Carlo'!$B$27,IF('Monte Carlo'!$E$27='Monte Carlo'!$C$27,'Monte Carlo'!$C$27,BETAINV(RAND(),'Monte Carlo'!$G$27,'Monte Carlo'!$H$27,'Monte Carlo'!$C$27,'Monte Carlo'!$E$27)),0))</f>
        <v>0</v>
      </c>
      <c r="S680" s="0" t="n">
        <f aca="true">IF(OR('Monte Carlo'!$B$28="",'Monte Carlo'!$C$28=""),0,IF(RAND()&lt;'Monte Carlo'!$B$28,IF('Monte Carlo'!$E$28='Monte Carlo'!$C$28,'Monte Carlo'!$C$28,BETAINV(RAND(),'Monte Carlo'!$G$28,'Monte Carlo'!$H$28,'Monte Carlo'!$C$28,'Monte Carlo'!$E$28)),0))</f>
        <v>0</v>
      </c>
      <c r="T680" s="0" t="n">
        <f aca="true">IF(OR('Monte Carlo'!$B$29="",'Monte Carlo'!$C$29=""),0,IF(RAND()&lt;'Monte Carlo'!$B$29,IF('Monte Carlo'!$E$29='Monte Carlo'!$C$29,'Monte Carlo'!$C$29,BETAINV(RAND(),'Monte Carlo'!$G$29,'Monte Carlo'!$H$29,'Monte Carlo'!$C$29,'Monte Carlo'!$E$29)),0))</f>
        <v>0</v>
      </c>
      <c r="U680" s="0" t="n">
        <f aca="true">IF(OR('Monte Carlo'!$B$30="",'Monte Carlo'!$C$30=""),0,IF(RAND()&lt;'Monte Carlo'!$B$30,IF('Monte Carlo'!$E$30='Monte Carlo'!$C$30,'Monte Carlo'!$C$30,BETAINV(RAND(),'Monte Carlo'!$G$30,'Monte Carlo'!$H$30,'Monte Carlo'!$C$30,'Monte Carlo'!$E$30)),0))</f>
        <v>0</v>
      </c>
      <c r="V680" s="0" t="n">
        <f aca="true">IF(OR('Monte Carlo'!$B$31="",'Monte Carlo'!$C$31=""),0,IF(RAND()&lt;'Monte Carlo'!$B$31,IF('Monte Carlo'!$E$31='Monte Carlo'!$C$31,'Monte Carlo'!$C$31,BETAINV(RAND(),'Monte Carlo'!$G$31,'Monte Carlo'!$H$31,'Monte Carlo'!$C$31,'Monte Carlo'!$E$31)),0))</f>
        <v>0</v>
      </c>
      <c r="W680" s="0" t="n">
        <f aca="true">IF(OR('Monte Carlo'!$B$32="",'Monte Carlo'!$C$32=""),0,IF(RAND()&lt;'Monte Carlo'!$B$32,IF('Monte Carlo'!$E$32='Monte Carlo'!$C$32,'Monte Carlo'!$C$32,BETAINV(RAND(),'Monte Carlo'!$G$32,'Monte Carlo'!$H$32,'Monte Carlo'!$C$32,'Monte Carlo'!$E$32)),0))</f>
        <v>0</v>
      </c>
      <c r="X680" s="0" t="n">
        <f aca="true">IF(OR('Monte Carlo'!$B$33="",'Monte Carlo'!$C$33=""),0,IF(RAND()&lt;'Monte Carlo'!$B$33,IF('Monte Carlo'!$E$33='Monte Carlo'!$C$33,'Monte Carlo'!$C$33,BETAINV(RAND(),'Monte Carlo'!$G$33,'Monte Carlo'!$H$33,'Monte Carlo'!$C$33,'Monte Carlo'!$E$33)),0))</f>
        <v>0</v>
      </c>
      <c r="Y680" s="0" t="n">
        <f aca="false">SUM(A680:X680)</f>
        <v>2129.83656849107</v>
      </c>
    </row>
    <row r="681" customFormat="false" ht="15" hidden="false" customHeight="false" outlineLevel="0" collapsed="false">
      <c r="A681" s="0" t="n">
        <f aca="true">IF('Monte Carlo'!$B$7="",0,IF('Monte Carlo'!$D$7='Monte Carlo'!$B$7,'Monte Carlo'!$B$7,BETAINV(RAND(),'Monte Carlo'!$F$7,'Monte Carlo'!$G$7,'Monte Carlo'!$B$7,'Monte Carlo'!$D$7)))</f>
        <v>132.451955205527</v>
      </c>
      <c r="B681" s="0" t="n">
        <f aca="true">IF('Monte Carlo'!$B$8="",0,IF('Monte Carlo'!$D$8='Monte Carlo'!$B$8,'Monte Carlo'!$B$8,BETAINV(RAND(),'Monte Carlo'!$F$8,'Monte Carlo'!$G$8,'Monte Carlo'!$B$8,'Monte Carlo'!$D$8)))</f>
        <v>988.62926383701</v>
      </c>
      <c r="C681" s="0" t="n">
        <f aca="true">IF('Monte Carlo'!$B$9="",0,IF('Monte Carlo'!$D$9='Monte Carlo'!$B$9,'Monte Carlo'!$B$9,BETAINV(RAND(),'Monte Carlo'!$F$9,'Monte Carlo'!$G$9,'Monte Carlo'!$B$9,'Monte Carlo'!$D$9)))</f>
        <v>456.880337178639</v>
      </c>
      <c r="D681" s="0" t="n">
        <f aca="true">IF('Monte Carlo'!$B$10="",0,IF('Monte Carlo'!$D$10='Monte Carlo'!$B$10,'Monte Carlo'!$B$10,BETAINV(RAND(),'Monte Carlo'!$F$10,'Monte Carlo'!$G$10,'Monte Carlo'!$B$10,'Monte Carlo'!$D$10)))</f>
        <v>305.9585450183</v>
      </c>
      <c r="E681" s="0" t="n">
        <f aca="true">IF('Monte Carlo'!$B$11="",0,IF('Monte Carlo'!$D$11='Monte Carlo'!$B$11,'Monte Carlo'!$B$11,BETAINV(RAND(),'Monte Carlo'!$F$11,'Monte Carlo'!$G$11,'Monte Carlo'!$B$11,'Monte Carlo'!$D$11)))</f>
        <v>93.5005539915454</v>
      </c>
      <c r="F681" s="0" t="n">
        <f aca="true">IF('Monte Carlo'!$B$12="",0,IF('Monte Carlo'!$D$12='Monte Carlo'!$B$12,'Monte Carlo'!$B$12,BETAINV(RAND(),'Monte Carlo'!$F$12,'Monte Carlo'!$G$12,'Monte Carlo'!$B$12,'Monte Carlo'!$D$12)))</f>
        <v>109.320502433317</v>
      </c>
      <c r="G681" s="0" t="n">
        <f aca="true">IF('Monte Carlo'!$B$13="",0,IF('Monte Carlo'!$D$13='Monte Carlo'!$B$13,'Monte Carlo'!$B$13,BETAINV(RAND(),'Monte Carlo'!$F$13,'Monte Carlo'!$G$13,'Monte Carlo'!$B$13,'Monte Carlo'!$D$13)))</f>
        <v>0</v>
      </c>
      <c r="H681" s="0" t="n">
        <f aca="true">IF('Monte Carlo'!$B$14="",0,IF('Monte Carlo'!$D$14='Monte Carlo'!$B$14,'Monte Carlo'!$B$14,BETAINV(RAND(),'Monte Carlo'!$F$14,'Monte Carlo'!$G$14,'Monte Carlo'!$B$14,'Monte Carlo'!$D$14)))</f>
        <v>0</v>
      </c>
      <c r="I681" s="0" t="n">
        <f aca="true">IF('Monte Carlo'!$B$15="",0,IF('Monte Carlo'!$D$15='Monte Carlo'!$B$15,'Monte Carlo'!$B$15,BETAINV(RAND(),'Monte Carlo'!$F$15,'Monte Carlo'!$G$15,'Monte Carlo'!$B$15,'Monte Carlo'!$D$15)))</f>
        <v>0</v>
      </c>
      <c r="J681" s="0" t="n">
        <f aca="true">IF('Monte Carlo'!$B$16="",0,IF('Monte Carlo'!$D$16='Monte Carlo'!$B$16,'Monte Carlo'!$B$16,BETAINV(RAND(),'Monte Carlo'!$F$16,'Monte Carlo'!$G$16,'Monte Carlo'!$B$16,'Monte Carlo'!$D$16)))</f>
        <v>0</v>
      </c>
      <c r="K681" s="0" t="n">
        <f aca="true">IF('Monte Carlo'!$B$17="",0,IF('Monte Carlo'!$D$17='Monte Carlo'!$B$17,'Monte Carlo'!$B$17,BETAINV(RAND(),'Monte Carlo'!$F$17,'Monte Carlo'!$G$17,'Monte Carlo'!$B$17,'Monte Carlo'!$D$17)))</f>
        <v>0</v>
      </c>
      <c r="L681" s="0" t="n">
        <f aca="true">IF('Monte Carlo'!$B$18="",0,IF('Monte Carlo'!$D$18='Monte Carlo'!$B$18,'Monte Carlo'!$B$18,BETAINV(RAND(),'Monte Carlo'!$F$18,'Monte Carlo'!$G$18,'Monte Carlo'!$B$18,'Monte Carlo'!$D$18)))</f>
        <v>0</v>
      </c>
      <c r="M681" s="0" t="n">
        <f aca="true">IF(OR('Monte Carlo'!$B$22="",'Monte Carlo'!$C$22=""),0,IF(RAND()&lt;'Monte Carlo'!$B$22,IF('Monte Carlo'!$E$22='Monte Carlo'!$C$22,'Monte Carlo'!$C$22,BETAINV(RAND(),'Monte Carlo'!$G$22,'Monte Carlo'!$H$22,'Monte Carlo'!$C$22,'Monte Carlo'!$E$22)),0))</f>
        <v>86.8217196912989</v>
      </c>
      <c r="N681" s="0" t="n">
        <f aca="true">IF(OR('Monte Carlo'!$B$23="",'Monte Carlo'!$C$23=""),0,IF(RAND()&lt;'Monte Carlo'!$B$23,IF('Monte Carlo'!$E$23='Monte Carlo'!$C$23,'Monte Carlo'!$C$23,BETAINV(RAND(),'Monte Carlo'!$G$23,'Monte Carlo'!$H$23,'Monte Carlo'!$C$23,'Monte Carlo'!$E$23)),0))</f>
        <v>70.1351317652482</v>
      </c>
      <c r="O681" s="0" t="n">
        <f aca="true">IF(OR('Monte Carlo'!$B$24="",'Monte Carlo'!$C$24=""),0,IF(RAND()&lt;'Monte Carlo'!$B$24,IF('Monte Carlo'!$E$24='Monte Carlo'!$C$24,'Monte Carlo'!$C$24,BETAINV(RAND(),'Monte Carlo'!$G$24,'Monte Carlo'!$H$24,'Monte Carlo'!$C$24,'Monte Carlo'!$E$24)),0))</f>
        <v>0</v>
      </c>
      <c r="P681" s="0" t="n">
        <f aca="true">IF(OR('Monte Carlo'!$B$25="",'Monte Carlo'!$C$25=""),0,IF(RAND()&lt;'Monte Carlo'!$B$25,IF('Monte Carlo'!$E$25='Monte Carlo'!$C$25,'Monte Carlo'!$C$25,BETAINV(RAND(),'Monte Carlo'!$G$25,'Monte Carlo'!$H$25,'Monte Carlo'!$C$25,'Monte Carlo'!$E$25)),0))</f>
        <v>0</v>
      </c>
      <c r="Q681" s="0" t="n">
        <f aca="true">IF(OR('Monte Carlo'!$B$26="",'Monte Carlo'!$C$26=""),0,IF(RAND()&lt;'Monte Carlo'!$B$26,IF('Monte Carlo'!$E$26='Monte Carlo'!$C$26,'Monte Carlo'!$C$26,BETAINV(RAND(),'Monte Carlo'!$G$26,'Monte Carlo'!$H$26,'Monte Carlo'!$C$26,'Monte Carlo'!$E$26)),0))</f>
        <v>0</v>
      </c>
      <c r="R681" s="0" t="n">
        <f aca="true">IF(OR('Monte Carlo'!$B$27="",'Monte Carlo'!$C$27=""),0,IF(RAND()&lt;'Monte Carlo'!$B$27,IF('Monte Carlo'!$E$27='Monte Carlo'!$C$27,'Monte Carlo'!$C$27,BETAINV(RAND(),'Monte Carlo'!$G$27,'Monte Carlo'!$H$27,'Monte Carlo'!$C$27,'Monte Carlo'!$E$27)),0))</f>
        <v>0</v>
      </c>
      <c r="S681" s="0" t="n">
        <f aca="true">IF(OR('Monte Carlo'!$B$28="",'Monte Carlo'!$C$28=""),0,IF(RAND()&lt;'Monte Carlo'!$B$28,IF('Monte Carlo'!$E$28='Monte Carlo'!$C$28,'Monte Carlo'!$C$28,BETAINV(RAND(),'Monte Carlo'!$G$28,'Monte Carlo'!$H$28,'Monte Carlo'!$C$28,'Monte Carlo'!$E$28)),0))</f>
        <v>0</v>
      </c>
      <c r="T681" s="0" t="n">
        <f aca="true">IF(OR('Monte Carlo'!$B$29="",'Monte Carlo'!$C$29=""),0,IF(RAND()&lt;'Monte Carlo'!$B$29,IF('Monte Carlo'!$E$29='Monte Carlo'!$C$29,'Monte Carlo'!$C$29,BETAINV(RAND(),'Monte Carlo'!$G$29,'Monte Carlo'!$H$29,'Monte Carlo'!$C$29,'Monte Carlo'!$E$29)),0))</f>
        <v>0</v>
      </c>
      <c r="U681" s="0" t="n">
        <f aca="true">IF(OR('Monte Carlo'!$B$30="",'Monte Carlo'!$C$30=""),0,IF(RAND()&lt;'Monte Carlo'!$B$30,IF('Monte Carlo'!$E$30='Monte Carlo'!$C$30,'Monte Carlo'!$C$30,BETAINV(RAND(),'Monte Carlo'!$G$30,'Monte Carlo'!$H$30,'Monte Carlo'!$C$30,'Monte Carlo'!$E$30)),0))</f>
        <v>0</v>
      </c>
      <c r="V681" s="0" t="n">
        <f aca="true">IF(OR('Monte Carlo'!$B$31="",'Monte Carlo'!$C$31=""),0,IF(RAND()&lt;'Monte Carlo'!$B$31,IF('Monte Carlo'!$E$31='Monte Carlo'!$C$31,'Monte Carlo'!$C$31,BETAINV(RAND(),'Monte Carlo'!$G$31,'Monte Carlo'!$H$31,'Monte Carlo'!$C$31,'Monte Carlo'!$E$31)),0))</f>
        <v>0</v>
      </c>
      <c r="W681" s="0" t="n">
        <f aca="true">IF(OR('Monte Carlo'!$B$32="",'Monte Carlo'!$C$32=""),0,IF(RAND()&lt;'Monte Carlo'!$B$32,IF('Monte Carlo'!$E$32='Monte Carlo'!$C$32,'Monte Carlo'!$C$32,BETAINV(RAND(),'Monte Carlo'!$G$32,'Monte Carlo'!$H$32,'Monte Carlo'!$C$32,'Monte Carlo'!$E$32)),0))</f>
        <v>0</v>
      </c>
      <c r="X681" s="0" t="n">
        <f aca="true">IF(OR('Monte Carlo'!$B$33="",'Monte Carlo'!$C$33=""),0,IF(RAND()&lt;'Monte Carlo'!$B$33,IF('Monte Carlo'!$E$33='Monte Carlo'!$C$33,'Monte Carlo'!$C$33,BETAINV(RAND(),'Monte Carlo'!$G$33,'Monte Carlo'!$H$33,'Monte Carlo'!$C$33,'Monte Carlo'!$E$33)),0))</f>
        <v>0</v>
      </c>
      <c r="Y681" s="0" t="n">
        <f aca="false">SUM(A681:X681)</f>
        <v>2243.69800912089</v>
      </c>
    </row>
    <row r="682" customFormat="false" ht="15" hidden="false" customHeight="false" outlineLevel="0" collapsed="false">
      <c r="A682" s="0" t="n">
        <f aca="true">IF('Monte Carlo'!$B$7="",0,IF('Monte Carlo'!$D$7='Monte Carlo'!$B$7,'Monte Carlo'!$B$7,BETAINV(RAND(),'Monte Carlo'!$F$7,'Monte Carlo'!$G$7,'Monte Carlo'!$B$7,'Monte Carlo'!$D$7)))</f>
        <v>164.579108167055</v>
      </c>
      <c r="B682" s="0" t="n">
        <f aca="true">IF('Monte Carlo'!$B$8="",0,IF('Monte Carlo'!$D$8='Monte Carlo'!$B$8,'Monte Carlo'!$B$8,BETAINV(RAND(),'Monte Carlo'!$F$8,'Monte Carlo'!$G$8,'Monte Carlo'!$B$8,'Monte Carlo'!$D$8)))</f>
        <v>991.098277979881</v>
      </c>
      <c r="C682" s="0" t="n">
        <f aca="true">IF('Monte Carlo'!$B$9="",0,IF('Monte Carlo'!$D$9='Monte Carlo'!$B$9,'Monte Carlo'!$B$9,BETAINV(RAND(),'Monte Carlo'!$F$9,'Monte Carlo'!$G$9,'Monte Carlo'!$B$9,'Monte Carlo'!$D$9)))</f>
        <v>484.627423518559</v>
      </c>
      <c r="D682" s="0" t="n">
        <f aca="true">IF('Monte Carlo'!$B$10="",0,IF('Monte Carlo'!$D$10='Monte Carlo'!$B$10,'Monte Carlo'!$B$10,BETAINV(RAND(),'Monte Carlo'!$F$10,'Monte Carlo'!$G$10,'Monte Carlo'!$B$10,'Monte Carlo'!$D$10)))</f>
        <v>266.595855877324</v>
      </c>
      <c r="E682" s="0" t="n">
        <f aca="true">IF('Monte Carlo'!$B$11="",0,IF('Monte Carlo'!$D$11='Monte Carlo'!$B$11,'Monte Carlo'!$B$11,BETAINV(RAND(),'Monte Carlo'!$F$11,'Monte Carlo'!$G$11,'Monte Carlo'!$B$11,'Monte Carlo'!$D$11)))</f>
        <v>107.016503199744</v>
      </c>
      <c r="F682" s="0" t="n">
        <f aca="true">IF('Monte Carlo'!$B$12="",0,IF('Monte Carlo'!$D$12='Monte Carlo'!$B$12,'Monte Carlo'!$B$12,BETAINV(RAND(),'Monte Carlo'!$F$12,'Monte Carlo'!$G$12,'Monte Carlo'!$B$12,'Monte Carlo'!$D$12)))</f>
        <v>96.6697536559602</v>
      </c>
      <c r="G682" s="0" t="n">
        <f aca="true">IF('Monte Carlo'!$B$13="",0,IF('Monte Carlo'!$D$13='Monte Carlo'!$B$13,'Monte Carlo'!$B$13,BETAINV(RAND(),'Monte Carlo'!$F$13,'Monte Carlo'!$G$13,'Monte Carlo'!$B$13,'Monte Carlo'!$D$13)))</f>
        <v>0</v>
      </c>
      <c r="H682" s="0" t="n">
        <f aca="true">IF('Monte Carlo'!$B$14="",0,IF('Monte Carlo'!$D$14='Monte Carlo'!$B$14,'Monte Carlo'!$B$14,BETAINV(RAND(),'Monte Carlo'!$F$14,'Monte Carlo'!$G$14,'Monte Carlo'!$B$14,'Monte Carlo'!$D$14)))</f>
        <v>0</v>
      </c>
      <c r="I682" s="0" t="n">
        <f aca="true">IF('Monte Carlo'!$B$15="",0,IF('Monte Carlo'!$D$15='Monte Carlo'!$B$15,'Monte Carlo'!$B$15,BETAINV(RAND(),'Monte Carlo'!$F$15,'Monte Carlo'!$G$15,'Monte Carlo'!$B$15,'Monte Carlo'!$D$15)))</f>
        <v>0</v>
      </c>
      <c r="J682" s="0" t="n">
        <f aca="true">IF('Monte Carlo'!$B$16="",0,IF('Monte Carlo'!$D$16='Monte Carlo'!$B$16,'Monte Carlo'!$B$16,BETAINV(RAND(),'Monte Carlo'!$F$16,'Monte Carlo'!$G$16,'Monte Carlo'!$B$16,'Monte Carlo'!$D$16)))</f>
        <v>0</v>
      </c>
      <c r="K682" s="0" t="n">
        <f aca="true">IF('Monte Carlo'!$B$17="",0,IF('Monte Carlo'!$D$17='Monte Carlo'!$B$17,'Monte Carlo'!$B$17,BETAINV(RAND(),'Monte Carlo'!$F$17,'Monte Carlo'!$G$17,'Monte Carlo'!$B$17,'Monte Carlo'!$D$17)))</f>
        <v>0</v>
      </c>
      <c r="L682" s="0" t="n">
        <f aca="true">IF('Monte Carlo'!$B$18="",0,IF('Monte Carlo'!$D$18='Monte Carlo'!$B$18,'Monte Carlo'!$B$18,BETAINV(RAND(),'Monte Carlo'!$F$18,'Monte Carlo'!$G$18,'Monte Carlo'!$B$18,'Monte Carlo'!$D$18)))</f>
        <v>0</v>
      </c>
      <c r="M682" s="0" t="n">
        <f aca="true">IF(OR('Monte Carlo'!$B$22="",'Monte Carlo'!$C$22=""),0,IF(RAND()&lt;'Monte Carlo'!$B$22,IF('Monte Carlo'!$E$22='Monte Carlo'!$C$22,'Monte Carlo'!$C$22,BETAINV(RAND(),'Monte Carlo'!$G$22,'Monte Carlo'!$H$22,'Monte Carlo'!$C$22,'Monte Carlo'!$E$22)),0))</f>
        <v>0</v>
      </c>
      <c r="N682" s="0" t="n">
        <f aca="true">IF(OR('Monte Carlo'!$B$23="",'Monte Carlo'!$C$23=""),0,IF(RAND()&lt;'Monte Carlo'!$B$23,IF('Monte Carlo'!$E$23='Monte Carlo'!$C$23,'Monte Carlo'!$C$23,BETAINV(RAND(),'Monte Carlo'!$G$23,'Monte Carlo'!$H$23,'Monte Carlo'!$C$23,'Monte Carlo'!$E$23)),0))</f>
        <v>0</v>
      </c>
      <c r="O682" s="0" t="n">
        <f aca="true">IF(OR('Monte Carlo'!$B$24="",'Monte Carlo'!$C$24=""),0,IF(RAND()&lt;'Monte Carlo'!$B$24,IF('Monte Carlo'!$E$24='Monte Carlo'!$C$24,'Monte Carlo'!$C$24,BETAINV(RAND(),'Monte Carlo'!$G$24,'Monte Carlo'!$H$24,'Monte Carlo'!$C$24,'Monte Carlo'!$E$24)),0))</f>
        <v>111.310422955254</v>
      </c>
      <c r="P682" s="0" t="n">
        <f aca="true">IF(OR('Monte Carlo'!$B$25="",'Monte Carlo'!$C$25=""),0,IF(RAND()&lt;'Monte Carlo'!$B$25,IF('Monte Carlo'!$E$25='Monte Carlo'!$C$25,'Monte Carlo'!$C$25,BETAINV(RAND(),'Monte Carlo'!$G$25,'Monte Carlo'!$H$25,'Monte Carlo'!$C$25,'Monte Carlo'!$E$25)),0))</f>
        <v>0</v>
      </c>
      <c r="Q682" s="0" t="n">
        <f aca="true">IF(OR('Monte Carlo'!$B$26="",'Monte Carlo'!$C$26=""),0,IF(RAND()&lt;'Monte Carlo'!$B$26,IF('Monte Carlo'!$E$26='Monte Carlo'!$C$26,'Monte Carlo'!$C$26,BETAINV(RAND(),'Monte Carlo'!$G$26,'Monte Carlo'!$H$26,'Monte Carlo'!$C$26,'Monte Carlo'!$E$26)),0))</f>
        <v>0</v>
      </c>
      <c r="R682" s="0" t="n">
        <f aca="true">IF(OR('Monte Carlo'!$B$27="",'Monte Carlo'!$C$27=""),0,IF(RAND()&lt;'Monte Carlo'!$B$27,IF('Monte Carlo'!$E$27='Monte Carlo'!$C$27,'Monte Carlo'!$C$27,BETAINV(RAND(),'Monte Carlo'!$G$27,'Monte Carlo'!$H$27,'Monte Carlo'!$C$27,'Monte Carlo'!$E$27)),0))</f>
        <v>0</v>
      </c>
      <c r="S682" s="0" t="n">
        <f aca="true">IF(OR('Monte Carlo'!$B$28="",'Monte Carlo'!$C$28=""),0,IF(RAND()&lt;'Monte Carlo'!$B$28,IF('Monte Carlo'!$E$28='Monte Carlo'!$C$28,'Monte Carlo'!$C$28,BETAINV(RAND(),'Monte Carlo'!$G$28,'Monte Carlo'!$H$28,'Monte Carlo'!$C$28,'Monte Carlo'!$E$28)),0))</f>
        <v>0</v>
      </c>
      <c r="T682" s="0" t="n">
        <f aca="true">IF(OR('Monte Carlo'!$B$29="",'Monte Carlo'!$C$29=""),0,IF(RAND()&lt;'Monte Carlo'!$B$29,IF('Monte Carlo'!$E$29='Monte Carlo'!$C$29,'Monte Carlo'!$C$29,BETAINV(RAND(),'Monte Carlo'!$G$29,'Monte Carlo'!$H$29,'Monte Carlo'!$C$29,'Monte Carlo'!$E$29)),0))</f>
        <v>0</v>
      </c>
      <c r="U682" s="0" t="n">
        <f aca="true">IF(OR('Monte Carlo'!$B$30="",'Monte Carlo'!$C$30=""),0,IF(RAND()&lt;'Monte Carlo'!$B$30,IF('Monte Carlo'!$E$30='Monte Carlo'!$C$30,'Monte Carlo'!$C$30,BETAINV(RAND(),'Monte Carlo'!$G$30,'Monte Carlo'!$H$30,'Monte Carlo'!$C$30,'Monte Carlo'!$E$30)),0))</f>
        <v>0</v>
      </c>
      <c r="V682" s="0" t="n">
        <f aca="true">IF(OR('Monte Carlo'!$B$31="",'Monte Carlo'!$C$31=""),0,IF(RAND()&lt;'Monte Carlo'!$B$31,IF('Monte Carlo'!$E$31='Monte Carlo'!$C$31,'Monte Carlo'!$C$31,BETAINV(RAND(),'Monte Carlo'!$G$31,'Monte Carlo'!$H$31,'Monte Carlo'!$C$31,'Monte Carlo'!$E$31)),0))</f>
        <v>0</v>
      </c>
      <c r="W682" s="0" t="n">
        <f aca="true">IF(OR('Monte Carlo'!$B$32="",'Monte Carlo'!$C$32=""),0,IF(RAND()&lt;'Monte Carlo'!$B$32,IF('Monte Carlo'!$E$32='Monte Carlo'!$C$32,'Monte Carlo'!$C$32,BETAINV(RAND(),'Monte Carlo'!$G$32,'Monte Carlo'!$H$32,'Monte Carlo'!$C$32,'Monte Carlo'!$E$32)),0))</f>
        <v>0</v>
      </c>
      <c r="X682" s="0" t="n">
        <f aca="true">IF(OR('Monte Carlo'!$B$33="",'Monte Carlo'!$C$33=""),0,IF(RAND()&lt;'Monte Carlo'!$B$33,IF('Monte Carlo'!$E$33='Monte Carlo'!$C$33,'Monte Carlo'!$C$33,BETAINV(RAND(),'Monte Carlo'!$G$33,'Monte Carlo'!$H$33,'Monte Carlo'!$C$33,'Monte Carlo'!$E$33)),0))</f>
        <v>0</v>
      </c>
      <c r="Y682" s="0" t="n">
        <f aca="false">SUM(A682:X682)</f>
        <v>2221.89734535378</v>
      </c>
    </row>
    <row r="683" customFormat="false" ht="15" hidden="false" customHeight="false" outlineLevel="0" collapsed="false">
      <c r="A683" s="0" t="n">
        <f aca="true">IF('Monte Carlo'!$B$7="",0,IF('Monte Carlo'!$D$7='Monte Carlo'!$B$7,'Monte Carlo'!$B$7,BETAINV(RAND(),'Monte Carlo'!$F$7,'Monte Carlo'!$G$7,'Monte Carlo'!$B$7,'Monte Carlo'!$D$7)))</f>
        <v>209.336888119343</v>
      </c>
      <c r="B683" s="0" t="n">
        <f aca="true">IF('Monte Carlo'!$B$8="",0,IF('Monte Carlo'!$D$8='Monte Carlo'!$B$8,'Monte Carlo'!$B$8,BETAINV(RAND(),'Monte Carlo'!$F$8,'Monte Carlo'!$G$8,'Monte Carlo'!$B$8,'Monte Carlo'!$D$8)))</f>
        <v>1004.45368359508</v>
      </c>
      <c r="C683" s="0" t="n">
        <f aca="true">IF('Monte Carlo'!$B$9="",0,IF('Monte Carlo'!$D$9='Monte Carlo'!$B$9,'Monte Carlo'!$B$9,BETAINV(RAND(),'Monte Carlo'!$F$9,'Monte Carlo'!$G$9,'Monte Carlo'!$B$9,'Monte Carlo'!$D$9)))</f>
        <v>497.352390846321</v>
      </c>
      <c r="D683" s="0" t="n">
        <f aca="true">IF('Monte Carlo'!$B$10="",0,IF('Monte Carlo'!$D$10='Monte Carlo'!$B$10,'Monte Carlo'!$B$10,BETAINV(RAND(),'Monte Carlo'!$F$10,'Monte Carlo'!$G$10,'Monte Carlo'!$B$10,'Monte Carlo'!$D$10)))</f>
        <v>303.898693907796</v>
      </c>
      <c r="E683" s="0" t="n">
        <f aca="true">IF('Monte Carlo'!$B$11="",0,IF('Monte Carlo'!$D$11='Monte Carlo'!$B$11,'Monte Carlo'!$B$11,BETAINV(RAND(),'Monte Carlo'!$F$11,'Monte Carlo'!$G$11,'Monte Carlo'!$B$11,'Monte Carlo'!$D$11)))</f>
        <v>94.1946880595338</v>
      </c>
      <c r="F683" s="0" t="n">
        <f aca="true">IF('Monte Carlo'!$B$12="",0,IF('Monte Carlo'!$D$12='Monte Carlo'!$B$12,'Monte Carlo'!$B$12,BETAINV(RAND(),'Monte Carlo'!$F$12,'Monte Carlo'!$G$12,'Monte Carlo'!$B$12,'Monte Carlo'!$D$12)))</f>
        <v>99.2315672649187</v>
      </c>
      <c r="G683" s="0" t="n">
        <f aca="true">IF('Monte Carlo'!$B$13="",0,IF('Monte Carlo'!$D$13='Monte Carlo'!$B$13,'Monte Carlo'!$B$13,BETAINV(RAND(),'Monte Carlo'!$F$13,'Monte Carlo'!$G$13,'Monte Carlo'!$B$13,'Monte Carlo'!$D$13)))</f>
        <v>0</v>
      </c>
      <c r="H683" s="0" t="n">
        <f aca="true">IF('Monte Carlo'!$B$14="",0,IF('Monte Carlo'!$D$14='Monte Carlo'!$B$14,'Monte Carlo'!$B$14,BETAINV(RAND(),'Monte Carlo'!$F$14,'Monte Carlo'!$G$14,'Monte Carlo'!$B$14,'Monte Carlo'!$D$14)))</f>
        <v>0</v>
      </c>
      <c r="I683" s="0" t="n">
        <f aca="true">IF('Monte Carlo'!$B$15="",0,IF('Monte Carlo'!$D$15='Monte Carlo'!$B$15,'Monte Carlo'!$B$15,BETAINV(RAND(),'Monte Carlo'!$F$15,'Monte Carlo'!$G$15,'Monte Carlo'!$B$15,'Monte Carlo'!$D$15)))</f>
        <v>0</v>
      </c>
      <c r="J683" s="0" t="n">
        <f aca="true">IF('Monte Carlo'!$B$16="",0,IF('Monte Carlo'!$D$16='Monte Carlo'!$B$16,'Monte Carlo'!$B$16,BETAINV(RAND(),'Monte Carlo'!$F$16,'Monte Carlo'!$G$16,'Monte Carlo'!$B$16,'Monte Carlo'!$D$16)))</f>
        <v>0</v>
      </c>
      <c r="K683" s="0" t="n">
        <f aca="true">IF('Monte Carlo'!$B$17="",0,IF('Monte Carlo'!$D$17='Monte Carlo'!$B$17,'Monte Carlo'!$B$17,BETAINV(RAND(),'Monte Carlo'!$F$17,'Monte Carlo'!$G$17,'Monte Carlo'!$B$17,'Monte Carlo'!$D$17)))</f>
        <v>0</v>
      </c>
      <c r="L683" s="0" t="n">
        <f aca="true">IF('Monte Carlo'!$B$18="",0,IF('Monte Carlo'!$D$18='Monte Carlo'!$B$18,'Monte Carlo'!$B$18,BETAINV(RAND(),'Monte Carlo'!$F$18,'Monte Carlo'!$G$18,'Monte Carlo'!$B$18,'Monte Carlo'!$D$18)))</f>
        <v>0</v>
      </c>
      <c r="M683" s="0" t="n">
        <f aca="true">IF(OR('Monte Carlo'!$B$22="",'Monte Carlo'!$C$22=""),0,IF(RAND()&lt;'Monte Carlo'!$B$22,IF('Monte Carlo'!$E$22='Monte Carlo'!$C$22,'Monte Carlo'!$C$22,BETAINV(RAND(),'Monte Carlo'!$G$22,'Monte Carlo'!$H$22,'Monte Carlo'!$C$22,'Monte Carlo'!$E$22)),0))</f>
        <v>0</v>
      </c>
      <c r="N683" s="0" t="n">
        <f aca="true">IF(OR('Monte Carlo'!$B$23="",'Monte Carlo'!$C$23=""),0,IF(RAND()&lt;'Monte Carlo'!$B$23,IF('Monte Carlo'!$E$23='Monte Carlo'!$C$23,'Monte Carlo'!$C$23,BETAINV(RAND(),'Monte Carlo'!$G$23,'Monte Carlo'!$H$23,'Monte Carlo'!$C$23,'Monte Carlo'!$E$23)),0))</f>
        <v>31.3138277021536</v>
      </c>
      <c r="O683" s="0" t="n">
        <f aca="true">IF(OR('Monte Carlo'!$B$24="",'Monte Carlo'!$C$24=""),0,IF(RAND()&lt;'Monte Carlo'!$B$24,IF('Monte Carlo'!$E$24='Monte Carlo'!$C$24,'Monte Carlo'!$C$24,BETAINV(RAND(),'Monte Carlo'!$G$24,'Monte Carlo'!$H$24,'Monte Carlo'!$C$24,'Monte Carlo'!$E$24)),0))</f>
        <v>0</v>
      </c>
      <c r="P683" s="0" t="n">
        <f aca="true">IF(OR('Monte Carlo'!$B$25="",'Monte Carlo'!$C$25=""),0,IF(RAND()&lt;'Monte Carlo'!$B$25,IF('Monte Carlo'!$E$25='Monte Carlo'!$C$25,'Monte Carlo'!$C$25,BETAINV(RAND(),'Monte Carlo'!$G$25,'Monte Carlo'!$H$25,'Monte Carlo'!$C$25,'Monte Carlo'!$E$25)),0))</f>
        <v>0</v>
      </c>
      <c r="Q683" s="0" t="n">
        <f aca="true">IF(OR('Monte Carlo'!$B$26="",'Monte Carlo'!$C$26=""),0,IF(RAND()&lt;'Monte Carlo'!$B$26,IF('Monte Carlo'!$E$26='Monte Carlo'!$C$26,'Monte Carlo'!$C$26,BETAINV(RAND(),'Monte Carlo'!$G$26,'Monte Carlo'!$H$26,'Monte Carlo'!$C$26,'Monte Carlo'!$E$26)),0))</f>
        <v>0</v>
      </c>
      <c r="R683" s="0" t="n">
        <f aca="true">IF(OR('Monte Carlo'!$B$27="",'Monte Carlo'!$C$27=""),0,IF(RAND()&lt;'Monte Carlo'!$B$27,IF('Monte Carlo'!$E$27='Monte Carlo'!$C$27,'Monte Carlo'!$C$27,BETAINV(RAND(),'Monte Carlo'!$G$27,'Monte Carlo'!$H$27,'Monte Carlo'!$C$27,'Monte Carlo'!$E$27)),0))</f>
        <v>0</v>
      </c>
      <c r="S683" s="0" t="n">
        <f aca="true">IF(OR('Monte Carlo'!$B$28="",'Monte Carlo'!$C$28=""),0,IF(RAND()&lt;'Monte Carlo'!$B$28,IF('Monte Carlo'!$E$28='Monte Carlo'!$C$28,'Monte Carlo'!$C$28,BETAINV(RAND(),'Monte Carlo'!$G$28,'Monte Carlo'!$H$28,'Monte Carlo'!$C$28,'Monte Carlo'!$E$28)),0))</f>
        <v>0</v>
      </c>
      <c r="T683" s="0" t="n">
        <f aca="true">IF(OR('Monte Carlo'!$B$29="",'Monte Carlo'!$C$29=""),0,IF(RAND()&lt;'Monte Carlo'!$B$29,IF('Monte Carlo'!$E$29='Monte Carlo'!$C$29,'Monte Carlo'!$C$29,BETAINV(RAND(),'Monte Carlo'!$G$29,'Monte Carlo'!$H$29,'Monte Carlo'!$C$29,'Monte Carlo'!$E$29)),0))</f>
        <v>0</v>
      </c>
      <c r="U683" s="0" t="n">
        <f aca="true">IF(OR('Monte Carlo'!$B$30="",'Monte Carlo'!$C$30=""),0,IF(RAND()&lt;'Monte Carlo'!$B$30,IF('Monte Carlo'!$E$30='Monte Carlo'!$C$30,'Monte Carlo'!$C$30,BETAINV(RAND(),'Monte Carlo'!$G$30,'Monte Carlo'!$H$30,'Monte Carlo'!$C$30,'Monte Carlo'!$E$30)),0))</f>
        <v>0</v>
      </c>
      <c r="V683" s="0" t="n">
        <f aca="true">IF(OR('Monte Carlo'!$B$31="",'Monte Carlo'!$C$31=""),0,IF(RAND()&lt;'Monte Carlo'!$B$31,IF('Monte Carlo'!$E$31='Monte Carlo'!$C$31,'Monte Carlo'!$C$31,BETAINV(RAND(),'Monte Carlo'!$G$31,'Monte Carlo'!$H$31,'Monte Carlo'!$C$31,'Monte Carlo'!$E$31)),0))</f>
        <v>0</v>
      </c>
      <c r="W683" s="0" t="n">
        <f aca="true">IF(OR('Monte Carlo'!$B$32="",'Monte Carlo'!$C$32=""),0,IF(RAND()&lt;'Monte Carlo'!$B$32,IF('Monte Carlo'!$E$32='Monte Carlo'!$C$32,'Monte Carlo'!$C$32,BETAINV(RAND(),'Monte Carlo'!$G$32,'Monte Carlo'!$H$32,'Monte Carlo'!$C$32,'Monte Carlo'!$E$32)),0))</f>
        <v>0</v>
      </c>
      <c r="X683" s="0" t="n">
        <f aca="true">IF(OR('Monte Carlo'!$B$33="",'Monte Carlo'!$C$33=""),0,IF(RAND()&lt;'Monte Carlo'!$B$33,IF('Monte Carlo'!$E$33='Monte Carlo'!$C$33,'Monte Carlo'!$C$33,BETAINV(RAND(),'Monte Carlo'!$G$33,'Monte Carlo'!$H$33,'Monte Carlo'!$C$33,'Monte Carlo'!$E$33)),0))</f>
        <v>0</v>
      </c>
      <c r="Y683" s="0" t="n">
        <f aca="false">SUM(A683:X683)</f>
        <v>2239.78173949514</v>
      </c>
    </row>
    <row r="684" customFormat="false" ht="15" hidden="false" customHeight="false" outlineLevel="0" collapsed="false">
      <c r="A684" s="0" t="n">
        <f aca="true">IF('Monte Carlo'!$B$7="",0,IF('Monte Carlo'!$D$7='Monte Carlo'!$B$7,'Monte Carlo'!$B$7,BETAINV(RAND(),'Monte Carlo'!$F$7,'Monte Carlo'!$G$7,'Monte Carlo'!$B$7,'Monte Carlo'!$D$7)))</f>
        <v>160.461667219457</v>
      </c>
      <c r="B684" s="0" t="n">
        <f aca="true">IF('Monte Carlo'!$B$8="",0,IF('Monte Carlo'!$D$8='Monte Carlo'!$B$8,'Monte Carlo'!$B$8,BETAINV(RAND(),'Monte Carlo'!$F$8,'Monte Carlo'!$G$8,'Monte Carlo'!$B$8,'Monte Carlo'!$D$8)))</f>
        <v>1163.91178412108</v>
      </c>
      <c r="C684" s="0" t="n">
        <f aca="true">IF('Monte Carlo'!$B$9="",0,IF('Monte Carlo'!$D$9='Monte Carlo'!$B$9,'Monte Carlo'!$B$9,BETAINV(RAND(),'Monte Carlo'!$F$9,'Monte Carlo'!$G$9,'Monte Carlo'!$B$9,'Monte Carlo'!$D$9)))</f>
        <v>469.050818940202</v>
      </c>
      <c r="D684" s="0" t="n">
        <f aca="true">IF('Monte Carlo'!$B$10="",0,IF('Monte Carlo'!$D$10='Monte Carlo'!$B$10,'Monte Carlo'!$B$10,BETAINV(RAND(),'Monte Carlo'!$F$10,'Monte Carlo'!$G$10,'Monte Carlo'!$B$10,'Monte Carlo'!$D$10)))</f>
        <v>295.10694925281</v>
      </c>
      <c r="E684" s="0" t="n">
        <f aca="true">IF('Monte Carlo'!$B$11="",0,IF('Monte Carlo'!$D$11='Monte Carlo'!$B$11,'Monte Carlo'!$B$11,BETAINV(RAND(),'Monte Carlo'!$F$11,'Monte Carlo'!$G$11,'Monte Carlo'!$B$11,'Monte Carlo'!$D$11)))</f>
        <v>107.269389667399</v>
      </c>
      <c r="F684" s="0" t="n">
        <f aca="true">IF('Monte Carlo'!$B$12="",0,IF('Monte Carlo'!$D$12='Monte Carlo'!$B$12,'Monte Carlo'!$B$12,BETAINV(RAND(),'Monte Carlo'!$F$12,'Monte Carlo'!$G$12,'Monte Carlo'!$B$12,'Monte Carlo'!$D$12)))</f>
        <v>107.312459403075</v>
      </c>
      <c r="G684" s="0" t="n">
        <f aca="true">IF('Monte Carlo'!$B$13="",0,IF('Monte Carlo'!$D$13='Monte Carlo'!$B$13,'Monte Carlo'!$B$13,BETAINV(RAND(),'Monte Carlo'!$F$13,'Monte Carlo'!$G$13,'Monte Carlo'!$B$13,'Monte Carlo'!$D$13)))</f>
        <v>0</v>
      </c>
      <c r="H684" s="0" t="n">
        <f aca="true">IF('Monte Carlo'!$B$14="",0,IF('Monte Carlo'!$D$14='Monte Carlo'!$B$14,'Monte Carlo'!$B$14,BETAINV(RAND(),'Monte Carlo'!$F$14,'Monte Carlo'!$G$14,'Monte Carlo'!$B$14,'Monte Carlo'!$D$14)))</f>
        <v>0</v>
      </c>
      <c r="I684" s="0" t="n">
        <f aca="true">IF('Monte Carlo'!$B$15="",0,IF('Monte Carlo'!$D$15='Monte Carlo'!$B$15,'Monte Carlo'!$B$15,BETAINV(RAND(),'Monte Carlo'!$F$15,'Monte Carlo'!$G$15,'Monte Carlo'!$B$15,'Monte Carlo'!$D$15)))</f>
        <v>0</v>
      </c>
      <c r="J684" s="0" t="n">
        <f aca="true">IF('Monte Carlo'!$B$16="",0,IF('Monte Carlo'!$D$16='Monte Carlo'!$B$16,'Monte Carlo'!$B$16,BETAINV(RAND(),'Monte Carlo'!$F$16,'Monte Carlo'!$G$16,'Monte Carlo'!$B$16,'Monte Carlo'!$D$16)))</f>
        <v>0</v>
      </c>
      <c r="K684" s="0" t="n">
        <f aca="true">IF('Monte Carlo'!$B$17="",0,IF('Monte Carlo'!$D$17='Monte Carlo'!$B$17,'Monte Carlo'!$B$17,BETAINV(RAND(),'Monte Carlo'!$F$17,'Monte Carlo'!$G$17,'Monte Carlo'!$B$17,'Monte Carlo'!$D$17)))</f>
        <v>0</v>
      </c>
      <c r="L684" s="0" t="n">
        <f aca="true">IF('Monte Carlo'!$B$18="",0,IF('Monte Carlo'!$D$18='Monte Carlo'!$B$18,'Monte Carlo'!$B$18,BETAINV(RAND(),'Monte Carlo'!$F$18,'Monte Carlo'!$G$18,'Monte Carlo'!$B$18,'Monte Carlo'!$D$18)))</f>
        <v>0</v>
      </c>
      <c r="M684" s="0" t="n">
        <f aca="true">IF(OR('Monte Carlo'!$B$22="",'Monte Carlo'!$C$22=""),0,IF(RAND()&lt;'Monte Carlo'!$B$22,IF('Monte Carlo'!$E$22='Monte Carlo'!$C$22,'Monte Carlo'!$C$22,BETAINV(RAND(),'Monte Carlo'!$G$22,'Monte Carlo'!$H$22,'Monte Carlo'!$C$22,'Monte Carlo'!$E$22)),0))</f>
        <v>0</v>
      </c>
      <c r="N684" s="0" t="n">
        <f aca="true">IF(OR('Monte Carlo'!$B$23="",'Monte Carlo'!$C$23=""),0,IF(RAND()&lt;'Monte Carlo'!$B$23,IF('Monte Carlo'!$E$23='Monte Carlo'!$C$23,'Monte Carlo'!$C$23,BETAINV(RAND(),'Monte Carlo'!$G$23,'Monte Carlo'!$H$23,'Monte Carlo'!$C$23,'Monte Carlo'!$E$23)),0))</f>
        <v>57.7264596835414</v>
      </c>
      <c r="O684" s="0" t="n">
        <f aca="true">IF(OR('Monte Carlo'!$B$24="",'Monte Carlo'!$C$24=""),0,IF(RAND()&lt;'Monte Carlo'!$B$24,IF('Monte Carlo'!$E$24='Monte Carlo'!$C$24,'Monte Carlo'!$C$24,BETAINV(RAND(),'Monte Carlo'!$G$24,'Monte Carlo'!$H$24,'Monte Carlo'!$C$24,'Monte Carlo'!$E$24)),0))</f>
        <v>0</v>
      </c>
      <c r="P684" s="0" t="n">
        <f aca="true">IF(OR('Monte Carlo'!$B$25="",'Monte Carlo'!$C$25=""),0,IF(RAND()&lt;'Monte Carlo'!$B$25,IF('Monte Carlo'!$E$25='Monte Carlo'!$C$25,'Monte Carlo'!$C$25,BETAINV(RAND(),'Monte Carlo'!$G$25,'Monte Carlo'!$H$25,'Monte Carlo'!$C$25,'Monte Carlo'!$E$25)),0))</f>
        <v>0</v>
      </c>
      <c r="Q684" s="0" t="n">
        <f aca="true">IF(OR('Monte Carlo'!$B$26="",'Monte Carlo'!$C$26=""),0,IF(RAND()&lt;'Monte Carlo'!$B$26,IF('Monte Carlo'!$E$26='Monte Carlo'!$C$26,'Monte Carlo'!$C$26,BETAINV(RAND(),'Monte Carlo'!$G$26,'Monte Carlo'!$H$26,'Monte Carlo'!$C$26,'Monte Carlo'!$E$26)),0))</f>
        <v>0</v>
      </c>
      <c r="R684" s="0" t="n">
        <f aca="true">IF(OR('Monte Carlo'!$B$27="",'Monte Carlo'!$C$27=""),0,IF(RAND()&lt;'Monte Carlo'!$B$27,IF('Monte Carlo'!$E$27='Monte Carlo'!$C$27,'Monte Carlo'!$C$27,BETAINV(RAND(),'Monte Carlo'!$G$27,'Monte Carlo'!$H$27,'Monte Carlo'!$C$27,'Monte Carlo'!$E$27)),0))</f>
        <v>0</v>
      </c>
      <c r="S684" s="0" t="n">
        <f aca="true">IF(OR('Monte Carlo'!$B$28="",'Monte Carlo'!$C$28=""),0,IF(RAND()&lt;'Monte Carlo'!$B$28,IF('Monte Carlo'!$E$28='Monte Carlo'!$C$28,'Monte Carlo'!$C$28,BETAINV(RAND(),'Monte Carlo'!$G$28,'Monte Carlo'!$H$28,'Monte Carlo'!$C$28,'Monte Carlo'!$E$28)),0))</f>
        <v>0</v>
      </c>
      <c r="T684" s="0" t="n">
        <f aca="true">IF(OR('Monte Carlo'!$B$29="",'Monte Carlo'!$C$29=""),0,IF(RAND()&lt;'Monte Carlo'!$B$29,IF('Monte Carlo'!$E$29='Monte Carlo'!$C$29,'Monte Carlo'!$C$29,BETAINV(RAND(),'Monte Carlo'!$G$29,'Monte Carlo'!$H$29,'Monte Carlo'!$C$29,'Monte Carlo'!$E$29)),0))</f>
        <v>0</v>
      </c>
      <c r="U684" s="0" t="n">
        <f aca="true">IF(OR('Monte Carlo'!$B$30="",'Monte Carlo'!$C$30=""),0,IF(RAND()&lt;'Monte Carlo'!$B$30,IF('Monte Carlo'!$E$30='Monte Carlo'!$C$30,'Monte Carlo'!$C$30,BETAINV(RAND(),'Monte Carlo'!$G$30,'Monte Carlo'!$H$30,'Monte Carlo'!$C$30,'Monte Carlo'!$E$30)),0))</f>
        <v>0</v>
      </c>
      <c r="V684" s="0" t="n">
        <f aca="true">IF(OR('Monte Carlo'!$B$31="",'Monte Carlo'!$C$31=""),0,IF(RAND()&lt;'Monte Carlo'!$B$31,IF('Monte Carlo'!$E$31='Monte Carlo'!$C$31,'Monte Carlo'!$C$31,BETAINV(RAND(),'Monte Carlo'!$G$31,'Monte Carlo'!$H$31,'Monte Carlo'!$C$31,'Monte Carlo'!$E$31)),0))</f>
        <v>0</v>
      </c>
      <c r="W684" s="0" t="n">
        <f aca="true">IF(OR('Monte Carlo'!$B$32="",'Monte Carlo'!$C$32=""),0,IF(RAND()&lt;'Monte Carlo'!$B$32,IF('Monte Carlo'!$E$32='Monte Carlo'!$C$32,'Monte Carlo'!$C$32,BETAINV(RAND(),'Monte Carlo'!$G$32,'Monte Carlo'!$H$32,'Monte Carlo'!$C$32,'Monte Carlo'!$E$32)),0))</f>
        <v>0</v>
      </c>
      <c r="X684" s="0" t="n">
        <f aca="true">IF(OR('Monte Carlo'!$B$33="",'Monte Carlo'!$C$33=""),0,IF(RAND()&lt;'Monte Carlo'!$B$33,IF('Monte Carlo'!$E$33='Monte Carlo'!$C$33,'Monte Carlo'!$C$33,BETAINV(RAND(),'Monte Carlo'!$G$33,'Monte Carlo'!$H$33,'Monte Carlo'!$C$33,'Monte Carlo'!$E$33)),0))</f>
        <v>0</v>
      </c>
      <c r="Y684" s="0" t="n">
        <f aca="false">SUM(A684:X684)</f>
        <v>2360.83952828756</v>
      </c>
    </row>
    <row r="685" customFormat="false" ht="15" hidden="false" customHeight="false" outlineLevel="0" collapsed="false">
      <c r="A685" s="0" t="n">
        <f aca="true">IF('Monte Carlo'!$B$7="",0,IF('Monte Carlo'!$D$7='Monte Carlo'!$B$7,'Monte Carlo'!$B$7,BETAINV(RAND(),'Monte Carlo'!$F$7,'Monte Carlo'!$G$7,'Monte Carlo'!$B$7,'Monte Carlo'!$D$7)))</f>
        <v>144.08307517362</v>
      </c>
      <c r="B685" s="0" t="n">
        <f aca="true">IF('Monte Carlo'!$B$8="",0,IF('Monte Carlo'!$D$8='Monte Carlo'!$B$8,'Monte Carlo'!$B$8,BETAINV(RAND(),'Monte Carlo'!$F$8,'Monte Carlo'!$G$8,'Monte Carlo'!$B$8,'Monte Carlo'!$D$8)))</f>
        <v>1087.39093262488</v>
      </c>
      <c r="C685" s="0" t="n">
        <f aca="true">IF('Monte Carlo'!$B$9="",0,IF('Monte Carlo'!$D$9='Monte Carlo'!$B$9,'Monte Carlo'!$B$9,BETAINV(RAND(),'Monte Carlo'!$F$9,'Monte Carlo'!$G$9,'Monte Carlo'!$B$9,'Monte Carlo'!$D$9)))</f>
        <v>463.064486552167</v>
      </c>
      <c r="D685" s="0" t="n">
        <f aca="true">IF('Monte Carlo'!$B$10="",0,IF('Monte Carlo'!$D$10='Monte Carlo'!$B$10,'Monte Carlo'!$B$10,BETAINV(RAND(),'Monte Carlo'!$F$10,'Monte Carlo'!$G$10,'Monte Carlo'!$B$10,'Monte Carlo'!$D$10)))</f>
        <v>369.462192411785</v>
      </c>
      <c r="E685" s="0" t="n">
        <f aca="true">IF('Monte Carlo'!$B$11="",0,IF('Monte Carlo'!$D$11='Monte Carlo'!$B$11,'Monte Carlo'!$B$11,BETAINV(RAND(),'Monte Carlo'!$F$11,'Monte Carlo'!$G$11,'Monte Carlo'!$B$11,'Monte Carlo'!$D$11)))</f>
        <v>92.1152444055451</v>
      </c>
      <c r="F685" s="0" t="n">
        <f aca="true">IF('Monte Carlo'!$B$12="",0,IF('Monte Carlo'!$D$12='Monte Carlo'!$B$12,'Monte Carlo'!$B$12,BETAINV(RAND(),'Monte Carlo'!$F$12,'Monte Carlo'!$G$12,'Monte Carlo'!$B$12,'Monte Carlo'!$D$12)))</f>
        <v>100.544843373104</v>
      </c>
      <c r="G685" s="0" t="n">
        <f aca="true">IF('Monte Carlo'!$B$13="",0,IF('Monte Carlo'!$D$13='Monte Carlo'!$B$13,'Monte Carlo'!$B$13,BETAINV(RAND(),'Monte Carlo'!$F$13,'Monte Carlo'!$G$13,'Monte Carlo'!$B$13,'Monte Carlo'!$D$13)))</f>
        <v>0</v>
      </c>
      <c r="H685" s="0" t="n">
        <f aca="true">IF('Monte Carlo'!$B$14="",0,IF('Monte Carlo'!$D$14='Monte Carlo'!$B$14,'Monte Carlo'!$B$14,BETAINV(RAND(),'Monte Carlo'!$F$14,'Monte Carlo'!$G$14,'Monte Carlo'!$B$14,'Monte Carlo'!$D$14)))</f>
        <v>0</v>
      </c>
      <c r="I685" s="0" t="n">
        <f aca="true">IF('Monte Carlo'!$B$15="",0,IF('Monte Carlo'!$D$15='Monte Carlo'!$B$15,'Monte Carlo'!$B$15,BETAINV(RAND(),'Monte Carlo'!$F$15,'Monte Carlo'!$G$15,'Monte Carlo'!$B$15,'Monte Carlo'!$D$15)))</f>
        <v>0</v>
      </c>
      <c r="J685" s="0" t="n">
        <f aca="true">IF('Monte Carlo'!$B$16="",0,IF('Monte Carlo'!$D$16='Monte Carlo'!$B$16,'Monte Carlo'!$B$16,BETAINV(RAND(),'Monte Carlo'!$F$16,'Monte Carlo'!$G$16,'Monte Carlo'!$B$16,'Monte Carlo'!$D$16)))</f>
        <v>0</v>
      </c>
      <c r="K685" s="0" t="n">
        <f aca="true">IF('Monte Carlo'!$B$17="",0,IF('Monte Carlo'!$D$17='Monte Carlo'!$B$17,'Monte Carlo'!$B$17,BETAINV(RAND(),'Monte Carlo'!$F$17,'Monte Carlo'!$G$17,'Monte Carlo'!$B$17,'Monte Carlo'!$D$17)))</f>
        <v>0</v>
      </c>
      <c r="L685" s="0" t="n">
        <f aca="true">IF('Monte Carlo'!$B$18="",0,IF('Monte Carlo'!$D$18='Monte Carlo'!$B$18,'Monte Carlo'!$B$18,BETAINV(RAND(),'Monte Carlo'!$F$18,'Monte Carlo'!$G$18,'Monte Carlo'!$B$18,'Monte Carlo'!$D$18)))</f>
        <v>0</v>
      </c>
      <c r="M685" s="0" t="n">
        <f aca="true">IF(OR('Monte Carlo'!$B$22="",'Monte Carlo'!$C$22=""),0,IF(RAND()&lt;'Monte Carlo'!$B$22,IF('Monte Carlo'!$E$22='Monte Carlo'!$C$22,'Monte Carlo'!$C$22,BETAINV(RAND(),'Monte Carlo'!$G$22,'Monte Carlo'!$H$22,'Monte Carlo'!$C$22,'Monte Carlo'!$E$22)),0))</f>
        <v>122.503490626316</v>
      </c>
      <c r="N685" s="0" t="n">
        <f aca="true">IF(OR('Monte Carlo'!$B$23="",'Monte Carlo'!$C$23=""),0,IF(RAND()&lt;'Monte Carlo'!$B$23,IF('Monte Carlo'!$E$23='Monte Carlo'!$C$23,'Monte Carlo'!$C$23,BETAINV(RAND(),'Monte Carlo'!$G$23,'Monte Carlo'!$H$23,'Monte Carlo'!$C$23,'Monte Carlo'!$E$23)),0))</f>
        <v>0</v>
      </c>
      <c r="O685" s="0" t="n">
        <f aca="true">IF(OR('Monte Carlo'!$B$24="",'Monte Carlo'!$C$24=""),0,IF(RAND()&lt;'Monte Carlo'!$B$24,IF('Monte Carlo'!$E$24='Monte Carlo'!$C$24,'Monte Carlo'!$C$24,BETAINV(RAND(),'Monte Carlo'!$G$24,'Monte Carlo'!$H$24,'Monte Carlo'!$C$24,'Monte Carlo'!$E$24)),0))</f>
        <v>0</v>
      </c>
      <c r="P685" s="0" t="n">
        <f aca="true">IF(OR('Monte Carlo'!$B$25="",'Monte Carlo'!$C$25=""),0,IF(RAND()&lt;'Monte Carlo'!$B$25,IF('Monte Carlo'!$E$25='Monte Carlo'!$C$25,'Monte Carlo'!$C$25,BETAINV(RAND(),'Monte Carlo'!$G$25,'Monte Carlo'!$H$25,'Monte Carlo'!$C$25,'Monte Carlo'!$E$25)),0))</f>
        <v>0</v>
      </c>
      <c r="Q685" s="0" t="n">
        <f aca="true">IF(OR('Monte Carlo'!$B$26="",'Monte Carlo'!$C$26=""),0,IF(RAND()&lt;'Monte Carlo'!$B$26,IF('Monte Carlo'!$E$26='Monte Carlo'!$C$26,'Monte Carlo'!$C$26,BETAINV(RAND(),'Monte Carlo'!$G$26,'Monte Carlo'!$H$26,'Monte Carlo'!$C$26,'Monte Carlo'!$E$26)),0))</f>
        <v>0</v>
      </c>
      <c r="R685" s="0" t="n">
        <f aca="true">IF(OR('Monte Carlo'!$B$27="",'Monte Carlo'!$C$27=""),0,IF(RAND()&lt;'Monte Carlo'!$B$27,IF('Monte Carlo'!$E$27='Monte Carlo'!$C$27,'Monte Carlo'!$C$27,BETAINV(RAND(),'Monte Carlo'!$G$27,'Monte Carlo'!$H$27,'Monte Carlo'!$C$27,'Monte Carlo'!$E$27)),0))</f>
        <v>0</v>
      </c>
      <c r="S685" s="0" t="n">
        <f aca="true">IF(OR('Monte Carlo'!$B$28="",'Monte Carlo'!$C$28=""),0,IF(RAND()&lt;'Monte Carlo'!$B$28,IF('Monte Carlo'!$E$28='Monte Carlo'!$C$28,'Monte Carlo'!$C$28,BETAINV(RAND(),'Monte Carlo'!$G$28,'Monte Carlo'!$H$28,'Monte Carlo'!$C$28,'Monte Carlo'!$E$28)),0))</f>
        <v>0</v>
      </c>
      <c r="T685" s="0" t="n">
        <f aca="true">IF(OR('Monte Carlo'!$B$29="",'Monte Carlo'!$C$29=""),0,IF(RAND()&lt;'Monte Carlo'!$B$29,IF('Monte Carlo'!$E$29='Monte Carlo'!$C$29,'Monte Carlo'!$C$29,BETAINV(RAND(),'Monte Carlo'!$G$29,'Monte Carlo'!$H$29,'Monte Carlo'!$C$29,'Monte Carlo'!$E$29)),0))</f>
        <v>0</v>
      </c>
      <c r="U685" s="0" t="n">
        <f aca="true">IF(OR('Monte Carlo'!$B$30="",'Monte Carlo'!$C$30=""),0,IF(RAND()&lt;'Monte Carlo'!$B$30,IF('Monte Carlo'!$E$30='Monte Carlo'!$C$30,'Monte Carlo'!$C$30,BETAINV(RAND(),'Monte Carlo'!$G$30,'Monte Carlo'!$H$30,'Monte Carlo'!$C$30,'Monte Carlo'!$E$30)),0))</f>
        <v>0</v>
      </c>
      <c r="V685" s="0" t="n">
        <f aca="true">IF(OR('Monte Carlo'!$B$31="",'Monte Carlo'!$C$31=""),0,IF(RAND()&lt;'Monte Carlo'!$B$31,IF('Monte Carlo'!$E$31='Monte Carlo'!$C$31,'Monte Carlo'!$C$31,BETAINV(RAND(),'Monte Carlo'!$G$31,'Monte Carlo'!$H$31,'Monte Carlo'!$C$31,'Monte Carlo'!$E$31)),0))</f>
        <v>0</v>
      </c>
      <c r="W685" s="0" t="n">
        <f aca="true">IF(OR('Monte Carlo'!$B$32="",'Monte Carlo'!$C$32=""),0,IF(RAND()&lt;'Monte Carlo'!$B$32,IF('Monte Carlo'!$E$32='Monte Carlo'!$C$32,'Monte Carlo'!$C$32,BETAINV(RAND(),'Monte Carlo'!$G$32,'Monte Carlo'!$H$32,'Monte Carlo'!$C$32,'Monte Carlo'!$E$32)),0))</f>
        <v>0</v>
      </c>
      <c r="X685" s="0" t="n">
        <f aca="true">IF(OR('Monte Carlo'!$B$33="",'Monte Carlo'!$C$33=""),0,IF(RAND()&lt;'Monte Carlo'!$B$33,IF('Monte Carlo'!$E$33='Monte Carlo'!$C$33,'Monte Carlo'!$C$33,BETAINV(RAND(),'Monte Carlo'!$G$33,'Monte Carlo'!$H$33,'Monte Carlo'!$C$33,'Monte Carlo'!$E$33)),0))</f>
        <v>0</v>
      </c>
      <c r="Y685" s="0" t="n">
        <f aca="false">SUM(A685:X685)</f>
        <v>2379.16426516742</v>
      </c>
    </row>
    <row r="686" customFormat="false" ht="15" hidden="false" customHeight="false" outlineLevel="0" collapsed="false">
      <c r="A686" s="0" t="n">
        <f aca="true">IF('Monte Carlo'!$B$7="",0,IF('Monte Carlo'!$D$7='Monte Carlo'!$B$7,'Monte Carlo'!$B$7,BETAINV(RAND(),'Monte Carlo'!$F$7,'Monte Carlo'!$G$7,'Monte Carlo'!$B$7,'Monte Carlo'!$D$7)))</f>
        <v>142.009315982393</v>
      </c>
      <c r="B686" s="0" t="n">
        <f aca="true">IF('Monte Carlo'!$B$8="",0,IF('Monte Carlo'!$D$8='Monte Carlo'!$B$8,'Monte Carlo'!$B$8,BETAINV(RAND(),'Monte Carlo'!$F$8,'Monte Carlo'!$G$8,'Monte Carlo'!$B$8,'Monte Carlo'!$D$8)))</f>
        <v>1044.16493922018</v>
      </c>
      <c r="C686" s="0" t="n">
        <f aca="true">IF('Monte Carlo'!$B$9="",0,IF('Monte Carlo'!$D$9='Monte Carlo'!$B$9,'Monte Carlo'!$B$9,BETAINV(RAND(),'Monte Carlo'!$F$9,'Monte Carlo'!$G$9,'Monte Carlo'!$B$9,'Monte Carlo'!$D$9)))</f>
        <v>455.834752449163</v>
      </c>
      <c r="D686" s="0" t="n">
        <f aca="true">IF('Monte Carlo'!$B$10="",0,IF('Monte Carlo'!$D$10='Monte Carlo'!$B$10,'Monte Carlo'!$B$10,BETAINV(RAND(),'Monte Carlo'!$F$10,'Monte Carlo'!$G$10,'Monte Carlo'!$B$10,'Monte Carlo'!$D$10)))</f>
        <v>319.135923901761</v>
      </c>
      <c r="E686" s="0" t="n">
        <f aca="true">IF('Monte Carlo'!$B$11="",0,IF('Monte Carlo'!$D$11='Monte Carlo'!$B$11,'Monte Carlo'!$B$11,BETAINV(RAND(),'Monte Carlo'!$F$11,'Monte Carlo'!$G$11,'Monte Carlo'!$B$11,'Monte Carlo'!$D$11)))</f>
        <v>92.8723840610377</v>
      </c>
      <c r="F686" s="0" t="n">
        <f aca="true">IF('Monte Carlo'!$B$12="",0,IF('Monte Carlo'!$D$12='Monte Carlo'!$B$12,'Monte Carlo'!$B$12,BETAINV(RAND(),'Monte Carlo'!$F$12,'Monte Carlo'!$G$12,'Monte Carlo'!$B$12,'Monte Carlo'!$D$12)))</f>
        <v>99.5828831145415</v>
      </c>
      <c r="G686" s="0" t="n">
        <f aca="true">IF('Monte Carlo'!$B$13="",0,IF('Monte Carlo'!$D$13='Monte Carlo'!$B$13,'Monte Carlo'!$B$13,BETAINV(RAND(),'Monte Carlo'!$F$13,'Monte Carlo'!$G$13,'Monte Carlo'!$B$13,'Monte Carlo'!$D$13)))</f>
        <v>0</v>
      </c>
      <c r="H686" s="0" t="n">
        <f aca="true">IF('Monte Carlo'!$B$14="",0,IF('Monte Carlo'!$D$14='Monte Carlo'!$B$14,'Monte Carlo'!$B$14,BETAINV(RAND(),'Monte Carlo'!$F$14,'Monte Carlo'!$G$14,'Monte Carlo'!$B$14,'Monte Carlo'!$D$14)))</f>
        <v>0</v>
      </c>
      <c r="I686" s="0" t="n">
        <f aca="true">IF('Monte Carlo'!$B$15="",0,IF('Monte Carlo'!$D$15='Monte Carlo'!$B$15,'Monte Carlo'!$B$15,BETAINV(RAND(),'Monte Carlo'!$F$15,'Monte Carlo'!$G$15,'Monte Carlo'!$B$15,'Monte Carlo'!$D$15)))</f>
        <v>0</v>
      </c>
      <c r="J686" s="0" t="n">
        <f aca="true">IF('Monte Carlo'!$B$16="",0,IF('Monte Carlo'!$D$16='Monte Carlo'!$B$16,'Monte Carlo'!$B$16,BETAINV(RAND(),'Monte Carlo'!$F$16,'Monte Carlo'!$G$16,'Monte Carlo'!$B$16,'Monte Carlo'!$D$16)))</f>
        <v>0</v>
      </c>
      <c r="K686" s="0" t="n">
        <f aca="true">IF('Monte Carlo'!$B$17="",0,IF('Monte Carlo'!$D$17='Monte Carlo'!$B$17,'Monte Carlo'!$B$17,BETAINV(RAND(),'Monte Carlo'!$F$17,'Monte Carlo'!$G$17,'Monte Carlo'!$B$17,'Monte Carlo'!$D$17)))</f>
        <v>0</v>
      </c>
      <c r="L686" s="0" t="n">
        <f aca="true">IF('Monte Carlo'!$B$18="",0,IF('Monte Carlo'!$D$18='Monte Carlo'!$B$18,'Monte Carlo'!$B$18,BETAINV(RAND(),'Monte Carlo'!$F$18,'Monte Carlo'!$G$18,'Monte Carlo'!$B$18,'Monte Carlo'!$D$18)))</f>
        <v>0</v>
      </c>
      <c r="M686" s="0" t="n">
        <f aca="true">IF(OR('Monte Carlo'!$B$22="",'Monte Carlo'!$C$22=""),0,IF(RAND()&lt;'Monte Carlo'!$B$22,IF('Monte Carlo'!$E$22='Monte Carlo'!$C$22,'Monte Carlo'!$C$22,BETAINV(RAND(),'Monte Carlo'!$G$22,'Monte Carlo'!$H$22,'Monte Carlo'!$C$22,'Monte Carlo'!$E$22)),0))</f>
        <v>142.200781367049</v>
      </c>
      <c r="N686" s="0" t="n">
        <f aca="true">IF(OR('Monte Carlo'!$B$23="",'Monte Carlo'!$C$23=""),0,IF(RAND()&lt;'Monte Carlo'!$B$23,IF('Monte Carlo'!$E$23='Monte Carlo'!$C$23,'Monte Carlo'!$C$23,BETAINV(RAND(),'Monte Carlo'!$G$23,'Monte Carlo'!$H$23,'Monte Carlo'!$C$23,'Monte Carlo'!$E$23)),0))</f>
        <v>0</v>
      </c>
      <c r="O686" s="0" t="n">
        <f aca="true">IF(OR('Monte Carlo'!$B$24="",'Monte Carlo'!$C$24=""),0,IF(RAND()&lt;'Monte Carlo'!$B$24,IF('Monte Carlo'!$E$24='Monte Carlo'!$C$24,'Monte Carlo'!$C$24,BETAINV(RAND(),'Monte Carlo'!$G$24,'Monte Carlo'!$H$24,'Monte Carlo'!$C$24,'Monte Carlo'!$E$24)),0))</f>
        <v>0</v>
      </c>
      <c r="P686" s="0" t="n">
        <f aca="true">IF(OR('Monte Carlo'!$B$25="",'Monte Carlo'!$C$25=""),0,IF(RAND()&lt;'Monte Carlo'!$B$25,IF('Monte Carlo'!$E$25='Monte Carlo'!$C$25,'Monte Carlo'!$C$25,BETAINV(RAND(),'Monte Carlo'!$G$25,'Monte Carlo'!$H$25,'Monte Carlo'!$C$25,'Monte Carlo'!$E$25)),0))</f>
        <v>0</v>
      </c>
      <c r="Q686" s="0" t="n">
        <f aca="true">IF(OR('Monte Carlo'!$B$26="",'Monte Carlo'!$C$26=""),0,IF(RAND()&lt;'Monte Carlo'!$B$26,IF('Monte Carlo'!$E$26='Monte Carlo'!$C$26,'Monte Carlo'!$C$26,BETAINV(RAND(),'Monte Carlo'!$G$26,'Monte Carlo'!$H$26,'Monte Carlo'!$C$26,'Monte Carlo'!$E$26)),0))</f>
        <v>0</v>
      </c>
      <c r="R686" s="0" t="n">
        <f aca="true">IF(OR('Monte Carlo'!$B$27="",'Monte Carlo'!$C$27=""),0,IF(RAND()&lt;'Monte Carlo'!$B$27,IF('Monte Carlo'!$E$27='Monte Carlo'!$C$27,'Monte Carlo'!$C$27,BETAINV(RAND(),'Monte Carlo'!$G$27,'Monte Carlo'!$H$27,'Monte Carlo'!$C$27,'Monte Carlo'!$E$27)),0))</f>
        <v>0</v>
      </c>
      <c r="S686" s="0" t="n">
        <f aca="true">IF(OR('Monte Carlo'!$B$28="",'Monte Carlo'!$C$28=""),0,IF(RAND()&lt;'Monte Carlo'!$B$28,IF('Monte Carlo'!$E$28='Monte Carlo'!$C$28,'Monte Carlo'!$C$28,BETAINV(RAND(),'Monte Carlo'!$G$28,'Monte Carlo'!$H$28,'Monte Carlo'!$C$28,'Monte Carlo'!$E$28)),0))</f>
        <v>0</v>
      </c>
      <c r="T686" s="0" t="n">
        <f aca="true">IF(OR('Monte Carlo'!$B$29="",'Monte Carlo'!$C$29=""),0,IF(RAND()&lt;'Monte Carlo'!$B$29,IF('Monte Carlo'!$E$29='Monte Carlo'!$C$29,'Monte Carlo'!$C$29,BETAINV(RAND(),'Monte Carlo'!$G$29,'Monte Carlo'!$H$29,'Monte Carlo'!$C$29,'Monte Carlo'!$E$29)),0))</f>
        <v>0</v>
      </c>
      <c r="U686" s="0" t="n">
        <f aca="true">IF(OR('Monte Carlo'!$B$30="",'Monte Carlo'!$C$30=""),0,IF(RAND()&lt;'Monte Carlo'!$B$30,IF('Monte Carlo'!$E$30='Monte Carlo'!$C$30,'Monte Carlo'!$C$30,BETAINV(RAND(),'Monte Carlo'!$G$30,'Monte Carlo'!$H$30,'Monte Carlo'!$C$30,'Monte Carlo'!$E$30)),0))</f>
        <v>0</v>
      </c>
      <c r="V686" s="0" t="n">
        <f aca="true">IF(OR('Monte Carlo'!$B$31="",'Monte Carlo'!$C$31=""),0,IF(RAND()&lt;'Monte Carlo'!$B$31,IF('Monte Carlo'!$E$31='Monte Carlo'!$C$31,'Monte Carlo'!$C$31,BETAINV(RAND(),'Monte Carlo'!$G$31,'Monte Carlo'!$H$31,'Monte Carlo'!$C$31,'Monte Carlo'!$E$31)),0))</f>
        <v>0</v>
      </c>
      <c r="W686" s="0" t="n">
        <f aca="true">IF(OR('Monte Carlo'!$B$32="",'Monte Carlo'!$C$32=""),0,IF(RAND()&lt;'Monte Carlo'!$B$32,IF('Monte Carlo'!$E$32='Monte Carlo'!$C$32,'Monte Carlo'!$C$32,BETAINV(RAND(),'Monte Carlo'!$G$32,'Monte Carlo'!$H$32,'Monte Carlo'!$C$32,'Monte Carlo'!$E$32)),0))</f>
        <v>0</v>
      </c>
      <c r="X686" s="0" t="n">
        <f aca="true">IF(OR('Monte Carlo'!$B$33="",'Monte Carlo'!$C$33=""),0,IF(RAND()&lt;'Monte Carlo'!$B$33,IF('Monte Carlo'!$E$33='Monte Carlo'!$C$33,'Monte Carlo'!$C$33,BETAINV(RAND(),'Monte Carlo'!$G$33,'Monte Carlo'!$H$33,'Monte Carlo'!$C$33,'Monte Carlo'!$E$33)),0))</f>
        <v>0</v>
      </c>
      <c r="Y686" s="0" t="n">
        <f aca="false">SUM(A686:X686)</f>
        <v>2295.80098009612</v>
      </c>
    </row>
    <row r="687" customFormat="false" ht="15" hidden="false" customHeight="false" outlineLevel="0" collapsed="false">
      <c r="A687" s="0" t="n">
        <f aca="true">IF('Monte Carlo'!$B$7="",0,IF('Monte Carlo'!$D$7='Monte Carlo'!$B$7,'Monte Carlo'!$B$7,BETAINV(RAND(),'Monte Carlo'!$F$7,'Monte Carlo'!$G$7,'Monte Carlo'!$B$7,'Monte Carlo'!$D$7)))</f>
        <v>163.083038560133</v>
      </c>
      <c r="B687" s="0" t="n">
        <f aca="true">IF('Monte Carlo'!$B$8="",0,IF('Monte Carlo'!$D$8='Monte Carlo'!$B$8,'Monte Carlo'!$B$8,BETAINV(RAND(),'Monte Carlo'!$F$8,'Monte Carlo'!$G$8,'Monte Carlo'!$B$8,'Monte Carlo'!$D$8)))</f>
        <v>1126.92298635481</v>
      </c>
      <c r="C687" s="0" t="n">
        <f aca="true">IF('Monte Carlo'!$B$9="",0,IF('Monte Carlo'!$D$9='Monte Carlo'!$B$9,'Monte Carlo'!$B$9,BETAINV(RAND(),'Monte Carlo'!$F$9,'Monte Carlo'!$G$9,'Monte Carlo'!$B$9,'Monte Carlo'!$D$9)))</f>
        <v>488.561553144188</v>
      </c>
      <c r="D687" s="0" t="n">
        <f aca="true">IF('Monte Carlo'!$B$10="",0,IF('Monte Carlo'!$D$10='Monte Carlo'!$B$10,'Monte Carlo'!$B$10,BETAINV(RAND(),'Monte Carlo'!$F$10,'Monte Carlo'!$G$10,'Monte Carlo'!$B$10,'Monte Carlo'!$D$10)))</f>
        <v>273.80071275782</v>
      </c>
      <c r="E687" s="0" t="n">
        <f aca="true">IF('Monte Carlo'!$B$11="",0,IF('Monte Carlo'!$D$11='Monte Carlo'!$B$11,'Monte Carlo'!$B$11,BETAINV(RAND(),'Monte Carlo'!$F$11,'Monte Carlo'!$G$11,'Monte Carlo'!$B$11,'Monte Carlo'!$D$11)))</f>
        <v>94.6813264511641</v>
      </c>
      <c r="F687" s="0" t="n">
        <f aca="true">IF('Monte Carlo'!$B$12="",0,IF('Monte Carlo'!$D$12='Monte Carlo'!$B$12,'Monte Carlo'!$B$12,BETAINV(RAND(),'Monte Carlo'!$F$12,'Monte Carlo'!$G$12,'Monte Carlo'!$B$12,'Monte Carlo'!$D$12)))</f>
        <v>106.980856304486</v>
      </c>
      <c r="G687" s="0" t="n">
        <f aca="true">IF('Monte Carlo'!$B$13="",0,IF('Monte Carlo'!$D$13='Monte Carlo'!$B$13,'Monte Carlo'!$B$13,BETAINV(RAND(),'Monte Carlo'!$F$13,'Monte Carlo'!$G$13,'Monte Carlo'!$B$13,'Monte Carlo'!$D$13)))</f>
        <v>0</v>
      </c>
      <c r="H687" s="0" t="n">
        <f aca="true">IF('Monte Carlo'!$B$14="",0,IF('Monte Carlo'!$D$14='Monte Carlo'!$B$14,'Monte Carlo'!$B$14,BETAINV(RAND(),'Monte Carlo'!$F$14,'Monte Carlo'!$G$14,'Monte Carlo'!$B$14,'Monte Carlo'!$D$14)))</f>
        <v>0</v>
      </c>
      <c r="I687" s="0" t="n">
        <f aca="true">IF('Monte Carlo'!$B$15="",0,IF('Monte Carlo'!$D$15='Monte Carlo'!$B$15,'Monte Carlo'!$B$15,BETAINV(RAND(),'Monte Carlo'!$F$15,'Monte Carlo'!$G$15,'Monte Carlo'!$B$15,'Monte Carlo'!$D$15)))</f>
        <v>0</v>
      </c>
      <c r="J687" s="0" t="n">
        <f aca="true">IF('Monte Carlo'!$B$16="",0,IF('Monte Carlo'!$D$16='Monte Carlo'!$B$16,'Monte Carlo'!$B$16,BETAINV(RAND(),'Monte Carlo'!$F$16,'Monte Carlo'!$G$16,'Monte Carlo'!$B$16,'Monte Carlo'!$D$16)))</f>
        <v>0</v>
      </c>
      <c r="K687" s="0" t="n">
        <f aca="true">IF('Monte Carlo'!$B$17="",0,IF('Monte Carlo'!$D$17='Monte Carlo'!$B$17,'Monte Carlo'!$B$17,BETAINV(RAND(),'Monte Carlo'!$F$17,'Monte Carlo'!$G$17,'Monte Carlo'!$B$17,'Monte Carlo'!$D$17)))</f>
        <v>0</v>
      </c>
      <c r="L687" s="0" t="n">
        <f aca="true">IF('Monte Carlo'!$B$18="",0,IF('Monte Carlo'!$D$18='Monte Carlo'!$B$18,'Monte Carlo'!$B$18,BETAINV(RAND(),'Monte Carlo'!$F$18,'Monte Carlo'!$G$18,'Monte Carlo'!$B$18,'Monte Carlo'!$D$18)))</f>
        <v>0</v>
      </c>
      <c r="M687" s="0" t="n">
        <f aca="true">IF(OR('Monte Carlo'!$B$22="",'Monte Carlo'!$C$22=""),0,IF(RAND()&lt;'Monte Carlo'!$B$22,IF('Monte Carlo'!$E$22='Monte Carlo'!$C$22,'Monte Carlo'!$C$22,BETAINV(RAND(),'Monte Carlo'!$G$22,'Monte Carlo'!$H$22,'Monte Carlo'!$C$22,'Monte Carlo'!$E$22)),0))</f>
        <v>0</v>
      </c>
      <c r="N687" s="0" t="n">
        <f aca="true">IF(OR('Monte Carlo'!$B$23="",'Monte Carlo'!$C$23=""),0,IF(RAND()&lt;'Monte Carlo'!$B$23,IF('Monte Carlo'!$E$23='Monte Carlo'!$C$23,'Monte Carlo'!$C$23,BETAINV(RAND(),'Monte Carlo'!$G$23,'Monte Carlo'!$H$23,'Monte Carlo'!$C$23,'Monte Carlo'!$E$23)),0))</f>
        <v>24.8609357516605</v>
      </c>
      <c r="O687" s="0" t="n">
        <f aca="true">IF(OR('Monte Carlo'!$B$24="",'Monte Carlo'!$C$24=""),0,IF(RAND()&lt;'Monte Carlo'!$B$24,IF('Monte Carlo'!$E$24='Monte Carlo'!$C$24,'Monte Carlo'!$C$24,BETAINV(RAND(),'Monte Carlo'!$G$24,'Monte Carlo'!$H$24,'Monte Carlo'!$C$24,'Monte Carlo'!$E$24)),0))</f>
        <v>0</v>
      </c>
      <c r="P687" s="0" t="n">
        <f aca="true">IF(OR('Monte Carlo'!$B$25="",'Monte Carlo'!$C$25=""),0,IF(RAND()&lt;'Monte Carlo'!$B$25,IF('Monte Carlo'!$E$25='Monte Carlo'!$C$25,'Monte Carlo'!$C$25,BETAINV(RAND(),'Monte Carlo'!$G$25,'Monte Carlo'!$H$25,'Monte Carlo'!$C$25,'Monte Carlo'!$E$25)),0))</f>
        <v>0</v>
      </c>
      <c r="Q687" s="0" t="n">
        <f aca="true">IF(OR('Monte Carlo'!$B$26="",'Monte Carlo'!$C$26=""),0,IF(RAND()&lt;'Monte Carlo'!$B$26,IF('Monte Carlo'!$E$26='Monte Carlo'!$C$26,'Monte Carlo'!$C$26,BETAINV(RAND(),'Monte Carlo'!$G$26,'Monte Carlo'!$H$26,'Monte Carlo'!$C$26,'Monte Carlo'!$E$26)),0))</f>
        <v>0</v>
      </c>
      <c r="R687" s="0" t="n">
        <f aca="true">IF(OR('Monte Carlo'!$B$27="",'Monte Carlo'!$C$27=""),0,IF(RAND()&lt;'Monte Carlo'!$B$27,IF('Monte Carlo'!$E$27='Monte Carlo'!$C$27,'Monte Carlo'!$C$27,BETAINV(RAND(),'Monte Carlo'!$G$27,'Monte Carlo'!$H$27,'Monte Carlo'!$C$27,'Monte Carlo'!$E$27)),0))</f>
        <v>0</v>
      </c>
      <c r="S687" s="0" t="n">
        <f aca="true">IF(OR('Monte Carlo'!$B$28="",'Monte Carlo'!$C$28=""),0,IF(RAND()&lt;'Monte Carlo'!$B$28,IF('Monte Carlo'!$E$28='Monte Carlo'!$C$28,'Monte Carlo'!$C$28,BETAINV(RAND(),'Monte Carlo'!$G$28,'Monte Carlo'!$H$28,'Monte Carlo'!$C$28,'Monte Carlo'!$E$28)),0))</f>
        <v>0</v>
      </c>
      <c r="T687" s="0" t="n">
        <f aca="true">IF(OR('Monte Carlo'!$B$29="",'Monte Carlo'!$C$29=""),0,IF(RAND()&lt;'Monte Carlo'!$B$29,IF('Monte Carlo'!$E$29='Monte Carlo'!$C$29,'Monte Carlo'!$C$29,BETAINV(RAND(),'Monte Carlo'!$G$29,'Monte Carlo'!$H$29,'Monte Carlo'!$C$29,'Monte Carlo'!$E$29)),0))</f>
        <v>0</v>
      </c>
      <c r="U687" s="0" t="n">
        <f aca="true">IF(OR('Monte Carlo'!$B$30="",'Monte Carlo'!$C$30=""),0,IF(RAND()&lt;'Monte Carlo'!$B$30,IF('Monte Carlo'!$E$30='Monte Carlo'!$C$30,'Monte Carlo'!$C$30,BETAINV(RAND(),'Monte Carlo'!$G$30,'Monte Carlo'!$H$30,'Monte Carlo'!$C$30,'Monte Carlo'!$E$30)),0))</f>
        <v>0</v>
      </c>
      <c r="V687" s="0" t="n">
        <f aca="true">IF(OR('Monte Carlo'!$B$31="",'Monte Carlo'!$C$31=""),0,IF(RAND()&lt;'Monte Carlo'!$B$31,IF('Monte Carlo'!$E$31='Monte Carlo'!$C$31,'Monte Carlo'!$C$31,BETAINV(RAND(),'Monte Carlo'!$G$31,'Monte Carlo'!$H$31,'Monte Carlo'!$C$31,'Monte Carlo'!$E$31)),0))</f>
        <v>0</v>
      </c>
      <c r="W687" s="0" t="n">
        <f aca="true">IF(OR('Monte Carlo'!$B$32="",'Monte Carlo'!$C$32=""),0,IF(RAND()&lt;'Monte Carlo'!$B$32,IF('Monte Carlo'!$E$32='Monte Carlo'!$C$32,'Monte Carlo'!$C$32,BETAINV(RAND(),'Monte Carlo'!$G$32,'Monte Carlo'!$H$32,'Monte Carlo'!$C$32,'Monte Carlo'!$E$32)),0))</f>
        <v>0</v>
      </c>
      <c r="X687" s="0" t="n">
        <f aca="true">IF(OR('Monte Carlo'!$B$33="",'Monte Carlo'!$C$33=""),0,IF(RAND()&lt;'Monte Carlo'!$B$33,IF('Monte Carlo'!$E$33='Monte Carlo'!$C$33,'Monte Carlo'!$C$33,BETAINV(RAND(),'Monte Carlo'!$G$33,'Monte Carlo'!$H$33,'Monte Carlo'!$C$33,'Monte Carlo'!$E$33)),0))</f>
        <v>0</v>
      </c>
      <c r="Y687" s="0" t="n">
        <f aca="false">SUM(A687:X687)</f>
        <v>2278.89140932426</v>
      </c>
    </row>
    <row r="688" customFormat="false" ht="15" hidden="false" customHeight="false" outlineLevel="0" collapsed="false">
      <c r="A688" s="0" t="n">
        <f aca="true">IF('Monte Carlo'!$B$7="",0,IF('Monte Carlo'!$D$7='Monte Carlo'!$B$7,'Monte Carlo'!$B$7,BETAINV(RAND(),'Monte Carlo'!$F$7,'Monte Carlo'!$G$7,'Monte Carlo'!$B$7,'Monte Carlo'!$D$7)))</f>
        <v>193.16174500666</v>
      </c>
      <c r="B688" s="0" t="n">
        <f aca="true">IF('Monte Carlo'!$B$8="",0,IF('Monte Carlo'!$D$8='Monte Carlo'!$B$8,'Monte Carlo'!$B$8,BETAINV(RAND(),'Monte Carlo'!$F$8,'Monte Carlo'!$G$8,'Monte Carlo'!$B$8,'Monte Carlo'!$D$8)))</f>
        <v>1080.35193226467</v>
      </c>
      <c r="C688" s="0" t="n">
        <f aca="true">IF('Monte Carlo'!$B$9="",0,IF('Monte Carlo'!$D$9='Monte Carlo'!$B$9,'Monte Carlo'!$B$9,BETAINV(RAND(),'Monte Carlo'!$F$9,'Monte Carlo'!$G$9,'Monte Carlo'!$B$9,'Monte Carlo'!$D$9)))</f>
        <v>425.142509493842</v>
      </c>
      <c r="D688" s="0" t="n">
        <f aca="true">IF('Monte Carlo'!$B$10="",0,IF('Monte Carlo'!$D$10='Monte Carlo'!$B$10,'Monte Carlo'!$B$10,BETAINV(RAND(),'Monte Carlo'!$F$10,'Monte Carlo'!$G$10,'Monte Carlo'!$B$10,'Monte Carlo'!$D$10)))</f>
        <v>330.917399961532</v>
      </c>
      <c r="E688" s="0" t="n">
        <f aca="true">IF('Monte Carlo'!$B$11="",0,IF('Monte Carlo'!$D$11='Monte Carlo'!$B$11,'Monte Carlo'!$B$11,BETAINV(RAND(),'Monte Carlo'!$F$11,'Monte Carlo'!$G$11,'Monte Carlo'!$B$11,'Monte Carlo'!$D$11)))</f>
        <v>109.756606300968</v>
      </c>
      <c r="F688" s="0" t="n">
        <f aca="true">IF('Monte Carlo'!$B$12="",0,IF('Monte Carlo'!$D$12='Monte Carlo'!$B$12,'Monte Carlo'!$B$12,BETAINV(RAND(),'Monte Carlo'!$F$12,'Monte Carlo'!$G$12,'Monte Carlo'!$B$12,'Monte Carlo'!$D$12)))</f>
        <v>98.9343618758592</v>
      </c>
      <c r="G688" s="0" t="n">
        <f aca="true">IF('Monte Carlo'!$B$13="",0,IF('Monte Carlo'!$D$13='Monte Carlo'!$B$13,'Monte Carlo'!$B$13,BETAINV(RAND(),'Monte Carlo'!$F$13,'Monte Carlo'!$G$13,'Monte Carlo'!$B$13,'Monte Carlo'!$D$13)))</f>
        <v>0</v>
      </c>
      <c r="H688" s="0" t="n">
        <f aca="true">IF('Monte Carlo'!$B$14="",0,IF('Monte Carlo'!$D$14='Monte Carlo'!$B$14,'Monte Carlo'!$B$14,BETAINV(RAND(),'Monte Carlo'!$F$14,'Monte Carlo'!$G$14,'Monte Carlo'!$B$14,'Monte Carlo'!$D$14)))</f>
        <v>0</v>
      </c>
      <c r="I688" s="0" t="n">
        <f aca="true">IF('Monte Carlo'!$B$15="",0,IF('Monte Carlo'!$D$15='Monte Carlo'!$B$15,'Monte Carlo'!$B$15,BETAINV(RAND(),'Monte Carlo'!$F$15,'Monte Carlo'!$G$15,'Monte Carlo'!$B$15,'Monte Carlo'!$D$15)))</f>
        <v>0</v>
      </c>
      <c r="J688" s="0" t="n">
        <f aca="true">IF('Monte Carlo'!$B$16="",0,IF('Monte Carlo'!$D$16='Monte Carlo'!$B$16,'Monte Carlo'!$B$16,BETAINV(RAND(),'Monte Carlo'!$F$16,'Monte Carlo'!$G$16,'Monte Carlo'!$B$16,'Monte Carlo'!$D$16)))</f>
        <v>0</v>
      </c>
      <c r="K688" s="0" t="n">
        <f aca="true">IF('Monte Carlo'!$B$17="",0,IF('Monte Carlo'!$D$17='Monte Carlo'!$B$17,'Monte Carlo'!$B$17,BETAINV(RAND(),'Monte Carlo'!$F$17,'Monte Carlo'!$G$17,'Monte Carlo'!$B$17,'Monte Carlo'!$D$17)))</f>
        <v>0</v>
      </c>
      <c r="L688" s="0" t="n">
        <f aca="true">IF('Monte Carlo'!$B$18="",0,IF('Monte Carlo'!$D$18='Monte Carlo'!$B$18,'Monte Carlo'!$B$18,BETAINV(RAND(),'Monte Carlo'!$F$18,'Monte Carlo'!$G$18,'Monte Carlo'!$B$18,'Monte Carlo'!$D$18)))</f>
        <v>0</v>
      </c>
      <c r="M688" s="0" t="n">
        <f aca="true">IF(OR('Monte Carlo'!$B$22="",'Monte Carlo'!$C$22=""),0,IF(RAND()&lt;'Monte Carlo'!$B$22,IF('Monte Carlo'!$E$22='Monte Carlo'!$C$22,'Monte Carlo'!$C$22,BETAINV(RAND(),'Monte Carlo'!$G$22,'Monte Carlo'!$H$22,'Monte Carlo'!$C$22,'Monte Carlo'!$E$22)),0))</f>
        <v>110.827504182287</v>
      </c>
      <c r="N688" s="0" t="n">
        <f aca="true">IF(OR('Monte Carlo'!$B$23="",'Monte Carlo'!$C$23=""),0,IF(RAND()&lt;'Monte Carlo'!$B$23,IF('Monte Carlo'!$E$23='Monte Carlo'!$C$23,'Monte Carlo'!$C$23,BETAINV(RAND(),'Monte Carlo'!$G$23,'Monte Carlo'!$H$23,'Monte Carlo'!$C$23,'Monte Carlo'!$E$23)),0))</f>
        <v>66.4528399973839</v>
      </c>
      <c r="O688" s="0" t="n">
        <f aca="true">IF(OR('Monte Carlo'!$B$24="",'Monte Carlo'!$C$24=""),0,IF(RAND()&lt;'Monte Carlo'!$B$24,IF('Monte Carlo'!$E$24='Monte Carlo'!$C$24,'Monte Carlo'!$C$24,BETAINV(RAND(),'Monte Carlo'!$G$24,'Monte Carlo'!$H$24,'Monte Carlo'!$C$24,'Monte Carlo'!$E$24)),0))</f>
        <v>110.438975007332</v>
      </c>
      <c r="P688" s="0" t="n">
        <f aca="true">IF(OR('Monte Carlo'!$B$25="",'Monte Carlo'!$C$25=""),0,IF(RAND()&lt;'Monte Carlo'!$B$25,IF('Monte Carlo'!$E$25='Monte Carlo'!$C$25,'Monte Carlo'!$C$25,BETAINV(RAND(),'Monte Carlo'!$G$25,'Monte Carlo'!$H$25,'Monte Carlo'!$C$25,'Monte Carlo'!$E$25)),0))</f>
        <v>0</v>
      </c>
      <c r="Q688" s="0" t="n">
        <f aca="true">IF(OR('Monte Carlo'!$B$26="",'Monte Carlo'!$C$26=""),0,IF(RAND()&lt;'Monte Carlo'!$B$26,IF('Monte Carlo'!$E$26='Monte Carlo'!$C$26,'Monte Carlo'!$C$26,BETAINV(RAND(),'Monte Carlo'!$G$26,'Monte Carlo'!$H$26,'Monte Carlo'!$C$26,'Monte Carlo'!$E$26)),0))</f>
        <v>0</v>
      </c>
      <c r="R688" s="0" t="n">
        <f aca="true">IF(OR('Monte Carlo'!$B$27="",'Monte Carlo'!$C$27=""),0,IF(RAND()&lt;'Monte Carlo'!$B$27,IF('Monte Carlo'!$E$27='Monte Carlo'!$C$27,'Monte Carlo'!$C$27,BETAINV(RAND(),'Monte Carlo'!$G$27,'Monte Carlo'!$H$27,'Monte Carlo'!$C$27,'Monte Carlo'!$E$27)),0))</f>
        <v>0</v>
      </c>
      <c r="S688" s="0" t="n">
        <f aca="true">IF(OR('Monte Carlo'!$B$28="",'Monte Carlo'!$C$28=""),0,IF(RAND()&lt;'Monte Carlo'!$B$28,IF('Monte Carlo'!$E$28='Monte Carlo'!$C$28,'Monte Carlo'!$C$28,BETAINV(RAND(),'Monte Carlo'!$G$28,'Monte Carlo'!$H$28,'Monte Carlo'!$C$28,'Monte Carlo'!$E$28)),0))</f>
        <v>0</v>
      </c>
      <c r="T688" s="0" t="n">
        <f aca="true">IF(OR('Monte Carlo'!$B$29="",'Monte Carlo'!$C$29=""),0,IF(RAND()&lt;'Monte Carlo'!$B$29,IF('Monte Carlo'!$E$29='Monte Carlo'!$C$29,'Monte Carlo'!$C$29,BETAINV(RAND(),'Monte Carlo'!$G$29,'Monte Carlo'!$H$29,'Monte Carlo'!$C$29,'Monte Carlo'!$E$29)),0))</f>
        <v>0</v>
      </c>
      <c r="U688" s="0" t="n">
        <f aca="true">IF(OR('Monte Carlo'!$B$30="",'Monte Carlo'!$C$30=""),0,IF(RAND()&lt;'Monte Carlo'!$B$30,IF('Monte Carlo'!$E$30='Monte Carlo'!$C$30,'Monte Carlo'!$C$30,BETAINV(RAND(),'Monte Carlo'!$G$30,'Monte Carlo'!$H$30,'Monte Carlo'!$C$30,'Monte Carlo'!$E$30)),0))</f>
        <v>0</v>
      </c>
      <c r="V688" s="0" t="n">
        <f aca="true">IF(OR('Monte Carlo'!$B$31="",'Monte Carlo'!$C$31=""),0,IF(RAND()&lt;'Monte Carlo'!$B$31,IF('Monte Carlo'!$E$31='Monte Carlo'!$C$31,'Monte Carlo'!$C$31,BETAINV(RAND(),'Monte Carlo'!$G$31,'Monte Carlo'!$H$31,'Monte Carlo'!$C$31,'Monte Carlo'!$E$31)),0))</f>
        <v>0</v>
      </c>
      <c r="W688" s="0" t="n">
        <f aca="true">IF(OR('Monte Carlo'!$B$32="",'Monte Carlo'!$C$32=""),0,IF(RAND()&lt;'Monte Carlo'!$B$32,IF('Monte Carlo'!$E$32='Monte Carlo'!$C$32,'Monte Carlo'!$C$32,BETAINV(RAND(),'Monte Carlo'!$G$32,'Monte Carlo'!$H$32,'Monte Carlo'!$C$32,'Monte Carlo'!$E$32)),0))</f>
        <v>0</v>
      </c>
      <c r="X688" s="0" t="n">
        <f aca="true">IF(OR('Monte Carlo'!$B$33="",'Monte Carlo'!$C$33=""),0,IF(RAND()&lt;'Monte Carlo'!$B$33,IF('Monte Carlo'!$E$33='Monte Carlo'!$C$33,'Monte Carlo'!$C$33,BETAINV(RAND(),'Monte Carlo'!$G$33,'Monte Carlo'!$H$33,'Monte Carlo'!$C$33,'Monte Carlo'!$E$33)),0))</f>
        <v>0</v>
      </c>
      <c r="Y688" s="0" t="n">
        <f aca="false">SUM(A688:X688)</f>
        <v>2525.98387409053</v>
      </c>
    </row>
    <row r="689" customFormat="false" ht="15" hidden="false" customHeight="false" outlineLevel="0" collapsed="false">
      <c r="A689" s="0" t="n">
        <f aca="true">IF('Monte Carlo'!$B$7="",0,IF('Monte Carlo'!$D$7='Monte Carlo'!$B$7,'Monte Carlo'!$B$7,BETAINV(RAND(),'Monte Carlo'!$F$7,'Monte Carlo'!$G$7,'Monte Carlo'!$B$7,'Monte Carlo'!$D$7)))</f>
        <v>150.212311632568</v>
      </c>
      <c r="B689" s="0" t="n">
        <f aca="true">IF('Monte Carlo'!$B$8="",0,IF('Monte Carlo'!$D$8='Monte Carlo'!$B$8,'Monte Carlo'!$B$8,BETAINV(RAND(),'Monte Carlo'!$F$8,'Monte Carlo'!$G$8,'Monte Carlo'!$B$8,'Monte Carlo'!$D$8)))</f>
        <v>1140.14644184839</v>
      </c>
      <c r="C689" s="0" t="n">
        <f aca="true">IF('Monte Carlo'!$B$9="",0,IF('Monte Carlo'!$D$9='Monte Carlo'!$B$9,'Monte Carlo'!$B$9,BETAINV(RAND(),'Monte Carlo'!$F$9,'Monte Carlo'!$G$9,'Monte Carlo'!$B$9,'Monte Carlo'!$D$9)))</f>
        <v>426.688071983015</v>
      </c>
      <c r="D689" s="0" t="n">
        <f aca="true">IF('Monte Carlo'!$B$10="",0,IF('Monte Carlo'!$D$10='Monte Carlo'!$B$10,'Monte Carlo'!$B$10,BETAINV(RAND(),'Monte Carlo'!$F$10,'Monte Carlo'!$G$10,'Monte Carlo'!$B$10,'Monte Carlo'!$D$10)))</f>
        <v>330.317315316685</v>
      </c>
      <c r="E689" s="0" t="n">
        <f aca="true">IF('Monte Carlo'!$B$11="",0,IF('Monte Carlo'!$D$11='Monte Carlo'!$B$11,'Monte Carlo'!$B$11,BETAINV(RAND(),'Monte Carlo'!$F$11,'Monte Carlo'!$G$11,'Monte Carlo'!$B$11,'Monte Carlo'!$D$11)))</f>
        <v>107.921834787428</v>
      </c>
      <c r="F689" s="0" t="n">
        <f aca="true">IF('Monte Carlo'!$B$12="",0,IF('Monte Carlo'!$D$12='Monte Carlo'!$B$12,'Monte Carlo'!$B$12,BETAINV(RAND(),'Monte Carlo'!$F$12,'Monte Carlo'!$G$12,'Monte Carlo'!$B$12,'Monte Carlo'!$D$12)))</f>
        <v>107.401991121158</v>
      </c>
      <c r="G689" s="0" t="n">
        <f aca="true">IF('Monte Carlo'!$B$13="",0,IF('Monte Carlo'!$D$13='Monte Carlo'!$B$13,'Monte Carlo'!$B$13,BETAINV(RAND(),'Monte Carlo'!$F$13,'Monte Carlo'!$G$13,'Monte Carlo'!$B$13,'Monte Carlo'!$D$13)))</f>
        <v>0</v>
      </c>
      <c r="H689" s="0" t="n">
        <f aca="true">IF('Monte Carlo'!$B$14="",0,IF('Monte Carlo'!$D$14='Monte Carlo'!$B$14,'Monte Carlo'!$B$14,BETAINV(RAND(),'Monte Carlo'!$F$14,'Monte Carlo'!$G$14,'Monte Carlo'!$B$14,'Monte Carlo'!$D$14)))</f>
        <v>0</v>
      </c>
      <c r="I689" s="0" t="n">
        <f aca="true">IF('Monte Carlo'!$B$15="",0,IF('Monte Carlo'!$D$15='Monte Carlo'!$B$15,'Monte Carlo'!$B$15,BETAINV(RAND(),'Monte Carlo'!$F$15,'Monte Carlo'!$G$15,'Monte Carlo'!$B$15,'Monte Carlo'!$D$15)))</f>
        <v>0</v>
      </c>
      <c r="J689" s="0" t="n">
        <f aca="true">IF('Monte Carlo'!$B$16="",0,IF('Monte Carlo'!$D$16='Monte Carlo'!$B$16,'Monte Carlo'!$B$16,BETAINV(RAND(),'Monte Carlo'!$F$16,'Monte Carlo'!$G$16,'Monte Carlo'!$B$16,'Monte Carlo'!$D$16)))</f>
        <v>0</v>
      </c>
      <c r="K689" s="0" t="n">
        <f aca="true">IF('Monte Carlo'!$B$17="",0,IF('Monte Carlo'!$D$17='Monte Carlo'!$B$17,'Monte Carlo'!$B$17,BETAINV(RAND(),'Monte Carlo'!$F$17,'Monte Carlo'!$G$17,'Monte Carlo'!$B$17,'Monte Carlo'!$D$17)))</f>
        <v>0</v>
      </c>
      <c r="L689" s="0" t="n">
        <f aca="true">IF('Monte Carlo'!$B$18="",0,IF('Monte Carlo'!$D$18='Monte Carlo'!$B$18,'Monte Carlo'!$B$18,BETAINV(RAND(),'Monte Carlo'!$F$18,'Monte Carlo'!$G$18,'Monte Carlo'!$B$18,'Monte Carlo'!$D$18)))</f>
        <v>0</v>
      </c>
      <c r="M689" s="0" t="n">
        <f aca="true">IF(OR('Monte Carlo'!$B$22="",'Monte Carlo'!$C$22=""),0,IF(RAND()&lt;'Monte Carlo'!$B$22,IF('Monte Carlo'!$E$22='Monte Carlo'!$C$22,'Monte Carlo'!$C$22,BETAINV(RAND(),'Monte Carlo'!$G$22,'Monte Carlo'!$H$22,'Monte Carlo'!$C$22,'Monte Carlo'!$E$22)),0))</f>
        <v>0</v>
      </c>
      <c r="N689" s="0" t="n">
        <f aca="true">IF(OR('Monte Carlo'!$B$23="",'Monte Carlo'!$C$23=""),0,IF(RAND()&lt;'Monte Carlo'!$B$23,IF('Monte Carlo'!$E$23='Monte Carlo'!$C$23,'Monte Carlo'!$C$23,BETAINV(RAND(),'Monte Carlo'!$G$23,'Monte Carlo'!$H$23,'Monte Carlo'!$C$23,'Monte Carlo'!$E$23)),0))</f>
        <v>0</v>
      </c>
      <c r="O689" s="0" t="n">
        <f aca="true">IF(OR('Monte Carlo'!$B$24="",'Monte Carlo'!$C$24=""),0,IF(RAND()&lt;'Monte Carlo'!$B$24,IF('Monte Carlo'!$E$24='Monte Carlo'!$C$24,'Monte Carlo'!$C$24,BETAINV(RAND(),'Monte Carlo'!$G$24,'Monte Carlo'!$H$24,'Monte Carlo'!$C$24,'Monte Carlo'!$E$24)),0))</f>
        <v>89.1254646323372</v>
      </c>
      <c r="P689" s="0" t="n">
        <f aca="true">IF(OR('Monte Carlo'!$B$25="",'Monte Carlo'!$C$25=""),0,IF(RAND()&lt;'Monte Carlo'!$B$25,IF('Monte Carlo'!$E$25='Monte Carlo'!$C$25,'Monte Carlo'!$C$25,BETAINV(RAND(),'Monte Carlo'!$G$25,'Monte Carlo'!$H$25,'Monte Carlo'!$C$25,'Monte Carlo'!$E$25)),0))</f>
        <v>0</v>
      </c>
      <c r="Q689" s="0" t="n">
        <f aca="true">IF(OR('Monte Carlo'!$B$26="",'Monte Carlo'!$C$26=""),0,IF(RAND()&lt;'Monte Carlo'!$B$26,IF('Monte Carlo'!$E$26='Monte Carlo'!$C$26,'Monte Carlo'!$C$26,BETAINV(RAND(),'Monte Carlo'!$G$26,'Monte Carlo'!$H$26,'Monte Carlo'!$C$26,'Monte Carlo'!$E$26)),0))</f>
        <v>0</v>
      </c>
      <c r="R689" s="0" t="n">
        <f aca="true">IF(OR('Monte Carlo'!$B$27="",'Monte Carlo'!$C$27=""),0,IF(RAND()&lt;'Monte Carlo'!$B$27,IF('Monte Carlo'!$E$27='Monte Carlo'!$C$27,'Monte Carlo'!$C$27,BETAINV(RAND(),'Monte Carlo'!$G$27,'Monte Carlo'!$H$27,'Monte Carlo'!$C$27,'Monte Carlo'!$E$27)),0))</f>
        <v>0</v>
      </c>
      <c r="S689" s="0" t="n">
        <f aca="true">IF(OR('Monte Carlo'!$B$28="",'Monte Carlo'!$C$28=""),0,IF(RAND()&lt;'Monte Carlo'!$B$28,IF('Monte Carlo'!$E$28='Monte Carlo'!$C$28,'Monte Carlo'!$C$28,BETAINV(RAND(),'Monte Carlo'!$G$28,'Monte Carlo'!$H$28,'Monte Carlo'!$C$28,'Monte Carlo'!$E$28)),0))</f>
        <v>0</v>
      </c>
      <c r="T689" s="0" t="n">
        <f aca="true">IF(OR('Monte Carlo'!$B$29="",'Monte Carlo'!$C$29=""),0,IF(RAND()&lt;'Monte Carlo'!$B$29,IF('Monte Carlo'!$E$29='Monte Carlo'!$C$29,'Monte Carlo'!$C$29,BETAINV(RAND(),'Monte Carlo'!$G$29,'Monte Carlo'!$H$29,'Monte Carlo'!$C$29,'Monte Carlo'!$E$29)),0))</f>
        <v>0</v>
      </c>
      <c r="U689" s="0" t="n">
        <f aca="true">IF(OR('Monte Carlo'!$B$30="",'Monte Carlo'!$C$30=""),0,IF(RAND()&lt;'Monte Carlo'!$B$30,IF('Monte Carlo'!$E$30='Monte Carlo'!$C$30,'Monte Carlo'!$C$30,BETAINV(RAND(),'Monte Carlo'!$G$30,'Monte Carlo'!$H$30,'Monte Carlo'!$C$30,'Monte Carlo'!$E$30)),0))</f>
        <v>0</v>
      </c>
      <c r="V689" s="0" t="n">
        <f aca="true">IF(OR('Monte Carlo'!$B$31="",'Monte Carlo'!$C$31=""),0,IF(RAND()&lt;'Monte Carlo'!$B$31,IF('Monte Carlo'!$E$31='Monte Carlo'!$C$31,'Monte Carlo'!$C$31,BETAINV(RAND(),'Monte Carlo'!$G$31,'Monte Carlo'!$H$31,'Monte Carlo'!$C$31,'Monte Carlo'!$E$31)),0))</f>
        <v>0</v>
      </c>
      <c r="W689" s="0" t="n">
        <f aca="true">IF(OR('Monte Carlo'!$B$32="",'Monte Carlo'!$C$32=""),0,IF(RAND()&lt;'Monte Carlo'!$B$32,IF('Monte Carlo'!$E$32='Monte Carlo'!$C$32,'Monte Carlo'!$C$32,BETAINV(RAND(),'Monte Carlo'!$G$32,'Monte Carlo'!$H$32,'Monte Carlo'!$C$32,'Monte Carlo'!$E$32)),0))</f>
        <v>0</v>
      </c>
      <c r="X689" s="0" t="n">
        <f aca="true">IF(OR('Monte Carlo'!$B$33="",'Monte Carlo'!$C$33=""),0,IF(RAND()&lt;'Monte Carlo'!$B$33,IF('Monte Carlo'!$E$33='Monte Carlo'!$C$33,'Monte Carlo'!$C$33,BETAINV(RAND(),'Monte Carlo'!$G$33,'Monte Carlo'!$H$33,'Monte Carlo'!$C$33,'Monte Carlo'!$E$33)),0))</f>
        <v>0</v>
      </c>
      <c r="Y689" s="0" t="n">
        <f aca="false">SUM(A689:X689)</f>
        <v>2351.81343132159</v>
      </c>
    </row>
    <row r="690" customFormat="false" ht="15" hidden="false" customHeight="false" outlineLevel="0" collapsed="false">
      <c r="A690" s="0" t="n">
        <f aca="true">IF('Monte Carlo'!$B$7="",0,IF('Monte Carlo'!$D$7='Monte Carlo'!$B$7,'Monte Carlo'!$B$7,BETAINV(RAND(),'Monte Carlo'!$F$7,'Monte Carlo'!$G$7,'Monte Carlo'!$B$7,'Monte Carlo'!$D$7)))</f>
        <v>170.534732993429</v>
      </c>
      <c r="B690" s="0" t="n">
        <f aca="true">IF('Monte Carlo'!$B$8="",0,IF('Monte Carlo'!$D$8='Monte Carlo'!$B$8,'Monte Carlo'!$B$8,BETAINV(RAND(),'Monte Carlo'!$F$8,'Monte Carlo'!$G$8,'Monte Carlo'!$B$8,'Monte Carlo'!$D$8)))</f>
        <v>1081.33245597315</v>
      </c>
      <c r="C690" s="0" t="n">
        <f aca="true">IF('Monte Carlo'!$B$9="",0,IF('Monte Carlo'!$D$9='Monte Carlo'!$B$9,'Monte Carlo'!$B$9,BETAINV(RAND(),'Monte Carlo'!$F$9,'Monte Carlo'!$G$9,'Monte Carlo'!$B$9,'Monte Carlo'!$D$9)))</f>
        <v>446.489894731842</v>
      </c>
      <c r="D690" s="0" t="n">
        <f aca="true">IF('Monte Carlo'!$B$10="",0,IF('Monte Carlo'!$D$10='Monte Carlo'!$B$10,'Monte Carlo'!$B$10,BETAINV(RAND(),'Monte Carlo'!$F$10,'Monte Carlo'!$G$10,'Monte Carlo'!$B$10,'Monte Carlo'!$D$10)))</f>
        <v>309.627736103731</v>
      </c>
      <c r="E690" s="0" t="n">
        <f aca="true">IF('Monte Carlo'!$B$11="",0,IF('Monte Carlo'!$D$11='Monte Carlo'!$B$11,'Monte Carlo'!$B$11,BETAINV(RAND(),'Monte Carlo'!$F$11,'Monte Carlo'!$G$11,'Monte Carlo'!$B$11,'Monte Carlo'!$D$11)))</f>
        <v>98.1336079018773</v>
      </c>
      <c r="F690" s="0" t="n">
        <f aca="true">IF('Monte Carlo'!$B$12="",0,IF('Monte Carlo'!$D$12='Monte Carlo'!$B$12,'Monte Carlo'!$B$12,BETAINV(RAND(),'Monte Carlo'!$F$12,'Monte Carlo'!$G$12,'Monte Carlo'!$B$12,'Monte Carlo'!$D$12)))</f>
        <v>92.2008381933474</v>
      </c>
      <c r="G690" s="0" t="n">
        <f aca="true">IF('Monte Carlo'!$B$13="",0,IF('Monte Carlo'!$D$13='Monte Carlo'!$B$13,'Monte Carlo'!$B$13,BETAINV(RAND(),'Monte Carlo'!$F$13,'Monte Carlo'!$G$13,'Monte Carlo'!$B$13,'Monte Carlo'!$D$13)))</f>
        <v>0</v>
      </c>
      <c r="H690" s="0" t="n">
        <f aca="true">IF('Monte Carlo'!$B$14="",0,IF('Monte Carlo'!$D$14='Monte Carlo'!$B$14,'Monte Carlo'!$B$14,BETAINV(RAND(),'Monte Carlo'!$F$14,'Monte Carlo'!$G$14,'Monte Carlo'!$B$14,'Monte Carlo'!$D$14)))</f>
        <v>0</v>
      </c>
      <c r="I690" s="0" t="n">
        <f aca="true">IF('Monte Carlo'!$B$15="",0,IF('Monte Carlo'!$D$15='Monte Carlo'!$B$15,'Monte Carlo'!$B$15,BETAINV(RAND(),'Monte Carlo'!$F$15,'Monte Carlo'!$G$15,'Monte Carlo'!$B$15,'Monte Carlo'!$D$15)))</f>
        <v>0</v>
      </c>
      <c r="J690" s="0" t="n">
        <f aca="true">IF('Monte Carlo'!$B$16="",0,IF('Monte Carlo'!$D$16='Monte Carlo'!$B$16,'Monte Carlo'!$B$16,BETAINV(RAND(),'Monte Carlo'!$F$16,'Monte Carlo'!$G$16,'Monte Carlo'!$B$16,'Monte Carlo'!$D$16)))</f>
        <v>0</v>
      </c>
      <c r="K690" s="0" t="n">
        <f aca="true">IF('Monte Carlo'!$B$17="",0,IF('Monte Carlo'!$D$17='Monte Carlo'!$B$17,'Monte Carlo'!$B$17,BETAINV(RAND(),'Monte Carlo'!$F$17,'Monte Carlo'!$G$17,'Monte Carlo'!$B$17,'Monte Carlo'!$D$17)))</f>
        <v>0</v>
      </c>
      <c r="L690" s="0" t="n">
        <f aca="true">IF('Monte Carlo'!$B$18="",0,IF('Monte Carlo'!$D$18='Monte Carlo'!$B$18,'Monte Carlo'!$B$18,BETAINV(RAND(),'Monte Carlo'!$F$18,'Monte Carlo'!$G$18,'Monte Carlo'!$B$18,'Monte Carlo'!$D$18)))</f>
        <v>0</v>
      </c>
      <c r="M690" s="0" t="n">
        <f aca="true">IF(OR('Monte Carlo'!$B$22="",'Monte Carlo'!$C$22=""),0,IF(RAND()&lt;'Monte Carlo'!$B$22,IF('Monte Carlo'!$E$22='Monte Carlo'!$C$22,'Monte Carlo'!$C$22,BETAINV(RAND(),'Monte Carlo'!$G$22,'Monte Carlo'!$H$22,'Monte Carlo'!$C$22,'Monte Carlo'!$E$22)),0))</f>
        <v>0</v>
      </c>
      <c r="N690" s="0" t="n">
        <f aca="true">IF(OR('Monte Carlo'!$B$23="",'Monte Carlo'!$C$23=""),0,IF(RAND()&lt;'Monte Carlo'!$B$23,IF('Monte Carlo'!$E$23='Monte Carlo'!$C$23,'Monte Carlo'!$C$23,BETAINV(RAND(),'Monte Carlo'!$G$23,'Monte Carlo'!$H$23,'Monte Carlo'!$C$23,'Monte Carlo'!$E$23)),0))</f>
        <v>0</v>
      </c>
      <c r="O690" s="0" t="n">
        <f aca="true">IF(OR('Monte Carlo'!$B$24="",'Monte Carlo'!$C$24=""),0,IF(RAND()&lt;'Monte Carlo'!$B$24,IF('Monte Carlo'!$E$24='Monte Carlo'!$C$24,'Monte Carlo'!$C$24,BETAINV(RAND(),'Monte Carlo'!$G$24,'Monte Carlo'!$H$24,'Monte Carlo'!$C$24,'Monte Carlo'!$E$24)),0))</f>
        <v>0</v>
      </c>
      <c r="P690" s="0" t="n">
        <f aca="true">IF(OR('Monte Carlo'!$B$25="",'Monte Carlo'!$C$25=""),0,IF(RAND()&lt;'Monte Carlo'!$B$25,IF('Monte Carlo'!$E$25='Monte Carlo'!$C$25,'Monte Carlo'!$C$25,BETAINV(RAND(),'Monte Carlo'!$G$25,'Monte Carlo'!$H$25,'Monte Carlo'!$C$25,'Monte Carlo'!$E$25)),0))</f>
        <v>0</v>
      </c>
      <c r="Q690" s="0" t="n">
        <f aca="true">IF(OR('Monte Carlo'!$B$26="",'Monte Carlo'!$C$26=""),0,IF(RAND()&lt;'Monte Carlo'!$B$26,IF('Monte Carlo'!$E$26='Monte Carlo'!$C$26,'Monte Carlo'!$C$26,BETAINV(RAND(),'Monte Carlo'!$G$26,'Monte Carlo'!$H$26,'Monte Carlo'!$C$26,'Monte Carlo'!$E$26)),0))</f>
        <v>0</v>
      </c>
      <c r="R690" s="0" t="n">
        <f aca="true">IF(OR('Monte Carlo'!$B$27="",'Monte Carlo'!$C$27=""),0,IF(RAND()&lt;'Monte Carlo'!$B$27,IF('Monte Carlo'!$E$27='Monte Carlo'!$C$27,'Monte Carlo'!$C$27,BETAINV(RAND(),'Monte Carlo'!$G$27,'Monte Carlo'!$H$27,'Monte Carlo'!$C$27,'Monte Carlo'!$E$27)),0))</f>
        <v>0</v>
      </c>
      <c r="S690" s="0" t="n">
        <f aca="true">IF(OR('Monte Carlo'!$B$28="",'Monte Carlo'!$C$28=""),0,IF(RAND()&lt;'Monte Carlo'!$B$28,IF('Monte Carlo'!$E$28='Monte Carlo'!$C$28,'Monte Carlo'!$C$28,BETAINV(RAND(),'Monte Carlo'!$G$28,'Monte Carlo'!$H$28,'Monte Carlo'!$C$28,'Monte Carlo'!$E$28)),0))</f>
        <v>0</v>
      </c>
      <c r="T690" s="0" t="n">
        <f aca="true">IF(OR('Monte Carlo'!$B$29="",'Monte Carlo'!$C$29=""),0,IF(RAND()&lt;'Monte Carlo'!$B$29,IF('Monte Carlo'!$E$29='Monte Carlo'!$C$29,'Monte Carlo'!$C$29,BETAINV(RAND(),'Monte Carlo'!$G$29,'Monte Carlo'!$H$29,'Monte Carlo'!$C$29,'Monte Carlo'!$E$29)),0))</f>
        <v>0</v>
      </c>
      <c r="U690" s="0" t="n">
        <f aca="true">IF(OR('Monte Carlo'!$B$30="",'Monte Carlo'!$C$30=""),0,IF(RAND()&lt;'Monte Carlo'!$B$30,IF('Monte Carlo'!$E$30='Monte Carlo'!$C$30,'Monte Carlo'!$C$30,BETAINV(RAND(),'Monte Carlo'!$G$30,'Monte Carlo'!$H$30,'Monte Carlo'!$C$30,'Monte Carlo'!$E$30)),0))</f>
        <v>0</v>
      </c>
      <c r="V690" s="0" t="n">
        <f aca="true">IF(OR('Monte Carlo'!$B$31="",'Monte Carlo'!$C$31=""),0,IF(RAND()&lt;'Monte Carlo'!$B$31,IF('Monte Carlo'!$E$31='Monte Carlo'!$C$31,'Monte Carlo'!$C$31,BETAINV(RAND(),'Monte Carlo'!$G$31,'Monte Carlo'!$H$31,'Monte Carlo'!$C$31,'Monte Carlo'!$E$31)),0))</f>
        <v>0</v>
      </c>
      <c r="W690" s="0" t="n">
        <f aca="true">IF(OR('Monte Carlo'!$B$32="",'Monte Carlo'!$C$32=""),0,IF(RAND()&lt;'Monte Carlo'!$B$32,IF('Monte Carlo'!$E$32='Monte Carlo'!$C$32,'Monte Carlo'!$C$32,BETAINV(RAND(),'Monte Carlo'!$G$32,'Monte Carlo'!$H$32,'Monte Carlo'!$C$32,'Monte Carlo'!$E$32)),0))</f>
        <v>0</v>
      </c>
      <c r="X690" s="0" t="n">
        <f aca="true">IF(OR('Monte Carlo'!$B$33="",'Monte Carlo'!$C$33=""),0,IF(RAND()&lt;'Monte Carlo'!$B$33,IF('Monte Carlo'!$E$33='Monte Carlo'!$C$33,'Monte Carlo'!$C$33,BETAINV(RAND(),'Monte Carlo'!$G$33,'Monte Carlo'!$H$33,'Monte Carlo'!$C$33,'Monte Carlo'!$E$33)),0))</f>
        <v>0</v>
      </c>
      <c r="Y690" s="0" t="n">
        <f aca="false">SUM(A690:X690)</f>
        <v>2198.31926589738</v>
      </c>
    </row>
    <row r="691" customFormat="false" ht="15" hidden="false" customHeight="false" outlineLevel="0" collapsed="false">
      <c r="A691" s="0" t="n">
        <f aca="true">IF('Monte Carlo'!$B$7="",0,IF('Monte Carlo'!$D$7='Monte Carlo'!$B$7,'Monte Carlo'!$B$7,BETAINV(RAND(),'Monte Carlo'!$F$7,'Monte Carlo'!$G$7,'Monte Carlo'!$B$7,'Monte Carlo'!$D$7)))</f>
        <v>167.091586571938</v>
      </c>
      <c r="B691" s="0" t="n">
        <f aca="true">IF('Monte Carlo'!$B$8="",0,IF('Monte Carlo'!$D$8='Monte Carlo'!$B$8,'Monte Carlo'!$B$8,BETAINV(RAND(),'Monte Carlo'!$F$8,'Monte Carlo'!$G$8,'Monte Carlo'!$B$8,'Monte Carlo'!$D$8)))</f>
        <v>994.952842915409</v>
      </c>
      <c r="C691" s="0" t="n">
        <f aca="true">IF('Monte Carlo'!$B$9="",0,IF('Monte Carlo'!$D$9='Monte Carlo'!$B$9,'Monte Carlo'!$B$9,BETAINV(RAND(),'Monte Carlo'!$F$9,'Monte Carlo'!$G$9,'Monte Carlo'!$B$9,'Monte Carlo'!$D$9)))</f>
        <v>479.463399327086</v>
      </c>
      <c r="D691" s="0" t="n">
        <f aca="true">IF('Monte Carlo'!$B$10="",0,IF('Monte Carlo'!$D$10='Monte Carlo'!$B$10,'Monte Carlo'!$B$10,BETAINV(RAND(),'Monte Carlo'!$F$10,'Monte Carlo'!$G$10,'Monte Carlo'!$B$10,'Monte Carlo'!$D$10)))</f>
        <v>305.579272819297</v>
      </c>
      <c r="E691" s="0" t="n">
        <f aca="true">IF('Monte Carlo'!$B$11="",0,IF('Monte Carlo'!$D$11='Monte Carlo'!$B$11,'Monte Carlo'!$B$11,BETAINV(RAND(),'Monte Carlo'!$F$11,'Monte Carlo'!$G$11,'Monte Carlo'!$B$11,'Monte Carlo'!$D$11)))</f>
        <v>98.4835438764723</v>
      </c>
      <c r="F691" s="0" t="n">
        <f aca="true">IF('Monte Carlo'!$B$12="",0,IF('Monte Carlo'!$D$12='Monte Carlo'!$B$12,'Monte Carlo'!$B$12,BETAINV(RAND(),'Monte Carlo'!$F$12,'Monte Carlo'!$G$12,'Monte Carlo'!$B$12,'Monte Carlo'!$D$12)))</f>
        <v>101.460786559066</v>
      </c>
      <c r="G691" s="0" t="n">
        <f aca="true">IF('Monte Carlo'!$B$13="",0,IF('Monte Carlo'!$D$13='Monte Carlo'!$B$13,'Monte Carlo'!$B$13,BETAINV(RAND(),'Monte Carlo'!$F$13,'Monte Carlo'!$G$13,'Monte Carlo'!$B$13,'Monte Carlo'!$D$13)))</f>
        <v>0</v>
      </c>
      <c r="H691" s="0" t="n">
        <f aca="true">IF('Monte Carlo'!$B$14="",0,IF('Monte Carlo'!$D$14='Monte Carlo'!$B$14,'Monte Carlo'!$B$14,BETAINV(RAND(),'Monte Carlo'!$F$14,'Monte Carlo'!$G$14,'Monte Carlo'!$B$14,'Monte Carlo'!$D$14)))</f>
        <v>0</v>
      </c>
      <c r="I691" s="0" t="n">
        <f aca="true">IF('Monte Carlo'!$B$15="",0,IF('Monte Carlo'!$D$15='Monte Carlo'!$B$15,'Monte Carlo'!$B$15,BETAINV(RAND(),'Monte Carlo'!$F$15,'Monte Carlo'!$G$15,'Monte Carlo'!$B$15,'Monte Carlo'!$D$15)))</f>
        <v>0</v>
      </c>
      <c r="J691" s="0" t="n">
        <f aca="true">IF('Monte Carlo'!$B$16="",0,IF('Monte Carlo'!$D$16='Monte Carlo'!$B$16,'Monte Carlo'!$B$16,BETAINV(RAND(),'Monte Carlo'!$F$16,'Monte Carlo'!$G$16,'Monte Carlo'!$B$16,'Monte Carlo'!$D$16)))</f>
        <v>0</v>
      </c>
      <c r="K691" s="0" t="n">
        <f aca="true">IF('Monte Carlo'!$B$17="",0,IF('Monte Carlo'!$D$17='Monte Carlo'!$B$17,'Monte Carlo'!$B$17,BETAINV(RAND(),'Monte Carlo'!$F$17,'Monte Carlo'!$G$17,'Monte Carlo'!$B$17,'Monte Carlo'!$D$17)))</f>
        <v>0</v>
      </c>
      <c r="L691" s="0" t="n">
        <f aca="true">IF('Monte Carlo'!$B$18="",0,IF('Monte Carlo'!$D$18='Monte Carlo'!$B$18,'Monte Carlo'!$B$18,BETAINV(RAND(),'Monte Carlo'!$F$18,'Monte Carlo'!$G$18,'Monte Carlo'!$B$18,'Monte Carlo'!$D$18)))</f>
        <v>0</v>
      </c>
      <c r="M691" s="0" t="n">
        <f aca="true">IF(OR('Monte Carlo'!$B$22="",'Monte Carlo'!$C$22=""),0,IF(RAND()&lt;'Monte Carlo'!$B$22,IF('Monte Carlo'!$E$22='Monte Carlo'!$C$22,'Monte Carlo'!$C$22,BETAINV(RAND(),'Monte Carlo'!$G$22,'Monte Carlo'!$H$22,'Monte Carlo'!$C$22,'Monte Carlo'!$E$22)),0))</f>
        <v>0</v>
      </c>
      <c r="N691" s="0" t="n">
        <f aca="true">IF(OR('Monte Carlo'!$B$23="",'Monte Carlo'!$C$23=""),0,IF(RAND()&lt;'Monte Carlo'!$B$23,IF('Monte Carlo'!$E$23='Monte Carlo'!$C$23,'Monte Carlo'!$C$23,BETAINV(RAND(),'Monte Carlo'!$G$23,'Monte Carlo'!$H$23,'Monte Carlo'!$C$23,'Monte Carlo'!$E$23)),0))</f>
        <v>0</v>
      </c>
      <c r="O691" s="0" t="n">
        <f aca="true">IF(OR('Monte Carlo'!$B$24="",'Monte Carlo'!$C$24=""),0,IF(RAND()&lt;'Monte Carlo'!$B$24,IF('Monte Carlo'!$E$24='Monte Carlo'!$C$24,'Monte Carlo'!$C$24,BETAINV(RAND(),'Monte Carlo'!$G$24,'Monte Carlo'!$H$24,'Monte Carlo'!$C$24,'Monte Carlo'!$E$24)),0))</f>
        <v>0</v>
      </c>
      <c r="P691" s="0" t="n">
        <f aca="true">IF(OR('Monte Carlo'!$B$25="",'Monte Carlo'!$C$25=""),0,IF(RAND()&lt;'Monte Carlo'!$B$25,IF('Monte Carlo'!$E$25='Monte Carlo'!$C$25,'Monte Carlo'!$C$25,BETAINV(RAND(),'Monte Carlo'!$G$25,'Monte Carlo'!$H$25,'Monte Carlo'!$C$25,'Monte Carlo'!$E$25)),0))</f>
        <v>0</v>
      </c>
      <c r="Q691" s="0" t="n">
        <f aca="true">IF(OR('Monte Carlo'!$B$26="",'Monte Carlo'!$C$26=""),0,IF(RAND()&lt;'Monte Carlo'!$B$26,IF('Monte Carlo'!$E$26='Monte Carlo'!$C$26,'Monte Carlo'!$C$26,BETAINV(RAND(),'Monte Carlo'!$G$26,'Monte Carlo'!$H$26,'Monte Carlo'!$C$26,'Monte Carlo'!$E$26)),0))</f>
        <v>0</v>
      </c>
      <c r="R691" s="0" t="n">
        <f aca="true">IF(OR('Monte Carlo'!$B$27="",'Monte Carlo'!$C$27=""),0,IF(RAND()&lt;'Monte Carlo'!$B$27,IF('Monte Carlo'!$E$27='Monte Carlo'!$C$27,'Monte Carlo'!$C$27,BETAINV(RAND(),'Monte Carlo'!$G$27,'Monte Carlo'!$H$27,'Monte Carlo'!$C$27,'Monte Carlo'!$E$27)),0))</f>
        <v>0</v>
      </c>
      <c r="S691" s="0" t="n">
        <f aca="true">IF(OR('Monte Carlo'!$B$28="",'Monte Carlo'!$C$28=""),0,IF(RAND()&lt;'Monte Carlo'!$B$28,IF('Monte Carlo'!$E$28='Monte Carlo'!$C$28,'Monte Carlo'!$C$28,BETAINV(RAND(),'Monte Carlo'!$G$28,'Monte Carlo'!$H$28,'Monte Carlo'!$C$28,'Monte Carlo'!$E$28)),0))</f>
        <v>0</v>
      </c>
      <c r="T691" s="0" t="n">
        <f aca="true">IF(OR('Monte Carlo'!$B$29="",'Monte Carlo'!$C$29=""),0,IF(RAND()&lt;'Monte Carlo'!$B$29,IF('Monte Carlo'!$E$29='Monte Carlo'!$C$29,'Monte Carlo'!$C$29,BETAINV(RAND(),'Monte Carlo'!$G$29,'Monte Carlo'!$H$29,'Monte Carlo'!$C$29,'Monte Carlo'!$E$29)),0))</f>
        <v>0</v>
      </c>
      <c r="U691" s="0" t="n">
        <f aca="true">IF(OR('Monte Carlo'!$B$30="",'Monte Carlo'!$C$30=""),0,IF(RAND()&lt;'Monte Carlo'!$B$30,IF('Monte Carlo'!$E$30='Monte Carlo'!$C$30,'Monte Carlo'!$C$30,BETAINV(RAND(),'Monte Carlo'!$G$30,'Monte Carlo'!$H$30,'Monte Carlo'!$C$30,'Monte Carlo'!$E$30)),0))</f>
        <v>0</v>
      </c>
      <c r="V691" s="0" t="n">
        <f aca="true">IF(OR('Monte Carlo'!$B$31="",'Monte Carlo'!$C$31=""),0,IF(RAND()&lt;'Monte Carlo'!$B$31,IF('Monte Carlo'!$E$31='Monte Carlo'!$C$31,'Monte Carlo'!$C$31,BETAINV(RAND(),'Monte Carlo'!$G$31,'Monte Carlo'!$H$31,'Monte Carlo'!$C$31,'Monte Carlo'!$E$31)),0))</f>
        <v>0</v>
      </c>
      <c r="W691" s="0" t="n">
        <f aca="true">IF(OR('Monte Carlo'!$B$32="",'Monte Carlo'!$C$32=""),0,IF(RAND()&lt;'Monte Carlo'!$B$32,IF('Monte Carlo'!$E$32='Monte Carlo'!$C$32,'Monte Carlo'!$C$32,BETAINV(RAND(),'Monte Carlo'!$G$32,'Monte Carlo'!$H$32,'Monte Carlo'!$C$32,'Monte Carlo'!$E$32)),0))</f>
        <v>0</v>
      </c>
      <c r="X691" s="0" t="n">
        <f aca="true">IF(OR('Monte Carlo'!$B$33="",'Monte Carlo'!$C$33=""),0,IF(RAND()&lt;'Monte Carlo'!$B$33,IF('Monte Carlo'!$E$33='Monte Carlo'!$C$33,'Monte Carlo'!$C$33,BETAINV(RAND(),'Monte Carlo'!$G$33,'Monte Carlo'!$H$33,'Monte Carlo'!$C$33,'Monte Carlo'!$E$33)),0))</f>
        <v>0</v>
      </c>
      <c r="Y691" s="0" t="n">
        <f aca="false">SUM(A691:X691)</f>
        <v>2147.03143206927</v>
      </c>
    </row>
    <row r="692" customFormat="false" ht="15" hidden="false" customHeight="false" outlineLevel="0" collapsed="false">
      <c r="A692" s="0" t="n">
        <f aca="true">IF('Monte Carlo'!$B$7="",0,IF('Monte Carlo'!$D$7='Monte Carlo'!$B$7,'Monte Carlo'!$B$7,BETAINV(RAND(),'Monte Carlo'!$F$7,'Monte Carlo'!$G$7,'Monte Carlo'!$B$7,'Monte Carlo'!$D$7)))</f>
        <v>126.14024571808</v>
      </c>
      <c r="B692" s="0" t="n">
        <f aca="true">IF('Monte Carlo'!$B$8="",0,IF('Monte Carlo'!$D$8='Monte Carlo'!$B$8,'Monte Carlo'!$B$8,BETAINV(RAND(),'Monte Carlo'!$F$8,'Monte Carlo'!$G$8,'Monte Carlo'!$B$8,'Monte Carlo'!$D$8)))</f>
        <v>950.765128510614</v>
      </c>
      <c r="C692" s="0" t="n">
        <f aca="true">IF('Monte Carlo'!$B$9="",0,IF('Monte Carlo'!$D$9='Monte Carlo'!$B$9,'Monte Carlo'!$B$9,BETAINV(RAND(),'Monte Carlo'!$F$9,'Monte Carlo'!$G$9,'Monte Carlo'!$B$9,'Monte Carlo'!$D$9)))</f>
        <v>447.065848927135</v>
      </c>
      <c r="D692" s="0" t="n">
        <f aca="true">IF('Monte Carlo'!$B$10="",0,IF('Monte Carlo'!$D$10='Monte Carlo'!$B$10,'Monte Carlo'!$B$10,BETAINV(RAND(),'Monte Carlo'!$F$10,'Monte Carlo'!$G$10,'Monte Carlo'!$B$10,'Monte Carlo'!$D$10)))</f>
        <v>304.105525418825</v>
      </c>
      <c r="E692" s="0" t="n">
        <f aca="true">IF('Monte Carlo'!$B$11="",0,IF('Monte Carlo'!$D$11='Monte Carlo'!$B$11,'Monte Carlo'!$B$11,BETAINV(RAND(),'Monte Carlo'!$F$11,'Monte Carlo'!$G$11,'Monte Carlo'!$B$11,'Monte Carlo'!$D$11)))</f>
        <v>98.0469711944411</v>
      </c>
      <c r="F692" s="0" t="n">
        <f aca="true">IF('Monte Carlo'!$B$12="",0,IF('Monte Carlo'!$D$12='Monte Carlo'!$B$12,'Monte Carlo'!$B$12,BETAINV(RAND(),'Monte Carlo'!$F$12,'Monte Carlo'!$G$12,'Monte Carlo'!$B$12,'Monte Carlo'!$D$12)))</f>
        <v>108.465431743083</v>
      </c>
      <c r="G692" s="0" t="n">
        <f aca="true">IF('Monte Carlo'!$B$13="",0,IF('Monte Carlo'!$D$13='Monte Carlo'!$B$13,'Monte Carlo'!$B$13,BETAINV(RAND(),'Monte Carlo'!$F$13,'Monte Carlo'!$G$13,'Monte Carlo'!$B$13,'Monte Carlo'!$D$13)))</f>
        <v>0</v>
      </c>
      <c r="H692" s="0" t="n">
        <f aca="true">IF('Monte Carlo'!$B$14="",0,IF('Monte Carlo'!$D$14='Monte Carlo'!$B$14,'Monte Carlo'!$B$14,BETAINV(RAND(),'Monte Carlo'!$F$14,'Monte Carlo'!$G$14,'Monte Carlo'!$B$14,'Monte Carlo'!$D$14)))</f>
        <v>0</v>
      </c>
      <c r="I692" s="0" t="n">
        <f aca="true">IF('Monte Carlo'!$B$15="",0,IF('Monte Carlo'!$D$15='Monte Carlo'!$B$15,'Monte Carlo'!$B$15,BETAINV(RAND(),'Monte Carlo'!$F$15,'Monte Carlo'!$G$15,'Monte Carlo'!$B$15,'Monte Carlo'!$D$15)))</f>
        <v>0</v>
      </c>
      <c r="J692" s="0" t="n">
        <f aca="true">IF('Monte Carlo'!$B$16="",0,IF('Monte Carlo'!$D$16='Monte Carlo'!$B$16,'Monte Carlo'!$B$16,BETAINV(RAND(),'Monte Carlo'!$F$16,'Monte Carlo'!$G$16,'Monte Carlo'!$B$16,'Monte Carlo'!$D$16)))</f>
        <v>0</v>
      </c>
      <c r="K692" s="0" t="n">
        <f aca="true">IF('Monte Carlo'!$B$17="",0,IF('Monte Carlo'!$D$17='Monte Carlo'!$B$17,'Monte Carlo'!$B$17,BETAINV(RAND(),'Monte Carlo'!$F$17,'Monte Carlo'!$G$17,'Monte Carlo'!$B$17,'Monte Carlo'!$D$17)))</f>
        <v>0</v>
      </c>
      <c r="L692" s="0" t="n">
        <f aca="true">IF('Monte Carlo'!$B$18="",0,IF('Monte Carlo'!$D$18='Monte Carlo'!$B$18,'Monte Carlo'!$B$18,BETAINV(RAND(),'Monte Carlo'!$F$18,'Monte Carlo'!$G$18,'Monte Carlo'!$B$18,'Monte Carlo'!$D$18)))</f>
        <v>0</v>
      </c>
      <c r="M692" s="0" t="n">
        <f aca="true">IF(OR('Monte Carlo'!$B$22="",'Monte Carlo'!$C$22=""),0,IF(RAND()&lt;'Monte Carlo'!$B$22,IF('Monte Carlo'!$E$22='Monte Carlo'!$C$22,'Monte Carlo'!$C$22,BETAINV(RAND(),'Monte Carlo'!$G$22,'Monte Carlo'!$H$22,'Monte Carlo'!$C$22,'Monte Carlo'!$E$22)),0))</f>
        <v>0</v>
      </c>
      <c r="N692" s="0" t="n">
        <f aca="true">IF(OR('Monte Carlo'!$B$23="",'Monte Carlo'!$C$23=""),0,IF(RAND()&lt;'Monte Carlo'!$B$23,IF('Monte Carlo'!$E$23='Monte Carlo'!$C$23,'Monte Carlo'!$C$23,BETAINV(RAND(),'Monte Carlo'!$G$23,'Monte Carlo'!$H$23,'Monte Carlo'!$C$23,'Monte Carlo'!$E$23)),0))</f>
        <v>43.0815315208521</v>
      </c>
      <c r="O692" s="0" t="n">
        <f aca="true">IF(OR('Monte Carlo'!$B$24="",'Monte Carlo'!$C$24=""),0,IF(RAND()&lt;'Monte Carlo'!$B$24,IF('Monte Carlo'!$E$24='Monte Carlo'!$C$24,'Monte Carlo'!$C$24,BETAINV(RAND(),'Monte Carlo'!$G$24,'Monte Carlo'!$H$24,'Monte Carlo'!$C$24,'Monte Carlo'!$E$24)),0))</f>
        <v>0</v>
      </c>
      <c r="P692" s="0" t="n">
        <f aca="true">IF(OR('Monte Carlo'!$B$25="",'Monte Carlo'!$C$25=""),0,IF(RAND()&lt;'Monte Carlo'!$B$25,IF('Monte Carlo'!$E$25='Monte Carlo'!$C$25,'Monte Carlo'!$C$25,BETAINV(RAND(),'Monte Carlo'!$G$25,'Monte Carlo'!$H$25,'Monte Carlo'!$C$25,'Monte Carlo'!$E$25)),0))</f>
        <v>0</v>
      </c>
      <c r="Q692" s="0" t="n">
        <f aca="true">IF(OR('Monte Carlo'!$B$26="",'Monte Carlo'!$C$26=""),0,IF(RAND()&lt;'Monte Carlo'!$B$26,IF('Monte Carlo'!$E$26='Monte Carlo'!$C$26,'Monte Carlo'!$C$26,BETAINV(RAND(),'Monte Carlo'!$G$26,'Monte Carlo'!$H$26,'Monte Carlo'!$C$26,'Monte Carlo'!$E$26)),0))</f>
        <v>0</v>
      </c>
      <c r="R692" s="0" t="n">
        <f aca="true">IF(OR('Monte Carlo'!$B$27="",'Monte Carlo'!$C$27=""),0,IF(RAND()&lt;'Monte Carlo'!$B$27,IF('Monte Carlo'!$E$27='Monte Carlo'!$C$27,'Monte Carlo'!$C$27,BETAINV(RAND(),'Monte Carlo'!$G$27,'Monte Carlo'!$H$27,'Monte Carlo'!$C$27,'Monte Carlo'!$E$27)),0))</f>
        <v>0</v>
      </c>
      <c r="S692" s="0" t="n">
        <f aca="true">IF(OR('Monte Carlo'!$B$28="",'Monte Carlo'!$C$28=""),0,IF(RAND()&lt;'Monte Carlo'!$B$28,IF('Monte Carlo'!$E$28='Monte Carlo'!$C$28,'Monte Carlo'!$C$28,BETAINV(RAND(),'Monte Carlo'!$G$28,'Monte Carlo'!$H$28,'Monte Carlo'!$C$28,'Monte Carlo'!$E$28)),0))</f>
        <v>0</v>
      </c>
      <c r="T692" s="0" t="n">
        <f aca="true">IF(OR('Monte Carlo'!$B$29="",'Monte Carlo'!$C$29=""),0,IF(RAND()&lt;'Monte Carlo'!$B$29,IF('Monte Carlo'!$E$29='Monte Carlo'!$C$29,'Monte Carlo'!$C$29,BETAINV(RAND(),'Monte Carlo'!$G$29,'Monte Carlo'!$H$29,'Monte Carlo'!$C$29,'Monte Carlo'!$E$29)),0))</f>
        <v>0</v>
      </c>
      <c r="U692" s="0" t="n">
        <f aca="true">IF(OR('Monte Carlo'!$B$30="",'Monte Carlo'!$C$30=""),0,IF(RAND()&lt;'Monte Carlo'!$B$30,IF('Monte Carlo'!$E$30='Monte Carlo'!$C$30,'Monte Carlo'!$C$30,BETAINV(RAND(),'Monte Carlo'!$G$30,'Monte Carlo'!$H$30,'Monte Carlo'!$C$30,'Monte Carlo'!$E$30)),0))</f>
        <v>0</v>
      </c>
      <c r="V692" s="0" t="n">
        <f aca="true">IF(OR('Monte Carlo'!$B$31="",'Monte Carlo'!$C$31=""),0,IF(RAND()&lt;'Monte Carlo'!$B$31,IF('Monte Carlo'!$E$31='Monte Carlo'!$C$31,'Monte Carlo'!$C$31,BETAINV(RAND(),'Monte Carlo'!$G$31,'Monte Carlo'!$H$31,'Monte Carlo'!$C$31,'Monte Carlo'!$E$31)),0))</f>
        <v>0</v>
      </c>
      <c r="W692" s="0" t="n">
        <f aca="true">IF(OR('Monte Carlo'!$B$32="",'Monte Carlo'!$C$32=""),0,IF(RAND()&lt;'Monte Carlo'!$B$32,IF('Monte Carlo'!$E$32='Monte Carlo'!$C$32,'Monte Carlo'!$C$32,BETAINV(RAND(),'Monte Carlo'!$G$32,'Monte Carlo'!$H$32,'Monte Carlo'!$C$32,'Monte Carlo'!$E$32)),0))</f>
        <v>0</v>
      </c>
      <c r="X692" s="0" t="n">
        <f aca="true">IF(OR('Monte Carlo'!$B$33="",'Monte Carlo'!$C$33=""),0,IF(RAND()&lt;'Monte Carlo'!$B$33,IF('Monte Carlo'!$E$33='Monte Carlo'!$C$33,'Monte Carlo'!$C$33,BETAINV(RAND(),'Monte Carlo'!$G$33,'Monte Carlo'!$H$33,'Monte Carlo'!$C$33,'Monte Carlo'!$E$33)),0))</f>
        <v>0</v>
      </c>
      <c r="Y692" s="0" t="n">
        <f aca="false">SUM(A692:X692)</f>
        <v>2077.67068303303</v>
      </c>
    </row>
    <row r="693" customFormat="false" ht="15" hidden="false" customHeight="false" outlineLevel="0" collapsed="false">
      <c r="A693" s="0" t="n">
        <f aca="true">IF('Monte Carlo'!$B$7="",0,IF('Monte Carlo'!$D$7='Monte Carlo'!$B$7,'Monte Carlo'!$B$7,BETAINV(RAND(),'Monte Carlo'!$F$7,'Monte Carlo'!$G$7,'Monte Carlo'!$B$7,'Monte Carlo'!$D$7)))</f>
        <v>152.244212030991</v>
      </c>
      <c r="B693" s="0" t="n">
        <f aca="true">IF('Monte Carlo'!$B$8="",0,IF('Monte Carlo'!$D$8='Monte Carlo'!$B$8,'Monte Carlo'!$B$8,BETAINV(RAND(),'Monte Carlo'!$F$8,'Monte Carlo'!$G$8,'Monte Carlo'!$B$8,'Monte Carlo'!$D$8)))</f>
        <v>1079.35745643728</v>
      </c>
      <c r="C693" s="0" t="n">
        <f aca="true">IF('Monte Carlo'!$B$9="",0,IF('Monte Carlo'!$D$9='Monte Carlo'!$B$9,'Monte Carlo'!$B$9,BETAINV(RAND(),'Monte Carlo'!$F$9,'Monte Carlo'!$G$9,'Monte Carlo'!$B$9,'Monte Carlo'!$D$9)))</f>
        <v>401.573026231162</v>
      </c>
      <c r="D693" s="0" t="n">
        <f aca="true">IF('Monte Carlo'!$B$10="",0,IF('Monte Carlo'!$D$10='Monte Carlo'!$B$10,'Monte Carlo'!$B$10,BETAINV(RAND(),'Monte Carlo'!$F$10,'Monte Carlo'!$G$10,'Monte Carlo'!$B$10,'Monte Carlo'!$D$10)))</f>
        <v>272.816018499873</v>
      </c>
      <c r="E693" s="0" t="n">
        <f aca="true">IF('Monte Carlo'!$B$11="",0,IF('Monte Carlo'!$D$11='Monte Carlo'!$B$11,'Monte Carlo'!$B$11,BETAINV(RAND(),'Monte Carlo'!$F$11,'Monte Carlo'!$G$11,'Monte Carlo'!$B$11,'Monte Carlo'!$D$11)))</f>
        <v>82.9244587813206</v>
      </c>
      <c r="F693" s="0" t="n">
        <f aca="true">IF('Monte Carlo'!$B$12="",0,IF('Monte Carlo'!$D$12='Monte Carlo'!$B$12,'Monte Carlo'!$B$12,BETAINV(RAND(),'Monte Carlo'!$F$12,'Monte Carlo'!$G$12,'Monte Carlo'!$B$12,'Monte Carlo'!$D$12)))</f>
        <v>97.2445725930809</v>
      </c>
      <c r="G693" s="0" t="n">
        <f aca="true">IF('Monte Carlo'!$B$13="",0,IF('Monte Carlo'!$D$13='Monte Carlo'!$B$13,'Monte Carlo'!$B$13,BETAINV(RAND(),'Monte Carlo'!$F$13,'Monte Carlo'!$G$13,'Monte Carlo'!$B$13,'Monte Carlo'!$D$13)))</f>
        <v>0</v>
      </c>
      <c r="H693" s="0" t="n">
        <f aca="true">IF('Monte Carlo'!$B$14="",0,IF('Monte Carlo'!$D$14='Monte Carlo'!$B$14,'Monte Carlo'!$B$14,BETAINV(RAND(),'Monte Carlo'!$F$14,'Monte Carlo'!$G$14,'Monte Carlo'!$B$14,'Monte Carlo'!$D$14)))</f>
        <v>0</v>
      </c>
      <c r="I693" s="0" t="n">
        <f aca="true">IF('Monte Carlo'!$B$15="",0,IF('Monte Carlo'!$D$15='Monte Carlo'!$B$15,'Monte Carlo'!$B$15,BETAINV(RAND(),'Monte Carlo'!$F$15,'Monte Carlo'!$G$15,'Monte Carlo'!$B$15,'Monte Carlo'!$D$15)))</f>
        <v>0</v>
      </c>
      <c r="J693" s="0" t="n">
        <f aca="true">IF('Monte Carlo'!$B$16="",0,IF('Monte Carlo'!$D$16='Monte Carlo'!$B$16,'Monte Carlo'!$B$16,BETAINV(RAND(),'Monte Carlo'!$F$16,'Monte Carlo'!$G$16,'Monte Carlo'!$B$16,'Monte Carlo'!$D$16)))</f>
        <v>0</v>
      </c>
      <c r="K693" s="0" t="n">
        <f aca="true">IF('Monte Carlo'!$B$17="",0,IF('Monte Carlo'!$D$17='Monte Carlo'!$B$17,'Monte Carlo'!$B$17,BETAINV(RAND(),'Monte Carlo'!$F$17,'Monte Carlo'!$G$17,'Monte Carlo'!$B$17,'Monte Carlo'!$D$17)))</f>
        <v>0</v>
      </c>
      <c r="L693" s="0" t="n">
        <f aca="true">IF('Monte Carlo'!$B$18="",0,IF('Monte Carlo'!$D$18='Monte Carlo'!$B$18,'Monte Carlo'!$B$18,BETAINV(RAND(),'Monte Carlo'!$F$18,'Monte Carlo'!$G$18,'Monte Carlo'!$B$18,'Monte Carlo'!$D$18)))</f>
        <v>0</v>
      </c>
      <c r="M693" s="0" t="n">
        <f aca="true">IF(OR('Monte Carlo'!$B$22="",'Monte Carlo'!$C$22=""),0,IF(RAND()&lt;'Monte Carlo'!$B$22,IF('Monte Carlo'!$E$22='Monte Carlo'!$C$22,'Monte Carlo'!$C$22,BETAINV(RAND(),'Monte Carlo'!$G$22,'Monte Carlo'!$H$22,'Monte Carlo'!$C$22,'Monte Carlo'!$E$22)),0))</f>
        <v>107.155438218108</v>
      </c>
      <c r="N693" s="0" t="n">
        <f aca="true">IF(OR('Monte Carlo'!$B$23="",'Monte Carlo'!$C$23=""),0,IF(RAND()&lt;'Monte Carlo'!$B$23,IF('Monte Carlo'!$E$23='Monte Carlo'!$C$23,'Monte Carlo'!$C$23,BETAINV(RAND(),'Monte Carlo'!$G$23,'Monte Carlo'!$H$23,'Monte Carlo'!$C$23,'Monte Carlo'!$E$23)),0))</f>
        <v>0</v>
      </c>
      <c r="O693" s="0" t="n">
        <f aca="true">IF(OR('Monte Carlo'!$B$24="",'Monte Carlo'!$C$24=""),0,IF(RAND()&lt;'Monte Carlo'!$B$24,IF('Monte Carlo'!$E$24='Monte Carlo'!$C$24,'Monte Carlo'!$C$24,BETAINV(RAND(),'Monte Carlo'!$G$24,'Monte Carlo'!$H$24,'Monte Carlo'!$C$24,'Monte Carlo'!$E$24)),0))</f>
        <v>0</v>
      </c>
      <c r="P693" s="0" t="n">
        <f aca="true">IF(OR('Monte Carlo'!$B$25="",'Monte Carlo'!$C$25=""),0,IF(RAND()&lt;'Monte Carlo'!$B$25,IF('Monte Carlo'!$E$25='Monte Carlo'!$C$25,'Monte Carlo'!$C$25,BETAINV(RAND(),'Monte Carlo'!$G$25,'Monte Carlo'!$H$25,'Monte Carlo'!$C$25,'Monte Carlo'!$E$25)),0))</f>
        <v>0</v>
      </c>
      <c r="Q693" s="0" t="n">
        <f aca="true">IF(OR('Monte Carlo'!$B$26="",'Monte Carlo'!$C$26=""),0,IF(RAND()&lt;'Monte Carlo'!$B$26,IF('Monte Carlo'!$E$26='Monte Carlo'!$C$26,'Monte Carlo'!$C$26,BETAINV(RAND(),'Monte Carlo'!$G$26,'Monte Carlo'!$H$26,'Monte Carlo'!$C$26,'Monte Carlo'!$E$26)),0))</f>
        <v>0</v>
      </c>
      <c r="R693" s="0" t="n">
        <f aca="true">IF(OR('Monte Carlo'!$B$27="",'Monte Carlo'!$C$27=""),0,IF(RAND()&lt;'Monte Carlo'!$B$27,IF('Monte Carlo'!$E$27='Monte Carlo'!$C$27,'Monte Carlo'!$C$27,BETAINV(RAND(),'Monte Carlo'!$G$27,'Monte Carlo'!$H$27,'Monte Carlo'!$C$27,'Monte Carlo'!$E$27)),0))</f>
        <v>0</v>
      </c>
      <c r="S693" s="0" t="n">
        <f aca="true">IF(OR('Monte Carlo'!$B$28="",'Monte Carlo'!$C$28=""),0,IF(RAND()&lt;'Monte Carlo'!$B$28,IF('Monte Carlo'!$E$28='Monte Carlo'!$C$28,'Monte Carlo'!$C$28,BETAINV(RAND(),'Monte Carlo'!$G$28,'Monte Carlo'!$H$28,'Monte Carlo'!$C$28,'Monte Carlo'!$E$28)),0))</f>
        <v>0</v>
      </c>
      <c r="T693" s="0" t="n">
        <f aca="true">IF(OR('Monte Carlo'!$B$29="",'Monte Carlo'!$C$29=""),0,IF(RAND()&lt;'Monte Carlo'!$B$29,IF('Monte Carlo'!$E$29='Monte Carlo'!$C$29,'Monte Carlo'!$C$29,BETAINV(RAND(),'Monte Carlo'!$G$29,'Monte Carlo'!$H$29,'Monte Carlo'!$C$29,'Monte Carlo'!$E$29)),0))</f>
        <v>0</v>
      </c>
      <c r="U693" s="0" t="n">
        <f aca="true">IF(OR('Monte Carlo'!$B$30="",'Monte Carlo'!$C$30=""),0,IF(RAND()&lt;'Monte Carlo'!$B$30,IF('Monte Carlo'!$E$30='Monte Carlo'!$C$30,'Monte Carlo'!$C$30,BETAINV(RAND(),'Monte Carlo'!$G$30,'Monte Carlo'!$H$30,'Monte Carlo'!$C$30,'Monte Carlo'!$E$30)),0))</f>
        <v>0</v>
      </c>
      <c r="V693" s="0" t="n">
        <f aca="true">IF(OR('Monte Carlo'!$B$31="",'Monte Carlo'!$C$31=""),0,IF(RAND()&lt;'Monte Carlo'!$B$31,IF('Monte Carlo'!$E$31='Monte Carlo'!$C$31,'Monte Carlo'!$C$31,BETAINV(RAND(),'Monte Carlo'!$G$31,'Monte Carlo'!$H$31,'Monte Carlo'!$C$31,'Monte Carlo'!$E$31)),0))</f>
        <v>0</v>
      </c>
      <c r="W693" s="0" t="n">
        <f aca="true">IF(OR('Monte Carlo'!$B$32="",'Monte Carlo'!$C$32=""),0,IF(RAND()&lt;'Monte Carlo'!$B$32,IF('Monte Carlo'!$E$32='Monte Carlo'!$C$32,'Monte Carlo'!$C$32,BETAINV(RAND(),'Monte Carlo'!$G$32,'Monte Carlo'!$H$32,'Monte Carlo'!$C$32,'Monte Carlo'!$E$32)),0))</f>
        <v>0</v>
      </c>
      <c r="X693" s="0" t="n">
        <f aca="true">IF(OR('Monte Carlo'!$B$33="",'Monte Carlo'!$C$33=""),0,IF(RAND()&lt;'Monte Carlo'!$B$33,IF('Monte Carlo'!$E$33='Monte Carlo'!$C$33,'Monte Carlo'!$C$33,BETAINV(RAND(),'Monte Carlo'!$G$33,'Monte Carlo'!$H$33,'Monte Carlo'!$C$33,'Monte Carlo'!$E$33)),0))</f>
        <v>0</v>
      </c>
      <c r="Y693" s="0" t="n">
        <f aca="false">SUM(A693:X693)</f>
        <v>2193.31518279182</v>
      </c>
    </row>
    <row r="694" customFormat="false" ht="15" hidden="false" customHeight="false" outlineLevel="0" collapsed="false">
      <c r="A694" s="0" t="n">
        <f aca="true">IF('Monte Carlo'!$B$7="",0,IF('Monte Carlo'!$D$7='Monte Carlo'!$B$7,'Monte Carlo'!$B$7,BETAINV(RAND(),'Monte Carlo'!$F$7,'Monte Carlo'!$G$7,'Monte Carlo'!$B$7,'Monte Carlo'!$D$7)))</f>
        <v>156.331700039859</v>
      </c>
      <c r="B694" s="0" t="n">
        <f aca="true">IF('Monte Carlo'!$B$8="",0,IF('Monte Carlo'!$D$8='Monte Carlo'!$B$8,'Monte Carlo'!$B$8,BETAINV(RAND(),'Monte Carlo'!$F$8,'Monte Carlo'!$G$8,'Monte Carlo'!$B$8,'Monte Carlo'!$D$8)))</f>
        <v>935.422925338801</v>
      </c>
      <c r="C694" s="0" t="n">
        <f aca="true">IF('Monte Carlo'!$B$9="",0,IF('Monte Carlo'!$D$9='Monte Carlo'!$B$9,'Monte Carlo'!$B$9,BETAINV(RAND(),'Monte Carlo'!$F$9,'Monte Carlo'!$G$9,'Monte Carlo'!$B$9,'Monte Carlo'!$D$9)))</f>
        <v>451.938251276928</v>
      </c>
      <c r="D694" s="0" t="n">
        <f aca="true">IF('Monte Carlo'!$B$10="",0,IF('Monte Carlo'!$D$10='Monte Carlo'!$B$10,'Monte Carlo'!$B$10,BETAINV(RAND(),'Monte Carlo'!$F$10,'Monte Carlo'!$G$10,'Monte Carlo'!$B$10,'Monte Carlo'!$D$10)))</f>
        <v>280.331263056956</v>
      </c>
      <c r="E694" s="0" t="n">
        <f aca="true">IF('Monte Carlo'!$B$11="",0,IF('Monte Carlo'!$D$11='Monte Carlo'!$B$11,'Monte Carlo'!$B$11,BETAINV(RAND(),'Monte Carlo'!$F$11,'Monte Carlo'!$G$11,'Monte Carlo'!$B$11,'Monte Carlo'!$D$11)))</f>
        <v>112.307024867037</v>
      </c>
      <c r="F694" s="0" t="n">
        <f aca="true">IF('Monte Carlo'!$B$12="",0,IF('Monte Carlo'!$D$12='Monte Carlo'!$B$12,'Monte Carlo'!$B$12,BETAINV(RAND(),'Monte Carlo'!$F$12,'Monte Carlo'!$G$12,'Monte Carlo'!$B$12,'Monte Carlo'!$D$12)))</f>
        <v>98.3774388704492</v>
      </c>
      <c r="G694" s="0" t="n">
        <f aca="true">IF('Monte Carlo'!$B$13="",0,IF('Monte Carlo'!$D$13='Monte Carlo'!$B$13,'Monte Carlo'!$B$13,BETAINV(RAND(),'Monte Carlo'!$F$13,'Monte Carlo'!$G$13,'Monte Carlo'!$B$13,'Monte Carlo'!$D$13)))</f>
        <v>0</v>
      </c>
      <c r="H694" s="0" t="n">
        <f aca="true">IF('Monte Carlo'!$B$14="",0,IF('Monte Carlo'!$D$14='Monte Carlo'!$B$14,'Monte Carlo'!$B$14,BETAINV(RAND(),'Monte Carlo'!$F$14,'Monte Carlo'!$G$14,'Monte Carlo'!$B$14,'Monte Carlo'!$D$14)))</f>
        <v>0</v>
      </c>
      <c r="I694" s="0" t="n">
        <f aca="true">IF('Monte Carlo'!$B$15="",0,IF('Monte Carlo'!$D$15='Monte Carlo'!$B$15,'Monte Carlo'!$B$15,BETAINV(RAND(),'Monte Carlo'!$F$15,'Monte Carlo'!$G$15,'Monte Carlo'!$B$15,'Monte Carlo'!$D$15)))</f>
        <v>0</v>
      </c>
      <c r="J694" s="0" t="n">
        <f aca="true">IF('Monte Carlo'!$B$16="",0,IF('Monte Carlo'!$D$16='Monte Carlo'!$B$16,'Monte Carlo'!$B$16,BETAINV(RAND(),'Monte Carlo'!$F$16,'Monte Carlo'!$G$16,'Monte Carlo'!$B$16,'Monte Carlo'!$D$16)))</f>
        <v>0</v>
      </c>
      <c r="K694" s="0" t="n">
        <f aca="true">IF('Monte Carlo'!$B$17="",0,IF('Monte Carlo'!$D$17='Monte Carlo'!$B$17,'Monte Carlo'!$B$17,BETAINV(RAND(),'Monte Carlo'!$F$17,'Monte Carlo'!$G$17,'Monte Carlo'!$B$17,'Monte Carlo'!$D$17)))</f>
        <v>0</v>
      </c>
      <c r="L694" s="0" t="n">
        <f aca="true">IF('Monte Carlo'!$B$18="",0,IF('Monte Carlo'!$D$18='Monte Carlo'!$B$18,'Monte Carlo'!$B$18,BETAINV(RAND(),'Monte Carlo'!$F$18,'Monte Carlo'!$G$18,'Monte Carlo'!$B$18,'Monte Carlo'!$D$18)))</f>
        <v>0</v>
      </c>
      <c r="M694" s="0" t="n">
        <f aca="true">IF(OR('Monte Carlo'!$B$22="",'Monte Carlo'!$C$22=""),0,IF(RAND()&lt;'Monte Carlo'!$B$22,IF('Monte Carlo'!$E$22='Monte Carlo'!$C$22,'Monte Carlo'!$C$22,BETAINV(RAND(),'Monte Carlo'!$G$22,'Monte Carlo'!$H$22,'Monte Carlo'!$C$22,'Monte Carlo'!$E$22)),0))</f>
        <v>0</v>
      </c>
      <c r="N694" s="0" t="n">
        <f aca="true">IF(OR('Monte Carlo'!$B$23="",'Monte Carlo'!$C$23=""),0,IF(RAND()&lt;'Monte Carlo'!$B$23,IF('Monte Carlo'!$E$23='Monte Carlo'!$C$23,'Monte Carlo'!$C$23,BETAINV(RAND(),'Monte Carlo'!$G$23,'Monte Carlo'!$H$23,'Monte Carlo'!$C$23,'Monte Carlo'!$E$23)),0))</f>
        <v>22.6551978139187</v>
      </c>
      <c r="O694" s="0" t="n">
        <f aca="true">IF(OR('Monte Carlo'!$B$24="",'Monte Carlo'!$C$24=""),0,IF(RAND()&lt;'Monte Carlo'!$B$24,IF('Monte Carlo'!$E$24='Monte Carlo'!$C$24,'Monte Carlo'!$C$24,BETAINV(RAND(),'Monte Carlo'!$G$24,'Monte Carlo'!$H$24,'Monte Carlo'!$C$24,'Monte Carlo'!$E$24)),0))</f>
        <v>0</v>
      </c>
      <c r="P694" s="0" t="n">
        <f aca="true">IF(OR('Monte Carlo'!$B$25="",'Monte Carlo'!$C$25=""),0,IF(RAND()&lt;'Monte Carlo'!$B$25,IF('Monte Carlo'!$E$25='Monte Carlo'!$C$25,'Monte Carlo'!$C$25,BETAINV(RAND(),'Monte Carlo'!$G$25,'Monte Carlo'!$H$25,'Monte Carlo'!$C$25,'Monte Carlo'!$E$25)),0))</f>
        <v>0</v>
      </c>
      <c r="Q694" s="0" t="n">
        <f aca="true">IF(OR('Monte Carlo'!$B$26="",'Monte Carlo'!$C$26=""),0,IF(RAND()&lt;'Monte Carlo'!$B$26,IF('Monte Carlo'!$E$26='Monte Carlo'!$C$26,'Monte Carlo'!$C$26,BETAINV(RAND(),'Monte Carlo'!$G$26,'Monte Carlo'!$H$26,'Monte Carlo'!$C$26,'Monte Carlo'!$E$26)),0))</f>
        <v>0</v>
      </c>
      <c r="R694" s="0" t="n">
        <f aca="true">IF(OR('Monte Carlo'!$B$27="",'Monte Carlo'!$C$27=""),0,IF(RAND()&lt;'Monte Carlo'!$B$27,IF('Monte Carlo'!$E$27='Monte Carlo'!$C$27,'Monte Carlo'!$C$27,BETAINV(RAND(),'Monte Carlo'!$G$27,'Monte Carlo'!$H$27,'Monte Carlo'!$C$27,'Monte Carlo'!$E$27)),0))</f>
        <v>0</v>
      </c>
      <c r="S694" s="0" t="n">
        <f aca="true">IF(OR('Monte Carlo'!$B$28="",'Monte Carlo'!$C$28=""),0,IF(RAND()&lt;'Monte Carlo'!$B$28,IF('Monte Carlo'!$E$28='Monte Carlo'!$C$28,'Monte Carlo'!$C$28,BETAINV(RAND(),'Monte Carlo'!$G$28,'Monte Carlo'!$H$28,'Monte Carlo'!$C$28,'Monte Carlo'!$E$28)),0))</f>
        <v>0</v>
      </c>
      <c r="T694" s="0" t="n">
        <f aca="true">IF(OR('Monte Carlo'!$B$29="",'Monte Carlo'!$C$29=""),0,IF(RAND()&lt;'Monte Carlo'!$B$29,IF('Monte Carlo'!$E$29='Monte Carlo'!$C$29,'Monte Carlo'!$C$29,BETAINV(RAND(),'Monte Carlo'!$G$29,'Monte Carlo'!$H$29,'Monte Carlo'!$C$29,'Monte Carlo'!$E$29)),0))</f>
        <v>0</v>
      </c>
      <c r="U694" s="0" t="n">
        <f aca="true">IF(OR('Monte Carlo'!$B$30="",'Monte Carlo'!$C$30=""),0,IF(RAND()&lt;'Monte Carlo'!$B$30,IF('Monte Carlo'!$E$30='Monte Carlo'!$C$30,'Monte Carlo'!$C$30,BETAINV(RAND(),'Monte Carlo'!$G$30,'Monte Carlo'!$H$30,'Monte Carlo'!$C$30,'Monte Carlo'!$E$30)),0))</f>
        <v>0</v>
      </c>
      <c r="V694" s="0" t="n">
        <f aca="true">IF(OR('Monte Carlo'!$B$31="",'Monte Carlo'!$C$31=""),0,IF(RAND()&lt;'Monte Carlo'!$B$31,IF('Monte Carlo'!$E$31='Monte Carlo'!$C$31,'Monte Carlo'!$C$31,BETAINV(RAND(),'Monte Carlo'!$G$31,'Monte Carlo'!$H$31,'Monte Carlo'!$C$31,'Monte Carlo'!$E$31)),0))</f>
        <v>0</v>
      </c>
      <c r="W694" s="0" t="n">
        <f aca="true">IF(OR('Monte Carlo'!$B$32="",'Monte Carlo'!$C$32=""),0,IF(RAND()&lt;'Monte Carlo'!$B$32,IF('Monte Carlo'!$E$32='Monte Carlo'!$C$32,'Monte Carlo'!$C$32,BETAINV(RAND(),'Monte Carlo'!$G$32,'Monte Carlo'!$H$32,'Monte Carlo'!$C$32,'Monte Carlo'!$E$32)),0))</f>
        <v>0</v>
      </c>
      <c r="X694" s="0" t="n">
        <f aca="true">IF(OR('Monte Carlo'!$B$33="",'Monte Carlo'!$C$33=""),0,IF(RAND()&lt;'Monte Carlo'!$B$33,IF('Monte Carlo'!$E$33='Monte Carlo'!$C$33,'Monte Carlo'!$C$33,BETAINV(RAND(),'Monte Carlo'!$G$33,'Monte Carlo'!$H$33,'Monte Carlo'!$C$33,'Monte Carlo'!$E$33)),0))</f>
        <v>0</v>
      </c>
      <c r="Y694" s="0" t="n">
        <f aca="false">SUM(A694:X694)</f>
        <v>2057.36380126395</v>
      </c>
    </row>
    <row r="695" customFormat="false" ht="15" hidden="false" customHeight="false" outlineLevel="0" collapsed="false">
      <c r="A695" s="0" t="n">
        <f aca="true">IF('Monte Carlo'!$B$7="",0,IF('Monte Carlo'!$D$7='Monte Carlo'!$B$7,'Monte Carlo'!$B$7,BETAINV(RAND(),'Monte Carlo'!$F$7,'Monte Carlo'!$G$7,'Monte Carlo'!$B$7,'Monte Carlo'!$D$7)))</f>
        <v>170.096949025646</v>
      </c>
      <c r="B695" s="0" t="n">
        <f aca="true">IF('Monte Carlo'!$B$8="",0,IF('Monte Carlo'!$D$8='Monte Carlo'!$B$8,'Monte Carlo'!$B$8,BETAINV(RAND(),'Monte Carlo'!$F$8,'Monte Carlo'!$G$8,'Monte Carlo'!$B$8,'Monte Carlo'!$D$8)))</f>
        <v>1070.88840778014</v>
      </c>
      <c r="C695" s="0" t="n">
        <f aca="true">IF('Monte Carlo'!$B$9="",0,IF('Monte Carlo'!$D$9='Monte Carlo'!$B$9,'Monte Carlo'!$B$9,BETAINV(RAND(),'Monte Carlo'!$F$9,'Monte Carlo'!$G$9,'Monte Carlo'!$B$9,'Monte Carlo'!$D$9)))</f>
        <v>464.728707308424</v>
      </c>
      <c r="D695" s="0" t="n">
        <f aca="true">IF('Monte Carlo'!$B$10="",0,IF('Monte Carlo'!$D$10='Monte Carlo'!$B$10,'Monte Carlo'!$B$10,BETAINV(RAND(),'Monte Carlo'!$F$10,'Monte Carlo'!$G$10,'Monte Carlo'!$B$10,'Monte Carlo'!$D$10)))</f>
        <v>317.051631596406</v>
      </c>
      <c r="E695" s="0" t="n">
        <f aca="true">IF('Monte Carlo'!$B$11="",0,IF('Monte Carlo'!$D$11='Monte Carlo'!$B$11,'Monte Carlo'!$B$11,BETAINV(RAND(),'Monte Carlo'!$F$11,'Monte Carlo'!$G$11,'Monte Carlo'!$B$11,'Monte Carlo'!$D$11)))</f>
        <v>125.180572970694</v>
      </c>
      <c r="F695" s="0" t="n">
        <f aca="true">IF('Monte Carlo'!$B$12="",0,IF('Monte Carlo'!$D$12='Monte Carlo'!$B$12,'Monte Carlo'!$B$12,BETAINV(RAND(),'Monte Carlo'!$F$12,'Monte Carlo'!$G$12,'Monte Carlo'!$B$12,'Monte Carlo'!$D$12)))</f>
        <v>104.933125432864</v>
      </c>
      <c r="G695" s="0" t="n">
        <f aca="true">IF('Monte Carlo'!$B$13="",0,IF('Monte Carlo'!$D$13='Monte Carlo'!$B$13,'Monte Carlo'!$B$13,BETAINV(RAND(),'Monte Carlo'!$F$13,'Monte Carlo'!$G$13,'Monte Carlo'!$B$13,'Monte Carlo'!$D$13)))</f>
        <v>0</v>
      </c>
      <c r="H695" s="0" t="n">
        <f aca="true">IF('Monte Carlo'!$B$14="",0,IF('Monte Carlo'!$D$14='Monte Carlo'!$B$14,'Monte Carlo'!$B$14,BETAINV(RAND(),'Monte Carlo'!$F$14,'Monte Carlo'!$G$14,'Monte Carlo'!$B$14,'Monte Carlo'!$D$14)))</f>
        <v>0</v>
      </c>
      <c r="I695" s="0" t="n">
        <f aca="true">IF('Monte Carlo'!$B$15="",0,IF('Monte Carlo'!$D$15='Monte Carlo'!$B$15,'Monte Carlo'!$B$15,BETAINV(RAND(),'Monte Carlo'!$F$15,'Monte Carlo'!$G$15,'Monte Carlo'!$B$15,'Monte Carlo'!$D$15)))</f>
        <v>0</v>
      </c>
      <c r="J695" s="0" t="n">
        <f aca="true">IF('Monte Carlo'!$B$16="",0,IF('Monte Carlo'!$D$16='Monte Carlo'!$B$16,'Monte Carlo'!$B$16,BETAINV(RAND(),'Monte Carlo'!$F$16,'Monte Carlo'!$G$16,'Monte Carlo'!$B$16,'Monte Carlo'!$D$16)))</f>
        <v>0</v>
      </c>
      <c r="K695" s="0" t="n">
        <f aca="true">IF('Monte Carlo'!$B$17="",0,IF('Monte Carlo'!$D$17='Monte Carlo'!$B$17,'Monte Carlo'!$B$17,BETAINV(RAND(),'Monte Carlo'!$F$17,'Monte Carlo'!$G$17,'Monte Carlo'!$B$17,'Monte Carlo'!$D$17)))</f>
        <v>0</v>
      </c>
      <c r="L695" s="0" t="n">
        <f aca="true">IF('Monte Carlo'!$B$18="",0,IF('Monte Carlo'!$D$18='Monte Carlo'!$B$18,'Monte Carlo'!$B$18,BETAINV(RAND(),'Monte Carlo'!$F$18,'Monte Carlo'!$G$18,'Monte Carlo'!$B$18,'Monte Carlo'!$D$18)))</f>
        <v>0</v>
      </c>
      <c r="M695" s="0" t="n">
        <f aca="true">IF(OR('Monte Carlo'!$B$22="",'Monte Carlo'!$C$22=""),0,IF(RAND()&lt;'Monte Carlo'!$B$22,IF('Monte Carlo'!$E$22='Monte Carlo'!$C$22,'Monte Carlo'!$C$22,BETAINV(RAND(),'Monte Carlo'!$G$22,'Monte Carlo'!$H$22,'Monte Carlo'!$C$22,'Monte Carlo'!$E$22)),0))</f>
        <v>0</v>
      </c>
      <c r="N695" s="0" t="n">
        <f aca="true">IF(OR('Monte Carlo'!$B$23="",'Monte Carlo'!$C$23=""),0,IF(RAND()&lt;'Monte Carlo'!$B$23,IF('Monte Carlo'!$E$23='Monte Carlo'!$C$23,'Monte Carlo'!$C$23,BETAINV(RAND(),'Monte Carlo'!$G$23,'Monte Carlo'!$H$23,'Monte Carlo'!$C$23,'Monte Carlo'!$E$23)),0))</f>
        <v>0</v>
      </c>
      <c r="O695" s="0" t="n">
        <f aca="true">IF(OR('Monte Carlo'!$B$24="",'Monte Carlo'!$C$24=""),0,IF(RAND()&lt;'Monte Carlo'!$B$24,IF('Monte Carlo'!$E$24='Monte Carlo'!$C$24,'Monte Carlo'!$C$24,BETAINV(RAND(),'Monte Carlo'!$G$24,'Monte Carlo'!$H$24,'Monte Carlo'!$C$24,'Monte Carlo'!$E$24)),0))</f>
        <v>0</v>
      </c>
      <c r="P695" s="0" t="n">
        <f aca="true">IF(OR('Monte Carlo'!$B$25="",'Monte Carlo'!$C$25=""),0,IF(RAND()&lt;'Monte Carlo'!$B$25,IF('Monte Carlo'!$E$25='Monte Carlo'!$C$25,'Monte Carlo'!$C$25,BETAINV(RAND(),'Monte Carlo'!$G$25,'Monte Carlo'!$H$25,'Monte Carlo'!$C$25,'Monte Carlo'!$E$25)),0))</f>
        <v>0</v>
      </c>
      <c r="Q695" s="0" t="n">
        <f aca="true">IF(OR('Monte Carlo'!$B$26="",'Monte Carlo'!$C$26=""),0,IF(RAND()&lt;'Monte Carlo'!$B$26,IF('Monte Carlo'!$E$26='Monte Carlo'!$C$26,'Monte Carlo'!$C$26,BETAINV(RAND(),'Monte Carlo'!$G$26,'Monte Carlo'!$H$26,'Monte Carlo'!$C$26,'Monte Carlo'!$E$26)),0))</f>
        <v>208.629585261648</v>
      </c>
      <c r="R695" s="0" t="n">
        <f aca="true">IF(OR('Monte Carlo'!$B$27="",'Monte Carlo'!$C$27=""),0,IF(RAND()&lt;'Monte Carlo'!$B$27,IF('Monte Carlo'!$E$27='Monte Carlo'!$C$27,'Monte Carlo'!$C$27,BETAINV(RAND(),'Monte Carlo'!$G$27,'Monte Carlo'!$H$27,'Monte Carlo'!$C$27,'Monte Carlo'!$E$27)),0))</f>
        <v>0</v>
      </c>
      <c r="S695" s="0" t="n">
        <f aca="true">IF(OR('Monte Carlo'!$B$28="",'Monte Carlo'!$C$28=""),0,IF(RAND()&lt;'Monte Carlo'!$B$28,IF('Monte Carlo'!$E$28='Monte Carlo'!$C$28,'Monte Carlo'!$C$28,BETAINV(RAND(),'Monte Carlo'!$G$28,'Monte Carlo'!$H$28,'Monte Carlo'!$C$28,'Monte Carlo'!$E$28)),0))</f>
        <v>0</v>
      </c>
      <c r="T695" s="0" t="n">
        <f aca="true">IF(OR('Monte Carlo'!$B$29="",'Monte Carlo'!$C$29=""),0,IF(RAND()&lt;'Monte Carlo'!$B$29,IF('Monte Carlo'!$E$29='Monte Carlo'!$C$29,'Monte Carlo'!$C$29,BETAINV(RAND(),'Monte Carlo'!$G$29,'Monte Carlo'!$H$29,'Monte Carlo'!$C$29,'Monte Carlo'!$E$29)),0))</f>
        <v>0</v>
      </c>
      <c r="U695" s="0" t="n">
        <f aca="true">IF(OR('Monte Carlo'!$B$30="",'Monte Carlo'!$C$30=""),0,IF(RAND()&lt;'Monte Carlo'!$B$30,IF('Monte Carlo'!$E$30='Monte Carlo'!$C$30,'Monte Carlo'!$C$30,BETAINV(RAND(),'Monte Carlo'!$G$30,'Monte Carlo'!$H$30,'Monte Carlo'!$C$30,'Monte Carlo'!$E$30)),0))</f>
        <v>0</v>
      </c>
      <c r="V695" s="0" t="n">
        <f aca="true">IF(OR('Monte Carlo'!$B$31="",'Monte Carlo'!$C$31=""),0,IF(RAND()&lt;'Monte Carlo'!$B$31,IF('Monte Carlo'!$E$31='Monte Carlo'!$C$31,'Monte Carlo'!$C$31,BETAINV(RAND(),'Monte Carlo'!$G$31,'Monte Carlo'!$H$31,'Monte Carlo'!$C$31,'Monte Carlo'!$E$31)),0))</f>
        <v>0</v>
      </c>
      <c r="W695" s="0" t="n">
        <f aca="true">IF(OR('Monte Carlo'!$B$32="",'Monte Carlo'!$C$32=""),0,IF(RAND()&lt;'Monte Carlo'!$B$32,IF('Monte Carlo'!$E$32='Monte Carlo'!$C$32,'Monte Carlo'!$C$32,BETAINV(RAND(),'Monte Carlo'!$G$32,'Monte Carlo'!$H$32,'Monte Carlo'!$C$32,'Monte Carlo'!$E$32)),0))</f>
        <v>0</v>
      </c>
      <c r="X695" s="0" t="n">
        <f aca="true">IF(OR('Monte Carlo'!$B$33="",'Monte Carlo'!$C$33=""),0,IF(RAND()&lt;'Monte Carlo'!$B$33,IF('Monte Carlo'!$E$33='Monte Carlo'!$C$33,'Monte Carlo'!$C$33,BETAINV(RAND(),'Monte Carlo'!$G$33,'Monte Carlo'!$H$33,'Monte Carlo'!$C$33,'Monte Carlo'!$E$33)),0))</f>
        <v>0</v>
      </c>
      <c r="Y695" s="0" t="n">
        <f aca="false">SUM(A695:X695)</f>
        <v>2461.50897937582</v>
      </c>
    </row>
    <row r="696" customFormat="false" ht="15" hidden="false" customHeight="false" outlineLevel="0" collapsed="false">
      <c r="A696" s="0" t="n">
        <f aca="true">IF('Monte Carlo'!$B$7="",0,IF('Monte Carlo'!$D$7='Monte Carlo'!$B$7,'Monte Carlo'!$B$7,BETAINV(RAND(),'Monte Carlo'!$F$7,'Monte Carlo'!$G$7,'Monte Carlo'!$B$7,'Monte Carlo'!$D$7)))</f>
        <v>162.402491826826</v>
      </c>
      <c r="B696" s="0" t="n">
        <f aca="true">IF('Monte Carlo'!$B$8="",0,IF('Monte Carlo'!$D$8='Monte Carlo'!$B$8,'Monte Carlo'!$B$8,BETAINV(RAND(),'Monte Carlo'!$F$8,'Monte Carlo'!$G$8,'Monte Carlo'!$B$8,'Monte Carlo'!$D$8)))</f>
        <v>1071.09077671522</v>
      </c>
      <c r="C696" s="0" t="n">
        <f aca="true">IF('Monte Carlo'!$B$9="",0,IF('Monte Carlo'!$D$9='Monte Carlo'!$B$9,'Monte Carlo'!$B$9,BETAINV(RAND(),'Monte Carlo'!$F$9,'Monte Carlo'!$G$9,'Monte Carlo'!$B$9,'Monte Carlo'!$D$9)))</f>
        <v>472.330273831963</v>
      </c>
      <c r="D696" s="0" t="n">
        <f aca="true">IF('Monte Carlo'!$B$10="",0,IF('Monte Carlo'!$D$10='Monte Carlo'!$B$10,'Monte Carlo'!$B$10,BETAINV(RAND(),'Monte Carlo'!$F$10,'Monte Carlo'!$G$10,'Monte Carlo'!$B$10,'Monte Carlo'!$D$10)))</f>
        <v>288.966531148872</v>
      </c>
      <c r="E696" s="0" t="n">
        <f aca="true">IF('Monte Carlo'!$B$11="",0,IF('Monte Carlo'!$D$11='Monte Carlo'!$B$11,'Monte Carlo'!$B$11,BETAINV(RAND(),'Monte Carlo'!$F$11,'Monte Carlo'!$G$11,'Monte Carlo'!$B$11,'Monte Carlo'!$D$11)))</f>
        <v>121.439211207429</v>
      </c>
      <c r="F696" s="0" t="n">
        <f aca="true">IF('Monte Carlo'!$B$12="",0,IF('Monte Carlo'!$D$12='Monte Carlo'!$B$12,'Monte Carlo'!$B$12,BETAINV(RAND(),'Monte Carlo'!$F$12,'Monte Carlo'!$G$12,'Monte Carlo'!$B$12,'Monte Carlo'!$D$12)))</f>
        <v>109.78266832826</v>
      </c>
      <c r="G696" s="0" t="n">
        <f aca="true">IF('Monte Carlo'!$B$13="",0,IF('Monte Carlo'!$D$13='Monte Carlo'!$B$13,'Monte Carlo'!$B$13,BETAINV(RAND(),'Monte Carlo'!$F$13,'Monte Carlo'!$G$13,'Monte Carlo'!$B$13,'Monte Carlo'!$D$13)))</f>
        <v>0</v>
      </c>
      <c r="H696" s="0" t="n">
        <f aca="true">IF('Monte Carlo'!$B$14="",0,IF('Monte Carlo'!$D$14='Monte Carlo'!$B$14,'Monte Carlo'!$B$14,BETAINV(RAND(),'Monte Carlo'!$F$14,'Monte Carlo'!$G$14,'Monte Carlo'!$B$14,'Monte Carlo'!$D$14)))</f>
        <v>0</v>
      </c>
      <c r="I696" s="0" t="n">
        <f aca="true">IF('Monte Carlo'!$B$15="",0,IF('Monte Carlo'!$D$15='Monte Carlo'!$B$15,'Monte Carlo'!$B$15,BETAINV(RAND(),'Monte Carlo'!$F$15,'Monte Carlo'!$G$15,'Monte Carlo'!$B$15,'Monte Carlo'!$D$15)))</f>
        <v>0</v>
      </c>
      <c r="J696" s="0" t="n">
        <f aca="true">IF('Monte Carlo'!$B$16="",0,IF('Monte Carlo'!$D$16='Monte Carlo'!$B$16,'Monte Carlo'!$B$16,BETAINV(RAND(),'Monte Carlo'!$F$16,'Monte Carlo'!$G$16,'Monte Carlo'!$B$16,'Monte Carlo'!$D$16)))</f>
        <v>0</v>
      </c>
      <c r="K696" s="0" t="n">
        <f aca="true">IF('Monte Carlo'!$B$17="",0,IF('Monte Carlo'!$D$17='Monte Carlo'!$B$17,'Monte Carlo'!$B$17,BETAINV(RAND(),'Monte Carlo'!$F$17,'Monte Carlo'!$G$17,'Monte Carlo'!$B$17,'Monte Carlo'!$D$17)))</f>
        <v>0</v>
      </c>
      <c r="L696" s="0" t="n">
        <f aca="true">IF('Monte Carlo'!$B$18="",0,IF('Monte Carlo'!$D$18='Monte Carlo'!$B$18,'Monte Carlo'!$B$18,BETAINV(RAND(),'Monte Carlo'!$F$18,'Monte Carlo'!$G$18,'Monte Carlo'!$B$18,'Monte Carlo'!$D$18)))</f>
        <v>0</v>
      </c>
      <c r="M696" s="0" t="n">
        <f aca="true">IF(OR('Monte Carlo'!$B$22="",'Monte Carlo'!$C$22=""),0,IF(RAND()&lt;'Monte Carlo'!$B$22,IF('Monte Carlo'!$E$22='Monte Carlo'!$C$22,'Monte Carlo'!$C$22,BETAINV(RAND(),'Monte Carlo'!$G$22,'Monte Carlo'!$H$22,'Monte Carlo'!$C$22,'Monte Carlo'!$E$22)),0))</f>
        <v>0</v>
      </c>
      <c r="N696" s="0" t="n">
        <f aca="true">IF(OR('Monte Carlo'!$B$23="",'Monte Carlo'!$C$23=""),0,IF(RAND()&lt;'Monte Carlo'!$B$23,IF('Monte Carlo'!$E$23='Monte Carlo'!$C$23,'Monte Carlo'!$C$23,BETAINV(RAND(),'Monte Carlo'!$G$23,'Monte Carlo'!$H$23,'Monte Carlo'!$C$23,'Monte Carlo'!$E$23)),0))</f>
        <v>0</v>
      </c>
      <c r="O696" s="0" t="n">
        <f aca="true">IF(OR('Monte Carlo'!$B$24="",'Monte Carlo'!$C$24=""),0,IF(RAND()&lt;'Monte Carlo'!$B$24,IF('Monte Carlo'!$E$24='Monte Carlo'!$C$24,'Monte Carlo'!$C$24,BETAINV(RAND(),'Monte Carlo'!$G$24,'Monte Carlo'!$H$24,'Monte Carlo'!$C$24,'Monte Carlo'!$E$24)),0))</f>
        <v>104.018267820066</v>
      </c>
      <c r="P696" s="0" t="n">
        <f aca="true">IF(OR('Monte Carlo'!$B$25="",'Monte Carlo'!$C$25=""),0,IF(RAND()&lt;'Monte Carlo'!$B$25,IF('Monte Carlo'!$E$25='Monte Carlo'!$C$25,'Monte Carlo'!$C$25,BETAINV(RAND(),'Monte Carlo'!$G$25,'Monte Carlo'!$H$25,'Monte Carlo'!$C$25,'Monte Carlo'!$E$25)),0))</f>
        <v>0</v>
      </c>
      <c r="Q696" s="0" t="n">
        <f aca="true">IF(OR('Monte Carlo'!$B$26="",'Monte Carlo'!$C$26=""),0,IF(RAND()&lt;'Monte Carlo'!$B$26,IF('Monte Carlo'!$E$26='Monte Carlo'!$C$26,'Monte Carlo'!$C$26,BETAINV(RAND(),'Monte Carlo'!$G$26,'Monte Carlo'!$H$26,'Monte Carlo'!$C$26,'Monte Carlo'!$E$26)),0))</f>
        <v>0</v>
      </c>
      <c r="R696" s="0" t="n">
        <f aca="true">IF(OR('Monte Carlo'!$B$27="",'Monte Carlo'!$C$27=""),0,IF(RAND()&lt;'Monte Carlo'!$B$27,IF('Monte Carlo'!$E$27='Monte Carlo'!$C$27,'Monte Carlo'!$C$27,BETAINV(RAND(),'Monte Carlo'!$G$27,'Monte Carlo'!$H$27,'Monte Carlo'!$C$27,'Monte Carlo'!$E$27)),0))</f>
        <v>0</v>
      </c>
      <c r="S696" s="0" t="n">
        <f aca="true">IF(OR('Monte Carlo'!$B$28="",'Monte Carlo'!$C$28=""),0,IF(RAND()&lt;'Monte Carlo'!$B$28,IF('Monte Carlo'!$E$28='Monte Carlo'!$C$28,'Monte Carlo'!$C$28,BETAINV(RAND(),'Monte Carlo'!$G$28,'Monte Carlo'!$H$28,'Monte Carlo'!$C$28,'Monte Carlo'!$E$28)),0))</f>
        <v>0</v>
      </c>
      <c r="T696" s="0" t="n">
        <f aca="true">IF(OR('Monte Carlo'!$B$29="",'Monte Carlo'!$C$29=""),0,IF(RAND()&lt;'Monte Carlo'!$B$29,IF('Monte Carlo'!$E$29='Monte Carlo'!$C$29,'Monte Carlo'!$C$29,BETAINV(RAND(),'Monte Carlo'!$G$29,'Monte Carlo'!$H$29,'Monte Carlo'!$C$29,'Monte Carlo'!$E$29)),0))</f>
        <v>0</v>
      </c>
      <c r="U696" s="0" t="n">
        <f aca="true">IF(OR('Monte Carlo'!$B$30="",'Monte Carlo'!$C$30=""),0,IF(RAND()&lt;'Monte Carlo'!$B$30,IF('Monte Carlo'!$E$30='Monte Carlo'!$C$30,'Monte Carlo'!$C$30,BETAINV(RAND(),'Monte Carlo'!$G$30,'Monte Carlo'!$H$30,'Monte Carlo'!$C$30,'Monte Carlo'!$E$30)),0))</f>
        <v>0</v>
      </c>
      <c r="V696" s="0" t="n">
        <f aca="true">IF(OR('Monte Carlo'!$B$31="",'Monte Carlo'!$C$31=""),0,IF(RAND()&lt;'Monte Carlo'!$B$31,IF('Monte Carlo'!$E$31='Monte Carlo'!$C$31,'Monte Carlo'!$C$31,BETAINV(RAND(),'Monte Carlo'!$G$31,'Monte Carlo'!$H$31,'Monte Carlo'!$C$31,'Monte Carlo'!$E$31)),0))</f>
        <v>0</v>
      </c>
      <c r="W696" s="0" t="n">
        <f aca="true">IF(OR('Monte Carlo'!$B$32="",'Monte Carlo'!$C$32=""),0,IF(RAND()&lt;'Monte Carlo'!$B$32,IF('Monte Carlo'!$E$32='Monte Carlo'!$C$32,'Monte Carlo'!$C$32,BETAINV(RAND(),'Monte Carlo'!$G$32,'Monte Carlo'!$H$32,'Monte Carlo'!$C$32,'Monte Carlo'!$E$32)),0))</f>
        <v>0</v>
      </c>
      <c r="X696" s="0" t="n">
        <f aca="true">IF(OR('Monte Carlo'!$B$33="",'Monte Carlo'!$C$33=""),0,IF(RAND()&lt;'Monte Carlo'!$B$33,IF('Monte Carlo'!$E$33='Monte Carlo'!$C$33,'Monte Carlo'!$C$33,BETAINV(RAND(),'Monte Carlo'!$G$33,'Monte Carlo'!$H$33,'Monte Carlo'!$C$33,'Monte Carlo'!$E$33)),0))</f>
        <v>0</v>
      </c>
      <c r="Y696" s="0" t="n">
        <f aca="false">SUM(A696:X696)</f>
        <v>2330.03022087864</v>
      </c>
    </row>
    <row r="697" customFormat="false" ht="15" hidden="false" customHeight="false" outlineLevel="0" collapsed="false">
      <c r="A697" s="0" t="n">
        <f aca="true">IF('Monte Carlo'!$B$7="",0,IF('Monte Carlo'!$D$7='Monte Carlo'!$B$7,'Monte Carlo'!$B$7,BETAINV(RAND(),'Monte Carlo'!$F$7,'Monte Carlo'!$G$7,'Monte Carlo'!$B$7,'Monte Carlo'!$D$7)))</f>
        <v>169.249730509163</v>
      </c>
      <c r="B697" s="0" t="n">
        <f aca="true">IF('Monte Carlo'!$B$8="",0,IF('Monte Carlo'!$D$8='Monte Carlo'!$B$8,'Monte Carlo'!$B$8,BETAINV(RAND(),'Monte Carlo'!$F$8,'Monte Carlo'!$G$8,'Monte Carlo'!$B$8,'Monte Carlo'!$D$8)))</f>
        <v>1001.67577031007</v>
      </c>
      <c r="C697" s="0" t="n">
        <f aca="true">IF('Monte Carlo'!$B$9="",0,IF('Monte Carlo'!$D$9='Monte Carlo'!$B$9,'Monte Carlo'!$B$9,BETAINV(RAND(),'Monte Carlo'!$F$9,'Monte Carlo'!$G$9,'Monte Carlo'!$B$9,'Monte Carlo'!$D$9)))</f>
        <v>416.866199058358</v>
      </c>
      <c r="D697" s="0" t="n">
        <f aca="true">IF('Monte Carlo'!$B$10="",0,IF('Monte Carlo'!$D$10='Monte Carlo'!$B$10,'Monte Carlo'!$B$10,BETAINV(RAND(),'Monte Carlo'!$F$10,'Monte Carlo'!$G$10,'Monte Carlo'!$B$10,'Monte Carlo'!$D$10)))</f>
        <v>277.788972483953</v>
      </c>
      <c r="E697" s="0" t="n">
        <f aca="true">IF('Monte Carlo'!$B$11="",0,IF('Monte Carlo'!$D$11='Monte Carlo'!$B$11,'Monte Carlo'!$B$11,BETAINV(RAND(),'Monte Carlo'!$F$11,'Monte Carlo'!$G$11,'Monte Carlo'!$B$11,'Monte Carlo'!$D$11)))</f>
        <v>120.38671501893</v>
      </c>
      <c r="F697" s="0" t="n">
        <f aca="true">IF('Monte Carlo'!$B$12="",0,IF('Monte Carlo'!$D$12='Monte Carlo'!$B$12,'Monte Carlo'!$B$12,BETAINV(RAND(),'Monte Carlo'!$F$12,'Monte Carlo'!$G$12,'Monte Carlo'!$B$12,'Monte Carlo'!$D$12)))</f>
        <v>96.8715114389741</v>
      </c>
      <c r="G697" s="0" t="n">
        <f aca="true">IF('Monte Carlo'!$B$13="",0,IF('Monte Carlo'!$D$13='Monte Carlo'!$B$13,'Monte Carlo'!$B$13,BETAINV(RAND(),'Monte Carlo'!$F$13,'Monte Carlo'!$G$13,'Monte Carlo'!$B$13,'Monte Carlo'!$D$13)))</f>
        <v>0</v>
      </c>
      <c r="H697" s="0" t="n">
        <f aca="true">IF('Monte Carlo'!$B$14="",0,IF('Monte Carlo'!$D$14='Monte Carlo'!$B$14,'Monte Carlo'!$B$14,BETAINV(RAND(),'Monte Carlo'!$F$14,'Monte Carlo'!$G$14,'Monte Carlo'!$B$14,'Monte Carlo'!$D$14)))</f>
        <v>0</v>
      </c>
      <c r="I697" s="0" t="n">
        <f aca="true">IF('Monte Carlo'!$B$15="",0,IF('Monte Carlo'!$D$15='Monte Carlo'!$B$15,'Monte Carlo'!$B$15,BETAINV(RAND(),'Monte Carlo'!$F$15,'Monte Carlo'!$G$15,'Monte Carlo'!$B$15,'Monte Carlo'!$D$15)))</f>
        <v>0</v>
      </c>
      <c r="J697" s="0" t="n">
        <f aca="true">IF('Monte Carlo'!$B$16="",0,IF('Monte Carlo'!$D$16='Monte Carlo'!$B$16,'Monte Carlo'!$B$16,BETAINV(RAND(),'Monte Carlo'!$F$16,'Monte Carlo'!$G$16,'Monte Carlo'!$B$16,'Monte Carlo'!$D$16)))</f>
        <v>0</v>
      </c>
      <c r="K697" s="0" t="n">
        <f aca="true">IF('Monte Carlo'!$B$17="",0,IF('Monte Carlo'!$D$17='Monte Carlo'!$B$17,'Monte Carlo'!$B$17,BETAINV(RAND(),'Monte Carlo'!$F$17,'Monte Carlo'!$G$17,'Monte Carlo'!$B$17,'Monte Carlo'!$D$17)))</f>
        <v>0</v>
      </c>
      <c r="L697" s="0" t="n">
        <f aca="true">IF('Monte Carlo'!$B$18="",0,IF('Monte Carlo'!$D$18='Monte Carlo'!$B$18,'Monte Carlo'!$B$18,BETAINV(RAND(),'Monte Carlo'!$F$18,'Monte Carlo'!$G$18,'Monte Carlo'!$B$18,'Monte Carlo'!$D$18)))</f>
        <v>0</v>
      </c>
      <c r="M697" s="0" t="n">
        <f aca="true">IF(OR('Monte Carlo'!$B$22="",'Monte Carlo'!$C$22=""),0,IF(RAND()&lt;'Monte Carlo'!$B$22,IF('Monte Carlo'!$E$22='Monte Carlo'!$C$22,'Monte Carlo'!$C$22,BETAINV(RAND(),'Monte Carlo'!$G$22,'Monte Carlo'!$H$22,'Monte Carlo'!$C$22,'Monte Carlo'!$E$22)),0))</f>
        <v>0</v>
      </c>
      <c r="N697" s="0" t="n">
        <f aca="true">IF(OR('Monte Carlo'!$B$23="",'Monte Carlo'!$C$23=""),0,IF(RAND()&lt;'Monte Carlo'!$B$23,IF('Monte Carlo'!$E$23='Monte Carlo'!$C$23,'Monte Carlo'!$C$23,BETAINV(RAND(),'Monte Carlo'!$G$23,'Monte Carlo'!$H$23,'Monte Carlo'!$C$23,'Monte Carlo'!$E$23)),0))</f>
        <v>0</v>
      </c>
      <c r="O697" s="0" t="n">
        <f aca="true">IF(OR('Monte Carlo'!$B$24="",'Monte Carlo'!$C$24=""),0,IF(RAND()&lt;'Monte Carlo'!$B$24,IF('Monte Carlo'!$E$24='Monte Carlo'!$C$24,'Monte Carlo'!$C$24,BETAINV(RAND(),'Monte Carlo'!$G$24,'Monte Carlo'!$H$24,'Monte Carlo'!$C$24,'Monte Carlo'!$E$24)),0))</f>
        <v>0</v>
      </c>
      <c r="P697" s="0" t="n">
        <f aca="true">IF(OR('Monte Carlo'!$B$25="",'Monte Carlo'!$C$25=""),0,IF(RAND()&lt;'Monte Carlo'!$B$25,IF('Monte Carlo'!$E$25='Monte Carlo'!$C$25,'Monte Carlo'!$C$25,BETAINV(RAND(),'Monte Carlo'!$G$25,'Monte Carlo'!$H$25,'Monte Carlo'!$C$25,'Monte Carlo'!$E$25)),0))</f>
        <v>0</v>
      </c>
      <c r="Q697" s="0" t="n">
        <f aca="true">IF(OR('Monte Carlo'!$B$26="",'Monte Carlo'!$C$26=""),0,IF(RAND()&lt;'Monte Carlo'!$B$26,IF('Monte Carlo'!$E$26='Monte Carlo'!$C$26,'Monte Carlo'!$C$26,BETAINV(RAND(),'Monte Carlo'!$G$26,'Monte Carlo'!$H$26,'Monte Carlo'!$C$26,'Monte Carlo'!$E$26)),0))</f>
        <v>0</v>
      </c>
      <c r="R697" s="0" t="n">
        <f aca="true">IF(OR('Monte Carlo'!$B$27="",'Monte Carlo'!$C$27=""),0,IF(RAND()&lt;'Monte Carlo'!$B$27,IF('Monte Carlo'!$E$27='Monte Carlo'!$C$27,'Monte Carlo'!$C$27,BETAINV(RAND(),'Monte Carlo'!$G$27,'Monte Carlo'!$H$27,'Monte Carlo'!$C$27,'Monte Carlo'!$E$27)),0))</f>
        <v>0</v>
      </c>
      <c r="S697" s="0" t="n">
        <f aca="true">IF(OR('Monte Carlo'!$B$28="",'Monte Carlo'!$C$28=""),0,IF(RAND()&lt;'Monte Carlo'!$B$28,IF('Monte Carlo'!$E$28='Monte Carlo'!$C$28,'Monte Carlo'!$C$28,BETAINV(RAND(),'Monte Carlo'!$G$28,'Monte Carlo'!$H$28,'Monte Carlo'!$C$28,'Monte Carlo'!$E$28)),0))</f>
        <v>0</v>
      </c>
      <c r="T697" s="0" t="n">
        <f aca="true">IF(OR('Monte Carlo'!$B$29="",'Monte Carlo'!$C$29=""),0,IF(RAND()&lt;'Monte Carlo'!$B$29,IF('Monte Carlo'!$E$29='Monte Carlo'!$C$29,'Monte Carlo'!$C$29,BETAINV(RAND(),'Monte Carlo'!$G$29,'Monte Carlo'!$H$29,'Monte Carlo'!$C$29,'Monte Carlo'!$E$29)),0))</f>
        <v>0</v>
      </c>
      <c r="U697" s="0" t="n">
        <f aca="true">IF(OR('Monte Carlo'!$B$30="",'Monte Carlo'!$C$30=""),0,IF(RAND()&lt;'Monte Carlo'!$B$30,IF('Monte Carlo'!$E$30='Monte Carlo'!$C$30,'Monte Carlo'!$C$30,BETAINV(RAND(),'Monte Carlo'!$G$30,'Monte Carlo'!$H$30,'Monte Carlo'!$C$30,'Monte Carlo'!$E$30)),0))</f>
        <v>0</v>
      </c>
      <c r="V697" s="0" t="n">
        <f aca="true">IF(OR('Monte Carlo'!$B$31="",'Monte Carlo'!$C$31=""),0,IF(RAND()&lt;'Monte Carlo'!$B$31,IF('Monte Carlo'!$E$31='Monte Carlo'!$C$31,'Monte Carlo'!$C$31,BETAINV(RAND(),'Monte Carlo'!$G$31,'Monte Carlo'!$H$31,'Monte Carlo'!$C$31,'Monte Carlo'!$E$31)),0))</f>
        <v>0</v>
      </c>
      <c r="W697" s="0" t="n">
        <f aca="true">IF(OR('Monte Carlo'!$B$32="",'Monte Carlo'!$C$32=""),0,IF(RAND()&lt;'Monte Carlo'!$B$32,IF('Monte Carlo'!$E$32='Monte Carlo'!$C$32,'Monte Carlo'!$C$32,BETAINV(RAND(),'Monte Carlo'!$G$32,'Monte Carlo'!$H$32,'Monte Carlo'!$C$32,'Monte Carlo'!$E$32)),0))</f>
        <v>0</v>
      </c>
      <c r="X697" s="0" t="n">
        <f aca="true">IF(OR('Monte Carlo'!$B$33="",'Monte Carlo'!$C$33=""),0,IF(RAND()&lt;'Monte Carlo'!$B$33,IF('Monte Carlo'!$E$33='Monte Carlo'!$C$33,'Monte Carlo'!$C$33,BETAINV(RAND(),'Monte Carlo'!$G$33,'Monte Carlo'!$H$33,'Monte Carlo'!$C$33,'Monte Carlo'!$E$33)),0))</f>
        <v>0</v>
      </c>
      <c r="Y697" s="0" t="n">
        <f aca="false">SUM(A697:X697)</f>
        <v>2082.83889881945</v>
      </c>
    </row>
    <row r="698" customFormat="false" ht="15" hidden="false" customHeight="false" outlineLevel="0" collapsed="false">
      <c r="A698" s="0" t="n">
        <f aca="true">IF('Monte Carlo'!$B$7="",0,IF('Monte Carlo'!$D$7='Monte Carlo'!$B$7,'Monte Carlo'!$B$7,BETAINV(RAND(),'Monte Carlo'!$F$7,'Monte Carlo'!$G$7,'Monte Carlo'!$B$7,'Monte Carlo'!$D$7)))</f>
        <v>146.255138272881</v>
      </c>
      <c r="B698" s="0" t="n">
        <f aca="true">IF('Monte Carlo'!$B$8="",0,IF('Monte Carlo'!$D$8='Monte Carlo'!$B$8,'Monte Carlo'!$B$8,BETAINV(RAND(),'Monte Carlo'!$F$8,'Monte Carlo'!$G$8,'Monte Carlo'!$B$8,'Monte Carlo'!$D$8)))</f>
        <v>984.479123010725</v>
      </c>
      <c r="C698" s="0" t="n">
        <f aca="true">IF('Monte Carlo'!$B$9="",0,IF('Monte Carlo'!$D$9='Monte Carlo'!$B$9,'Monte Carlo'!$B$9,BETAINV(RAND(),'Monte Carlo'!$F$9,'Monte Carlo'!$G$9,'Monte Carlo'!$B$9,'Monte Carlo'!$D$9)))</f>
        <v>438.987578937799</v>
      </c>
      <c r="D698" s="0" t="n">
        <f aca="true">IF('Monte Carlo'!$B$10="",0,IF('Monte Carlo'!$D$10='Monte Carlo'!$B$10,'Monte Carlo'!$B$10,BETAINV(RAND(),'Monte Carlo'!$F$10,'Monte Carlo'!$G$10,'Monte Carlo'!$B$10,'Monte Carlo'!$D$10)))</f>
        <v>349.886717561276</v>
      </c>
      <c r="E698" s="0" t="n">
        <f aca="true">IF('Monte Carlo'!$B$11="",0,IF('Monte Carlo'!$D$11='Monte Carlo'!$B$11,'Monte Carlo'!$B$11,BETAINV(RAND(),'Monte Carlo'!$F$11,'Monte Carlo'!$G$11,'Monte Carlo'!$B$11,'Monte Carlo'!$D$11)))</f>
        <v>93.6299690555118</v>
      </c>
      <c r="F698" s="0" t="n">
        <f aca="true">IF('Monte Carlo'!$B$12="",0,IF('Monte Carlo'!$D$12='Monte Carlo'!$B$12,'Monte Carlo'!$B$12,BETAINV(RAND(),'Monte Carlo'!$F$12,'Monte Carlo'!$G$12,'Monte Carlo'!$B$12,'Monte Carlo'!$D$12)))</f>
        <v>93.294958599383</v>
      </c>
      <c r="G698" s="0" t="n">
        <f aca="true">IF('Monte Carlo'!$B$13="",0,IF('Monte Carlo'!$D$13='Monte Carlo'!$B$13,'Monte Carlo'!$B$13,BETAINV(RAND(),'Monte Carlo'!$F$13,'Monte Carlo'!$G$13,'Monte Carlo'!$B$13,'Monte Carlo'!$D$13)))</f>
        <v>0</v>
      </c>
      <c r="H698" s="0" t="n">
        <f aca="true">IF('Monte Carlo'!$B$14="",0,IF('Monte Carlo'!$D$14='Monte Carlo'!$B$14,'Monte Carlo'!$B$14,BETAINV(RAND(),'Monte Carlo'!$F$14,'Monte Carlo'!$G$14,'Monte Carlo'!$B$14,'Monte Carlo'!$D$14)))</f>
        <v>0</v>
      </c>
      <c r="I698" s="0" t="n">
        <f aca="true">IF('Monte Carlo'!$B$15="",0,IF('Monte Carlo'!$D$15='Monte Carlo'!$B$15,'Monte Carlo'!$B$15,BETAINV(RAND(),'Monte Carlo'!$F$15,'Monte Carlo'!$G$15,'Monte Carlo'!$B$15,'Monte Carlo'!$D$15)))</f>
        <v>0</v>
      </c>
      <c r="J698" s="0" t="n">
        <f aca="true">IF('Monte Carlo'!$B$16="",0,IF('Monte Carlo'!$D$16='Monte Carlo'!$B$16,'Monte Carlo'!$B$16,BETAINV(RAND(),'Monte Carlo'!$F$16,'Monte Carlo'!$G$16,'Monte Carlo'!$B$16,'Monte Carlo'!$D$16)))</f>
        <v>0</v>
      </c>
      <c r="K698" s="0" t="n">
        <f aca="true">IF('Monte Carlo'!$B$17="",0,IF('Monte Carlo'!$D$17='Monte Carlo'!$B$17,'Monte Carlo'!$B$17,BETAINV(RAND(),'Monte Carlo'!$F$17,'Monte Carlo'!$G$17,'Monte Carlo'!$B$17,'Monte Carlo'!$D$17)))</f>
        <v>0</v>
      </c>
      <c r="L698" s="0" t="n">
        <f aca="true">IF('Monte Carlo'!$B$18="",0,IF('Monte Carlo'!$D$18='Monte Carlo'!$B$18,'Monte Carlo'!$B$18,BETAINV(RAND(),'Monte Carlo'!$F$18,'Monte Carlo'!$G$18,'Monte Carlo'!$B$18,'Monte Carlo'!$D$18)))</f>
        <v>0</v>
      </c>
      <c r="M698" s="0" t="n">
        <f aca="true">IF(OR('Monte Carlo'!$B$22="",'Monte Carlo'!$C$22=""),0,IF(RAND()&lt;'Monte Carlo'!$B$22,IF('Monte Carlo'!$E$22='Monte Carlo'!$C$22,'Monte Carlo'!$C$22,BETAINV(RAND(),'Monte Carlo'!$G$22,'Monte Carlo'!$H$22,'Monte Carlo'!$C$22,'Monte Carlo'!$E$22)),0))</f>
        <v>137.769196201059</v>
      </c>
      <c r="N698" s="0" t="n">
        <f aca="true">IF(OR('Monte Carlo'!$B$23="",'Monte Carlo'!$C$23=""),0,IF(RAND()&lt;'Monte Carlo'!$B$23,IF('Monte Carlo'!$E$23='Monte Carlo'!$C$23,'Monte Carlo'!$C$23,BETAINV(RAND(),'Monte Carlo'!$G$23,'Monte Carlo'!$H$23,'Monte Carlo'!$C$23,'Monte Carlo'!$E$23)),0))</f>
        <v>0</v>
      </c>
      <c r="O698" s="0" t="n">
        <f aca="true">IF(OR('Monte Carlo'!$B$24="",'Monte Carlo'!$C$24=""),0,IF(RAND()&lt;'Monte Carlo'!$B$24,IF('Monte Carlo'!$E$24='Monte Carlo'!$C$24,'Monte Carlo'!$C$24,BETAINV(RAND(),'Monte Carlo'!$G$24,'Monte Carlo'!$H$24,'Monte Carlo'!$C$24,'Monte Carlo'!$E$24)),0))</f>
        <v>0</v>
      </c>
      <c r="P698" s="0" t="n">
        <f aca="true">IF(OR('Monte Carlo'!$B$25="",'Monte Carlo'!$C$25=""),0,IF(RAND()&lt;'Monte Carlo'!$B$25,IF('Monte Carlo'!$E$25='Monte Carlo'!$C$25,'Monte Carlo'!$C$25,BETAINV(RAND(),'Monte Carlo'!$G$25,'Monte Carlo'!$H$25,'Monte Carlo'!$C$25,'Monte Carlo'!$E$25)),0))</f>
        <v>0</v>
      </c>
      <c r="Q698" s="0" t="n">
        <f aca="true">IF(OR('Monte Carlo'!$B$26="",'Monte Carlo'!$C$26=""),0,IF(RAND()&lt;'Monte Carlo'!$B$26,IF('Monte Carlo'!$E$26='Monte Carlo'!$C$26,'Monte Carlo'!$C$26,BETAINV(RAND(),'Monte Carlo'!$G$26,'Monte Carlo'!$H$26,'Monte Carlo'!$C$26,'Monte Carlo'!$E$26)),0))</f>
        <v>0</v>
      </c>
      <c r="R698" s="0" t="n">
        <f aca="true">IF(OR('Monte Carlo'!$B$27="",'Monte Carlo'!$C$27=""),0,IF(RAND()&lt;'Monte Carlo'!$B$27,IF('Monte Carlo'!$E$27='Monte Carlo'!$C$27,'Monte Carlo'!$C$27,BETAINV(RAND(),'Monte Carlo'!$G$27,'Monte Carlo'!$H$27,'Monte Carlo'!$C$27,'Monte Carlo'!$E$27)),0))</f>
        <v>0</v>
      </c>
      <c r="S698" s="0" t="n">
        <f aca="true">IF(OR('Monte Carlo'!$B$28="",'Monte Carlo'!$C$28=""),0,IF(RAND()&lt;'Monte Carlo'!$B$28,IF('Monte Carlo'!$E$28='Monte Carlo'!$C$28,'Monte Carlo'!$C$28,BETAINV(RAND(),'Monte Carlo'!$G$28,'Monte Carlo'!$H$28,'Monte Carlo'!$C$28,'Monte Carlo'!$E$28)),0))</f>
        <v>0</v>
      </c>
      <c r="T698" s="0" t="n">
        <f aca="true">IF(OR('Monte Carlo'!$B$29="",'Monte Carlo'!$C$29=""),0,IF(RAND()&lt;'Monte Carlo'!$B$29,IF('Monte Carlo'!$E$29='Monte Carlo'!$C$29,'Monte Carlo'!$C$29,BETAINV(RAND(),'Monte Carlo'!$G$29,'Monte Carlo'!$H$29,'Monte Carlo'!$C$29,'Monte Carlo'!$E$29)),0))</f>
        <v>0</v>
      </c>
      <c r="U698" s="0" t="n">
        <f aca="true">IF(OR('Monte Carlo'!$B$30="",'Monte Carlo'!$C$30=""),0,IF(RAND()&lt;'Monte Carlo'!$B$30,IF('Monte Carlo'!$E$30='Monte Carlo'!$C$30,'Monte Carlo'!$C$30,BETAINV(RAND(),'Monte Carlo'!$G$30,'Monte Carlo'!$H$30,'Monte Carlo'!$C$30,'Monte Carlo'!$E$30)),0))</f>
        <v>0</v>
      </c>
      <c r="V698" s="0" t="n">
        <f aca="true">IF(OR('Monte Carlo'!$B$31="",'Monte Carlo'!$C$31=""),0,IF(RAND()&lt;'Monte Carlo'!$B$31,IF('Monte Carlo'!$E$31='Monte Carlo'!$C$31,'Monte Carlo'!$C$31,BETAINV(RAND(),'Monte Carlo'!$G$31,'Monte Carlo'!$H$31,'Monte Carlo'!$C$31,'Monte Carlo'!$E$31)),0))</f>
        <v>0</v>
      </c>
      <c r="W698" s="0" t="n">
        <f aca="true">IF(OR('Monte Carlo'!$B$32="",'Monte Carlo'!$C$32=""),0,IF(RAND()&lt;'Monte Carlo'!$B$32,IF('Monte Carlo'!$E$32='Monte Carlo'!$C$32,'Monte Carlo'!$C$32,BETAINV(RAND(),'Monte Carlo'!$G$32,'Monte Carlo'!$H$32,'Monte Carlo'!$C$32,'Monte Carlo'!$E$32)),0))</f>
        <v>0</v>
      </c>
      <c r="X698" s="0" t="n">
        <f aca="true">IF(OR('Monte Carlo'!$B$33="",'Monte Carlo'!$C$33=""),0,IF(RAND()&lt;'Monte Carlo'!$B$33,IF('Monte Carlo'!$E$33='Monte Carlo'!$C$33,'Monte Carlo'!$C$33,BETAINV(RAND(),'Monte Carlo'!$G$33,'Monte Carlo'!$H$33,'Monte Carlo'!$C$33,'Monte Carlo'!$E$33)),0))</f>
        <v>0</v>
      </c>
      <c r="Y698" s="0" t="n">
        <f aca="false">SUM(A698:X698)</f>
        <v>2244.30268163863</v>
      </c>
    </row>
    <row r="699" customFormat="false" ht="15" hidden="false" customHeight="false" outlineLevel="0" collapsed="false">
      <c r="A699" s="0" t="n">
        <f aca="true">IF('Monte Carlo'!$B$7="",0,IF('Monte Carlo'!$D$7='Monte Carlo'!$B$7,'Monte Carlo'!$B$7,BETAINV(RAND(),'Monte Carlo'!$F$7,'Monte Carlo'!$G$7,'Monte Carlo'!$B$7,'Monte Carlo'!$D$7)))</f>
        <v>137.506652548438</v>
      </c>
      <c r="B699" s="0" t="n">
        <f aca="true">IF('Monte Carlo'!$B$8="",0,IF('Monte Carlo'!$D$8='Monte Carlo'!$B$8,'Monte Carlo'!$B$8,BETAINV(RAND(),'Monte Carlo'!$F$8,'Monte Carlo'!$G$8,'Monte Carlo'!$B$8,'Monte Carlo'!$D$8)))</f>
        <v>1104.8359414158</v>
      </c>
      <c r="C699" s="0" t="n">
        <f aca="true">IF('Monte Carlo'!$B$9="",0,IF('Monte Carlo'!$D$9='Monte Carlo'!$B$9,'Monte Carlo'!$B$9,BETAINV(RAND(),'Monte Carlo'!$F$9,'Monte Carlo'!$G$9,'Monte Carlo'!$B$9,'Monte Carlo'!$D$9)))</f>
        <v>427.10206885075</v>
      </c>
      <c r="D699" s="0" t="n">
        <f aca="true">IF('Monte Carlo'!$B$10="",0,IF('Monte Carlo'!$D$10='Monte Carlo'!$B$10,'Monte Carlo'!$B$10,BETAINV(RAND(),'Monte Carlo'!$F$10,'Monte Carlo'!$G$10,'Monte Carlo'!$B$10,'Monte Carlo'!$D$10)))</f>
        <v>277.595471571642</v>
      </c>
      <c r="E699" s="0" t="n">
        <f aca="true">IF('Monte Carlo'!$B$11="",0,IF('Monte Carlo'!$D$11='Monte Carlo'!$B$11,'Monte Carlo'!$B$11,BETAINV(RAND(),'Monte Carlo'!$F$11,'Monte Carlo'!$G$11,'Monte Carlo'!$B$11,'Monte Carlo'!$D$11)))</f>
        <v>105.324602039097</v>
      </c>
      <c r="F699" s="0" t="n">
        <f aca="true">IF('Monte Carlo'!$B$12="",0,IF('Monte Carlo'!$D$12='Monte Carlo'!$B$12,'Monte Carlo'!$B$12,BETAINV(RAND(),'Monte Carlo'!$F$12,'Monte Carlo'!$G$12,'Monte Carlo'!$B$12,'Monte Carlo'!$D$12)))</f>
        <v>105.427278668417</v>
      </c>
      <c r="G699" s="0" t="n">
        <f aca="true">IF('Monte Carlo'!$B$13="",0,IF('Monte Carlo'!$D$13='Monte Carlo'!$B$13,'Monte Carlo'!$B$13,BETAINV(RAND(),'Monte Carlo'!$F$13,'Monte Carlo'!$G$13,'Monte Carlo'!$B$13,'Monte Carlo'!$D$13)))</f>
        <v>0</v>
      </c>
      <c r="H699" s="0" t="n">
        <f aca="true">IF('Monte Carlo'!$B$14="",0,IF('Monte Carlo'!$D$14='Monte Carlo'!$B$14,'Monte Carlo'!$B$14,BETAINV(RAND(),'Monte Carlo'!$F$14,'Monte Carlo'!$G$14,'Monte Carlo'!$B$14,'Monte Carlo'!$D$14)))</f>
        <v>0</v>
      </c>
      <c r="I699" s="0" t="n">
        <f aca="true">IF('Monte Carlo'!$B$15="",0,IF('Monte Carlo'!$D$15='Monte Carlo'!$B$15,'Monte Carlo'!$B$15,BETAINV(RAND(),'Monte Carlo'!$F$15,'Monte Carlo'!$G$15,'Monte Carlo'!$B$15,'Monte Carlo'!$D$15)))</f>
        <v>0</v>
      </c>
      <c r="J699" s="0" t="n">
        <f aca="true">IF('Monte Carlo'!$B$16="",0,IF('Monte Carlo'!$D$16='Monte Carlo'!$B$16,'Monte Carlo'!$B$16,BETAINV(RAND(),'Monte Carlo'!$F$16,'Monte Carlo'!$G$16,'Monte Carlo'!$B$16,'Monte Carlo'!$D$16)))</f>
        <v>0</v>
      </c>
      <c r="K699" s="0" t="n">
        <f aca="true">IF('Monte Carlo'!$B$17="",0,IF('Monte Carlo'!$D$17='Monte Carlo'!$B$17,'Monte Carlo'!$B$17,BETAINV(RAND(),'Monte Carlo'!$F$17,'Monte Carlo'!$G$17,'Monte Carlo'!$B$17,'Monte Carlo'!$D$17)))</f>
        <v>0</v>
      </c>
      <c r="L699" s="0" t="n">
        <f aca="true">IF('Monte Carlo'!$B$18="",0,IF('Monte Carlo'!$D$18='Monte Carlo'!$B$18,'Monte Carlo'!$B$18,BETAINV(RAND(),'Monte Carlo'!$F$18,'Monte Carlo'!$G$18,'Monte Carlo'!$B$18,'Monte Carlo'!$D$18)))</f>
        <v>0</v>
      </c>
      <c r="M699" s="0" t="n">
        <f aca="true">IF(OR('Monte Carlo'!$B$22="",'Monte Carlo'!$C$22=""),0,IF(RAND()&lt;'Monte Carlo'!$B$22,IF('Monte Carlo'!$E$22='Monte Carlo'!$C$22,'Monte Carlo'!$C$22,BETAINV(RAND(),'Monte Carlo'!$G$22,'Monte Carlo'!$H$22,'Monte Carlo'!$C$22,'Monte Carlo'!$E$22)),0))</f>
        <v>0</v>
      </c>
      <c r="N699" s="0" t="n">
        <f aca="true">IF(OR('Monte Carlo'!$B$23="",'Monte Carlo'!$C$23=""),0,IF(RAND()&lt;'Monte Carlo'!$B$23,IF('Monte Carlo'!$E$23='Monte Carlo'!$C$23,'Monte Carlo'!$C$23,BETAINV(RAND(),'Monte Carlo'!$G$23,'Monte Carlo'!$H$23,'Monte Carlo'!$C$23,'Monte Carlo'!$E$23)),0))</f>
        <v>60.8883405503844</v>
      </c>
      <c r="O699" s="0" t="n">
        <f aca="true">IF(OR('Monte Carlo'!$B$24="",'Monte Carlo'!$C$24=""),0,IF(RAND()&lt;'Monte Carlo'!$B$24,IF('Monte Carlo'!$E$24='Monte Carlo'!$C$24,'Monte Carlo'!$C$24,BETAINV(RAND(),'Monte Carlo'!$G$24,'Monte Carlo'!$H$24,'Monte Carlo'!$C$24,'Monte Carlo'!$E$24)),0))</f>
        <v>0</v>
      </c>
      <c r="P699" s="0" t="n">
        <f aca="true">IF(OR('Monte Carlo'!$B$25="",'Monte Carlo'!$C$25=""),0,IF(RAND()&lt;'Monte Carlo'!$B$25,IF('Monte Carlo'!$E$25='Monte Carlo'!$C$25,'Monte Carlo'!$C$25,BETAINV(RAND(),'Monte Carlo'!$G$25,'Monte Carlo'!$H$25,'Monte Carlo'!$C$25,'Monte Carlo'!$E$25)),0))</f>
        <v>0</v>
      </c>
      <c r="Q699" s="0" t="n">
        <f aca="true">IF(OR('Monte Carlo'!$B$26="",'Monte Carlo'!$C$26=""),0,IF(RAND()&lt;'Monte Carlo'!$B$26,IF('Monte Carlo'!$E$26='Monte Carlo'!$C$26,'Monte Carlo'!$C$26,BETAINV(RAND(),'Monte Carlo'!$G$26,'Monte Carlo'!$H$26,'Monte Carlo'!$C$26,'Monte Carlo'!$E$26)),0))</f>
        <v>0</v>
      </c>
      <c r="R699" s="0" t="n">
        <f aca="true">IF(OR('Monte Carlo'!$B$27="",'Monte Carlo'!$C$27=""),0,IF(RAND()&lt;'Monte Carlo'!$B$27,IF('Monte Carlo'!$E$27='Monte Carlo'!$C$27,'Monte Carlo'!$C$27,BETAINV(RAND(),'Monte Carlo'!$G$27,'Monte Carlo'!$H$27,'Monte Carlo'!$C$27,'Monte Carlo'!$E$27)),0))</f>
        <v>0</v>
      </c>
      <c r="S699" s="0" t="n">
        <f aca="true">IF(OR('Monte Carlo'!$B$28="",'Monte Carlo'!$C$28=""),0,IF(RAND()&lt;'Monte Carlo'!$B$28,IF('Monte Carlo'!$E$28='Monte Carlo'!$C$28,'Monte Carlo'!$C$28,BETAINV(RAND(),'Monte Carlo'!$G$28,'Monte Carlo'!$H$28,'Monte Carlo'!$C$28,'Monte Carlo'!$E$28)),0))</f>
        <v>0</v>
      </c>
      <c r="T699" s="0" t="n">
        <f aca="true">IF(OR('Monte Carlo'!$B$29="",'Monte Carlo'!$C$29=""),0,IF(RAND()&lt;'Monte Carlo'!$B$29,IF('Monte Carlo'!$E$29='Monte Carlo'!$C$29,'Monte Carlo'!$C$29,BETAINV(RAND(),'Monte Carlo'!$G$29,'Monte Carlo'!$H$29,'Monte Carlo'!$C$29,'Monte Carlo'!$E$29)),0))</f>
        <v>0</v>
      </c>
      <c r="U699" s="0" t="n">
        <f aca="true">IF(OR('Monte Carlo'!$B$30="",'Monte Carlo'!$C$30=""),0,IF(RAND()&lt;'Monte Carlo'!$B$30,IF('Monte Carlo'!$E$30='Monte Carlo'!$C$30,'Monte Carlo'!$C$30,BETAINV(RAND(),'Monte Carlo'!$G$30,'Monte Carlo'!$H$30,'Monte Carlo'!$C$30,'Monte Carlo'!$E$30)),0))</f>
        <v>0</v>
      </c>
      <c r="V699" s="0" t="n">
        <f aca="true">IF(OR('Monte Carlo'!$B$31="",'Monte Carlo'!$C$31=""),0,IF(RAND()&lt;'Monte Carlo'!$B$31,IF('Monte Carlo'!$E$31='Monte Carlo'!$C$31,'Monte Carlo'!$C$31,BETAINV(RAND(),'Monte Carlo'!$G$31,'Monte Carlo'!$H$31,'Monte Carlo'!$C$31,'Monte Carlo'!$E$31)),0))</f>
        <v>0</v>
      </c>
      <c r="W699" s="0" t="n">
        <f aca="true">IF(OR('Monte Carlo'!$B$32="",'Monte Carlo'!$C$32=""),0,IF(RAND()&lt;'Monte Carlo'!$B$32,IF('Monte Carlo'!$E$32='Monte Carlo'!$C$32,'Monte Carlo'!$C$32,BETAINV(RAND(),'Monte Carlo'!$G$32,'Monte Carlo'!$H$32,'Monte Carlo'!$C$32,'Monte Carlo'!$E$32)),0))</f>
        <v>0</v>
      </c>
      <c r="X699" s="0" t="n">
        <f aca="true">IF(OR('Monte Carlo'!$B$33="",'Monte Carlo'!$C$33=""),0,IF(RAND()&lt;'Monte Carlo'!$B$33,IF('Monte Carlo'!$E$33='Monte Carlo'!$C$33,'Monte Carlo'!$C$33,BETAINV(RAND(),'Monte Carlo'!$G$33,'Monte Carlo'!$H$33,'Monte Carlo'!$C$33,'Monte Carlo'!$E$33)),0))</f>
        <v>0</v>
      </c>
      <c r="Y699" s="0" t="n">
        <f aca="false">SUM(A699:X699)</f>
        <v>2218.68035564453</v>
      </c>
    </row>
    <row r="700" customFormat="false" ht="15" hidden="false" customHeight="false" outlineLevel="0" collapsed="false">
      <c r="A700" s="0" t="n">
        <f aca="true">IF('Monte Carlo'!$B$7="",0,IF('Monte Carlo'!$D$7='Monte Carlo'!$B$7,'Monte Carlo'!$B$7,BETAINV(RAND(),'Monte Carlo'!$F$7,'Monte Carlo'!$G$7,'Monte Carlo'!$B$7,'Monte Carlo'!$D$7)))</f>
        <v>150.26587361574</v>
      </c>
      <c r="B700" s="0" t="n">
        <f aca="true">IF('Monte Carlo'!$B$8="",0,IF('Monte Carlo'!$D$8='Monte Carlo'!$B$8,'Monte Carlo'!$B$8,BETAINV(RAND(),'Monte Carlo'!$F$8,'Monte Carlo'!$G$8,'Monte Carlo'!$B$8,'Monte Carlo'!$D$8)))</f>
        <v>1019.09576269739</v>
      </c>
      <c r="C700" s="0" t="n">
        <f aca="true">IF('Monte Carlo'!$B$9="",0,IF('Monte Carlo'!$D$9='Monte Carlo'!$B$9,'Monte Carlo'!$B$9,BETAINV(RAND(),'Monte Carlo'!$F$9,'Monte Carlo'!$G$9,'Monte Carlo'!$B$9,'Monte Carlo'!$D$9)))</f>
        <v>509.723360076609</v>
      </c>
      <c r="D700" s="0" t="n">
        <f aca="true">IF('Monte Carlo'!$B$10="",0,IF('Monte Carlo'!$D$10='Monte Carlo'!$B$10,'Monte Carlo'!$B$10,BETAINV(RAND(),'Monte Carlo'!$F$10,'Monte Carlo'!$G$10,'Monte Carlo'!$B$10,'Monte Carlo'!$D$10)))</f>
        <v>262.929723424455</v>
      </c>
      <c r="E700" s="0" t="n">
        <f aca="true">IF('Monte Carlo'!$B$11="",0,IF('Monte Carlo'!$D$11='Monte Carlo'!$B$11,'Monte Carlo'!$B$11,BETAINV(RAND(),'Monte Carlo'!$F$11,'Monte Carlo'!$G$11,'Monte Carlo'!$B$11,'Monte Carlo'!$D$11)))</f>
        <v>110.042011280971</v>
      </c>
      <c r="F700" s="0" t="n">
        <f aca="true">IF('Monte Carlo'!$B$12="",0,IF('Monte Carlo'!$D$12='Monte Carlo'!$B$12,'Monte Carlo'!$B$12,BETAINV(RAND(),'Monte Carlo'!$F$12,'Monte Carlo'!$G$12,'Monte Carlo'!$B$12,'Monte Carlo'!$D$12)))</f>
        <v>96.1857173359791</v>
      </c>
      <c r="G700" s="0" t="n">
        <f aca="true">IF('Monte Carlo'!$B$13="",0,IF('Monte Carlo'!$D$13='Monte Carlo'!$B$13,'Monte Carlo'!$B$13,BETAINV(RAND(),'Monte Carlo'!$F$13,'Monte Carlo'!$G$13,'Monte Carlo'!$B$13,'Monte Carlo'!$D$13)))</f>
        <v>0</v>
      </c>
      <c r="H700" s="0" t="n">
        <f aca="true">IF('Monte Carlo'!$B$14="",0,IF('Monte Carlo'!$D$14='Monte Carlo'!$B$14,'Monte Carlo'!$B$14,BETAINV(RAND(),'Monte Carlo'!$F$14,'Monte Carlo'!$G$14,'Monte Carlo'!$B$14,'Monte Carlo'!$D$14)))</f>
        <v>0</v>
      </c>
      <c r="I700" s="0" t="n">
        <f aca="true">IF('Monte Carlo'!$B$15="",0,IF('Monte Carlo'!$D$15='Monte Carlo'!$B$15,'Monte Carlo'!$B$15,BETAINV(RAND(),'Monte Carlo'!$F$15,'Monte Carlo'!$G$15,'Monte Carlo'!$B$15,'Monte Carlo'!$D$15)))</f>
        <v>0</v>
      </c>
      <c r="J700" s="0" t="n">
        <f aca="true">IF('Monte Carlo'!$B$16="",0,IF('Monte Carlo'!$D$16='Monte Carlo'!$B$16,'Monte Carlo'!$B$16,BETAINV(RAND(),'Monte Carlo'!$F$16,'Monte Carlo'!$G$16,'Monte Carlo'!$B$16,'Monte Carlo'!$D$16)))</f>
        <v>0</v>
      </c>
      <c r="K700" s="0" t="n">
        <f aca="true">IF('Monte Carlo'!$B$17="",0,IF('Monte Carlo'!$D$17='Monte Carlo'!$B$17,'Monte Carlo'!$B$17,BETAINV(RAND(),'Monte Carlo'!$F$17,'Monte Carlo'!$G$17,'Monte Carlo'!$B$17,'Monte Carlo'!$D$17)))</f>
        <v>0</v>
      </c>
      <c r="L700" s="0" t="n">
        <f aca="true">IF('Monte Carlo'!$B$18="",0,IF('Monte Carlo'!$D$18='Monte Carlo'!$B$18,'Monte Carlo'!$B$18,BETAINV(RAND(),'Monte Carlo'!$F$18,'Monte Carlo'!$G$18,'Monte Carlo'!$B$18,'Monte Carlo'!$D$18)))</f>
        <v>0</v>
      </c>
      <c r="M700" s="0" t="n">
        <f aca="true">IF(OR('Monte Carlo'!$B$22="",'Monte Carlo'!$C$22=""),0,IF(RAND()&lt;'Monte Carlo'!$B$22,IF('Monte Carlo'!$E$22='Monte Carlo'!$C$22,'Monte Carlo'!$C$22,BETAINV(RAND(),'Monte Carlo'!$G$22,'Monte Carlo'!$H$22,'Monte Carlo'!$C$22,'Monte Carlo'!$E$22)),0))</f>
        <v>177.0229016715</v>
      </c>
      <c r="N700" s="0" t="n">
        <f aca="true">IF(OR('Monte Carlo'!$B$23="",'Monte Carlo'!$C$23=""),0,IF(RAND()&lt;'Monte Carlo'!$B$23,IF('Monte Carlo'!$E$23='Monte Carlo'!$C$23,'Monte Carlo'!$C$23,BETAINV(RAND(),'Monte Carlo'!$G$23,'Monte Carlo'!$H$23,'Monte Carlo'!$C$23,'Monte Carlo'!$E$23)),0))</f>
        <v>52.6927873185591</v>
      </c>
      <c r="O700" s="0" t="n">
        <f aca="true">IF(OR('Monte Carlo'!$B$24="",'Monte Carlo'!$C$24=""),0,IF(RAND()&lt;'Monte Carlo'!$B$24,IF('Monte Carlo'!$E$24='Monte Carlo'!$C$24,'Monte Carlo'!$C$24,BETAINV(RAND(),'Monte Carlo'!$G$24,'Monte Carlo'!$H$24,'Monte Carlo'!$C$24,'Monte Carlo'!$E$24)),0))</f>
        <v>98.5494439292689</v>
      </c>
      <c r="P700" s="0" t="n">
        <f aca="true">IF(OR('Monte Carlo'!$B$25="",'Monte Carlo'!$C$25=""),0,IF(RAND()&lt;'Monte Carlo'!$B$25,IF('Monte Carlo'!$E$25='Monte Carlo'!$C$25,'Monte Carlo'!$C$25,BETAINV(RAND(),'Monte Carlo'!$G$25,'Monte Carlo'!$H$25,'Monte Carlo'!$C$25,'Monte Carlo'!$E$25)),0))</f>
        <v>0</v>
      </c>
      <c r="Q700" s="0" t="n">
        <f aca="true">IF(OR('Monte Carlo'!$B$26="",'Monte Carlo'!$C$26=""),0,IF(RAND()&lt;'Monte Carlo'!$B$26,IF('Monte Carlo'!$E$26='Monte Carlo'!$C$26,'Monte Carlo'!$C$26,BETAINV(RAND(),'Monte Carlo'!$G$26,'Monte Carlo'!$H$26,'Monte Carlo'!$C$26,'Monte Carlo'!$E$26)),0))</f>
        <v>0</v>
      </c>
      <c r="R700" s="0" t="n">
        <f aca="true">IF(OR('Monte Carlo'!$B$27="",'Monte Carlo'!$C$27=""),0,IF(RAND()&lt;'Monte Carlo'!$B$27,IF('Monte Carlo'!$E$27='Monte Carlo'!$C$27,'Monte Carlo'!$C$27,BETAINV(RAND(),'Monte Carlo'!$G$27,'Monte Carlo'!$H$27,'Monte Carlo'!$C$27,'Monte Carlo'!$E$27)),0))</f>
        <v>0</v>
      </c>
      <c r="S700" s="0" t="n">
        <f aca="true">IF(OR('Monte Carlo'!$B$28="",'Monte Carlo'!$C$28=""),0,IF(RAND()&lt;'Monte Carlo'!$B$28,IF('Monte Carlo'!$E$28='Monte Carlo'!$C$28,'Monte Carlo'!$C$28,BETAINV(RAND(),'Monte Carlo'!$G$28,'Monte Carlo'!$H$28,'Monte Carlo'!$C$28,'Monte Carlo'!$E$28)),0))</f>
        <v>0</v>
      </c>
      <c r="T700" s="0" t="n">
        <f aca="true">IF(OR('Monte Carlo'!$B$29="",'Monte Carlo'!$C$29=""),0,IF(RAND()&lt;'Monte Carlo'!$B$29,IF('Monte Carlo'!$E$29='Monte Carlo'!$C$29,'Monte Carlo'!$C$29,BETAINV(RAND(),'Monte Carlo'!$G$29,'Monte Carlo'!$H$29,'Monte Carlo'!$C$29,'Monte Carlo'!$E$29)),0))</f>
        <v>0</v>
      </c>
      <c r="U700" s="0" t="n">
        <f aca="true">IF(OR('Monte Carlo'!$B$30="",'Monte Carlo'!$C$30=""),0,IF(RAND()&lt;'Monte Carlo'!$B$30,IF('Monte Carlo'!$E$30='Monte Carlo'!$C$30,'Monte Carlo'!$C$30,BETAINV(RAND(),'Monte Carlo'!$G$30,'Monte Carlo'!$H$30,'Monte Carlo'!$C$30,'Monte Carlo'!$E$30)),0))</f>
        <v>0</v>
      </c>
      <c r="V700" s="0" t="n">
        <f aca="true">IF(OR('Monte Carlo'!$B$31="",'Monte Carlo'!$C$31=""),0,IF(RAND()&lt;'Monte Carlo'!$B$31,IF('Monte Carlo'!$E$31='Monte Carlo'!$C$31,'Monte Carlo'!$C$31,BETAINV(RAND(),'Monte Carlo'!$G$31,'Monte Carlo'!$H$31,'Monte Carlo'!$C$31,'Monte Carlo'!$E$31)),0))</f>
        <v>0</v>
      </c>
      <c r="W700" s="0" t="n">
        <f aca="true">IF(OR('Monte Carlo'!$B$32="",'Monte Carlo'!$C$32=""),0,IF(RAND()&lt;'Monte Carlo'!$B$32,IF('Monte Carlo'!$E$32='Monte Carlo'!$C$32,'Monte Carlo'!$C$32,BETAINV(RAND(),'Monte Carlo'!$G$32,'Monte Carlo'!$H$32,'Monte Carlo'!$C$32,'Monte Carlo'!$E$32)),0))</f>
        <v>0</v>
      </c>
      <c r="X700" s="0" t="n">
        <f aca="true">IF(OR('Monte Carlo'!$B$33="",'Monte Carlo'!$C$33=""),0,IF(RAND()&lt;'Monte Carlo'!$B$33,IF('Monte Carlo'!$E$33='Monte Carlo'!$C$33,'Monte Carlo'!$C$33,BETAINV(RAND(),'Monte Carlo'!$G$33,'Monte Carlo'!$H$33,'Monte Carlo'!$C$33,'Monte Carlo'!$E$33)),0))</f>
        <v>0</v>
      </c>
      <c r="Y700" s="0" t="n">
        <f aca="false">SUM(A700:X700)</f>
        <v>2476.50758135048</v>
      </c>
    </row>
    <row r="701" customFormat="false" ht="15" hidden="false" customHeight="false" outlineLevel="0" collapsed="false">
      <c r="A701" s="0" t="n">
        <f aca="true">IF('Monte Carlo'!$B$7="",0,IF('Monte Carlo'!$D$7='Monte Carlo'!$B$7,'Monte Carlo'!$B$7,BETAINV(RAND(),'Monte Carlo'!$F$7,'Monte Carlo'!$G$7,'Monte Carlo'!$B$7,'Monte Carlo'!$D$7)))</f>
        <v>132.611904679784</v>
      </c>
      <c r="B701" s="0" t="n">
        <f aca="true">IF('Monte Carlo'!$B$8="",0,IF('Monte Carlo'!$D$8='Monte Carlo'!$B$8,'Monte Carlo'!$B$8,BETAINV(RAND(),'Monte Carlo'!$F$8,'Monte Carlo'!$G$8,'Monte Carlo'!$B$8,'Monte Carlo'!$D$8)))</f>
        <v>1010.80368888471</v>
      </c>
      <c r="C701" s="0" t="n">
        <f aca="true">IF('Monte Carlo'!$B$9="",0,IF('Monte Carlo'!$D$9='Monte Carlo'!$B$9,'Monte Carlo'!$B$9,BETAINV(RAND(),'Monte Carlo'!$F$9,'Monte Carlo'!$G$9,'Monte Carlo'!$B$9,'Monte Carlo'!$D$9)))</f>
        <v>459.860017569376</v>
      </c>
      <c r="D701" s="0" t="n">
        <f aca="true">IF('Monte Carlo'!$B$10="",0,IF('Monte Carlo'!$D$10='Monte Carlo'!$B$10,'Monte Carlo'!$B$10,BETAINV(RAND(),'Monte Carlo'!$F$10,'Monte Carlo'!$G$10,'Monte Carlo'!$B$10,'Monte Carlo'!$D$10)))</f>
        <v>267.555418024708</v>
      </c>
      <c r="E701" s="0" t="n">
        <f aca="true">IF('Monte Carlo'!$B$11="",0,IF('Monte Carlo'!$D$11='Monte Carlo'!$B$11,'Monte Carlo'!$B$11,BETAINV(RAND(),'Monte Carlo'!$F$11,'Monte Carlo'!$G$11,'Monte Carlo'!$B$11,'Monte Carlo'!$D$11)))</f>
        <v>86.2837760664665</v>
      </c>
      <c r="F701" s="0" t="n">
        <f aca="true">IF('Monte Carlo'!$B$12="",0,IF('Monte Carlo'!$D$12='Monte Carlo'!$B$12,'Monte Carlo'!$B$12,BETAINV(RAND(),'Monte Carlo'!$F$12,'Monte Carlo'!$G$12,'Monte Carlo'!$B$12,'Monte Carlo'!$D$12)))</f>
        <v>112.2271368692</v>
      </c>
      <c r="G701" s="0" t="n">
        <f aca="true">IF('Monte Carlo'!$B$13="",0,IF('Monte Carlo'!$D$13='Monte Carlo'!$B$13,'Monte Carlo'!$B$13,BETAINV(RAND(),'Monte Carlo'!$F$13,'Monte Carlo'!$G$13,'Monte Carlo'!$B$13,'Monte Carlo'!$D$13)))</f>
        <v>0</v>
      </c>
      <c r="H701" s="0" t="n">
        <f aca="true">IF('Monte Carlo'!$B$14="",0,IF('Monte Carlo'!$D$14='Monte Carlo'!$B$14,'Monte Carlo'!$B$14,BETAINV(RAND(),'Monte Carlo'!$F$14,'Monte Carlo'!$G$14,'Monte Carlo'!$B$14,'Monte Carlo'!$D$14)))</f>
        <v>0</v>
      </c>
      <c r="I701" s="0" t="n">
        <f aca="true">IF('Monte Carlo'!$B$15="",0,IF('Monte Carlo'!$D$15='Monte Carlo'!$B$15,'Monte Carlo'!$B$15,BETAINV(RAND(),'Monte Carlo'!$F$15,'Monte Carlo'!$G$15,'Monte Carlo'!$B$15,'Monte Carlo'!$D$15)))</f>
        <v>0</v>
      </c>
      <c r="J701" s="0" t="n">
        <f aca="true">IF('Monte Carlo'!$B$16="",0,IF('Monte Carlo'!$D$16='Monte Carlo'!$B$16,'Monte Carlo'!$B$16,BETAINV(RAND(),'Monte Carlo'!$F$16,'Monte Carlo'!$G$16,'Monte Carlo'!$B$16,'Monte Carlo'!$D$16)))</f>
        <v>0</v>
      </c>
      <c r="K701" s="0" t="n">
        <f aca="true">IF('Monte Carlo'!$B$17="",0,IF('Monte Carlo'!$D$17='Monte Carlo'!$B$17,'Monte Carlo'!$B$17,BETAINV(RAND(),'Monte Carlo'!$F$17,'Monte Carlo'!$G$17,'Monte Carlo'!$B$17,'Monte Carlo'!$D$17)))</f>
        <v>0</v>
      </c>
      <c r="L701" s="0" t="n">
        <f aca="true">IF('Monte Carlo'!$B$18="",0,IF('Monte Carlo'!$D$18='Monte Carlo'!$B$18,'Monte Carlo'!$B$18,BETAINV(RAND(),'Monte Carlo'!$F$18,'Monte Carlo'!$G$18,'Monte Carlo'!$B$18,'Monte Carlo'!$D$18)))</f>
        <v>0</v>
      </c>
      <c r="M701" s="0" t="n">
        <f aca="true">IF(OR('Monte Carlo'!$B$22="",'Monte Carlo'!$C$22=""),0,IF(RAND()&lt;'Monte Carlo'!$B$22,IF('Monte Carlo'!$E$22='Monte Carlo'!$C$22,'Monte Carlo'!$C$22,BETAINV(RAND(),'Monte Carlo'!$G$22,'Monte Carlo'!$H$22,'Monte Carlo'!$C$22,'Monte Carlo'!$E$22)),0))</f>
        <v>78.4647263547584</v>
      </c>
      <c r="N701" s="0" t="n">
        <f aca="true">IF(OR('Monte Carlo'!$B$23="",'Monte Carlo'!$C$23=""),0,IF(RAND()&lt;'Monte Carlo'!$B$23,IF('Monte Carlo'!$E$23='Monte Carlo'!$C$23,'Monte Carlo'!$C$23,BETAINV(RAND(),'Monte Carlo'!$G$23,'Monte Carlo'!$H$23,'Monte Carlo'!$C$23,'Monte Carlo'!$E$23)),0))</f>
        <v>0</v>
      </c>
      <c r="O701" s="0" t="n">
        <f aca="true">IF(OR('Monte Carlo'!$B$24="",'Monte Carlo'!$C$24=""),0,IF(RAND()&lt;'Monte Carlo'!$B$24,IF('Monte Carlo'!$E$24='Monte Carlo'!$C$24,'Monte Carlo'!$C$24,BETAINV(RAND(),'Monte Carlo'!$G$24,'Monte Carlo'!$H$24,'Monte Carlo'!$C$24,'Monte Carlo'!$E$24)),0))</f>
        <v>0</v>
      </c>
      <c r="P701" s="0" t="n">
        <f aca="true">IF(OR('Monte Carlo'!$B$25="",'Monte Carlo'!$C$25=""),0,IF(RAND()&lt;'Monte Carlo'!$B$25,IF('Monte Carlo'!$E$25='Monte Carlo'!$C$25,'Monte Carlo'!$C$25,BETAINV(RAND(),'Monte Carlo'!$G$25,'Monte Carlo'!$H$25,'Monte Carlo'!$C$25,'Monte Carlo'!$E$25)),0))</f>
        <v>0</v>
      </c>
      <c r="Q701" s="0" t="n">
        <f aca="true">IF(OR('Monte Carlo'!$B$26="",'Monte Carlo'!$C$26=""),0,IF(RAND()&lt;'Monte Carlo'!$B$26,IF('Monte Carlo'!$E$26='Monte Carlo'!$C$26,'Monte Carlo'!$C$26,BETAINV(RAND(),'Monte Carlo'!$G$26,'Monte Carlo'!$H$26,'Monte Carlo'!$C$26,'Monte Carlo'!$E$26)),0))</f>
        <v>0</v>
      </c>
      <c r="R701" s="0" t="n">
        <f aca="true">IF(OR('Monte Carlo'!$B$27="",'Monte Carlo'!$C$27=""),0,IF(RAND()&lt;'Monte Carlo'!$B$27,IF('Monte Carlo'!$E$27='Monte Carlo'!$C$27,'Monte Carlo'!$C$27,BETAINV(RAND(),'Monte Carlo'!$G$27,'Monte Carlo'!$H$27,'Monte Carlo'!$C$27,'Monte Carlo'!$E$27)),0))</f>
        <v>0</v>
      </c>
      <c r="S701" s="0" t="n">
        <f aca="true">IF(OR('Monte Carlo'!$B$28="",'Monte Carlo'!$C$28=""),0,IF(RAND()&lt;'Monte Carlo'!$B$28,IF('Monte Carlo'!$E$28='Monte Carlo'!$C$28,'Monte Carlo'!$C$28,BETAINV(RAND(),'Monte Carlo'!$G$28,'Monte Carlo'!$H$28,'Monte Carlo'!$C$28,'Monte Carlo'!$E$28)),0))</f>
        <v>0</v>
      </c>
      <c r="T701" s="0" t="n">
        <f aca="true">IF(OR('Monte Carlo'!$B$29="",'Monte Carlo'!$C$29=""),0,IF(RAND()&lt;'Monte Carlo'!$B$29,IF('Monte Carlo'!$E$29='Monte Carlo'!$C$29,'Monte Carlo'!$C$29,BETAINV(RAND(),'Monte Carlo'!$G$29,'Monte Carlo'!$H$29,'Monte Carlo'!$C$29,'Monte Carlo'!$E$29)),0))</f>
        <v>0</v>
      </c>
      <c r="U701" s="0" t="n">
        <f aca="true">IF(OR('Monte Carlo'!$B$30="",'Monte Carlo'!$C$30=""),0,IF(RAND()&lt;'Monte Carlo'!$B$30,IF('Monte Carlo'!$E$30='Monte Carlo'!$C$30,'Monte Carlo'!$C$30,BETAINV(RAND(),'Monte Carlo'!$G$30,'Monte Carlo'!$H$30,'Monte Carlo'!$C$30,'Monte Carlo'!$E$30)),0))</f>
        <v>0</v>
      </c>
      <c r="V701" s="0" t="n">
        <f aca="true">IF(OR('Monte Carlo'!$B$31="",'Monte Carlo'!$C$31=""),0,IF(RAND()&lt;'Monte Carlo'!$B$31,IF('Monte Carlo'!$E$31='Monte Carlo'!$C$31,'Monte Carlo'!$C$31,BETAINV(RAND(),'Monte Carlo'!$G$31,'Monte Carlo'!$H$31,'Monte Carlo'!$C$31,'Monte Carlo'!$E$31)),0))</f>
        <v>0</v>
      </c>
      <c r="W701" s="0" t="n">
        <f aca="true">IF(OR('Monte Carlo'!$B$32="",'Monte Carlo'!$C$32=""),0,IF(RAND()&lt;'Monte Carlo'!$B$32,IF('Monte Carlo'!$E$32='Monte Carlo'!$C$32,'Monte Carlo'!$C$32,BETAINV(RAND(),'Monte Carlo'!$G$32,'Monte Carlo'!$H$32,'Monte Carlo'!$C$32,'Monte Carlo'!$E$32)),0))</f>
        <v>0</v>
      </c>
      <c r="X701" s="0" t="n">
        <f aca="true">IF(OR('Monte Carlo'!$B$33="",'Monte Carlo'!$C$33=""),0,IF(RAND()&lt;'Monte Carlo'!$B$33,IF('Monte Carlo'!$E$33='Monte Carlo'!$C$33,'Monte Carlo'!$C$33,BETAINV(RAND(),'Monte Carlo'!$G$33,'Monte Carlo'!$H$33,'Monte Carlo'!$C$33,'Monte Carlo'!$E$33)),0))</f>
        <v>0</v>
      </c>
      <c r="Y701" s="0" t="n">
        <f aca="false">SUM(A701:X701)</f>
        <v>2147.80666844901</v>
      </c>
    </row>
    <row r="702" customFormat="false" ht="15" hidden="false" customHeight="false" outlineLevel="0" collapsed="false">
      <c r="A702" s="0" t="n">
        <f aca="true">IF('Monte Carlo'!$B$7="",0,IF('Monte Carlo'!$D$7='Monte Carlo'!$B$7,'Monte Carlo'!$B$7,BETAINV(RAND(),'Monte Carlo'!$F$7,'Monte Carlo'!$G$7,'Monte Carlo'!$B$7,'Monte Carlo'!$D$7)))</f>
        <v>156.900406285801</v>
      </c>
      <c r="B702" s="0" t="n">
        <f aca="true">IF('Monte Carlo'!$B$8="",0,IF('Monte Carlo'!$D$8='Monte Carlo'!$B$8,'Monte Carlo'!$B$8,BETAINV(RAND(),'Monte Carlo'!$F$8,'Monte Carlo'!$G$8,'Monte Carlo'!$B$8,'Monte Carlo'!$D$8)))</f>
        <v>1038.9049957532</v>
      </c>
      <c r="C702" s="0" t="n">
        <f aca="true">IF('Monte Carlo'!$B$9="",0,IF('Monte Carlo'!$D$9='Monte Carlo'!$B$9,'Monte Carlo'!$B$9,BETAINV(RAND(),'Monte Carlo'!$F$9,'Monte Carlo'!$G$9,'Monte Carlo'!$B$9,'Monte Carlo'!$D$9)))</f>
        <v>414.296349661371</v>
      </c>
      <c r="D702" s="0" t="n">
        <f aca="true">IF('Monte Carlo'!$B$10="",0,IF('Monte Carlo'!$D$10='Monte Carlo'!$B$10,'Monte Carlo'!$B$10,BETAINV(RAND(),'Monte Carlo'!$F$10,'Monte Carlo'!$G$10,'Monte Carlo'!$B$10,'Monte Carlo'!$D$10)))</f>
        <v>314.392183845388</v>
      </c>
      <c r="E702" s="0" t="n">
        <f aca="true">IF('Monte Carlo'!$B$11="",0,IF('Monte Carlo'!$D$11='Monte Carlo'!$B$11,'Monte Carlo'!$B$11,BETAINV(RAND(),'Monte Carlo'!$F$11,'Monte Carlo'!$G$11,'Monte Carlo'!$B$11,'Monte Carlo'!$D$11)))</f>
        <v>123.317815076325</v>
      </c>
      <c r="F702" s="0" t="n">
        <f aca="true">IF('Monte Carlo'!$B$12="",0,IF('Monte Carlo'!$D$12='Monte Carlo'!$B$12,'Monte Carlo'!$B$12,BETAINV(RAND(),'Monte Carlo'!$F$12,'Monte Carlo'!$G$12,'Monte Carlo'!$B$12,'Monte Carlo'!$D$12)))</f>
        <v>105.860576641824</v>
      </c>
      <c r="G702" s="0" t="n">
        <f aca="true">IF('Monte Carlo'!$B$13="",0,IF('Monte Carlo'!$D$13='Monte Carlo'!$B$13,'Monte Carlo'!$B$13,BETAINV(RAND(),'Monte Carlo'!$F$13,'Monte Carlo'!$G$13,'Monte Carlo'!$B$13,'Monte Carlo'!$D$13)))</f>
        <v>0</v>
      </c>
      <c r="H702" s="0" t="n">
        <f aca="true">IF('Monte Carlo'!$B$14="",0,IF('Monte Carlo'!$D$14='Monte Carlo'!$B$14,'Monte Carlo'!$B$14,BETAINV(RAND(),'Monte Carlo'!$F$14,'Monte Carlo'!$G$14,'Monte Carlo'!$B$14,'Monte Carlo'!$D$14)))</f>
        <v>0</v>
      </c>
      <c r="I702" s="0" t="n">
        <f aca="true">IF('Monte Carlo'!$B$15="",0,IF('Monte Carlo'!$D$15='Monte Carlo'!$B$15,'Monte Carlo'!$B$15,BETAINV(RAND(),'Monte Carlo'!$F$15,'Monte Carlo'!$G$15,'Monte Carlo'!$B$15,'Monte Carlo'!$D$15)))</f>
        <v>0</v>
      </c>
      <c r="J702" s="0" t="n">
        <f aca="true">IF('Monte Carlo'!$B$16="",0,IF('Monte Carlo'!$D$16='Monte Carlo'!$B$16,'Monte Carlo'!$B$16,BETAINV(RAND(),'Monte Carlo'!$F$16,'Monte Carlo'!$G$16,'Monte Carlo'!$B$16,'Monte Carlo'!$D$16)))</f>
        <v>0</v>
      </c>
      <c r="K702" s="0" t="n">
        <f aca="true">IF('Monte Carlo'!$B$17="",0,IF('Monte Carlo'!$D$17='Monte Carlo'!$B$17,'Monte Carlo'!$B$17,BETAINV(RAND(),'Monte Carlo'!$F$17,'Monte Carlo'!$G$17,'Monte Carlo'!$B$17,'Monte Carlo'!$D$17)))</f>
        <v>0</v>
      </c>
      <c r="L702" s="0" t="n">
        <f aca="true">IF('Monte Carlo'!$B$18="",0,IF('Monte Carlo'!$D$18='Monte Carlo'!$B$18,'Monte Carlo'!$B$18,BETAINV(RAND(),'Monte Carlo'!$F$18,'Monte Carlo'!$G$18,'Monte Carlo'!$B$18,'Monte Carlo'!$D$18)))</f>
        <v>0</v>
      </c>
      <c r="M702" s="0" t="n">
        <f aca="true">IF(OR('Monte Carlo'!$B$22="",'Monte Carlo'!$C$22=""),0,IF(RAND()&lt;'Monte Carlo'!$B$22,IF('Monte Carlo'!$E$22='Monte Carlo'!$C$22,'Monte Carlo'!$C$22,BETAINV(RAND(),'Monte Carlo'!$G$22,'Monte Carlo'!$H$22,'Monte Carlo'!$C$22,'Monte Carlo'!$E$22)),0))</f>
        <v>0</v>
      </c>
      <c r="N702" s="0" t="n">
        <f aca="true">IF(OR('Monte Carlo'!$B$23="",'Monte Carlo'!$C$23=""),0,IF(RAND()&lt;'Monte Carlo'!$B$23,IF('Monte Carlo'!$E$23='Monte Carlo'!$C$23,'Monte Carlo'!$C$23,BETAINV(RAND(),'Monte Carlo'!$G$23,'Monte Carlo'!$H$23,'Monte Carlo'!$C$23,'Monte Carlo'!$E$23)),0))</f>
        <v>56.8140482501573</v>
      </c>
      <c r="O702" s="0" t="n">
        <f aca="true">IF(OR('Monte Carlo'!$B$24="",'Monte Carlo'!$C$24=""),0,IF(RAND()&lt;'Monte Carlo'!$B$24,IF('Monte Carlo'!$E$24='Monte Carlo'!$C$24,'Monte Carlo'!$C$24,BETAINV(RAND(),'Monte Carlo'!$G$24,'Monte Carlo'!$H$24,'Monte Carlo'!$C$24,'Monte Carlo'!$E$24)),0))</f>
        <v>0</v>
      </c>
      <c r="P702" s="0" t="n">
        <f aca="true">IF(OR('Monte Carlo'!$B$25="",'Monte Carlo'!$C$25=""),0,IF(RAND()&lt;'Monte Carlo'!$B$25,IF('Monte Carlo'!$E$25='Monte Carlo'!$C$25,'Monte Carlo'!$C$25,BETAINV(RAND(),'Monte Carlo'!$G$25,'Monte Carlo'!$H$25,'Monte Carlo'!$C$25,'Monte Carlo'!$E$25)),0))</f>
        <v>0</v>
      </c>
      <c r="Q702" s="0" t="n">
        <f aca="true">IF(OR('Monte Carlo'!$B$26="",'Monte Carlo'!$C$26=""),0,IF(RAND()&lt;'Monte Carlo'!$B$26,IF('Monte Carlo'!$E$26='Monte Carlo'!$C$26,'Monte Carlo'!$C$26,BETAINV(RAND(),'Monte Carlo'!$G$26,'Monte Carlo'!$H$26,'Monte Carlo'!$C$26,'Monte Carlo'!$E$26)),0))</f>
        <v>0</v>
      </c>
      <c r="R702" s="0" t="n">
        <f aca="true">IF(OR('Monte Carlo'!$B$27="",'Monte Carlo'!$C$27=""),0,IF(RAND()&lt;'Monte Carlo'!$B$27,IF('Monte Carlo'!$E$27='Monte Carlo'!$C$27,'Monte Carlo'!$C$27,BETAINV(RAND(),'Monte Carlo'!$G$27,'Monte Carlo'!$H$27,'Monte Carlo'!$C$27,'Monte Carlo'!$E$27)),0))</f>
        <v>0</v>
      </c>
      <c r="S702" s="0" t="n">
        <f aca="true">IF(OR('Monte Carlo'!$B$28="",'Monte Carlo'!$C$28=""),0,IF(RAND()&lt;'Monte Carlo'!$B$28,IF('Monte Carlo'!$E$28='Monte Carlo'!$C$28,'Monte Carlo'!$C$28,BETAINV(RAND(),'Monte Carlo'!$G$28,'Monte Carlo'!$H$28,'Monte Carlo'!$C$28,'Monte Carlo'!$E$28)),0))</f>
        <v>0</v>
      </c>
      <c r="T702" s="0" t="n">
        <f aca="true">IF(OR('Monte Carlo'!$B$29="",'Monte Carlo'!$C$29=""),0,IF(RAND()&lt;'Monte Carlo'!$B$29,IF('Monte Carlo'!$E$29='Monte Carlo'!$C$29,'Monte Carlo'!$C$29,BETAINV(RAND(),'Monte Carlo'!$G$29,'Monte Carlo'!$H$29,'Monte Carlo'!$C$29,'Monte Carlo'!$E$29)),0))</f>
        <v>0</v>
      </c>
      <c r="U702" s="0" t="n">
        <f aca="true">IF(OR('Monte Carlo'!$B$30="",'Monte Carlo'!$C$30=""),0,IF(RAND()&lt;'Monte Carlo'!$B$30,IF('Monte Carlo'!$E$30='Monte Carlo'!$C$30,'Monte Carlo'!$C$30,BETAINV(RAND(),'Monte Carlo'!$G$30,'Monte Carlo'!$H$30,'Monte Carlo'!$C$30,'Monte Carlo'!$E$30)),0))</f>
        <v>0</v>
      </c>
      <c r="V702" s="0" t="n">
        <f aca="true">IF(OR('Monte Carlo'!$B$31="",'Monte Carlo'!$C$31=""),0,IF(RAND()&lt;'Monte Carlo'!$B$31,IF('Monte Carlo'!$E$31='Monte Carlo'!$C$31,'Monte Carlo'!$C$31,BETAINV(RAND(),'Monte Carlo'!$G$31,'Monte Carlo'!$H$31,'Monte Carlo'!$C$31,'Monte Carlo'!$E$31)),0))</f>
        <v>0</v>
      </c>
      <c r="W702" s="0" t="n">
        <f aca="true">IF(OR('Monte Carlo'!$B$32="",'Monte Carlo'!$C$32=""),0,IF(RAND()&lt;'Monte Carlo'!$B$32,IF('Monte Carlo'!$E$32='Monte Carlo'!$C$32,'Monte Carlo'!$C$32,BETAINV(RAND(),'Monte Carlo'!$G$32,'Monte Carlo'!$H$32,'Monte Carlo'!$C$32,'Monte Carlo'!$E$32)),0))</f>
        <v>0</v>
      </c>
      <c r="X702" s="0" t="n">
        <f aca="true">IF(OR('Monte Carlo'!$B$33="",'Monte Carlo'!$C$33=""),0,IF(RAND()&lt;'Monte Carlo'!$B$33,IF('Monte Carlo'!$E$33='Monte Carlo'!$C$33,'Monte Carlo'!$C$33,BETAINV(RAND(),'Monte Carlo'!$G$33,'Monte Carlo'!$H$33,'Monte Carlo'!$C$33,'Monte Carlo'!$E$33)),0))</f>
        <v>0</v>
      </c>
      <c r="Y702" s="0" t="n">
        <f aca="false">SUM(A702:X702)</f>
        <v>2210.48637551407</v>
      </c>
    </row>
    <row r="703" customFormat="false" ht="15" hidden="false" customHeight="false" outlineLevel="0" collapsed="false">
      <c r="A703" s="0" t="n">
        <f aca="true">IF('Monte Carlo'!$B$7="",0,IF('Monte Carlo'!$D$7='Monte Carlo'!$B$7,'Monte Carlo'!$B$7,BETAINV(RAND(),'Monte Carlo'!$F$7,'Monte Carlo'!$G$7,'Monte Carlo'!$B$7,'Monte Carlo'!$D$7)))</f>
        <v>180.002181504743</v>
      </c>
      <c r="B703" s="0" t="n">
        <f aca="true">IF('Monte Carlo'!$B$8="",0,IF('Monte Carlo'!$D$8='Monte Carlo'!$B$8,'Monte Carlo'!$B$8,BETAINV(RAND(),'Monte Carlo'!$F$8,'Monte Carlo'!$G$8,'Monte Carlo'!$B$8,'Monte Carlo'!$D$8)))</f>
        <v>936.469753223812</v>
      </c>
      <c r="C703" s="0" t="n">
        <f aca="true">IF('Monte Carlo'!$B$9="",0,IF('Monte Carlo'!$D$9='Monte Carlo'!$B$9,'Monte Carlo'!$B$9,BETAINV(RAND(),'Monte Carlo'!$F$9,'Monte Carlo'!$G$9,'Monte Carlo'!$B$9,'Monte Carlo'!$D$9)))</f>
        <v>487.8723035469</v>
      </c>
      <c r="D703" s="0" t="n">
        <f aca="true">IF('Monte Carlo'!$B$10="",0,IF('Monte Carlo'!$D$10='Monte Carlo'!$B$10,'Monte Carlo'!$B$10,BETAINV(RAND(),'Monte Carlo'!$F$10,'Monte Carlo'!$G$10,'Monte Carlo'!$B$10,'Monte Carlo'!$D$10)))</f>
        <v>338.178711120128</v>
      </c>
      <c r="E703" s="0" t="n">
        <f aca="true">IF('Monte Carlo'!$B$11="",0,IF('Monte Carlo'!$D$11='Monte Carlo'!$B$11,'Monte Carlo'!$B$11,BETAINV(RAND(),'Monte Carlo'!$F$11,'Monte Carlo'!$G$11,'Monte Carlo'!$B$11,'Monte Carlo'!$D$11)))</f>
        <v>133.877266277419</v>
      </c>
      <c r="F703" s="0" t="n">
        <f aca="true">IF('Monte Carlo'!$B$12="",0,IF('Monte Carlo'!$D$12='Monte Carlo'!$B$12,'Monte Carlo'!$B$12,BETAINV(RAND(),'Monte Carlo'!$F$12,'Monte Carlo'!$G$12,'Monte Carlo'!$B$12,'Monte Carlo'!$D$12)))</f>
        <v>104.286165822087</v>
      </c>
      <c r="G703" s="0" t="n">
        <f aca="true">IF('Monte Carlo'!$B$13="",0,IF('Monte Carlo'!$D$13='Monte Carlo'!$B$13,'Monte Carlo'!$B$13,BETAINV(RAND(),'Monte Carlo'!$F$13,'Monte Carlo'!$G$13,'Monte Carlo'!$B$13,'Monte Carlo'!$D$13)))</f>
        <v>0</v>
      </c>
      <c r="H703" s="0" t="n">
        <f aca="true">IF('Monte Carlo'!$B$14="",0,IF('Monte Carlo'!$D$14='Monte Carlo'!$B$14,'Monte Carlo'!$B$14,BETAINV(RAND(),'Monte Carlo'!$F$14,'Monte Carlo'!$G$14,'Monte Carlo'!$B$14,'Monte Carlo'!$D$14)))</f>
        <v>0</v>
      </c>
      <c r="I703" s="0" t="n">
        <f aca="true">IF('Monte Carlo'!$B$15="",0,IF('Monte Carlo'!$D$15='Monte Carlo'!$B$15,'Monte Carlo'!$B$15,BETAINV(RAND(),'Monte Carlo'!$F$15,'Monte Carlo'!$G$15,'Monte Carlo'!$B$15,'Monte Carlo'!$D$15)))</f>
        <v>0</v>
      </c>
      <c r="J703" s="0" t="n">
        <f aca="true">IF('Monte Carlo'!$B$16="",0,IF('Monte Carlo'!$D$16='Monte Carlo'!$B$16,'Monte Carlo'!$B$16,BETAINV(RAND(),'Monte Carlo'!$F$16,'Monte Carlo'!$G$16,'Monte Carlo'!$B$16,'Monte Carlo'!$D$16)))</f>
        <v>0</v>
      </c>
      <c r="K703" s="0" t="n">
        <f aca="true">IF('Monte Carlo'!$B$17="",0,IF('Monte Carlo'!$D$17='Monte Carlo'!$B$17,'Monte Carlo'!$B$17,BETAINV(RAND(),'Monte Carlo'!$F$17,'Monte Carlo'!$G$17,'Monte Carlo'!$B$17,'Monte Carlo'!$D$17)))</f>
        <v>0</v>
      </c>
      <c r="L703" s="0" t="n">
        <f aca="true">IF('Monte Carlo'!$B$18="",0,IF('Monte Carlo'!$D$18='Monte Carlo'!$B$18,'Monte Carlo'!$B$18,BETAINV(RAND(),'Monte Carlo'!$F$18,'Monte Carlo'!$G$18,'Monte Carlo'!$B$18,'Monte Carlo'!$D$18)))</f>
        <v>0</v>
      </c>
      <c r="M703" s="0" t="n">
        <f aca="true">IF(OR('Monte Carlo'!$B$22="",'Monte Carlo'!$C$22=""),0,IF(RAND()&lt;'Monte Carlo'!$B$22,IF('Monte Carlo'!$E$22='Monte Carlo'!$C$22,'Monte Carlo'!$C$22,BETAINV(RAND(),'Monte Carlo'!$G$22,'Monte Carlo'!$H$22,'Monte Carlo'!$C$22,'Monte Carlo'!$E$22)),0))</f>
        <v>0</v>
      </c>
      <c r="N703" s="0" t="n">
        <f aca="true">IF(OR('Monte Carlo'!$B$23="",'Monte Carlo'!$C$23=""),0,IF(RAND()&lt;'Monte Carlo'!$B$23,IF('Monte Carlo'!$E$23='Monte Carlo'!$C$23,'Monte Carlo'!$C$23,BETAINV(RAND(),'Monte Carlo'!$G$23,'Monte Carlo'!$H$23,'Monte Carlo'!$C$23,'Monte Carlo'!$E$23)),0))</f>
        <v>36.1669659209852</v>
      </c>
      <c r="O703" s="0" t="n">
        <f aca="true">IF(OR('Monte Carlo'!$B$24="",'Monte Carlo'!$C$24=""),0,IF(RAND()&lt;'Monte Carlo'!$B$24,IF('Monte Carlo'!$E$24='Monte Carlo'!$C$24,'Monte Carlo'!$C$24,BETAINV(RAND(),'Monte Carlo'!$G$24,'Monte Carlo'!$H$24,'Monte Carlo'!$C$24,'Monte Carlo'!$E$24)),0))</f>
        <v>0</v>
      </c>
      <c r="P703" s="0" t="n">
        <f aca="true">IF(OR('Monte Carlo'!$B$25="",'Monte Carlo'!$C$25=""),0,IF(RAND()&lt;'Monte Carlo'!$B$25,IF('Monte Carlo'!$E$25='Monte Carlo'!$C$25,'Monte Carlo'!$C$25,BETAINV(RAND(),'Monte Carlo'!$G$25,'Monte Carlo'!$H$25,'Monte Carlo'!$C$25,'Monte Carlo'!$E$25)),0))</f>
        <v>305.654285357266</v>
      </c>
      <c r="Q703" s="0" t="n">
        <f aca="true">IF(OR('Monte Carlo'!$B$26="",'Monte Carlo'!$C$26=""),0,IF(RAND()&lt;'Monte Carlo'!$B$26,IF('Monte Carlo'!$E$26='Monte Carlo'!$C$26,'Monte Carlo'!$C$26,BETAINV(RAND(),'Monte Carlo'!$G$26,'Monte Carlo'!$H$26,'Monte Carlo'!$C$26,'Monte Carlo'!$E$26)),0))</f>
        <v>0</v>
      </c>
      <c r="R703" s="0" t="n">
        <f aca="true">IF(OR('Monte Carlo'!$B$27="",'Monte Carlo'!$C$27=""),0,IF(RAND()&lt;'Monte Carlo'!$B$27,IF('Monte Carlo'!$E$27='Monte Carlo'!$C$27,'Monte Carlo'!$C$27,BETAINV(RAND(),'Monte Carlo'!$G$27,'Monte Carlo'!$H$27,'Monte Carlo'!$C$27,'Monte Carlo'!$E$27)),0))</f>
        <v>0</v>
      </c>
      <c r="S703" s="0" t="n">
        <f aca="true">IF(OR('Monte Carlo'!$B$28="",'Monte Carlo'!$C$28=""),0,IF(RAND()&lt;'Monte Carlo'!$B$28,IF('Monte Carlo'!$E$28='Monte Carlo'!$C$28,'Monte Carlo'!$C$28,BETAINV(RAND(),'Monte Carlo'!$G$28,'Monte Carlo'!$H$28,'Monte Carlo'!$C$28,'Monte Carlo'!$E$28)),0))</f>
        <v>0</v>
      </c>
      <c r="T703" s="0" t="n">
        <f aca="true">IF(OR('Monte Carlo'!$B$29="",'Monte Carlo'!$C$29=""),0,IF(RAND()&lt;'Monte Carlo'!$B$29,IF('Monte Carlo'!$E$29='Monte Carlo'!$C$29,'Monte Carlo'!$C$29,BETAINV(RAND(),'Monte Carlo'!$G$29,'Monte Carlo'!$H$29,'Monte Carlo'!$C$29,'Monte Carlo'!$E$29)),0))</f>
        <v>0</v>
      </c>
      <c r="U703" s="0" t="n">
        <f aca="true">IF(OR('Monte Carlo'!$B$30="",'Monte Carlo'!$C$30=""),0,IF(RAND()&lt;'Monte Carlo'!$B$30,IF('Monte Carlo'!$E$30='Monte Carlo'!$C$30,'Monte Carlo'!$C$30,BETAINV(RAND(),'Monte Carlo'!$G$30,'Monte Carlo'!$H$30,'Monte Carlo'!$C$30,'Monte Carlo'!$E$30)),0))</f>
        <v>0</v>
      </c>
      <c r="V703" s="0" t="n">
        <f aca="true">IF(OR('Monte Carlo'!$B$31="",'Monte Carlo'!$C$31=""),0,IF(RAND()&lt;'Monte Carlo'!$B$31,IF('Monte Carlo'!$E$31='Monte Carlo'!$C$31,'Monte Carlo'!$C$31,BETAINV(RAND(),'Monte Carlo'!$G$31,'Monte Carlo'!$H$31,'Monte Carlo'!$C$31,'Monte Carlo'!$E$31)),0))</f>
        <v>0</v>
      </c>
      <c r="W703" s="0" t="n">
        <f aca="true">IF(OR('Monte Carlo'!$B$32="",'Monte Carlo'!$C$32=""),0,IF(RAND()&lt;'Monte Carlo'!$B$32,IF('Monte Carlo'!$E$32='Monte Carlo'!$C$32,'Monte Carlo'!$C$32,BETAINV(RAND(),'Monte Carlo'!$G$32,'Monte Carlo'!$H$32,'Monte Carlo'!$C$32,'Monte Carlo'!$E$32)),0))</f>
        <v>0</v>
      </c>
      <c r="X703" s="0" t="n">
        <f aca="true">IF(OR('Monte Carlo'!$B$33="",'Monte Carlo'!$C$33=""),0,IF(RAND()&lt;'Monte Carlo'!$B$33,IF('Monte Carlo'!$E$33='Monte Carlo'!$C$33,'Monte Carlo'!$C$33,BETAINV(RAND(),'Monte Carlo'!$G$33,'Monte Carlo'!$H$33,'Monte Carlo'!$C$33,'Monte Carlo'!$E$33)),0))</f>
        <v>0</v>
      </c>
      <c r="Y703" s="0" t="n">
        <f aca="false">SUM(A703:X703)</f>
        <v>2522.50763277334</v>
      </c>
    </row>
    <row r="704" customFormat="false" ht="15" hidden="false" customHeight="false" outlineLevel="0" collapsed="false">
      <c r="A704" s="0" t="n">
        <f aca="true">IF('Monte Carlo'!$B$7="",0,IF('Monte Carlo'!$D$7='Monte Carlo'!$B$7,'Monte Carlo'!$B$7,BETAINV(RAND(),'Monte Carlo'!$F$7,'Monte Carlo'!$G$7,'Monte Carlo'!$B$7,'Monte Carlo'!$D$7)))</f>
        <v>184.837616885725</v>
      </c>
      <c r="B704" s="0" t="n">
        <f aca="true">IF('Monte Carlo'!$B$8="",0,IF('Monte Carlo'!$D$8='Monte Carlo'!$B$8,'Monte Carlo'!$B$8,BETAINV(RAND(),'Monte Carlo'!$F$8,'Monte Carlo'!$G$8,'Monte Carlo'!$B$8,'Monte Carlo'!$D$8)))</f>
        <v>980.790203536071</v>
      </c>
      <c r="C704" s="0" t="n">
        <f aca="true">IF('Monte Carlo'!$B$9="",0,IF('Monte Carlo'!$D$9='Monte Carlo'!$B$9,'Monte Carlo'!$B$9,BETAINV(RAND(),'Monte Carlo'!$F$9,'Monte Carlo'!$G$9,'Monte Carlo'!$B$9,'Monte Carlo'!$D$9)))</f>
        <v>464.775003596859</v>
      </c>
      <c r="D704" s="0" t="n">
        <f aca="true">IF('Monte Carlo'!$B$10="",0,IF('Monte Carlo'!$D$10='Monte Carlo'!$B$10,'Monte Carlo'!$B$10,BETAINV(RAND(),'Monte Carlo'!$F$10,'Monte Carlo'!$G$10,'Monte Carlo'!$B$10,'Monte Carlo'!$D$10)))</f>
        <v>308.392146958346</v>
      </c>
      <c r="E704" s="0" t="n">
        <f aca="true">IF('Monte Carlo'!$B$11="",0,IF('Monte Carlo'!$D$11='Monte Carlo'!$B$11,'Monte Carlo'!$B$11,BETAINV(RAND(),'Monte Carlo'!$F$11,'Monte Carlo'!$G$11,'Monte Carlo'!$B$11,'Monte Carlo'!$D$11)))</f>
        <v>90.305241177443</v>
      </c>
      <c r="F704" s="0" t="n">
        <f aca="true">IF('Monte Carlo'!$B$12="",0,IF('Monte Carlo'!$D$12='Monte Carlo'!$B$12,'Monte Carlo'!$B$12,BETAINV(RAND(),'Monte Carlo'!$F$12,'Monte Carlo'!$G$12,'Monte Carlo'!$B$12,'Monte Carlo'!$D$12)))</f>
        <v>97.3807692658754</v>
      </c>
      <c r="G704" s="0" t="n">
        <f aca="true">IF('Monte Carlo'!$B$13="",0,IF('Monte Carlo'!$D$13='Monte Carlo'!$B$13,'Monte Carlo'!$B$13,BETAINV(RAND(),'Monte Carlo'!$F$13,'Monte Carlo'!$G$13,'Monte Carlo'!$B$13,'Monte Carlo'!$D$13)))</f>
        <v>0</v>
      </c>
      <c r="H704" s="0" t="n">
        <f aca="true">IF('Monte Carlo'!$B$14="",0,IF('Monte Carlo'!$D$14='Monte Carlo'!$B$14,'Monte Carlo'!$B$14,BETAINV(RAND(),'Monte Carlo'!$F$14,'Monte Carlo'!$G$14,'Monte Carlo'!$B$14,'Monte Carlo'!$D$14)))</f>
        <v>0</v>
      </c>
      <c r="I704" s="0" t="n">
        <f aca="true">IF('Monte Carlo'!$B$15="",0,IF('Monte Carlo'!$D$15='Monte Carlo'!$B$15,'Monte Carlo'!$B$15,BETAINV(RAND(),'Monte Carlo'!$F$15,'Monte Carlo'!$G$15,'Monte Carlo'!$B$15,'Monte Carlo'!$D$15)))</f>
        <v>0</v>
      </c>
      <c r="J704" s="0" t="n">
        <f aca="true">IF('Monte Carlo'!$B$16="",0,IF('Monte Carlo'!$D$16='Monte Carlo'!$B$16,'Monte Carlo'!$B$16,BETAINV(RAND(),'Monte Carlo'!$F$16,'Monte Carlo'!$G$16,'Monte Carlo'!$B$16,'Monte Carlo'!$D$16)))</f>
        <v>0</v>
      </c>
      <c r="K704" s="0" t="n">
        <f aca="true">IF('Monte Carlo'!$B$17="",0,IF('Monte Carlo'!$D$17='Monte Carlo'!$B$17,'Monte Carlo'!$B$17,BETAINV(RAND(),'Monte Carlo'!$F$17,'Monte Carlo'!$G$17,'Monte Carlo'!$B$17,'Monte Carlo'!$D$17)))</f>
        <v>0</v>
      </c>
      <c r="L704" s="0" t="n">
        <f aca="true">IF('Monte Carlo'!$B$18="",0,IF('Monte Carlo'!$D$18='Monte Carlo'!$B$18,'Monte Carlo'!$B$18,BETAINV(RAND(),'Monte Carlo'!$F$18,'Monte Carlo'!$G$18,'Monte Carlo'!$B$18,'Monte Carlo'!$D$18)))</f>
        <v>0</v>
      </c>
      <c r="M704" s="0" t="n">
        <f aca="true">IF(OR('Monte Carlo'!$B$22="",'Monte Carlo'!$C$22=""),0,IF(RAND()&lt;'Monte Carlo'!$B$22,IF('Monte Carlo'!$E$22='Monte Carlo'!$C$22,'Monte Carlo'!$C$22,BETAINV(RAND(),'Monte Carlo'!$G$22,'Monte Carlo'!$H$22,'Monte Carlo'!$C$22,'Monte Carlo'!$E$22)),0))</f>
        <v>54.2807616994935</v>
      </c>
      <c r="N704" s="0" t="n">
        <f aca="true">IF(OR('Monte Carlo'!$B$23="",'Monte Carlo'!$C$23=""),0,IF(RAND()&lt;'Monte Carlo'!$B$23,IF('Monte Carlo'!$E$23='Monte Carlo'!$C$23,'Monte Carlo'!$C$23,BETAINV(RAND(),'Monte Carlo'!$G$23,'Monte Carlo'!$H$23,'Monte Carlo'!$C$23,'Monte Carlo'!$E$23)),0))</f>
        <v>0</v>
      </c>
      <c r="O704" s="0" t="n">
        <f aca="true">IF(OR('Monte Carlo'!$B$24="",'Monte Carlo'!$C$24=""),0,IF(RAND()&lt;'Monte Carlo'!$B$24,IF('Monte Carlo'!$E$24='Monte Carlo'!$C$24,'Monte Carlo'!$C$24,BETAINV(RAND(),'Monte Carlo'!$G$24,'Monte Carlo'!$H$24,'Monte Carlo'!$C$24,'Monte Carlo'!$E$24)),0))</f>
        <v>0</v>
      </c>
      <c r="P704" s="0" t="n">
        <f aca="true">IF(OR('Monte Carlo'!$B$25="",'Monte Carlo'!$C$25=""),0,IF(RAND()&lt;'Monte Carlo'!$B$25,IF('Monte Carlo'!$E$25='Monte Carlo'!$C$25,'Monte Carlo'!$C$25,BETAINV(RAND(),'Monte Carlo'!$G$25,'Monte Carlo'!$H$25,'Monte Carlo'!$C$25,'Monte Carlo'!$E$25)),0))</f>
        <v>0</v>
      </c>
      <c r="Q704" s="0" t="n">
        <f aca="true">IF(OR('Monte Carlo'!$B$26="",'Monte Carlo'!$C$26=""),0,IF(RAND()&lt;'Monte Carlo'!$B$26,IF('Monte Carlo'!$E$26='Monte Carlo'!$C$26,'Monte Carlo'!$C$26,BETAINV(RAND(),'Monte Carlo'!$G$26,'Monte Carlo'!$H$26,'Monte Carlo'!$C$26,'Monte Carlo'!$E$26)),0))</f>
        <v>0</v>
      </c>
      <c r="R704" s="0" t="n">
        <f aca="true">IF(OR('Monte Carlo'!$B$27="",'Monte Carlo'!$C$27=""),0,IF(RAND()&lt;'Monte Carlo'!$B$27,IF('Monte Carlo'!$E$27='Monte Carlo'!$C$27,'Monte Carlo'!$C$27,BETAINV(RAND(),'Monte Carlo'!$G$27,'Monte Carlo'!$H$27,'Monte Carlo'!$C$27,'Monte Carlo'!$E$27)),0))</f>
        <v>0</v>
      </c>
      <c r="S704" s="0" t="n">
        <f aca="true">IF(OR('Monte Carlo'!$B$28="",'Monte Carlo'!$C$28=""),0,IF(RAND()&lt;'Monte Carlo'!$B$28,IF('Monte Carlo'!$E$28='Monte Carlo'!$C$28,'Monte Carlo'!$C$28,BETAINV(RAND(),'Monte Carlo'!$G$28,'Monte Carlo'!$H$28,'Monte Carlo'!$C$28,'Monte Carlo'!$E$28)),0))</f>
        <v>0</v>
      </c>
      <c r="T704" s="0" t="n">
        <f aca="true">IF(OR('Monte Carlo'!$B$29="",'Monte Carlo'!$C$29=""),0,IF(RAND()&lt;'Monte Carlo'!$B$29,IF('Monte Carlo'!$E$29='Monte Carlo'!$C$29,'Monte Carlo'!$C$29,BETAINV(RAND(),'Monte Carlo'!$G$29,'Monte Carlo'!$H$29,'Monte Carlo'!$C$29,'Monte Carlo'!$E$29)),0))</f>
        <v>0</v>
      </c>
      <c r="U704" s="0" t="n">
        <f aca="true">IF(OR('Monte Carlo'!$B$30="",'Monte Carlo'!$C$30=""),0,IF(RAND()&lt;'Monte Carlo'!$B$30,IF('Monte Carlo'!$E$30='Monte Carlo'!$C$30,'Monte Carlo'!$C$30,BETAINV(RAND(),'Monte Carlo'!$G$30,'Monte Carlo'!$H$30,'Monte Carlo'!$C$30,'Monte Carlo'!$E$30)),0))</f>
        <v>0</v>
      </c>
      <c r="V704" s="0" t="n">
        <f aca="true">IF(OR('Monte Carlo'!$B$31="",'Monte Carlo'!$C$31=""),0,IF(RAND()&lt;'Monte Carlo'!$B$31,IF('Monte Carlo'!$E$31='Monte Carlo'!$C$31,'Monte Carlo'!$C$31,BETAINV(RAND(),'Monte Carlo'!$G$31,'Monte Carlo'!$H$31,'Monte Carlo'!$C$31,'Monte Carlo'!$E$31)),0))</f>
        <v>0</v>
      </c>
      <c r="W704" s="0" t="n">
        <f aca="true">IF(OR('Monte Carlo'!$B$32="",'Monte Carlo'!$C$32=""),0,IF(RAND()&lt;'Monte Carlo'!$B$32,IF('Monte Carlo'!$E$32='Monte Carlo'!$C$32,'Monte Carlo'!$C$32,BETAINV(RAND(),'Monte Carlo'!$G$32,'Monte Carlo'!$H$32,'Monte Carlo'!$C$32,'Monte Carlo'!$E$32)),0))</f>
        <v>0</v>
      </c>
      <c r="X704" s="0" t="n">
        <f aca="true">IF(OR('Monte Carlo'!$B$33="",'Monte Carlo'!$C$33=""),0,IF(RAND()&lt;'Monte Carlo'!$B$33,IF('Monte Carlo'!$E$33='Monte Carlo'!$C$33,'Monte Carlo'!$C$33,BETAINV(RAND(),'Monte Carlo'!$G$33,'Monte Carlo'!$H$33,'Monte Carlo'!$C$33,'Monte Carlo'!$E$33)),0))</f>
        <v>0</v>
      </c>
      <c r="Y704" s="0" t="n">
        <f aca="false">SUM(A704:X704)</f>
        <v>2180.76174311981</v>
      </c>
    </row>
    <row r="705" customFormat="false" ht="15" hidden="false" customHeight="false" outlineLevel="0" collapsed="false">
      <c r="A705" s="0" t="n">
        <f aca="true">IF('Monte Carlo'!$B$7="",0,IF('Monte Carlo'!$D$7='Monte Carlo'!$B$7,'Monte Carlo'!$B$7,BETAINV(RAND(),'Monte Carlo'!$F$7,'Monte Carlo'!$G$7,'Monte Carlo'!$B$7,'Monte Carlo'!$D$7)))</f>
        <v>168.350532426012</v>
      </c>
      <c r="B705" s="0" t="n">
        <f aca="true">IF('Monte Carlo'!$B$8="",0,IF('Monte Carlo'!$D$8='Monte Carlo'!$B$8,'Monte Carlo'!$B$8,BETAINV(RAND(),'Monte Carlo'!$F$8,'Monte Carlo'!$G$8,'Monte Carlo'!$B$8,'Monte Carlo'!$D$8)))</f>
        <v>1029.96697846186</v>
      </c>
      <c r="C705" s="0" t="n">
        <f aca="true">IF('Monte Carlo'!$B$9="",0,IF('Monte Carlo'!$D$9='Monte Carlo'!$B$9,'Monte Carlo'!$B$9,BETAINV(RAND(),'Monte Carlo'!$F$9,'Monte Carlo'!$G$9,'Monte Carlo'!$B$9,'Monte Carlo'!$D$9)))</f>
        <v>473.77124966096</v>
      </c>
      <c r="D705" s="0" t="n">
        <f aca="true">IF('Monte Carlo'!$B$10="",0,IF('Monte Carlo'!$D$10='Monte Carlo'!$B$10,'Monte Carlo'!$B$10,BETAINV(RAND(),'Monte Carlo'!$F$10,'Monte Carlo'!$G$10,'Monte Carlo'!$B$10,'Monte Carlo'!$D$10)))</f>
        <v>267.900673024289</v>
      </c>
      <c r="E705" s="0" t="n">
        <f aca="true">IF('Monte Carlo'!$B$11="",0,IF('Monte Carlo'!$D$11='Monte Carlo'!$B$11,'Monte Carlo'!$B$11,BETAINV(RAND(),'Monte Carlo'!$F$11,'Monte Carlo'!$G$11,'Monte Carlo'!$B$11,'Monte Carlo'!$D$11)))</f>
        <v>103.361356860529</v>
      </c>
      <c r="F705" s="0" t="n">
        <f aca="true">IF('Monte Carlo'!$B$12="",0,IF('Monte Carlo'!$D$12='Monte Carlo'!$B$12,'Monte Carlo'!$B$12,BETAINV(RAND(),'Monte Carlo'!$F$12,'Monte Carlo'!$G$12,'Monte Carlo'!$B$12,'Monte Carlo'!$D$12)))</f>
        <v>113.234568404957</v>
      </c>
      <c r="G705" s="0" t="n">
        <f aca="true">IF('Monte Carlo'!$B$13="",0,IF('Monte Carlo'!$D$13='Monte Carlo'!$B$13,'Monte Carlo'!$B$13,BETAINV(RAND(),'Monte Carlo'!$F$13,'Monte Carlo'!$G$13,'Monte Carlo'!$B$13,'Monte Carlo'!$D$13)))</f>
        <v>0</v>
      </c>
      <c r="H705" s="0" t="n">
        <f aca="true">IF('Monte Carlo'!$B$14="",0,IF('Monte Carlo'!$D$14='Monte Carlo'!$B$14,'Monte Carlo'!$B$14,BETAINV(RAND(),'Monte Carlo'!$F$14,'Monte Carlo'!$G$14,'Monte Carlo'!$B$14,'Monte Carlo'!$D$14)))</f>
        <v>0</v>
      </c>
      <c r="I705" s="0" t="n">
        <f aca="true">IF('Monte Carlo'!$B$15="",0,IF('Monte Carlo'!$D$15='Monte Carlo'!$B$15,'Monte Carlo'!$B$15,BETAINV(RAND(),'Monte Carlo'!$F$15,'Monte Carlo'!$G$15,'Monte Carlo'!$B$15,'Monte Carlo'!$D$15)))</f>
        <v>0</v>
      </c>
      <c r="J705" s="0" t="n">
        <f aca="true">IF('Monte Carlo'!$B$16="",0,IF('Monte Carlo'!$D$16='Monte Carlo'!$B$16,'Monte Carlo'!$B$16,BETAINV(RAND(),'Monte Carlo'!$F$16,'Monte Carlo'!$G$16,'Monte Carlo'!$B$16,'Monte Carlo'!$D$16)))</f>
        <v>0</v>
      </c>
      <c r="K705" s="0" t="n">
        <f aca="true">IF('Monte Carlo'!$B$17="",0,IF('Monte Carlo'!$D$17='Monte Carlo'!$B$17,'Monte Carlo'!$B$17,BETAINV(RAND(),'Monte Carlo'!$F$17,'Monte Carlo'!$G$17,'Monte Carlo'!$B$17,'Monte Carlo'!$D$17)))</f>
        <v>0</v>
      </c>
      <c r="L705" s="0" t="n">
        <f aca="true">IF('Monte Carlo'!$B$18="",0,IF('Monte Carlo'!$D$18='Monte Carlo'!$B$18,'Monte Carlo'!$B$18,BETAINV(RAND(),'Monte Carlo'!$F$18,'Monte Carlo'!$G$18,'Monte Carlo'!$B$18,'Monte Carlo'!$D$18)))</f>
        <v>0</v>
      </c>
      <c r="M705" s="0" t="n">
        <f aca="true">IF(OR('Monte Carlo'!$B$22="",'Monte Carlo'!$C$22=""),0,IF(RAND()&lt;'Monte Carlo'!$B$22,IF('Monte Carlo'!$E$22='Monte Carlo'!$C$22,'Monte Carlo'!$C$22,BETAINV(RAND(),'Monte Carlo'!$G$22,'Monte Carlo'!$H$22,'Monte Carlo'!$C$22,'Monte Carlo'!$E$22)),0))</f>
        <v>0</v>
      </c>
      <c r="N705" s="0" t="n">
        <f aca="true">IF(OR('Monte Carlo'!$B$23="",'Monte Carlo'!$C$23=""),0,IF(RAND()&lt;'Monte Carlo'!$B$23,IF('Monte Carlo'!$E$23='Monte Carlo'!$C$23,'Monte Carlo'!$C$23,BETAINV(RAND(),'Monte Carlo'!$G$23,'Monte Carlo'!$H$23,'Monte Carlo'!$C$23,'Monte Carlo'!$E$23)),0))</f>
        <v>33.8646897281915</v>
      </c>
      <c r="O705" s="0" t="n">
        <f aca="true">IF(OR('Monte Carlo'!$B$24="",'Monte Carlo'!$C$24=""),0,IF(RAND()&lt;'Monte Carlo'!$B$24,IF('Monte Carlo'!$E$24='Monte Carlo'!$C$24,'Monte Carlo'!$C$24,BETAINV(RAND(),'Monte Carlo'!$G$24,'Monte Carlo'!$H$24,'Monte Carlo'!$C$24,'Monte Carlo'!$E$24)),0))</f>
        <v>0</v>
      </c>
      <c r="P705" s="0" t="n">
        <f aca="true">IF(OR('Monte Carlo'!$B$25="",'Monte Carlo'!$C$25=""),0,IF(RAND()&lt;'Monte Carlo'!$B$25,IF('Monte Carlo'!$E$25='Monte Carlo'!$C$25,'Monte Carlo'!$C$25,BETAINV(RAND(),'Monte Carlo'!$G$25,'Monte Carlo'!$H$25,'Monte Carlo'!$C$25,'Monte Carlo'!$E$25)),0))</f>
        <v>0</v>
      </c>
      <c r="Q705" s="0" t="n">
        <f aca="true">IF(OR('Monte Carlo'!$B$26="",'Monte Carlo'!$C$26=""),0,IF(RAND()&lt;'Monte Carlo'!$B$26,IF('Monte Carlo'!$E$26='Monte Carlo'!$C$26,'Monte Carlo'!$C$26,BETAINV(RAND(),'Monte Carlo'!$G$26,'Monte Carlo'!$H$26,'Monte Carlo'!$C$26,'Monte Carlo'!$E$26)),0))</f>
        <v>0</v>
      </c>
      <c r="R705" s="0" t="n">
        <f aca="true">IF(OR('Monte Carlo'!$B$27="",'Monte Carlo'!$C$27=""),0,IF(RAND()&lt;'Monte Carlo'!$B$27,IF('Monte Carlo'!$E$27='Monte Carlo'!$C$27,'Monte Carlo'!$C$27,BETAINV(RAND(),'Monte Carlo'!$G$27,'Monte Carlo'!$H$27,'Monte Carlo'!$C$27,'Monte Carlo'!$E$27)),0))</f>
        <v>0</v>
      </c>
      <c r="S705" s="0" t="n">
        <f aca="true">IF(OR('Monte Carlo'!$B$28="",'Monte Carlo'!$C$28=""),0,IF(RAND()&lt;'Monte Carlo'!$B$28,IF('Monte Carlo'!$E$28='Monte Carlo'!$C$28,'Monte Carlo'!$C$28,BETAINV(RAND(),'Monte Carlo'!$G$28,'Monte Carlo'!$H$28,'Monte Carlo'!$C$28,'Monte Carlo'!$E$28)),0))</f>
        <v>0</v>
      </c>
      <c r="T705" s="0" t="n">
        <f aca="true">IF(OR('Monte Carlo'!$B$29="",'Monte Carlo'!$C$29=""),0,IF(RAND()&lt;'Monte Carlo'!$B$29,IF('Monte Carlo'!$E$29='Monte Carlo'!$C$29,'Monte Carlo'!$C$29,BETAINV(RAND(),'Monte Carlo'!$G$29,'Monte Carlo'!$H$29,'Monte Carlo'!$C$29,'Monte Carlo'!$E$29)),0))</f>
        <v>0</v>
      </c>
      <c r="U705" s="0" t="n">
        <f aca="true">IF(OR('Monte Carlo'!$B$30="",'Monte Carlo'!$C$30=""),0,IF(RAND()&lt;'Monte Carlo'!$B$30,IF('Monte Carlo'!$E$30='Monte Carlo'!$C$30,'Monte Carlo'!$C$30,BETAINV(RAND(),'Monte Carlo'!$G$30,'Monte Carlo'!$H$30,'Monte Carlo'!$C$30,'Monte Carlo'!$E$30)),0))</f>
        <v>0</v>
      </c>
      <c r="V705" s="0" t="n">
        <f aca="true">IF(OR('Monte Carlo'!$B$31="",'Monte Carlo'!$C$31=""),0,IF(RAND()&lt;'Monte Carlo'!$B$31,IF('Monte Carlo'!$E$31='Monte Carlo'!$C$31,'Monte Carlo'!$C$31,BETAINV(RAND(),'Monte Carlo'!$G$31,'Monte Carlo'!$H$31,'Monte Carlo'!$C$31,'Monte Carlo'!$E$31)),0))</f>
        <v>0</v>
      </c>
      <c r="W705" s="0" t="n">
        <f aca="true">IF(OR('Monte Carlo'!$B$32="",'Monte Carlo'!$C$32=""),0,IF(RAND()&lt;'Monte Carlo'!$B$32,IF('Monte Carlo'!$E$32='Monte Carlo'!$C$32,'Monte Carlo'!$C$32,BETAINV(RAND(),'Monte Carlo'!$G$32,'Monte Carlo'!$H$32,'Monte Carlo'!$C$32,'Monte Carlo'!$E$32)),0))</f>
        <v>0</v>
      </c>
      <c r="X705" s="0" t="n">
        <f aca="true">IF(OR('Monte Carlo'!$B$33="",'Monte Carlo'!$C$33=""),0,IF(RAND()&lt;'Monte Carlo'!$B$33,IF('Monte Carlo'!$E$33='Monte Carlo'!$C$33,'Monte Carlo'!$C$33,BETAINV(RAND(),'Monte Carlo'!$G$33,'Monte Carlo'!$H$33,'Monte Carlo'!$C$33,'Monte Carlo'!$E$33)),0))</f>
        <v>0</v>
      </c>
      <c r="Y705" s="0" t="n">
        <f aca="false">SUM(A705:X705)</f>
        <v>2190.4500485668</v>
      </c>
    </row>
    <row r="706" customFormat="false" ht="15" hidden="false" customHeight="false" outlineLevel="0" collapsed="false">
      <c r="A706" s="0" t="n">
        <f aca="true">IF('Monte Carlo'!$B$7="",0,IF('Monte Carlo'!$D$7='Monte Carlo'!$B$7,'Monte Carlo'!$B$7,BETAINV(RAND(),'Monte Carlo'!$F$7,'Monte Carlo'!$G$7,'Monte Carlo'!$B$7,'Monte Carlo'!$D$7)))</f>
        <v>134.69753929674</v>
      </c>
      <c r="B706" s="0" t="n">
        <f aca="true">IF('Monte Carlo'!$B$8="",0,IF('Monte Carlo'!$D$8='Monte Carlo'!$B$8,'Monte Carlo'!$B$8,BETAINV(RAND(),'Monte Carlo'!$F$8,'Monte Carlo'!$G$8,'Monte Carlo'!$B$8,'Monte Carlo'!$D$8)))</f>
        <v>927.432468575441</v>
      </c>
      <c r="C706" s="0" t="n">
        <f aca="true">IF('Monte Carlo'!$B$9="",0,IF('Monte Carlo'!$D$9='Monte Carlo'!$B$9,'Monte Carlo'!$B$9,BETAINV(RAND(),'Monte Carlo'!$F$9,'Monte Carlo'!$G$9,'Monte Carlo'!$B$9,'Monte Carlo'!$D$9)))</f>
        <v>451.900392662091</v>
      </c>
      <c r="D706" s="0" t="n">
        <f aca="true">IF('Monte Carlo'!$B$10="",0,IF('Monte Carlo'!$D$10='Monte Carlo'!$B$10,'Monte Carlo'!$B$10,BETAINV(RAND(),'Monte Carlo'!$F$10,'Monte Carlo'!$G$10,'Monte Carlo'!$B$10,'Monte Carlo'!$D$10)))</f>
        <v>275.533793924688</v>
      </c>
      <c r="E706" s="0" t="n">
        <f aca="true">IF('Monte Carlo'!$B$11="",0,IF('Monte Carlo'!$D$11='Monte Carlo'!$B$11,'Monte Carlo'!$B$11,BETAINV(RAND(),'Monte Carlo'!$F$11,'Monte Carlo'!$G$11,'Monte Carlo'!$B$11,'Monte Carlo'!$D$11)))</f>
        <v>95.5742246761814</v>
      </c>
      <c r="F706" s="0" t="n">
        <f aca="true">IF('Monte Carlo'!$B$12="",0,IF('Monte Carlo'!$D$12='Monte Carlo'!$B$12,'Monte Carlo'!$B$12,BETAINV(RAND(),'Monte Carlo'!$F$12,'Monte Carlo'!$G$12,'Monte Carlo'!$B$12,'Monte Carlo'!$D$12)))</f>
        <v>112.98303695622</v>
      </c>
      <c r="G706" s="0" t="n">
        <f aca="true">IF('Monte Carlo'!$B$13="",0,IF('Monte Carlo'!$D$13='Monte Carlo'!$B$13,'Monte Carlo'!$B$13,BETAINV(RAND(),'Monte Carlo'!$F$13,'Monte Carlo'!$G$13,'Monte Carlo'!$B$13,'Monte Carlo'!$D$13)))</f>
        <v>0</v>
      </c>
      <c r="H706" s="0" t="n">
        <f aca="true">IF('Monte Carlo'!$B$14="",0,IF('Monte Carlo'!$D$14='Monte Carlo'!$B$14,'Monte Carlo'!$B$14,BETAINV(RAND(),'Monte Carlo'!$F$14,'Monte Carlo'!$G$14,'Monte Carlo'!$B$14,'Monte Carlo'!$D$14)))</f>
        <v>0</v>
      </c>
      <c r="I706" s="0" t="n">
        <f aca="true">IF('Monte Carlo'!$B$15="",0,IF('Monte Carlo'!$D$15='Monte Carlo'!$B$15,'Monte Carlo'!$B$15,BETAINV(RAND(),'Monte Carlo'!$F$15,'Monte Carlo'!$G$15,'Monte Carlo'!$B$15,'Monte Carlo'!$D$15)))</f>
        <v>0</v>
      </c>
      <c r="J706" s="0" t="n">
        <f aca="true">IF('Monte Carlo'!$B$16="",0,IF('Monte Carlo'!$D$16='Monte Carlo'!$B$16,'Monte Carlo'!$B$16,BETAINV(RAND(),'Monte Carlo'!$F$16,'Monte Carlo'!$G$16,'Monte Carlo'!$B$16,'Monte Carlo'!$D$16)))</f>
        <v>0</v>
      </c>
      <c r="K706" s="0" t="n">
        <f aca="true">IF('Monte Carlo'!$B$17="",0,IF('Monte Carlo'!$D$17='Monte Carlo'!$B$17,'Monte Carlo'!$B$17,BETAINV(RAND(),'Monte Carlo'!$F$17,'Monte Carlo'!$G$17,'Monte Carlo'!$B$17,'Monte Carlo'!$D$17)))</f>
        <v>0</v>
      </c>
      <c r="L706" s="0" t="n">
        <f aca="true">IF('Monte Carlo'!$B$18="",0,IF('Monte Carlo'!$D$18='Monte Carlo'!$B$18,'Monte Carlo'!$B$18,BETAINV(RAND(),'Monte Carlo'!$F$18,'Monte Carlo'!$G$18,'Monte Carlo'!$B$18,'Monte Carlo'!$D$18)))</f>
        <v>0</v>
      </c>
      <c r="M706" s="0" t="n">
        <f aca="true">IF(OR('Monte Carlo'!$B$22="",'Monte Carlo'!$C$22=""),0,IF(RAND()&lt;'Monte Carlo'!$B$22,IF('Monte Carlo'!$E$22='Monte Carlo'!$C$22,'Monte Carlo'!$C$22,BETAINV(RAND(),'Monte Carlo'!$G$22,'Monte Carlo'!$H$22,'Monte Carlo'!$C$22,'Monte Carlo'!$E$22)),0))</f>
        <v>0</v>
      </c>
      <c r="N706" s="0" t="n">
        <f aca="true">IF(OR('Monte Carlo'!$B$23="",'Monte Carlo'!$C$23=""),0,IF(RAND()&lt;'Monte Carlo'!$B$23,IF('Monte Carlo'!$E$23='Monte Carlo'!$C$23,'Monte Carlo'!$C$23,BETAINV(RAND(),'Monte Carlo'!$G$23,'Monte Carlo'!$H$23,'Monte Carlo'!$C$23,'Monte Carlo'!$E$23)),0))</f>
        <v>0</v>
      </c>
      <c r="O706" s="0" t="n">
        <f aca="true">IF(OR('Monte Carlo'!$B$24="",'Monte Carlo'!$C$24=""),0,IF(RAND()&lt;'Monte Carlo'!$B$24,IF('Monte Carlo'!$E$24='Monte Carlo'!$C$24,'Monte Carlo'!$C$24,BETAINV(RAND(),'Monte Carlo'!$G$24,'Monte Carlo'!$H$24,'Monte Carlo'!$C$24,'Monte Carlo'!$E$24)),0))</f>
        <v>149.495202199252</v>
      </c>
      <c r="P706" s="0" t="n">
        <f aca="true">IF(OR('Monte Carlo'!$B$25="",'Monte Carlo'!$C$25=""),0,IF(RAND()&lt;'Monte Carlo'!$B$25,IF('Monte Carlo'!$E$25='Monte Carlo'!$C$25,'Monte Carlo'!$C$25,BETAINV(RAND(),'Monte Carlo'!$G$25,'Monte Carlo'!$H$25,'Monte Carlo'!$C$25,'Monte Carlo'!$E$25)),0))</f>
        <v>0</v>
      </c>
      <c r="Q706" s="0" t="n">
        <f aca="true">IF(OR('Monte Carlo'!$B$26="",'Monte Carlo'!$C$26=""),0,IF(RAND()&lt;'Monte Carlo'!$B$26,IF('Monte Carlo'!$E$26='Monte Carlo'!$C$26,'Monte Carlo'!$C$26,BETAINV(RAND(),'Monte Carlo'!$G$26,'Monte Carlo'!$H$26,'Monte Carlo'!$C$26,'Monte Carlo'!$E$26)),0))</f>
        <v>0</v>
      </c>
      <c r="R706" s="0" t="n">
        <f aca="true">IF(OR('Monte Carlo'!$B$27="",'Monte Carlo'!$C$27=""),0,IF(RAND()&lt;'Monte Carlo'!$B$27,IF('Monte Carlo'!$E$27='Monte Carlo'!$C$27,'Monte Carlo'!$C$27,BETAINV(RAND(),'Monte Carlo'!$G$27,'Monte Carlo'!$H$27,'Monte Carlo'!$C$27,'Monte Carlo'!$E$27)),0))</f>
        <v>0</v>
      </c>
      <c r="S706" s="0" t="n">
        <f aca="true">IF(OR('Monte Carlo'!$B$28="",'Monte Carlo'!$C$28=""),0,IF(RAND()&lt;'Monte Carlo'!$B$28,IF('Monte Carlo'!$E$28='Monte Carlo'!$C$28,'Monte Carlo'!$C$28,BETAINV(RAND(),'Monte Carlo'!$G$28,'Monte Carlo'!$H$28,'Monte Carlo'!$C$28,'Monte Carlo'!$E$28)),0))</f>
        <v>0</v>
      </c>
      <c r="T706" s="0" t="n">
        <f aca="true">IF(OR('Monte Carlo'!$B$29="",'Monte Carlo'!$C$29=""),0,IF(RAND()&lt;'Monte Carlo'!$B$29,IF('Monte Carlo'!$E$29='Monte Carlo'!$C$29,'Monte Carlo'!$C$29,BETAINV(RAND(),'Monte Carlo'!$G$29,'Monte Carlo'!$H$29,'Monte Carlo'!$C$29,'Monte Carlo'!$E$29)),0))</f>
        <v>0</v>
      </c>
      <c r="U706" s="0" t="n">
        <f aca="true">IF(OR('Monte Carlo'!$B$30="",'Monte Carlo'!$C$30=""),0,IF(RAND()&lt;'Monte Carlo'!$B$30,IF('Monte Carlo'!$E$30='Monte Carlo'!$C$30,'Monte Carlo'!$C$30,BETAINV(RAND(),'Monte Carlo'!$G$30,'Monte Carlo'!$H$30,'Monte Carlo'!$C$30,'Monte Carlo'!$E$30)),0))</f>
        <v>0</v>
      </c>
      <c r="V706" s="0" t="n">
        <f aca="true">IF(OR('Monte Carlo'!$B$31="",'Monte Carlo'!$C$31=""),0,IF(RAND()&lt;'Monte Carlo'!$B$31,IF('Monte Carlo'!$E$31='Monte Carlo'!$C$31,'Monte Carlo'!$C$31,BETAINV(RAND(),'Monte Carlo'!$G$31,'Monte Carlo'!$H$31,'Monte Carlo'!$C$31,'Monte Carlo'!$E$31)),0))</f>
        <v>0</v>
      </c>
      <c r="W706" s="0" t="n">
        <f aca="true">IF(OR('Monte Carlo'!$B$32="",'Monte Carlo'!$C$32=""),0,IF(RAND()&lt;'Monte Carlo'!$B$32,IF('Monte Carlo'!$E$32='Monte Carlo'!$C$32,'Monte Carlo'!$C$32,BETAINV(RAND(),'Monte Carlo'!$G$32,'Monte Carlo'!$H$32,'Monte Carlo'!$C$32,'Monte Carlo'!$E$32)),0))</f>
        <v>0</v>
      </c>
      <c r="X706" s="0" t="n">
        <f aca="true">IF(OR('Monte Carlo'!$B$33="",'Monte Carlo'!$C$33=""),0,IF(RAND()&lt;'Monte Carlo'!$B$33,IF('Monte Carlo'!$E$33='Monte Carlo'!$C$33,'Monte Carlo'!$C$33,BETAINV(RAND(),'Monte Carlo'!$G$33,'Monte Carlo'!$H$33,'Monte Carlo'!$C$33,'Monte Carlo'!$E$33)),0))</f>
        <v>0</v>
      </c>
      <c r="Y706" s="0" t="n">
        <f aca="false">SUM(A706:X706)</f>
        <v>2147.61665829061</v>
      </c>
    </row>
    <row r="707" customFormat="false" ht="15" hidden="false" customHeight="false" outlineLevel="0" collapsed="false">
      <c r="A707" s="0" t="n">
        <f aca="true">IF('Monte Carlo'!$B$7="",0,IF('Monte Carlo'!$D$7='Monte Carlo'!$B$7,'Monte Carlo'!$B$7,BETAINV(RAND(),'Monte Carlo'!$F$7,'Monte Carlo'!$G$7,'Monte Carlo'!$B$7,'Monte Carlo'!$D$7)))</f>
        <v>171.507489553144</v>
      </c>
      <c r="B707" s="0" t="n">
        <f aca="true">IF('Monte Carlo'!$B$8="",0,IF('Monte Carlo'!$D$8='Monte Carlo'!$B$8,'Monte Carlo'!$B$8,BETAINV(RAND(),'Monte Carlo'!$F$8,'Monte Carlo'!$G$8,'Monte Carlo'!$B$8,'Monte Carlo'!$D$8)))</f>
        <v>923.890451425963</v>
      </c>
      <c r="C707" s="0" t="n">
        <f aca="true">IF('Monte Carlo'!$B$9="",0,IF('Monte Carlo'!$D$9='Monte Carlo'!$B$9,'Monte Carlo'!$B$9,BETAINV(RAND(),'Monte Carlo'!$F$9,'Monte Carlo'!$G$9,'Monte Carlo'!$B$9,'Monte Carlo'!$D$9)))</f>
        <v>437.409619382777</v>
      </c>
      <c r="D707" s="0" t="n">
        <f aca="true">IF('Monte Carlo'!$B$10="",0,IF('Monte Carlo'!$D$10='Monte Carlo'!$B$10,'Monte Carlo'!$B$10,BETAINV(RAND(),'Monte Carlo'!$F$10,'Monte Carlo'!$G$10,'Monte Carlo'!$B$10,'Monte Carlo'!$D$10)))</f>
        <v>295.585839179128</v>
      </c>
      <c r="E707" s="0" t="n">
        <f aca="true">IF('Monte Carlo'!$B$11="",0,IF('Monte Carlo'!$D$11='Monte Carlo'!$B$11,'Monte Carlo'!$B$11,BETAINV(RAND(),'Monte Carlo'!$F$11,'Monte Carlo'!$G$11,'Monte Carlo'!$B$11,'Monte Carlo'!$D$11)))</f>
        <v>111.420245571262</v>
      </c>
      <c r="F707" s="0" t="n">
        <f aca="true">IF('Monte Carlo'!$B$12="",0,IF('Monte Carlo'!$D$12='Monte Carlo'!$B$12,'Monte Carlo'!$B$12,BETAINV(RAND(),'Monte Carlo'!$F$12,'Monte Carlo'!$G$12,'Monte Carlo'!$B$12,'Monte Carlo'!$D$12)))</f>
        <v>108.051287925239</v>
      </c>
      <c r="G707" s="0" t="n">
        <f aca="true">IF('Monte Carlo'!$B$13="",0,IF('Monte Carlo'!$D$13='Monte Carlo'!$B$13,'Monte Carlo'!$B$13,BETAINV(RAND(),'Monte Carlo'!$F$13,'Monte Carlo'!$G$13,'Monte Carlo'!$B$13,'Monte Carlo'!$D$13)))</f>
        <v>0</v>
      </c>
      <c r="H707" s="0" t="n">
        <f aca="true">IF('Monte Carlo'!$B$14="",0,IF('Monte Carlo'!$D$14='Monte Carlo'!$B$14,'Monte Carlo'!$B$14,BETAINV(RAND(),'Monte Carlo'!$F$14,'Monte Carlo'!$G$14,'Monte Carlo'!$B$14,'Monte Carlo'!$D$14)))</f>
        <v>0</v>
      </c>
      <c r="I707" s="0" t="n">
        <f aca="true">IF('Monte Carlo'!$B$15="",0,IF('Monte Carlo'!$D$15='Monte Carlo'!$B$15,'Monte Carlo'!$B$15,BETAINV(RAND(),'Monte Carlo'!$F$15,'Monte Carlo'!$G$15,'Monte Carlo'!$B$15,'Monte Carlo'!$D$15)))</f>
        <v>0</v>
      </c>
      <c r="J707" s="0" t="n">
        <f aca="true">IF('Monte Carlo'!$B$16="",0,IF('Monte Carlo'!$D$16='Monte Carlo'!$B$16,'Monte Carlo'!$B$16,BETAINV(RAND(),'Monte Carlo'!$F$16,'Monte Carlo'!$G$16,'Monte Carlo'!$B$16,'Monte Carlo'!$D$16)))</f>
        <v>0</v>
      </c>
      <c r="K707" s="0" t="n">
        <f aca="true">IF('Monte Carlo'!$B$17="",0,IF('Monte Carlo'!$D$17='Monte Carlo'!$B$17,'Monte Carlo'!$B$17,BETAINV(RAND(),'Monte Carlo'!$F$17,'Monte Carlo'!$G$17,'Monte Carlo'!$B$17,'Monte Carlo'!$D$17)))</f>
        <v>0</v>
      </c>
      <c r="L707" s="0" t="n">
        <f aca="true">IF('Monte Carlo'!$B$18="",0,IF('Monte Carlo'!$D$18='Monte Carlo'!$B$18,'Monte Carlo'!$B$18,BETAINV(RAND(),'Monte Carlo'!$F$18,'Monte Carlo'!$G$18,'Monte Carlo'!$B$18,'Monte Carlo'!$D$18)))</f>
        <v>0</v>
      </c>
      <c r="M707" s="0" t="n">
        <f aca="true">IF(OR('Monte Carlo'!$B$22="",'Monte Carlo'!$C$22=""),0,IF(RAND()&lt;'Monte Carlo'!$B$22,IF('Monte Carlo'!$E$22='Monte Carlo'!$C$22,'Monte Carlo'!$C$22,BETAINV(RAND(),'Monte Carlo'!$G$22,'Monte Carlo'!$H$22,'Monte Carlo'!$C$22,'Monte Carlo'!$E$22)),0))</f>
        <v>0</v>
      </c>
      <c r="N707" s="0" t="n">
        <f aca="true">IF(OR('Monte Carlo'!$B$23="",'Monte Carlo'!$C$23=""),0,IF(RAND()&lt;'Monte Carlo'!$B$23,IF('Monte Carlo'!$E$23='Monte Carlo'!$C$23,'Monte Carlo'!$C$23,BETAINV(RAND(),'Monte Carlo'!$G$23,'Monte Carlo'!$H$23,'Monte Carlo'!$C$23,'Monte Carlo'!$E$23)),0))</f>
        <v>0</v>
      </c>
      <c r="O707" s="0" t="n">
        <f aca="true">IF(OR('Monte Carlo'!$B$24="",'Monte Carlo'!$C$24=""),0,IF(RAND()&lt;'Monte Carlo'!$B$24,IF('Monte Carlo'!$E$24='Monte Carlo'!$C$24,'Monte Carlo'!$C$24,BETAINV(RAND(),'Monte Carlo'!$G$24,'Monte Carlo'!$H$24,'Monte Carlo'!$C$24,'Monte Carlo'!$E$24)),0))</f>
        <v>187.050815829853</v>
      </c>
      <c r="P707" s="0" t="n">
        <f aca="true">IF(OR('Monte Carlo'!$B$25="",'Monte Carlo'!$C$25=""),0,IF(RAND()&lt;'Monte Carlo'!$B$25,IF('Monte Carlo'!$E$25='Monte Carlo'!$C$25,'Monte Carlo'!$C$25,BETAINV(RAND(),'Monte Carlo'!$G$25,'Monte Carlo'!$H$25,'Monte Carlo'!$C$25,'Monte Carlo'!$E$25)),0))</f>
        <v>0</v>
      </c>
      <c r="Q707" s="0" t="n">
        <f aca="true">IF(OR('Monte Carlo'!$B$26="",'Monte Carlo'!$C$26=""),0,IF(RAND()&lt;'Monte Carlo'!$B$26,IF('Monte Carlo'!$E$26='Monte Carlo'!$C$26,'Monte Carlo'!$C$26,BETAINV(RAND(),'Monte Carlo'!$G$26,'Monte Carlo'!$H$26,'Monte Carlo'!$C$26,'Monte Carlo'!$E$26)),0))</f>
        <v>0</v>
      </c>
      <c r="R707" s="0" t="n">
        <f aca="true">IF(OR('Monte Carlo'!$B$27="",'Monte Carlo'!$C$27=""),0,IF(RAND()&lt;'Monte Carlo'!$B$27,IF('Monte Carlo'!$E$27='Monte Carlo'!$C$27,'Monte Carlo'!$C$27,BETAINV(RAND(),'Monte Carlo'!$G$27,'Monte Carlo'!$H$27,'Monte Carlo'!$C$27,'Monte Carlo'!$E$27)),0))</f>
        <v>0</v>
      </c>
      <c r="S707" s="0" t="n">
        <f aca="true">IF(OR('Monte Carlo'!$B$28="",'Monte Carlo'!$C$28=""),0,IF(RAND()&lt;'Monte Carlo'!$B$28,IF('Monte Carlo'!$E$28='Monte Carlo'!$C$28,'Monte Carlo'!$C$28,BETAINV(RAND(),'Monte Carlo'!$G$28,'Monte Carlo'!$H$28,'Monte Carlo'!$C$28,'Monte Carlo'!$E$28)),0))</f>
        <v>0</v>
      </c>
      <c r="T707" s="0" t="n">
        <f aca="true">IF(OR('Monte Carlo'!$B$29="",'Monte Carlo'!$C$29=""),0,IF(RAND()&lt;'Monte Carlo'!$B$29,IF('Monte Carlo'!$E$29='Monte Carlo'!$C$29,'Monte Carlo'!$C$29,BETAINV(RAND(),'Monte Carlo'!$G$29,'Monte Carlo'!$H$29,'Monte Carlo'!$C$29,'Monte Carlo'!$E$29)),0))</f>
        <v>0</v>
      </c>
      <c r="U707" s="0" t="n">
        <f aca="true">IF(OR('Monte Carlo'!$B$30="",'Monte Carlo'!$C$30=""),0,IF(RAND()&lt;'Monte Carlo'!$B$30,IF('Monte Carlo'!$E$30='Monte Carlo'!$C$30,'Monte Carlo'!$C$30,BETAINV(RAND(),'Monte Carlo'!$G$30,'Monte Carlo'!$H$30,'Monte Carlo'!$C$30,'Monte Carlo'!$E$30)),0))</f>
        <v>0</v>
      </c>
      <c r="V707" s="0" t="n">
        <f aca="true">IF(OR('Monte Carlo'!$B$31="",'Monte Carlo'!$C$31=""),0,IF(RAND()&lt;'Monte Carlo'!$B$31,IF('Monte Carlo'!$E$31='Monte Carlo'!$C$31,'Monte Carlo'!$C$31,BETAINV(RAND(),'Monte Carlo'!$G$31,'Monte Carlo'!$H$31,'Monte Carlo'!$C$31,'Monte Carlo'!$E$31)),0))</f>
        <v>0</v>
      </c>
      <c r="W707" s="0" t="n">
        <f aca="true">IF(OR('Monte Carlo'!$B$32="",'Monte Carlo'!$C$32=""),0,IF(RAND()&lt;'Monte Carlo'!$B$32,IF('Monte Carlo'!$E$32='Monte Carlo'!$C$32,'Monte Carlo'!$C$32,BETAINV(RAND(),'Monte Carlo'!$G$32,'Monte Carlo'!$H$32,'Monte Carlo'!$C$32,'Monte Carlo'!$E$32)),0))</f>
        <v>0</v>
      </c>
      <c r="X707" s="0" t="n">
        <f aca="true">IF(OR('Monte Carlo'!$B$33="",'Monte Carlo'!$C$33=""),0,IF(RAND()&lt;'Monte Carlo'!$B$33,IF('Monte Carlo'!$E$33='Monte Carlo'!$C$33,'Monte Carlo'!$C$33,BETAINV(RAND(),'Monte Carlo'!$G$33,'Monte Carlo'!$H$33,'Monte Carlo'!$C$33,'Monte Carlo'!$E$33)),0))</f>
        <v>0</v>
      </c>
      <c r="Y707" s="0" t="n">
        <f aca="false">SUM(A707:X707)</f>
        <v>2234.91574886737</v>
      </c>
    </row>
    <row r="708" customFormat="false" ht="15" hidden="false" customHeight="false" outlineLevel="0" collapsed="false">
      <c r="A708" s="0" t="n">
        <f aca="true">IF('Monte Carlo'!$B$7="",0,IF('Monte Carlo'!$D$7='Monte Carlo'!$B$7,'Monte Carlo'!$B$7,BETAINV(RAND(),'Monte Carlo'!$F$7,'Monte Carlo'!$G$7,'Monte Carlo'!$B$7,'Monte Carlo'!$D$7)))</f>
        <v>126.95135095037</v>
      </c>
      <c r="B708" s="0" t="n">
        <f aca="true">IF('Monte Carlo'!$B$8="",0,IF('Monte Carlo'!$D$8='Monte Carlo'!$B$8,'Monte Carlo'!$B$8,BETAINV(RAND(),'Monte Carlo'!$F$8,'Monte Carlo'!$G$8,'Monte Carlo'!$B$8,'Monte Carlo'!$D$8)))</f>
        <v>981.606981260354</v>
      </c>
      <c r="C708" s="0" t="n">
        <f aca="true">IF('Monte Carlo'!$B$9="",0,IF('Monte Carlo'!$D$9='Monte Carlo'!$B$9,'Monte Carlo'!$B$9,BETAINV(RAND(),'Monte Carlo'!$F$9,'Monte Carlo'!$G$9,'Monte Carlo'!$B$9,'Monte Carlo'!$D$9)))</f>
        <v>407.687677179408</v>
      </c>
      <c r="D708" s="0" t="n">
        <f aca="true">IF('Monte Carlo'!$B$10="",0,IF('Monte Carlo'!$D$10='Monte Carlo'!$B$10,'Monte Carlo'!$B$10,BETAINV(RAND(),'Monte Carlo'!$F$10,'Monte Carlo'!$G$10,'Monte Carlo'!$B$10,'Monte Carlo'!$D$10)))</f>
        <v>311.497834083577</v>
      </c>
      <c r="E708" s="0" t="n">
        <f aca="true">IF('Monte Carlo'!$B$11="",0,IF('Monte Carlo'!$D$11='Monte Carlo'!$B$11,'Monte Carlo'!$B$11,BETAINV(RAND(),'Monte Carlo'!$F$11,'Monte Carlo'!$G$11,'Monte Carlo'!$B$11,'Monte Carlo'!$D$11)))</f>
        <v>128.789020827273</v>
      </c>
      <c r="F708" s="0" t="n">
        <f aca="true">IF('Monte Carlo'!$B$12="",0,IF('Monte Carlo'!$D$12='Monte Carlo'!$B$12,'Monte Carlo'!$B$12,BETAINV(RAND(),'Monte Carlo'!$F$12,'Monte Carlo'!$G$12,'Monte Carlo'!$B$12,'Monte Carlo'!$D$12)))</f>
        <v>97.5146219296871</v>
      </c>
      <c r="G708" s="0" t="n">
        <f aca="true">IF('Monte Carlo'!$B$13="",0,IF('Monte Carlo'!$D$13='Monte Carlo'!$B$13,'Monte Carlo'!$B$13,BETAINV(RAND(),'Monte Carlo'!$F$13,'Monte Carlo'!$G$13,'Monte Carlo'!$B$13,'Monte Carlo'!$D$13)))</f>
        <v>0</v>
      </c>
      <c r="H708" s="0" t="n">
        <f aca="true">IF('Monte Carlo'!$B$14="",0,IF('Monte Carlo'!$D$14='Monte Carlo'!$B$14,'Monte Carlo'!$B$14,BETAINV(RAND(),'Monte Carlo'!$F$14,'Monte Carlo'!$G$14,'Monte Carlo'!$B$14,'Monte Carlo'!$D$14)))</f>
        <v>0</v>
      </c>
      <c r="I708" s="0" t="n">
        <f aca="true">IF('Monte Carlo'!$B$15="",0,IF('Monte Carlo'!$D$15='Monte Carlo'!$B$15,'Monte Carlo'!$B$15,BETAINV(RAND(),'Monte Carlo'!$F$15,'Monte Carlo'!$G$15,'Monte Carlo'!$B$15,'Monte Carlo'!$D$15)))</f>
        <v>0</v>
      </c>
      <c r="J708" s="0" t="n">
        <f aca="true">IF('Monte Carlo'!$B$16="",0,IF('Monte Carlo'!$D$16='Monte Carlo'!$B$16,'Monte Carlo'!$B$16,BETAINV(RAND(),'Monte Carlo'!$F$16,'Monte Carlo'!$G$16,'Monte Carlo'!$B$16,'Monte Carlo'!$D$16)))</f>
        <v>0</v>
      </c>
      <c r="K708" s="0" t="n">
        <f aca="true">IF('Monte Carlo'!$B$17="",0,IF('Monte Carlo'!$D$17='Monte Carlo'!$B$17,'Monte Carlo'!$B$17,BETAINV(RAND(),'Monte Carlo'!$F$17,'Monte Carlo'!$G$17,'Monte Carlo'!$B$17,'Monte Carlo'!$D$17)))</f>
        <v>0</v>
      </c>
      <c r="L708" s="0" t="n">
        <f aca="true">IF('Monte Carlo'!$B$18="",0,IF('Monte Carlo'!$D$18='Monte Carlo'!$B$18,'Monte Carlo'!$B$18,BETAINV(RAND(),'Monte Carlo'!$F$18,'Monte Carlo'!$G$18,'Monte Carlo'!$B$18,'Monte Carlo'!$D$18)))</f>
        <v>0</v>
      </c>
      <c r="M708" s="0" t="n">
        <f aca="true">IF(OR('Monte Carlo'!$B$22="",'Monte Carlo'!$C$22=""),0,IF(RAND()&lt;'Monte Carlo'!$B$22,IF('Monte Carlo'!$E$22='Monte Carlo'!$C$22,'Monte Carlo'!$C$22,BETAINV(RAND(),'Monte Carlo'!$G$22,'Monte Carlo'!$H$22,'Monte Carlo'!$C$22,'Monte Carlo'!$E$22)),0))</f>
        <v>165.297283435284</v>
      </c>
      <c r="N708" s="0" t="n">
        <f aca="true">IF(OR('Monte Carlo'!$B$23="",'Monte Carlo'!$C$23=""),0,IF(RAND()&lt;'Monte Carlo'!$B$23,IF('Monte Carlo'!$E$23='Monte Carlo'!$C$23,'Monte Carlo'!$C$23,BETAINV(RAND(),'Monte Carlo'!$G$23,'Monte Carlo'!$H$23,'Monte Carlo'!$C$23,'Monte Carlo'!$E$23)),0))</f>
        <v>0</v>
      </c>
      <c r="O708" s="0" t="n">
        <f aca="true">IF(OR('Monte Carlo'!$B$24="",'Monte Carlo'!$C$24=""),0,IF(RAND()&lt;'Monte Carlo'!$B$24,IF('Monte Carlo'!$E$24='Monte Carlo'!$C$24,'Monte Carlo'!$C$24,BETAINV(RAND(),'Monte Carlo'!$G$24,'Monte Carlo'!$H$24,'Monte Carlo'!$C$24,'Monte Carlo'!$E$24)),0))</f>
        <v>141.479563371474</v>
      </c>
      <c r="P708" s="0" t="n">
        <f aca="true">IF(OR('Monte Carlo'!$B$25="",'Monte Carlo'!$C$25=""),0,IF(RAND()&lt;'Monte Carlo'!$B$25,IF('Monte Carlo'!$E$25='Monte Carlo'!$C$25,'Monte Carlo'!$C$25,BETAINV(RAND(),'Monte Carlo'!$G$25,'Monte Carlo'!$H$25,'Monte Carlo'!$C$25,'Monte Carlo'!$E$25)),0))</f>
        <v>0</v>
      </c>
      <c r="Q708" s="0" t="n">
        <f aca="true">IF(OR('Monte Carlo'!$B$26="",'Monte Carlo'!$C$26=""),0,IF(RAND()&lt;'Monte Carlo'!$B$26,IF('Monte Carlo'!$E$26='Monte Carlo'!$C$26,'Monte Carlo'!$C$26,BETAINV(RAND(),'Monte Carlo'!$G$26,'Monte Carlo'!$H$26,'Monte Carlo'!$C$26,'Monte Carlo'!$E$26)),0))</f>
        <v>0</v>
      </c>
      <c r="R708" s="0" t="n">
        <f aca="true">IF(OR('Monte Carlo'!$B$27="",'Monte Carlo'!$C$27=""),0,IF(RAND()&lt;'Monte Carlo'!$B$27,IF('Monte Carlo'!$E$27='Monte Carlo'!$C$27,'Monte Carlo'!$C$27,BETAINV(RAND(),'Monte Carlo'!$G$27,'Monte Carlo'!$H$27,'Monte Carlo'!$C$27,'Monte Carlo'!$E$27)),0))</f>
        <v>0</v>
      </c>
      <c r="S708" s="0" t="n">
        <f aca="true">IF(OR('Monte Carlo'!$B$28="",'Monte Carlo'!$C$28=""),0,IF(RAND()&lt;'Monte Carlo'!$B$28,IF('Monte Carlo'!$E$28='Monte Carlo'!$C$28,'Monte Carlo'!$C$28,BETAINV(RAND(),'Monte Carlo'!$G$28,'Monte Carlo'!$H$28,'Monte Carlo'!$C$28,'Monte Carlo'!$E$28)),0))</f>
        <v>0</v>
      </c>
      <c r="T708" s="0" t="n">
        <f aca="true">IF(OR('Monte Carlo'!$B$29="",'Monte Carlo'!$C$29=""),0,IF(RAND()&lt;'Monte Carlo'!$B$29,IF('Monte Carlo'!$E$29='Monte Carlo'!$C$29,'Monte Carlo'!$C$29,BETAINV(RAND(),'Monte Carlo'!$G$29,'Monte Carlo'!$H$29,'Monte Carlo'!$C$29,'Monte Carlo'!$E$29)),0))</f>
        <v>0</v>
      </c>
      <c r="U708" s="0" t="n">
        <f aca="true">IF(OR('Monte Carlo'!$B$30="",'Monte Carlo'!$C$30=""),0,IF(RAND()&lt;'Monte Carlo'!$B$30,IF('Monte Carlo'!$E$30='Monte Carlo'!$C$30,'Monte Carlo'!$C$30,BETAINV(RAND(),'Monte Carlo'!$G$30,'Monte Carlo'!$H$30,'Monte Carlo'!$C$30,'Monte Carlo'!$E$30)),0))</f>
        <v>0</v>
      </c>
      <c r="V708" s="0" t="n">
        <f aca="true">IF(OR('Monte Carlo'!$B$31="",'Monte Carlo'!$C$31=""),0,IF(RAND()&lt;'Monte Carlo'!$B$31,IF('Monte Carlo'!$E$31='Monte Carlo'!$C$31,'Monte Carlo'!$C$31,BETAINV(RAND(),'Monte Carlo'!$G$31,'Monte Carlo'!$H$31,'Monte Carlo'!$C$31,'Monte Carlo'!$E$31)),0))</f>
        <v>0</v>
      </c>
      <c r="W708" s="0" t="n">
        <f aca="true">IF(OR('Monte Carlo'!$B$32="",'Monte Carlo'!$C$32=""),0,IF(RAND()&lt;'Monte Carlo'!$B$32,IF('Monte Carlo'!$E$32='Monte Carlo'!$C$32,'Monte Carlo'!$C$32,BETAINV(RAND(),'Monte Carlo'!$G$32,'Monte Carlo'!$H$32,'Monte Carlo'!$C$32,'Monte Carlo'!$E$32)),0))</f>
        <v>0</v>
      </c>
      <c r="X708" s="0" t="n">
        <f aca="true">IF(OR('Monte Carlo'!$B$33="",'Monte Carlo'!$C$33=""),0,IF(RAND()&lt;'Monte Carlo'!$B$33,IF('Monte Carlo'!$E$33='Monte Carlo'!$C$33,'Monte Carlo'!$C$33,BETAINV(RAND(),'Monte Carlo'!$G$33,'Monte Carlo'!$H$33,'Monte Carlo'!$C$33,'Monte Carlo'!$E$33)),0))</f>
        <v>0</v>
      </c>
      <c r="Y708" s="0" t="n">
        <f aca="false">SUM(A708:X708)</f>
        <v>2360.82433303743</v>
      </c>
    </row>
    <row r="709" customFormat="false" ht="15" hidden="false" customHeight="false" outlineLevel="0" collapsed="false">
      <c r="A709" s="0" t="n">
        <f aca="true">IF('Monte Carlo'!$B$7="",0,IF('Monte Carlo'!$D$7='Monte Carlo'!$B$7,'Monte Carlo'!$B$7,BETAINV(RAND(),'Monte Carlo'!$F$7,'Monte Carlo'!$G$7,'Monte Carlo'!$B$7,'Monte Carlo'!$D$7)))</f>
        <v>155.752068178746</v>
      </c>
      <c r="B709" s="0" t="n">
        <f aca="true">IF('Monte Carlo'!$B$8="",0,IF('Monte Carlo'!$D$8='Monte Carlo'!$B$8,'Monte Carlo'!$B$8,BETAINV(RAND(),'Monte Carlo'!$F$8,'Monte Carlo'!$G$8,'Monte Carlo'!$B$8,'Monte Carlo'!$D$8)))</f>
        <v>1014.80688961462</v>
      </c>
      <c r="C709" s="0" t="n">
        <f aca="true">IF('Monte Carlo'!$B$9="",0,IF('Monte Carlo'!$D$9='Monte Carlo'!$B$9,'Monte Carlo'!$B$9,BETAINV(RAND(),'Monte Carlo'!$F$9,'Monte Carlo'!$G$9,'Monte Carlo'!$B$9,'Monte Carlo'!$D$9)))</f>
        <v>484.608121135541</v>
      </c>
      <c r="D709" s="0" t="n">
        <f aca="true">IF('Monte Carlo'!$B$10="",0,IF('Monte Carlo'!$D$10='Monte Carlo'!$B$10,'Monte Carlo'!$B$10,BETAINV(RAND(),'Monte Carlo'!$F$10,'Monte Carlo'!$G$10,'Monte Carlo'!$B$10,'Monte Carlo'!$D$10)))</f>
        <v>321.018312329779</v>
      </c>
      <c r="E709" s="0" t="n">
        <f aca="true">IF('Monte Carlo'!$B$11="",0,IF('Monte Carlo'!$D$11='Monte Carlo'!$B$11,'Monte Carlo'!$B$11,BETAINV(RAND(),'Monte Carlo'!$F$11,'Monte Carlo'!$G$11,'Monte Carlo'!$B$11,'Monte Carlo'!$D$11)))</f>
        <v>95.8268391654667</v>
      </c>
      <c r="F709" s="0" t="n">
        <f aca="true">IF('Monte Carlo'!$B$12="",0,IF('Monte Carlo'!$D$12='Monte Carlo'!$B$12,'Monte Carlo'!$B$12,BETAINV(RAND(),'Monte Carlo'!$F$12,'Monte Carlo'!$G$12,'Monte Carlo'!$B$12,'Monte Carlo'!$D$12)))</f>
        <v>106.088205632216</v>
      </c>
      <c r="G709" s="0" t="n">
        <f aca="true">IF('Monte Carlo'!$B$13="",0,IF('Monte Carlo'!$D$13='Monte Carlo'!$B$13,'Monte Carlo'!$B$13,BETAINV(RAND(),'Monte Carlo'!$F$13,'Monte Carlo'!$G$13,'Monte Carlo'!$B$13,'Monte Carlo'!$D$13)))</f>
        <v>0</v>
      </c>
      <c r="H709" s="0" t="n">
        <f aca="true">IF('Monte Carlo'!$B$14="",0,IF('Monte Carlo'!$D$14='Monte Carlo'!$B$14,'Monte Carlo'!$B$14,BETAINV(RAND(),'Monte Carlo'!$F$14,'Monte Carlo'!$G$14,'Monte Carlo'!$B$14,'Monte Carlo'!$D$14)))</f>
        <v>0</v>
      </c>
      <c r="I709" s="0" t="n">
        <f aca="true">IF('Monte Carlo'!$B$15="",0,IF('Monte Carlo'!$D$15='Monte Carlo'!$B$15,'Monte Carlo'!$B$15,BETAINV(RAND(),'Monte Carlo'!$F$15,'Monte Carlo'!$G$15,'Monte Carlo'!$B$15,'Monte Carlo'!$D$15)))</f>
        <v>0</v>
      </c>
      <c r="J709" s="0" t="n">
        <f aca="true">IF('Monte Carlo'!$B$16="",0,IF('Monte Carlo'!$D$16='Monte Carlo'!$B$16,'Monte Carlo'!$B$16,BETAINV(RAND(),'Monte Carlo'!$F$16,'Monte Carlo'!$G$16,'Monte Carlo'!$B$16,'Monte Carlo'!$D$16)))</f>
        <v>0</v>
      </c>
      <c r="K709" s="0" t="n">
        <f aca="true">IF('Monte Carlo'!$B$17="",0,IF('Monte Carlo'!$D$17='Monte Carlo'!$B$17,'Monte Carlo'!$B$17,BETAINV(RAND(),'Monte Carlo'!$F$17,'Monte Carlo'!$G$17,'Monte Carlo'!$B$17,'Monte Carlo'!$D$17)))</f>
        <v>0</v>
      </c>
      <c r="L709" s="0" t="n">
        <f aca="true">IF('Monte Carlo'!$B$18="",0,IF('Monte Carlo'!$D$18='Monte Carlo'!$B$18,'Monte Carlo'!$B$18,BETAINV(RAND(),'Monte Carlo'!$F$18,'Monte Carlo'!$G$18,'Monte Carlo'!$B$18,'Monte Carlo'!$D$18)))</f>
        <v>0</v>
      </c>
      <c r="M709" s="0" t="n">
        <f aca="true">IF(OR('Monte Carlo'!$B$22="",'Monte Carlo'!$C$22=""),0,IF(RAND()&lt;'Monte Carlo'!$B$22,IF('Monte Carlo'!$E$22='Monte Carlo'!$C$22,'Monte Carlo'!$C$22,BETAINV(RAND(),'Monte Carlo'!$G$22,'Monte Carlo'!$H$22,'Monte Carlo'!$C$22,'Monte Carlo'!$E$22)),0))</f>
        <v>0</v>
      </c>
      <c r="N709" s="0" t="n">
        <f aca="true">IF(OR('Monte Carlo'!$B$23="",'Monte Carlo'!$C$23=""),0,IF(RAND()&lt;'Monte Carlo'!$B$23,IF('Monte Carlo'!$E$23='Monte Carlo'!$C$23,'Monte Carlo'!$C$23,BETAINV(RAND(),'Monte Carlo'!$G$23,'Monte Carlo'!$H$23,'Monte Carlo'!$C$23,'Monte Carlo'!$E$23)),0))</f>
        <v>38.5347032971787</v>
      </c>
      <c r="O709" s="0" t="n">
        <f aca="true">IF(OR('Monte Carlo'!$B$24="",'Monte Carlo'!$C$24=""),0,IF(RAND()&lt;'Monte Carlo'!$B$24,IF('Monte Carlo'!$E$24='Monte Carlo'!$C$24,'Monte Carlo'!$C$24,BETAINV(RAND(),'Monte Carlo'!$G$24,'Monte Carlo'!$H$24,'Monte Carlo'!$C$24,'Monte Carlo'!$E$24)),0))</f>
        <v>0</v>
      </c>
      <c r="P709" s="0" t="n">
        <f aca="true">IF(OR('Monte Carlo'!$B$25="",'Monte Carlo'!$C$25=""),0,IF(RAND()&lt;'Monte Carlo'!$B$25,IF('Monte Carlo'!$E$25='Monte Carlo'!$C$25,'Monte Carlo'!$C$25,BETAINV(RAND(),'Monte Carlo'!$G$25,'Monte Carlo'!$H$25,'Monte Carlo'!$C$25,'Monte Carlo'!$E$25)),0))</f>
        <v>0</v>
      </c>
      <c r="Q709" s="0" t="n">
        <f aca="true">IF(OR('Monte Carlo'!$B$26="",'Monte Carlo'!$C$26=""),0,IF(RAND()&lt;'Monte Carlo'!$B$26,IF('Monte Carlo'!$E$26='Monte Carlo'!$C$26,'Monte Carlo'!$C$26,BETAINV(RAND(),'Monte Carlo'!$G$26,'Monte Carlo'!$H$26,'Monte Carlo'!$C$26,'Monte Carlo'!$E$26)),0))</f>
        <v>0</v>
      </c>
      <c r="R709" s="0" t="n">
        <f aca="true">IF(OR('Monte Carlo'!$B$27="",'Monte Carlo'!$C$27=""),0,IF(RAND()&lt;'Monte Carlo'!$B$27,IF('Monte Carlo'!$E$27='Monte Carlo'!$C$27,'Monte Carlo'!$C$27,BETAINV(RAND(),'Monte Carlo'!$G$27,'Monte Carlo'!$H$27,'Monte Carlo'!$C$27,'Monte Carlo'!$E$27)),0))</f>
        <v>0</v>
      </c>
      <c r="S709" s="0" t="n">
        <f aca="true">IF(OR('Monte Carlo'!$B$28="",'Monte Carlo'!$C$28=""),0,IF(RAND()&lt;'Monte Carlo'!$B$28,IF('Monte Carlo'!$E$28='Monte Carlo'!$C$28,'Monte Carlo'!$C$28,BETAINV(RAND(),'Monte Carlo'!$G$28,'Monte Carlo'!$H$28,'Monte Carlo'!$C$28,'Monte Carlo'!$E$28)),0))</f>
        <v>0</v>
      </c>
      <c r="T709" s="0" t="n">
        <f aca="true">IF(OR('Monte Carlo'!$B$29="",'Monte Carlo'!$C$29=""),0,IF(RAND()&lt;'Monte Carlo'!$B$29,IF('Monte Carlo'!$E$29='Monte Carlo'!$C$29,'Monte Carlo'!$C$29,BETAINV(RAND(),'Monte Carlo'!$G$29,'Monte Carlo'!$H$29,'Monte Carlo'!$C$29,'Monte Carlo'!$E$29)),0))</f>
        <v>0</v>
      </c>
      <c r="U709" s="0" t="n">
        <f aca="true">IF(OR('Monte Carlo'!$B$30="",'Monte Carlo'!$C$30=""),0,IF(RAND()&lt;'Monte Carlo'!$B$30,IF('Monte Carlo'!$E$30='Monte Carlo'!$C$30,'Monte Carlo'!$C$30,BETAINV(RAND(),'Monte Carlo'!$G$30,'Monte Carlo'!$H$30,'Monte Carlo'!$C$30,'Monte Carlo'!$E$30)),0))</f>
        <v>0</v>
      </c>
      <c r="V709" s="0" t="n">
        <f aca="true">IF(OR('Monte Carlo'!$B$31="",'Monte Carlo'!$C$31=""),0,IF(RAND()&lt;'Monte Carlo'!$B$31,IF('Monte Carlo'!$E$31='Monte Carlo'!$C$31,'Monte Carlo'!$C$31,BETAINV(RAND(),'Monte Carlo'!$G$31,'Monte Carlo'!$H$31,'Monte Carlo'!$C$31,'Monte Carlo'!$E$31)),0))</f>
        <v>0</v>
      </c>
      <c r="W709" s="0" t="n">
        <f aca="true">IF(OR('Monte Carlo'!$B$32="",'Monte Carlo'!$C$32=""),0,IF(RAND()&lt;'Monte Carlo'!$B$32,IF('Monte Carlo'!$E$32='Monte Carlo'!$C$32,'Monte Carlo'!$C$32,BETAINV(RAND(),'Monte Carlo'!$G$32,'Monte Carlo'!$H$32,'Monte Carlo'!$C$32,'Monte Carlo'!$E$32)),0))</f>
        <v>0</v>
      </c>
      <c r="X709" s="0" t="n">
        <f aca="true">IF(OR('Monte Carlo'!$B$33="",'Monte Carlo'!$C$33=""),0,IF(RAND()&lt;'Monte Carlo'!$B$33,IF('Monte Carlo'!$E$33='Monte Carlo'!$C$33,'Monte Carlo'!$C$33,BETAINV(RAND(),'Monte Carlo'!$G$33,'Monte Carlo'!$H$33,'Monte Carlo'!$C$33,'Monte Carlo'!$E$33)),0))</f>
        <v>0</v>
      </c>
      <c r="Y709" s="0" t="n">
        <f aca="false">SUM(A709:X709)</f>
        <v>2216.63513935354</v>
      </c>
    </row>
    <row r="710" customFormat="false" ht="15" hidden="false" customHeight="false" outlineLevel="0" collapsed="false">
      <c r="A710" s="0" t="n">
        <f aca="true">IF('Monte Carlo'!$B$7="",0,IF('Monte Carlo'!$D$7='Monte Carlo'!$B$7,'Monte Carlo'!$B$7,BETAINV(RAND(),'Monte Carlo'!$F$7,'Monte Carlo'!$G$7,'Monte Carlo'!$B$7,'Monte Carlo'!$D$7)))</f>
        <v>154.163502926063</v>
      </c>
      <c r="B710" s="0" t="n">
        <f aca="true">IF('Monte Carlo'!$B$8="",0,IF('Monte Carlo'!$D$8='Monte Carlo'!$B$8,'Monte Carlo'!$B$8,BETAINV(RAND(),'Monte Carlo'!$F$8,'Monte Carlo'!$G$8,'Monte Carlo'!$B$8,'Monte Carlo'!$D$8)))</f>
        <v>974.97319477043</v>
      </c>
      <c r="C710" s="0" t="n">
        <f aca="true">IF('Monte Carlo'!$B$9="",0,IF('Monte Carlo'!$D$9='Monte Carlo'!$B$9,'Monte Carlo'!$B$9,BETAINV(RAND(),'Monte Carlo'!$F$9,'Monte Carlo'!$G$9,'Monte Carlo'!$B$9,'Monte Carlo'!$D$9)))</f>
        <v>495.49635898516</v>
      </c>
      <c r="D710" s="0" t="n">
        <f aca="true">IF('Monte Carlo'!$B$10="",0,IF('Monte Carlo'!$D$10='Monte Carlo'!$B$10,'Monte Carlo'!$B$10,BETAINV(RAND(),'Monte Carlo'!$F$10,'Monte Carlo'!$G$10,'Monte Carlo'!$B$10,'Monte Carlo'!$D$10)))</f>
        <v>305.042498314089</v>
      </c>
      <c r="E710" s="0" t="n">
        <f aca="true">IF('Monte Carlo'!$B$11="",0,IF('Monte Carlo'!$D$11='Monte Carlo'!$B$11,'Monte Carlo'!$B$11,BETAINV(RAND(),'Monte Carlo'!$F$11,'Monte Carlo'!$G$11,'Monte Carlo'!$B$11,'Monte Carlo'!$D$11)))</f>
        <v>95.0549251305171</v>
      </c>
      <c r="F710" s="0" t="n">
        <f aca="true">IF('Monte Carlo'!$B$12="",0,IF('Monte Carlo'!$D$12='Monte Carlo'!$B$12,'Monte Carlo'!$B$12,BETAINV(RAND(),'Monte Carlo'!$F$12,'Monte Carlo'!$G$12,'Monte Carlo'!$B$12,'Monte Carlo'!$D$12)))</f>
        <v>105.119131408091</v>
      </c>
      <c r="G710" s="0" t="n">
        <f aca="true">IF('Monte Carlo'!$B$13="",0,IF('Monte Carlo'!$D$13='Monte Carlo'!$B$13,'Monte Carlo'!$B$13,BETAINV(RAND(),'Monte Carlo'!$F$13,'Monte Carlo'!$G$13,'Monte Carlo'!$B$13,'Monte Carlo'!$D$13)))</f>
        <v>0</v>
      </c>
      <c r="H710" s="0" t="n">
        <f aca="true">IF('Monte Carlo'!$B$14="",0,IF('Monte Carlo'!$D$14='Monte Carlo'!$B$14,'Monte Carlo'!$B$14,BETAINV(RAND(),'Monte Carlo'!$F$14,'Monte Carlo'!$G$14,'Monte Carlo'!$B$14,'Monte Carlo'!$D$14)))</f>
        <v>0</v>
      </c>
      <c r="I710" s="0" t="n">
        <f aca="true">IF('Monte Carlo'!$B$15="",0,IF('Monte Carlo'!$D$15='Monte Carlo'!$B$15,'Monte Carlo'!$B$15,BETAINV(RAND(),'Monte Carlo'!$F$15,'Monte Carlo'!$G$15,'Monte Carlo'!$B$15,'Monte Carlo'!$D$15)))</f>
        <v>0</v>
      </c>
      <c r="J710" s="0" t="n">
        <f aca="true">IF('Monte Carlo'!$B$16="",0,IF('Monte Carlo'!$D$16='Monte Carlo'!$B$16,'Monte Carlo'!$B$16,BETAINV(RAND(),'Monte Carlo'!$F$16,'Monte Carlo'!$G$16,'Monte Carlo'!$B$16,'Monte Carlo'!$D$16)))</f>
        <v>0</v>
      </c>
      <c r="K710" s="0" t="n">
        <f aca="true">IF('Monte Carlo'!$B$17="",0,IF('Monte Carlo'!$D$17='Monte Carlo'!$B$17,'Monte Carlo'!$B$17,BETAINV(RAND(),'Monte Carlo'!$F$17,'Monte Carlo'!$G$17,'Monte Carlo'!$B$17,'Monte Carlo'!$D$17)))</f>
        <v>0</v>
      </c>
      <c r="L710" s="0" t="n">
        <f aca="true">IF('Monte Carlo'!$B$18="",0,IF('Monte Carlo'!$D$18='Monte Carlo'!$B$18,'Monte Carlo'!$B$18,BETAINV(RAND(),'Monte Carlo'!$F$18,'Monte Carlo'!$G$18,'Monte Carlo'!$B$18,'Monte Carlo'!$D$18)))</f>
        <v>0</v>
      </c>
      <c r="M710" s="0" t="n">
        <f aca="true">IF(OR('Monte Carlo'!$B$22="",'Monte Carlo'!$C$22=""),0,IF(RAND()&lt;'Monte Carlo'!$B$22,IF('Monte Carlo'!$E$22='Monte Carlo'!$C$22,'Monte Carlo'!$C$22,BETAINV(RAND(),'Monte Carlo'!$G$22,'Monte Carlo'!$H$22,'Monte Carlo'!$C$22,'Monte Carlo'!$E$22)),0))</f>
        <v>118.839199414124</v>
      </c>
      <c r="N710" s="0" t="n">
        <f aca="true">IF(OR('Monte Carlo'!$B$23="",'Monte Carlo'!$C$23=""),0,IF(RAND()&lt;'Monte Carlo'!$B$23,IF('Monte Carlo'!$E$23='Monte Carlo'!$C$23,'Monte Carlo'!$C$23,BETAINV(RAND(),'Monte Carlo'!$G$23,'Monte Carlo'!$H$23,'Monte Carlo'!$C$23,'Monte Carlo'!$E$23)),0))</f>
        <v>41.1563581716822</v>
      </c>
      <c r="O710" s="0" t="n">
        <f aca="true">IF(OR('Monte Carlo'!$B$24="",'Monte Carlo'!$C$24=""),0,IF(RAND()&lt;'Monte Carlo'!$B$24,IF('Monte Carlo'!$E$24='Monte Carlo'!$C$24,'Monte Carlo'!$C$24,BETAINV(RAND(),'Monte Carlo'!$G$24,'Monte Carlo'!$H$24,'Monte Carlo'!$C$24,'Monte Carlo'!$E$24)),0))</f>
        <v>110.456084408608</v>
      </c>
      <c r="P710" s="0" t="n">
        <f aca="true">IF(OR('Monte Carlo'!$B$25="",'Monte Carlo'!$C$25=""),0,IF(RAND()&lt;'Monte Carlo'!$B$25,IF('Monte Carlo'!$E$25='Monte Carlo'!$C$25,'Monte Carlo'!$C$25,BETAINV(RAND(),'Monte Carlo'!$G$25,'Monte Carlo'!$H$25,'Monte Carlo'!$C$25,'Monte Carlo'!$E$25)),0))</f>
        <v>0</v>
      </c>
      <c r="Q710" s="0" t="n">
        <f aca="true">IF(OR('Monte Carlo'!$B$26="",'Monte Carlo'!$C$26=""),0,IF(RAND()&lt;'Monte Carlo'!$B$26,IF('Monte Carlo'!$E$26='Monte Carlo'!$C$26,'Monte Carlo'!$C$26,BETAINV(RAND(),'Monte Carlo'!$G$26,'Monte Carlo'!$H$26,'Monte Carlo'!$C$26,'Monte Carlo'!$E$26)),0))</f>
        <v>0</v>
      </c>
      <c r="R710" s="0" t="n">
        <f aca="true">IF(OR('Monte Carlo'!$B$27="",'Monte Carlo'!$C$27=""),0,IF(RAND()&lt;'Monte Carlo'!$B$27,IF('Monte Carlo'!$E$27='Monte Carlo'!$C$27,'Monte Carlo'!$C$27,BETAINV(RAND(),'Monte Carlo'!$G$27,'Monte Carlo'!$H$27,'Monte Carlo'!$C$27,'Monte Carlo'!$E$27)),0))</f>
        <v>0</v>
      </c>
      <c r="S710" s="0" t="n">
        <f aca="true">IF(OR('Monte Carlo'!$B$28="",'Monte Carlo'!$C$28=""),0,IF(RAND()&lt;'Monte Carlo'!$B$28,IF('Monte Carlo'!$E$28='Monte Carlo'!$C$28,'Monte Carlo'!$C$28,BETAINV(RAND(),'Monte Carlo'!$G$28,'Monte Carlo'!$H$28,'Monte Carlo'!$C$28,'Monte Carlo'!$E$28)),0))</f>
        <v>0</v>
      </c>
      <c r="T710" s="0" t="n">
        <f aca="true">IF(OR('Monte Carlo'!$B$29="",'Monte Carlo'!$C$29=""),0,IF(RAND()&lt;'Monte Carlo'!$B$29,IF('Monte Carlo'!$E$29='Monte Carlo'!$C$29,'Monte Carlo'!$C$29,BETAINV(RAND(),'Monte Carlo'!$G$29,'Monte Carlo'!$H$29,'Monte Carlo'!$C$29,'Monte Carlo'!$E$29)),0))</f>
        <v>0</v>
      </c>
      <c r="U710" s="0" t="n">
        <f aca="true">IF(OR('Monte Carlo'!$B$30="",'Monte Carlo'!$C$30=""),0,IF(RAND()&lt;'Monte Carlo'!$B$30,IF('Monte Carlo'!$E$30='Monte Carlo'!$C$30,'Monte Carlo'!$C$30,BETAINV(RAND(),'Monte Carlo'!$G$30,'Monte Carlo'!$H$30,'Monte Carlo'!$C$30,'Monte Carlo'!$E$30)),0))</f>
        <v>0</v>
      </c>
      <c r="V710" s="0" t="n">
        <f aca="true">IF(OR('Monte Carlo'!$B$31="",'Monte Carlo'!$C$31=""),0,IF(RAND()&lt;'Monte Carlo'!$B$31,IF('Monte Carlo'!$E$31='Monte Carlo'!$C$31,'Monte Carlo'!$C$31,BETAINV(RAND(),'Monte Carlo'!$G$31,'Monte Carlo'!$H$31,'Monte Carlo'!$C$31,'Monte Carlo'!$E$31)),0))</f>
        <v>0</v>
      </c>
      <c r="W710" s="0" t="n">
        <f aca="true">IF(OR('Monte Carlo'!$B$32="",'Monte Carlo'!$C$32=""),0,IF(RAND()&lt;'Monte Carlo'!$B$32,IF('Monte Carlo'!$E$32='Monte Carlo'!$C$32,'Monte Carlo'!$C$32,BETAINV(RAND(),'Monte Carlo'!$G$32,'Monte Carlo'!$H$32,'Monte Carlo'!$C$32,'Monte Carlo'!$E$32)),0))</f>
        <v>0</v>
      </c>
      <c r="X710" s="0" t="n">
        <f aca="true">IF(OR('Monte Carlo'!$B$33="",'Monte Carlo'!$C$33=""),0,IF(RAND()&lt;'Monte Carlo'!$B$33,IF('Monte Carlo'!$E$33='Monte Carlo'!$C$33,'Monte Carlo'!$C$33,BETAINV(RAND(),'Monte Carlo'!$G$33,'Monte Carlo'!$H$33,'Monte Carlo'!$C$33,'Monte Carlo'!$E$33)),0))</f>
        <v>0</v>
      </c>
      <c r="Y710" s="0" t="n">
        <f aca="false">SUM(A710:X710)</f>
        <v>2400.30125352876</v>
      </c>
    </row>
    <row r="711" customFormat="false" ht="15" hidden="false" customHeight="false" outlineLevel="0" collapsed="false">
      <c r="A711" s="0" t="n">
        <f aca="true">IF('Monte Carlo'!$B$7="",0,IF('Monte Carlo'!$D$7='Monte Carlo'!$B$7,'Monte Carlo'!$B$7,BETAINV(RAND(),'Monte Carlo'!$F$7,'Monte Carlo'!$G$7,'Monte Carlo'!$B$7,'Monte Carlo'!$D$7)))</f>
        <v>160.312065003768</v>
      </c>
      <c r="B711" s="0" t="n">
        <f aca="true">IF('Monte Carlo'!$B$8="",0,IF('Monte Carlo'!$D$8='Monte Carlo'!$B$8,'Monte Carlo'!$B$8,BETAINV(RAND(),'Monte Carlo'!$F$8,'Monte Carlo'!$G$8,'Monte Carlo'!$B$8,'Monte Carlo'!$D$8)))</f>
        <v>1019.85789202913</v>
      </c>
      <c r="C711" s="0" t="n">
        <f aca="true">IF('Monte Carlo'!$B$9="",0,IF('Monte Carlo'!$D$9='Monte Carlo'!$B$9,'Monte Carlo'!$B$9,BETAINV(RAND(),'Monte Carlo'!$F$9,'Monte Carlo'!$G$9,'Monte Carlo'!$B$9,'Monte Carlo'!$D$9)))</f>
        <v>431.964773910474</v>
      </c>
      <c r="D711" s="0" t="n">
        <f aca="true">IF('Monte Carlo'!$B$10="",0,IF('Monte Carlo'!$D$10='Monte Carlo'!$B$10,'Monte Carlo'!$B$10,BETAINV(RAND(),'Monte Carlo'!$F$10,'Monte Carlo'!$G$10,'Monte Carlo'!$B$10,'Monte Carlo'!$D$10)))</f>
        <v>300.430364702736</v>
      </c>
      <c r="E711" s="0" t="n">
        <f aca="true">IF('Monte Carlo'!$B$11="",0,IF('Monte Carlo'!$D$11='Monte Carlo'!$B$11,'Monte Carlo'!$B$11,BETAINV(RAND(),'Monte Carlo'!$F$11,'Monte Carlo'!$G$11,'Monte Carlo'!$B$11,'Monte Carlo'!$D$11)))</f>
        <v>109.252017510725</v>
      </c>
      <c r="F711" s="0" t="n">
        <f aca="true">IF('Monte Carlo'!$B$12="",0,IF('Monte Carlo'!$D$12='Monte Carlo'!$B$12,'Monte Carlo'!$B$12,BETAINV(RAND(),'Monte Carlo'!$F$12,'Monte Carlo'!$G$12,'Monte Carlo'!$B$12,'Monte Carlo'!$D$12)))</f>
        <v>91.9045938640992</v>
      </c>
      <c r="G711" s="0" t="n">
        <f aca="true">IF('Monte Carlo'!$B$13="",0,IF('Monte Carlo'!$D$13='Monte Carlo'!$B$13,'Monte Carlo'!$B$13,BETAINV(RAND(),'Monte Carlo'!$F$13,'Monte Carlo'!$G$13,'Monte Carlo'!$B$13,'Monte Carlo'!$D$13)))</f>
        <v>0</v>
      </c>
      <c r="H711" s="0" t="n">
        <f aca="true">IF('Monte Carlo'!$B$14="",0,IF('Monte Carlo'!$D$14='Monte Carlo'!$B$14,'Monte Carlo'!$B$14,BETAINV(RAND(),'Monte Carlo'!$F$14,'Monte Carlo'!$G$14,'Monte Carlo'!$B$14,'Monte Carlo'!$D$14)))</f>
        <v>0</v>
      </c>
      <c r="I711" s="0" t="n">
        <f aca="true">IF('Monte Carlo'!$B$15="",0,IF('Monte Carlo'!$D$15='Monte Carlo'!$B$15,'Monte Carlo'!$B$15,BETAINV(RAND(),'Monte Carlo'!$F$15,'Monte Carlo'!$G$15,'Monte Carlo'!$B$15,'Monte Carlo'!$D$15)))</f>
        <v>0</v>
      </c>
      <c r="J711" s="0" t="n">
        <f aca="true">IF('Monte Carlo'!$B$16="",0,IF('Monte Carlo'!$D$16='Monte Carlo'!$B$16,'Monte Carlo'!$B$16,BETAINV(RAND(),'Monte Carlo'!$F$16,'Monte Carlo'!$G$16,'Monte Carlo'!$B$16,'Monte Carlo'!$D$16)))</f>
        <v>0</v>
      </c>
      <c r="K711" s="0" t="n">
        <f aca="true">IF('Monte Carlo'!$B$17="",0,IF('Monte Carlo'!$D$17='Monte Carlo'!$B$17,'Monte Carlo'!$B$17,BETAINV(RAND(),'Monte Carlo'!$F$17,'Monte Carlo'!$G$17,'Monte Carlo'!$B$17,'Monte Carlo'!$D$17)))</f>
        <v>0</v>
      </c>
      <c r="L711" s="0" t="n">
        <f aca="true">IF('Monte Carlo'!$B$18="",0,IF('Monte Carlo'!$D$18='Monte Carlo'!$B$18,'Monte Carlo'!$B$18,BETAINV(RAND(),'Monte Carlo'!$F$18,'Monte Carlo'!$G$18,'Monte Carlo'!$B$18,'Monte Carlo'!$D$18)))</f>
        <v>0</v>
      </c>
      <c r="M711" s="0" t="n">
        <f aca="true">IF(OR('Monte Carlo'!$B$22="",'Monte Carlo'!$C$22=""),0,IF(RAND()&lt;'Monte Carlo'!$B$22,IF('Monte Carlo'!$E$22='Monte Carlo'!$C$22,'Monte Carlo'!$C$22,BETAINV(RAND(),'Monte Carlo'!$G$22,'Monte Carlo'!$H$22,'Monte Carlo'!$C$22,'Monte Carlo'!$E$22)),0))</f>
        <v>0</v>
      </c>
      <c r="N711" s="0" t="n">
        <f aca="true">IF(OR('Monte Carlo'!$B$23="",'Monte Carlo'!$C$23=""),0,IF(RAND()&lt;'Monte Carlo'!$B$23,IF('Monte Carlo'!$E$23='Monte Carlo'!$C$23,'Monte Carlo'!$C$23,BETAINV(RAND(),'Monte Carlo'!$G$23,'Monte Carlo'!$H$23,'Monte Carlo'!$C$23,'Monte Carlo'!$E$23)),0))</f>
        <v>0</v>
      </c>
      <c r="O711" s="0" t="n">
        <f aca="true">IF(OR('Monte Carlo'!$B$24="",'Monte Carlo'!$C$24=""),0,IF(RAND()&lt;'Monte Carlo'!$B$24,IF('Monte Carlo'!$E$24='Monte Carlo'!$C$24,'Monte Carlo'!$C$24,BETAINV(RAND(),'Monte Carlo'!$G$24,'Monte Carlo'!$H$24,'Monte Carlo'!$C$24,'Monte Carlo'!$E$24)),0))</f>
        <v>158.262282942125</v>
      </c>
      <c r="P711" s="0" t="n">
        <f aca="true">IF(OR('Monte Carlo'!$B$25="",'Monte Carlo'!$C$25=""),0,IF(RAND()&lt;'Monte Carlo'!$B$25,IF('Monte Carlo'!$E$25='Monte Carlo'!$C$25,'Monte Carlo'!$C$25,BETAINV(RAND(),'Monte Carlo'!$G$25,'Monte Carlo'!$H$25,'Monte Carlo'!$C$25,'Monte Carlo'!$E$25)),0))</f>
        <v>0</v>
      </c>
      <c r="Q711" s="0" t="n">
        <f aca="true">IF(OR('Monte Carlo'!$B$26="",'Monte Carlo'!$C$26=""),0,IF(RAND()&lt;'Monte Carlo'!$B$26,IF('Monte Carlo'!$E$26='Monte Carlo'!$C$26,'Monte Carlo'!$C$26,BETAINV(RAND(),'Monte Carlo'!$G$26,'Monte Carlo'!$H$26,'Monte Carlo'!$C$26,'Monte Carlo'!$E$26)),0))</f>
        <v>0</v>
      </c>
      <c r="R711" s="0" t="n">
        <f aca="true">IF(OR('Monte Carlo'!$B$27="",'Monte Carlo'!$C$27=""),0,IF(RAND()&lt;'Monte Carlo'!$B$27,IF('Monte Carlo'!$E$27='Monte Carlo'!$C$27,'Monte Carlo'!$C$27,BETAINV(RAND(),'Monte Carlo'!$G$27,'Monte Carlo'!$H$27,'Monte Carlo'!$C$27,'Monte Carlo'!$E$27)),0))</f>
        <v>0</v>
      </c>
      <c r="S711" s="0" t="n">
        <f aca="true">IF(OR('Monte Carlo'!$B$28="",'Monte Carlo'!$C$28=""),0,IF(RAND()&lt;'Monte Carlo'!$B$28,IF('Monte Carlo'!$E$28='Monte Carlo'!$C$28,'Monte Carlo'!$C$28,BETAINV(RAND(),'Monte Carlo'!$G$28,'Monte Carlo'!$H$28,'Monte Carlo'!$C$28,'Monte Carlo'!$E$28)),0))</f>
        <v>0</v>
      </c>
      <c r="T711" s="0" t="n">
        <f aca="true">IF(OR('Monte Carlo'!$B$29="",'Monte Carlo'!$C$29=""),0,IF(RAND()&lt;'Monte Carlo'!$B$29,IF('Monte Carlo'!$E$29='Monte Carlo'!$C$29,'Monte Carlo'!$C$29,BETAINV(RAND(),'Monte Carlo'!$G$29,'Monte Carlo'!$H$29,'Monte Carlo'!$C$29,'Monte Carlo'!$E$29)),0))</f>
        <v>0</v>
      </c>
      <c r="U711" s="0" t="n">
        <f aca="true">IF(OR('Monte Carlo'!$B$30="",'Monte Carlo'!$C$30=""),0,IF(RAND()&lt;'Monte Carlo'!$B$30,IF('Monte Carlo'!$E$30='Monte Carlo'!$C$30,'Monte Carlo'!$C$30,BETAINV(RAND(),'Monte Carlo'!$G$30,'Monte Carlo'!$H$30,'Monte Carlo'!$C$30,'Monte Carlo'!$E$30)),0))</f>
        <v>0</v>
      </c>
      <c r="V711" s="0" t="n">
        <f aca="true">IF(OR('Monte Carlo'!$B$31="",'Monte Carlo'!$C$31=""),0,IF(RAND()&lt;'Monte Carlo'!$B$31,IF('Monte Carlo'!$E$31='Monte Carlo'!$C$31,'Monte Carlo'!$C$31,BETAINV(RAND(),'Monte Carlo'!$G$31,'Monte Carlo'!$H$31,'Monte Carlo'!$C$31,'Monte Carlo'!$E$31)),0))</f>
        <v>0</v>
      </c>
      <c r="W711" s="0" t="n">
        <f aca="true">IF(OR('Monte Carlo'!$B$32="",'Monte Carlo'!$C$32=""),0,IF(RAND()&lt;'Monte Carlo'!$B$32,IF('Monte Carlo'!$E$32='Monte Carlo'!$C$32,'Monte Carlo'!$C$32,BETAINV(RAND(),'Monte Carlo'!$G$32,'Monte Carlo'!$H$32,'Monte Carlo'!$C$32,'Monte Carlo'!$E$32)),0))</f>
        <v>0</v>
      </c>
      <c r="X711" s="0" t="n">
        <f aca="true">IF(OR('Monte Carlo'!$B$33="",'Monte Carlo'!$C$33=""),0,IF(RAND()&lt;'Monte Carlo'!$B$33,IF('Monte Carlo'!$E$33='Monte Carlo'!$C$33,'Monte Carlo'!$C$33,BETAINV(RAND(),'Monte Carlo'!$G$33,'Monte Carlo'!$H$33,'Monte Carlo'!$C$33,'Monte Carlo'!$E$33)),0))</f>
        <v>0</v>
      </c>
      <c r="Y711" s="0" t="n">
        <f aca="false">SUM(A711:X711)</f>
        <v>2271.98398996305</v>
      </c>
    </row>
    <row r="712" customFormat="false" ht="15" hidden="false" customHeight="false" outlineLevel="0" collapsed="false">
      <c r="A712" s="0" t="n">
        <f aca="true">IF('Monte Carlo'!$B$7="",0,IF('Monte Carlo'!$D$7='Monte Carlo'!$B$7,'Monte Carlo'!$B$7,BETAINV(RAND(),'Monte Carlo'!$F$7,'Monte Carlo'!$G$7,'Monte Carlo'!$B$7,'Monte Carlo'!$D$7)))</f>
        <v>145.504203478191</v>
      </c>
      <c r="B712" s="0" t="n">
        <f aca="true">IF('Monte Carlo'!$B$8="",0,IF('Monte Carlo'!$D$8='Monte Carlo'!$B$8,'Monte Carlo'!$B$8,BETAINV(RAND(),'Monte Carlo'!$F$8,'Monte Carlo'!$G$8,'Monte Carlo'!$B$8,'Monte Carlo'!$D$8)))</f>
        <v>1052.04438504206</v>
      </c>
      <c r="C712" s="0" t="n">
        <f aca="true">IF('Monte Carlo'!$B$9="",0,IF('Monte Carlo'!$D$9='Monte Carlo'!$B$9,'Monte Carlo'!$B$9,BETAINV(RAND(),'Monte Carlo'!$F$9,'Monte Carlo'!$G$9,'Monte Carlo'!$B$9,'Monte Carlo'!$D$9)))</f>
        <v>450.821705075094</v>
      </c>
      <c r="D712" s="0" t="n">
        <f aca="true">IF('Monte Carlo'!$B$10="",0,IF('Monte Carlo'!$D$10='Monte Carlo'!$B$10,'Monte Carlo'!$B$10,BETAINV(RAND(),'Monte Carlo'!$F$10,'Monte Carlo'!$G$10,'Monte Carlo'!$B$10,'Monte Carlo'!$D$10)))</f>
        <v>272.945779056815</v>
      </c>
      <c r="E712" s="0" t="n">
        <f aca="true">IF('Monte Carlo'!$B$11="",0,IF('Monte Carlo'!$D$11='Monte Carlo'!$B$11,'Monte Carlo'!$B$11,BETAINV(RAND(),'Monte Carlo'!$F$11,'Monte Carlo'!$G$11,'Monte Carlo'!$B$11,'Monte Carlo'!$D$11)))</f>
        <v>110.693754489109</v>
      </c>
      <c r="F712" s="0" t="n">
        <f aca="true">IF('Monte Carlo'!$B$12="",0,IF('Monte Carlo'!$D$12='Monte Carlo'!$B$12,'Monte Carlo'!$B$12,BETAINV(RAND(),'Monte Carlo'!$F$12,'Monte Carlo'!$G$12,'Monte Carlo'!$B$12,'Monte Carlo'!$D$12)))</f>
        <v>97.4473356278422</v>
      </c>
      <c r="G712" s="0" t="n">
        <f aca="true">IF('Monte Carlo'!$B$13="",0,IF('Monte Carlo'!$D$13='Monte Carlo'!$B$13,'Monte Carlo'!$B$13,BETAINV(RAND(),'Monte Carlo'!$F$13,'Monte Carlo'!$G$13,'Monte Carlo'!$B$13,'Monte Carlo'!$D$13)))</f>
        <v>0</v>
      </c>
      <c r="H712" s="0" t="n">
        <f aca="true">IF('Monte Carlo'!$B$14="",0,IF('Monte Carlo'!$D$14='Monte Carlo'!$B$14,'Monte Carlo'!$B$14,BETAINV(RAND(),'Monte Carlo'!$F$14,'Monte Carlo'!$G$14,'Monte Carlo'!$B$14,'Monte Carlo'!$D$14)))</f>
        <v>0</v>
      </c>
      <c r="I712" s="0" t="n">
        <f aca="true">IF('Monte Carlo'!$B$15="",0,IF('Monte Carlo'!$D$15='Monte Carlo'!$B$15,'Monte Carlo'!$B$15,BETAINV(RAND(),'Monte Carlo'!$F$15,'Monte Carlo'!$G$15,'Monte Carlo'!$B$15,'Monte Carlo'!$D$15)))</f>
        <v>0</v>
      </c>
      <c r="J712" s="0" t="n">
        <f aca="true">IF('Monte Carlo'!$B$16="",0,IF('Monte Carlo'!$D$16='Monte Carlo'!$B$16,'Monte Carlo'!$B$16,BETAINV(RAND(),'Monte Carlo'!$F$16,'Monte Carlo'!$G$16,'Monte Carlo'!$B$16,'Monte Carlo'!$D$16)))</f>
        <v>0</v>
      </c>
      <c r="K712" s="0" t="n">
        <f aca="true">IF('Monte Carlo'!$B$17="",0,IF('Monte Carlo'!$D$17='Monte Carlo'!$B$17,'Monte Carlo'!$B$17,BETAINV(RAND(),'Monte Carlo'!$F$17,'Monte Carlo'!$G$17,'Monte Carlo'!$B$17,'Monte Carlo'!$D$17)))</f>
        <v>0</v>
      </c>
      <c r="L712" s="0" t="n">
        <f aca="true">IF('Monte Carlo'!$B$18="",0,IF('Monte Carlo'!$D$18='Monte Carlo'!$B$18,'Monte Carlo'!$B$18,BETAINV(RAND(),'Monte Carlo'!$F$18,'Monte Carlo'!$G$18,'Monte Carlo'!$B$18,'Monte Carlo'!$D$18)))</f>
        <v>0</v>
      </c>
      <c r="M712" s="0" t="n">
        <f aca="true">IF(OR('Monte Carlo'!$B$22="",'Monte Carlo'!$C$22=""),0,IF(RAND()&lt;'Monte Carlo'!$B$22,IF('Monte Carlo'!$E$22='Monte Carlo'!$C$22,'Monte Carlo'!$C$22,BETAINV(RAND(),'Monte Carlo'!$G$22,'Monte Carlo'!$H$22,'Monte Carlo'!$C$22,'Monte Carlo'!$E$22)),0))</f>
        <v>0</v>
      </c>
      <c r="N712" s="0" t="n">
        <f aca="true">IF(OR('Monte Carlo'!$B$23="",'Monte Carlo'!$C$23=""),0,IF(RAND()&lt;'Monte Carlo'!$B$23,IF('Monte Carlo'!$E$23='Monte Carlo'!$C$23,'Monte Carlo'!$C$23,BETAINV(RAND(),'Monte Carlo'!$G$23,'Monte Carlo'!$H$23,'Monte Carlo'!$C$23,'Monte Carlo'!$E$23)),0))</f>
        <v>0</v>
      </c>
      <c r="O712" s="0" t="n">
        <f aca="true">IF(OR('Monte Carlo'!$B$24="",'Monte Carlo'!$C$24=""),0,IF(RAND()&lt;'Monte Carlo'!$B$24,IF('Monte Carlo'!$E$24='Monte Carlo'!$C$24,'Monte Carlo'!$C$24,BETAINV(RAND(),'Monte Carlo'!$G$24,'Monte Carlo'!$H$24,'Monte Carlo'!$C$24,'Monte Carlo'!$E$24)),0))</f>
        <v>0</v>
      </c>
      <c r="P712" s="0" t="n">
        <f aca="true">IF(OR('Monte Carlo'!$B$25="",'Monte Carlo'!$C$25=""),0,IF(RAND()&lt;'Monte Carlo'!$B$25,IF('Monte Carlo'!$E$25='Monte Carlo'!$C$25,'Monte Carlo'!$C$25,BETAINV(RAND(),'Monte Carlo'!$G$25,'Monte Carlo'!$H$25,'Monte Carlo'!$C$25,'Monte Carlo'!$E$25)),0))</f>
        <v>0</v>
      </c>
      <c r="Q712" s="0" t="n">
        <f aca="true">IF(OR('Monte Carlo'!$B$26="",'Monte Carlo'!$C$26=""),0,IF(RAND()&lt;'Monte Carlo'!$B$26,IF('Monte Carlo'!$E$26='Monte Carlo'!$C$26,'Monte Carlo'!$C$26,BETAINV(RAND(),'Monte Carlo'!$G$26,'Monte Carlo'!$H$26,'Monte Carlo'!$C$26,'Monte Carlo'!$E$26)),0))</f>
        <v>0</v>
      </c>
      <c r="R712" s="0" t="n">
        <f aca="true">IF(OR('Monte Carlo'!$B$27="",'Monte Carlo'!$C$27=""),0,IF(RAND()&lt;'Monte Carlo'!$B$27,IF('Monte Carlo'!$E$27='Monte Carlo'!$C$27,'Monte Carlo'!$C$27,BETAINV(RAND(),'Monte Carlo'!$G$27,'Monte Carlo'!$H$27,'Monte Carlo'!$C$27,'Monte Carlo'!$E$27)),0))</f>
        <v>0</v>
      </c>
      <c r="S712" s="0" t="n">
        <f aca="true">IF(OR('Monte Carlo'!$B$28="",'Monte Carlo'!$C$28=""),0,IF(RAND()&lt;'Monte Carlo'!$B$28,IF('Monte Carlo'!$E$28='Monte Carlo'!$C$28,'Monte Carlo'!$C$28,BETAINV(RAND(),'Monte Carlo'!$G$28,'Monte Carlo'!$H$28,'Monte Carlo'!$C$28,'Monte Carlo'!$E$28)),0))</f>
        <v>0</v>
      </c>
      <c r="T712" s="0" t="n">
        <f aca="true">IF(OR('Monte Carlo'!$B$29="",'Monte Carlo'!$C$29=""),0,IF(RAND()&lt;'Monte Carlo'!$B$29,IF('Monte Carlo'!$E$29='Monte Carlo'!$C$29,'Monte Carlo'!$C$29,BETAINV(RAND(),'Monte Carlo'!$G$29,'Monte Carlo'!$H$29,'Monte Carlo'!$C$29,'Monte Carlo'!$E$29)),0))</f>
        <v>0</v>
      </c>
      <c r="U712" s="0" t="n">
        <f aca="true">IF(OR('Monte Carlo'!$B$30="",'Monte Carlo'!$C$30=""),0,IF(RAND()&lt;'Monte Carlo'!$B$30,IF('Monte Carlo'!$E$30='Monte Carlo'!$C$30,'Monte Carlo'!$C$30,BETAINV(RAND(),'Monte Carlo'!$G$30,'Monte Carlo'!$H$30,'Monte Carlo'!$C$30,'Monte Carlo'!$E$30)),0))</f>
        <v>0</v>
      </c>
      <c r="V712" s="0" t="n">
        <f aca="true">IF(OR('Monte Carlo'!$B$31="",'Monte Carlo'!$C$31=""),0,IF(RAND()&lt;'Monte Carlo'!$B$31,IF('Monte Carlo'!$E$31='Monte Carlo'!$C$31,'Monte Carlo'!$C$31,BETAINV(RAND(),'Monte Carlo'!$G$31,'Monte Carlo'!$H$31,'Monte Carlo'!$C$31,'Monte Carlo'!$E$31)),0))</f>
        <v>0</v>
      </c>
      <c r="W712" s="0" t="n">
        <f aca="true">IF(OR('Monte Carlo'!$B$32="",'Monte Carlo'!$C$32=""),0,IF(RAND()&lt;'Monte Carlo'!$B$32,IF('Monte Carlo'!$E$32='Monte Carlo'!$C$32,'Monte Carlo'!$C$32,BETAINV(RAND(),'Monte Carlo'!$G$32,'Monte Carlo'!$H$32,'Monte Carlo'!$C$32,'Monte Carlo'!$E$32)),0))</f>
        <v>0</v>
      </c>
      <c r="X712" s="0" t="n">
        <f aca="true">IF(OR('Monte Carlo'!$B$33="",'Monte Carlo'!$C$33=""),0,IF(RAND()&lt;'Monte Carlo'!$B$33,IF('Monte Carlo'!$E$33='Monte Carlo'!$C$33,'Monte Carlo'!$C$33,BETAINV(RAND(),'Monte Carlo'!$G$33,'Monte Carlo'!$H$33,'Monte Carlo'!$C$33,'Monte Carlo'!$E$33)),0))</f>
        <v>0</v>
      </c>
      <c r="Y712" s="0" t="n">
        <f aca="false">SUM(A712:X712)</f>
        <v>2129.45716276911</v>
      </c>
    </row>
    <row r="713" customFormat="false" ht="15" hidden="false" customHeight="false" outlineLevel="0" collapsed="false">
      <c r="A713" s="0" t="n">
        <f aca="true">IF('Monte Carlo'!$B$7="",0,IF('Monte Carlo'!$D$7='Monte Carlo'!$B$7,'Monte Carlo'!$B$7,BETAINV(RAND(),'Monte Carlo'!$F$7,'Monte Carlo'!$G$7,'Monte Carlo'!$B$7,'Monte Carlo'!$D$7)))</f>
        <v>175.21703908975</v>
      </c>
      <c r="B713" s="0" t="n">
        <f aca="true">IF('Monte Carlo'!$B$8="",0,IF('Monte Carlo'!$D$8='Monte Carlo'!$B$8,'Monte Carlo'!$B$8,BETAINV(RAND(),'Monte Carlo'!$F$8,'Monte Carlo'!$G$8,'Monte Carlo'!$B$8,'Monte Carlo'!$D$8)))</f>
        <v>978.792063241051</v>
      </c>
      <c r="C713" s="0" t="n">
        <f aca="true">IF('Monte Carlo'!$B$9="",0,IF('Monte Carlo'!$D$9='Monte Carlo'!$B$9,'Monte Carlo'!$B$9,BETAINV(RAND(),'Monte Carlo'!$F$9,'Monte Carlo'!$G$9,'Monte Carlo'!$B$9,'Monte Carlo'!$D$9)))</f>
        <v>446.993460742936</v>
      </c>
      <c r="D713" s="0" t="n">
        <f aca="true">IF('Monte Carlo'!$B$10="",0,IF('Monte Carlo'!$D$10='Monte Carlo'!$B$10,'Monte Carlo'!$B$10,BETAINV(RAND(),'Monte Carlo'!$F$10,'Monte Carlo'!$G$10,'Monte Carlo'!$B$10,'Monte Carlo'!$D$10)))</f>
        <v>300.450646994443</v>
      </c>
      <c r="E713" s="0" t="n">
        <f aca="true">IF('Monte Carlo'!$B$11="",0,IF('Monte Carlo'!$D$11='Monte Carlo'!$B$11,'Monte Carlo'!$B$11,BETAINV(RAND(),'Monte Carlo'!$F$11,'Monte Carlo'!$G$11,'Monte Carlo'!$B$11,'Monte Carlo'!$D$11)))</f>
        <v>103.977155155711</v>
      </c>
      <c r="F713" s="0" t="n">
        <f aca="true">IF('Monte Carlo'!$B$12="",0,IF('Monte Carlo'!$D$12='Monte Carlo'!$B$12,'Monte Carlo'!$B$12,BETAINV(RAND(),'Monte Carlo'!$F$12,'Monte Carlo'!$G$12,'Monte Carlo'!$B$12,'Monte Carlo'!$D$12)))</f>
        <v>103.233919888705</v>
      </c>
      <c r="G713" s="0" t="n">
        <f aca="true">IF('Monte Carlo'!$B$13="",0,IF('Monte Carlo'!$D$13='Monte Carlo'!$B$13,'Monte Carlo'!$B$13,BETAINV(RAND(),'Monte Carlo'!$F$13,'Monte Carlo'!$G$13,'Monte Carlo'!$B$13,'Monte Carlo'!$D$13)))</f>
        <v>0</v>
      </c>
      <c r="H713" s="0" t="n">
        <f aca="true">IF('Monte Carlo'!$B$14="",0,IF('Monte Carlo'!$D$14='Monte Carlo'!$B$14,'Monte Carlo'!$B$14,BETAINV(RAND(),'Monte Carlo'!$F$14,'Monte Carlo'!$G$14,'Monte Carlo'!$B$14,'Monte Carlo'!$D$14)))</f>
        <v>0</v>
      </c>
      <c r="I713" s="0" t="n">
        <f aca="true">IF('Monte Carlo'!$B$15="",0,IF('Monte Carlo'!$D$15='Monte Carlo'!$B$15,'Monte Carlo'!$B$15,BETAINV(RAND(),'Monte Carlo'!$F$15,'Monte Carlo'!$G$15,'Monte Carlo'!$B$15,'Monte Carlo'!$D$15)))</f>
        <v>0</v>
      </c>
      <c r="J713" s="0" t="n">
        <f aca="true">IF('Monte Carlo'!$B$16="",0,IF('Monte Carlo'!$D$16='Monte Carlo'!$B$16,'Monte Carlo'!$B$16,BETAINV(RAND(),'Monte Carlo'!$F$16,'Monte Carlo'!$G$16,'Monte Carlo'!$B$16,'Monte Carlo'!$D$16)))</f>
        <v>0</v>
      </c>
      <c r="K713" s="0" t="n">
        <f aca="true">IF('Monte Carlo'!$B$17="",0,IF('Monte Carlo'!$D$17='Monte Carlo'!$B$17,'Monte Carlo'!$B$17,BETAINV(RAND(),'Monte Carlo'!$F$17,'Monte Carlo'!$G$17,'Monte Carlo'!$B$17,'Monte Carlo'!$D$17)))</f>
        <v>0</v>
      </c>
      <c r="L713" s="0" t="n">
        <f aca="true">IF('Monte Carlo'!$B$18="",0,IF('Monte Carlo'!$D$18='Monte Carlo'!$B$18,'Monte Carlo'!$B$18,BETAINV(RAND(),'Monte Carlo'!$F$18,'Monte Carlo'!$G$18,'Monte Carlo'!$B$18,'Monte Carlo'!$D$18)))</f>
        <v>0</v>
      </c>
      <c r="M713" s="0" t="n">
        <f aca="true">IF(OR('Monte Carlo'!$B$22="",'Monte Carlo'!$C$22=""),0,IF(RAND()&lt;'Monte Carlo'!$B$22,IF('Monte Carlo'!$E$22='Monte Carlo'!$C$22,'Monte Carlo'!$C$22,BETAINV(RAND(),'Monte Carlo'!$G$22,'Monte Carlo'!$H$22,'Monte Carlo'!$C$22,'Monte Carlo'!$E$22)),0))</f>
        <v>0</v>
      </c>
      <c r="N713" s="0" t="n">
        <f aca="true">IF(OR('Monte Carlo'!$B$23="",'Monte Carlo'!$C$23=""),0,IF(RAND()&lt;'Monte Carlo'!$B$23,IF('Monte Carlo'!$E$23='Monte Carlo'!$C$23,'Monte Carlo'!$C$23,BETAINV(RAND(),'Monte Carlo'!$G$23,'Monte Carlo'!$H$23,'Monte Carlo'!$C$23,'Monte Carlo'!$E$23)),0))</f>
        <v>0</v>
      </c>
      <c r="O713" s="0" t="n">
        <f aca="true">IF(OR('Monte Carlo'!$B$24="",'Monte Carlo'!$C$24=""),0,IF(RAND()&lt;'Monte Carlo'!$B$24,IF('Monte Carlo'!$E$24='Monte Carlo'!$C$24,'Monte Carlo'!$C$24,BETAINV(RAND(),'Monte Carlo'!$G$24,'Monte Carlo'!$H$24,'Monte Carlo'!$C$24,'Monte Carlo'!$E$24)),0))</f>
        <v>162.613737946661</v>
      </c>
      <c r="P713" s="0" t="n">
        <f aca="true">IF(OR('Monte Carlo'!$B$25="",'Monte Carlo'!$C$25=""),0,IF(RAND()&lt;'Monte Carlo'!$B$25,IF('Monte Carlo'!$E$25='Monte Carlo'!$C$25,'Monte Carlo'!$C$25,BETAINV(RAND(),'Monte Carlo'!$G$25,'Monte Carlo'!$H$25,'Monte Carlo'!$C$25,'Monte Carlo'!$E$25)),0))</f>
        <v>0</v>
      </c>
      <c r="Q713" s="0" t="n">
        <f aca="true">IF(OR('Monte Carlo'!$B$26="",'Monte Carlo'!$C$26=""),0,IF(RAND()&lt;'Monte Carlo'!$B$26,IF('Monte Carlo'!$E$26='Monte Carlo'!$C$26,'Monte Carlo'!$C$26,BETAINV(RAND(),'Monte Carlo'!$G$26,'Monte Carlo'!$H$26,'Monte Carlo'!$C$26,'Monte Carlo'!$E$26)),0))</f>
        <v>0</v>
      </c>
      <c r="R713" s="0" t="n">
        <f aca="true">IF(OR('Monte Carlo'!$B$27="",'Monte Carlo'!$C$27=""),0,IF(RAND()&lt;'Monte Carlo'!$B$27,IF('Monte Carlo'!$E$27='Monte Carlo'!$C$27,'Monte Carlo'!$C$27,BETAINV(RAND(),'Monte Carlo'!$G$27,'Monte Carlo'!$H$27,'Monte Carlo'!$C$27,'Monte Carlo'!$E$27)),0))</f>
        <v>0</v>
      </c>
      <c r="S713" s="0" t="n">
        <f aca="true">IF(OR('Monte Carlo'!$B$28="",'Monte Carlo'!$C$28=""),0,IF(RAND()&lt;'Monte Carlo'!$B$28,IF('Monte Carlo'!$E$28='Monte Carlo'!$C$28,'Monte Carlo'!$C$28,BETAINV(RAND(),'Monte Carlo'!$G$28,'Monte Carlo'!$H$28,'Monte Carlo'!$C$28,'Monte Carlo'!$E$28)),0))</f>
        <v>0</v>
      </c>
      <c r="T713" s="0" t="n">
        <f aca="true">IF(OR('Monte Carlo'!$B$29="",'Monte Carlo'!$C$29=""),0,IF(RAND()&lt;'Monte Carlo'!$B$29,IF('Monte Carlo'!$E$29='Monte Carlo'!$C$29,'Monte Carlo'!$C$29,BETAINV(RAND(),'Monte Carlo'!$G$29,'Monte Carlo'!$H$29,'Monte Carlo'!$C$29,'Monte Carlo'!$E$29)),0))</f>
        <v>0</v>
      </c>
      <c r="U713" s="0" t="n">
        <f aca="true">IF(OR('Monte Carlo'!$B$30="",'Monte Carlo'!$C$30=""),0,IF(RAND()&lt;'Monte Carlo'!$B$30,IF('Monte Carlo'!$E$30='Monte Carlo'!$C$30,'Monte Carlo'!$C$30,BETAINV(RAND(),'Monte Carlo'!$G$30,'Monte Carlo'!$H$30,'Monte Carlo'!$C$30,'Monte Carlo'!$E$30)),0))</f>
        <v>0</v>
      </c>
      <c r="V713" s="0" t="n">
        <f aca="true">IF(OR('Monte Carlo'!$B$31="",'Monte Carlo'!$C$31=""),0,IF(RAND()&lt;'Monte Carlo'!$B$31,IF('Monte Carlo'!$E$31='Monte Carlo'!$C$31,'Monte Carlo'!$C$31,BETAINV(RAND(),'Monte Carlo'!$G$31,'Monte Carlo'!$H$31,'Monte Carlo'!$C$31,'Monte Carlo'!$E$31)),0))</f>
        <v>0</v>
      </c>
      <c r="W713" s="0" t="n">
        <f aca="true">IF(OR('Monte Carlo'!$B$32="",'Monte Carlo'!$C$32=""),0,IF(RAND()&lt;'Monte Carlo'!$B$32,IF('Monte Carlo'!$E$32='Monte Carlo'!$C$32,'Monte Carlo'!$C$32,BETAINV(RAND(),'Monte Carlo'!$G$32,'Monte Carlo'!$H$32,'Monte Carlo'!$C$32,'Monte Carlo'!$E$32)),0))</f>
        <v>0</v>
      </c>
      <c r="X713" s="0" t="n">
        <f aca="true">IF(OR('Monte Carlo'!$B$33="",'Monte Carlo'!$C$33=""),0,IF(RAND()&lt;'Monte Carlo'!$B$33,IF('Monte Carlo'!$E$33='Monte Carlo'!$C$33,'Monte Carlo'!$C$33,BETAINV(RAND(),'Monte Carlo'!$G$33,'Monte Carlo'!$H$33,'Monte Carlo'!$C$33,'Monte Carlo'!$E$33)),0))</f>
        <v>0</v>
      </c>
      <c r="Y713" s="0" t="n">
        <f aca="false">SUM(A713:X713)</f>
        <v>2271.27802305926</v>
      </c>
    </row>
    <row r="714" customFormat="false" ht="15" hidden="false" customHeight="false" outlineLevel="0" collapsed="false">
      <c r="A714" s="0" t="n">
        <f aca="true">IF('Monte Carlo'!$B$7="",0,IF('Monte Carlo'!$D$7='Monte Carlo'!$B$7,'Monte Carlo'!$B$7,BETAINV(RAND(),'Monte Carlo'!$F$7,'Monte Carlo'!$G$7,'Monte Carlo'!$B$7,'Monte Carlo'!$D$7)))</f>
        <v>123.586711387467</v>
      </c>
      <c r="B714" s="0" t="n">
        <f aca="true">IF('Monte Carlo'!$B$8="",0,IF('Monte Carlo'!$D$8='Monte Carlo'!$B$8,'Monte Carlo'!$B$8,BETAINV(RAND(),'Monte Carlo'!$F$8,'Monte Carlo'!$G$8,'Monte Carlo'!$B$8,'Monte Carlo'!$D$8)))</f>
        <v>1088.19107800727</v>
      </c>
      <c r="C714" s="0" t="n">
        <f aca="true">IF('Monte Carlo'!$B$9="",0,IF('Monte Carlo'!$D$9='Monte Carlo'!$B$9,'Monte Carlo'!$B$9,BETAINV(RAND(),'Monte Carlo'!$F$9,'Monte Carlo'!$G$9,'Monte Carlo'!$B$9,'Monte Carlo'!$D$9)))</f>
        <v>527.701073044814</v>
      </c>
      <c r="D714" s="0" t="n">
        <f aca="true">IF('Monte Carlo'!$B$10="",0,IF('Monte Carlo'!$D$10='Monte Carlo'!$B$10,'Monte Carlo'!$B$10,BETAINV(RAND(),'Monte Carlo'!$F$10,'Monte Carlo'!$G$10,'Monte Carlo'!$B$10,'Monte Carlo'!$D$10)))</f>
        <v>290.761247045624</v>
      </c>
      <c r="E714" s="0" t="n">
        <f aca="true">IF('Monte Carlo'!$B$11="",0,IF('Monte Carlo'!$D$11='Monte Carlo'!$B$11,'Monte Carlo'!$B$11,BETAINV(RAND(),'Monte Carlo'!$F$11,'Monte Carlo'!$G$11,'Monte Carlo'!$B$11,'Monte Carlo'!$D$11)))</f>
        <v>113.21172157647</v>
      </c>
      <c r="F714" s="0" t="n">
        <f aca="true">IF('Monte Carlo'!$B$12="",0,IF('Monte Carlo'!$D$12='Monte Carlo'!$B$12,'Monte Carlo'!$B$12,BETAINV(RAND(),'Monte Carlo'!$F$12,'Monte Carlo'!$G$12,'Monte Carlo'!$B$12,'Monte Carlo'!$D$12)))</f>
        <v>95.3434915974729</v>
      </c>
      <c r="G714" s="0" t="n">
        <f aca="true">IF('Monte Carlo'!$B$13="",0,IF('Monte Carlo'!$D$13='Monte Carlo'!$B$13,'Monte Carlo'!$B$13,BETAINV(RAND(),'Monte Carlo'!$F$13,'Monte Carlo'!$G$13,'Monte Carlo'!$B$13,'Monte Carlo'!$D$13)))</f>
        <v>0</v>
      </c>
      <c r="H714" s="0" t="n">
        <f aca="true">IF('Monte Carlo'!$B$14="",0,IF('Monte Carlo'!$D$14='Monte Carlo'!$B$14,'Monte Carlo'!$B$14,BETAINV(RAND(),'Monte Carlo'!$F$14,'Monte Carlo'!$G$14,'Monte Carlo'!$B$14,'Monte Carlo'!$D$14)))</f>
        <v>0</v>
      </c>
      <c r="I714" s="0" t="n">
        <f aca="true">IF('Monte Carlo'!$B$15="",0,IF('Monte Carlo'!$D$15='Monte Carlo'!$B$15,'Monte Carlo'!$B$15,BETAINV(RAND(),'Monte Carlo'!$F$15,'Monte Carlo'!$G$15,'Monte Carlo'!$B$15,'Monte Carlo'!$D$15)))</f>
        <v>0</v>
      </c>
      <c r="J714" s="0" t="n">
        <f aca="true">IF('Monte Carlo'!$B$16="",0,IF('Monte Carlo'!$D$16='Monte Carlo'!$B$16,'Monte Carlo'!$B$16,BETAINV(RAND(),'Monte Carlo'!$F$16,'Monte Carlo'!$G$16,'Monte Carlo'!$B$16,'Monte Carlo'!$D$16)))</f>
        <v>0</v>
      </c>
      <c r="K714" s="0" t="n">
        <f aca="true">IF('Monte Carlo'!$B$17="",0,IF('Monte Carlo'!$D$17='Monte Carlo'!$B$17,'Monte Carlo'!$B$17,BETAINV(RAND(),'Monte Carlo'!$F$17,'Monte Carlo'!$G$17,'Monte Carlo'!$B$17,'Monte Carlo'!$D$17)))</f>
        <v>0</v>
      </c>
      <c r="L714" s="0" t="n">
        <f aca="true">IF('Monte Carlo'!$B$18="",0,IF('Monte Carlo'!$D$18='Monte Carlo'!$B$18,'Monte Carlo'!$B$18,BETAINV(RAND(),'Monte Carlo'!$F$18,'Monte Carlo'!$G$18,'Monte Carlo'!$B$18,'Monte Carlo'!$D$18)))</f>
        <v>0</v>
      </c>
      <c r="M714" s="0" t="n">
        <f aca="true">IF(OR('Monte Carlo'!$B$22="",'Monte Carlo'!$C$22=""),0,IF(RAND()&lt;'Monte Carlo'!$B$22,IF('Monte Carlo'!$E$22='Monte Carlo'!$C$22,'Monte Carlo'!$C$22,BETAINV(RAND(),'Monte Carlo'!$G$22,'Monte Carlo'!$H$22,'Monte Carlo'!$C$22,'Monte Carlo'!$E$22)),0))</f>
        <v>108.008925650269</v>
      </c>
      <c r="N714" s="0" t="n">
        <f aca="true">IF(OR('Monte Carlo'!$B$23="",'Monte Carlo'!$C$23=""),0,IF(RAND()&lt;'Monte Carlo'!$B$23,IF('Monte Carlo'!$E$23='Monte Carlo'!$C$23,'Monte Carlo'!$C$23,BETAINV(RAND(),'Monte Carlo'!$G$23,'Monte Carlo'!$H$23,'Monte Carlo'!$C$23,'Monte Carlo'!$E$23)),0))</f>
        <v>0</v>
      </c>
      <c r="O714" s="0" t="n">
        <f aca="true">IF(OR('Monte Carlo'!$B$24="",'Monte Carlo'!$C$24=""),0,IF(RAND()&lt;'Monte Carlo'!$B$24,IF('Monte Carlo'!$E$24='Monte Carlo'!$C$24,'Monte Carlo'!$C$24,BETAINV(RAND(),'Monte Carlo'!$G$24,'Monte Carlo'!$H$24,'Monte Carlo'!$C$24,'Monte Carlo'!$E$24)),0))</f>
        <v>0</v>
      </c>
      <c r="P714" s="0" t="n">
        <f aca="true">IF(OR('Monte Carlo'!$B$25="",'Monte Carlo'!$C$25=""),0,IF(RAND()&lt;'Monte Carlo'!$B$25,IF('Monte Carlo'!$E$25='Monte Carlo'!$C$25,'Monte Carlo'!$C$25,BETAINV(RAND(),'Monte Carlo'!$G$25,'Monte Carlo'!$H$25,'Monte Carlo'!$C$25,'Monte Carlo'!$E$25)),0))</f>
        <v>0</v>
      </c>
      <c r="Q714" s="0" t="n">
        <f aca="true">IF(OR('Monte Carlo'!$B$26="",'Monte Carlo'!$C$26=""),0,IF(RAND()&lt;'Monte Carlo'!$B$26,IF('Monte Carlo'!$E$26='Monte Carlo'!$C$26,'Monte Carlo'!$C$26,BETAINV(RAND(),'Monte Carlo'!$G$26,'Monte Carlo'!$H$26,'Monte Carlo'!$C$26,'Monte Carlo'!$E$26)),0))</f>
        <v>0</v>
      </c>
      <c r="R714" s="0" t="n">
        <f aca="true">IF(OR('Monte Carlo'!$B$27="",'Monte Carlo'!$C$27=""),0,IF(RAND()&lt;'Monte Carlo'!$B$27,IF('Monte Carlo'!$E$27='Monte Carlo'!$C$27,'Monte Carlo'!$C$27,BETAINV(RAND(),'Monte Carlo'!$G$27,'Monte Carlo'!$H$27,'Monte Carlo'!$C$27,'Monte Carlo'!$E$27)),0))</f>
        <v>0</v>
      </c>
      <c r="S714" s="0" t="n">
        <f aca="true">IF(OR('Monte Carlo'!$B$28="",'Monte Carlo'!$C$28=""),0,IF(RAND()&lt;'Monte Carlo'!$B$28,IF('Monte Carlo'!$E$28='Monte Carlo'!$C$28,'Monte Carlo'!$C$28,BETAINV(RAND(),'Monte Carlo'!$G$28,'Monte Carlo'!$H$28,'Monte Carlo'!$C$28,'Monte Carlo'!$E$28)),0))</f>
        <v>0</v>
      </c>
      <c r="T714" s="0" t="n">
        <f aca="true">IF(OR('Monte Carlo'!$B$29="",'Monte Carlo'!$C$29=""),0,IF(RAND()&lt;'Monte Carlo'!$B$29,IF('Monte Carlo'!$E$29='Monte Carlo'!$C$29,'Monte Carlo'!$C$29,BETAINV(RAND(),'Monte Carlo'!$G$29,'Monte Carlo'!$H$29,'Monte Carlo'!$C$29,'Monte Carlo'!$E$29)),0))</f>
        <v>0</v>
      </c>
      <c r="U714" s="0" t="n">
        <f aca="true">IF(OR('Monte Carlo'!$B$30="",'Monte Carlo'!$C$30=""),0,IF(RAND()&lt;'Monte Carlo'!$B$30,IF('Monte Carlo'!$E$30='Monte Carlo'!$C$30,'Monte Carlo'!$C$30,BETAINV(RAND(),'Monte Carlo'!$G$30,'Monte Carlo'!$H$30,'Monte Carlo'!$C$30,'Monte Carlo'!$E$30)),0))</f>
        <v>0</v>
      </c>
      <c r="V714" s="0" t="n">
        <f aca="true">IF(OR('Monte Carlo'!$B$31="",'Monte Carlo'!$C$31=""),0,IF(RAND()&lt;'Monte Carlo'!$B$31,IF('Monte Carlo'!$E$31='Monte Carlo'!$C$31,'Monte Carlo'!$C$31,BETAINV(RAND(),'Monte Carlo'!$G$31,'Monte Carlo'!$H$31,'Monte Carlo'!$C$31,'Monte Carlo'!$E$31)),0))</f>
        <v>0</v>
      </c>
      <c r="W714" s="0" t="n">
        <f aca="true">IF(OR('Monte Carlo'!$B$32="",'Monte Carlo'!$C$32=""),0,IF(RAND()&lt;'Monte Carlo'!$B$32,IF('Monte Carlo'!$E$32='Monte Carlo'!$C$32,'Monte Carlo'!$C$32,BETAINV(RAND(),'Monte Carlo'!$G$32,'Monte Carlo'!$H$32,'Monte Carlo'!$C$32,'Monte Carlo'!$E$32)),0))</f>
        <v>0</v>
      </c>
      <c r="X714" s="0" t="n">
        <f aca="true">IF(OR('Monte Carlo'!$B$33="",'Monte Carlo'!$C$33=""),0,IF(RAND()&lt;'Monte Carlo'!$B$33,IF('Monte Carlo'!$E$33='Monte Carlo'!$C$33,'Monte Carlo'!$C$33,BETAINV(RAND(),'Monte Carlo'!$G$33,'Monte Carlo'!$H$33,'Monte Carlo'!$C$33,'Monte Carlo'!$E$33)),0))</f>
        <v>0</v>
      </c>
      <c r="Y714" s="0" t="n">
        <f aca="false">SUM(A714:X714)</f>
        <v>2346.80424830939</v>
      </c>
    </row>
    <row r="715" customFormat="false" ht="15" hidden="false" customHeight="false" outlineLevel="0" collapsed="false">
      <c r="A715" s="0" t="n">
        <f aca="true">IF('Monte Carlo'!$B$7="",0,IF('Monte Carlo'!$D$7='Monte Carlo'!$B$7,'Monte Carlo'!$B$7,BETAINV(RAND(),'Monte Carlo'!$F$7,'Monte Carlo'!$G$7,'Monte Carlo'!$B$7,'Monte Carlo'!$D$7)))</f>
        <v>135.955282532369</v>
      </c>
      <c r="B715" s="0" t="n">
        <f aca="true">IF('Monte Carlo'!$B$8="",0,IF('Monte Carlo'!$D$8='Monte Carlo'!$B$8,'Monte Carlo'!$B$8,BETAINV(RAND(),'Monte Carlo'!$F$8,'Monte Carlo'!$G$8,'Monte Carlo'!$B$8,'Monte Carlo'!$D$8)))</f>
        <v>1005.15304737195</v>
      </c>
      <c r="C715" s="0" t="n">
        <f aca="true">IF('Monte Carlo'!$B$9="",0,IF('Monte Carlo'!$D$9='Monte Carlo'!$B$9,'Monte Carlo'!$B$9,BETAINV(RAND(),'Monte Carlo'!$F$9,'Monte Carlo'!$G$9,'Monte Carlo'!$B$9,'Monte Carlo'!$D$9)))</f>
        <v>487.313769772313</v>
      </c>
      <c r="D715" s="0" t="n">
        <f aca="true">IF('Monte Carlo'!$B$10="",0,IF('Monte Carlo'!$D$10='Monte Carlo'!$B$10,'Monte Carlo'!$B$10,BETAINV(RAND(),'Monte Carlo'!$F$10,'Monte Carlo'!$G$10,'Monte Carlo'!$B$10,'Monte Carlo'!$D$10)))</f>
        <v>310.141703341085</v>
      </c>
      <c r="E715" s="0" t="n">
        <f aca="true">IF('Monte Carlo'!$B$11="",0,IF('Monte Carlo'!$D$11='Monte Carlo'!$B$11,'Monte Carlo'!$B$11,BETAINV(RAND(),'Monte Carlo'!$F$11,'Monte Carlo'!$G$11,'Monte Carlo'!$B$11,'Monte Carlo'!$D$11)))</f>
        <v>117.45764327268</v>
      </c>
      <c r="F715" s="0" t="n">
        <f aca="true">IF('Monte Carlo'!$B$12="",0,IF('Monte Carlo'!$D$12='Monte Carlo'!$B$12,'Monte Carlo'!$B$12,BETAINV(RAND(),'Monte Carlo'!$F$12,'Monte Carlo'!$G$12,'Monte Carlo'!$B$12,'Monte Carlo'!$D$12)))</f>
        <v>104.903774512083</v>
      </c>
      <c r="G715" s="0" t="n">
        <f aca="true">IF('Monte Carlo'!$B$13="",0,IF('Monte Carlo'!$D$13='Monte Carlo'!$B$13,'Monte Carlo'!$B$13,BETAINV(RAND(),'Monte Carlo'!$F$13,'Monte Carlo'!$G$13,'Monte Carlo'!$B$13,'Monte Carlo'!$D$13)))</f>
        <v>0</v>
      </c>
      <c r="H715" s="0" t="n">
        <f aca="true">IF('Monte Carlo'!$B$14="",0,IF('Monte Carlo'!$D$14='Monte Carlo'!$B$14,'Monte Carlo'!$B$14,BETAINV(RAND(),'Monte Carlo'!$F$14,'Monte Carlo'!$G$14,'Monte Carlo'!$B$14,'Monte Carlo'!$D$14)))</f>
        <v>0</v>
      </c>
      <c r="I715" s="0" t="n">
        <f aca="true">IF('Monte Carlo'!$B$15="",0,IF('Monte Carlo'!$D$15='Monte Carlo'!$B$15,'Monte Carlo'!$B$15,BETAINV(RAND(),'Monte Carlo'!$F$15,'Monte Carlo'!$G$15,'Monte Carlo'!$B$15,'Monte Carlo'!$D$15)))</f>
        <v>0</v>
      </c>
      <c r="J715" s="0" t="n">
        <f aca="true">IF('Monte Carlo'!$B$16="",0,IF('Monte Carlo'!$D$16='Monte Carlo'!$B$16,'Monte Carlo'!$B$16,BETAINV(RAND(),'Monte Carlo'!$F$16,'Monte Carlo'!$G$16,'Monte Carlo'!$B$16,'Monte Carlo'!$D$16)))</f>
        <v>0</v>
      </c>
      <c r="K715" s="0" t="n">
        <f aca="true">IF('Monte Carlo'!$B$17="",0,IF('Monte Carlo'!$D$17='Monte Carlo'!$B$17,'Monte Carlo'!$B$17,BETAINV(RAND(),'Monte Carlo'!$F$17,'Monte Carlo'!$G$17,'Monte Carlo'!$B$17,'Monte Carlo'!$D$17)))</f>
        <v>0</v>
      </c>
      <c r="L715" s="0" t="n">
        <f aca="true">IF('Monte Carlo'!$B$18="",0,IF('Monte Carlo'!$D$18='Monte Carlo'!$B$18,'Monte Carlo'!$B$18,BETAINV(RAND(),'Monte Carlo'!$F$18,'Monte Carlo'!$G$18,'Monte Carlo'!$B$18,'Monte Carlo'!$D$18)))</f>
        <v>0</v>
      </c>
      <c r="M715" s="0" t="n">
        <f aca="true">IF(OR('Monte Carlo'!$B$22="",'Monte Carlo'!$C$22=""),0,IF(RAND()&lt;'Monte Carlo'!$B$22,IF('Monte Carlo'!$E$22='Monte Carlo'!$C$22,'Monte Carlo'!$C$22,BETAINV(RAND(),'Monte Carlo'!$G$22,'Monte Carlo'!$H$22,'Monte Carlo'!$C$22,'Monte Carlo'!$E$22)),0))</f>
        <v>0</v>
      </c>
      <c r="N715" s="0" t="n">
        <f aca="true">IF(OR('Monte Carlo'!$B$23="",'Monte Carlo'!$C$23=""),0,IF(RAND()&lt;'Monte Carlo'!$B$23,IF('Monte Carlo'!$E$23='Monte Carlo'!$C$23,'Monte Carlo'!$C$23,BETAINV(RAND(),'Monte Carlo'!$G$23,'Monte Carlo'!$H$23,'Monte Carlo'!$C$23,'Monte Carlo'!$E$23)),0))</f>
        <v>0</v>
      </c>
      <c r="O715" s="0" t="n">
        <f aca="true">IF(OR('Monte Carlo'!$B$24="",'Monte Carlo'!$C$24=""),0,IF(RAND()&lt;'Monte Carlo'!$B$24,IF('Monte Carlo'!$E$24='Monte Carlo'!$C$24,'Monte Carlo'!$C$24,BETAINV(RAND(),'Monte Carlo'!$G$24,'Monte Carlo'!$H$24,'Monte Carlo'!$C$24,'Monte Carlo'!$E$24)),0))</f>
        <v>0</v>
      </c>
      <c r="P715" s="0" t="n">
        <f aca="true">IF(OR('Monte Carlo'!$B$25="",'Monte Carlo'!$C$25=""),0,IF(RAND()&lt;'Monte Carlo'!$B$25,IF('Monte Carlo'!$E$25='Monte Carlo'!$C$25,'Monte Carlo'!$C$25,BETAINV(RAND(),'Monte Carlo'!$G$25,'Monte Carlo'!$H$25,'Monte Carlo'!$C$25,'Monte Carlo'!$E$25)),0))</f>
        <v>0</v>
      </c>
      <c r="Q715" s="0" t="n">
        <f aca="true">IF(OR('Monte Carlo'!$B$26="",'Monte Carlo'!$C$26=""),0,IF(RAND()&lt;'Monte Carlo'!$B$26,IF('Monte Carlo'!$E$26='Monte Carlo'!$C$26,'Monte Carlo'!$C$26,BETAINV(RAND(),'Monte Carlo'!$G$26,'Monte Carlo'!$H$26,'Monte Carlo'!$C$26,'Monte Carlo'!$E$26)),0))</f>
        <v>0</v>
      </c>
      <c r="R715" s="0" t="n">
        <f aca="true">IF(OR('Monte Carlo'!$B$27="",'Monte Carlo'!$C$27=""),0,IF(RAND()&lt;'Monte Carlo'!$B$27,IF('Monte Carlo'!$E$27='Monte Carlo'!$C$27,'Monte Carlo'!$C$27,BETAINV(RAND(),'Monte Carlo'!$G$27,'Monte Carlo'!$H$27,'Monte Carlo'!$C$27,'Monte Carlo'!$E$27)),0))</f>
        <v>0</v>
      </c>
      <c r="S715" s="0" t="n">
        <f aca="true">IF(OR('Monte Carlo'!$B$28="",'Monte Carlo'!$C$28=""),0,IF(RAND()&lt;'Monte Carlo'!$B$28,IF('Monte Carlo'!$E$28='Monte Carlo'!$C$28,'Monte Carlo'!$C$28,BETAINV(RAND(),'Monte Carlo'!$G$28,'Monte Carlo'!$H$28,'Monte Carlo'!$C$28,'Monte Carlo'!$E$28)),0))</f>
        <v>0</v>
      </c>
      <c r="T715" s="0" t="n">
        <f aca="true">IF(OR('Monte Carlo'!$B$29="",'Monte Carlo'!$C$29=""),0,IF(RAND()&lt;'Monte Carlo'!$B$29,IF('Monte Carlo'!$E$29='Monte Carlo'!$C$29,'Monte Carlo'!$C$29,BETAINV(RAND(),'Monte Carlo'!$G$29,'Monte Carlo'!$H$29,'Monte Carlo'!$C$29,'Monte Carlo'!$E$29)),0))</f>
        <v>0</v>
      </c>
      <c r="U715" s="0" t="n">
        <f aca="true">IF(OR('Monte Carlo'!$B$30="",'Monte Carlo'!$C$30=""),0,IF(RAND()&lt;'Monte Carlo'!$B$30,IF('Monte Carlo'!$E$30='Monte Carlo'!$C$30,'Monte Carlo'!$C$30,BETAINV(RAND(),'Monte Carlo'!$G$30,'Monte Carlo'!$H$30,'Monte Carlo'!$C$30,'Monte Carlo'!$E$30)),0))</f>
        <v>0</v>
      </c>
      <c r="V715" s="0" t="n">
        <f aca="true">IF(OR('Monte Carlo'!$B$31="",'Monte Carlo'!$C$31=""),0,IF(RAND()&lt;'Monte Carlo'!$B$31,IF('Monte Carlo'!$E$31='Monte Carlo'!$C$31,'Monte Carlo'!$C$31,BETAINV(RAND(),'Monte Carlo'!$G$31,'Monte Carlo'!$H$31,'Monte Carlo'!$C$31,'Monte Carlo'!$E$31)),0))</f>
        <v>0</v>
      </c>
      <c r="W715" s="0" t="n">
        <f aca="true">IF(OR('Monte Carlo'!$B$32="",'Monte Carlo'!$C$32=""),0,IF(RAND()&lt;'Monte Carlo'!$B$32,IF('Monte Carlo'!$E$32='Monte Carlo'!$C$32,'Monte Carlo'!$C$32,BETAINV(RAND(),'Monte Carlo'!$G$32,'Monte Carlo'!$H$32,'Monte Carlo'!$C$32,'Monte Carlo'!$E$32)),0))</f>
        <v>0</v>
      </c>
      <c r="X715" s="0" t="n">
        <f aca="true">IF(OR('Monte Carlo'!$B$33="",'Monte Carlo'!$C$33=""),0,IF(RAND()&lt;'Monte Carlo'!$B$33,IF('Monte Carlo'!$E$33='Monte Carlo'!$C$33,'Monte Carlo'!$C$33,BETAINV(RAND(),'Monte Carlo'!$G$33,'Monte Carlo'!$H$33,'Monte Carlo'!$C$33,'Monte Carlo'!$E$33)),0))</f>
        <v>0</v>
      </c>
      <c r="Y715" s="0" t="n">
        <f aca="false">SUM(A715:X715)</f>
        <v>2160.92522080248</v>
      </c>
    </row>
    <row r="716" customFormat="false" ht="15" hidden="false" customHeight="false" outlineLevel="0" collapsed="false">
      <c r="A716" s="0" t="n">
        <f aca="true">IF('Monte Carlo'!$B$7="",0,IF('Monte Carlo'!$D$7='Monte Carlo'!$B$7,'Monte Carlo'!$B$7,BETAINV(RAND(),'Monte Carlo'!$F$7,'Monte Carlo'!$G$7,'Monte Carlo'!$B$7,'Monte Carlo'!$D$7)))</f>
        <v>173.672643047819</v>
      </c>
      <c r="B716" s="0" t="n">
        <f aca="true">IF('Monte Carlo'!$B$8="",0,IF('Monte Carlo'!$D$8='Monte Carlo'!$B$8,'Monte Carlo'!$B$8,BETAINV(RAND(),'Monte Carlo'!$F$8,'Monte Carlo'!$G$8,'Monte Carlo'!$B$8,'Monte Carlo'!$D$8)))</f>
        <v>933.939451693506</v>
      </c>
      <c r="C716" s="0" t="n">
        <f aca="true">IF('Monte Carlo'!$B$9="",0,IF('Monte Carlo'!$D$9='Monte Carlo'!$B$9,'Monte Carlo'!$B$9,BETAINV(RAND(),'Monte Carlo'!$F$9,'Monte Carlo'!$G$9,'Monte Carlo'!$B$9,'Monte Carlo'!$D$9)))</f>
        <v>459.113281800889</v>
      </c>
      <c r="D716" s="0" t="n">
        <f aca="true">IF('Monte Carlo'!$B$10="",0,IF('Monte Carlo'!$D$10='Monte Carlo'!$B$10,'Monte Carlo'!$B$10,BETAINV(RAND(),'Monte Carlo'!$F$10,'Monte Carlo'!$G$10,'Monte Carlo'!$B$10,'Monte Carlo'!$D$10)))</f>
        <v>266.67845951533</v>
      </c>
      <c r="E716" s="0" t="n">
        <f aca="true">IF('Monte Carlo'!$B$11="",0,IF('Monte Carlo'!$D$11='Monte Carlo'!$B$11,'Monte Carlo'!$B$11,BETAINV(RAND(),'Monte Carlo'!$F$11,'Monte Carlo'!$G$11,'Monte Carlo'!$B$11,'Monte Carlo'!$D$11)))</f>
        <v>116.971158693067</v>
      </c>
      <c r="F716" s="0" t="n">
        <f aca="true">IF('Monte Carlo'!$B$12="",0,IF('Monte Carlo'!$D$12='Monte Carlo'!$B$12,'Monte Carlo'!$B$12,BETAINV(RAND(),'Monte Carlo'!$F$12,'Monte Carlo'!$G$12,'Monte Carlo'!$B$12,'Monte Carlo'!$D$12)))</f>
        <v>100.337434575905</v>
      </c>
      <c r="G716" s="0" t="n">
        <f aca="true">IF('Monte Carlo'!$B$13="",0,IF('Monte Carlo'!$D$13='Monte Carlo'!$B$13,'Monte Carlo'!$B$13,BETAINV(RAND(),'Monte Carlo'!$F$13,'Monte Carlo'!$G$13,'Monte Carlo'!$B$13,'Monte Carlo'!$D$13)))</f>
        <v>0</v>
      </c>
      <c r="H716" s="0" t="n">
        <f aca="true">IF('Monte Carlo'!$B$14="",0,IF('Monte Carlo'!$D$14='Monte Carlo'!$B$14,'Monte Carlo'!$B$14,BETAINV(RAND(),'Monte Carlo'!$F$14,'Monte Carlo'!$G$14,'Monte Carlo'!$B$14,'Monte Carlo'!$D$14)))</f>
        <v>0</v>
      </c>
      <c r="I716" s="0" t="n">
        <f aca="true">IF('Monte Carlo'!$B$15="",0,IF('Monte Carlo'!$D$15='Monte Carlo'!$B$15,'Monte Carlo'!$B$15,BETAINV(RAND(),'Monte Carlo'!$F$15,'Monte Carlo'!$G$15,'Monte Carlo'!$B$15,'Monte Carlo'!$D$15)))</f>
        <v>0</v>
      </c>
      <c r="J716" s="0" t="n">
        <f aca="true">IF('Monte Carlo'!$B$16="",0,IF('Monte Carlo'!$D$16='Monte Carlo'!$B$16,'Monte Carlo'!$B$16,BETAINV(RAND(),'Monte Carlo'!$F$16,'Monte Carlo'!$G$16,'Monte Carlo'!$B$16,'Monte Carlo'!$D$16)))</f>
        <v>0</v>
      </c>
      <c r="K716" s="0" t="n">
        <f aca="true">IF('Monte Carlo'!$B$17="",0,IF('Monte Carlo'!$D$17='Monte Carlo'!$B$17,'Monte Carlo'!$B$17,BETAINV(RAND(),'Monte Carlo'!$F$17,'Monte Carlo'!$G$17,'Monte Carlo'!$B$17,'Monte Carlo'!$D$17)))</f>
        <v>0</v>
      </c>
      <c r="L716" s="0" t="n">
        <f aca="true">IF('Monte Carlo'!$B$18="",0,IF('Monte Carlo'!$D$18='Monte Carlo'!$B$18,'Monte Carlo'!$B$18,BETAINV(RAND(),'Monte Carlo'!$F$18,'Monte Carlo'!$G$18,'Monte Carlo'!$B$18,'Monte Carlo'!$D$18)))</f>
        <v>0</v>
      </c>
      <c r="M716" s="0" t="n">
        <f aca="true">IF(OR('Monte Carlo'!$B$22="",'Monte Carlo'!$C$22=""),0,IF(RAND()&lt;'Monte Carlo'!$B$22,IF('Monte Carlo'!$E$22='Monte Carlo'!$C$22,'Monte Carlo'!$C$22,BETAINV(RAND(),'Monte Carlo'!$G$22,'Monte Carlo'!$H$22,'Monte Carlo'!$C$22,'Monte Carlo'!$E$22)),0))</f>
        <v>0</v>
      </c>
      <c r="N716" s="0" t="n">
        <f aca="true">IF(OR('Monte Carlo'!$B$23="",'Monte Carlo'!$C$23=""),0,IF(RAND()&lt;'Monte Carlo'!$B$23,IF('Monte Carlo'!$E$23='Monte Carlo'!$C$23,'Monte Carlo'!$C$23,BETAINV(RAND(),'Monte Carlo'!$G$23,'Monte Carlo'!$H$23,'Monte Carlo'!$C$23,'Monte Carlo'!$E$23)),0))</f>
        <v>0</v>
      </c>
      <c r="O716" s="0" t="n">
        <f aca="true">IF(OR('Monte Carlo'!$B$24="",'Monte Carlo'!$C$24=""),0,IF(RAND()&lt;'Monte Carlo'!$B$24,IF('Monte Carlo'!$E$24='Monte Carlo'!$C$24,'Monte Carlo'!$C$24,BETAINV(RAND(),'Monte Carlo'!$G$24,'Monte Carlo'!$H$24,'Monte Carlo'!$C$24,'Monte Carlo'!$E$24)),0))</f>
        <v>0</v>
      </c>
      <c r="P716" s="0" t="n">
        <f aca="true">IF(OR('Monte Carlo'!$B$25="",'Monte Carlo'!$C$25=""),0,IF(RAND()&lt;'Monte Carlo'!$B$25,IF('Monte Carlo'!$E$25='Monte Carlo'!$C$25,'Monte Carlo'!$C$25,BETAINV(RAND(),'Monte Carlo'!$G$25,'Monte Carlo'!$H$25,'Monte Carlo'!$C$25,'Monte Carlo'!$E$25)),0))</f>
        <v>0</v>
      </c>
      <c r="Q716" s="0" t="n">
        <f aca="true">IF(OR('Monte Carlo'!$B$26="",'Monte Carlo'!$C$26=""),0,IF(RAND()&lt;'Monte Carlo'!$B$26,IF('Monte Carlo'!$E$26='Monte Carlo'!$C$26,'Monte Carlo'!$C$26,BETAINV(RAND(),'Monte Carlo'!$G$26,'Monte Carlo'!$H$26,'Monte Carlo'!$C$26,'Monte Carlo'!$E$26)),0))</f>
        <v>0</v>
      </c>
      <c r="R716" s="0" t="n">
        <f aca="true">IF(OR('Monte Carlo'!$B$27="",'Monte Carlo'!$C$27=""),0,IF(RAND()&lt;'Monte Carlo'!$B$27,IF('Monte Carlo'!$E$27='Monte Carlo'!$C$27,'Monte Carlo'!$C$27,BETAINV(RAND(),'Monte Carlo'!$G$27,'Monte Carlo'!$H$27,'Monte Carlo'!$C$27,'Monte Carlo'!$E$27)),0))</f>
        <v>0</v>
      </c>
      <c r="S716" s="0" t="n">
        <f aca="true">IF(OR('Monte Carlo'!$B$28="",'Monte Carlo'!$C$28=""),0,IF(RAND()&lt;'Monte Carlo'!$B$28,IF('Monte Carlo'!$E$28='Monte Carlo'!$C$28,'Monte Carlo'!$C$28,BETAINV(RAND(),'Monte Carlo'!$G$28,'Monte Carlo'!$H$28,'Monte Carlo'!$C$28,'Monte Carlo'!$E$28)),0))</f>
        <v>0</v>
      </c>
      <c r="T716" s="0" t="n">
        <f aca="true">IF(OR('Monte Carlo'!$B$29="",'Monte Carlo'!$C$29=""),0,IF(RAND()&lt;'Monte Carlo'!$B$29,IF('Monte Carlo'!$E$29='Monte Carlo'!$C$29,'Monte Carlo'!$C$29,BETAINV(RAND(),'Monte Carlo'!$G$29,'Monte Carlo'!$H$29,'Monte Carlo'!$C$29,'Monte Carlo'!$E$29)),0))</f>
        <v>0</v>
      </c>
      <c r="U716" s="0" t="n">
        <f aca="true">IF(OR('Monte Carlo'!$B$30="",'Monte Carlo'!$C$30=""),0,IF(RAND()&lt;'Monte Carlo'!$B$30,IF('Monte Carlo'!$E$30='Monte Carlo'!$C$30,'Monte Carlo'!$C$30,BETAINV(RAND(),'Monte Carlo'!$G$30,'Monte Carlo'!$H$30,'Monte Carlo'!$C$30,'Monte Carlo'!$E$30)),0))</f>
        <v>0</v>
      </c>
      <c r="V716" s="0" t="n">
        <f aca="true">IF(OR('Monte Carlo'!$B$31="",'Monte Carlo'!$C$31=""),0,IF(RAND()&lt;'Monte Carlo'!$B$31,IF('Monte Carlo'!$E$31='Monte Carlo'!$C$31,'Monte Carlo'!$C$31,BETAINV(RAND(),'Monte Carlo'!$G$31,'Monte Carlo'!$H$31,'Monte Carlo'!$C$31,'Monte Carlo'!$E$31)),0))</f>
        <v>0</v>
      </c>
      <c r="W716" s="0" t="n">
        <f aca="true">IF(OR('Monte Carlo'!$B$32="",'Monte Carlo'!$C$32=""),0,IF(RAND()&lt;'Monte Carlo'!$B$32,IF('Monte Carlo'!$E$32='Monte Carlo'!$C$32,'Monte Carlo'!$C$32,BETAINV(RAND(),'Monte Carlo'!$G$32,'Monte Carlo'!$H$32,'Monte Carlo'!$C$32,'Monte Carlo'!$E$32)),0))</f>
        <v>0</v>
      </c>
      <c r="X716" s="0" t="n">
        <f aca="true">IF(OR('Monte Carlo'!$B$33="",'Monte Carlo'!$C$33=""),0,IF(RAND()&lt;'Monte Carlo'!$B$33,IF('Monte Carlo'!$E$33='Monte Carlo'!$C$33,'Monte Carlo'!$C$33,BETAINV(RAND(),'Monte Carlo'!$G$33,'Monte Carlo'!$H$33,'Monte Carlo'!$C$33,'Monte Carlo'!$E$33)),0))</f>
        <v>0</v>
      </c>
      <c r="Y716" s="0" t="n">
        <f aca="false">SUM(A716:X716)</f>
        <v>2050.71242932652</v>
      </c>
    </row>
    <row r="717" customFormat="false" ht="15" hidden="false" customHeight="false" outlineLevel="0" collapsed="false">
      <c r="A717" s="0" t="n">
        <f aca="true">IF('Monte Carlo'!$B$7="",0,IF('Monte Carlo'!$D$7='Monte Carlo'!$B$7,'Monte Carlo'!$B$7,BETAINV(RAND(),'Monte Carlo'!$F$7,'Monte Carlo'!$G$7,'Monte Carlo'!$B$7,'Monte Carlo'!$D$7)))</f>
        <v>163.351753272713</v>
      </c>
      <c r="B717" s="0" t="n">
        <f aca="true">IF('Monte Carlo'!$B$8="",0,IF('Monte Carlo'!$D$8='Monte Carlo'!$B$8,'Monte Carlo'!$B$8,BETAINV(RAND(),'Monte Carlo'!$F$8,'Monte Carlo'!$G$8,'Monte Carlo'!$B$8,'Monte Carlo'!$D$8)))</f>
        <v>1034.06108020816</v>
      </c>
      <c r="C717" s="0" t="n">
        <f aca="true">IF('Monte Carlo'!$B$9="",0,IF('Monte Carlo'!$D$9='Monte Carlo'!$B$9,'Monte Carlo'!$B$9,BETAINV(RAND(),'Monte Carlo'!$F$9,'Monte Carlo'!$G$9,'Monte Carlo'!$B$9,'Monte Carlo'!$D$9)))</f>
        <v>423.098196519533</v>
      </c>
      <c r="D717" s="0" t="n">
        <f aca="true">IF('Monte Carlo'!$B$10="",0,IF('Monte Carlo'!$D$10='Monte Carlo'!$B$10,'Monte Carlo'!$B$10,BETAINV(RAND(),'Monte Carlo'!$F$10,'Monte Carlo'!$G$10,'Monte Carlo'!$B$10,'Monte Carlo'!$D$10)))</f>
        <v>334.281296850967</v>
      </c>
      <c r="E717" s="0" t="n">
        <f aca="true">IF('Monte Carlo'!$B$11="",0,IF('Monte Carlo'!$D$11='Monte Carlo'!$B$11,'Monte Carlo'!$B$11,BETAINV(RAND(),'Monte Carlo'!$F$11,'Monte Carlo'!$G$11,'Monte Carlo'!$B$11,'Monte Carlo'!$D$11)))</f>
        <v>136.588730025491</v>
      </c>
      <c r="F717" s="0" t="n">
        <f aca="true">IF('Monte Carlo'!$B$12="",0,IF('Monte Carlo'!$D$12='Monte Carlo'!$B$12,'Monte Carlo'!$B$12,BETAINV(RAND(),'Monte Carlo'!$F$12,'Monte Carlo'!$G$12,'Monte Carlo'!$B$12,'Monte Carlo'!$D$12)))</f>
        <v>107.473439899101</v>
      </c>
      <c r="G717" s="0" t="n">
        <f aca="true">IF('Monte Carlo'!$B$13="",0,IF('Monte Carlo'!$D$13='Monte Carlo'!$B$13,'Monte Carlo'!$B$13,BETAINV(RAND(),'Monte Carlo'!$F$13,'Monte Carlo'!$G$13,'Monte Carlo'!$B$13,'Monte Carlo'!$D$13)))</f>
        <v>0</v>
      </c>
      <c r="H717" s="0" t="n">
        <f aca="true">IF('Monte Carlo'!$B$14="",0,IF('Monte Carlo'!$D$14='Monte Carlo'!$B$14,'Monte Carlo'!$B$14,BETAINV(RAND(),'Monte Carlo'!$F$14,'Monte Carlo'!$G$14,'Monte Carlo'!$B$14,'Monte Carlo'!$D$14)))</f>
        <v>0</v>
      </c>
      <c r="I717" s="0" t="n">
        <f aca="true">IF('Monte Carlo'!$B$15="",0,IF('Monte Carlo'!$D$15='Monte Carlo'!$B$15,'Monte Carlo'!$B$15,BETAINV(RAND(),'Monte Carlo'!$F$15,'Monte Carlo'!$G$15,'Monte Carlo'!$B$15,'Monte Carlo'!$D$15)))</f>
        <v>0</v>
      </c>
      <c r="J717" s="0" t="n">
        <f aca="true">IF('Monte Carlo'!$B$16="",0,IF('Monte Carlo'!$D$16='Monte Carlo'!$B$16,'Monte Carlo'!$B$16,BETAINV(RAND(),'Monte Carlo'!$F$16,'Monte Carlo'!$G$16,'Monte Carlo'!$B$16,'Monte Carlo'!$D$16)))</f>
        <v>0</v>
      </c>
      <c r="K717" s="0" t="n">
        <f aca="true">IF('Monte Carlo'!$B$17="",0,IF('Monte Carlo'!$D$17='Monte Carlo'!$B$17,'Monte Carlo'!$B$17,BETAINV(RAND(),'Monte Carlo'!$F$17,'Monte Carlo'!$G$17,'Monte Carlo'!$B$17,'Monte Carlo'!$D$17)))</f>
        <v>0</v>
      </c>
      <c r="L717" s="0" t="n">
        <f aca="true">IF('Monte Carlo'!$B$18="",0,IF('Monte Carlo'!$D$18='Monte Carlo'!$B$18,'Monte Carlo'!$B$18,BETAINV(RAND(),'Monte Carlo'!$F$18,'Monte Carlo'!$G$18,'Monte Carlo'!$B$18,'Monte Carlo'!$D$18)))</f>
        <v>0</v>
      </c>
      <c r="M717" s="0" t="n">
        <f aca="true">IF(OR('Monte Carlo'!$B$22="",'Monte Carlo'!$C$22=""),0,IF(RAND()&lt;'Monte Carlo'!$B$22,IF('Monte Carlo'!$E$22='Monte Carlo'!$C$22,'Monte Carlo'!$C$22,BETAINV(RAND(),'Monte Carlo'!$G$22,'Monte Carlo'!$H$22,'Monte Carlo'!$C$22,'Monte Carlo'!$E$22)),0))</f>
        <v>0</v>
      </c>
      <c r="N717" s="0" t="n">
        <f aca="true">IF(OR('Monte Carlo'!$B$23="",'Monte Carlo'!$C$23=""),0,IF(RAND()&lt;'Monte Carlo'!$B$23,IF('Monte Carlo'!$E$23='Monte Carlo'!$C$23,'Monte Carlo'!$C$23,BETAINV(RAND(),'Monte Carlo'!$G$23,'Monte Carlo'!$H$23,'Monte Carlo'!$C$23,'Monte Carlo'!$E$23)),0))</f>
        <v>0</v>
      </c>
      <c r="O717" s="0" t="n">
        <f aca="true">IF(OR('Monte Carlo'!$B$24="",'Monte Carlo'!$C$24=""),0,IF(RAND()&lt;'Monte Carlo'!$B$24,IF('Monte Carlo'!$E$24='Monte Carlo'!$C$24,'Monte Carlo'!$C$24,BETAINV(RAND(),'Monte Carlo'!$G$24,'Monte Carlo'!$H$24,'Monte Carlo'!$C$24,'Monte Carlo'!$E$24)),0))</f>
        <v>0</v>
      </c>
      <c r="P717" s="0" t="n">
        <f aca="true">IF(OR('Monte Carlo'!$B$25="",'Monte Carlo'!$C$25=""),0,IF(RAND()&lt;'Monte Carlo'!$B$25,IF('Monte Carlo'!$E$25='Monte Carlo'!$C$25,'Monte Carlo'!$C$25,BETAINV(RAND(),'Monte Carlo'!$G$25,'Monte Carlo'!$H$25,'Monte Carlo'!$C$25,'Monte Carlo'!$E$25)),0))</f>
        <v>241.442042800682</v>
      </c>
      <c r="Q717" s="0" t="n">
        <f aca="true">IF(OR('Monte Carlo'!$B$26="",'Monte Carlo'!$C$26=""),0,IF(RAND()&lt;'Monte Carlo'!$B$26,IF('Monte Carlo'!$E$26='Monte Carlo'!$C$26,'Monte Carlo'!$C$26,BETAINV(RAND(),'Monte Carlo'!$G$26,'Monte Carlo'!$H$26,'Monte Carlo'!$C$26,'Monte Carlo'!$E$26)),0))</f>
        <v>0</v>
      </c>
      <c r="R717" s="0" t="n">
        <f aca="true">IF(OR('Monte Carlo'!$B$27="",'Monte Carlo'!$C$27=""),0,IF(RAND()&lt;'Monte Carlo'!$B$27,IF('Monte Carlo'!$E$27='Monte Carlo'!$C$27,'Monte Carlo'!$C$27,BETAINV(RAND(),'Monte Carlo'!$G$27,'Monte Carlo'!$H$27,'Monte Carlo'!$C$27,'Monte Carlo'!$E$27)),0))</f>
        <v>0</v>
      </c>
      <c r="S717" s="0" t="n">
        <f aca="true">IF(OR('Monte Carlo'!$B$28="",'Monte Carlo'!$C$28=""),0,IF(RAND()&lt;'Monte Carlo'!$B$28,IF('Monte Carlo'!$E$28='Monte Carlo'!$C$28,'Monte Carlo'!$C$28,BETAINV(RAND(),'Monte Carlo'!$G$28,'Monte Carlo'!$H$28,'Monte Carlo'!$C$28,'Monte Carlo'!$E$28)),0))</f>
        <v>0</v>
      </c>
      <c r="T717" s="0" t="n">
        <f aca="true">IF(OR('Monte Carlo'!$B$29="",'Monte Carlo'!$C$29=""),0,IF(RAND()&lt;'Monte Carlo'!$B$29,IF('Monte Carlo'!$E$29='Monte Carlo'!$C$29,'Monte Carlo'!$C$29,BETAINV(RAND(),'Monte Carlo'!$G$29,'Monte Carlo'!$H$29,'Monte Carlo'!$C$29,'Monte Carlo'!$E$29)),0))</f>
        <v>0</v>
      </c>
      <c r="U717" s="0" t="n">
        <f aca="true">IF(OR('Monte Carlo'!$B$30="",'Monte Carlo'!$C$30=""),0,IF(RAND()&lt;'Monte Carlo'!$B$30,IF('Monte Carlo'!$E$30='Monte Carlo'!$C$30,'Monte Carlo'!$C$30,BETAINV(RAND(),'Monte Carlo'!$G$30,'Monte Carlo'!$H$30,'Monte Carlo'!$C$30,'Monte Carlo'!$E$30)),0))</f>
        <v>0</v>
      </c>
      <c r="V717" s="0" t="n">
        <f aca="true">IF(OR('Monte Carlo'!$B$31="",'Monte Carlo'!$C$31=""),0,IF(RAND()&lt;'Monte Carlo'!$B$31,IF('Monte Carlo'!$E$31='Monte Carlo'!$C$31,'Monte Carlo'!$C$31,BETAINV(RAND(),'Monte Carlo'!$G$31,'Monte Carlo'!$H$31,'Monte Carlo'!$C$31,'Monte Carlo'!$E$31)),0))</f>
        <v>0</v>
      </c>
      <c r="W717" s="0" t="n">
        <f aca="true">IF(OR('Monte Carlo'!$B$32="",'Monte Carlo'!$C$32=""),0,IF(RAND()&lt;'Monte Carlo'!$B$32,IF('Monte Carlo'!$E$32='Monte Carlo'!$C$32,'Monte Carlo'!$C$32,BETAINV(RAND(),'Monte Carlo'!$G$32,'Monte Carlo'!$H$32,'Monte Carlo'!$C$32,'Monte Carlo'!$E$32)),0))</f>
        <v>0</v>
      </c>
      <c r="X717" s="0" t="n">
        <f aca="true">IF(OR('Monte Carlo'!$B$33="",'Monte Carlo'!$C$33=""),0,IF(RAND()&lt;'Monte Carlo'!$B$33,IF('Monte Carlo'!$E$33='Monte Carlo'!$C$33,'Monte Carlo'!$C$33,BETAINV(RAND(),'Monte Carlo'!$G$33,'Monte Carlo'!$H$33,'Monte Carlo'!$C$33,'Monte Carlo'!$E$33)),0))</f>
        <v>0</v>
      </c>
      <c r="Y717" s="0" t="n">
        <f aca="false">SUM(A717:X717)</f>
        <v>2440.29653957665</v>
      </c>
    </row>
    <row r="718" customFormat="false" ht="15" hidden="false" customHeight="false" outlineLevel="0" collapsed="false">
      <c r="A718" s="0" t="n">
        <f aca="true">IF('Monte Carlo'!$B$7="",0,IF('Monte Carlo'!$D$7='Monte Carlo'!$B$7,'Monte Carlo'!$B$7,BETAINV(RAND(),'Monte Carlo'!$F$7,'Monte Carlo'!$G$7,'Monte Carlo'!$B$7,'Monte Carlo'!$D$7)))</f>
        <v>177.360915473218</v>
      </c>
      <c r="B718" s="0" t="n">
        <f aca="true">IF('Monte Carlo'!$B$8="",0,IF('Monte Carlo'!$D$8='Monte Carlo'!$B$8,'Monte Carlo'!$B$8,BETAINV(RAND(),'Monte Carlo'!$F$8,'Monte Carlo'!$G$8,'Monte Carlo'!$B$8,'Monte Carlo'!$D$8)))</f>
        <v>938.841183540817</v>
      </c>
      <c r="C718" s="0" t="n">
        <f aca="true">IF('Monte Carlo'!$B$9="",0,IF('Monte Carlo'!$D$9='Monte Carlo'!$B$9,'Monte Carlo'!$B$9,BETAINV(RAND(),'Monte Carlo'!$F$9,'Monte Carlo'!$G$9,'Monte Carlo'!$B$9,'Monte Carlo'!$D$9)))</f>
        <v>526.006563209096</v>
      </c>
      <c r="D718" s="0" t="n">
        <f aca="true">IF('Monte Carlo'!$B$10="",0,IF('Monte Carlo'!$D$10='Monte Carlo'!$B$10,'Monte Carlo'!$B$10,BETAINV(RAND(),'Monte Carlo'!$F$10,'Monte Carlo'!$G$10,'Monte Carlo'!$B$10,'Monte Carlo'!$D$10)))</f>
        <v>270.71805809883</v>
      </c>
      <c r="E718" s="0" t="n">
        <f aca="true">IF('Monte Carlo'!$B$11="",0,IF('Monte Carlo'!$D$11='Monte Carlo'!$B$11,'Monte Carlo'!$B$11,BETAINV(RAND(),'Monte Carlo'!$F$11,'Monte Carlo'!$G$11,'Monte Carlo'!$B$11,'Monte Carlo'!$D$11)))</f>
        <v>96.3808961080459</v>
      </c>
      <c r="F718" s="0" t="n">
        <f aca="true">IF('Monte Carlo'!$B$12="",0,IF('Monte Carlo'!$D$12='Monte Carlo'!$B$12,'Monte Carlo'!$B$12,BETAINV(RAND(),'Monte Carlo'!$F$12,'Monte Carlo'!$G$12,'Monte Carlo'!$B$12,'Monte Carlo'!$D$12)))</f>
        <v>104.768054782909</v>
      </c>
      <c r="G718" s="0" t="n">
        <f aca="true">IF('Monte Carlo'!$B$13="",0,IF('Monte Carlo'!$D$13='Monte Carlo'!$B$13,'Monte Carlo'!$B$13,BETAINV(RAND(),'Monte Carlo'!$F$13,'Monte Carlo'!$G$13,'Monte Carlo'!$B$13,'Monte Carlo'!$D$13)))</f>
        <v>0</v>
      </c>
      <c r="H718" s="0" t="n">
        <f aca="true">IF('Monte Carlo'!$B$14="",0,IF('Monte Carlo'!$D$14='Monte Carlo'!$B$14,'Monte Carlo'!$B$14,BETAINV(RAND(),'Monte Carlo'!$F$14,'Monte Carlo'!$G$14,'Monte Carlo'!$B$14,'Monte Carlo'!$D$14)))</f>
        <v>0</v>
      </c>
      <c r="I718" s="0" t="n">
        <f aca="true">IF('Monte Carlo'!$B$15="",0,IF('Monte Carlo'!$D$15='Monte Carlo'!$B$15,'Monte Carlo'!$B$15,BETAINV(RAND(),'Monte Carlo'!$F$15,'Monte Carlo'!$G$15,'Monte Carlo'!$B$15,'Monte Carlo'!$D$15)))</f>
        <v>0</v>
      </c>
      <c r="J718" s="0" t="n">
        <f aca="true">IF('Monte Carlo'!$B$16="",0,IF('Monte Carlo'!$D$16='Monte Carlo'!$B$16,'Monte Carlo'!$B$16,BETAINV(RAND(),'Monte Carlo'!$F$16,'Monte Carlo'!$G$16,'Monte Carlo'!$B$16,'Monte Carlo'!$D$16)))</f>
        <v>0</v>
      </c>
      <c r="K718" s="0" t="n">
        <f aca="true">IF('Monte Carlo'!$B$17="",0,IF('Monte Carlo'!$D$17='Monte Carlo'!$B$17,'Monte Carlo'!$B$17,BETAINV(RAND(),'Monte Carlo'!$F$17,'Monte Carlo'!$G$17,'Monte Carlo'!$B$17,'Monte Carlo'!$D$17)))</f>
        <v>0</v>
      </c>
      <c r="L718" s="0" t="n">
        <f aca="true">IF('Monte Carlo'!$B$18="",0,IF('Monte Carlo'!$D$18='Monte Carlo'!$B$18,'Monte Carlo'!$B$18,BETAINV(RAND(),'Monte Carlo'!$F$18,'Monte Carlo'!$G$18,'Monte Carlo'!$B$18,'Monte Carlo'!$D$18)))</f>
        <v>0</v>
      </c>
      <c r="M718" s="0" t="n">
        <f aca="true">IF(OR('Monte Carlo'!$B$22="",'Monte Carlo'!$C$22=""),0,IF(RAND()&lt;'Monte Carlo'!$B$22,IF('Monte Carlo'!$E$22='Monte Carlo'!$C$22,'Monte Carlo'!$C$22,BETAINV(RAND(),'Monte Carlo'!$G$22,'Monte Carlo'!$H$22,'Monte Carlo'!$C$22,'Monte Carlo'!$E$22)),0))</f>
        <v>0</v>
      </c>
      <c r="N718" s="0" t="n">
        <f aca="true">IF(OR('Monte Carlo'!$B$23="",'Monte Carlo'!$C$23=""),0,IF(RAND()&lt;'Monte Carlo'!$B$23,IF('Monte Carlo'!$E$23='Monte Carlo'!$C$23,'Monte Carlo'!$C$23,BETAINV(RAND(),'Monte Carlo'!$G$23,'Monte Carlo'!$H$23,'Monte Carlo'!$C$23,'Monte Carlo'!$E$23)),0))</f>
        <v>0</v>
      </c>
      <c r="O718" s="0" t="n">
        <f aca="true">IF(OR('Monte Carlo'!$B$24="",'Monte Carlo'!$C$24=""),0,IF(RAND()&lt;'Monte Carlo'!$B$24,IF('Monte Carlo'!$E$24='Monte Carlo'!$C$24,'Monte Carlo'!$C$24,BETAINV(RAND(),'Monte Carlo'!$G$24,'Monte Carlo'!$H$24,'Monte Carlo'!$C$24,'Monte Carlo'!$E$24)),0))</f>
        <v>155.009757640119</v>
      </c>
      <c r="P718" s="0" t="n">
        <f aca="true">IF(OR('Monte Carlo'!$B$25="",'Monte Carlo'!$C$25=""),0,IF(RAND()&lt;'Monte Carlo'!$B$25,IF('Monte Carlo'!$E$25='Monte Carlo'!$C$25,'Monte Carlo'!$C$25,BETAINV(RAND(),'Monte Carlo'!$G$25,'Monte Carlo'!$H$25,'Monte Carlo'!$C$25,'Monte Carlo'!$E$25)),0))</f>
        <v>259.223025293555</v>
      </c>
      <c r="Q718" s="0" t="n">
        <f aca="true">IF(OR('Monte Carlo'!$B$26="",'Monte Carlo'!$C$26=""),0,IF(RAND()&lt;'Monte Carlo'!$B$26,IF('Monte Carlo'!$E$26='Monte Carlo'!$C$26,'Monte Carlo'!$C$26,BETAINV(RAND(),'Monte Carlo'!$G$26,'Monte Carlo'!$H$26,'Monte Carlo'!$C$26,'Monte Carlo'!$E$26)),0))</f>
        <v>0</v>
      </c>
      <c r="R718" s="0" t="n">
        <f aca="true">IF(OR('Monte Carlo'!$B$27="",'Monte Carlo'!$C$27=""),0,IF(RAND()&lt;'Monte Carlo'!$B$27,IF('Monte Carlo'!$E$27='Monte Carlo'!$C$27,'Monte Carlo'!$C$27,BETAINV(RAND(),'Monte Carlo'!$G$27,'Monte Carlo'!$H$27,'Monte Carlo'!$C$27,'Monte Carlo'!$E$27)),0))</f>
        <v>0</v>
      </c>
      <c r="S718" s="0" t="n">
        <f aca="true">IF(OR('Monte Carlo'!$B$28="",'Monte Carlo'!$C$28=""),0,IF(RAND()&lt;'Monte Carlo'!$B$28,IF('Monte Carlo'!$E$28='Monte Carlo'!$C$28,'Monte Carlo'!$C$28,BETAINV(RAND(),'Monte Carlo'!$G$28,'Monte Carlo'!$H$28,'Monte Carlo'!$C$28,'Monte Carlo'!$E$28)),0))</f>
        <v>0</v>
      </c>
      <c r="T718" s="0" t="n">
        <f aca="true">IF(OR('Monte Carlo'!$B$29="",'Monte Carlo'!$C$29=""),0,IF(RAND()&lt;'Monte Carlo'!$B$29,IF('Monte Carlo'!$E$29='Monte Carlo'!$C$29,'Monte Carlo'!$C$29,BETAINV(RAND(),'Monte Carlo'!$G$29,'Monte Carlo'!$H$29,'Monte Carlo'!$C$29,'Monte Carlo'!$E$29)),0))</f>
        <v>0</v>
      </c>
      <c r="U718" s="0" t="n">
        <f aca="true">IF(OR('Monte Carlo'!$B$30="",'Monte Carlo'!$C$30=""),0,IF(RAND()&lt;'Monte Carlo'!$B$30,IF('Monte Carlo'!$E$30='Monte Carlo'!$C$30,'Monte Carlo'!$C$30,BETAINV(RAND(),'Monte Carlo'!$G$30,'Monte Carlo'!$H$30,'Monte Carlo'!$C$30,'Monte Carlo'!$E$30)),0))</f>
        <v>0</v>
      </c>
      <c r="V718" s="0" t="n">
        <f aca="true">IF(OR('Monte Carlo'!$B$31="",'Monte Carlo'!$C$31=""),0,IF(RAND()&lt;'Monte Carlo'!$B$31,IF('Monte Carlo'!$E$31='Monte Carlo'!$C$31,'Monte Carlo'!$C$31,BETAINV(RAND(),'Monte Carlo'!$G$31,'Monte Carlo'!$H$31,'Monte Carlo'!$C$31,'Monte Carlo'!$E$31)),0))</f>
        <v>0</v>
      </c>
      <c r="W718" s="0" t="n">
        <f aca="true">IF(OR('Monte Carlo'!$B$32="",'Monte Carlo'!$C$32=""),0,IF(RAND()&lt;'Monte Carlo'!$B$32,IF('Monte Carlo'!$E$32='Monte Carlo'!$C$32,'Monte Carlo'!$C$32,BETAINV(RAND(),'Monte Carlo'!$G$32,'Monte Carlo'!$H$32,'Monte Carlo'!$C$32,'Monte Carlo'!$E$32)),0))</f>
        <v>0</v>
      </c>
      <c r="X718" s="0" t="n">
        <f aca="true">IF(OR('Monte Carlo'!$B$33="",'Monte Carlo'!$C$33=""),0,IF(RAND()&lt;'Monte Carlo'!$B$33,IF('Monte Carlo'!$E$33='Monte Carlo'!$C$33,'Monte Carlo'!$C$33,BETAINV(RAND(),'Monte Carlo'!$G$33,'Monte Carlo'!$H$33,'Monte Carlo'!$C$33,'Monte Carlo'!$E$33)),0))</f>
        <v>0</v>
      </c>
      <c r="Y718" s="0" t="n">
        <f aca="false">SUM(A718:X718)</f>
        <v>2528.30845414659</v>
      </c>
    </row>
    <row r="719" customFormat="false" ht="15" hidden="false" customHeight="false" outlineLevel="0" collapsed="false">
      <c r="A719" s="0" t="n">
        <f aca="true">IF('Monte Carlo'!$B$7="",0,IF('Monte Carlo'!$D$7='Monte Carlo'!$B$7,'Monte Carlo'!$B$7,BETAINV(RAND(),'Monte Carlo'!$F$7,'Monte Carlo'!$G$7,'Monte Carlo'!$B$7,'Monte Carlo'!$D$7)))</f>
        <v>160.121751782249</v>
      </c>
      <c r="B719" s="0" t="n">
        <f aca="true">IF('Monte Carlo'!$B$8="",0,IF('Monte Carlo'!$D$8='Monte Carlo'!$B$8,'Monte Carlo'!$B$8,BETAINV(RAND(),'Monte Carlo'!$F$8,'Monte Carlo'!$G$8,'Monte Carlo'!$B$8,'Monte Carlo'!$D$8)))</f>
        <v>931.992940731308</v>
      </c>
      <c r="C719" s="0" t="n">
        <f aca="true">IF('Monte Carlo'!$B$9="",0,IF('Monte Carlo'!$D$9='Monte Carlo'!$B$9,'Monte Carlo'!$B$9,BETAINV(RAND(),'Monte Carlo'!$F$9,'Monte Carlo'!$G$9,'Monte Carlo'!$B$9,'Monte Carlo'!$D$9)))</f>
        <v>438.238317038915</v>
      </c>
      <c r="D719" s="0" t="n">
        <f aca="true">IF('Monte Carlo'!$B$10="",0,IF('Monte Carlo'!$D$10='Monte Carlo'!$B$10,'Monte Carlo'!$B$10,BETAINV(RAND(),'Monte Carlo'!$F$10,'Monte Carlo'!$G$10,'Monte Carlo'!$B$10,'Monte Carlo'!$D$10)))</f>
        <v>298.437715734476</v>
      </c>
      <c r="E719" s="0" t="n">
        <f aca="true">IF('Monte Carlo'!$B$11="",0,IF('Monte Carlo'!$D$11='Monte Carlo'!$B$11,'Monte Carlo'!$B$11,BETAINV(RAND(),'Monte Carlo'!$F$11,'Monte Carlo'!$G$11,'Monte Carlo'!$B$11,'Monte Carlo'!$D$11)))</f>
        <v>97.0671126585658</v>
      </c>
      <c r="F719" s="0" t="n">
        <f aca="true">IF('Monte Carlo'!$B$12="",0,IF('Monte Carlo'!$D$12='Monte Carlo'!$B$12,'Monte Carlo'!$B$12,BETAINV(RAND(),'Monte Carlo'!$F$12,'Monte Carlo'!$G$12,'Monte Carlo'!$B$12,'Monte Carlo'!$D$12)))</f>
        <v>101.782044774664</v>
      </c>
      <c r="G719" s="0" t="n">
        <f aca="true">IF('Monte Carlo'!$B$13="",0,IF('Monte Carlo'!$D$13='Monte Carlo'!$B$13,'Monte Carlo'!$B$13,BETAINV(RAND(),'Monte Carlo'!$F$13,'Monte Carlo'!$G$13,'Monte Carlo'!$B$13,'Monte Carlo'!$D$13)))</f>
        <v>0</v>
      </c>
      <c r="H719" s="0" t="n">
        <f aca="true">IF('Monte Carlo'!$B$14="",0,IF('Monte Carlo'!$D$14='Monte Carlo'!$B$14,'Monte Carlo'!$B$14,BETAINV(RAND(),'Monte Carlo'!$F$14,'Monte Carlo'!$G$14,'Monte Carlo'!$B$14,'Monte Carlo'!$D$14)))</f>
        <v>0</v>
      </c>
      <c r="I719" s="0" t="n">
        <f aca="true">IF('Monte Carlo'!$B$15="",0,IF('Monte Carlo'!$D$15='Monte Carlo'!$B$15,'Monte Carlo'!$B$15,BETAINV(RAND(),'Monte Carlo'!$F$15,'Monte Carlo'!$G$15,'Monte Carlo'!$B$15,'Monte Carlo'!$D$15)))</f>
        <v>0</v>
      </c>
      <c r="J719" s="0" t="n">
        <f aca="true">IF('Monte Carlo'!$B$16="",0,IF('Monte Carlo'!$D$16='Monte Carlo'!$B$16,'Monte Carlo'!$B$16,BETAINV(RAND(),'Monte Carlo'!$F$16,'Monte Carlo'!$G$16,'Monte Carlo'!$B$16,'Monte Carlo'!$D$16)))</f>
        <v>0</v>
      </c>
      <c r="K719" s="0" t="n">
        <f aca="true">IF('Monte Carlo'!$B$17="",0,IF('Monte Carlo'!$D$17='Monte Carlo'!$B$17,'Monte Carlo'!$B$17,BETAINV(RAND(),'Monte Carlo'!$F$17,'Monte Carlo'!$G$17,'Monte Carlo'!$B$17,'Monte Carlo'!$D$17)))</f>
        <v>0</v>
      </c>
      <c r="L719" s="0" t="n">
        <f aca="true">IF('Monte Carlo'!$B$18="",0,IF('Monte Carlo'!$D$18='Monte Carlo'!$B$18,'Monte Carlo'!$B$18,BETAINV(RAND(),'Monte Carlo'!$F$18,'Monte Carlo'!$G$18,'Monte Carlo'!$B$18,'Monte Carlo'!$D$18)))</f>
        <v>0</v>
      </c>
      <c r="M719" s="0" t="n">
        <f aca="true">IF(OR('Monte Carlo'!$B$22="",'Monte Carlo'!$C$22=""),0,IF(RAND()&lt;'Monte Carlo'!$B$22,IF('Monte Carlo'!$E$22='Monte Carlo'!$C$22,'Monte Carlo'!$C$22,BETAINV(RAND(),'Monte Carlo'!$G$22,'Monte Carlo'!$H$22,'Monte Carlo'!$C$22,'Monte Carlo'!$E$22)),0))</f>
        <v>0</v>
      </c>
      <c r="N719" s="0" t="n">
        <f aca="true">IF(OR('Monte Carlo'!$B$23="",'Monte Carlo'!$C$23=""),0,IF(RAND()&lt;'Monte Carlo'!$B$23,IF('Monte Carlo'!$E$23='Monte Carlo'!$C$23,'Monte Carlo'!$C$23,BETAINV(RAND(),'Monte Carlo'!$G$23,'Monte Carlo'!$H$23,'Monte Carlo'!$C$23,'Monte Carlo'!$E$23)),0))</f>
        <v>35.5918773707656</v>
      </c>
      <c r="O719" s="0" t="n">
        <f aca="true">IF(OR('Monte Carlo'!$B$24="",'Monte Carlo'!$C$24=""),0,IF(RAND()&lt;'Monte Carlo'!$B$24,IF('Monte Carlo'!$E$24='Monte Carlo'!$C$24,'Monte Carlo'!$C$24,BETAINV(RAND(),'Monte Carlo'!$G$24,'Monte Carlo'!$H$24,'Monte Carlo'!$C$24,'Monte Carlo'!$E$24)),0))</f>
        <v>0</v>
      </c>
      <c r="P719" s="0" t="n">
        <f aca="true">IF(OR('Monte Carlo'!$B$25="",'Monte Carlo'!$C$25=""),0,IF(RAND()&lt;'Monte Carlo'!$B$25,IF('Monte Carlo'!$E$25='Monte Carlo'!$C$25,'Monte Carlo'!$C$25,BETAINV(RAND(),'Monte Carlo'!$G$25,'Monte Carlo'!$H$25,'Monte Carlo'!$C$25,'Monte Carlo'!$E$25)),0))</f>
        <v>0</v>
      </c>
      <c r="Q719" s="0" t="n">
        <f aca="true">IF(OR('Monte Carlo'!$B$26="",'Monte Carlo'!$C$26=""),0,IF(RAND()&lt;'Monte Carlo'!$B$26,IF('Monte Carlo'!$E$26='Monte Carlo'!$C$26,'Monte Carlo'!$C$26,BETAINV(RAND(),'Monte Carlo'!$G$26,'Monte Carlo'!$H$26,'Monte Carlo'!$C$26,'Monte Carlo'!$E$26)),0))</f>
        <v>0</v>
      </c>
      <c r="R719" s="0" t="n">
        <f aca="true">IF(OR('Monte Carlo'!$B$27="",'Monte Carlo'!$C$27=""),0,IF(RAND()&lt;'Monte Carlo'!$B$27,IF('Monte Carlo'!$E$27='Monte Carlo'!$C$27,'Monte Carlo'!$C$27,BETAINV(RAND(),'Monte Carlo'!$G$27,'Monte Carlo'!$H$27,'Monte Carlo'!$C$27,'Monte Carlo'!$E$27)),0))</f>
        <v>0</v>
      </c>
      <c r="S719" s="0" t="n">
        <f aca="true">IF(OR('Monte Carlo'!$B$28="",'Monte Carlo'!$C$28=""),0,IF(RAND()&lt;'Monte Carlo'!$B$28,IF('Monte Carlo'!$E$28='Monte Carlo'!$C$28,'Monte Carlo'!$C$28,BETAINV(RAND(),'Monte Carlo'!$G$28,'Monte Carlo'!$H$28,'Monte Carlo'!$C$28,'Monte Carlo'!$E$28)),0))</f>
        <v>0</v>
      </c>
      <c r="T719" s="0" t="n">
        <f aca="true">IF(OR('Monte Carlo'!$B$29="",'Monte Carlo'!$C$29=""),0,IF(RAND()&lt;'Monte Carlo'!$B$29,IF('Monte Carlo'!$E$29='Monte Carlo'!$C$29,'Monte Carlo'!$C$29,BETAINV(RAND(),'Monte Carlo'!$G$29,'Monte Carlo'!$H$29,'Monte Carlo'!$C$29,'Monte Carlo'!$E$29)),0))</f>
        <v>0</v>
      </c>
      <c r="U719" s="0" t="n">
        <f aca="true">IF(OR('Monte Carlo'!$B$30="",'Monte Carlo'!$C$30=""),0,IF(RAND()&lt;'Monte Carlo'!$B$30,IF('Monte Carlo'!$E$30='Monte Carlo'!$C$30,'Monte Carlo'!$C$30,BETAINV(RAND(),'Monte Carlo'!$G$30,'Monte Carlo'!$H$30,'Monte Carlo'!$C$30,'Monte Carlo'!$E$30)),0))</f>
        <v>0</v>
      </c>
      <c r="V719" s="0" t="n">
        <f aca="true">IF(OR('Monte Carlo'!$B$31="",'Monte Carlo'!$C$31=""),0,IF(RAND()&lt;'Monte Carlo'!$B$31,IF('Monte Carlo'!$E$31='Monte Carlo'!$C$31,'Monte Carlo'!$C$31,BETAINV(RAND(),'Monte Carlo'!$G$31,'Monte Carlo'!$H$31,'Monte Carlo'!$C$31,'Monte Carlo'!$E$31)),0))</f>
        <v>0</v>
      </c>
      <c r="W719" s="0" t="n">
        <f aca="true">IF(OR('Monte Carlo'!$B$32="",'Monte Carlo'!$C$32=""),0,IF(RAND()&lt;'Monte Carlo'!$B$32,IF('Monte Carlo'!$E$32='Monte Carlo'!$C$32,'Monte Carlo'!$C$32,BETAINV(RAND(),'Monte Carlo'!$G$32,'Monte Carlo'!$H$32,'Monte Carlo'!$C$32,'Monte Carlo'!$E$32)),0))</f>
        <v>0</v>
      </c>
      <c r="X719" s="0" t="n">
        <f aca="true">IF(OR('Monte Carlo'!$B$33="",'Monte Carlo'!$C$33=""),0,IF(RAND()&lt;'Monte Carlo'!$B$33,IF('Monte Carlo'!$E$33='Monte Carlo'!$C$33,'Monte Carlo'!$C$33,BETAINV(RAND(),'Monte Carlo'!$G$33,'Monte Carlo'!$H$33,'Monte Carlo'!$C$33,'Monte Carlo'!$E$33)),0))</f>
        <v>0</v>
      </c>
      <c r="Y719" s="0" t="n">
        <f aca="false">SUM(A719:X719)</f>
        <v>2063.23176009094</v>
      </c>
    </row>
    <row r="720" customFormat="false" ht="15" hidden="false" customHeight="false" outlineLevel="0" collapsed="false">
      <c r="A720" s="0" t="n">
        <f aca="true">IF('Monte Carlo'!$B$7="",0,IF('Monte Carlo'!$D$7='Monte Carlo'!$B$7,'Monte Carlo'!$B$7,BETAINV(RAND(),'Monte Carlo'!$F$7,'Monte Carlo'!$G$7,'Monte Carlo'!$B$7,'Monte Carlo'!$D$7)))</f>
        <v>126.149999564966</v>
      </c>
      <c r="B720" s="0" t="n">
        <f aca="true">IF('Monte Carlo'!$B$8="",0,IF('Monte Carlo'!$D$8='Monte Carlo'!$B$8,'Monte Carlo'!$B$8,BETAINV(RAND(),'Monte Carlo'!$F$8,'Monte Carlo'!$G$8,'Monte Carlo'!$B$8,'Monte Carlo'!$D$8)))</f>
        <v>1097.95625182418</v>
      </c>
      <c r="C720" s="0" t="n">
        <f aca="true">IF('Monte Carlo'!$B$9="",0,IF('Monte Carlo'!$D$9='Monte Carlo'!$B$9,'Monte Carlo'!$B$9,BETAINV(RAND(),'Monte Carlo'!$F$9,'Monte Carlo'!$G$9,'Monte Carlo'!$B$9,'Monte Carlo'!$D$9)))</f>
        <v>436.467200073086</v>
      </c>
      <c r="D720" s="0" t="n">
        <f aca="true">IF('Monte Carlo'!$B$10="",0,IF('Monte Carlo'!$D$10='Monte Carlo'!$B$10,'Monte Carlo'!$B$10,BETAINV(RAND(),'Monte Carlo'!$F$10,'Monte Carlo'!$G$10,'Monte Carlo'!$B$10,'Monte Carlo'!$D$10)))</f>
        <v>292.826556727404</v>
      </c>
      <c r="E720" s="0" t="n">
        <f aca="true">IF('Monte Carlo'!$B$11="",0,IF('Monte Carlo'!$D$11='Monte Carlo'!$B$11,'Monte Carlo'!$B$11,BETAINV(RAND(),'Monte Carlo'!$F$11,'Monte Carlo'!$G$11,'Monte Carlo'!$B$11,'Monte Carlo'!$D$11)))</f>
        <v>103.841938765205</v>
      </c>
      <c r="F720" s="0" t="n">
        <f aca="true">IF('Monte Carlo'!$B$12="",0,IF('Monte Carlo'!$D$12='Monte Carlo'!$B$12,'Monte Carlo'!$B$12,BETAINV(RAND(),'Monte Carlo'!$F$12,'Monte Carlo'!$G$12,'Monte Carlo'!$B$12,'Monte Carlo'!$D$12)))</f>
        <v>98.3696088163845</v>
      </c>
      <c r="G720" s="0" t="n">
        <f aca="true">IF('Monte Carlo'!$B$13="",0,IF('Monte Carlo'!$D$13='Monte Carlo'!$B$13,'Monte Carlo'!$B$13,BETAINV(RAND(),'Monte Carlo'!$F$13,'Monte Carlo'!$G$13,'Monte Carlo'!$B$13,'Monte Carlo'!$D$13)))</f>
        <v>0</v>
      </c>
      <c r="H720" s="0" t="n">
        <f aca="true">IF('Monte Carlo'!$B$14="",0,IF('Monte Carlo'!$D$14='Monte Carlo'!$B$14,'Monte Carlo'!$B$14,BETAINV(RAND(),'Monte Carlo'!$F$14,'Monte Carlo'!$G$14,'Monte Carlo'!$B$14,'Monte Carlo'!$D$14)))</f>
        <v>0</v>
      </c>
      <c r="I720" s="0" t="n">
        <f aca="true">IF('Monte Carlo'!$B$15="",0,IF('Monte Carlo'!$D$15='Monte Carlo'!$B$15,'Monte Carlo'!$B$15,BETAINV(RAND(),'Monte Carlo'!$F$15,'Monte Carlo'!$G$15,'Monte Carlo'!$B$15,'Monte Carlo'!$D$15)))</f>
        <v>0</v>
      </c>
      <c r="J720" s="0" t="n">
        <f aca="true">IF('Monte Carlo'!$B$16="",0,IF('Monte Carlo'!$D$16='Monte Carlo'!$B$16,'Monte Carlo'!$B$16,BETAINV(RAND(),'Monte Carlo'!$F$16,'Monte Carlo'!$G$16,'Monte Carlo'!$B$16,'Monte Carlo'!$D$16)))</f>
        <v>0</v>
      </c>
      <c r="K720" s="0" t="n">
        <f aca="true">IF('Monte Carlo'!$B$17="",0,IF('Monte Carlo'!$D$17='Monte Carlo'!$B$17,'Monte Carlo'!$B$17,BETAINV(RAND(),'Monte Carlo'!$F$17,'Monte Carlo'!$G$17,'Monte Carlo'!$B$17,'Monte Carlo'!$D$17)))</f>
        <v>0</v>
      </c>
      <c r="L720" s="0" t="n">
        <f aca="true">IF('Monte Carlo'!$B$18="",0,IF('Monte Carlo'!$D$18='Monte Carlo'!$B$18,'Monte Carlo'!$B$18,BETAINV(RAND(),'Monte Carlo'!$F$18,'Monte Carlo'!$G$18,'Monte Carlo'!$B$18,'Monte Carlo'!$D$18)))</f>
        <v>0</v>
      </c>
      <c r="M720" s="0" t="n">
        <f aca="true">IF(OR('Monte Carlo'!$B$22="",'Monte Carlo'!$C$22=""),0,IF(RAND()&lt;'Monte Carlo'!$B$22,IF('Monte Carlo'!$E$22='Monte Carlo'!$C$22,'Monte Carlo'!$C$22,BETAINV(RAND(),'Monte Carlo'!$G$22,'Monte Carlo'!$H$22,'Monte Carlo'!$C$22,'Monte Carlo'!$E$22)),0))</f>
        <v>0</v>
      </c>
      <c r="N720" s="0" t="n">
        <f aca="true">IF(OR('Monte Carlo'!$B$23="",'Monte Carlo'!$C$23=""),0,IF(RAND()&lt;'Monte Carlo'!$B$23,IF('Monte Carlo'!$E$23='Monte Carlo'!$C$23,'Monte Carlo'!$C$23,BETAINV(RAND(),'Monte Carlo'!$G$23,'Monte Carlo'!$H$23,'Monte Carlo'!$C$23,'Monte Carlo'!$E$23)),0))</f>
        <v>0</v>
      </c>
      <c r="O720" s="0" t="n">
        <f aca="true">IF(OR('Monte Carlo'!$B$24="",'Monte Carlo'!$C$24=""),0,IF(RAND()&lt;'Monte Carlo'!$B$24,IF('Monte Carlo'!$E$24='Monte Carlo'!$C$24,'Monte Carlo'!$C$24,BETAINV(RAND(),'Monte Carlo'!$G$24,'Monte Carlo'!$H$24,'Monte Carlo'!$C$24,'Monte Carlo'!$E$24)),0))</f>
        <v>0</v>
      </c>
      <c r="P720" s="0" t="n">
        <f aca="true">IF(OR('Monte Carlo'!$B$25="",'Monte Carlo'!$C$25=""),0,IF(RAND()&lt;'Monte Carlo'!$B$25,IF('Monte Carlo'!$E$25='Monte Carlo'!$C$25,'Monte Carlo'!$C$25,BETAINV(RAND(),'Monte Carlo'!$G$25,'Monte Carlo'!$H$25,'Monte Carlo'!$C$25,'Monte Carlo'!$E$25)),0))</f>
        <v>0</v>
      </c>
      <c r="Q720" s="0" t="n">
        <f aca="true">IF(OR('Monte Carlo'!$B$26="",'Monte Carlo'!$C$26=""),0,IF(RAND()&lt;'Monte Carlo'!$B$26,IF('Monte Carlo'!$E$26='Monte Carlo'!$C$26,'Monte Carlo'!$C$26,BETAINV(RAND(),'Monte Carlo'!$G$26,'Monte Carlo'!$H$26,'Monte Carlo'!$C$26,'Monte Carlo'!$E$26)),0))</f>
        <v>0</v>
      </c>
      <c r="R720" s="0" t="n">
        <f aca="true">IF(OR('Monte Carlo'!$B$27="",'Monte Carlo'!$C$27=""),0,IF(RAND()&lt;'Monte Carlo'!$B$27,IF('Monte Carlo'!$E$27='Monte Carlo'!$C$27,'Monte Carlo'!$C$27,BETAINV(RAND(),'Monte Carlo'!$G$27,'Monte Carlo'!$H$27,'Monte Carlo'!$C$27,'Monte Carlo'!$E$27)),0))</f>
        <v>0</v>
      </c>
      <c r="S720" s="0" t="n">
        <f aca="true">IF(OR('Monte Carlo'!$B$28="",'Monte Carlo'!$C$28=""),0,IF(RAND()&lt;'Monte Carlo'!$B$28,IF('Monte Carlo'!$E$28='Monte Carlo'!$C$28,'Monte Carlo'!$C$28,BETAINV(RAND(),'Monte Carlo'!$G$28,'Monte Carlo'!$H$28,'Monte Carlo'!$C$28,'Monte Carlo'!$E$28)),0))</f>
        <v>0</v>
      </c>
      <c r="T720" s="0" t="n">
        <f aca="true">IF(OR('Monte Carlo'!$B$29="",'Monte Carlo'!$C$29=""),0,IF(RAND()&lt;'Monte Carlo'!$B$29,IF('Monte Carlo'!$E$29='Monte Carlo'!$C$29,'Monte Carlo'!$C$29,BETAINV(RAND(),'Monte Carlo'!$G$29,'Monte Carlo'!$H$29,'Monte Carlo'!$C$29,'Monte Carlo'!$E$29)),0))</f>
        <v>0</v>
      </c>
      <c r="U720" s="0" t="n">
        <f aca="true">IF(OR('Monte Carlo'!$B$30="",'Monte Carlo'!$C$30=""),0,IF(RAND()&lt;'Monte Carlo'!$B$30,IF('Monte Carlo'!$E$30='Monte Carlo'!$C$30,'Monte Carlo'!$C$30,BETAINV(RAND(),'Monte Carlo'!$G$30,'Monte Carlo'!$H$30,'Monte Carlo'!$C$30,'Monte Carlo'!$E$30)),0))</f>
        <v>0</v>
      </c>
      <c r="V720" s="0" t="n">
        <f aca="true">IF(OR('Monte Carlo'!$B$31="",'Monte Carlo'!$C$31=""),0,IF(RAND()&lt;'Monte Carlo'!$B$31,IF('Monte Carlo'!$E$31='Monte Carlo'!$C$31,'Monte Carlo'!$C$31,BETAINV(RAND(),'Monte Carlo'!$G$31,'Monte Carlo'!$H$31,'Monte Carlo'!$C$31,'Monte Carlo'!$E$31)),0))</f>
        <v>0</v>
      </c>
      <c r="W720" s="0" t="n">
        <f aca="true">IF(OR('Monte Carlo'!$B$32="",'Monte Carlo'!$C$32=""),0,IF(RAND()&lt;'Monte Carlo'!$B$32,IF('Monte Carlo'!$E$32='Monte Carlo'!$C$32,'Monte Carlo'!$C$32,BETAINV(RAND(),'Monte Carlo'!$G$32,'Monte Carlo'!$H$32,'Monte Carlo'!$C$32,'Monte Carlo'!$E$32)),0))</f>
        <v>0</v>
      </c>
      <c r="X720" s="0" t="n">
        <f aca="true">IF(OR('Monte Carlo'!$B$33="",'Monte Carlo'!$C$33=""),0,IF(RAND()&lt;'Monte Carlo'!$B$33,IF('Monte Carlo'!$E$33='Monte Carlo'!$C$33,'Monte Carlo'!$C$33,BETAINV(RAND(),'Monte Carlo'!$G$33,'Monte Carlo'!$H$33,'Monte Carlo'!$C$33,'Monte Carlo'!$E$33)),0))</f>
        <v>0</v>
      </c>
      <c r="Y720" s="0" t="n">
        <f aca="false">SUM(A720:X720)</f>
        <v>2155.61155577123</v>
      </c>
    </row>
    <row r="721" customFormat="false" ht="15" hidden="false" customHeight="false" outlineLevel="0" collapsed="false">
      <c r="A721" s="0" t="n">
        <f aca="true">IF('Monte Carlo'!$B$7="",0,IF('Monte Carlo'!$D$7='Monte Carlo'!$B$7,'Monte Carlo'!$B$7,BETAINV(RAND(),'Monte Carlo'!$F$7,'Monte Carlo'!$G$7,'Monte Carlo'!$B$7,'Monte Carlo'!$D$7)))</f>
        <v>152.548091319404</v>
      </c>
      <c r="B721" s="0" t="n">
        <f aca="true">IF('Monte Carlo'!$B$8="",0,IF('Monte Carlo'!$D$8='Monte Carlo'!$B$8,'Monte Carlo'!$B$8,BETAINV(RAND(),'Monte Carlo'!$F$8,'Monte Carlo'!$G$8,'Monte Carlo'!$B$8,'Monte Carlo'!$D$8)))</f>
        <v>995.486930208372</v>
      </c>
      <c r="C721" s="0" t="n">
        <f aca="true">IF('Monte Carlo'!$B$9="",0,IF('Monte Carlo'!$D$9='Monte Carlo'!$B$9,'Monte Carlo'!$B$9,BETAINV(RAND(),'Monte Carlo'!$F$9,'Monte Carlo'!$G$9,'Monte Carlo'!$B$9,'Monte Carlo'!$D$9)))</f>
        <v>517.93737298523</v>
      </c>
      <c r="D721" s="0" t="n">
        <f aca="true">IF('Monte Carlo'!$B$10="",0,IF('Monte Carlo'!$D$10='Monte Carlo'!$B$10,'Monte Carlo'!$B$10,BETAINV(RAND(),'Monte Carlo'!$F$10,'Monte Carlo'!$G$10,'Monte Carlo'!$B$10,'Monte Carlo'!$D$10)))</f>
        <v>302.842655649528</v>
      </c>
      <c r="E721" s="0" t="n">
        <f aca="true">IF('Monte Carlo'!$B$11="",0,IF('Monte Carlo'!$D$11='Monte Carlo'!$B$11,'Monte Carlo'!$B$11,BETAINV(RAND(),'Monte Carlo'!$F$11,'Monte Carlo'!$G$11,'Monte Carlo'!$B$11,'Monte Carlo'!$D$11)))</f>
        <v>87.747821958139</v>
      </c>
      <c r="F721" s="0" t="n">
        <f aca="true">IF('Monte Carlo'!$B$12="",0,IF('Monte Carlo'!$D$12='Monte Carlo'!$B$12,'Monte Carlo'!$B$12,BETAINV(RAND(),'Monte Carlo'!$F$12,'Monte Carlo'!$G$12,'Monte Carlo'!$B$12,'Monte Carlo'!$D$12)))</f>
        <v>109.788713337296</v>
      </c>
      <c r="G721" s="0" t="n">
        <f aca="true">IF('Monte Carlo'!$B$13="",0,IF('Monte Carlo'!$D$13='Monte Carlo'!$B$13,'Monte Carlo'!$B$13,BETAINV(RAND(),'Monte Carlo'!$F$13,'Monte Carlo'!$G$13,'Monte Carlo'!$B$13,'Monte Carlo'!$D$13)))</f>
        <v>0</v>
      </c>
      <c r="H721" s="0" t="n">
        <f aca="true">IF('Monte Carlo'!$B$14="",0,IF('Monte Carlo'!$D$14='Monte Carlo'!$B$14,'Monte Carlo'!$B$14,BETAINV(RAND(),'Monte Carlo'!$F$14,'Monte Carlo'!$G$14,'Monte Carlo'!$B$14,'Monte Carlo'!$D$14)))</f>
        <v>0</v>
      </c>
      <c r="I721" s="0" t="n">
        <f aca="true">IF('Monte Carlo'!$B$15="",0,IF('Monte Carlo'!$D$15='Monte Carlo'!$B$15,'Monte Carlo'!$B$15,BETAINV(RAND(),'Monte Carlo'!$F$15,'Monte Carlo'!$G$15,'Monte Carlo'!$B$15,'Monte Carlo'!$D$15)))</f>
        <v>0</v>
      </c>
      <c r="J721" s="0" t="n">
        <f aca="true">IF('Monte Carlo'!$B$16="",0,IF('Monte Carlo'!$D$16='Monte Carlo'!$B$16,'Monte Carlo'!$B$16,BETAINV(RAND(),'Monte Carlo'!$F$16,'Monte Carlo'!$G$16,'Monte Carlo'!$B$16,'Monte Carlo'!$D$16)))</f>
        <v>0</v>
      </c>
      <c r="K721" s="0" t="n">
        <f aca="true">IF('Monte Carlo'!$B$17="",0,IF('Monte Carlo'!$D$17='Monte Carlo'!$B$17,'Monte Carlo'!$B$17,BETAINV(RAND(),'Monte Carlo'!$F$17,'Monte Carlo'!$G$17,'Monte Carlo'!$B$17,'Monte Carlo'!$D$17)))</f>
        <v>0</v>
      </c>
      <c r="L721" s="0" t="n">
        <f aca="true">IF('Monte Carlo'!$B$18="",0,IF('Monte Carlo'!$D$18='Monte Carlo'!$B$18,'Monte Carlo'!$B$18,BETAINV(RAND(),'Monte Carlo'!$F$18,'Monte Carlo'!$G$18,'Monte Carlo'!$B$18,'Monte Carlo'!$D$18)))</f>
        <v>0</v>
      </c>
      <c r="M721" s="0" t="n">
        <f aca="true">IF(OR('Monte Carlo'!$B$22="",'Monte Carlo'!$C$22=""),0,IF(RAND()&lt;'Monte Carlo'!$B$22,IF('Monte Carlo'!$E$22='Monte Carlo'!$C$22,'Monte Carlo'!$C$22,BETAINV(RAND(),'Monte Carlo'!$G$22,'Monte Carlo'!$H$22,'Monte Carlo'!$C$22,'Monte Carlo'!$E$22)),0))</f>
        <v>0</v>
      </c>
      <c r="N721" s="0" t="n">
        <f aca="true">IF(OR('Monte Carlo'!$B$23="",'Monte Carlo'!$C$23=""),0,IF(RAND()&lt;'Monte Carlo'!$B$23,IF('Monte Carlo'!$E$23='Monte Carlo'!$C$23,'Monte Carlo'!$C$23,BETAINV(RAND(),'Monte Carlo'!$G$23,'Monte Carlo'!$H$23,'Monte Carlo'!$C$23,'Monte Carlo'!$E$23)),0))</f>
        <v>0</v>
      </c>
      <c r="O721" s="0" t="n">
        <f aca="true">IF(OR('Monte Carlo'!$B$24="",'Monte Carlo'!$C$24=""),0,IF(RAND()&lt;'Monte Carlo'!$B$24,IF('Monte Carlo'!$E$24='Monte Carlo'!$C$24,'Monte Carlo'!$C$24,BETAINV(RAND(),'Monte Carlo'!$G$24,'Monte Carlo'!$H$24,'Monte Carlo'!$C$24,'Monte Carlo'!$E$24)),0))</f>
        <v>0</v>
      </c>
      <c r="P721" s="0" t="n">
        <f aca="true">IF(OR('Monte Carlo'!$B$25="",'Monte Carlo'!$C$25=""),0,IF(RAND()&lt;'Monte Carlo'!$B$25,IF('Monte Carlo'!$E$25='Monte Carlo'!$C$25,'Monte Carlo'!$C$25,BETAINV(RAND(),'Monte Carlo'!$G$25,'Monte Carlo'!$H$25,'Monte Carlo'!$C$25,'Monte Carlo'!$E$25)),0))</f>
        <v>0</v>
      </c>
      <c r="Q721" s="0" t="n">
        <f aca="true">IF(OR('Monte Carlo'!$B$26="",'Monte Carlo'!$C$26=""),0,IF(RAND()&lt;'Monte Carlo'!$B$26,IF('Monte Carlo'!$E$26='Monte Carlo'!$C$26,'Monte Carlo'!$C$26,BETAINV(RAND(),'Monte Carlo'!$G$26,'Monte Carlo'!$H$26,'Monte Carlo'!$C$26,'Monte Carlo'!$E$26)),0))</f>
        <v>0</v>
      </c>
      <c r="R721" s="0" t="n">
        <f aca="true">IF(OR('Monte Carlo'!$B$27="",'Monte Carlo'!$C$27=""),0,IF(RAND()&lt;'Monte Carlo'!$B$27,IF('Monte Carlo'!$E$27='Monte Carlo'!$C$27,'Monte Carlo'!$C$27,BETAINV(RAND(),'Monte Carlo'!$G$27,'Monte Carlo'!$H$27,'Monte Carlo'!$C$27,'Monte Carlo'!$E$27)),0))</f>
        <v>0</v>
      </c>
      <c r="S721" s="0" t="n">
        <f aca="true">IF(OR('Monte Carlo'!$B$28="",'Monte Carlo'!$C$28=""),0,IF(RAND()&lt;'Monte Carlo'!$B$28,IF('Monte Carlo'!$E$28='Monte Carlo'!$C$28,'Monte Carlo'!$C$28,BETAINV(RAND(),'Monte Carlo'!$G$28,'Monte Carlo'!$H$28,'Monte Carlo'!$C$28,'Monte Carlo'!$E$28)),0))</f>
        <v>0</v>
      </c>
      <c r="T721" s="0" t="n">
        <f aca="true">IF(OR('Monte Carlo'!$B$29="",'Monte Carlo'!$C$29=""),0,IF(RAND()&lt;'Monte Carlo'!$B$29,IF('Monte Carlo'!$E$29='Monte Carlo'!$C$29,'Monte Carlo'!$C$29,BETAINV(RAND(),'Monte Carlo'!$G$29,'Monte Carlo'!$H$29,'Monte Carlo'!$C$29,'Monte Carlo'!$E$29)),0))</f>
        <v>0</v>
      </c>
      <c r="U721" s="0" t="n">
        <f aca="true">IF(OR('Monte Carlo'!$B$30="",'Monte Carlo'!$C$30=""),0,IF(RAND()&lt;'Monte Carlo'!$B$30,IF('Monte Carlo'!$E$30='Monte Carlo'!$C$30,'Monte Carlo'!$C$30,BETAINV(RAND(),'Monte Carlo'!$G$30,'Monte Carlo'!$H$30,'Monte Carlo'!$C$30,'Monte Carlo'!$E$30)),0))</f>
        <v>0</v>
      </c>
      <c r="V721" s="0" t="n">
        <f aca="true">IF(OR('Monte Carlo'!$B$31="",'Monte Carlo'!$C$31=""),0,IF(RAND()&lt;'Monte Carlo'!$B$31,IF('Monte Carlo'!$E$31='Monte Carlo'!$C$31,'Monte Carlo'!$C$31,BETAINV(RAND(),'Monte Carlo'!$G$31,'Monte Carlo'!$H$31,'Monte Carlo'!$C$31,'Monte Carlo'!$E$31)),0))</f>
        <v>0</v>
      </c>
      <c r="W721" s="0" t="n">
        <f aca="true">IF(OR('Monte Carlo'!$B$32="",'Monte Carlo'!$C$32=""),0,IF(RAND()&lt;'Monte Carlo'!$B$32,IF('Monte Carlo'!$E$32='Monte Carlo'!$C$32,'Monte Carlo'!$C$32,BETAINV(RAND(),'Monte Carlo'!$G$32,'Monte Carlo'!$H$32,'Monte Carlo'!$C$32,'Monte Carlo'!$E$32)),0))</f>
        <v>0</v>
      </c>
      <c r="X721" s="0" t="n">
        <f aca="true">IF(OR('Monte Carlo'!$B$33="",'Monte Carlo'!$C$33=""),0,IF(RAND()&lt;'Monte Carlo'!$B$33,IF('Monte Carlo'!$E$33='Monte Carlo'!$C$33,'Monte Carlo'!$C$33,BETAINV(RAND(),'Monte Carlo'!$G$33,'Monte Carlo'!$H$33,'Monte Carlo'!$C$33,'Monte Carlo'!$E$33)),0))</f>
        <v>0</v>
      </c>
      <c r="Y721" s="0" t="n">
        <f aca="false">SUM(A721:X721)</f>
        <v>2166.35158545797</v>
      </c>
    </row>
    <row r="722" customFormat="false" ht="15" hidden="false" customHeight="false" outlineLevel="0" collapsed="false">
      <c r="A722" s="0" t="n">
        <f aca="true">IF('Monte Carlo'!$B$7="",0,IF('Monte Carlo'!$D$7='Monte Carlo'!$B$7,'Monte Carlo'!$B$7,BETAINV(RAND(),'Monte Carlo'!$F$7,'Monte Carlo'!$G$7,'Monte Carlo'!$B$7,'Monte Carlo'!$D$7)))</f>
        <v>137.062747625266</v>
      </c>
      <c r="B722" s="0" t="n">
        <f aca="true">IF('Monte Carlo'!$B$8="",0,IF('Monte Carlo'!$D$8='Monte Carlo'!$B$8,'Monte Carlo'!$B$8,BETAINV(RAND(),'Monte Carlo'!$F$8,'Monte Carlo'!$G$8,'Monte Carlo'!$B$8,'Monte Carlo'!$D$8)))</f>
        <v>1093.30652110975</v>
      </c>
      <c r="C722" s="0" t="n">
        <f aca="true">IF('Monte Carlo'!$B$9="",0,IF('Monte Carlo'!$D$9='Monte Carlo'!$B$9,'Monte Carlo'!$B$9,BETAINV(RAND(),'Monte Carlo'!$F$9,'Monte Carlo'!$G$9,'Monte Carlo'!$B$9,'Monte Carlo'!$D$9)))</f>
        <v>424.47408181037</v>
      </c>
      <c r="D722" s="0" t="n">
        <f aca="true">IF('Monte Carlo'!$B$10="",0,IF('Monte Carlo'!$D$10='Monte Carlo'!$B$10,'Monte Carlo'!$B$10,BETAINV(RAND(),'Monte Carlo'!$F$10,'Monte Carlo'!$G$10,'Monte Carlo'!$B$10,'Monte Carlo'!$D$10)))</f>
        <v>320.406775888855</v>
      </c>
      <c r="E722" s="0" t="n">
        <f aca="true">IF('Monte Carlo'!$B$11="",0,IF('Monte Carlo'!$D$11='Monte Carlo'!$B$11,'Monte Carlo'!$B$11,BETAINV(RAND(),'Monte Carlo'!$F$11,'Monte Carlo'!$G$11,'Monte Carlo'!$B$11,'Monte Carlo'!$D$11)))</f>
        <v>102.013566040532</v>
      </c>
      <c r="F722" s="0" t="n">
        <f aca="true">IF('Monte Carlo'!$B$12="",0,IF('Monte Carlo'!$D$12='Monte Carlo'!$B$12,'Monte Carlo'!$B$12,BETAINV(RAND(),'Monte Carlo'!$F$12,'Monte Carlo'!$G$12,'Monte Carlo'!$B$12,'Monte Carlo'!$D$12)))</f>
        <v>116.883130837424</v>
      </c>
      <c r="G722" s="0" t="n">
        <f aca="true">IF('Monte Carlo'!$B$13="",0,IF('Monte Carlo'!$D$13='Monte Carlo'!$B$13,'Monte Carlo'!$B$13,BETAINV(RAND(),'Monte Carlo'!$F$13,'Monte Carlo'!$G$13,'Monte Carlo'!$B$13,'Monte Carlo'!$D$13)))</f>
        <v>0</v>
      </c>
      <c r="H722" s="0" t="n">
        <f aca="true">IF('Monte Carlo'!$B$14="",0,IF('Monte Carlo'!$D$14='Monte Carlo'!$B$14,'Monte Carlo'!$B$14,BETAINV(RAND(),'Monte Carlo'!$F$14,'Monte Carlo'!$G$14,'Monte Carlo'!$B$14,'Monte Carlo'!$D$14)))</f>
        <v>0</v>
      </c>
      <c r="I722" s="0" t="n">
        <f aca="true">IF('Monte Carlo'!$B$15="",0,IF('Monte Carlo'!$D$15='Monte Carlo'!$B$15,'Monte Carlo'!$B$15,BETAINV(RAND(),'Monte Carlo'!$F$15,'Monte Carlo'!$G$15,'Monte Carlo'!$B$15,'Monte Carlo'!$D$15)))</f>
        <v>0</v>
      </c>
      <c r="J722" s="0" t="n">
        <f aca="true">IF('Monte Carlo'!$B$16="",0,IF('Monte Carlo'!$D$16='Monte Carlo'!$B$16,'Monte Carlo'!$B$16,BETAINV(RAND(),'Monte Carlo'!$F$16,'Monte Carlo'!$G$16,'Monte Carlo'!$B$16,'Monte Carlo'!$D$16)))</f>
        <v>0</v>
      </c>
      <c r="K722" s="0" t="n">
        <f aca="true">IF('Monte Carlo'!$B$17="",0,IF('Monte Carlo'!$D$17='Monte Carlo'!$B$17,'Monte Carlo'!$B$17,BETAINV(RAND(),'Monte Carlo'!$F$17,'Monte Carlo'!$G$17,'Monte Carlo'!$B$17,'Monte Carlo'!$D$17)))</f>
        <v>0</v>
      </c>
      <c r="L722" s="0" t="n">
        <f aca="true">IF('Monte Carlo'!$B$18="",0,IF('Monte Carlo'!$D$18='Monte Carlo'!$B$18,'Monte Carlo'!$B$18,BETAINV(RAND(),'Monte Carlo'!$F$18,'Monte Carlo'!$G$18,'Monte Carlo'!$B$18,'Monte Carlo'!$D$18)))</f>
        <v>0</v>
      </c>
      <c r="M722" s="0" t="n">
        <f aca="true">IF(OR('Monte Carlo'!$B$22="",'Monte Carlo'!$C$22=""),0,IF(RAND()&lt;'Monte Carlo'!$B$22,IF('Monte Carlo'!$E$22='Monte Carlo'!$C$22,'Monte Carlo'!$C$22,BETAINV(RAND(),'Monte Carlo'!$G$22,'Monte Carlo'!$H$22,'Monte Carlo'!$C$22,'Monte Carlo'!$E$22)),0))</f>
        <v>0</v>
      </c>
      <c r="N722" s="0" t="n">
        <f aca="true">IF(OR('Monte Carlo'!$B$23="",'Monte Carlo'!$C$23=""),0,IF(RAND()&lt;'Monte Carlo'!$B$23,IF('Monte Carlo'!$E$23='Monte Carlo'!$C$23,'Monte Carlo'!$C$23,BETAINV(RAND(),'Monte Carlo'!$G$23,'Monte Carlo'!$H$23,'Monte Carlo'!$C$23,'Monte Carlo'!$E$23)),0))</f>
        <v>42.1748342983952</v>
      </c>
      <c r="O722" s="0" t="n">
        <f aca="true">IF(OR('Monte Carlo'!$B$24="",'Monte Carlo'!$C$24=""),0,IF(RAND()&lt;'Monte Carlo'!$B$24,IF('Monte Carlo'!$E$24='Monte Carlo'!$C$24,'Monte Carlo'!$C$24,BETAINV(RAND(),'Monte Carlo'!$G$24,'Monte Carlo'!$H$24,'Monte Carlo'!$C$24,'Monte Carlo'!$E$24)),0))</f>
        <v>125.082211628961</v>
      </c>
      <c r="P722" s="0" t="n">
        <f aca="true">IF(OR('Monte Carlo'!$B$25="",'Monte Carlo'!$C$25=""),0,IF(RAND()&lt;'Monte Carlo'!$B$25,IF('Monte Carlo'!$E$25='Monte Carlo'!$C$25,'Monte Carlo'!$C$25,BETAINV(RAND(),'Monte Carlo'!$G$25,'Monte Carlo'!$H$25,'Monte Carlo'!$C$25,'Monte Carlo'!$E$25)),0))</f>
        <v>0</v>
      </c>
      <c r="Q722" s="0" t="n">
        <f aca="true">IF(OR('Monte Carlo'!$B$26="",'Monte Carlo'!$C$26=""),0,IF(RAND()&lt;'Monte Carlo'!$B$26,IF('Monte Carlo'!$E$26='Monte Carlo'!$C$26,'Monte Carlo'!$C$26,BETAINV(RAND(),'Monte Carlo'!$G$26,'Monte Carlo'!$H$26,'Monte Carlo'!$C$26,'Monte Carlo'!$E$26)),0))</f>
        <v>306.963667855356</v>
      </c>
      <c r="R722" s="0" t="n">
        <f aca="true">IF(OR('Monte Carlo'!$B$27="",'Monte Carlo'!$C$27=""),0,IF(RAND()&lt;'Monte Carlo'!$B$27,IF('Monte Carlo'!$E$27='Monte Carlo'!$C$27,'Monte Carlo'!$C$27,BETAINV(RAND(),'Monte Carlo'!$G$27,'Monte Carlo'!$H$27,'Monte Carlo'!$C$27,'Monte Carlo'!$E$27)),0))</f>
        <v>0</v>
      </c>
      <c r="S722" s="0" t="n">
        <f aca="true">IF(OR('Monte Carlo'!$B$28="",'Monte Carlo'!$C$28=""),0,IF(RAND()&lt;'Monte Carlo'!$B$28,IF('Monte Carlo'!$E$28='Monte Carlo'!$C$28,'Monte Carlo'!$C$28,BETAINV(RAND(),'Monte Carlo'!$G$28,'Monte Carlo'!$H$28,'Monte Carlo'!$C$28,'Monte Carlo'!$E$28)),0))</f>
        <v>0</v>
      </c>
      <c r="T722" s="0" t="n">
        <f aca="true">IF(OR('Monte Carlo'!$B$29="",'Monte Carlo'!$C$29=""),0,IF(RAND()&lt;'Monte Carlo'!$B$29,IF('Monte Carlo'!$E$29='Monte Carlo'!$C$29,'Monte Carlo'!$C$29,BETAINV(RAND(),'Monte Carlo'!$G$29,'Monte Carlo'!$H$29,'Monte Carlo'!$C$29,'Monte Carlo'!$E$29)),0))</f>
        <v>0</v>
      </c>
      <c r="U722" s="0" t="n">
        <f aca="true">IF(OR('Monte Carlo'!$B$30="",'Monte Carlo'!$C$30=""),0,IF(RAND()&lt;'Monte Carlo'!$B$30,IF('Monte Carlo'!$E$30='Monte Carlo'!$C$30,'Monte Carlo'!$C$30,BETAINV(RAND(),'Monte Carlo'!$G$30,'Monte Carlo'!$H$30,'Monte Carlo'!$C$30,'Monte Carlo'!$E$30)),0))</f>
        <v>0</v>
      </c>
      <c r="V722" s="0" t="n">
        <f aca="true">IF(OR('Monte Carlo'!$B$31="",'Monte Carlo'!$C$31=""),0,IF(RAND()&lt;'Monte Carlo'!$B$31,IF('Monte Carlo'!$E$31='Monte Carlo'!$C$31,'Monte Carlo'!$C$31,BETAINV(RAND(),'Monte Carlo'!$G$31,'Monte Carlo'!$H$31,'Monte Carlo'!$C$31,'Monte Carlo'!$E$31)),0))</f>
        <v>0</v>
      </c>
      <c r="W722" s="0" t="n">
        <f aca="true">IF(OR('Monte Carlo'!$B$32="",'Monte Carlo'!$C$32=""),0,IF(RAND()&lt;'Monte Carlo'!$B$32,IF('Monte Carlo'!$E$32='Monte Carlo'!$C$32,'Monte Carlo'!$C$32,BETAINV(RAND(),'Monte Carlo'!$G$32,'Monte Carlo'!$H$32,'Monte Carlo'!$C$32,'Monte Carlo'!$E$32)),0))</f>
        <v>0</v>
      </c>
      <c r="X722" s="0" t="n">
        <f aca="true">IF(OR('Monte Carlo'!$B$33="",'Monte Carlo'!$C$33=""),0,IF(RAND()&lt;'Monte Carlo'!$B$33,IF('Monte Carlo'!$E$33='Monte Carlo'!$C$33,'Monte Carlo'!$C$33,BETAINV(RAND(),'Monte Carlo'!$G$33,'Monte Carlo'!$H$33,'Monte Carlo'!$C$33,'Monte Carlo'!$E$33)),0))</f>
        <v>0</v>
      </c>
      <c r="Y722" s="0" t="n">
        <f aca="false">SUM(A722:X722)</f>
        <v>2668.36753709491</v>
      </c>
    </row>
    <row r="723" customFormat="false" ht="15" hidden="false" customHeight="false" outlineLevel="0" collapsed="false">
      <c r="A723" s="0" t="n">
        <f aca="true">IF('Monte Carlo'!$B$7="",0,IF('Monte Carlo'!$D$7='Monte Carlo'!$B$7,'Monte Carlo'!$B$7,BETAINV(RAND(),'Monte Carlo'!$F$7,'Monte Carlo'!$G$7,'Monte Carlo'!$B$7,'Monte Carlo'!$D$7)))</f>
        <v>151.361139252679</v>
      </c>
      <c r="B723" s="0" t="n">
        <f aca="true">IF('Monte Carlo'!$B$8="",0,IF('Monte Carlo'!$D$8='Monte Carlo'!$B$8,'Monte Carlo'!$B$8,BETAINV(RAND(),'Monte Carlo'!$F$8,'Monte Carlo'!$G$8,'Monte Carlo'!$B$8,'Monte Carlo'!$D$8)))</f>
        <v>1034.99010593786</v>
      </c>
      <c r="C723" s="0" t="n">
        <f aca="true">IF('Monte Carlo'!$B$9="",0,IF('Monte Carlo'!$D$9='Monte Carlo'!$B$9,'Monte Carlo'!$B$9,BETAINV(RAND(),'Monte Carlo'!$F$9,'Monte Carlo'!$G$9,'Monte Carlo'!$B$9,'Monte Carlo'!$D$9)))</f>
        <v>443.243824684697</v>
      </c>
      <c r="D723" s="0" t="n">
        <f aca="true">IF('Monte Carlo'!$B$10="",0,IF('Monte Carlo'!$D$10='Monte Carlo'!$B$10,'Monte Carlo'!$B$10,BETAINV(RAND(),'Monte Carlo'!$F$10,'Monte Carlo'!$G$10,'Monte Carlo'!$B$10,'Monte Carlo'!$D$10)))</f>
        <v>295.637920798093</v>
      </c>
      <c r="E723" s="0" t="n">
        <f aca="true">IF('Monte Carlo'!$B$11="",0,IF('Monte Carlo'!$D$11='Monte Carlo'!$B$11,'Monte Carlo'!$B$11,BETAINV(RAND(),'Monte Carlo'!$F$11,'Monte Carlo'!$G$11,'Monte Carlo'!$B$11,'Monte Carlo'!$D$11)))</f>
        <v>87.1463948098967</v>
      </c>
      <c r="F723" s="0" t="n">
        <f aca="true">IF('Monte Carlo'!$B$12="",0,IF('Monte Carlo'!$D$12='Monte Carlo'!$B$12,'Monte Carlo'!$B$12,BETAINV(RAND(),'Monte Carlo'!$F$12,'Monte Carlo'!$G$12,'Monte Carlo'!$B$12,'Monte Carlo'!$D$12)))</f>
        <v>103.601029107368</v>
      </c>
      <c r="G723" s="0" t="n">
        <f aca="true">IF('Monte Carlo'!$B$13="",0,IF('Monte Carlo'!$D$13='Monte Carlo'!$B$13,'Monte Carlo'!$B$13,BETAINV(RAND(),'Monte Carlo'!$F$13,'Monte Carlo'!$G$13,'Monte Carlo'!$B$13,'Monte Carlo'!$D$13)))</f>
        <v>0</v>
      </c>
      <c r="H723" s="0" t="n">
        <f aca="true">IF('Monte Carlo'!$B$14="",0,IF('Monte Carlo'!$D$14='Monte Carlo'!$B$14,'Monte Carlo'!$B$14,BETAINV(RAND(),'Monte Carlo'!$F$14,'Monte Carlo'!$G$14,'Monte Carlo'!$B$14,'Monte Carlo'!$D$14)))</f>
        <v>0</v>
      </c>
      <c r="I723" s="0" t="n">
        <f aca="true">IF('Monte Carlo'!$B$15="",0,IF('Monte Carlo'!$D$15='Monte Carlo'!$B$15,'Monte Carlo'!$B$15,BETAINV(RAND(),'Monte Carlo'!$F$15,'Monte Carlo'!$G$15,'Monte Carlo'!$B$15,'Monte Carlo'!$D$15)))</f>
        <v>0</v>
      </c>
      <c r="J723" s="0" t="n">
        <f aca="true">IF('Monte Carlo'!$B$16="",0,IF('Monte Carlo'!$D$16='Monte Carlo'!$B$16,'Monte Carlo'!$B$16,BETAINV(RAND(),'Monte Carlo'!$F$16,'Monte Carlo'!$G$16,'Monte Carlo'!$B$16,'Monte Carlo'!$D$16)))</f>
        <v>0</v>
      </c>
      <c r="K723" s="0" t="n">
        <f aca="true">IF('Monte Carlo'!$B$17="",0,IF('Monte Carlo'!$D$17='Monte Carlo'!$B$17,'Monte Carlo'!$B$17,BETAINV(RAND(),'Monte Carlo'!$F$17,'Monte Carlo'!$G$17,'Monte Carlo'!$B$17,'Monte Carlo'!$D$17)))</f>
        <v>0</v>
      </c>
      <c r="L723" s="0" t="n">
        <f aca="true">IF('Monte Carlo'!$B$18="",0,IF('Monte Carlo'!$D$18='Monte Carlo'!$B$18,'Monte Carlo'!$B$18,BETAINV(RAND(),'Monte Carlo'!$F$18,'Monte Carlo'!$G$18,'Monte Carlo'!$B$18,'Monte Carlo'!$D$18)))</f>
        <v>0</v>
      </c>
      <c r="M723" s="0" t="n">
        <f aca="true">IF(OR('Monte Carlo'!$B$22="",'Monte Carlo'!$C$22=""),0,IF(RAND()&lt;'Monte Carlo'!$B$22,IF('Monte Carlo'!$E$22='Monte Carlo'!$C$22,'Monte Carlo'!$C$22,BETAINV(RAND(),'Monte Carlo'!$G$22,'Monte Carlo'!$H$22,'Monte Carlo'!$C$22,'Monte Carlo'!$E$22)),0))</f>
        <v>138.892980820545</v>
      </c>
      <c r="N723" s="0" t="n">
        <f aca="true">IF(OR('Monte Carlo'!$B$23="",'Monte Carlo'!$C$23=""),0,IF(RAND()&lt;'Monte Carlo'!$B$23,IF('Monte Carlo'!$E$23='Monte Carlo'!$C$23,'Monte Carlo'!$C$23,BETAINV(RAND(),'Monte Carlo'!$G$23,'Monte Carlo'!$H$23,'Monte Carlo'!$C$23,'Monte Carlo'!$E$23)),0))</f>
        <v>0</v>
      </c>
      <c r="O723" s="0" t="n">
        <f aca="true">IF(OR('Monte Carlo'!$B$24="",'Monte Carlo'!$C$24=""),0,IF(RAND()&lt;'Monte Carlo'!$B$24,IF('Monte Carlo'!$E$24='Monte Carlo'!$C$24,'Monte Carlo'!$C$24,BETAINV(RAND(),'Monte Carlo'!$G$24,'Monte Carlo'!$H$24,'Monte Carlo'!$C$24,'Monte Carlo'!$E$24)),0))</f>
        <v>184.505650343402</v>
      </c>
      <c r="P723" s="0" t="n">
        <f aca="true">IF(OR('Monte Carlo'!$B$25="",'Monte Carlo'!$C$25=""),0,IF(RAND()&lt;'Monte Carlo'!$B$25,IF('Monte Carlo'!$E$25='Monte Carlo'!$C$25,'Monte Carlo'!$C$25,BETAINV(RAND(),'Monte Carlo'!$G$25,'Monte Carlo'!$H$25,'Monte Carlo'!$C$25,'Monte Carlo'!$E$25)),0))</f>
        <v>0</v>
      </c>
      <c r="Q723" s="0" t="n">
        <f aca="true">IF(OR('Monte Carlo'!$B$26="",'Monte Carlo'!$C$26=""),0,IF(RAND()&lt;'Monte Carlo'!$B$26,IF('Monte Carlo'!$E$26='Monte Carlo'!$C$26,'Monte Carlo'!$C$26,BETAINV(RAND(),'Monte Carlo'!$G$26,'Monte Carlo'!$H$26,'Monte Carlo'!$C$26,'Monte Carlo'!$E$26)),0))</f>
        <v>0</v>
      </c>
      <c r="R723" s="0" t="n">
        <f aca="true">IF(OR('Monte Carlo'!$B$27="",'Monte Carlo'!$C$27=""),0,IF(RAND()&lt;'Monte Carlo'!$B$27,IF('Monte Carlo'!$E$27='Monte Carlo'!$C$27,'Monte Carlo'!$C$27,BETAINV(RAND(),'Monte Carlo'!$G$27,'Monte Carlo'!$H$27,'Monte Carlo'!$C$27,'Monte Carlo'!$E$27)),0))</f>
        <v>0</v>
      </c>
      <c r="S723" s="0" t="n">
        <f aca="true">IF(OR('Monte Carlo'!$B$28="",'Monte Carlo'!$C$28=""),0,IF(RAND()&lt;'Monte Carlo'!$B$28,IF('Monte Carlo'!$E$28='Monte Carlo'!$C$28,'Monte Carlo'!$C$28,BETAINV(RAND(),'Monte Carlo'!$G$28,'Monte Carlo'!$H$28,'Monte Carlo'!$C$28,'Monte Carlo'!$E$28)),0))</f>
        <v>0</v>
      </c>
      <c r="T723" s="0" t="n">
        <f aca="true">IF(OR('Monte Carlo'!$B$29="",'Monte Carlo'!$C$29=""),0,IF(RAND()&lt;'Monte Carlo'!$B$29,IF('Monte Carlo'!$E$29='Monte Carlo'!$C$29,'Monte Carlo'!$C$29,BETAINV(RAND(),'Monte Carlo'!$G$29,'Monte Carlo'!$H$29,'Monte Carlo'!$C$29,'Monte Carlo'!$E$29)),0))</f>
        <v>0</v>
      </c>
      <c r="U723" s="0" t="n">
        <f aca="true">IF(OR('Monte Carlo'!$B$30="",'Monte Carlo'!$C$30=""),0,IF(RAND()&lt;'Monte Carlo'!$B$30,IF('Monte Carlo'!$E$30='Monte Carlo'!$C$30,'Monte Carlo'!$C$30,BETAINV(RAND(),'Monte Carlo'!$G$30,'Monte Carlo'!$H$30,'Monte Carlo'!$C$30,'Monte Carlo'!$E$30)),0))</f>
        <v>0</v>
      </c>
      <c r="V723" s="0" t="n">
        <f aca="true">IF(OR('Monte Carlo'!$B$31="",'Monte Carlo'!$C$31=""),0,IF(RAND()&lt;'Monte Carlo'!$B$31,IF('Monte Carlo'!$E$31='Monte Carlo'!$C$31,'Monte Carlo'!$C$31,BETAINV(RAND(),'Monte Carlo'!$G$31,'Monte Carlo'!$H$31,'Monte Carlo'!$C$31,'Monte Carlo'!$E$31)),0))</f>
        <v>0</v>
      </c>
      <c r="W723" s="0" t="n">
        <f aca="true">IF(OR('Monte Carlo'!$B$32="",'Monte Carlo'!$C$32=""),0,IF(RAND()&lt;'Monte Carlo'!$B$32,IF('Monte Carlo'!$E$32='Monte Carlo'!$C$32,'Monte Carlo'!$C$32,BETAINV(RAND(),'Monte Carlo'!$G$32,'Monte Carlo'!$H$32,'Monte Carlo'!$C$32,'Monte Carlo'!$E$32)),0))</f>
        <v>0</v>
      </c>
      <c r="X723" s="0" t="n">
        <f aca="true">IF(OR('Monte Carlo'!$B$33="",'Monte Carlo'!$C$33=""),0,IF(RAND()&lt;'Monte Carlo'!$B$33,IF('Monte Carlo'!$E$33='Monte Carlo'!$C$33,'Monte Carlo'!$C$33,BETAINV(RAND(),'Monte Carlo'!$G$33,'Monte Carlo'!$H$33,'Monte Carlo'!$C$33,'Monte Carlo'!$E$33)),0))</f>
        <v>0</v>
      </c>
      <c r="Y723" s="0" t="n">
        <f aca="false">SUM(A723:X723)</f>
        <v>2439.37904575454</v>
      </c>
    </row>
    <row r="724" customFormat="false" ht="15" hidden="false" customHeight="false" outlineLevel="0" collapsed="false">
      <c r="A724" s="0" t="n">
        <f aca="true">IF('Monte Carlo'!$B$7="",0,IF('Monte Carlo'!$D$7='Monte Carlo'!$B$7,'Monte Carlo'!$B$7,BETAINV(RAND(),'Monte Carlo'!$F$7,'Monte Carlo'!$G$7,'Monte Carlo'!$B$7,'Monte Carlo'!$D$7)))</f>
        <v>146.440325143411</v>
      </c>
      <c r="B724" s="0" t="n">
        <f aca="true">IF('Monte Carlo'!$B$8="",0,IF('Monte Carlo'!$D$8='Monte Carlo'!$B$8,'Monte Carlo'!$B$8,BETAINV(RAND(),'Monte Carlo'!$F$8,'Monte Carlo'!$G$8,'Monte Carlo'!$B$8,'Monte Carlo'!$D$8)))</f>
        <v>1068.21522351206</v>
      </c>
      <c r="C724" s="0" t="n">
        <f aca="true">IF('Monte Carlo'!$B$9="",0,IF('Monte Carlo'!$D$9='Monte Carlo'!$B$9,'Monte Carlo'!$B$9,BETAINV(RAND(),'Monte Carlo'!$F$9,'Monte Carlo'!$G$9,'Monte Carlo'!$B$9,'Monte Carlo'!$D$9)))</f>
        <v>453.077544066042</v>
      </c>
      <c r="D724" s="0" t="n">
        <f aca="true">IF('Monte Carlo'!$B$10="",0,IF('Monte Carlo'!$D$10='Monte Carlo'!$B$10,'Monte Carlo'!$B$10,BETAINV(RAND(),'Monte Carlo'!$F$10,'Monte Carlo'!$G$10,'Monte Carlo'!$B$10,'Monte Carlo'!$D$10)))</f>
        <v>301.93605546465</v>
      </c>
      <c r="E724" s="0" t="n">
        <f aca="true">IF('Monte Carlo'!$B$11="",0,IF('Monte Carlo'!$D$11='Monte Carlo'!$B$11,'Monte Carlo'!$B$11,BETAINV(RAND(),'Monte Carlo'!$F$11,'Monte Carlo'!$G$11,'Monte Carlo'!$B$11,'Monte Carlo'!$D$11)))</f>
        <v>89.5245745022331</v>
      </c>
      <c r="F724" s="0" t="n">
        <f aca="true">IF('Monte Carlo'!$B$12="",0,IF('Monte Carlo'!$D$12='Monte Carlo'!$B$12,'Monte Carlo'!$B$12,BETAINV(RAND(),'Monte Carlo'!$F$12,'Monte Carlo'!$G$12,'Monte Carlo'!$B$12,'Monte Carlo'!$D$12)))</f>
        <v>106.279980608469</v>
      </c>
      <c r="G724" s="0" t="n">
        <f aca="true">IF('Monte Carlo'!$B$13="",0,IF('Monte Carlo'!$D$13='Monte Carlo'!$B$13,'Monte Carlo'!$B$13,BETAINV(RAND(),'Monte Carlo'!$F$13,'Monte Carlo'!$G$13,'Monte Carlo'!$B$13,'Monte Carlo'!$D$13)))</f>
        <v>0</v>
      </c>
      <c r="H724" s="0" t="n">
        <f aca="true">IF('Monte Carlo'!$B$14="",0,IF('Monte Carlo'!$D$14='Monte Carlo'!$B$14,'Monte Carlo'!$B$14,BETAINV(RAND(),'Monte Carlo'!$F$14,'Monte Carlo'!$G$14,'Monte Carlo'!$B$14,'Monte Carlo'!$D$14)))</f>
        <v>0</v>
      </c>
      <c r="I724" s="0" t="n">
        <f aca="true">IF('Monte Carlo'!$B$15="",0,IF('Monte Carlo'!$D$15='Monte Carlo'!$B$15,'Monte Carlo'!$B$15,BETAINV(RAND(),'Monte Carlo'!$F$15,'Monte Carlo'!$G$15,'Monte Carlo'!$B$15,'Monte Carlo'!$D$15)))</f>
        <v>0</v>
      </c>
      <c r="J724" s="0" t="n">
        <f aca="true">IF('Monte Carlo'!$B$16="",0,IF('Monte Carlo'!$D$16='Monte Carlo'!$B$16,'Monte Carlo'!$B$16,BETAINV(RAND(),'Monte Carlo'!$F$16,'Monte Carlo'!$G$16,'Monte Carlo'!$B$16,'Monte Carlo'!$D$16)))</f>
        <v>0</v>
      </c>
      <c r="K724" s="0" t="n">
        <f aca="true">IF('Monte Carlo'!$B$17="",0,IF('Monte Carlo'!$D$17='Monte Carlo'!$B$17,'Monte Carlo'!$B$17,BETAINV(RAND(),'Monte Carlo'!$F$17,'Monte Carlo'!$G$17,'Monte Carlo'!$B$17,'Monte Carlo'!$D$17)))</f>
        <v>0</v>
      </c>
      <c r="L724" s="0" t="n">
        <f aca="true">IF('Monte Carlo'!$B$18="",0,IF('Monte Carlo'!$D$18='Monte Carlo'!$B$18,'Monte Carlo'!$B$18,BETAINV(RAND(),'Monte Carlo'!$F$18,'Monte Carlo'!$G$18,'Monte Carlo'!$B$18,'Monte Carlo'!$D$18)))</f>
        <v>0</v>
      </c>
      <c r="M724" s="0" t="n">
        <f aca="true">IF(OR('Monte Carlo'!$B$22="",'Monte Carlo'!$C$22=""),0,IF(RAND()&lt;'Monte Carlo'!$B$22,IF('Monte Carlo'!$E$22='Monte Carlo'!$C$22,'Monte Carlo'!$C$22,BETAINV(RAND(),'Monte Carlo'!$G$22,'Monte Carlo'!$H$22,'Monte Carlo'!$C$22,'Monte Carlo'!$E$22)),0))</f>
        <v>0</v>
      </c>
      <c r="N724" s="0" t="n">
        <f aca="true">IF(OR('Monte Carlo'!$B$23="",'Monte Carlo'!$C$23=""),0,IF(RAND()&lt;'Monte Carlo'!$B$23,IF('Monte Carlo'!$E$23='Monte Carlo'!$C$23,'Monte Carlo'!$C$23,BETAINV(RAND(),'Monte Carlo'!$G$23,'Monte Carlo'!$H$23,'Monte Carlo'!$C$23,'Monte Carlo'!$E$23)),0))</f>
        <v>51.8473628254105</v>
      </c>
      <c r="O724" s="0" t="n">
        <f aca="true">IF(OR('Monte Carlo'!$B$24="",'Monte Carlo'!$C$24=""),0,IF(RAND()&lt;'Monte Carlo'!$B$24,IF('Monte Carlo'!$E$24='Monte Carlo'!$C$24,'Monte Carlo'!$C$24,BETAINV(RAND(),'Monte Carlo'!$G$24,'Monte Carlo'!$H$24,'Monte Carlo'!$C$24,'Monte Carlo'!$E$24)),0))</f>
        <v>0</v>
      </c>
      <c r="P724" s="0" t="n">
        <f aca="true">IF(OR('Monte Carlo'!$B$25="",'Monte Carlo'!$C$25=""),0,IF(RAND()&lt;'Monte Carlo'!$B$25,IF('Monte Carlo'!$E$25='Monte Carlo'!$C$25,'Monte Carlo'!$C$25,BETAINV(RAND(),'Monte Carlo'!$G$25,'Monte Carlo'!$H$25,'Monte Carlo'!$C$25,'Monte Carlo'!$E$25)),0))</f>
        <v>0</v>
      </c>
      <c r="Q724" s="0" t="n">
        <f aca="true">IF(OR('Monte Carlo'!$B$26="",'Monte Carlo'!$C$26=""),0,IF(RAND()&lt;'Monte Carlo'!$B$26,IF('Monte Carlo'!$E$26='Monte Carlo'!$C$26,'Monte Carlo'!$C$26,BETAINV(RAND(),'Monte Carlo'!$G$26,'Monte Carlo'!$H$26,'Monte Carlo'!$C$26,'Monte Carlo'!$E$26)),0))</f>
        <v>0</v>
      </c>
      <c r="R724" s="0" t="n">
        <f aca="true">IF(OR('Monte Carlo'!$B$27="",'Monte Carlo'!$C$27=""),0,IF(RAND()&lt;'Monte Carlo'!$B$27,IF('Monte Carlo'!$E$27='Monte Carlo'!$C$27,'Monte Carlo'!$C$27,BETAINV(RAND(),'Monte Carlo'!$G$27,'Monte Carlo'!$H$27,'Monte Carlo'!$C$27,'Monte Carlo'!$E$27)),0))</f>
        <v>0</v>
      </c>
      <c r="S724" s="0" t="n">
        <f aca="true">IF(OR('Monte Carlo'!$B$28="",'Monte Carlo'!$C$28=""),0,IF(RAND()&lt;'Monte Carlo'!$B$28,IF('Monte Carlo'!$E$28='Monte Carlo'!$C$28,'Monte Carlo'!$C$28,BETAINV(RAND(),'Monte Carlo'!$G$28,'Monte Carlo'!$H$28,'Monte Carlo'!$C$28,'Monte Carlo'!$E$28)),0))</f>
        <v>0</v>
      </c>
      <c r="T724" s="0" t="n">
        <f aca="true">IF(OR('Monte Carlo'!$B$29="",'Monte Carlo'!$C$29=""),0,IF(RAND()&lt;'Monte Carlo'!$B$29,IF('Monte Carlo'!$E$29='Monte Carlo'!$C$29,'Monte Carlo'!$C$29,BETAINV(RAND(),'Monte Carlo'!$G$29,'Monte Carlo'!$H$29,'Monte Carlo'!$C$29,'Monte Carlo'!$E$29)),0))</f>
        <v>0</v>
      </c>
      <c r="U724" s="0" t="n">
        <f aca="true">IF(OR('Monte Carlo'!$B$30="",'Monte Carlo'!$C$30=""),0,IF(RAND()&lt;'Monte Carlo'!$B$30,IF('Monte Carlo'!$E$30='Monte Carlo'!$C$30,'Monte Carlo'!$C$30,BETAINV(RAND(),'Monte Carlo'!$G$30,'Monte Carlo'!$H$30,'Monte Carlo'!$C$30,'Monte Carlo'!$E$30)),0))</f>
        <v>0</v>
      </c>
      <c r="V724" s="0" t="n">
        <f aca="true">IF(OR('Monte Carlo'!$B$31="",'Monte Carlo'!$C$31=""),0,IF(RAND()&lt;'Monte Carlo'!$B$31,IF('Monte Carlo'!$E$31='Monte Carlo'!$C$31,'Monte Carlo'!$C$31,BETAINV(RAND(),'Monte Carlo'!$G$31,'Monte Carlo'!$H$31,'Monte Carlo'!$C$31,'Monte Carlo'!$E$31)),0))</f>
        <v>0</v>
      </c>
      <c r="W724" s="0" t="n">
        <f aca="true">IF(OR('Monte Carlo'!$B$32="",'Monte Carlo'!$C$32=""),0,IF(RAND()&lt;'Monte Carlo'!$B$32,IF('Monte Carlo'!$E$32='Monte Carlo'!$C$32,'Monte Carlo'!$C$32,BETAINV(RAND(),'Monte Carlo'!$G$32,'Monte Carlo'!$H$32,'Monte Carlo'!$C$32,'Monte Carlo'!$E$32)),0))</f>
        <v>0</v>
      </c>
      <c r="X724" s="0" t="n">
        <f aca="true">IF(OR('Monte Carlo'!$B$33="",'Monte Carlo'!$C$33=""),0,IF(RAND()&lt;'Monte Carlo'!$B$33,IF('Monte Carlo'!$E$33='Monte Carlo'!$C$33,'Monte Carlo'!$C$33,BETAINV(RAND(),'Monte Carlo'!$G$33,'Monte Carlo'!$H$33,'Monte Carlo'!$C$33,'Monte Carlo'!$E$33)),0))</f>
        <v>0</v>
      </c>
      <c r="Y724" s="0" t="n">
        <f aca="false">SUM(A724:X724)</f>
        <v>2217.32106612228</v>
      </c>
    </row>
    <row r="725" customFormat="false" ht="15" hidden="false" customHeight="false" outlineLevel="0" collapsed="false">
      <c r="A725" s="0" t="n">
        <f aca="true">IF('Monte Carlo'!$B$7="",0,IF('Monte Carlo'!$D$7='Monte Carlo'!$B$7,'Monte Carlo'!$B$7,BETAINV(RAND(),'Monte Carlo'!$F$7,'Monte Carlo'!$G$7,'Monte Carlo'!$B$7,'Monte Carlo'!$D$7)))</f>
        <v>142.900310727839</v>
      </c>
      <c r="B725" s="0" t="n">
        <f aca="true">IF('Monte Carlo'!$B$8="",0,IF('Monte Carlo'!$D$8='Monte Carlo'!$B$8,'Monte Carlo'!$B$8,BETAINV(RAND(),'Monte Carlo'!$F$8,'Monte Carlo'!$G$8,'Monte Carlo'!$B$8,'Monte Carlo'!$D$8)))</f>
        <v>943.699285416866</v>
      </c>
      <c r="C725" s="0" t="n">
        <f aca="true">IF('Monte Carlo'!$B$9="",0,IF('Monte Carlo'!$D$9='Monte Carlo'!$B$9,'Monte Carlo'!$B$9,BETAINV(RAND(),'Monte Carlo'!$F$9,'Monte Carlo'!$G$9,'Monte Carlo'!$B$9,'Monte Carlo'!$D$9)))</f>
        <v>509.141162483642</v>
      </c>
      <c r="D725" s="0" t="n">
        <f aca="true">IF('Monte Carlo'!$B$10="",0,IF('Monte Carlo'!$D$10='Monte Carlo'!$B$10,'Monte Carlo'!$B$10,BETAINV(RAND(),'Monte Carlo'!$F$10,'Monte Carlo'!$G$10,'Monte Carlo'!$B$10,'Monte Carlo'!$D$10)))</f>
        <v>275.426486361116</v>
      </c>
      <c r="E725" s="0" t="n">
        <f aca="true">IF('Monte Carlo'!$B$11="",0,IF('Monte Carlo'!$D$11='Monte Carlo'!$B$11,'Monte Carlo'!$B$11,BETAINV(RAND(),'Monte Carlo'!$F$11,'Monte Carlo'!$G$11,'Monte Carlo'!$B$11,'Monte Carlo'!$D$11)))</f>
        <v>85.5117133045566</v>
      </c>
      <c r="F725" s="0" t="n">
        <f aca="true">IF('Monte Carlo'!$B$12="",0,IF('Monte Carlo'!$D$12='Monte Carlo'!$B$12,'Monte Carlo'!$B$12,BETAINV(RAND(),'Monte Carlo'!$F$12,'Monte Carlo'!$G$12,'Monte Carlo'!$B$12,'Monte Carlo'!$D$12)))</f>
        <v>106.658501289928</v>
      </c>
      <c r="G725" s="0" t="n">
        <f aca="true">IF('Monte Carlo'!$B$13="",0,IF('Monte Carlo'!$D$13='Monte Carlo'!$B$13,'Monte Carlo'!$B$13,BETAINV(RAND(),'Monte Carlo'!$F$13,'Monte Carlo'!$G$13,'Monte Carlo'!$B$13,'Monte Carlo'!$D$13)))</f>
        <v>0</v>
      </c>
      <c r="H725" s="0" t="n">
        <f aca="true">IF('Monte Carlo'!$B$14="",0,IF('Monte Carlo'!$D$14='Monte Carlo'!$B$14,'Monte Carlo'!$B$14,BETAINV(RAND(),'Monte Carlo'!$F$14,'Monte Carlo'!$G$14,'Monte Carlo'!$B$14,'Monte Carlo'!$D$14)))</f>
        <v>0</v>
      </c>
      <c r="I725" s="0" t="n">
        <f aca="true">IF('Monte Carlo'!$B$15="",0,IF('Monte Carlo'!$D$15='Monte Carlo'!$B$15,'Monte Carlo'!$B$15,BETAINV(RAND(),'Monte Carlo'!$F$15,'Monte Carlo'!$G$15,'Monte Carlo'!$B$15,'Monte Carlo'!$D$15)))</f>
        <v>0</v>
      </c>
      <c r="J725" s="0" t="n">
        <f aca="true">IF('Monte Carlo'!$B$16="",0,IF('Monte Carlo'!$D$16='Monte Carlo'!$B$16,'Monte Carlo'!$B$16,BETAINV(RAND(),'Monte Carlo'!$F$16,'Monte Carlo'!$G$16,'Monte Carlo'!$B$16,'Monte Carlo'!$D$16)))</f>
        <v>0</v>
      </c>
      <c r="K725" s="0" t="n">
        <f aca="true">IF('Monte Carlo'!$B$17="",0,IF('Monte Carlo'!$D$17='Monte Carlo'!$B$17,'Monte Carlo'!$B$17,BETAINV(RAND(),'Monte Carlo'!$F$17,'Monte Carlo'!$G$17,'Monte Carlo'!$B$17,'Monte Carlo'!$D$17)))</f>
        <v>0</v>
      </c>
      <c r="L725" s="0" t="n">
        <f aca="true">IF('Monte Carlo'!$B$18="",0,IF('Monte Carlo'!$D$18='Monte Carlo'!$B$18,'Monte Carlo'!$B$18,BETAINV(RAND(),'Monte Carlo'!$F$18,'Monte Carlo'!$G$18,'Monte Carlo'!$B$18,'Monte Carlo'!$D$18)))</f>
        <v>0</v>
      </c>
      <c r="M725" s="0" t="n">
        <f aca="true">IF(OR('Monte Carlo'!$B$22="",'Monte Carlo'!$C$22=""),0,IF(RAND()&lt;'Monte Carlo'!$B$22,IF('Monte Carlo'!$E$22='Monte Carlo'!$C$22,'Monte Carlo'!$C$22,BETAINV(RAND(),'Monte Carlo'!$G$22,'Monte Carlo'!$H$22,'Monte Carlo'!$C$22,'Monte Carlo'!$E$22)),0))</f>
        <v>137.869531053183</v>
      </c>
      <c r="N725" s="0" t="n">
        <f aca="true">IF(OR('Monte Carlo'!$B$23="",'Monte Carlo'!$C$23=""),0,IF(RAND()&lt;'Monte Carlo'!$B$23,IF('Monte Carlo'!$E$23='Monte Carlo'!$C$23,'Monte Carlo'!$C$23,BETAINV(RAND(),'Monte Carlo'!$G$23,'Monte Carlo'!$H$23,'Monte Carlo'!$C$23,'Monte Carlo'!$E$23)),0))</f>
        <v>0</v>
      </c>
      <c r="O725" s="0" t="n">
        <f aca="true">IF(OR('Monte Carlo'!$B$24="",'Monte Carlo'!$C$24=""),0,IF(RAND()&lt;'Monte Carlo'!$B$24,IF('Monte Carlo'!$E$24='Monte Carlo'!$C$24,'Monte Carlo'!$C$24,BETAINV(RAND(),'Monte Carlo'!$G$24,'Monte Carlo'!$H$24,'Monte Carlo'!$C$24,'Monte Carlo'!$E$24)),0))</f>
        <v>195.736283871095</v>
      </c>
      <c r="P725" s="0" t="n">
        <f aca="true">IF(OR('Monte Carlo'!$B$25="",'Monte Carlo'!$C$25=""),0,IF(RAND()&lt;'Monte Carlo'!$B$25,IF('Monte Carlo'!$E$25='Monte Carlo'!$C$25,'Monte Carlo'!$C$25,BETAINV(RAND(),'Monte Carlo'!$G$25,'Monte Carlo'!$H$25,'Monte Carlo'!$C$25,'Monte Carlo'!$E$25)),0))</f>
        <v>0</v>
      </c>
      <c r="Q725" s="0" t="n">
        <f aca="true">IF(OR('Monte Carlo'!$B$26="",'Monte Carlo'!$C$26=""),0,IF(RAND()&lt;'Monte Carlo'!$B$26,IF('Monte Carlo'!$E$26='Monte Carlo'!$C$26,'Monte Carlo'!$C$26,BETAINV(RAND(),'Monte Carlo'!$G$26,'Monte Carlo'!$H$26,'Monte Carlo'!$C$26,'Monte Carlo'!$E$26)),0))</f>
        <v>0</v>
      </c>
      <c r="R725" s="0" t="n">
        <f aca="true">IF(OR('Monte Carlo'!$B$27="",'Monte Carlo'!$C$27=""),0,IF(RAND()&lt;'Monte Carlo'!$B$27,IF('Monte Carlo'!$E$27='Monte Carlo'!$C$27,'Monte Carlo'!$C$27,BETAINV(RAND(),'Monte Carlo'!$G$27,'Monte Carlo'!$H$27,'Monte Carlo'!$C$27,'Monte Carlo'!$E$27)),0))</f>
        <v>0</v>
      </c>
      <c r="S725" s="0" t="n">
        <f aca="true">IF(OR('Monte Carlo'!$B$28="",'Monte Carlo'!$C$28=""),0,IF(RAND()&lt;'Monte Carlo'!$B$28,IF('Monte Carlo'!$E$28='Monte Carlo'!$C$28,'Monte Carlo'!$C$28,BETAINV(RAND(),'Monte Carlo'!$G$28,'Monte Carlo'!$H$28,'Monte Carlo'!$C$28,'Monte Carlo'!$E$28)),0))</f>
        <v>0</v>
      </c>
      <c r="T725" s="0" t="n">
        <f aca="true">IF(OR('Monte Carlo'!$B$29="",'Monte Carlo'!$C$29=""),0,IF(RAND()&lt;'Monte Carlo'!$B$29,IF('Monte Carlo'!$E$29='Monte Carlo'!$C$29,'Monte Carlo'!$C$29,BETAINV(RAND(),'Monte Carlo'!$G$29,'Monte Carlo'!$H$29,'Monte Carlo'!$C$29,'Monte Carlo'!$E$29)),0))</f>
        <v>0</v>
      </c>
      <c r="U725" s="0" t="n">
        <f aca="true">IF(OR('Monte Carlo'!$B$30="",'Monte Carlo'!$C$30=""),0,IF(RAND()&lt;'Monte Carlo'!$B$30,IF('Monte Carlo'!$E$30='Monte Carlo'!$C$30,'Monte Carlo'!$C$30,BETAINV(RAND(),'Monte Carlo'!$G$30,'Monte Carlo'!$H$30,'Monte Carlo'!$C$30,'Monte Carlo'!$E$30)),0))</f>
        <v>0</v>
      </c>
      <c r="V725" s="0" t="n">
        <f aca="true">IF(OR('Monte Carlo'!$B$31="",'Monte Carlo'!$C$31=""),0,IF(RAND()&lt;'Monte Carlo'!$B$31,IF('Monte Carlo'!$E$31='Monte Carlo'!$C$31,'Monte Carlo'!$C$31,BETAINV(RAND(),'Monte Carlo'!$G$31,'Monte Carlo'!$H$31,'Monte Carlo'!$C$31,'Monte Carlo'!$E$31)),0))</f>
        <v>0</v>
      </c>
      <c r="W725" s="0" t="n">
        <f aca="true">IF(OR('Monte Carlo'!$B$32="",'Monte Carlo'!$C$32=""),0,IF(RAND()&lt;'Monte Carlo'!$B$32,IF('Monte Carlo'!$E$32='Monte Carlo'!$C$32,'Monte Carlo'!$C$32,BETAINV(RAND(),'Monte Carlo'!$G$32,'Monte Carlo'!$H$32,'Monte Carlo'!$C$32,'Monte Carlo'!$E$32)),0))</f>
        <v>0</v>
      </c>
      <c r="X725" s="0" t="n">
        <f aca="true">IF(OR('Monte Carlo'!$B$33="",'Monte Carlo'!$C$33=""),0,IF(RAND()&lt;'Monte Carlo'!$B$33,IF('Monte Carlo'!$E$33='Monte Carlo'!$C$33,'Monte Carlo'!$C$33,BETAINV(RAND(),'Monte Carlo'!$G$33,'Monte Carlo'!$H$33,'Monte Carlo'!$C$33,'Monte Carlo'!$E$33)),0))</f>
        <v>0</v>
      </c>
      <c r="Y725" s="0" t="n">
        <f aca="false">SUM(A725:X725)</f>
        <v>2396.94327450823</v>
      </c>
    </row>
    <row r="726" customFormat="false" ht="15" hidden="false" customHeight="false" outlineLevel="0" collapsed="false">
      <c r="A726" s="0" t="n">
        <f aca="true">IF('Monte Carlo'!$B$7="",0,IF('Monte Carlo'!$D$7='Monte Carlo'!$B$7,'Monte Carlo'!$B$7,BETAINV(RAND(),'Monte Carlo'!$F$7,'Monte Carlo'!$G$7,'Monte Carlo'!$B$7,'Monte Carlo'!$D$7)))</f>
        <v>140.427625112485</v>
      </c>
      <c r="B726" s="0" t="n">
        <f aca="true">IF('Monte Carlo'!$B$8="",0,IF('Monte Carlo'!$D$8='Monte Carlo'!$B$8,'Monte Carlo'!$B$8,BETAINV(RAND(),'Monte Carlo'!$F$8,'Monte Carlo'!$G$8,'Monte Carlo'!$B$8,'Monte Carlo'!$D$8)))</f>
        <v>990.268782806291</v>
      </c>
      <c r="C726" s="0" t="n">
        <f aca="true">IF('Monte Carlo'!$B$9="",0,IF('Monte Carlo'!$D$9='Monte Carlo'!$B$9,'Monte Carlo'!$B$9,BETAINV(RAND(),'Monte Carlo'!$F$9,'Monte Carlo'!$G$9,'Monte Carlo'!$B$9,'Monte Carlo'!$D$9)))</f>
        <v>412.492858116906</v>
      </c>
      <c r="D726" s="0" t="n">
        <f aca="true">IF('Monte Carlo'!$B$10="",0,IF('Monte Carlo'!$D$10='Monte Carlo'!$B$10,'Monte Carlo'!$B$10,BETAINV(RAND(),'Monte Carlo'!$F$10,'Monte Carlo'!$G$10,'Monte Carlo'!$B$10,'Monte Carlo'!$D$10)))</f>
        <v>352.439360940889</v>
      </c>
      <c r="E726" s="0" t="n">
        <f aca="true">IF('Monte Carlo'!$B$11="",0,IF('Monte Carlo'!$D$11='Monte Carlo'!$B$11,'Monte Carlo'!$B$11,BETAINV(RAND(),'Monte Carlo'!$F$11,'Monte Carlo'!$G$11,'Monte Carlo'!$B$11,'Monte Carlo'!$D$11)))</f>
        <v>92.1765394654394</v>
      </c>
      <c r="F726" s="0" t="n">
        <f aca="true">IF('Monte Carlo'!$B$12="",0,IF('Monte Carlo'!$D$12='Monte Carlo'!$B$12,'Monte Carlo'!$B$12,BETAINV(RAND(),'Monte Carlo'!$F$12,'Monte Carlo'!$G$12,'Monte Carlo'!$B$12,'Monte Carlo'!$D$12)))</f>
        <v>111.57959432657</v>
      </c>
      <c r="G726" s="0" t="n">
        <f aca="true">IF('Monte Carlo'!$B$13="",0,IF('Monte Carlo'!$D$13='Monte Carlo'!$B$13,'Monte Carlo'!$B$13,BETAINV(RAND(),'Monte Carlo'!$F$13,'Monte Carlo'!$G$13,'Monte Carlo'!$B$13,'Monte Carlo'!$D$13)))</f>
        <v>0</v>
      </c>
      <c r="H726" s="0" t="n">
        <f aca="true">IF('Monte Carlo'!$B$14="",0,IF('Monte Carlo'!$D$14='Monte Carlo'!$B$14,'Monte Carlo'!$B$14,BETAINV(RAND(),'Monte Carlo'!$F$14,'Monte Carlo'!$G$14,'Monte Carlo'!$B$14,'Monte Carlo'!$D$14)))</f>
        <v>0</v>
      </c>
      <c r="I726" s="0" t="n">
        <f aca="true">IF('Monte Carlo'!$B$15="",0,IF('Monte Carlo'!$D$15='Monte Carlo'!$B$15,'Monte Carlo'!$B$15,BETAINV(RAND(),'Monte Carlo'!$F$15,'Monte Carlo'!$G$15,'Monte Carlo'!$B$15,'Monte Carlo'!$D$15)))</f>
        <v>0</v>
      </c>
      <c r="J726" s="0" t="n">
        <f aca="true">IF('Monte Carlo'!$B$16="",0,IF('Monte Carlo'!$D$16='Monte Carlo'!$B$16,'Monte Carlo'!$B$16,BETAINV(RAND(),'Monte Carlo'!$F$16,'Monte Carlo'!$G$16,'Monte Carlo'!$B$16,'Monte Carlo'!$D$16)))</f>
        <v>0</v>
      </c>
      <c r="K726" s="0" t="n">
        <f aca="true">IF('Monte Carlo'!$B$17="",0,IF('Monte Carlo'!$D$17='Monte Carlo'!$B$17,'Monte Carlo'!$B$17,BETAINV(RAND(),'Monte Carlo'!$F$17,'Monte Carlo'!$G$17,'Monte Carlo'!$B$17,'Monte Carlo'!$D$17)))</f>
        <v>0</v>
      </c>
      <c r="L726" s="0" t="n">
        <f aca="true">IF('Monte Carlo'!$B$18="",0,IF('Monte Carlo'!$D$18='Monte Carlo'!$B$18,'Monte Carlo'!$B$18,BETAINV(RAND(),'Monte Carlo'!$F$18,'Monte Carlo'!$G$18,'Monte Carlo'!$B$18,'Monte Carlo'!$D$18)))</f>
        <v>0</v>
      </c>
      <c r="M726" s="0" t="n">
        <f aca="true">IF(OR('Monte Carlo'!$B$22="",'Monte Carlo'!$C$22=""),0,IF(RAND()&lt;'Monte Carlo'!$B$22,IF('Monte Carlo'!$E$22='Monte Carlo'!$C$22,'Monte Carlo'!$C$22,BETAINV(RAND(),'Monte Carlo'!$G$22,'Monte Carlo'!$H$22,'Monte Carlo'!$C$22,'Monte Carlo'!$E$22)),0))</f>
        <v>0</v>
      </c>
      <c r="N726" s="0" t="n">
        <f aca="true">IF(OR('Monte Carlo'!$B$23="",'Monte Carlo'!$C$23=""),0,IF(RAND()&lt;'Monte Carlo'!$B$23,IF('Monte Carlo'!$E$23='Monte Carlo'!$C$23,'Monte Carlo'!$C$23,BETAINV(RAND(),'Monte Carlo'!$G$23,'Monte Carlo'!$H$23,'Monte Carlo'!$C$23,'Monte Carlo'!$E$23)),0))</f>
        <v>0</v>
      </c>
      <c r="O726" s="0" t="n">
        <f aca="true">IF(OR('Monte Carlo'!$B$24="",'Monte Carlo'!$C$24=""),0,IF(RAND()&lt;'Monte Carlo'!$B$24,IF('Monte Carlo'!$E$24='Monte Carlo'!$C$24,'Monte Carlo'!$C$24,BETAINV(RAND(),'Monte Carlo'!$G$24,'Monte Carlo'!$H$24,'Monte Carlo'!$C$24,'Monte Carlo'!$E$24)),0))</f>
        <v>0</v>
      </c>
      <c r="P726" s="0" t="n">
        <f aca="true">IF(OR('Monte Carlo'!$B$25="",'Monte Carlo'!$C$25=""),0,IF(RAND()&lt;'Monte Carlo'!$B$25,IF('Monte Carlo'!$E$25='Monte Carlo'!$C$25,'Monte Carlo'!$C$25,BETAINV(RAND(),'Monte Carlo'!$G$25,'Monte Carlo'!$H$25,'Monte Carlo'!$C$25,'Monte Carlo'!$E$25)),0))</f>
        <v>0</v>
      </c>
      <c r="Q726" s="0" t="n">
        <f aca="true">IF(OR('Monte Carlo'!$B$26="",'Monte Carlo'!$C$26=""),0,IF(RAND()&lt;'Monte Carlo'!$B$26,IF('Monte Carlo'!$E$26='Monte Carlo'!$C$26,'Monte Carlo'!$C$26,BETAINV(RAND(),'Monte Carlo'!$G$26,'Monte Carlo'!$H$26,'Monte Carlo'!$C$26,'Monte Carlo'!$E$26)),0))</f>
        <v>0</v>
      </c>
      <c r="R726" s="0" t="n">
        <f aca="true">IF(OR('Monte Carlo'!$B$27="",'Monte Carlo'!$C$27=""),0,IF(RAND()&lt;'Monte Carlo'!$B$27,IF('Monte Carlo'!$E$27='Monte Carlo'!$C$27,'Monte Carlo'!$C$27,BETAINV(RAND(),'Monte Carlo'!$G$27,'Monte Carlo'!$H$27,'Monte Carlo'!$C$27,'Monte Carlo'!$E$27)),0))</f>
        <v>0</v>
      </c>
      <c r="S726" s="0" t="n">
        <f aca="true">IF(OR('Monte Carlo'!$B$28="",'Monte Carlo'!$C$28=""),0,IF(RAND()&lt;'Monte Carlo'!$B$28,IF('Monte Carlo'!$E$28='Monte Carlo'!$C$28,'Monte Carlo'!$C$28,BETAINV(RAND(),'Monte Carlo'!$G$28,'Monte Carlo'!$H$28,'Monte Carlo'!$C$28,'Monte Carlo'!$E$28)),0))</f>
        <v>0</v>
      </c>
      <c r="T726" s="0" t="n">
        <f aca="true">IF(OR('Monte Carlo'!$B$29="",'Monte Carlo'!$C$29=""),0,IF(RAND()&lt;'Monte Carlo'!$B$29,IF('Monte Carlo'!$E$29='Monte Carlo'!$C$29,'Monte Carlo'!$C$29,BETAINV(RAND(),'Monte Carlo'!$G$29,'Monte Carlo'!$H$29,'Monte Carlo'!$C$29,'Monte Carlo'!$E$29)),0))</f>
        <v>0</v>
      </c>
      <c r="U726" s="0" t="n">
        <f aca="true">IF(OR('Monte Carlo'!$B$30="",'Monte Carlo'!$C$30=""),0,IF(RAND()&lt;'Monte Carlo'!$B$30,IF('Monte Carlo'!$E$30='Monte Carlo'!$C$30,'Monte Carlo'!$C$30,BETAINV(RAND(),'Monte Carlo'!$G$30,'Monte Carlo'!$H$30,'Monte Carlo'!$C$30,'Monte Carlo'!$E$30)),0))</f>
        <v>0</v>
      </c>
      <c r="V726" s="0" t="n">
        <f aca="true">IF(OR('Monte Carlo'!$B$31="",'Monte Carlo'!$C$31=""),0,IF(RAND()&lt;'Monte Carlo'!$B$31,IF('Monte Carlo'!$E$31='Monte Carlo'!$C$31,'Monte Carlo'!$C$31,BETAINV(RAND(),'Monte Carlo'!$G$31,'Monte Carlo'!$H$31,'Monte Carlo'!$C$31,'Monte Carlo'!$E$31)),0))</f>
        <v>0</v>
      </c>
      <c r="W726" s="0" t="n">
        <f aca="true">IF(OR('Monte Carlo'!$B$32="",'Monte Carlo'!$C$32=""),0,IF(RAND()&lt;'Monte Carlo'!$B$32,IF('Monte Carlo'!$E$32='Monte Carlo'!$C$32,'Monte Carlo'!$C$32,BETAINV(RAND(),'Monte Carlo'!$G$32,'Monte Carlo'!$H$32,'Monte Carlo'!$C$32,'Monte Carlo'!$E$32)),0))</f>
        <v>0</v>
      </c>
      <c r="X726" s="0" t="n">
        <f aca="true">IF(OR('Monte Carlo'!$B$33="",'Monte Carlo'!$C$33=""),0,IF(RAND()&lt;'Monte Carlo'!$B$33,IF('Monte Carlo'!$E$33='Monte Carlo'!$C$33,'Monte Carlo'!$C$33,BETAINV(RAND(),'Monte Carlo'!$G$33,'Monte Carlo'!$H$33,'Monte Carlo'!$C$33,'Monte Carlo'!$E$33)),0))</f>
        <v>0</v>
      </c>
      <c r="Y726" s="0" t="n">
        <f aca="false">SUM(A726:X726)</f>
        <v>2099.38476076858</v>
      </c>
    </row>
    <row r="727" customFormat="false" ht="15" hidden="false" customHeight="false" outlineLevel="0" collapsed="false">
      <c r="A727" s="0" t="n">
        <f aca="true">IF('Monte Carlo'!$B$7="",0,IF('Monte Carlo'!$D$7='Monte Carlo'!$B$7,'Monte Carlo'!$B$7,BETAINV(RAND(),'Monte Carlo'!$F$7,'Monte Carlo'!$G$7,'Monte Carlo'!$B$7,'Monte Carlo'!$D$7)))</f>
        <v>173.411532268459</v>
      </c>
      <c r="B727" s="0" t="n">
        <f aca="true">IF('Monte Carlo'!$B$8="",0,IF('Monte Carlo'!$D$8='Monte Carlo'!$B$8,'Monte Carlo'!$B$8,BETAINV(RAND(),'Monte Carlo'!$F$8,'Monte Carlo'!$G$8,'Monte Carlo'!$B$8,'Monte Carlo'!$D$8)))</f>
        <v>1133.06786267997</v>
      </c>
      <c r="C727" s="0" t="n">
        <f aca="true">IF('Monte Carlo'!$B$9="",0,IF('Monte Carlo'!$D$9='Monte Carlo'!$B$9,'Monte Carlo'!$B$9,BETAINV(RAND(),'Monte Carlo'!$F$9,'Monte Carlo'!$G$9,'Monte Carlo'!$B$9,'Monte Carlo'!$D$9)))</f>
        <v>457.76511645743</v>
      </c>
      <c r="D727" s="0" t="n">
        <f aca="true">IF('Monte Carlo'!$B$10="",0,IF('Monte Carlo'!$D$10='Monte Carlo'!$B$10,'Monte Carlo'!$B$10,BETAINV(RAND(),'Monte Carlo'!$F$10,'Monte Carlo'!$G$10,'Monte Carlo'!$B$10,'Monte Carlo'!$D$10)))</f>
        <v>305.180535787351</v>
      </c>
      <c r="E727" s="0" t="n">
        <f aca="true">IF('Monte Carlo'!$B$11="",0,IF('Monte Carlo'!$D$11='Monte Carlo'!$B$11,'Monte Carlo'!$B$11,BETAINV(RAND(),'Monte Carlo'!$F$11,'Monte Carlo'!$G$11,'Monte Carlo'!$B$11,'Monte Carlo'!$D$11)))</f>
        <v>117.875600121048</v>
      </c>
      <c r="F727" s="0" t="n">
        <f aca="true">IF('Monte Carlo'!$B$12="",0,IF('Monte Carlo'!$D$12='Monte Carlo'!$B$12,'Monte Carlo'!$B$12,BETAINV(RAND(),'Monte Carlo'!$F$12,'Monte Carlo'!$G$12,'Monte Carlo'!$B$12,'Monte Carlo'!$D$12)))</f>
        <v>98.8729310342996</v>
      </c>
      <c r="G727" s="0" t="n">
        <f aca="true">IF('Monte Carlo'!$B$13="",0,IF('Monte Carlo'!$D$13='Monte Carlo'!$B$13,'Monte Carlo'!$B$13,BETAINV(RAND(),'Monte Carlo'!$F$13,'Monte Carlo'!$G$13,'Monte Carlo'!$B$13,'Monte Carlo'!$D$13)))</f>
        <v>0</v>
      </c>
      <c r="H727" s="0" t="n">
        <f aca="true">IF('Monte Carlo'!$B$14="",0,IF('Monte Carlo'!$D$14='Monte Carlo'!$B$14,'Monte Carlo'!$B$14,BETAINV(RAND(),'Monte Carlo'!$F$14,'Monte Carlo'!$G$14,'Monte Carlo'!$B$14,'Monte Carlo'!$D$14)))</f>
        <v>0</v>
      </c>
      <c r="I727" s="0" t="n">
        <f aca="true">IF('Monte Carlo'!$B$15="",0,IF('Monte Carlo'!$D$15='Monte Carlo'!$B$15,'Monte Carlo'!$B$15,BETAINV(RAND(),'Monte Carlo'!$F$15,'Monte Carlo'!$G$15,'Monte Carlo'!$B$15,'Monte Carlo'!$D$15)))</f>
        <v>0</v>
      </c>
      <c r="J727" s="0" t="n">
        <f aca="true">IF('Monte Carlo'!$B$16="",0,IF('Monte Carlo'!$D$16='Monte Carlo'!$B$16,'Monte Carlo'!$B$16,BETAINV(RAND(),'Monte Carlo'!$F$16,'Monte Carlo'!$G$16,'Monte Carlo'!$B$16,'Monte Carlo'!$D$16)))</f>
        <v>0</v>
      </c>
      <c r="K727" s="0" t="n">
        <f aca="true">IF('Monte Carlo'!$B$17="",0,IF('Monte Carlo'!$D$17='Monte Carlo'!$B$17,'Monte Carlo'!$B$17,BETAINV(RAND(),'Monte Carlo'!$F$17,'Monte Carlo'!$G$17,'Monte Carlo'!$B$17,'Monte Carlo'!$D$17)))</f>
        <v>0</v>
      </c>
      <c r="L727" s="0" t="n">
        <f aca="true">IF('Monte Carlo'!$B$18="",0,IF('Monte Carlo'!$D$18='Monte Carlo'!$B$18,'Monte Carlo'!$B$18,BETAINV(RAND(),'Monte Carlo'!$F$18,'Monte Carlo'!$G$18,'Monte Carlo'!$B$18,'Monte Carlo'!$D$18)))</f>
        <v>0</v>
      </c>
      <c r="M727" s="0" t="n">
        <f aca="true">IF(OR('Monte Carlo'!$B$22="",'Monte Carlo'!$C$22=""),0,IF(RAND()&lt;'Monte Carlo'!$B$22,IF('Monte Carlo'!$E$22='Monte Carlo'!$C$22,'Monte Carlo'!$C$22,BETAINV(RAND(),'Monte Carlo'!$G$22,'Monte Carlo'!$H$22,'Monte Carlo'!$C$22,'Monte Carlo'!$E$22)),0))</f>
        <v>0</v>
      </c>
      <c r="N727" s="0" t="n">
        <f aca="true">IF(OR('Monte Carlo'!$B$23="",'Monte Carlo'!$C$23=""),0,IF(RAND()&lt;'Monte Carlo'!$B$23,IF('Monte Carlo'!$E$23='Monte Carlo'!$C$23,'Monte Carlo'!$C$23,BETAINV(RAND(),'Monte Carlo'!$G$23,'Monte Carlo'!$H$23,'Monte Carlo'!$C$23,'Monte Carlo'!$E$23)),0))</f>
        <v>64.4772400453232</v>
      </c>
      <c r="O727" s="0" t="n">
        <f aca="true">IF(OR('Monte Carlo'!$B$24="",'Monte Carlo'!$C$24=""),0,IF(RAND()&lt;'Monte Carlo'!$B$24,IF('Monte Carlo'!$E$24='Monte Carlo'!$C$24,'Monte Carlo'!$C$24,BETAINV(RAND(),'Monte Carlo'!$G$24,'Monte Carlo'!$H$24,'Monte Carlo'!$C$24,'Monte Carlo'!$E$24)),0))</f>
        <v>0</v>
      </c>
      <c r="P727" s="0" t="n">
        <f aca="true">IF(OR('Monte Carlo'!$B$25="",'Monte Carlo'!$C$25=""),0,IF(RAND()&lt;'Monte Carlo'!$B$25,IF('Monte Carlo'!$E$25='Monte Carlo'!$C$25,'Monte Carlo'!$C$25,BETAINV(RAND(),'Monte Carlo'!$G$25,'Monte Carlo'!$H$25,'Monte Carlo'!$C$25,'Monte Carlo'!$E$25)),0))</f>
        <v>210.498139879549</v>
      </c>
      <c r="Q727" s="0" t="n">
        <f aca="true">IF(OR('Monte Carlo'!$B$26="",'Monte Carlo'!$C$26=""),0,IF(RAND()&lt;'Monte Carlo'!$B$26,IF('Monte Carlo'!$E$26='Monte Carlo'!$C$26,'Monte Carlo'!$C$26,BETAINV(RAND(),'Monte Carlo'!$G$26,'Monte Carlo'!$H$26,'Monte Carlo'!$C$26,'Monte Carlo'!$E$26)),0))</f>
        <v>0</v>
      </c>
      <c r="R727" s="0" t="n">
        <f aca="true">IF(OR('Monte Carlo'!$B$27="",'Monte Carlo'!$C$27=""),0,IF(RAND()&lt;'Monte Carlo'!$B$27,IF('Monte Carlo'!$E$27='Monte Carlo'!$C$27,'Monte Carlo'!$C$27,BETAINV(RAND(),'Monte Carlo'!$G$27,'Monte Carlo'!$H$27,'Monte Carlo'!$C$27,'Monte Carlo'!$E$27)),0))</f>
        <v>0</v>
      </c>
      <c r="S727" s="0" t="n">
        <f aca="true">IF(OR('Monte Carlo'!$B$28="",'Monte Carlo'!$C$28=""),0,IF(RAND()&lt;'Monte Carlo'!$B$28,IF('Monte Carlo'!$E$28='Monte Carlo'!$C$28,'Monte Carlo'!$C$28,BETAINV(RAND(),'Monte Carlo'!$G$28,'Monte Carlo'!$H$28,'Monte Carlo'!$C$28,'Monte Carlo'!$E$28)),0))</f>
        <v>0</v>
      </c>
      <c r="T727" s="0" t="n">
        <f aca="true">IF(OR('Monte Carlo'!$B$29="",'Monte Carlo'!$C$29=""),0,IF(RAND()&lt;'Monte Carlo'!$B$29,IF('Monte Carlo'!$E$29='Monte Carlo'!$C$29,'Monte Carlo'!$C$29,BETAINV(RAND(),'Monte Carlo'!$G$29,'Monte Carlo'!$H$29,'Monte Carlo'!$C$29,'Monte Carlo'!$E$29)),0))</f>
        <v>0</v>
      </c>
      <c r="U727" s="0" t="n">
        <f aca="true">IF(OR('Monte Carlo'!$B$30="",'Monte Carlo'!$C$30=""),0,IF(RAND()&lt;'Monte Carlo'!$B$30,IF('Monte Carlo'!$E$30='Monte Carlo'!$C$30,'Monte Carlo'!$C$30,BETAINV(RAND(),'Monte Carlo'!$G$30,'Monte Carlo'!$H$30,'Monte Carlo'!$C$30,'Monte Carlo'!$E$30)),0))</f>
        <v>0</v>
      </c>
      <c r="V727" s="0" t="n">
        <f aca="true">IF(OR('Monte Carlo'!$B$31="",'Monte Carlo'!$C$31=""),0,IF(RAND()&lt;'Monte Carlo'!$B$31,IF('Monte Carlo'!$E$31='Monte Carlo'!$C$31,'Monte Carlo'!$C$31,BETAINV(RAND(),'Monte Carlo'!$G$31,'Monte Carlo'!$H$31,'Monte Carlo'!$C$31,'Monte Carlo'!$E$31)),0))</f>
        <v>0</v>
      </c>
      <c r="W727" s="0" t="n">
        <f aca="true">IF(OR('Monte Carlo'!$B$32="",'Monte Carlo'!$C$32=""),0,IF(RAND()&lt;'Monte Carlo'!$B$32,IF('Monte Carlo'!$E$32='Monte Carlo'!$C$32,'Monte Carlo'!$C$32,BETAINV(RAND(),'Monte Carlo'!$G$32,'Monte Carlo'!$H$32,'Monte Carlo'!$C$32,'Monte Carlo'!$E$32)),0))</f>
        <v>0</v>
      </c>
      <c r="X727" s="0" t="n">
        <f aca="true">IF(OR('Monte Carlo'!$B$33="",'Monte Carlo'!$C$33=""),0,IF(RAND()&lt;'Monte Carlo'!$B$33,IF('Monte Carlo'!$E$33='Monte Carlo'!$C$33,'Monte Carlo'!$C$33,BETAINV(RAND(),'Monte Carlo'!$G$33,'Monte Carlo'!$H$33,'Monte Carlo'!$C$33,'Monte Carlo'!$E$33)),0))</f>
        <v>0</v>
      </c>
      <c r="Y727" s="0" t="n">
        <f aca="false">SUM(A727:X727)</f>
        <v>2561.14895827343</v>
      </c>
    </row>
    <row r="728" customFormat="false" ht="15" hidden="false" customHeight="false" outlineLevel="0" collapsed="false">
      <c r="A728" s="0" t="n">
        <f aca="true">IF('Monte Carlo'!$B$7="",0,IF('Monte Carlo'!$D$7='Monte Carlo'!$B$7,'Monte Carlo'!$B$7,BETAINV(RAND(),'Monte Carlo'!$F$7,'Monte Carlo'!$G$7,'Monte Carlo'!$B$7,'Monte Carlo'!$D$7)))</f>
        <v>144.05559638126</v>
      </c>
      <c r="B728" s="0" t="n">
        <f aca="true">IF('Monte Carlo'!$B$8="",0,IF('Monte Carlo'!$D$8='Monte Carlo'!$B$8,'Monte Carlo'!$B$8,BETAINV(RAND(),'Monte Carlo'!$F$8,'Monte Carlo'!$G$8,'Monte Carlo'!$B$8,'Monte Carlo'!$D$8)))</f>
        <v>1002.96493799154</v>
      </c>
      <c r="C728" s="0" t="n">
        <f aca="true">IF('Monte Carlo'!$B$9="",0,IF('Monte Carlo'!$D$9='Monte Carlo'!$B$9,'Monte Carlo'!$B$9,BETAINV(RAND(),'Monte Carlo'!$F$9,'Monte Carlo'!$G$9,'Monte Carlo'!$B$9,'Monte Carlo'!$D$9)))</f>
        <v>427.993678269702</v>
      </c>
      <c r="D728" s="0" t="n">
        <f aca="true">IF('Monte Carlo'!$B$10="",0,IF('Monte Carlo'!$D$10='Monte Carlo'!$B$10,'Monte Carlo'!$B$10,BETAINV(RAND(),'Monte Carlo'!$F$10,'Monte Carlo'!$G$10,'Monte Carlo'!$B$10,'Monte Carlo'!$D$10)))</f>
        <v>289.275706242528</v>
      </c>
      <c r="E728" s="0" t="n">
        <f aca="true">IF('Monte Carlo'!$B$11="",0,IF('Monte Carlo'!$D$11='Monte Carlo'!$B$11,'Monte Carlo'!$B$11,BETAINV(RAND(),'Monte Carlo'!$F$11,'Monte Carlo'!$G$11,'Monte Carlo'!$B$11,'Monte Carlo'!$D$11)))</f>
        <v>100.606282397025</v>
      </c>
      <c r="F728" s="0" t="n">
        <f aca="true">IF('Monte Carlo'!$B$12="",0,IF('Monte Carlo'!$D$12='Monte Carlo'!$B$12,'Monte Carlo'!$B$12,BETAINV(RAND(),'Monte Carlo'!$F$12,'Monte Carlo'!$G$12,'Monte Carlo'!$B$12,'Monte Carlo'!$D$12)))</f>
        <v>101.328649208599</v>
      </c>
      <c r="G728" s="0" t="n">
        <f aca="true">IF('Monte Carlo'!$B$13="",0,IF('Monte Carlo'!$D$13='Monte Carlo'!$B$13,'Monte Carlo'!$B$13,BETAINV(RAND(),'Monte Carlo'!$F$13,'Monte Carlo'!$G$13,'Monte Carlo'!$B$13,'Monte Carlo'!$D$13)))</f>
        <v>0</v>
      </c>
      <c r="H728" s="0" t="n">
        <f aca="true">IF('Monte Carlo'!$B$14="",0,IF('Monte Carlo'!$D$14='Monte Carlo'!$B$14,'Monte Carlo'!$B$14,BETAINV(RAND(),'Monte Carlo'!$F$14,'Monte Carlo'!$G$14,'Monte Carlo'!$B$14,'Monte Carlo'!$D$14)))</f>
        <v>0</v>
      </c>
      <c r="I728" s="0" t="n">
        <f aca="true">IF('Monte Carlo'!$B$15="",0,IF('Monte Carlo'!$D$15='Monte Carlo'!$B$15,'Monte Carlo'!$B$15,BETAINV(RAND(),'Monte Carlo'!$F$15,'Monte Carlo'!$G$15,'Monte Carlo'!$B$15,'Monte Carlo'!$D$15)))</f>
        <v>0</v>
      </c>
      <c r="J728" s="0" t="n">
        <f aca="true">IF('Monte Carlo'!$B$16="",0,IF('Monte Carlo'!$D$16='Monte Carlo'!$B$16,'Monte Carlo'!$B$16,BETAINV(RAND(),'Monte Carlo'!$F$16,'Monte Carlo'!$G$16,'Monte Carlo'!$B$16,'Monte Carlo'!$D$16)))</f>
        <v>0</v>
      </c>
      <c r="K728" s="0" t="n">
        <f aca="true">IF('Monte Carlo'!$B$17="",0,IF('Monte Carlo'!$D$17='Monte Carlo'!$B$17,'Monte Carlo'!$B$17,BETAINV(RAND(),'Monte Carlo'!$F$17,'Monte Carlo'!$G$17,'Monte Carlo'!$B$17,'Monte Carlo'!$D$17)))</f>
        <v>0</v>
      </c>
      <c r="L728" s="0" t="n">
        <f aca="true">IF('Monte Carlo'!$B$18="",0,IF('Monte Carlo'!$D$18='Monte Carlo'!$B$18,'Monte Carlo'!$B$18,BETAINV(RAND(),'Monte Carlo'!$F$18,'Monte Carlo'!$G$18,'Monte Carlo'!$B$18,'Monte Carlo'!$D$18)))</f>
        <v>0</v>
      </c>
      <c r="M728" s="0" t="n">
        <f aca="true">IF(OR('Monte Carlo'!$B$22="",'Monte Carlo'!$C$22=""),0,IF(RAND()&lt;'Monte Carlo'!$B$22,IF('Monte Carlo'!$E$22='Monte Carlo'!$C$22,'Monte Carlo'!$C$22,BETAINV(RAND(),'Monte Carlo'!$G$22,'Monte Carlo'!$H$22,'Monte Carlo'!$C$22,'Monte Carlo'!$E$22)),0))</f>
        <v>0</v>
      </c>
      <c r="N728" s="0" t="n">
        <f aca="true">IF(OR('Monte Carlo'!$B$23="",'Monte Carlo'!$C$23=""),0,IF(RAND()&lt;'Monte Carlo'!$B$23,IF('Monte Carlo'!$E$23='Monte Carlo'!$C$23,'Monte Carlo'!$C$23,BETAINV(RAND(),'Monte Carlo'!$G$23,'Monte Carlo'!$H$23,'Monte Carlo'!$C$23,'Monte Carlo'!$E$23)),0))</f>
        <v>63.109366112718</v>
      </c>
      <c r="O728" s="0" t="n">
        <f aca="true">IF(OR('Monte Carlo'!$B$24="",'Monte Carlo'!$C$24=""),0,IF(RAND()&lt;'Monte Carlo'!$B$24,IF('Monte Carlo'!$E$24='Monte Carlo'!$C$24,'Monte Carlo'!$C$24,BETAINV(RAND(),'Monte Carlo'!$G$24,'Monte Carlo'!$H$24,'Monte Carlo'!$C$24,'Monte Carlo'!$E$24)),0))</f>
        <v>0</v>
      </c>
      <c r="P728" s="0" t="n">
        <f aca="true">IF(OR('Monte Carlo'!$B$25="",'Monte Carlo'!$C$25=""),0,IF(RAND()&lt;'Monte Carlo'!$B$25,IF('Monte Carlo'!$E$25='Monte Carlo'!$C$25,'Monte Carlo'!$C$25,BETAINV(RAND(),'Monte Carlo'!$G$25,'Monte Carlo'!$H$25,'Monte Carlo'!$C$25,'Monte Carlo'!$E$25)),0))</f>
        <v>133.179772782964</v>
      </c>
      <c r="Q728" s="0" t="n">
        <f aca="true">IF(OR('Monte Carlo'!$B$26="",'Monte Carlo'!$C$26=""),0,IF(RAND()&lt;'Monte Carlo'!$B$26,IF('Monte Carlo'!$E$26='Monte Carlo'!$C$26,'Monte Carlo'!$C$26,BETAINV(RAND(),'Monte Carlo'!$G$26,'Monte Carlo'!$H$26,'Monte Carlo'!$C$26,'Monte Carlo'!$E$26)),0))</f>
        <v>0</v>
      </c>
      <c r="R728" s="0" t="n">
        <f aca="true">IF(OR('Monte Carlo'!$B$27="",'Monte Carlo'!$C$27=""),0,IF(RAND()&lt;'Monte Carlo'!$B$27,IF('Monte Carlo'!$E$27='Monte Carlo'!$C$27,'Monte Carlo'!$C$27,BETAINV(RAND(),'Monte Carlo'!$G$27,'Monte Carlo'!$H$27,'Monte Carlo'!$C$27,'Monte Carlo'!$E$27)),0))</f>
        <v>0</v>
      </c>
      <c r="S728" s="0" t="n">
        <f aca="true">IF(OR('Monte Carlo'!$B$28="",'Monte Carlo'!$C$28=""),0,IF(RAND()&lt;'Monte Carlo'!$B$28,IF('Monte Carlo'!$E$28='Monte Carlo'!$C$28,'Monte Carlo'!$C$28,BETAINV(RAND(),'Monte Carlo'!$G$28,'Monte Carlo'!$H$28,'Monte Carlo'!$C$28,'Monte Carlo'!$E$28)),0))</f>
        <v>0</v>
      </c>
      <c r="T728" s="0" t="n">
        <f aca="true">IF(OR('Monte Carlo'!$B$29="",'Monte Carlo'!$C$29=""),0,IF(RAND()&lt;'Monte Carlo'!$B$29,IF('Monte Carlo'!$E$29='Monte Carlo'!$C$29,'Monte Carlo'!$C$29,BETAINV(RAND(),'Monte Carlo'!$G$29,'Monte Carlo'!$H$29,'Monte Carlo'!$C$29,'Monte Carlo'!$E$29)),0))</f>
        <v>0</v>
      </c>
      <c r="U728" s="0" t="n">
        <f aca="true">IF(OR('Monte Carlo'!$B$30="",'Monte Carlo'!$C$30=""),0,IF(RAND()&lt;'Monte Carlo'!$B$30,IF('Monte Carlo'!$E$30='Monte Carlo'!$C$30,'Monte Carlo'!$C$30,BETAINV(RAND(),'Monte Carlo'!$G$30,'Monte Carlo'!$H$30,'Monte Carlo'!$C$30,'Monte Carlo'!$E$30)),0))</f>
        <v>0</v>
      </c>
      <c r="V728" s="0" t="n">
        <f aca="true">IF(OR('Monte Carlo'!$B$31="",'Monte Carlo'!$C$31=""),0,IF(RAND()&lt;'Monte Carlo'!$B$31,IF('Monte Carlo'!$E$31='Monte Carlo'!$C$31,'Monte Carlo'!$C$31,BETAINV(RAND(),'Monte Carlo'!$G$31,'Monte Carlo'!$H$31,'Monte Carlo'!$C$31,'Monte Carlo'!$E$31)),0))</f>
        <v>0</v>
      </c>
      <c r="W728" s="0" t="n">
        <f aca="true">IF(OR('Monte Carlo'!$B$32="",'Monte Carlo'!$C$32=""),0,IF(RAND()&lt;'Monte Carlo'!$B$32,IF('Monte Carlo'!$E$32='Monte Carlo'!$C$32,'Monte Carlo'!$C$32,BETAINV(RAND(),'Monte Carlo'!$G$32,'Monte Carlo'!$H$32,'Monte Carlo'!$C$32,'Monte Carlo'!$E$32)),0))</f>
        <v>0</v>
      </c>
      <c r="X728" s="0" t="n">
        <f aca="true">IF(OR('Monte Carlo'!$B$33="",'Monte Carlo'!$C$33=""),0,IF(RAND()&lt;'Monte Carlo'!$B$33,IF('Monte Carlo'!$E$33='Monte Carlo'!$C$33,'Monte Carlo'!$C$33,BETAINV(RAND(),'Monte Carlo'!$G$33,'Monte Carlo'!$H$33,'Monte Carlo'!$C$33,'Monte Carlo'!$E$33)),0))</f>
        <v>0</v>
      </c>
      <c r="Y728" s="0" t="n">
        <f aca="false">SUM(A728:X728)</f>
        <v>2262.51398938634</v>
      </c>
    </row>
    <row r="729" customFormat="false" ht="15" hidden="false" customHeight="false" outlineLevel="0" collapsed="false">
      <c r="A729" s="0" t="n">
        <f aca="true">IF('Monte Carlo'!$B$7="",0,IF('Monte Carlo'!$D$7='Monte Carlo'!$B$7,'Monte Carlo'!$B$7,BETAINV(RAND(),'Monte Carlo'!$F$7,'Monte Carlo'!$G$7,'Monte Carlo'!$B$7,'Monte Carlo'!$D$7)))</f>
        <v>162.09968753236</v>
      </c>
      <c r="B729" s="0" t="n">
        <f aca="true">IF('Monte Carlo'!$B$8="",0,IF('Monte Carlo'!$D$8='Monte Carlo'!$B$8,'Monte Carlo'!$B$8,BETAINV(RAND(),'Monte Carlo'!$F$8,'Monte Carlo'!$G$8,'Monte Carlo'!$B$8,'Monte Carlo'!$D$8)))</f>
        <v>988.628290797196</v>
      </c>
      <c r="C729" s="0" t="n">
        <f aca="true">IF('Monte Carlo'!$B$9="",0,IF('Monte Carlo'!$D$9='Monte Carlo'!$B$9,'Monte Carlo'!$B$9,BETAINV(RAND(),'Monte Carlo'!$F$9,'Monte Carlo'!$G$9,'Monte Carlo'!$B$9,'Monte Carlo'!$D$9)))</f>
        <v>482.662590541746</v>
      </c>
      <c r="D729" s="0" t="n">
        <f aca="true">IF('Monte Carlo'!$B$10="",0,IF('Monte Carlo'!$D$10='Monte Carlo'!$B$10,'Monte Carlo'!$B$10,BETAINV(RAND(),'Monte Carlo'!$F$10,'Monte Carlo'!$G$10,'Monte Carlo'!$B$10,'Monte Carlo'!$D$10)))</f>
        <v>296.747254146769</v>
      </c>
      <c r="E729" s="0" t="n">
        <f aca="true">IF('Monte Carlo'!$B$11="",0,IF('Monte Carlo'!$D$11='Monte Carlo'!$B$11,'Monte Carlo'!$B$11,BETAINV(RAND(),'Monte Carlo'!$F$11,'Monte Carlo'!$G$11,'Monte Carlo'!$B$11,'Monte Carlo'!$D$11)))</f>
        <v>94.0091088079386</v>
      </c>
      <c r="F729" s="0" t="n">
        <f aca="true">IF('Monte Carlo'!$B$12="",0,IF('Monte Carlo'!$D$12='Monte Carlo'!$B$12,'Monte Carlo'!$B$12,BETAINV(RAND(),'Monte Carlo'!$F$12,'Monte Carlo'!$G$12,'Monte Carlo'!$B$12,'Monte Carlo'!$D$12)))</f>
        <v>101.545449916591</v>
      </c>
      <c r="G729" s="0" t="n">
        <f aca="true">IF('Monte Carlo'!$B$13="",0,IF('Monte Carlo'!$D$13='Monte Carlo'!$B$13,'Monte Carlo'!$B$13,BETAINV(RAND(),'Monte Carlo'!$F$13,'Monte Carlo'!$G$13,'Monte Carlo'!$B$13,'Monte Carlo'!$D$13)))</f>
        <v>0</v>
      </c>
      <c r="H729" s="0" t="n">
        <f aca="true">IF('Monte Carlo'!$B$14="",0,IF('Monte Carlo'!$D$14='Monte Carlo'!$B$14,'Monte Carlo'!$B$14,BETAINV(RAND(),'Monte Carlo'!$F$14,'Monte Carlo'!$G$14,'Monte Carlo'!$B$14,'Monte Carlo'!$D$14)))</f>
        <v>0</v>
      </c>
      <c r="I729" s="0" t="n">
        <f aca="true">IF('Monte Carlo'!$B$15="",0,IF('Monte Carlo'!$D$15='Monte Carlo'!$B$15,'Monte Carlo'!$B$15,BETAINV(RAND(),'Monte Carlo'!$F$15,'Monte Carlo'!$G$15,'Monte Carlo'!$B$15,'Monte Carlo'!$D$15)))</f>
        <v>0</v>
      </c>
      <c r="J729" s="0" t="n">
        <f aca="true">IF('Monte Carlo'!$B$16="",0,IF('Monte Carlo'!$D$16='Monte Carlo'!$B$16,'Monte Carlo'!$B$16,BETAINV(RAND(),'Monte Carlo'!$F$16,'Monte Carlo'!$G$16,'Monte Carlo'!$B$16,'Monte Carlo'!$D$16)))</f>
        <v>0</v>
      </c>
      <c r="K729" s="0" t="n">
        <f aca="true">IF('Monte Carlo'!$B$17="",0,IF('Monte Carlo'!$D$17='Monte Carlo'!$B$17,'Monte Carlo'!$B$17,BETAINV(RAND(),'Monte Carlo'!$F$17,'Monte Carlo'!$G$17,'Monte Carlo'!$B$17,'Monte Carlo'!$D$17)))</f>
        <v>0</v>
      </c>
      <c r="L729" s="0" t="n">
        <f aca="true">IF('Monte Carlo'!$B$18="",0,IF('Monte Carlo'!$D$18='Monte Carlo'!$B$18,'Monte Carlo'!$B$18,BETAINV(RAND(),'Monte Carlo'!$F$18,'Monte Carlo'!$G$18,'Monte Carlo'!$B$18,'Monte Carlo'!$D$18)))</f>
        <v>0</v>
      </c>
      <c r="M729" s="0" t="n">
        <f aca="true">IF(OR('Monte Carlo'!$B$22="",'Monte Carlo'!$C$22=""),0,IF(RAND()&lt;'Monte Carlo'!$B$22,IF('Monte Carlo'!$E$22='Monte Carlo'!$C$22,'Monte Carlo'!$C$22,BETAINV(RAND(),'Monte Carlo'!$G$22,'Monte Carlo'!$H$22,'Monte Carlo'!$C$22,'Monte Carlo'!$E$22)),0))</f>
        <v>0</v>
      </c>
      <c r="N729" s="0" t="n">
        <f aca="true">IF(OR('Monte Carlo'!$B$23="",'Monte Carlo'!$C$23=""),0,IF(RAND()&lt;'Monte Carlo'!$B$23,IF('Monte Carlo'!$E$23='Monte Carlo'!$C$23,'Monte Carlo'!$C$23,BETAINV(RAND(),'Monte Carlo'!$G$23,'Monte Carlo'!$H$23,'Monte Carlo'!$C$23,'Monte Carlo'!$E$23)),0))</f>
        <v>0</v>
      </c>
      <c r="O729" s="0" t="n">
        <f aca="true">IF(OR('Monte Carlo'!$B$24="",'Monte Carlo'!$C$24=""),0,IF(RAND()&lt;'Monte Carlo'!$B$24,IF('Monte Carlo'!$E$24='Monte Carlo'!$C$24,'Monte Carlo'!$C$24,BETAINV(RAND(),'Monte Carlo'!$G$24,'Monte Carlo'!$H$24,'Monte Carlo'!$C$24,'Monte Carlo'!$E$24)),0))</f>
        <v>0</v>
      </c>
      <c r="P729" s="0" t="n">
        <f aca="true">IF(OR('Monte Carlo'!$B$25="",'Monte Carlo'!$C$25=""),0,IF(RAND()&lt;'Monte Carlo'!$B$25,IF('Monte Carlo'!$E$25='Monte Carlo'!$C$25,'Monte Carlo'!$C$25,BETAINV(RAND(),'Monte Carlo'!$G$25,'Monte Carlo'!$H$25,'Monte Carlo'!$C$25,'Monte Carlo'!$E$25)),0))</f>
        <v>0</v>
      </c>
      <c r="Q729" s="0" t="n">
        <f aca="true">IF(OR('Monte Carlo'!$B$26="",'Monte Carlo'!$C$26=""),0,IF(RAND()&lt;'Monte Carlo'!$B$26,IF('Monte Carlo'!$E$26='Monte Carlo'!$C$26,'Monte Carlo'!$C$26,BETAINV(RAND(),'Monte Carlo'!$G$26,'Monte Carlo'!$H$26,'Monte Carlo'!$C$26,'Monte Carlo'!$E$26)),0))</f>
        <v>0</v>
      </c>
      <c r="R729" s="0" t="n">
        <f aca="true">IF(OR('Monte Carlo'!$B$27="",'Monte Carlo'!$C$27=""),0,IF(RAND()&lt;'Monte Carlo'!$B$27,IF('Monte Carlo'!$E$27='Monte Carlo'!$C$27,'Monte Carlo'!$C$27,BETAINV(RAND(),'Monte Carlo'!$G$27,'Monte Carlo'!$H$27,'Monte Carlo'!$C$27,'Monte Carlo'!$E$27)),0))</f>
        <v>0</v>
      </c>
      <c r="S729" s="0" t="n">
        <f aca="true">IF(OR('Monte Carlo'!$B$28="",'Monte Carlo'!$C$28=""),0,IF(RAND()&lt;'Monte Carlo'!$B$28,IF('Monte Carlo'!$E$28='Monte Carlo'!$C$28,'Monte Carlo'!$C$28,BETAINV(RAND(),'Monte Carlo'!$G$28,'Monte Carlo'!$H$28,'Monte Carlo'!$C$28,'Monte Carlo'!$E$28)),0))</f>
        <v>0</v>
      </c>
      <c r="T729" s="0" t="n">
        <f aca="true">IF(OR('Monte Carlo'!$B$29="",'Monte Carlo'!$C$29=""),0,IF(RAND()&lt;'Monte Carlo'!$B$29,IF('Monte Carlo'!$E$29='Monte Carlo'!$C$29,'Monte Carlo'!$C$29,BETAINV(RAND(),'Monte Carlo'!$G$29,'Monte Carlo'!$H$29,'Monte Carlo'!$C$29,'Monte Carlo'!$E$29)),0))</f>
        <v>0</v>
      </c>
      <c r="U729" s="0" t="n">
        <f aca="true">IF(OR('Monte Carlo'!$B$30="",'Monte Carlo'!$C$30=""),0,IF(RAND()&lt;'Monte Carlo'!$B$30,IF('Monte Carlo'!$E$30='Monte Carlo'!$C$30,'Monte Carlo'!$C$30,BETAINV(RAND(),'Monte Carlo'!$G$30,'Monte Carlo'!$H$30,'Monte Carlo'!$C$30,'Monte Carlo'!$E$30)),0))</f>
        <v>0</v>
      </c>
      <c r="V729" s="0" t="n">
        <f aca="true">IF(OR('Monte Carlo'!$B$31="",'Monte Carlo'!$C$31=""),0,IF(RAND()&lt;'Monte Carlo'!$B$31,IF('Monte Carlo'!$E$31='Monte Carlo'!$C$31,'Monte Carlo'!$C$31,BETAINV(RAND(),'Monte Carlo'!$G$31,'Monte Carlo'!$H$31,'Monte Carlo'!$C$31,'Monte Carlo'!$E$31)),0))</f>
        <v>0</v>
      </c>
      <c r="W729" s="0" t="n">
        <f aca="true">IF(OR('Monte Carlo'!$B$32="",'Monte Carlo'!$C$32=""),0,IF(RAND()&lt;'Monte Carlo'!$B$32,IF('Monte Carlo'!$E$32='Monte Carlo'!$C$32,'Monte Carlo'!$C$32,BETAINV(RAND(),'Monte Carlo'!$G$32,'Monte Carlo'!$H$32,'Monte Carlo'!$C$32,'Monte Carlo'!$E$32)),0))</f>
        <v>0</v>
      </c>
      <c r="X729" s="0" t="n">
        <f aca="true">IF(OR('Monte Carlo'!$B$33="",'Monte Carlo'!$C$33=""),0,IF(RAND()&lt;'Monte Carlo'!$B$33,IF('Monte Carlo'!$E$33='Monte Carlo'!$C$33,'Monte Carlo'!$C$33,BETAINV(RAND(),'Monte Carlo'!$G$33,'Monte Carlo'!$H$33,'Monte Carlo'!$C$33,'Monte Carlo'!$E$33)),0))</f>
        <v>0</v>
      </c>
      <c r="Y729" s="0" t="n">
        <f aca="false">SUM(A729:X729)</f>
        <v>2125.6923817426</v>
      </c>
    </row>
    <row r="730" customFormat="false" ht="15" hidden="false" customHeight="false" outlineLevel="0" collapsed="false">
      <c r="A730" s="0" t="n">
        <f aca="true">IF('Monte Carlo'!$B$7="",0,IF('Monte Carlo'!$D$7='Monte Carlo'!$B$7,'Monte Carlo'!$B$7,BETAINV(RAND(),'Monte Carlo'!$F$7,'Monte Carlo'!$G$7,'Monte Carlo'!$B$7,'Monte Carlo'!$D$7)))</f>
        <v>183.807300977891</v>
      </c>
      <c r="B730" s="0" t="n">
        <f aca="true">IF('Monte Carlo'!$B$8="",0,IF('Monte Carlo'!$D$8='Monte Carlo'!$B$8,'Monte Carlo'!$B$8,BETAINV(RAND(),'Monte Carlo'!$F$8,'Monte Carlo'!$G$8,'Monte Carlo'!$B$8,'Monte Carlo'!$D$8)))</f>
        <v>1088.19371113382</v>
      </c>
      <c r="C730" s="0" t="n">
        <f aca="true">IF('Monte Carlo'!$B$9="",0,IF('Monte Carlo'!$D$9='Monte Carlo'!$B$9,'Monte Carlo'!$B$9,BETAINV(RAND(),'Monte Carlo'!$F$9,'Monte Carlo'!$G$9,'Monte Carlo'!$B$9,'Monte Carlo'!$D$9)))</f>
        <v>527.841175682748</v>
      </c>
      <c r="D730" s="0" t="n">
        <f aca="true">IF('Monte Carlo'!$B$10="",0,IF('Monte Carlo'!$D$10='Monte Carlo'!$B$10,'Monte Carlo'!$B$10,BETAINV(RAND(),'Monte Carlo'!$F$10,'Monte Carlo'!$G$10,'Monte Carlo'!$B$10,'Monte Carlo'!$D$10)))</f>
        <v>274.350199563159</v>
      </c>
      <c r="E730" s="0" t="n">
        <f aca="true">IF('Monte Carlo'!$B$11="",0,IF('Monte Carlo'!$D$11='Monte Carlo'!$B$11,'Monte Carlo'!$B$11,BETAINV(RAND(),'Monte Carlo'!$F$11,'Monte Carlo'!$G$11,'Monte Carlo'!$B$11,'Monte Carlo'!$D$11)))</f>
        <v>120.691723261583</v>
      </c>
      <c r="F730" s="0" t="n">
        <f aca="true">IF('Monte Carlo'!$B$12="",0,IF('Monte Carlo'!$D$12='Monte Carlo'!$B$12,'Monte Carlo'!$B$12,BETAINV(RAND(),'Monte Carlo'!$F$12,'Monte Carlo'!$G$12,'Monte Carlo'!$B$12,'Monte Carlo'!$D$12)))</f>
        <v>100.563117157642</v>
      </c>
      <c r="G730" s="0" t="n">
        <f aca="true">IF('Monte Carlo'!$B$13="",0,IF('Monte Carlo'!$D$13='Monte Carlo'!$B$13,'Monte Carlo'!$B$13,BETAINV(RAND(),'Monte Carlo'!$F$13,'Monte Carlo'!$G$13,'Monte Carlo'!$B$13,'Monte Carlo'!$D$13)))</f>
        <v>0</v>
      </c>
      <c r="H730" s="0" t="n">
        <f aca="true">IF('Monte Carlo'!$B$14="",0,IF('Monte Carlo'!$D$14='Monte Carlo'!$B$14,'Monte Carlo'!$B$14,BETAINV(RAND(),'Monte Carlo'!$F$14,'Monte Carlo'!$G$14,'Monte Carlo'!$B$14,'Monte Carlo'!$D$14)))</f>
        <v>0</v>
      </c>
      <c r="I730" s="0" t="n">
        <f aca="true">IF('Monte Carlo'!$B$15="",0,IF('Monte Carlo'!$D$15='Monte Carlo'!$B$15,'Monte Carlo'!$B$15,BETAINV(RAND(),'Monte Carlo'!$F$15,'Monte Carlo'!$G$15,'Monte Carlo'!$B$15,'Monte Carlo'!$D$15)))</f>
        <v>0</v>
      </c>
      <c r="J730" s="0" t="n">
        <f aca="true">IF('Monte Carlo'!$B$16="",0,IF('Monte Carlo'!$D$16='Monte Carlo'!$B$16,'Monte Carlo'!$B$16,BETAINV(RAND(),'Monte Carlo'!$F$16,'Monte Carlo'!$G$16,'Monte Carlo'!$B$16,'Monte Carlo'!$D$16)))</f>
        <v>0</v>
      </c>
      <c r="K730" s="0" t="n">
        <f aca="true">IF('Monte Carlo'!$B$17="",0,IF('Monte Carlo'!$D$17='Monte Carlo'!$B$17,'Monte Carlo'!$B$17,BETAINV(RAND(),'Monte Carlo'!$F$17,'Monte Carlo'!$G$17,'Monte Carlo'!$B$17,'Monte Carlo'!$D$17)))</f>
        <v>0</v>
      </c>
      <c r="L730" s="0" t="n">
        <f aca="true">IF('Monte Carlo'!$B$18="",0,IF('Monte Carlo'!$D$18='Monte Carlo'!$B$18,'Monte Carlo'!$B$18,BETAINV(RAND(),'Monte Carlo'!$F$18,'Monte Carlo'!$G$18,'Monte Carlo'!$B$18,'Monte Carlo'!$D$18)))</f>
        <v>0</v>
      </c>
      <c r="M730" s="0" t="n">
        <f aca="true">IF(OR('Monte Carlo'!$B$22="",'Monte Carlo'!$C$22=""),0,IF(RAND()&lt;'Monte Carlo'!$B$22,IF('Monte Carlo'!$E$22='Monte Carlo'!$C$22,'Monte Carlo'!$C$22,BETAINV(RAND(),'Monte Carlo'!$G$22,'Monte Carlo'!$H$22,'Monte Carlo'!$C$22,'Monte Carlo'!$E$22)),0))</f>
        <v>91.6135163539162</v>
      </c>
      <c r="N730" s="0" t="n">
        <f aca="true">IF(OR('Monte Carlo'!$B$23="",'Monte Carlo'!$C$23=""),0,IF(RAND()&lt;'Monte Carlo'!$B$23,IF('Monte Carlo'!$E$23='Monte Carlo'!$C$23,'Monte Carlo'!$C$23,BETAINV(RAND(),'Monte Carlo'!$G$23,'Monte Carlo'!$H$23,'Monte Carlo'!$C$23,'Monte Carlo'!$E$23)),0))</f>
        <v>63.5924944625094</v>
      </c>
      <c r="O730" s="0" t="n">
        <f aca="true">IF(OR('Monte Carlo'!$B$24="",'Monte Carlo'!$C$24=""),0,IF(RAND()&lt;'Monte Carlo'!$B$24,IF('Monte Carlo'!$E$24='Monte Carlo'!$C$24,'Monte Carlo'!$C$24,BETAINV(RAND(),'Monte Carlo'!$G$24,'Monte Carlo'!$H$24,'Monte Carlo'!$C$24,'Monte Carlo'!$E$24)),0))</f>
        <v>252.860784237735</v>
      </c>
      <c r="P730" s="0" t="n">
        <f aca="true">IF(OR('Monte Carlo'!$B$25="",'Monte Carlo'!$C$25=""),0,IF(RAND()&lt;'Monte Carlo'!$B$25,IF('Monte Carlo'!$E$25='Monte Carlo'!$C$25,'Monte Carlo'!$C$25,BETAINV(RAND(),'Monte Carlo'!$G$25,'Monte Carlo'!$H$25,'Monte Carlo'!$C$25,'Monte Carlo'!$E$25)),0))</f>
        <v>0</v>
      </c>
      <c r="Q730" s="0" t="n">
        <f aca="true">IF(OR('Monte Carlo'!$B$26="",'Monte Carlo'!$C$26=""),0,IF(RAND()&lt;'Monte Carlo'!$B$26,IF('Monte Carlo'!$E$26='Monte Carlo'!$C$26,'Monte Carlo'!$C$26,BETAINV(RAND(),'Monte Carlo'!$G$26,'Monte Carlo'!$H$26,'Monte Carlo'!$C$26,'Monte Carlo'!$E$26)),0))</f>
        <v>0</v>
      </c>
      <c r="R730" s="0" t="n">
        <f aca="true">IF(OR('Monte Carlo'!$B$27="",'Monte Carlo'!$C$27=""),0,IF(RAND()&lt;'Monte Carlo'!$B$27,IF('Monte Carlo'!$E$27='Monte Carlo'!$C$27,'Monte Carlo'!$C$27,BETAINV(RAND(),'Monte Carlo'!$G$27,'Monte Carlo'!$H$27,'Monte Carlo'!$C$27,'Monte Carlo'!$E$27)),0))</f>
        <v>0</v>
      </c>
      <c r="S730" s="0" t="n">
        <f aca="true">IF(OR('Monte Carlo'!$B$28="",'Monte Carlo'!$C$28=""),0,IF(RAND()&lt;'Monte Carlo'!$B$28,IF('Monte Carlo'!$E$28='Monte Carlo'!$C$28,'Monte Carlo'!$C$28,BETAINV(RAND(),'Monte Carlo'!$G$28,'Monte Carlo'!$H$28,'Monte Carlo'!$C$28,'Monte Carlo'!$E$28)),0))</f>
        <v>0</v>
      </c>
      <c r="T730" s="0" t="n">
        <f aca="true">IF(OR('Monte Carlo'!$B$29="",'Monte Carlo'!$C$29=""),0,IF(RAND()&lt;'Monte Carlo'!$B$29,IF('Monte Carlo'!$E$29='Monte Carlo'!$C$29,'Monte Carlo'!$C$29,BETAINV(RAND(),'Monte Carlo'!$G$29,'Monte Carlo'!$H$29,'Monte Carlo'!$C$29,'Monte Carlo'!$E$29)),0))</f>
        <v>0</v>
      </c>
      <c r="U730" s="0" t="n">
        <f aca="true">IF(OR('Monte Carlo'!$B$30="",'Monte Carlo'!$C$30=""),0,IF(RAND()&lt;'Monte Carlo'!$B$30,IF('Monte Carlo'!$E$30='Monte Carlo'!$C$30,'Monte Carlo'!$C$30,BETAINV(RAND(),'Monte Carlo'!$G$30,'Monte Carlo'!$H$30,'Monte Carlo'!$C$30,'Monte Carlo'!$E$30)),0))</f>
        <v>0</v>
      </c>
      <c r="V730" s="0" t="n">
        <f aca="true">IF(OR('Monte Carlo'!$B$31="",'Monte Carlo'!$C$31=""),0,IF(RAND()&lt;'Monte Carlo'!$B$31,IF('Monte Carlo'!$E$31='Monte Carlo'!$C$31,'Monte Carlo'!$C$31,BETAINV(RAND(),'Monte Carlo'!$G$31,'Monte Carlo'!$H$31,'Monte Carlo'!$C$31,'Monte Carlo'!$E$31)),0))</f>
        <v>0</v>
      </c>
      <c r="W730" s="0" t="n">
        <f aca="true">IF(OR('Monte Carlo'!$B$32="",'Monte Carlo'!$C$32=""),0,IF(RAND()&lt;'Monte Carlo'!$B$32,IF('Monte Carlo'!$E$32='Monte Carlo'!$C$32,'Monte Carlo'!$C$32,BETAINV(RAND(),'Monte Carlo'!$G$32,'Monte Carlo'!$H$32,'Monte Carlo'!$C$32,'Monte Carlo'!$E$32)),0))</f>
        <v>0</v>
      </c>
      <c r="X730" s="0" t="n">
        <f aca="true">IF(OR('Monte Carlo'!$B$33="",'Monte Carlo'!$C$33=""),0,IF(RAND()&lt;'Monte Carlo'!$B$33,IF('Monte Carlo'!$E$33='Monte Carlo'!$C$33,'Monte Carlo'!$C$33,BETAINV(RAND(),'Monte Carlo'!$G$33,'Monte Carlo'!$H$33,'Monte Carlo'!$C$33,'Monte Carlo'!$E$33)),0))</f>
        <v>0</v>
      </c>
      <c r="Y730" s="0" t="n">
        <f aca="false">SUM(A730:X730)</f>
        <v>2703.514022831</v>
      </c>
    </row>
    <row r="731" customFormat="false" ht="15" hidden="false" customHeight="false" outlineLevel="0" collapsed="false">
      <c r="A731" s="0" t="n">
        <f aca="true">IF('Monte Carlo'!$B$7="",0,IF('Monte Carlo'!$D$7='Monte Carlo'!$B$7,'Monte Carlo'!$B$7,BETAINV(RAND(),'Monte Carlo'!$F$7,'Monte Carlo'!$G$7,'Monte Carlo'!$B$7,'Monte Carlo'!$D$7)))</f>
        <v>169.76413093721</v>
      </c>
      <c r="B731" s="0" t="n">
        <f aca="true">IF('Monte Carlo'!$B$8="",0,IF('Monte Carlo'!$D$8='Monte Carlo'!$B$8,'Monte Carlo'!$B$8,BETAINV(RAND(),'Monte Carlo'!$F$8,'Monte Carlo'!$G$8,'Monte Carlo'!$B$8,'Monte Carlo'!$D$8)))</f>
        <v>1008.86427658803</v>
      </c>
      <c r="C731" s="0" t="n">
        <f aca="true">IF('Monte Carlo'!$B$9="",0,IF('Monte Carlo'!$D$9='Monte Carlo'!$B$9,'Monte Carlo'!$B$9,BETAINV(RAND(),'Monte Carlo'!$F$9,'Monte Carlo'!$G$9,'Monte Carlo'!$B$9,'Monte Carlo'!$D$9)))</f>
        <v>486.229737061432</v>
      </c>
      <c r="D731" s="0" t="n">
        <f aca="true">IF('Monte Carlo'!$B$10="",0,IF('Monte Carlo'!$D$10='Monte Carlo'!$B$10,'Monte Carlo'!$B$10,BETAINV(RAND(),'Monte Carlo'!$F$10,'Monte Carlo'!$G$10,'Monte Carlo'!$B$10,'Monte Carlo'!$D$10)))</f>
        <v>306.340585147301</v>
      </c>
      <c r="E731" s="0" t="n">
        <f aca="true">IF('Monte Carlo'!$B$11="",0,IF('Monte Carlo'!$D$11='Monte Carlo'!$B$11,'Monte Carlo'!$B$11,BETAINV(RAND(),'Monte Carlo'!$F$11,'Monte Carlo'!$G$11,'Monte Carlo'!$B$11,'Monte Carlo'!$D$11)))</f>
        <v>97.9301618027695</v>
      </c>
      <c r="F731" s="0" t="n">
        <f aca="true">IF('Monte Carlo'!$B$12="",0,IF('Monte Carlo'!$D$12='Monte Carlo'!$B$12,'Monte Carlo'!$B$12,BETAINV(RAND(),'Monte Carlo'!$F$12,'Monte Carlo'!$G$12,'Monte Carlo'!$B$12,'Monte Carlo'!$D$12)))</f>
        <v>103.008289003272</v>
      </c>
      <c r="G731" s="0" t="n">
        <f aca="true">IF('Monte Carlo'!$B$13="",0,IF('Monte Carlo'!$D$13='Monte Carlo'!$B$13,'Monte Carlo'!$B$13,BETAINV(RAND(),'Monte Carlo'!$F$13,'Monte Carlo'!$G$13,'Monte Carlo'!$B$13,'Monte Carlo'!$D$13)))</f>
        <v>0</v>
      </c>
      <c r="H731" s="0" t="n">
        <f aca="true">IF('Monte Carlo'!$B$14="",0,IF('Monte Carlo'!$D$14='Monte Carlo'!$B$14,'Monte Carlo'!$B$14,BETAINV(RAND(),'Monte Carlo'!$F$14,'Monte Carlo'!$G$14,'Monte Carlo'!$B$14,'Monte Carlo'!$D$14)))</f>
        <v>0</v>
      </c>
      <c r="I731" s="0" t="n">
        <f aca="true">IF('Monte Carlo'!$B$15="",0,IF('Monte Carlo'!$D$15='Monte Carlo'!$B$15,'Monte Carlo'!$B$15,BETAINV(RAND(),'Monte Carlo'!$F$15,'Monte Carlo'!$G$15,'Monte Carlo'!$B$15,'Monte Carlo'!$D$15)))</f>
        <v>0</v>
      </c>
      <c r="J731" s="0" t="n">
        <f aca="true">IF('Monte Carlo'!$B$16="",0,IF('Monte Carlo'!$D$16='Monte Carlo'!$B$16,'Monte Carlo'!$B$16,BETAINV(RAND(),'Monte Carlo'!$F$16,'Monte Carlo'!$G$16,'Monte Carlo'!$B$16,'Monte Carlo'!$D$16)))</f>
        <v>0</v>
      </c>
      <c r="K731" s="0" t="n">
        <f aca="true">IF('Monte Carlo'!$B$17="",0,IF('Monte Carlo'!$D$17='Monte Carlo'!$B$17,'Monte Carlo'!$B$17,BETAINV(RAND(),'Monte Carlo'!$F$17,'Monte Carlo'!$G$17,'Monte Carlo'!$B$17,'Monte Carlo'!$D$17)))</f>
        <v>0</v>
      </c>
      <c r="L731" s="0" t="n">
        <f aca="true">IF('Monte Carlo'!$B$18="",0,IF('Monte Carlo'!$D$18='Monte Carlo'!$B$18,'Monte Carlo'!$B$18,BETAINV(RAND(),'Monte Carlo'!$F$18,'Monte Carlo'!$G$18,'Monte Carlo'!$B$18,'Monte Carlo'!$D$18)))</f>
        <v>0</v>
      </c>
      <c r="M731" s="0" t="n">
        <f aca="true">IF(OR('Monte Carlo'!$B$22="",'Monte Carlo'!$C$22=""),0,IF(RAND()&lt;'Monte Carlo'!$B$22,IF('Monte Carlo'!$E$22='Monte Carlo'!$C$22,'Monte Carlo'!$C$22,BETAINV(RAND(),'Monte Carlo'!$G$22,'Monte Carlo'!$H$22,'Monte Carlo'!$C$22,'Monte Carlo'!$E$22)),0))</f>
        <v>0</v>
      </c>
      <c r="N731" s="0" t="n">
        <f aca="true">IF(OR('Monte Carlo'!$B$23="",'Monte Carlo'!$C$23=""),0,IF(RAND()&lt;'Monte Carlo'!$B$23,IF('Monte Carlo'!$E$23='Monte Carlo'!$C$23,'Monte Carlo'!$C$23,BETAINV(RAND(),'Monte Carlo'!$G$23,'Monte Carlo'!$H$23,'Monte Carlo'!$C$23,'Monte Carlo'!$E$23)),0))</f>
        <v>0</v>
      </c>
      <c r="O731" s="0" t="n">
        <f aca="true">IF(OR('Monte Carlo'!$B$24="",'Monte Carlo'!$C$24=""),0,IF(RAND()&lt;'Monte Carlo'!$B$24,IF('Monte Carlo'!$E$24='Monte Carlo'!$C$24,'Monte Carlo'!$C$24,BETAINV(RAND(),'Monte Carlo'!$G$24,'Monte Carlo'!$H$24,'Monte Carlo'!$C$24,'Monte Carlo'!$E$24)),0))</f>
        <v>0</v>
      </c>
      <c r="P731" s="0" t="n">
        <f aca="true">IF(OR('Monte Carlo'!$B$25="",'Monte Carlo'!$C$25=""),0,IF(RAND()&lt;'Monte Carlo'!$B$25,IF('Monte Carlo'!$E$25='Monte Carlo'!$C$25,'Monte Carlo'!$C$25,BETAINV(RAND(),'Monte Carlo'!$G$25,'Monte Carlo'!$H$25,'Monte Carlo'!$C$25,'Monte Carlo'!$E$25)),0))</f>
        <v>0</v>
      </c>
      <c r="Q731" s="0" t="n">
        <f aca="true">IF(OR('Monte Carlo'!$B$26="",'Monte Carlo'!$C$26=""),0,IF(RAND()&lt;'Monte Carlo'!$B$26,IF('Monte Carlo'!$E$26='Monte Carlo'!$C$26,'Monte Carlo'!$C$26,BETAINV(RAND(),'Monte Carlo'!$G$26,'Monte Carlo'!$H$26,'Monte Carlo'!$C$26,'Monte Carlo'!$E$26)),0))</f>
        <v>0</v>
      </c>
      <c r="R731" s="0" t="n">
        <f aca="true">IF(OR('Monte Carlo'!$B$27="",'Monte Carlo'!$C$27=""),0,IF(RAND()&lt;'Monte Carlo'!$B$27,IF('Monte Carlo'!$E$27='Monte Carlo'!$C$27,'Monte Carlo'!$C$27,BETAINV(RAND(),'Monte Carlo'!$G$27,'Monte Carlo'!$H$27,'Monte Carlo'!$C$27,'Monte Carlo'!$E$27)),0))</f>
        <v>0</v>
      </c>
      <c r="S731" s="0" t="n">
        <f aca="true">IF(OR('Monte Carlo'!$B$28="",'Monte Carlo'!$C$28=""),0,IF(RAND()&lt;'Monte Carlo'!$B$28,IF('Monte Carlo'!$E$28='Monte Carlo'!$C$28,'Monte Carlo'!$C$28,BETAINV(RAND(),'Monte Carlo'!$G$28,'Monte Carlo'!$H$28,'Monte Carlo'!$C$28,'Monte Carlo'!$E$28)),0))</f>
        <v>0</v>
      </c>
      <c r="T731" s="0" t="n">
        <f aca="true">IF(OR('Monte Carlo'!$B$29="",'Monte Carlo'!$C$29=""),0,IF(RAND()&lt;'Monte Carlo'!$B$29,IF('Monte Carlo'!$E$29='Monte Carlo'!$C$29,'Monte Carlo'!$C$29,BETAINV(RAND(),'Monte Carlo'!$G$29,'Monte Carlo'!$H$29,'Monte Carlo'!$C$29,'Monte Carlo'!$E$29)),0))</f>
        <v>0</v>
      </c>
      <c r="U731" s="0" t="n">
        <f aca="true">IF(OR('Monte Carlo'!$B$30="",'Monte Carlo'!$C$30=""),0,IF(RAND()&lt;'Monte Carlo'!$B$30,IF('Monte Carlo'!$E$30='Monte Carlo'!$C$30,'Monte Carlo'!$C$30,BETAINV(RAND(),'Monte Carlo'!$G$30,'Monte Carlo'!$H$30,'Monte Carlo'!$C$30,'Monte Carlo'!$E$30)),0))</f>
        <v>0</v>
      </c>
      <c r="V731" s="0" t="n">
        <f aca="true">IF(OR('Monte Carlo'!$B$31="",'Monte Carlo'!$C$31=""),0,IF(RAND()&lt;'Monte Carlo'!$B$31,IF('Monte Carlo'!$E$31='Monte Carlo'!$C$31,'Monte Carlo'!$C$31,BETAINV(RAND(),'Monte Carlo'!$G$31,'Monte Carlo'!$H$31,'Monte Carlo'!$C$31,'Monte Carlo'!$E$31)),0))</f>
        <v>0</v>
      </c>
      <c r="W731" s="0" t="n">
        <f aca="true">IF(OR('Monte Carlo'!$B$32="",'Monte Carlo'!$C$32=""),0,IF(RAND()&lt;'Monte Carlo'!$B$32,IF('Monte Carlo'!$E$32='Monte Carlo'!$C$32,'Monte Carlo'!$C$32,BETAINV(RAND(),'Monte Carlo'!$G$32,'Monte Carlo'!$H$32,'Monte Carlo'!$C$32,'Monte Carlo'!$E$32)),0))</f>
        <v>0</v>
      </c>
      <c r="X731" s="0" t="n">
        <f aca="true">IF(OR('Monte Carlo'!$B$33="",'Monte Carlo'!$C$33=""),0,IF(RAND()&lt;'Monte Carlo'!$B$33,IF('Monte Carlo'!$E$33='Monte Carlo'!$C$33,'Monte Carlo'!$C$33,BETAINV(RAND(),'Monte Carlo'!$G$33,'Monte Carlo'!$H$33,'Monte Carlo'!$C$33,'Monte Carlo'!$E$33)),0))</f>
        <v>0</v>
      </c>
      <c r="Y731" s="0" t="n">
        <f aca="false">SUM(A731:X731)</f>
        <v>2172.13718054002</v>
      </c>
    </row>
    <row r="732" customFormat="false" ht="15" hidden="false" customHeight="false" outlineLevel="0" collapsed="false">
      <c r="A732" s="0" t="n">
        <f aca="true">IF('Monte Carlo'!$B$7="",0,IF('Monte Carlo'!$D$7='Monte Carlo'!$B$7,'Monte Carlo'!$B$7,BETAINV(RAND(),'Monte Carlo'!$F$7,'Monte Carlo'!$G$7,'Monte Carlo'!$B$7,'Monte Carlo'!$D$7)))</f>
        <v>140.544143024983</v>
      </c>
      <c r="B732" s="0" t="n">
        <f aca="true">IF('Monte Carlo'!$B$8="",0,IF('Monte Carlo'!$D$8='Monte Carlo'!$B$8,'Monte Carlo'!$B$8,BETAINV(RAND(),'Monte Carlo'!$F$8,'Monte Carlo'!$G$8,'Monte Carlo'!$B$8,'Monte Carlo'!$D$8)))</f>
        <v>1016.71304273651</v>
      </c>
      <c r="C732" s="0" t="n">
        <f aca="true">IF('Monte Carlo'!$B$9="",0,IF('Monte Carlo'!$D$9='Monte Carlo'!$B$9,'Monte Carlo'!$B$9,BETAINV(RAND(),'Monte Carlo'!$F$9,'Monte Carlo'!$G$9,'Monte Carlo'!$B$9,'Monte Carlo'!$D$9)))</f>
        <v>557.727981957756</v>
      </c>
      <c r="D732" s="0" t="n">
        <f aca="true">IF('Monte Carlo'!$B$10="",0,IF('Monte Carlo'!$D$10='Monte Carlo'!$B$10,'Monte Carlo'!$B$10,BETAINV(RAND(),'Monte Carlo'!$F$10,'Monte Carlo'!$G$10,'Monte Carlo'!$B$10,'Monte Carlo'!$D$10)))</f>
        <v>275.641624132996</v>
      </c>
      <c r="E732" s="0" t="n">
        <f aca="true">IF('Monte Carlo'!$B$11="",0,IF('Monte Carlo'!$D$11='Monte Carlo'!$B$11,'Monte Carlo'!$B$11,BETAINV(RAND(),'Monte Carlo'!$F$11,'Monte Carlo'!$G$11,'Monte Carlo'!$B$11,'Monte Carlo'!$D$11)))</f>
        <v>94.6449782215051</v>
      </c>
      <c r="F732" s="0" t="n">
        <f aca="true">IF('Monte Carlo'!$B$12="",0,IF('Monte Carlo'!$D$12='Monte Carlo'!$B$12,'Monte Carlo'!$B$12,BETAINV(RAND(),'Monte Carlo'!$F$12,'Monte Carlo'!$G$12,'Monte Carlo'!$B$12,'Monte Carlo'!$D$12)))</f>
        <v>92.3644207916805</v>
      </c>
      <c r="G732" s="0" t="n">
        <f aca="true">IF('Monte Carlo'!$B$13="",0,IF('Monte Carlo'!$D$13='Monte Carlo'!$B$13,'Monte Carlo'!$B$13,BETAINV(RAND(),'Monte Carlo'!$F$13,'Monte Carlo'!$G$13,'Monte Carlo'!$B$13,'Monte Carlo'!$D$13)))</f>
        <v>0</v>
      </c>
      <c r="H732" s="0" t="n">
        <f aca="true">IF('Monte Carlo'!$B$14="",0,IF('Monte Carlo'!$D$14='Monte Carlo'!$B$14,'Monte Carlo'!$B$14,BETAINV(RAND(),'Monte Carlo'!$F$14,'Monte Carlo'!$G$14,'Monte Carlo'!$B$14,'Monte Carlo'!$D$14)))</f>
        <v>0</v>
      </c>
      <c r="I732" s="0" t="n">
        <f aca="true">IF('Monte Carlo'!$B$15="",0,IF('Monte Carlo'!$D$15='Monte Carlo'!$B$15,'Monte Carlo'!$B$15,BETAINV(RAND(),'Monte Carlo'!$F$15,'Monte Carlo'!$G$15,'Monte Carlo'!$B$15,'Monte Carlo'!$D$15)))</f>
        <v>0</v>
      </c>
      <c r="J732" s="0" t="n">
        <f aca="true">IF('Monte Carlo'!$B$16="",0,IF('Monte Carlo'!$D$16='Monte Carlo'!$B$16,'Monte Carlo'!$B$16,BETAINV(RAND(),'Monte Carlo'!$F$16,'Monte Carlo'!$G$16,'Monte Carlo'!$B$16,'Monte Carlo'!$D$16)))</f>
        <v>0</v>
      </c>
      <c r="K732" s="0" t="n">
        <f aca="true">IF('Monte Carlo'!$B$17="",0,IF('Monte Carlo'!$D$17='Monte Carlo'!$B$17,'Monte Carlo'!$B$17,BETAINV(RAND(),'Monte Carlo'!$F$17,'Monte Carlo'!$G$17,'Monte Carlo'!$B$17,'Monte Carlo'!$D$17)))</f>
        <v>0</v>
      </c>
      <c r="L732" s="0" t="n">
        <f aca="true">IF('Monte Carlo'!$B$18="",0,IF('Monte Carlo'!$D$18='Monte Carlo'!$B$18,'Monte Carlo'!$B$18,BETAINV(RAND(),'Monte Carlo'!$F$18,'Monte Carlo'!$G$18,'Monte Carlo'!$B$18,'Monte Carlo'!$D$18)))</f>
        <v>0</v>
      </c>
      <c r="M732" s="0" t="n">
        <f aca="true">IF(OR('Monte Carlo'!$B$22="",'Monte Carlo'!$C$22=""),0,IF(RAND()&lt;'Monte Carlo'!$B$22,IF('Monte Carlo'!$E$22='Monte Carlo'!$C$22,'Monte Carlo'!$C$22,BETAINV(RAND(),'Monte Carlo'!$G$22,'Monte Carlo'!$H$22,'Monte Carlo'!$C$22,'Monte Carlo'!$E$22)),0))</f>
        <v>85.2432343577872</v>
      </c>
      <c r="N732" s="0" t="n">
        <f aca="true">IF(OR('Monte Carlo'!$B$23="",'Monte Carlo'!$C$23=""),0,IF(RAND()&lt;'Monte Carlo'!$B$23,IF('Monte Carlo'!$E$23='Monte Carlo'!$C$23,'Monte Carlo'!$C$23,BETAINV(RAND(),'Monte Carlo'!$G$23,'Monte Carlo'!$H$23,'Monte Carlo'!$C$23,'Monte Carlo'!$E$23)),0))</f>
        <v>0</v>
      </c>
      <c r="O732" s="0" t="n">
        <f aca="true">IF(OR('Monte Carlo'!$B$24="",'Monte Carlo'!$C$24=""),0,IF(RAND()&lt;'Monte Carlo'!$B$24,IF('Monte Carlo'!$E$24='Monte Carlo'!$C$24,'Monte Carlo'!$C$24,BETAINV(RAND(),'Monte Carlo'!$G$24,'Monte Carlo'!$H$24,'Monte Carlo'!$C$24,'Monte Carlo'!$E$24)),0))</f>
        <v>0</v>
      </c>
      <c r="P732" s="0" t="n">
        <f aca="true">IF(OR('Monte Carlo'!$B$25="",'Monte Carlo'!$C$25=""),0,IF(RAND()&lt;'Monte Carlo'!$B$25,IF('Monte Carlo'!$E$25='Monte Carlo'!$C$25,'Monte Carlo'!$C$25,BETAINV(RAND(),'Monte Carlo'!$G$25,'Monte Carlo'!$H$25,'Monte Carlo'!$C$25,'Monte Carlo'!$E$25)),0))</f>
        <v>0</v>
      </c>
      <c r="Q732" s="0" t="n">
        <f aca="true">IF(OR('Monte Carlo'!$B$26="",'Monte Carlo'!$C$26=""),0,IF(RAND()&lt;'Monte Carlo'!$B$26,IF('Monte Carlo'!$E$26='Monte Carlo'!$C$26,'Monte Carlo'!$C$26,BETAINV(RAND(),'Monte Carlo'!$G$26,'Monte Carlo'!$H$26,'Monte Carlo'!$C$26,'Monte Carlo'!$E$26)),0))</f>
        <v>268.262560428778</v>
      </c>
      <c r="R732" s="0" t="n">
        <f aca="true">IF(OR('Monte Carlo'!$B$27="",'Monte Carlo'!$C$27=""),0,IF(RAND()&lt;'Monte Carlo'!$B$27,IF('Monte Carlo'!$E$27='Monte Carlo'!$C$27,'Monte Carlo'!$C$27,BETAINV(RAND(),'Monte Carlo'!$G$27,'Monte Carlo'!$H$27,'Monte Carlo'!$C$27,'Monte Carlo'!$E$27)),0))</f>
        <v>0</v>
      </c>
      <c r="S732" s="0" t="n">
        <f aca="true">IF(OR('Monte Carlo'!$B$28="",'Monte Carlo'!$C$28=""),0,IF(RAND()&lt;'Monte Carlo'!$B$28,IF('Monte Carlo'!$E$28='Monte Carlo'!$C$28,'Monte Carlo'!$C$28,BETAINV(RAND(),'Monte Carlo'!$G$28,'Monte Carlo'!$H$28,'Monte Carlo'!$C$28,'Monte Carlo'!$E$28)),0))</f>
        <v>0</v>
      </c>
      <c r="T732" s="0" t="n">
        <f aca="true">IF(OR('Monte Carlo'!$B$29="",'Monte Carlo'!$C$29=""),0,IF(RAND()&lt;'Monte Carlo'!$B$29,IF('Monte Carlo'!$E$29='Monte Carlo'!$C$29,'Monte Carlo'!$C$29,BETAINV(RAND(),'Monte Carlo'!$G$29,'Monte Carlo'!$H$29,'Monte Carlo'!$C$29,'Monte Carlo'!$E$29)),0))</f>
        <v>0</v>
      </c>
      <c r="U732" s="0" t="n">
        <f aca="true">IF(OR('Monte Carlo'!$B$30="",'Monte Carlo'!$C$30=""),0,IF(RAND()&lt;'Monte Carlo'!$B$30,IF('Monte Carlo'!$E$30='Monte Carlo'!$C$30,'Monte Carlo'!$C$30,BETAINV(RAND(),'Monte Carlo'!$G$30,'Monte Carlo'!$H$30,'Monte Carlo'!$C$30,'Monte Carlo'!$E$30)),0))</f>
        <v>0</v>
      </c>
      <c r="V732" s="0" t="n">
        <f aca="true">IF(OR('Monte Carlo'!$B$31="",'Monte Carlo'!$C$31=""),0,IF(RAND()&lt;'Monte Carlo'!$B$31,IF('Monte Carlo'!$E$31='Monte Carlo'!$C$31,'Monte Carlo'!$C$31,BETAINV(RAND(),'Monte Carlo'!$G$31,'Monte Carlo'!$H$31,'Monte Carlo'!$C$31,'Monte Carlo'!$E$31)),0))</f>
        <v>0</v>
      </c>
      <c r="W732" s="0" t="n">
        <f aca="true">IF(OR('Monte Carlo'!$B$32="",'Monte Carlo'!$C$32=""),0,IF(RAND()&lt;'Monte Carlo'!$B$32,IF('Monte Carlo'!$E$32='Monte Carlo'!$C$32,'Monte Carlo'!$C$32,BETAINV(RAND(),'Monte Carlo'!$G$32,'Monte Carlo'!$H$32,'Monte Carlo'!$C$32,'Monte Carlo'!$E$32)),0))</f>
        <v>0</v>
      </c>
      <c r="X732" s="0" t="n">
        <f aca="true">IF(OR('Monte Carlo'!$B$33="",'Monte Carlo'!$C$33=""),0,IF(RAND()&lt;'Monte Carlo'!$B$33,IF('Monte Carlo'!$E$33='Monte Carlo'!$C$33,'Monte Carlo'!$C$33,BETAINV(RAND(),'Monte Carlo'!$G$33,'Monte Carlo'!$H$33,'Monte Carlo'!$C$33,'Monte Carlo'!$E$33)),0))</f>
        <v>0</v>
      </c>
      <c r="Y732" s="0" t="n">
        <f aca="false">SUM(A732:X732)</f>
        <v>2531.14198565199</v>
      </c>
    </row>
    <row r="733" customFormat="false" ht="15" hidden="false" customHeight="false" outlineLevel="0" collapsed="false">
      <c r="A733" s="0" t="n">
        <f aca="true">IF('Monte Carlo'!$B$7="",0,IF('Monte Carlo'!$D$7='Monte Carlo'!$B$7,'Monte Carlo'!$B$7,BETAINV(RAND(),'Monte Carlo'!$F$7,'Monte Carlo'!$G$7,'Monte Carlo'!$B$7,'Monte Carlo'!$D$7)))</f>
        <v>128.162827231255</v>
      </c>
      <c r="B733" s="0" t="n">
        <f aca="true">IF('Monte Carlo'!$B$8="",0,IF('Monte Carlo'!$D$8='Monte Carlo'!$B$8,'Monte Carlo'!$B$8,BETAINV(RAND(),'Monte Carlo'!$F$8,'Monte Carlo'!$G$8,'Monte Carlo'!$B$8,'Monte Carlo'!$D$8)))</f>
        <v>1020.00080149503</v>
      </c>
      <c r="C733" s="0" t="n">
        <f aca="true">IF('Monte Carlo'!$B$9="",0,IF('Monte Carlo'!$D$9='Monte Carlo'!$B$9,'Monte Carlo'!$B$9,BETAINV(RAND(),'Monte Carlo'!$F$9,'Monte Carlo'!$G$9,'Monte Carlo'!$B$9,'Monte Carlo'!$D$9)))</f>
        <v>473.108365291676</v>
      </c>
      <c r="D733" s="0" t="n">
        <f aca="true">IF('Monte Carlo'!$B$10="",0,IF('Monte Carlo'!$D$10='Monte Carlo'!$B$10,'Monte Carlo'!$B$10,BETAINV(RAND(),'Monte Carlo'!$F$10,'Monte Carlo'!$G$10,'Monte Carlo'!$B$10,'Monte Carlo'!$D$10)))</f>
        <v>274.281400307539</v>
      </c>
      <c r="E733" s="0" t="n">
        <f aca="true">IF('Monte Carlo'!$B$11="",0,IF('Monte Carlo'!$D$11='Monte Carlo'!$B$11,'Monte Carlo'!$B$11,BETAINV(RAND(),'Monte Carlo'!$F$11,'Monte Carlo'!$G$11,'Monte Carlo'!$B$11,'Monte Carlo'!$D$11)))</f>
        <v>112.623014558632</v>
      </c>
      <c r="F733" s="0" t="n">
        <f aca="true">IF('Monte Carlo'!$B$12="",0,IF('Monte Carlo'!$D$12='Monte Carlo'!$B$12,'Monte Carlo'!$B$12,BETAINV(RAND(),'Monte Carlo'!$F$12,'Monte Carlo'!$G$12,'Monte Carlo'!$B$12,'Monte Carlo'!$D$12)))</f>
        <v>95.7776204297619</v>
      </c>
      <c r="G733" s="0" t="n">
        <f aca="true">IF('Monte Carlo'!$B$13="",0,IF('Monte Carlo'!$D$13='Monte Carlo'!$B$13,'Monte Carlo'!$B$13,BETAINV(RAND(),'Monte Carlo'!$F$13,'Monte Carlo'!$G$13,'Monte Carlo'!$B$13,'Monte Carlo'!$D$13)))</f>
        <v>0</v>
      </c>
      <c r="H733" s="0" t="n">
        <f aca="true">IF('Monte Carlo'!$B$14="",0,IF('Monte Carlo'!$D$14='Monte Carlo'!$B$14,'Monte Carlo'!$B$14,BETAINV(RAND(),'Monte Carlo'!$F$14,'Monte Carlo'!$G$14,'Monte Carlo'!$B$14,'Monte Carlo'!$D$14)))</f>
        <v>0</v>
      </c>
      <c r="I733" s="0" t="n">
        <f aca="true">IF('Monte Carlo'!$B$15="",0,IF('Monte Carlo'!$D$15='Monte Carlo'!$B$15,'Monte Carlo'!$B$15,BETAINV(RAND(),'Monte Carlo'!$F$15,'Monte Carlo'!$G$15,'Monte Carlo'!$B$15,'Monte Carlo'!$D$15)))</f>
        <v>0</v>
      </c>
      <c r="J733" s="0" t="n">
        <f aca="true">IF('Monte Carlo'!$B$16="",0,IF('Monte Carlo'!$D$16='Monte Carlo'!$B$16,'Monte Carlo'!$B$16,BETAINV(RAND(),'Monte Carlo'!$F$16,'Monte Carlo'!$G$16,'Monte Carlo'!$B$16,'Monte Carlo'!$D$16)))</f>
        <v>0</v>
      </c>
      <c r="K733" s="0" t="n">
        <f aca="true">IF('Monte Carlo'!$B$17="",0,IF('Monte Carlo'!$D$17='Monte Carlo'!$B$17,'Monte Carlo'!$B$17,BETAINV(RAND(),'Monte Carlo'!$F$17,'Monte Carlo'!$G$17,'Monte Carlo'!$B$17,'Monte Carlo'!$D$17)))</f>
        <v>0</v>
      </c>
      <c r="L733" s="0" t="n">
        <f aca="true">IF('Monte Carlo'!$B$18="",0,IF('Monte Carlo'!$D$18='Monte Carlo'!$B$18,'Monte Carlo'!$B$18,BETAINV(RAND(),'Monte Carlo'!$F$18,'Monte Carlo'!$G$18,'Monte Carlo'!$B$18,'Monte Carlo'!$D$18)))</f>
        <v>0</v>
      </c>
      <c r="M733" s="0" t="n">
        <f aca="true">IF(OR('Monte Carlo'!$B$22="",'Monte Carlo'!$C$22=""),0,IF(RAND()&lt;'Monte Carlo'!$B$22,IF('Monte Carlo'!$E$22='Monte Carlo'!$C$22,'Monte Carlo'!$C$22,BETAINV(RAND(),'Monte Carlo'!$G$22,'Monte Carlo'!$H$22,'Monte Carlo'!$C$22,'Monte Carlo'!$E$22)),0))</f>
        <v>0</v>
      </c>
      <c r="N733" s="0" t="n">
        <f aca="true">IF(OR('Monte Carlo'!$B$23="",'Monte Carlo'!$C$23=""),0,IF(RAND()&lt;'Monte Carlo'!$B$23,IF('Monte Carlo'!$E$23='Monte Carlo'!$C$23,'Monte Carlo'!$C$23,BETAINV(RAND(),'Monte Carlo'!$G$23,'Monte Carlo'!$H$23,'Monte Carlo'!$C$23,'Monte Carlo'!$E$23)),0))</f>
        <v>0</v>
      </c>
      <c r="O733" s="0" t="n">
        <f aca="true">IF(OR('Monte Carlo'!$B$24="",'Monte Carlo'!$C$24=""),0,IF(RAND()&lt;'Monte Carlo'!$B$24,IF('Monte Carlo'!$E$24='Monte Carlo'!$C$24,'Monte Carlo'!$C$24,BETAINV(RAND(),'Monte Carlo'!$G$24,'Monte Carlo'!$H$24,'Monte Carlo'!$C$24,'Monte Carlo'!$E$24)),0))</f>
        <v>0</v>
      </c>
      <c r="P733" s="0" t="n">
        <f aca="true">IF(OR('Monte Carlo'!$B$25="",'Monte Carlo'!$C$25=""),0,IF(RAND()&lt;'Monte Carlo'!$B$25,IF('Monte Carlo'!$E$25='Monte Carlo'!$C$25,'Monte Carlo'!$C$25,BETAINV(RAND(),'Monte Carlo'!$G$25,'Monte Carlo'!$H$25,'Monte Carlo'!$C$25,'Monte Carlo'!$E$25)),0))</f>
        <v>0</v>
      </c>
      <c r="Q733" s="0" t="n">
        <f aca="true">IF(OR('Monte Carlo'!$B$26="",'Monte Carlo'!$C$26=""),0,IF(RAND()&lt;'Monte Carlo'!$B$26,IF('Monte Carlo'!$E$26='Monte Carlo'!$C$26,'Monte Carlo'!$C$26,BETAINV(RAND(),'Monte Carlo'!$G$26,'Monte Carlo'!$H$26,'Monte Carlo'!$C$26,'Monte Carlo'!$E$26)),0))</f>
        <v>0</v>
      </c>
      <c r="R733" s="0" t="n">
        <f aca="true">IF(OR('Monte Carlo'!$B$27="",'Monte Carlo'!$C$27=""),0,IF(RAND()&lt;'Monte Carlo'!$B$27,IF('Monte Carlo'!$E$27='Monte Carlo'!$C$27,'Monte Carlo'!$C$27,BETAINV(RAND(),'Monte Carlo'!$G$27,'Monte Carlo'!$H$27,'Monte Carlo'!$C$27,'Monte Carlo'!$E$27)),0))</f>
        <v>0</v>
      </c>
      <c r="S733" s="0" t="n">
        <f aca="true">IF(OR('Monte Carlo'!$B$28="",'Monte Carlo'!$C$28=""),0,IF(RAND()&lt;'Monte Carlo'!$B$28,IF('Monte Carlo'!$E$28='Monte Carlo'!$C$28,'Monte Carlo'!$C$28,BETAINV(RAND(),'Monte Carlo'!$G$28,'Monte Carlo'!$H$28,'Monte Carlo'!$C$28,'Monte Carlo'!$E$28)),0))</f>
        <v>0</v>
      </c>
      <c r="T733" s="0" t="n">
        <f aca="true">IF(OR('Monte Carlo'!$B$29="",'Monte Carlo'!$C$29=""),0,IF(RAND()&lt;'Monte Carlo'!$B$29,IF('Monte Carlo'!$E$29='Monte Carlo'!$C$29,'Monte Carlo'!$C$29,BETAINV(RAND(),'Monte Carlo'!$G$29,'Monte Carlo'!$H$29,'Monte Carlo'!$C$29,'Monte Carlo'!$E$29)),0))</f>
        <v>0</v>
      </c>
      <c r="U733" s="0" t="n">
        <f aca="true">IF(OR('Monte Carlo'!$B$30="",'Monte Carlo'!$C$30=""),0,IF(RAND()&lt;'Monte Carlo'!$B$30,IF('Monte Carlo'!$E$30='Monte Carlo'!$C$30,'Monte Carlo'!$C$30,BETAINV(RAND(),'Monte Carlo'!$G$30,'Monte Carlo'!$H$30,'Monte Carlo'!$C$30,'Monte Carlo'!$E$30)),0))</f>
        <v>0</v>
      </c>
      <c r="V733" s="0" t="n">
        <f aca="true">IF(OR('Monte Carlo'!$B$31="",'Monte Carlo'!$C$31=""),0,IF(RAND()&lt;'Monte Carlo'!$B$31,IF('Monte Carlo'!$E$31='Monte Carlo'!$C$31,'Monte Carlo'!$C$31,BETAINV(RAND(),'Monte Carlo'!$G$31,'Monte Carlo'!$H$31,'Monte Carlo'!$C$31,'Monte Carlo'!$E$31)),0))</f>
        <v>0</v>
      </c>
      <c r="W733" s="0" t="n">
        <f aca="true">IF(OR('Monte Carlo'!$B$32="",'Monte Carlo'!$C$32=""),0,IF(RAND()&lt;'Monte Carlo'!$B$32,IF('Monte Carlo'!$E$32='Monte Carlo'!$C$32,'Monte Carlo'!$C$32,BETAINV(RAND(),'Monte Carlo'!$G$32,'Monte Carlo'!$H$32,'Monte Carlo'!$C$32,'Monte Carlo'!$E$32)),0))</f>
        <v>0</v>
      </c>
      <c r="X733" s="0" t="n">
        <f aca="true">IF(OR('Monte Carlo'!$B$33="",'Monte Carlo'!$C$33=""),0,IF(RAND()&lt;'Monte Carlo'!$B$33,IF('Monte Carlo'!$E$33='Monte Carlo'!$C$33,'Monte Carlo'!$C$33,BETAINV(RAND(),'Monte Carlo'!$G$33,'Monte Carlo'!$H$33,'Monte Carlo'!$C$33,'Monte Carlo'!$E$33)),0))</f>
        <v>0</v>
      </c>
      <c r="Y733" s="0" t="n">
        <f aca="false">SUM(A733:X733)</f>
        <v>2103.95402931389</v>
      </c>
    </row>
    <row r="734" customFormat="false" ht="15" hidden="false" customHeight="false" outlineLevel="0" collapsed="false">
      <c r="A734" s="0" t="n">
        <f aca="true">IF('Monte Carlo'!$B$7="",0,IF('Monte Carlo'!$D$7='Monte Carlo'!$B$7,'Monte Carlo'!$B$7,BETAINV(RAND(),'Monte Carlo'!$F$7,'Monte Carlo'!$G$7,'Monte Carlo'!$B$7,'Monte Carlo'!$D$7)))</f>
        <v>126.952911219485</v>
      </c>
      <c r="B734" s="0" t="n">
        <f aca="true">IF('Monte Carlo'!$B$8="",0,IF('Monte Carlo'!$D$8='Monte Carlo'!$B$8,'Monte Carlo'!$B$8,BETAINV(RAND(),'Monte Carlo'!$F$8,'Monte Carlo'!$G$8,'Monte Carlo'!$B$8,'Monte Carlo'!$D$8)))</f>
        <v>1089.04986015296</v>
      </c>
      <c r="C734" s="0" t="n">
        <f aca="true">IF('Monte Carlo'!$B$9="",0,IF('Monte Carlo'!$D$9='Monte Carlo'!$B$9,'Monte Carlo'!$B$9,BETAINV(RAND(),'Monte Carlo'!$F$9,'Monte Carlo'!$G$9,'Monte Carlo'!$B$9,'Monte Carlo'!$D$9)))</f>
        <v>506.140454469343</v>
      </c>
      <c r="D734" s="0" t="n">
        <f aca="true">IF('Monte Carlo'!$B$10="",0,IF('Monte Carlo'!$D$10='Monte Carlo'!$B$10,'Monte Carlo'!$B$10,BETAINV(RAND(),'Monte Carlo'!$F$10,'Monte Carlo'!$G$10,'Monte Carlo'!$B$10,'Monte Carlo'!$D$10)))</f>
        <v>306.345034060484</v>
      </c>
      <c r="E734" s="0" t="n">
        <f aca="true">IF('Monte Carlo'!$B$11="",0,IF('Monte Carlo'!$D$11='Monte Carlo'!$B$11,'Monte Carlo'!$B$11,BETAINV(RAND(),'Monte Carlo'!$F$11,'Monte Carlo'!$G$11,'Monte Carlo'!$B$11,'Monte Carlo'!$D$11)))</f>
        <v>127.602492353773</v>
      </c>
      <c r="F734" s="0" t="n">
        <f aca="true">IF('Monte Carlo'!$B$12="",0,IF('Monte Carlo'!$D$12='Monte Carlo'!$B$12,'Monte Carlo'!$B$12,BETAINV(RAND(),'Monte Carlo'!$F$12,'Monte Carlo'!$G$12,'Monte Carlo'!$B$12,'Monte Carlo'!$D$12)))</f>
        <v>94.2818071771267</v>
      </c>
      <c r="G734" s="0" t="n">
        <f aca="true">IF('Monte Carlo'!$B$13="",0,IF('Monte Carlo'!$D$13='Monte Carlo'!$B$13,'Monte Carlo'!$B$13,BETAINV(RAND(),'Monte Carlo'!$F$13,'Monte Carlo'!$G$13,'Monte Carlo'!$B$13,'Monte Carlo'!$D$13)))</f>
        <v>0</v>
      </c>
      <c r="H734" s="0" t="n">
        <f aca="true">IF('Monte Carlo'!$B$14="",0,IF('Monte Carlo'!$D$14='Monte Carlo'!$B$14,'Monte Carlo'!$B$14,BETAINV(RAND(),'Monte Carlo'!$F$14,'Monte Carlo'!$G$14,'Monte Carlo'!$B$14,'Monte Carlo'!$D$14)))</f>
        <v>0</v>
      </c>
      <c r="I734" s="0" t="n">
        <f aca="true">IF('Monte Carlo'!$B$15="",0,IF('Monte Carlo'!$D$15='Monte Carlo'!$B$15,'Monte Carlo'!$B$15,BETAINV(RAND(),'Monte Carlo'!$F$15,'Monte Carlo'!$G$15,'Monte Carlo'!$B$15,'Monte Carlo'!$D$15)))</f>
        <v>0</v>
      </c>
      <c r="J734" s="0" t="n">
        <f aca="true">IF('Monte Carlo'!$B$16="",0,IF('Monte Carlo'!$D$16='Monte Carlo'!$B$16,'Monte Carlo'!$B$16,BETAINV(RAND(),'Monte Carlo'!$F$16,'Monte Carlo'!$G$16,'Monte Carlo'!$B$16,'Monte Carlo'!$D$16)))</f>
        <v>0</v>
      </c>
      <c r="K734" s="0" t="n">
        <f aca="true">IF('Monte Carlo'!$B$17="",0,IF('Monte Carlo'!$D$17='Monte Carlo'!$B$17,'Monte Carlo'!$B$17,BETAINV(RAND(),'Monte Carlo'!$F$17,'Monte Carlo'!$G$17,'Monte Carlo'!$B$17,'Monte Carlo'!$D$17)))</f>
        <v>0</v>
      </c>
      <c r="L734" s="0" t="n">
        <f aca="true">IF('Monte Carlo'!$B$18="",0,IF('Monte Carlo'!$D$18='Monte Carlo'!$B$18,'Monte Carlo'!$B$18,BETAINV(RAND(),'Monte Carlo'!$F$18,'Monte Carlo'!$G$18,'Monte Carlo'!$B$18,'Monte Carlo'!$D$18)))</f>
        <v>0</v>
      </c>
      <c r="M734" s="0" t="n">
        <f aca="true">IF(OR('Monte Carlo'!$B$22="",'Monte Carlo'!$C$22=""),0,IF(RAND()&lt;'Monte Carlo'!$B$22,IF('Monte Carlo'!$E$22='Monte Carlo'!$C$22,'Monte Carlo'!$C$22,BETAINV(RAND(),'Monte Carlo'!$G$22,'Monte Carlo'!$H$22,'Monte Carlo'!$C$22,'Monte Carlo'!$E$22)),0))</f>
        <v>0</v>
      </c>
      <c r="N734" s="0" t="n">
        <f aca="true">IF(OR('Monte Carlo'!$B$23="",'Monte Carlo'!$C$23=""),0,IF(RAND()&lt;'Monte Carlo'!$B$23,IF('Monte Carlo'!$E$23='Monte Carlo'!$C$23,'Monte Carlo'!$C$23,BETAINV(RAND(),'Monte Carlo'!$G$23,'Monte Carlo'!$H$23,'Monte Carlo'!$C$23,'Monte Carlo'!$E$23)),0))</f>
        <v>58.4291725649026</v>
      </c>
      <c r="O734" s="0" t="n">
        <f aca="true">IF(OR('Monte Carlo'!$B$24="",'Monte Carlo'!$C$24=""),0,IF(RAND()&lt;'Monte Carlo'!$B$24,IF('Monte Carlo'!$E$24='Monte Carlo'!$C$24,'Monte Carlo'!$C$24,BETAINV(RAND(),'Monte Carlo'!$G$24,'Monte Carlo'!$H$24,'Monte Carlo'!$C$24,'Monte Carlo'!$E$24)),0))</f>
        <v>0</v>
      </c>
      <c r="P734" s="0" t="n">
        <f aca="true">IF(OR('Monte Carlo'!$B$25="",'Monte Carlo'!$C$25=""),0,IF(RAND()&lt;'Monte Carlo'!$B$25,IF('Monte Carlo'!$E$25='Monte Carlo'!$C$25,'Monte Carlo'!$C$25,BETAINV(RAND(),'Monte Carlo'!$G$25,'Monte Carlo'!$H$25,'Monte Carlo'!$C$25,'Monte Carlo'!$E$25)),0))</f>
        <v>0</v>
      </c>
      <c r="Q734" s="0" t="n">
        <f aca="true">IF(OR('Monte Carlo'!$B$26="",'Monte Carlo'!$C$26=""),0,IF(RAND()&lt;'Monte Carlo'!$B$26,IF('Monte Carlo'!$E$26='Monte Carlo'!$C$26,'Monte Carlo'!$C$26,BETAINV(RAND(),'Monte Carlo'!$G$26,'Monte Carlo'!$H$26,'Monte Carlo'!$C$26,'Monte Carlo'!$E$26)),0))</f>
        <v>0</v>
      </c>
      <c r="R734" s="0" t="n">
        <f aca="true">IF(OR('Monte Carlo'!$B$27="",'Monte Carlo'!$C$27=""),0,IF(RAND()&lt;'Monte Carlo'!$B$27,IF('Monte Carlo'!$E$27='Monte Carlo'!$C$27,'Monte Carlo'!$C$27,BETAINV(RAND(),'Monte Carlo'!$G$27,'Monte Carlo'!$H$27,'Monte Carlo'!$C$27,'Monte Carlo'!$E$27)),0))</f>
        <v>0</v>
      </c>
      <c r="S734" s="0" t="n">
        <f aca="true">IF(OR('Monte Carlo'!$B$28="",'Monte Carlo'!$C$28=""),0,IF(RAND()&lt;'Monte Carlo'!$B$28,IF('Monte Carlo'!$E$28='Monte Carlo'!$C$28,'Monte Carlo'!$C$28,BETAINV(RAND(),'Monte Carlo'!$G$28,'Monte Carlo'!$H$28,'Monte Carlo'!$C$28,'Monte Carlo'!$E$28)),0))</f>
        <v>0</v>
      </c>
      <c r="T734" s="0" t="n">
        <f aca="true">IF(OR('Monte Carlo'!$B$29="",'Monte Carlo'!$C$29=""),0,IF(RAND()&lt;'Monte Carlo'!$B$29,IF('Monte Carlo'!$E$29='Monte Carlo'!$C$29,'Monte Carlo'!$C$29,BETAINV(RAND(),'Monte Carlo'!$G$29,'Monte Carlo'!$H$29,'Monte Carlo'!$C$29,'Monte Carlo'!$E$29)),0))</f>
        <v>0</v>
      </c>
      <c r="U734" s="0" t="n">
        <f aca="true">IF(OR('Monte Carlo'!$B$30="",'Monte Carlo'!$C$30=""),0,IF(RAND()&lt;'Monte Carlo'!$B$30,IF('Monte Carlo'!$E$30='Monte Carlo'!$C$30,'Monte Carlo'!$C$30,BETAINV(RAND(),'Monte Carlo'!$G$30,'Monte Carlo'!$H$30,'Monte Carlo'!$C$30,'Monte Carlo'!$E$30)),0))</f>
        <v>0</v>
      </c>
      <c r="V734" s="0" t="n">
        <f aca="true">IF(OR('Monte Carlo'!$B$31="",'Monte Carlo'!$C$31=""),0,IF(RAND()&lt;'Monte Carlo'!$B$31,IF('Monte Carlo'!$E$31='Monte Carlo'!$C$31,'Monte Carlo'!$C$31,BETAINV(RAND(),'Monte Carlo'!$G$31,'Monte Carlo'!$H$31,'Monte Carlo'!$C$31,'Monte Carlo'!$E$31)),0))</f>
        <v>0</v>
      </c>
      <c r="W734" s="0" t="n">
        <f aca="true">IF(OR('Monte Carlo'!$B$32="",'Monte Carlo'!$C$32=""),0,IF(RAND()&lt;'Monte Carlo'!$B$32,IF('Monte Carlo'!$E$32='Monte Carlo'!$C$32,'Monte Carlo'!$C$32,BETAINV(RAND(),'Monte Carlo'!$G$32,'Monte Carlo'!$H$32,'Monte Carlo'!$C$32,'Monte Carlo'!$E$32)),0))</f>
        <v>0</v>
      </c>
      <c r="X734" s="0" t="n">
        <f aca="true">IF(OR('Monte Carlo'!$B$33="",'Monte Carlo'!$C$33=""),0,IF(RAND()&lt;'Monte Carlo'!$B$33,IF('Monte Carlo'!$E$33='Monte Carlo'!$C$33,'Monte Carlo'!$C$33,BETAINV(RAND(),'Monte Carlo'!$G$33,'Monte Carlo'!$H$33,'Monte Carlo'!$C$33,'Monte Carlo'!$E$33)),0))</f>
        <v>0</v>
      </c>
      <c r="Y734" s="0" t="n">
        <f aca="false">SUM(A734:X734)</f>
        <v>2308.80173199807</v>
      </c>
    </row>
    <row r="735" customFormat="false" ht="15" hidden="false" customHeight="false" outlineLevel="0" collapsed="false">
      <c r="A735" s="0" t="n">
        <f aca="true">IF('Monte Carlo'!$B$7="",0,IF('Monte Carlo'!$D$7='Monte Carlo'!$B$7,'Monte Carlo'!$B$7,BETAINV(RAND(),'Monte Carlo'!$F$7,'Monte Carlo'!$G$7,'Monte Carlo'!$B$7,'Monte Carlo'!$D$7)))</f>
        <v>159.80910236871</v>
      </c>
      <c r="B735" s="0" t="n">
        <f aca="true">IF('Monte Carlo'!$B$8="",0,IF('Monte Carlo'!$D$8='Monte Carlo'!$B$8,'Monte Carlo'!$B$8,BETAINV(RAND(),'Monte Carlo'!$F$8,'Monte Carlo'!$G$8,'Monte Carlo'!$B$8,'Monte Carlo'!$D$8)))</f>
        <v>1069.24409246628</v>
      </c>
      <c r="C735" s="0" t="n">
        <f aca="true">IF('Monte Carlo'!$B$9="",0,IF('Monte Carlo'!$D$9='Monte Carlo'!$B$9,'Monte Carlo'!$B$9,BETAINV(RAND(),'Monte Carlo'!$F$9,'Monte Carlo'!$G$9,'Monte Carlo'!$B$9,'Monte Carlo'!$D$9)))</f>
        <v>417.039944994594</v>
      </c>
      <c r="D735" s="0" t="n">
        <f aca="true">IF('Monte Carlo'!$B$10="",0,IF('Monte Carlo'!$D$10='Monte Carlo'!$B$10,'Monte Carlo'!$B$10,BETAINV(RAND(),'Monte Carlo'!$F$10,'Monte Carlo'!$G$10,'Monte Carlo'!$B$10,'Monte Carlo'!$D$10)))</f>
        <v>306.666205309886</v>
      </c>
      <c r="E735" s="0" t="n">
        <f aca="true">IF('Monte Carlo'!$B$11="",0,IF('Monte Carlo'!$D$11='Monte Carlo'!$B$11,'Monte Carlo'!$B$11,BETAINV(RAND(),'Monte Carlo'!$F$11,'Monte Carlo'!$G$11,'Monte Carlo'!$B$11,'Monte Carlo'!$D$11)))</f>
        <v>85.169232323567</v>
      </c>
      <c r="F735" s="0" t="n">
        <f aca="true">IF('Monte Carlo'!$B$12="",0,IF('Monte Carlo'!$D$12='Monte Carlo'!$B$12,'Monte Carlo'!$B$12,BETAINV(RAND(),'Monte Carlo'!$F$12,'Monte Carlo'!$G$12,'Monte Carlo'!$B$12,'Monte Carlo'!$D$12)))</f>
        <v>102.270379898923</v>
      </c>
      <c r="G735" s="0" t="n">
        <f aca="true">IF('Monte Carlo'!$B$13="",0,IF('Monte Carlo'!$D$13='Monte Carlo'!$B$13,'Monte Carlo'!$B$13,BETAINV(RAND(),'Monte Carlo'!$F$13,'Monte Carlo'!$G$13,'Monte Carlo'!$B$13,'Monte Carlo'!$D$13)))</f>
        <v>0</v>
      </c>
      <c r="H735" s="0" t="n">
        <f aca="true">IF('Monte Carlo'!$B$14="",0,IF('Monte Carlo'!$D$14='Monte Carlo'!$B$14,'Monte Carlo'!$B$14,BETAINV(RAND(),'Monte Carlo'!$F$14,'Monte Carlo'!$G$14,'Monte Carlo'!$B$14,'Monte Carlo'!$D$14)))</f>
        <v>0</v>
      </c>
      <c r="I735" s="0" t="n">
        <f aca="true">IF('Monte Carlo'!$B$15="",0,IF('Monte Carlo'!$D$15='Monte Carlo'!$B$15,'Monte Carlo'!$B$15,BETAINV(RAND(),'Monte Carlo'!$F$15,'Monte Carlo'!$G$15,'Monte Carlo'!$B$15,'Monte Carlo'!$D$15)))</f>
        <v>0</v>
      </c>
      <c r="J735" s="0" t="n">
        <f aca="true">IF('Monte Carlo'!$B$16="",0,IF('Monte Carlo'!$D$16='Monte Carlo'!$B$16,'Monte Carlo'!$B$16,BETAINV(RAND(),'Monte Carlo'!$F$16,'Monte Carlo'!$G$16,'Monte Carlo'!$B$16,'Monte Carlo'!$D$16)))</f>
        <v>0</v>
      </c>
      <c r="K735" s="0" t="n">
        <f aca="true">IF('Monte Carlo'!$B$17="",0,IF('Monte Carlo'!$D$17='Monte Carlo'!$B$17,'Monte Carlo'!$B$17,BETAINV(RAND(),'Monte Carlo'!$F$17,'Monte Carlo'!$G$17,'Monte Carlo'!$B$17,'Monte Carlo'!$D$17)))</f>
        <v>0</v>
      </c>
      <c r="L735" s="0" t="n">
        <f aca="true">IF('Monte Carlo'!$B$18="",0,IF('Monte Carlo'!$D$18='Monte Carlo'!$B$18,'Monte Carlo'!$B$18,BETAINV(RAND(),'Monte Carlo'!$F$18,'Monte Carlo'!$G$18,'Monte Carlo'!$B$18,'Monte Carlo'!$D$18)))</f>
        <v>0</v>
      </c>
      <c r="M735" s="0" t="n">
        <f aca="true">IF(OR('Monte Carlo'!$B$22="",'Monte Carlo'!$C$22=""),0,IF(RAND()&lt;'Monte Carlo'!$B$22,IF('Monte Carlo'!$E$22='Monte Carlo'!$C$22,'Monte Carlo'!$C$22,BETAINV(RAND(),'Monte Carlo'!$G$22,'Monte Carlo'!$H$22,'Monte Carlo'!$C$22,'Monte Carlo'!$E$22)),0))</f>
        <v>0</v>
      </c>
      <c r="N735" s="0" t="n">
        <f aca="true">IF(OR('Monte Carlo'!$B$23="",'Monte Carlo'!$C$23=""),0,IF(RAND()&lt;'Monte Carlo'!$B$23,IF('Monte Carlo'!$E$23='Monte Carlo'!$C$23,'Monte Carlo'!$C$23,BETAINV(RAND(),'Monte Carlo'!$G$23,'Monte Carlo'!$H$23,'Monte Carlo'!$C$23,'Monte Carlo'!$E$23)),0))</f>
        <v>0</v>
      </c>
      <c r="O735" s="0" t="n">
        <f aca="true">IF(OR('Monte Carlo'!$B$24="",'Monte Carlo'!$C$24=""),0,IF(RAND()&lt;'Monte Carlo'!$B$24,IF('Monte Carlo'!$E$24='Monte Carlo'!$C$24,'Monte Carlo'!$C$24,BETAINV(RAND(),'Monte Carlo'!$G$24,'Monte Carlo'!$H$24,'Monte Carlo'!$C$24,'Monte Carlo'!$E$24)),0))</f>
        <v>174.69979772494</v>
      </c>
      <c r="P735" s="0" t="n">
        <f aca="true">IF(OR('Monte Carlo'!$B$25="",'Monte Carlo'!$C$25=""),0,IF(RAND()&lt;'Monte Carlo'!$B$25,IF('Monte Carlo'!$E$25='Monte Carlo'!$C$25,'Monte Carlo'!$C$25,BETAINV(RAND(),'Monte Carlo'!$G$25,'Monte Carlo'!$H$25,'Monte Carlo'!$C$25,'Monte Carlo'!$E$25)),0))</f>
        <v>0</v>
      </c>
      <c r="Q735" s="0" t="n">
        <f aca="true">IF(OR('Monte Carlo'!$B$26="",'Monte Carlo'!$C$26=""),0,IF(RAND()&lt;'Monte Carlo'!$B$26,IF('Monte Carlo'!$E$26='Monte Carlo'!$C$26,'Monte Carlo'!$C$26,BETAINV(RAND(),'Monte Carlo'!$G$26,'Monte Carlo'!$H$26,'Monte Carlo'!$C$26,'Monte Carlo'!$E$26)),0))</f>
        <v>0</v>
      </c>
      <c r="R735" s="0" t="n">
        <f aca="true">IF(OR('Monte Carlo'!$B$27="",'Monte Carlo'!$C$27=""),0,IF(RAND()&lt;'Monte Carlo'!$B$27,IF('Monte Carlo'!$E$27='Monte Carlo'!$C$27,'Monte Carlo'!$C$27,BETAINV(RAND(),'Monte Carlo'!$G$27,'Monte Carlo'!$H$27,'Monte Carlo'!$C$27,'Monte Carlo'!$E$27)),0))</f>
        <v>0</v>
      </c>
      <c r="S735" s="0" t="n">
        <f aca="true">IF(OR('Monte Carlo'!$B$28="",'Monte Carlo'!$C$28=""),0,IF(RAND()&lt;'Monte Carlo'!$B$28,IF('Monte Carlo'!$E$28='Monte Carlo'!$C$28,'Monte Carlo'!$C$28,BETAINV(RAND(),'Monte Carlo'!$G$28,'Monte Carlo'!$H$28,'Monte Carlo'!$C$28,'Monte Carlo'!$E$28)),0))</f>
        <v>0</v>
      </c>
      <c r="T735" s="0" t="n">
        <f aca="true">IF(OR('Monte Carlo'!$B$29="",'Monte Carlo'!$C$29=""),0,IF(RAND()&lt;'Monte Carlo'!$B$29,IF('Monte Carlo'!$E$29='Monte Carlo'!$C$29,'Monte Carlo'!$C$29,BETAINV(RAND(),'Monte Carlo'!$G$29,'Monte Carlo'!$H$29,'Monte Carlo'!$C$29,'Monte Carlo'!$E$29)),0))</f>
        <v>0</v>
      </c>
      <c r="U735" s="0" t="n">
        <f aca="true">IF(OR('Monte Carlo'!$B$30="",'Monte Carlo'!$C$30=""),0,IF(RAND()&lt;'Monte Carlo'!$B$30,IF('Monte Carlo'!$E$30='Monte Carlo'!$C$30,'Monte Carlo'!$C$30,BETAINV(RAND(),'Monte Carlo'!$G$30,'Monte Carlo'!$H$30,'Monte Carlo'!$C$30,'Monte Carlo'!$E$30)),0))</f>
        <v>0</v>
      </c>
      <c r="V735" s="0" t="n">
        <f aca="true">IF(OR('Monte Carlo'!$B$31="",'Monte Carlo'!$C$31=""),0,IF(RAND()&lt;'Monte Carlo'!$B$31,IF('Monte Carlo'!$E$31='Monte Carlo'!$C$31,'Monte Carlo'!$C$31,BETAINV(RAND(),'Monte Carlo'!$G$31,'Monte Carlo'!$H$31,'Monte Carlo'!$C$31,'Monte Carlo'!$E$31)),0))</f>
        <v>0</v>
      </c>
      <c r="W735" s="0" t="n">
        <f aca="true">IF(OR('Monte Carlo'!$B$32="",'Monte Carlo'!$C$32=""),0,IF(RAND()&lt;'Monte Carlo'!$B$32,IF('Monte Carlo'!$E$32='Monte Carlo'!$C$32,'Monte Carlo'!$C$32,BETAINV(RAND(),'Monte Carlo'!$G$32,'Monte Carlo'!$H$32,'Monte Carlo'!$C$32,'Monte Carlo'!$E$32)),0))</f>
        <v>0</v>
      </c>
      <c r="X735" s="0" t="n">
        <f aca="true">IF(OR('Monte Carlo'!$B$33="",'Monte Carlo'!$C$33=""),0,IF(RAND()&lt;'Monte Carlo'!$B$33,IF('Monte Carlo'!$E$33='Monte Carlo'!$C$33,'Monte Carlo'!$C$33,BETAINV(RAND(),'Monte Carlo'!$G$33,'Monte Carlo'!$H$33,'Monte Carlo'!$C$33,'Monte Carlo'!$E$33)),0))</f>
        <v>0</v>
      </c>
      <c r="Y735" s="0" t="n">
        <f aca="false">SUM(A735:X735)</f>
        <v>2314.8987550869</v>
      </c>
    </row>
    <row r="736" customFormat="false" ht="15" hidden="false" customHeight="false" outlineLevel="0" collapsed="false">
      <c r="A736" s="0" t="n">
        <f aca="true">IF('Monte Carlo'!$B$7="",0,IF('Monte Carlo'!$D$7='Monte Carlo'!$B$7,'Monte Carlo'!$B$7,BETAINV(RAND(),'Monte Carlo'!$F$7,'Monte Carlo'!$G$7,'Monte Carlo'!$B$7,'Monte Carlo'!$D$7)))</f>
        <v>191.229220482157</v>
      </c>
      <c r="B736" s="0" t="n">
        <f aca="true">IF('Monte Carlo'!$B$8="",0,IF('Monte Carlo'!$D$8='Monte Carlo'!$B$8,'Monte Carlo'!$B$8,BETAINV(RAND(),'Monte Carlo'!$F$8,'Monte Carlo'!$G$8,'Monte Carlo'!$B$8,'Monte Carlo'!$D$8)))</f>
        <v>1078.37458043151</v>
      </c>
      <c r="C736" s="0" t="n">
        <f aca="true">IF('Monte Carlo'!$B$9="",0,IF('Monte Carlo'!$D$9='Monte Carlo'!$B$9,'Monte Carlo'!$B$9,BETAINV(RAND(),'Monte Carlo'!$F$9,'Monte Carlo'!$G$9,'Monte Carlo'!$B$9,'Monte Carlo'!$D$9)))</f>
        <v>445.199155942676</v>
      </c>
      <c r="D736" s="0" t="n">
        <f aca="true">IF('Monte Carlo'!$B$10="",0,IF('Monte Carlo'!$D$10='Monte Carlo'!$B$10,'Monte Carlo'!$B$10,BETAINV(RAND(),'Monte Carlo'!$F$10,'Monte Carlo'!$G$10,'Monte Carlo'!$B$10,'Monte Carlo'!$D$10)))</f>
        <v>273.628454803739</v>
      </c>
      <c r="E736" s="0" t="n">
        <f aca="true">IF('Monte Carlo'!$B$11="",0,IF('Monte Carlo'!$D$11='Monte Carlo'!$B$11,'Monte Carlo'!$B$11,BETAINV(RAND(),'Monte Carlo'!$F$11,'Monte Carlo'!$G$11,'Monte Carlo'!$B$11,'Monte Carlo'!$D$11)))</f>
        <v>116.98120220394</v>
      </c>
      <c r="F736" s="0" t="n">
        <f aca="true">IF('Monte Carlo'!$B$12="",0,IF('Monte Carlo'!$D$12='Monte Carlo'!$B$12,'Monte Carlo'!$B$12,BETAINV(RAND(),'Monte Carlo'!$F$12,'Monte Carlo'!$G$12,'Monte Carlo'!$B$12,'Monte Carlo'!$D$12)))</f>
        <v>94.2946963627155</v>
      </c>
      <c r="G736" s="0" t="n">
        <f aca="true">IF('Monte Carlo'!$B$13="",0,IF('Monte Carlo'!$D$13='Monte Carlo'!$B$13,'Monte Carlo'!$B$13,BETAINV(RAND(),'Monte Carlo'!$F$13,'Monte Carlo'!$G$13,'Monte Carlo'!$B$13,'Monte Carlo'!$D$13)))</f>
        <v>0</v>
      </c>
      <c r="H736" s="0" t="n">
        <f aca="true">IF('Monte Carlo'!$B$14="",0,IF('Monte Carlo'!$D$14='Monte Carlo'!$B$14,'Monte Carlo'!$B$14,BETAINV(RAND(),'Monte Carlo'!$F$14,'Monte Carlo'!$G$14,'Monte Carlo'!$B$14,'Monte Carlo'!$D$14)))</f>
        <v>0</v>
      </c>
      <c r="I736" s="0" t="n">
        <f aca="true">IF('Monte Carlo'!$B$15="",0,IF('Monte Carlo'!$D$15='Monte Carlo'!$B$15,'Monte Carlo'!$B$15,BETAINV(RAND(),'Monte Carlo'!$F$15,'Monte Carlo'!$G$15,'Monte Carlo'!$B$15,'Monte Carlo'!$D$15)))</f>
        <v>0</v>
      </c>
      <c r="J736" s="0" t="n">
        <f aca="true">IF('Monte Carlo'!$B$16="",0,IF('Monte Carlo'!$D$16='Monte Carlo'!$B$16,'Monte Carlo'!$B$16,BETAINV(RAND(),'Monte Carlo'!$F$16,'Monte Carlo'!$G$16,'Monte Carlo'!$B$16,'Monte Carlo'!$D$16)))</f>
        <v>0</v>
      </c>
      <c r="K736" s="0" t="n">
        <f aca="true">IF('Monte Carlo'!$B$17="",0,IF('Monte Carlo'!$D$17='Monte Carlo'!$B$17,'Monte Carlo'!$B$17,BETAINV(RAND(),'Monte Carlo'!$F$17,'Monte Carlo'!$G$17,'Monte Carlo'!$B$17,'Monte Carlo'!$D$17)))</f>
        <v>0</v>
      </c>
      <c r="L736" s="0" t="n">
        <f aca="true">IF('Monte Carlo'!$B$18="",0,IF('Monte Carlo'!$D$18='Monte Carlo'!$B$18,'Monte Carlo'!$B$18,BETAINV(RAND(),'Monte Carlo'!$F$18,'Monte Carlo'!$G$18,'Monte Carlo'!$B$18,'Monte Carlo'!$D$18)))</f>
        <v>0</v>
      </c>
      <c r="M736" s="0" t="n">
        <f aca="true">IF(OR('Monte Carlo'!$B$22="",'Monte Carlo'!$C$22=""),0,IF(RAND()&lt;'Monte Carlo'!$B$22,IF('Monte Carlo'!$E$22='Monte Carlo'!$C$22,'Monte Carlo'!$C$22,BETAINV(RAND(),'Monte Carlo'!$G$22,'Monte Carlo'!$H$22,'Monte Carlo'!$C$22,'Monte Carlo'!$E$22)),0))</f>
        <v>0</v>
      </c>
      <c r="N736" s="0" t="n">
        <f aca="true">IF(OR('Monte Carlo'!$B$23="",'Monte Carlo'!$C$23=""),0,IF(RAND()&lt;'Monte Carlo'!$B$23,IF('Monte Carlo'!$E$23='Monte Carlo'!$C$23,'Monte Carlo'!$C$23,BETAINV(RAND(),'Monte Carlo'!$G$23,'Monte Carlo'!$H$23,'Monte Carlo'!$C$23,'Monte Carlo'!$E$23)),0))</f>
        <v>0</v>
      </c>
      <c r="O736" s="0" t="n">
        <f aca="true">IF(OR('Monte Carlo'!$B$24="",'Monte Carlo'!$C$24=""),0,IF(RAND()&lt;'Monte Carlo'!$B$24,IF('Monte Carlo'!$E$24='Monte Carlo'!$C$24,'Monte Carlo'!$C$24,BETAINV(RAND(),'Monte Carlo'!$G$24,'Monte Carlo'!$H$24,'Monte Carlo'!$C$24,'Monte Carlo'!$E$24)),0))</f>
        <v>0</v>
      </c>
      <c r="P736" s="0" t="n">
        <f aca="true">IF(OR('Monte Carlo'!$B$25="",'Monte Carlo'!$C$25=""),0,IF(RAND()&lt;'Monte Carlo'!$B$25,IF('Monte Carlo'!$E$25='Monte Carlo'!$C$25,'Monte Carlo'!$C$25,BETAINV(RAND(),'Monte Carlo'!$G$25,'Monte Carlo'!$H$25,'Monte Carlo'!$C$25,'Monte Carlo'!$E$25)),0))</f>
        <v>0</v>
      </c>
      <c r="Q736" s="0" t="n">
        <f aca="true">IF(OR('Monte Carlo'!$B$26="",'Monte Carlo'!$C$26=""),0,IF(RAND()&lt;'Monte Carlo'!$B$26,IF('Monte Carlo'!$E$26='Monte Carlo'!$C$26,'Monte Carlo'!$C$26,BETAINV(RAND(),'Monte Carlo'!$G$26,'Monte Carlo'!$H$26,'Monte Carlo'!$C$26,'Monte Carlo'!$E$26)),0))</f>
        <v>0</v>
      </c>
      <c r="R736" s="0" t="n">
        <f aca="true">IF(OR('Monte Carlo'!$B$27="",'Monte Carlo'!$C$27=""),0,IF(RAND()&lt;'Monte Carlo'!$B$27,IF('Monte Carlo'!$E$27='Monte Carlo'!$C$27,'Monte Carlo'!$C$27,BETAINV(RAND(),'Monte Carlo'!$G$27,'Monte Carlo'!$H$27,'Monte Carlo'!$C$27,'Monte Carlo'!$E$27)),0))</f>
        <v>0</v>
      </c>
      <c r="S736" s="0" t="n">
        <f aca="true">IF(OR('Monte Carlo'!$B$28="",'Monte Carlo'!$C$28=""),0,IF(RAND()&lt;'Monte Carlo'!$B$28,IF('Monte Carlo'!$E$28='Monte Carlo'!$C$28,'Monte Carlo'!$C$28,BETAINV(RAND(),'Monte Carlo'!$G$28,'Monte Carlo'!$H$28,'Monte Carlo'!$C$28,'Monte Carlo'!$E$28)),0))</f>
        <v>0</v>
      </c>
      <c r="T736" s="0" t="n">
        <f aca="true">IF(OR('Monte Carlo'!$B$29="",'Monte Carlo'!$C$29=""),0,IF(RAND()&lt;'Monte Carlo'!$B$29,IF('Monte Carlo'!$E$29='Monte Carlo'!$C$29,'Monte Carlo'!$C$29,BETAINV(RAND(),'Monte Carlo'!$G$29,'Monte Carlo'!$H$29,'Monte Carlo'!$C$29,'Monte Carlo'!$E$29)),0))</f>
        <v>0</v>
      </c>
      <c r="U736" s="0" t="n">
        <f aca="true">IF(OR('Monte Carlo'!$B$30="",'Monte Carlo'!$C$30=""),0,IF(RAND()&lt;'Monte Carlo'!$B$30,IF('Monte Carlo'!$E$30='Monte Carlo'!$C$30,'Monte Carlo'!$C$30,BETAINV(RAND(),'Monte Carlo'!$G$30,'Monte Carlo'!$H$30,'Monte Carlo'!$C$30,'Monte Carlo'!$E$30)),0))</f>
        <v>0</v>
      </c>
      <c r="V736" s="0" t="n">
        <f aca="true">IF(OR('Monte Carlo'!$B$31="",'Monte Carlo'!$C$31=""),0,IF(RAND()&lt;'Monte Carlo'!$B$31,IF('Monte Carlo'!$E$31='Monte Carlo'!$C$31,'Monte Carlo'!$C$31,BETAINV(RAND(),'Monte Carlo'!$G$31,'Monte Carlo'!$H$31,'Monte Carlo'!$C$31,'Monte Carlo'!$E$31)),0))</f>
        <v>0</v>
      </c>
      <c r="W736" s="0" t="n">
        <f aca="true">IF(OR('Monte Carlo'!$B$32="",'Monte Carlo'!$C$32=""),0,IF(RAND()&lt;'Monte Carlo'!$B$32,IF('Monte Carlo'!$E$32='Monte Carlo'!$C$32,'Monte Carlo'!$C$32,BETAINV(RAND(),'Monte Carlo'!$G$32,'Monte Carlo'!$H$32,'Monte Carlo'!$C$32,'Monte Carlo'!$E$32)),0))</f>
        <v>0</v>
      </c>
      <c r="X736" s="0" t="n">
        <f aca="true">IF(OR('Monte Carlo'!$B$33="",'Monte Carlo'!$C$33=""),0,IF(RAND()&lt;'Monte Carlo'!$B$33,IF('Monte Carlo'!$E$33='Monte Carlo'!$C$33,'Monte Carlo'!$C$33,BETAINV(RAND(),'Monte Carlo'!$G$33,'Monte Carlo'!$H$33,'Monte Carlo'!$C$33,'Monte Carlo'!$E$33)),0))</f>
        <v>0</v>
      </c>
      <c r="Y736" s="0" t="n">
        <f aca="false">SUM(A736:X736)</f>
        <v>2199.70731022674</v>
      </c>
    </row>
    <row r="737" customFormat="false" ht="15" hidden="false" customHeight="false" outlineLevel="0" collapsed="false">
      <c r="A737" s="0" t="n">
        <f aca="true">IF('Monte Carlo'!$B$7="",0,IF('Monte Carlo'!$D$7='Monte Carlo'!$B$7,'Monte Carlo'!$B$7,BETAINV(RAND(),'Monte Carlo'!$F$7,'Monte Carlo'!$G$7,'Monte Carlo'!$B$7,'Monte Carlo'!$D$7)))</f>
        <v>137.525083462699</v>
      </c>
      <c r="B737" s="0" t="n">
        <f aca="true">IF('Monte Carlo'!$B$8="",0,IF('Monte Carlo'!$D$8='Monte Carlo'!$B$8,'Monte Carlo'!$B$8,BETAINV(RAND(),'Monte Carlo'!$F$8,'Monte Carlo'!$G$8,'Monte Carlo'!$B$8,'Monte Carlo'!$D$8)))</f>
        <v>1074.48959567025</v>
      </c>
      <c r="C737" s="0" t="n">
        <f aca="true">IF('Monte Carlo'!$B$9="",0,IF('Monte Carlo'!$D$9='Monte Carlo'!$B$9,'Monte Carlo'!$B$9,BETAINV(RAND(),'Monte Carlo'!$F$9,'Monte Carlo'!$G$9,'Monte Carlo'!$B$9,'Monte Carlo'!$D$9)))</f>
        <v>443.193306462331</v>
      </c>
      <c r="D737" s="0" t="n">
        <f aca="true">IF('Monte Carlo'!$B$10="",0,IF('Monte Carlo'!$D$10='Monte Carlo'!$B$10,'Monte Carlo'!$B$10,BETAINV(RAND(),'Monte Carlo'!$F$10,'Monte Carlo'!$G$10,'Monte Carlo'!$B$10,'Monte Carlo'!$D$10)))</f>
        <v>308.879028339298</v>
      </c>
      <c r="E737" s="0" t="n">
        <f aca="true">IF('Monte Carlo'!$B$11="",0,IF('Monte Carlo'!$D$11='Monte Carlo'!$B$11,'Monte Carlo'!$B$11,BETAINV(RAND(),'Monte Carlo'!$F$11,'Monte Carlo'!$G$11,'Monte Carlo'!$B$11,'Monte Carlo'!$D$11)))</f>
        <v>90.8876323191878</v>
      </c>
      <c r="F737" s="0" t="n">
        <f aca="true">IF('Monte Carlo'!$B$12="",0,IF('Monte Carlo'!$D$12='Monte Carlo'!$B$12,'Monte Carlo'!$B$12,BETAINV(RAND(),'Monte Carlo'!$F$12,'Monte Carlo'!$G$12,'Monte Carlo'!$B$12,'Monte Carlo'!$D$12)))</f>
        <v>94.3081665342731</v>
      </c>
      <c r="G737" s="0" t="n">
        <f aca="true">IF('Monte Carlo'!$B$13="",0,IF('Monte Carlo'!$D$13='Monte Carlo'!$B$13,'Monte Carlo'!$B$13,BETAINV(RAND(),'Monte Carlo'!$F$13,'Monte Carlo'!$G$13,'Monte Carlo'!$B$13,'Monte Carlo'!$D$13)))</f>
        <v>0</v>
      </c>
      <c r="H737" s="0" t="n">
        <f aca="true">IF('Monte Carlo'!$B$14="",0,IF('Monte Carlo'!$D$14='Monte Carlo'!$B$14,'Monte Carlo'!$B$14,BETAINV(RAND(),'Monte Carlo'!$F$14,'Monte Carlo'!$G$14,'Monte Carlo'!$B$14,'Monte Carlo'!$D$14)))</f>
        <v>0</v>
      </c>
      <c r="I737" s="0" t="n">
        <f aca="true">IF('Monte Carlo'!$B$15="",0,IF('Monte Carlo'!$D$15='Monte Carlo'!$B$15,'Monte Carlo'!$B$15,BETAINV(RAND(),'Monte Carlo'!$F$15,'Monte Carlo'!$G$15,'Monte Carlo'!$B$15,'Monte Carlo'!$D$15)))</f>
        <v>0</v>
      </c>
      <c r="J737" s="0" t="n">
        <f aca="true">IF('Monte Carlo'!$B$16="",0,IF('Monte Carlo'!$D$16='Monte Carlo'!$B$16,'Monte Carlo'!$B$16,BETAINV(RAND(),'Monte Carlo'!$F$16,'Monte Carlo'!$G$16,'Monte Carlo'!$B$16,'Monte Carlo'!$D$16)))</f>
        <v>0</v>
      </c>
      <c r="K737" s="0" t="n">
        <f aca="true">IF('Monte Carlo'!$B$17="",0,IF('Monte Carlo'!$D$17='Monte Carlo'!$B$17,'Monte Carlo'!$B$17,BETAINV(RAND(),'Monte Carlo'!$F$17,'Monte Carlo'!$G$17,'Monte Carlo'!$B$17,'Monte Carlo'!$D$17)))</f>
        <v>0</v>
      </c>
      <c r="L737" s="0" t="n">
        <f aca="true">IF('Monte Carlo'!$B$18="",0,IF('Monte Carlo'!$D$18='Monte Carlo'!$B$18,'Monte Carlo'!$B$18,BETAINV(RAND(),'Monte Carlo'!$F$18,'Monte Carlo'!$G$18,'Monte Carlo'!$B$18,'Monte Carlo'!$D$18)))</f>
        <v>0</v>
      </c>
      <c r="M737" s="0" t="n">
        <f aca="true">IF(OR('Monte Carlo'!$B$22="",'Monte Carlo'!$C$22=""),0,IF(RAND()&lt;'Monte Carlo'!$B$22,IF('Monte Carlo'!$E$22='Monte Carlo'!$C$22,'Monte Carlo'!$C$22,BETAINV(RAND(),'Monte Carlo'!$G$22,'Monte Carlo'!$H$22,'Monte Carlo'!$C$22,'Monte Carlo'!$E$22)),0))</f>
        <v>160.995124601379</v>
      </c>
      <c r="N737" s="0" t="n">
        <f aca="true">IF(OR('Monte Carlo'!$B$23="",'Monte Carlo'!$C$23=""),0,IF(RAND()&lt;'Monte Carlo'!$B$23,IF('Monte Carlo'!$E$23='Monte Carlo'!$C$23,'Monte Carlo'!$C$23,BETAINV(RAND(),'Monte Carlo'!$G$23,'Monte Carlo'!$H$23,'Monte Carlo'!$C$23,'Monte Carlo'!$E$23)),0))</f>
        <v>34.1631005286376</v>
      </c>
      <c r="O737" s="0" t="n">
        <f aca="true">IF(OR('Monte Carlo'!$B$24="",'Monte Carlo'!$C$24=""),0,IF(RAND()&lt;'Monte Carlo'!$B$24,IF('Monte Carlo'!$E$24='Monte Carlo'!$C$24,'Monte Carlo'!$C$24,BETAINV(RAND(),'Monte Carlo'!$G$24,'Monte Carlo'!$H$24,'Monte Carlo'!$C$24,'Monte Carlo'!$E$24)),0))</f>
        <v>0</v>
      </c>
      <c r="P737" s="0" t="n">
        <f aca="true">IF(OR('Monte Carlo'!$B$25="",'Monte Carlo'!$C$25=""),0,IF(RAND()&lt;'Monte Carlo'!$B$25,IF('Monte Carlo'!$E$25='Monte Carlo'!$C$25,'Monte Carlo'!$C$25,BETAINV(RAND(),'Monte Carlo'!$G$25,'Monte Carlo'!$H$25,'Monte Carlo'!$C$25,'Monte Carlo'!$E$25)),0))</f>
        <v>0</v>
      </c>
      <c r="Q737" s="0" t="n">
        <f aca="true">IF(OR('Monte Carlo'!$B$26="",'Monte Carlo'!$C$26=""),0,IF(RAND()&lt;'Monte Carlo'!$B$26,IF('Monte Carlo'!$E$26='Monte Carlo'!$C$26,'Monte Carlo'!$C$26,BETAINV(RAND(),'Monte Carlo'!$G$26,'Monte Carlo'!$H$26,'Monte Carlo'!$C$26,'Monte Carlo'!$E$26)),0))</f>
        <v>0</v>
      </c>
      <c r="R737" s="0" t="n">
        <f aca="true">IF(OR('Monte Carlo'!$B$27="",'Monte Carlo'!$C$27=""),0,IF(RAND()&lt;'Monte Carlo'!$B$27,IF('Monte Carlo'!$E$27='Monte Carlo'!$C$27,'Monte Carlo'!$C$27,BETAINV(RAND(),'Monte Carlo'!$G$27,'Monte Carlo'!$H$27,'Monte Carlo'!$C$27,'Monte Carlo'!$E$27)),0))</f>
        <v>0</v>
      </c>
      <c r="S737" s="0" t="n">
        <f aca="true">IF(OR('Monte Carlo'!$B$28="",'Monte Carlo'!$C$28=""),0,IF(RAND()&lt;'Monte Carlo'!$B$28,IF('Monte Carlo'!$E$28='Monte Carlo'!$C$28,'Monte Carlo'!$C$28,BETAINV(RAND(),'Monte Carlo'!$G$28,'Monte Carlo'!$H$28,'Monte Carlo'!$C$28,'Monte Carlo'!$E$28)),0))</f>
        <v>0</v>
      </c>
      <c r="T737" s="0" t="n">
        <f aca="true">IF(OR('Monte Carlo'!$B$29="",'Monte Carlo'!$C$29=""),0,IF(RAND()&lt;'Monte Carlo'!$B$29,IF('Monte Carlo'!$E$29='Monte Carlo'!$C$29,'Monte Carlo'!$C$29,BETAINV(RAND(),'Monte Carlo'!$G$29,'Monte Carlo'!$H$29,'Monte Carlo'!$C$29,'Monte Carlo'!$E$29)),0))</f>
        <v>0</v>
      </c>
      <c r="U737" s="0" t="n">
        <f aca="true">IF(OR('Monte Carlo'!$B$30="",'Monte Carlo'!$C$30=""),0,IF(RAND()&lt;'Monte Carlo'!$B$30,IF('Monte Carlo'!$E$30='Monte Carlo'!$C$30,'Monte Carlo'!$C$30,BETAINV(RAND(),'Monte Carlo'!$G$30,'Monte Carlo'!$H$30,'Monte Carlo'!$C$30,'Monte Carlo'!$E$30)),0))</f>
        <v>0</v>
      </c>
      <c r="V737" s="0" t="n">
        <f aca="true">IF(OR('Monte Carlo'!$B$31="",'Monte Carlo'!$C$31=""),0,IF(RAND()&lt;'Monte Carlo'!$B$31,IF('Monte Carlo'!$E$31='Monte Carlo'!$C$31,'Monte Carlo'!$C$31,BETAINV(RAND(),'Monte Carlo'!$G$31,'Monte Carlo'!$H$31,'Monte Carlo'!$C$31,'Monte Carlo'!$E$31)),0))</f>
        <v>0</v>
      </c>
      <c r="W737" s="0" t="n">
        <f aca="true">IF(OR('Monte Carlo'!$B$32="",'Monte Carlo'!$C$32=""),0,IF(RAND()&lt;'Monte Carlo'!$B$32,IF('Monte Carlo'!$E$32='Monte Carlo'!$C$32,'Monte Carlo'!$C$32,BETAINV(RAND(),'Monte Carlo'!$G$32,'Monte Carlo'!$H$32,'Monte Carlo'!$C$32,'Monte Carlo'!$E$32)),0))</f>
        <v>0</v>
      </c>
      <c r="X737" s="0" t="n">
        <f aca="true">IF(OR('Monte Carlo'!$B$33="",'Monte Carlo'!$C$33=""),0,IF(RAND()&lt;'Monte Carlo'!$B$33,IF('Monte Carlo'!$E$33='Monte Carlo'!$C$33,'Monte Carlo'!$C$33,BETAINV(RAND(),'Monte Carlo'!$G$33,'Monte Carlo'!$H$33,'Monte Carlo'!$C$33,'Monte Carlo'!$E$33)),0))</f>
        <v>0</v>
      </c>
      <c r="Y737" s="0" t="n">
        <f aca="false">SUM(A737:X737)</f>
        <v>2344.44103791806</v>
      </c>
    </row>
    <row r="738" customFormat="false" ht="15" hidden="false" customHeight="false" outlineLevel="0" collapsed="false">
      <c r="A738" s="0" t="n">
        <f aca="true">IF('Monte Carlo'!$B$7="",0,IF('Monte Carlo'!$D$7='Monte Carlo'!$B$7,'Monte Carlo'!$B$7,BETAINV(RAND(),'Monte Carlo'!$F$7,'Monte Carlo'!$G$7,'Monte Carlo'!$B$7,'Monte Carlo'!$D$7)))</f>
        <v>159.733887053168</v>
      </c>
      <c r="B738" s="0" t="n">
        <f aca="true">IF('Monte Carlo'!$B$8="",0,IF('Monte Carlo'!$D$8='Monte Carlo'!$B$8,'Monte Carlo'!$B$8,BETAINV(RAND(),'Monte Carlo'!$F$8,'Monte Carlo'!$G$8,'Monte Carlo'!$B$8,'Monte Carlo'!$D$8)))</f>
        <v>1089.37952164348</v>
      </c>
      <c r="C738" s="0" t="n">
        <f aca="true">IF('Monte Carlo'!$B$9="",0,IF('Monte Carlo'!$D$9='Monte Carlo'!$B$9,'Monte Carlo'!$B$9,BETAINV(RAND(),'Monte Carlo'!$F$9,'Monte Carlo'!$G$9,'Monte Carlo'!$B$9,'Monte Carlo'!$D$9)))</f>
        <v>462.60852193614</v>
      </c>
      <c r="D738" s="0" t="n">
        <f aca="true">IF('Monte Carlo'!$B$10="",0,IF('Monte Carlo'!$D$10='Monte Carlo'!$B$10,'Monte Carlo'!$B$10,BETAINV(RAND(),'Monte Carlo'!$F$10,'Monte Carlo'!$G$10,'Monte Carlo'!$B$10,'Monte Carlo'!$D$10)))</f>
        <v>292.082462216886</v>
      </c>
      <c r="E738" s="0" t="n">
        <f aca="true">IF('Monte Carlo'!$B$11="",0,IF('Monte Carlo'!$D$11='Monte Carlo'!$B$11,'Monte Carlo'!$B$11,BETAINV(RAND(),'Monte Carlo'!$F$11,'Monte Carlo'!$G$11,'Monte Carlo'!$B$11,'Monte Carlo'!$D$11)))</f>
        <v>109.935855207891</v>
      </c>
      <c r="F738" s="0" t="n">
        <f aca="true">IF('Monte Carlo'!$B$12="",0,IF('Monte Carlo'!$D$12='Monte Carlo'!$B$12,'Monte Carlo'!$B$12,BETAINV(RAND(),'Monte Carlo'!$F$12,'Monte Carlo'!$G$12,'Monte Carlo'!$B$12,'Monte Carlo'!$D$12)))</f>
        <v>117.213787846321</v>
      </c>
      <c r="G738" s="0" t="n">
        <f aca="true">IF('Monte Carlo'!$B$13="",0,IF('Monte Carlo'!$D$13='Monte Carlo'!$B$13,'Monte Carlo'!$B$13,BETAINV(RAND(),'Monte Carlo'!$F$13,'Monte Carlo'!$G$13,'Monte Carlo'!$B$13,'Monte Carlo'!$D$13)))</f>
        <v>0</v>
      </c>
      <c r="H738" s="0" t="n">
        <f aca="true">IF('Monte Carlo'!$B$14="",0,IF('Monte Carlo'!$D$14='Monte Carlo'!$B$14,'Monte Carlo'!$B$14,BETAINV(RAND(),'Monte Carlo'!$F$14,'Monte Carlo'!$G$14,'Monte Carlo'!$B$14,'Monte Carlo'!$D$14)))</f>
        <v>0</v>
      </c>
      <c r="I738" s="0" t="n">
        <f aca="true">IF('Monte Carlo'!$B$15="",0,IF('Monte Carlo'!$D$15='Monte Carlo'!$B$15,'Monte Carlo'!$B$15,BETAINV(RAND(),'Monte Carlo'!$F$15,'Monte Carlo'!$G$15,'Monte Carlo'!$B$15,'Monte Carlo'!$D$15)))</f>
        <v>0</v>
      </c>
      <c r="J738" s="0" t="n">
        <f aca="true">IF('Monte Carlo'!$B$16="",0,IF('Monte Carlo'!$D$16='Monte Carlo'!$B$16,'Monte Carlo'!$B$16,BETAINV(RAND(),'Monte Carlo'!$F$16,'Monte Carlo'!$G$16,'Monte Carlo'!$B$16,'Monte Carlo'!$D$16)))</f>
        <v>0</v>
      </c>
      <c r="K738" s="0" t="n">
        <f aca="true">IF('Monte Carlo'!$B$17="",0,IF('Monte Carlo'!$D$17='Monte Carlo'!$B$17,'Monte Carlo'!$B$17,BETAINV(RAND(),'Monte Carlo'!$F$17,'Monte Carlo'!$G$17,'Monte Carlo'!$B$17,'Monte Carlo'!$D$17)))</f>
        <v>0</v>
      </c>
      <c r="L738" s="0" t="n">
        <f aca="true">IF('Monte Carlo'!$B$18="",0,IF('Monte Carlo'!$D$18='Monte Carlo'!$B$18,'Monte Carlo'!$B$18,BETAINV(RAND(),'Monte Carlo'!$F$18,'Monte Carlo'!$G$18,'Monte Carlo'!$B$18,'Monte Carlo'!$D$18)))</f>
        <v>0</v>
      </c>
      <c r="M738" s="0" t="n">
        <f aca="true">IF(OR('Monte Carlo'!$B$22="",'Monte Carlo'!$C$22=""),0,IF(RAND()&lt;'Monte Carlo'!$B$22,IF('Monte Carlo'!$E$22='Monte Carlo'!$C$22,'Monte Carlo'!$C$22,BETAINV(RAND(),'Monte Carlo'!$G$22,'Monte Carlo'!$H$22,'Monte Carlo'!$C$22,'Monte Carlo'!$E$22)),0))</f>
        <v>175.932843813315</v>
      </c>
      <c r="N738" s="0" t="n">
        <f aca="true">IF(OR('Monte Carlo'!$B$23="",'Monte Carlo'!$C$23=""),0,IF(RAND()&lt;'Monte Carlo'!$B$23,IF('Monte Carlo'!$E$23='Monte Carlo'!$C$23,'Monte Carlo'!$C$23,BETAINV(RAND(),'Monte Carlo'!$G$23,'Monte Carlo'!$H$23,'Monte Carlo'!$C$23,'Monte Carlo'!$E$23)),0))</f>
        <v>0</v>
      </c>
      <c r="O738" s="0" t="n">
        <f aca="true">IF(OR('Monte Carlo'!$B$24="",'Monte Carlo'!$C$24=""),0,IF(RAND()&lt;'Monte Carlo'!$B$24,IF('Monte Carlo'!$E$24='Monte Carlo'!$C$24,'Monte Carlo'!$C$24,BETAINV(RAND(),'Monte Carlo'!$G$24,'Monte Carlo'!$H$24,'Monte Carlo'!$C$24,'Monte Carlo'!$E$24)),0))</f>
        <v>0</v>
      </c>
      <c r="P738" s="0" t="n">
        <f aca="true">IF(OR('Monte Carlo'!$B$25="",'Monte Carlo'!$C$25=""),0,IF(RAND()&lt;'Monte Carlo'!$B$25,IF('Monte Carlo'!$E$25='Monte Carlo'!$C$25,'Monte Carlo'!$C$25,BETAINV(RAND(),'Monte Carlo'!$G$25,'Monte Carlo'!$H$25,'Monte Carlo'!$C$25,'Monte Carlo'!$E$25)),0))</f>
        <v>169.327013921908</v>
      </c>
      <c r="Q738" s="0" t="n">
        <f aca="true">IF(OR('Monte Carlo'!$B$26="",'Monte Carlo'!$C$26=""),0,IF(RAND()&lt;'Monte Carlo'!$B$26,IF('Monte Carlo'!$E$26='Monte Carlo'!$C$26,'Monte Carlo'!$C$26,BETAINV(RAND(),'Monte Carlo'!$G$26,'Monte Carlo'!$H$26,'Monte Carlo'!$C$26,'Monte Carlo'!$E$26)),0))</f>
        <v>0</v>
      </c>
      <c r="R738" s="0" t="n">
        <f aca="true">IF(OR('Monte Carlo'!$B$27="",'Monte Carlo'!$C$27=""),0,IF(RAND()&lt;'Monte Carlo'!$B$27,IF('Monte Carlo'!$E$27='Monte Carlo'!$C$27,'Monte Carlo'!$C$27,BETAINV(RAND(),'Monte Carlo'!$G$27,'Monte Carlo'!$H$27,'Monte Carlo'!$C$27,'Monte Carlo'!$E$27)),0))</f>
        <v>0</v>
      </c>
      <c r="S738" s="0" t="n">
        <f aca="true">IF(OR('Monte Carlo'!$B$28="",'Monte Carlo'!$C$28=""),0,IF(RAND()&lt;'Monte Carlo'!$B$28,IF('Monte Carlo'!$E$28='Monte Carlo'!$C$28,'Monte Carlo'!$C$28,BETAINV(RAND(),'Monte Carlo'!$G$28,'Monte Carlo'!$H$28,'Monte Carlo'!$C$28,'Monte Carlo'!$E$28)),0))</f>
        <v>0</v>
      </c>
      <c r="T738" s="0" t="n">
        <f aca="true">IF(OR('Monte Carlo'!$B$29="",'Monte Carlo'!$C$29=""),0,IF(RAND()&lt;'Monte Carlo'!$B$29,IF('Monte Carlo'!$E$29='Monte Carlo'!$C$29,'Monte Carlo'!$C$29,BETAINV(RAND(),'Monte Carlo'!$G$29,'Monte Carlo'!$H$29,'Monte Carlo'!$C$29,'Monte Carlo'!$E$29)),0))</f>
        <v>0</v>
      </c>
      <c r="U738" s="0" t="n">
        <f aca="true">IF(OR('Monte Carlo'!$B$30="",'Monte Carlo'!$C$30=""),0,IF(RAND()&lt;'Monte Carlo'!$B$30,IF('Monte Carlo'!$E$30='Monte Carlo'!$C$30,'Monte Carlo'!$C$30,BETAINV(RAND(),'Monte Carlo'!$G$30,'Monte Carlo'!$H$30,'Monte Carlo'!$C$30,'Monte Carlo'!$E$30)),0))</f>
        <v>0</v>
      </c>
      <c r="V738" s="0" t="n">
        <f aca="true">IF(OR('Monte Carlo'!$B$31="",'Monte Carlo'!$C$31=""),0,IF(RAND()&lt;'Monte Carlo'!$B$31,IF('Monte Carlo'!$E$31='Monte Carlo'!$C$31,'Monte Carlo'!$C$31,BETAINV(RAND(),'Monte Carlo'!$G$31,'Monte Carlo'!$H$31,'Monte Carlo'!$C$31,'Monte Carlo'!$E$31)),0))</f>
        <v>0</v>
      </c>
      <c r="W738" s="0" t="n">
        <f aca="true">IF(OR('Monte Carlo'!$B$32="",'Monte Carlo'!$C$32=""),0,IF(RAND()&lt;'Monte Carlo'!$B$32,IF('Monte Carlo'!$E$32='Monte Carlo'!$C$32,'Monte Carlo'!$C$32,BETAINV(RAND(),'Monte Carlo'!$G$32,'Monte Carlo'!$H$32,'Monte Carlo'!$C$32,'Monte Carlo'!$E$32)),0))</f>
        <v>0</v>
      </c>
      <c r="X738" s="0" t="n">
        <f aca="true">IF(OR('Monte Carlo'!$B$33="",'Monte Carlo'!$C$33=""),0,IF(RAND()&lt;'Monte Carlo'!$B$33,IF('Monte Carlo'!$E$33='Monte Carlo'!$C$33,'Monte Carlo'!$C$33,BETAINV(RAND(),'Monte Carlo'!$G$33,'Monte Carlo'!$H$33,'Monte Carlo'!$C$33,'Monte Carlo'!$E$33)),0))</f>
        <v>0</v>
      </c>
      <c r="Y738" s="0" t="n">
        <f aca="false">SUM(A738:X738)</f>
        <v>2576.21389363911</v>
      </c>
    </row>
    <row r="739" customFormat="false" ht="15" hidden="false" customHeight="false" outlineLevel="0" collapsed="false">
      <c r="A739" s="0" t="n">
        <f aca="true">IF('Monte Carlo'!$B$7="",0,IF('Monte Carlo'!$D$7='Monte Carlo'!$B$7,'Monte Carlo'!$B$7,BETAINV(RAND(),'Monte Carlo'!$F$7,'Monte Carlo'!$G$7,'Monte Carlo'!$B$7,'Monte Carlo'!$D$7)))</f>
        <v>173.048269456241</v>
      </c>
      <c r="B739" s="0" t="n">
        <f aca="true">IF('Monte Carlo'!$B$8="",0,IF('Monte Carlo'!$D$8='Monte Carlo'!$B$8,'Monte Carlo'!$B$8,BETAINV(RAND(),'Monte Carlo'!$F$8,'Monte Carlo'!$G$8,'Monte Carlo'!$B$8,'Monte Carlo'!$D$8)))</f>
        <v>1074.72036158593</v>
      </c>
      <c r="C739" s="0" t="n">
        <f aca="true">IF('Monte Carlo'!$B$9="",0,IF('Monte Carlo'!$D$9='Monte Carlo'!$B$9,'Monte Carlo'!$B$9,BETAINV(RAND(),'Monte Carlo'!$F$9,'Monte Carlo'!$G$9,'Monte Carlo'!$B$9,'Monte Carlo'!$D$9)))</f>
        <v>524.535194891691</v>
      </c>
      <c r="D739" s="0" t="n">
        <f aca="true">IF('Monte Carlo'!$B$10="",0,IF('Monte Carlo'!$D$10='Monte Carlo'!$B$10,'Monte Carlo'!$B$10,BETAINV(RAND(),'Monte Carlo'!$F$10,'Monte Carlo'!$G$10,'Monte Carlo'!$B$10,'Monte Carlo'!$D$10)))</f>
        <v>286.867971406258</v>
      </c>
      <c r="E739" s="0" t="n">
        <f aca="true">IF('Monte Carlo'!$B$11="",0,IF('Monte Carlo'!$D$11='Monte Carlo'!$B$11,'Monte Carlo'!$B$11,BETAINV(RAND(),'Monte Carlo'!$F$11,'Monte Carlo'!$G$11,'Monte Carlo'!$B$11,'Monte Carlo'!$D$11)))</f>
        <v>123.268562942583</v>
      </c>
      <c r="F739" s="0" t="n">
        <f aca="true">IF('Monte Carlo'!$B$12="",0,IF('Monte Carlo'!$D$12='Monte Carlo'!$B$12,'Monte Carlo'!$B$12,BETAINV(RAND(),'Monte Carlo'!$F$12,'Monte Carlo'!$G$12,'Monte Carlo'!$B$12,'Monte Carlo'!$D$12)))</f>
        <v>99.9694014433681</v>
      </c>
      <c r="G739" s="0" t="n">
        <f aca="true">IF('Monte Carlo'!$B$13="",0,IF('Monte Carlo'!$D$13='Monte Carlo'!$B$13,'Monte Carlo'!$B$13,BETAINV(RAND(),'Monte Carlo'!$F$13,'Monte Carlo'!$G$13,'Monte Carlo'!$B$13,'Monte Carlo'!$D$13)))</f>
        <v>0</v>
      </c>
      <c r="H739" s="0" t="n">
        <f aca="true">IF('Monte Carlo'!$B$14="",0,IF('Monte Carlo'!$D$14='Monte Carlo'!$B$14,'Monte Carlo'!$B$14,BETAINV(RAND(),'Monte Carlo'!$F$14,'Monte Carlo'!$G$14,'Monte Carlo'!$B$14,'Monte Carlo'!$D$14)))</f>
        <v>0</v>
      </c>
      <c r="I739" s="0" t="n">
        <f aca="true">IF('Monte Carlo'!$B$15="",0,IF('Monte Carlo'!$D$15='Monte Carlo'!$B$15,'Monte Carlo'!$B$15,BETAINV(RAND(),'Monte Carlo'!$F$15,'Monte Carlo'!$G$15,'Monte Carlo'!$B$15,'Monte Carlo'!$D$15)))</f>
        <v>0</v>
      </c>
      <c r="J739" s="0" t="n">
        <f aca="true">IF('Monte Carlo'!$B$16="",0,IF('Monte Carlo'!$D$16='Monte Carlo'!$B$16,'Monte Carlo'!$B$16,BETAINV(RAND(),'Monte Carlo'!$F$16,'Monte Carlo'!$G$16,'Monte Carlo'!$B$16,'Monte Carlo'!$D$16)))</f>
        <v>0</v>
      </c>
      <c r="K739" s="0" t="n">
        <f aca="true">IF('Monte Carlo'!$B$17="",0,IF('Monte Carlo'!$D$17='Monte Carlo'!$B$17,'Monte Carlo'!$B$17,BETAINV(RAND(),'Monte Carlo'!$F$17,'Monte Carlo'!$G$17,'Monte Carlo'!$B$17,'Monte Carlo'!$D$17)))</f>
        <v>0</v>
      </c>
      <c r="L739" s="0" t="n">
        <f aca="true">IF('Monte Carlo'!$B$18="",0,IF('Monte Carlo'!$D$18='Monte Carlo'!$B$18,'Monte Carlo'!$B$18,BETAINV(RAND(),'Monte Carlo'!$F$18,'Monte Carlo'!$G$18,'Monte Carlo'!$B$18,'Monte Carlo'!$D$18)))</f>
        <v>0</v>
      </c>
      <c r="M739" s="0" t="n">
        <f aca="true">IF(OR('Monte Carlo'!$B$22="",'Monte Carlo'!$C$22=""),0,IF(RAND()&lt;'Monte Carlo'!$B$22,IF('Monte Carlo'!$E$22='Monte Carlo'!$C$22,'Monte Carlo'!$C$22,BETAINV(RAND(),'Monte Carlo'!$G$22,'Monte Carlo'!$H$22,'Monte Carlo'!$C$22,'Monte Carlo'!$E$22)),0))</f>
        <v>0</v>
      </c>
      <c r="N739" s="0" t="n">
        <f aca="true">IF(OR('Monte Carlo'!$B$23="",'Monte Carlo'!$C$23=""),0,IF(RAND()&lt;'Monte Carlo'!$B$23,IF('Monte Carlo'!$E$23='Monte Carlo'!$C$23,'Monte Carlo'!$C$23,BETAINV(RAND(),'Monte Carlo'!$G$23,'Monte Carlo'!$H$23,'Monte Carlo'!$C$23,'Monte Carlo'!$E$23)),0))</f>
        <v>0</v>
      </c>
      <c r="O739" s="0" t="n">
        <f aca="true">IF(OR('Monte Carlo'!$B$24="",'Monte Carlo'!$C$24=""),0,IF(RAND()&lt;'Monte Carlo'!$B$24,IF('Monte Carlo'!$E$24='Monte Carlo'!$C$24,'Monte Carlo'!$C$24,BETAINV(RAND(),'Monte Carlo'!$G$24,'Monte Carlo'!$H$24,'Monte Carlo'!$C$24,'Monte Carlo'!$E$24)),0))</f>
        <v>0</v>
      </c>
      <c r="P739" s="0" t="n">
        <f aca="true">IF(OR('Monte Carlo'!$B$25="",'Monte Carlo'!$C$25=""),0,IF(RAND()&lt;'Monte Carlo'!$B$25,IF('Monte Carlo'!$E$25='Monte Carlo'!$C$25,'Monte Carlo'!$C$25,BETAINV(RAND(),'Monte Carlo'!$G$25,'Monte Carlo'!$H$25,'Monte Carlo'!$C$25,'Monte Carlo'!$E$25)),0))</f>
        <v>0</v>
      </c>
      <c r="Q739" s="0" t="n">
        <f aca="true">IF(OR('Monte Carlo'!$B$26="",'Monte Carlo'!$C$26=""),0,IF(RAND()&lt;'Monte Carlo'!$B$26,IF('Monte Carlo'!$E$26='Monte Carlo'!$C$26,'Monte Carlo'!$C$26,BETAINV(RAND(),'Monte Carlo'!$G$26,'Monte Carlo'!$H$26,'Monte Carlo'!$C$26,'Monte Carlo'!$E$26)),0))</f>
        <v>0</v>
      </c>
      <c r="R739" s="0" t="n">
        <f aca="true">IF(OR('Monte Carlo'!$B$27="",'Monte Carlo'!$C$27=""),0,IF(RAND()&lt;'Monte Carlo'!$B$27,IF('Monte Carlo'!$E$27='Monte Carlo'!$C$27,'Monte Carlo'!$C$27,BETAINV(RAND(),'Monte Carlo'!$G$27,'Monte Carlo'!$H$27,'Monte Carlo'!$C$27,'Monte Carlo'!$E$27)),0))</f>
        <v>0</v>
      </c>
      <c r="S739" s="0" t="n">
        <f aca="true">IF(OR('Monte Carlo'!$B$28="",'Monte Carlo'!$C$28=""),0,IF(RAND()&lt;'Monte Carlo'!$B$28,IF('Monte Carlo'!$E$28='Monte Carlo'!$C$28,'Monte Carlo'!$C$28,BETAINV(RAND(),'Monte Carlo'!$G$28,'Monte Carlo'!$H$28,'Monte Carlo'!$C$28,'Monte Carlo'!$E$28)),0))</f>
        <v>0</v>
      </c>
      <c r="T739" s="0" t="n">
        <f aca="true">IF(OR('Monte Carlo'!$B$29="",'Monte Carlo'!$C$29=""),0,IF(RAND()&lt;'Monte Carlo'!$B$29,IF('Monte Carlo'!$E$29='Monte Carlo'!$C$29,'Monte Carlo'!$C$29,BETAINV(RAND(),'Monte Carlo'!$G$29,'Monte Carlo'!$H$29,'Monte Carlo'!$C$29,'Monte Carlo'!$E$29)),0))</f>
        <v>0</v>
      </c>
      <c r="U739" s="0" t="n">
        <f aca="true">IF(OR('Monte Carlo'!$B$30="",'Monte Carlo'!$C$30=""),0,IF(RAND()&lt;'Monte Carlo'!$B$30,IF('Monte Carlo'!$E$30='Monte Carlo'!$C$30,'Monte Carlo'!$C$30,BETAINV(RAND(),'Monte Carlo'!$G$30,'Monte Carlo'!$H$30,'Monte Carlo'!$C$30,'Monte Carlo'!$E$30)),0))</f>
        <v>0</v>
      </c>
      <c r="V739" s="0" t="n">
        <f aca="true">IF(OR('Monte Carlo'!$B$31="",'Monte Carlo'!$C$31=""),0,IF(RAND()&lt;'Monte Carlo'!$B$31,IF('Monte Carlo'!$E$31='Monte Carlo'!$C$31,'Monte Carlo'!$C$31,BETAINV(RAND(),'Monte Carlo'!$G$31,'Monte Carlo'!$H$31,'Monte Carlo'!$C$31,'Monte Carlo'!$E$31)),0))</f>
        <v>0</v>
      </c>
      <c r="W739" s="0" t="n">
        <f aca="true">IF(OR('Monte Carlo'!$B$32="",'Monte Carlo'!$C$32=""),0,IF(RAND()&lt;'Monte Carlo'!$B$32,IF('Monte Carlo'!$E$32='Monte Carlo'!$C$32,'Monte Carlo'!$C$32,BETAINV(RAND(),'Monte Carlo'!$G$32,'Monte Carlo'!$H$32,'Monte Carlo'!$C$32,'Monte Carlo'!$E$32)),0))</f>
        <v>0</v>
      </c>
      <c r="X739" s="0" t="n">
        <f aca="true">IF(OR('Monte Carlo'!$B$33="",'Monte Carlo'!$C$33=""),0,IF(RAND()&lt;'Monte Carlo'!$B$33,IF('Monte Carlo'!$E$33='Monte Carlo'!$C$33,'Monte Carlo'!$C$33,BETAINV(RAND(),'Monte Carlo'!$G$33,'Monte Carlo'!$H$33,'Monte Carlo'!$C$33,'Monte Carlo'!$E$33)),0))</f>
        <v>0</v>
      </c>
      <c r="Y739" s="0" t="n">
        <f aca="false">SUM(A739:X739)</f>
        <v>2282.40976172607</v>
      </c>
    </row>
    <row r="740" customFormat="false" ht="15" hidden="false" customHeight="false" outlineLevel="0" collapsed="false">
      <c r="A740" s="0" t="n">
        <f aca="true">IF('Monte Carlo'!$B$7="",0,IF('Monte Carlo'!$D$7='Monte Carlo'!$B$7,'Monte Carlo'!$B$7,BETAINV(RAND(),'Monte Carlo'!$F$7,'Monte Carlo'!$G$7,'Monte Carlo'!$B$7,'Monte Carlo'!$D$7)))</f>
        <v>128.036938246846</v>
      </c>
      <c r="B740" s="0" t="n">
        <f aca="true">IF('Monte Carlo'!$B$8="",0,IF('Monte Carlo'!$D$8='Monte Carlo'!$B$8,'Monte Carlo'!$B$8,BETAINV(RAND(),'Monte Carlo'!$F$8,'Monte Carlo'!$G$8,'Monte Carlo'!$B$8,'Monte Carlo'!$D$8)))</f>
        <v>954.073485498897</v>
      </c>
      <c r="C740" s="0" t="n">
        <f aca="true">IF('Monte Carlo'!$B$9="",0,IF('Monte Carlo'!$D$9='Monte Carlo'!$B$9,'Monte Carlo'!$B$9,BETAINV(RAND(),'Monte Carlo'!$F$9,'Monte Carlo'!$G$9,'Monte Carlo'!$B$9,'Monte Carlo'!$D$9)))</f>
        <v>498.12990661934</v>
      </c>
      <c r="D740" s="0" t="n">
        <f aca="true">IF('Monte Carlo'!$B$10="",0,IF('Monte Carlo'!$D$10='Monte Carlo'!$B$10,'Monte Carlo'!$B$10,BETAINV(RAND(),'Monte Carlo'!$F$10,'Monte Carlo'!$G$10,'Monte Carlo'!$B$10,'Monte Carlo'!$D$10)))</f>
        <v>270.21869699448</v>
      </c>
      <c r="E740" s="0" t="n">
        <f aca="true">IF('Monte Carlo'!$B$11="",0,IF('Monte Carlo'!$D$11='Monte Carlo'!$B$11,'Monte Carlo'!$B$11,BETAINV(RAND(),'Monte Carlo'!$F$11,'Monte Carlo'!$G$11,'Monte Carlo'!$B$11,'Monte Carlo'!$D$11)))</f>
        <v>103.453439045753</v>
      </c>
      <c r="F740" s="0" t="n">
        <f aca="true">IF('Monte Carlo'!$B$12="",0,IF('Monte Carlo'!$D$12='Monte Carlo'!$B$12,'Monte Carlo'!$B$12,BETAINV(RAND(),'Monte Carlo'!$F$12,'Monte Carlo'!$G$12,'Monte Carlo'!$B$12,'Monte Carlo'!$D$12)))</f>
        <v>109.561707835846</v>
      </c>
      <c r="G740" s="0" t="n">
        <f aca="true">IF('Monte Carlo'!$B$13="",0,IF('Monte Carlo'!$D$13='Monte Carlo'!$B$13,'Monte Carlo'!$B$13,BETAINV(RAND(),'Monte Carlo'!$F$13,'Monte Carlo'!$G$13,'Monte Carlo'!$B$13,'Monte Carlo'!$D$13)))</f>
        <v>0</v>
      </c>
      <c r="H740" s="0" t="n">
        <f aca="true">IF('Monte Carlo'!$B$14="",0,IF('Monte Carlo'!$D$14='Monte Carlo'!$B$14,'Monte Carlo'!$B$14,BETAINV(RAND(),'Monte Carlo'!$F$14,'Monte Carlo'!$G$14,'Monte Carlo'!$B$14,'Monte Carlo'!$D$14)))</f>
        <v>0</v>
      </c>
      <c r="I740" s="0" t="n">
        <f aca="true">IF('Monte Carlo'!$B$15="",0,IF('Monte Carlo'!$D$15='Monte Carlo'!$B$15,'Monte Carlo'!$B$15,BETAINV(RAND(),'Monte Carlo'!$F$15,'Monte Carlo'!$G$15,'Monte Carlo'!$B$15,'Monte Carlo'!$D$15)))</f>
        <v>0</v>
      </c>
      <c r="J740" s="0" t="n">
        <f aca="true">IF('Monte Carlo'!$B$16="",0,IF('Monte Carlo'!$D$16='Monte Carlo'!$B$16,'Monte Carlo'!$B$16,BETAINV(RAND(),'Monte Carlo'!$F$16,'Monte Carlo'!$G$16,'Monte Carlo'!$B$16,'Monte Carlo'!$D$16)))</f>
        <v>0</v>
      </c>
      <c r="K740" s="0" t="n">
        <f aca="true">IF('Monte Carlo'!$B$17="",0,IF('Monte Carlo'!$D$17='Monte Carlo'!$B$17,'Monte Carlo'!$B$17,BETAINV(RAND(),'Monte Carlo'!$F$17,'Monte Carlo'!$G$17,'Monte Carlo'!$B$17,'Monte Carlo'!$D$17)))</f>
        <v>0</v>
      </c>
      <c r="L740" s="0" t="n">
        <f aca="true">IF('Monte Carlo'!$B$18="",0,IF('Monte Carlo'!$D$18='Monte Carlo'!$B$18,'Monte Carlo'!$B$18,BETAINV(RAND(),'Monte Carlo'!$F$18,'Monte Carlo'!$G$18,'Monte Carlo'!$B$18,'Monte Carlo'!$D$18)))</f>
        <v>0</v>
      </c>
      <c r="M740" s="0" t="n">
        <f aca="true">IF(OR('Monte Carlo'!$B$22="",'Monte Carlo'!$C$22=""),0,IF(RAND()&lt;'Monte Carlo'!$B$22,IF('Monte Carlo'!$E$22='Monte Carlo'!$C$22,'Monte Carlo'!$C$22,BETAINV(RAND(),'Monte Carlo'!$G$22,'Monte Carlo'!$H$22,'Monte Carlo'!$C$22,'Monte Carlo'!$E$22)),0))</f>
        <v>86.5682809751103</v>
      </c>
      <c r="N740" s="0" t="n">
        <f aca="true">IF(OR('Monte Carlo'!$B$23="",'Monte Carlo'!$C$23=""),0,IF(RAND()&lt;'Monte Carlo'!$B$23,IF('Monte Carlo'!$E$23='Monte Carlo'!$C$23,'Monte Carlo'!$C$23,BETAINV(RAND(),'Monte Carlo'!$G$23,'Monte Carlo'!$H$23,'Monte Carlo'!$C$23,'Monte Carlo'!$E$23)),0))</f>
        <v>0</v>
      </c>
      <c r="O740" s="0" t="n">
        <f aca="true">IF(OR('Monte Carlo'!$B$24="",'Monte Carlo'!$C$24=""),0,IF(RAND()&lt;'Monte Carlo'!$B$24,IF('Monte Carlo'!$E$24='Monte Carlo'!$C$24,'Monte Carlo'!$C$24,BETAINV(RAND(),'Monte Carlo'!$G$24,'Monte Carlo'!$H$24,'Monte Carlo'!$C$24,'Monte Carlo'!$E$24)),0))</f>
        <v>174.047181270132</v>
      </c>
      <c r="P740" s="0" t="n">
        <f aca="true">IF(OR('Monte Carlo'!$B$25="",'Monte Carlo'!$C$25=""),0,IF(RAND()&lt;'Monte Carlo'!$B$25,IF('Monte Carlo'!$E$25='Monte Carlo'!$C$25,'Monte Carlo'!$C$25,BETAINV(RAND(),'Monte Carlo'!$G$25,'Monte Carlo'!$H$25,'Monte Carlo'!$C$25,'Monte Carlo'!$E$25)),0))</f>
        <v>0</v>
      </c>
      <c r="Q740" s="0" t="n">
        <f aca="true">IF(OR('Monte Carlo'!$B$26="",'Monte Carlo'!$C$26=""),0,IF(RAND()&lt;'Monte Carlo'!$B$26,IF('Monte Carlo'!$E$26='Monte Carlo'!$C$26,'Monte Carlo'!$C$26,BETAINV(RAND(),'Monte Carlo'!$G$26,'Monte Carlo'!$H$26,'Monte Carlo'!$C$26,'Monte Carlo'!$E$26)),0))</f>
        <v>0</v>
      </c>
      <c r="R740" s="0" t="n">
        <f aca="true">IF(OR('Monte Carlo'!$B$27="",'Monte Carlo'!$C$27=""),0,IF(RAND()&lt;'Monte Carlo'!$B$27,IF('Monte Carlo'!$E$27='Monte Carlo'!$C$27,'Monte Carlo'!$C$27,BETAINV(RAND(),'Monte Carlo'!$G$27,'Monte Carlo'!$H$27,'Monte Carlo'!$C$27,'Monte Carlo'!$E$27)),0))</f>
        <v>0</v>
      </c>
      <c r="S740" s="0" t="n">
        <f aca="true">IF(OR('Monte Carlo'!$B$28="",'Monte Carlo'!$C$28=""),0,IF(RAND()&lt;'Monte Carlo'!$B$28,IF('Monte Carlo'!$E$28='Monte Carlo'!$C$28,'Monte Carlo'!$C$28,BETAINV(RAND(),'Monte Carlo'!$G$28,'Monte Carlo'!$H$28,'Monte Carlo'!$C$28,'Monte Carlo'!$E$28)),0))</f>
        <v>0</v>
      </c>
      <c r="T740" s="0" t="n">
        <f aca="true">IF(OR('Monte Carlo'!$B$29="",'Monte Carlo'!$C$29=""),0,IF(RAND()&lt;'Monte Carlo'!$B$29,IF('Monte Carlo'!$E$29='Monte Carlo'!$C$29,'Monte Carlo'!$C$29,BETAINV(RAND(),'Monte Carlo'!$G$29,'Monte Carlo'!$H$29,'Monte Carlo'!$C$29,'Monte Carlo'!$E$29)),0))</f>
        <v>0</v>
      </c>
      <c r="U740" s="0" t="n">
        <f aca="true">IF(OR('Monte Carlo'!$B$30="",'Monte Carlo'!$C$30=""),0,IF(RAND()&lt;'Monte Carlo'!$B$30,IF('Monte Carlo'!$E$30='Monte Carlo'!$C$30,'Monte Carlo'!$C$30,BETAINV(RAND(),'Monte Carlo'!$G$30,'Monte Carlo'!$H$30,'Monte Carlo'!$C$30,'Monte Carlo'!$E$30)),0))</f>
        <v>0</v>
      </c>
      <c r="V740" s="0" t="n">
        <f aca="true">IF(OR('Monte Carlo'!$B$31="",'Monte Carlo'!$C$31=""),0,IF(RAND()&lt;'Monte Carlo'!$B$31,IF('Monte Carlo'!$E$31='Monte Carlo'!$C$31,'Monte Carlo'!$C$31,BETAINV(RAND(),'Monte Carlo'!$G$31,'Monte Carlo'!$H$31,'Monte Carlo'!$C$31,'Monte Carlo'!$E$31)),0))</f>
        <v>0</v>
      </c>
      <c r="W740" s="0" t="n">
        <f aca="true">IF(OR('Monte Carlo'!$B$32="",'Monte Carlo'!$C$32=""),0,IF(RAND()&lt;'Monte Carlo'!$B$32,IF('Monte Carlo'!$E$32='Monte Carlo'!$C$32,'Monte Carlo'!$C$32,BETAINV(RAND(),'Monte Carlo'!$G$32,'Monte Carlo'!$H$32,'Monte Carlo'!$C$32,'Monte Carlo'!$E$32)),0))</f>
        <v>0</v>
      </c>
      <c r="X740" s="0" t="n">
        <f aca="true">IF(OR('Monte Carlo'!$B$33="",'Monte Carlo'!$C$33=""),0,IF(RAND()&lt;'Monte Carlo'!$B$33,IF('Monte Carlo'!$E$33='Monte Carlo'!$C$33,'Monte Carlo'!$C$33,BETAINV(RAND(),'Monte Carlo'!$G$33,'Monte Carlo'!$H$33,'Monte Carlo'!$C$33,'Monte Carlo'!$E$33)),0))</f>
        <v>0</v>
      </c>
      <c r="Y740" s="0" t="n">
        <f aca="false">SUM(A740:X740)</f>
        <v>2324.0896364864</v>
      </c>
    </row>
    <row r="741" customFormat="false" ht="15" hidden="false" customHeight="false" outlineLevel="0" collapsed="false">
      <c r="A741" s="0" t="n">
        <f aca="true">IF('Monte Carlo'!$B$7="",0,IF('Monte Carlo'!$D$7='Monte Carlo'!$B$7,'Monte Carlo'!$B$7,BETAINV(RAND(),'Monte Carlo'!$F$7,'Monte Carlo'!$G$7,'Monte Carlo'!$B$7,'Monte Carlo'!$D$7)))</f>
        <v>138.694606901528</v>
      </c>
      <c r="B741" s="0" t="n">
        <f aca="true">IF('Monte Carlo'!$B$8="",0,IF('Monte Carlo'!$D$8='Monte Carlo'!$B$8,'Monte Carlo'!$B$8,BETAINV(RAND(),'Monte Carlo'!$F$8,'Monte Carlo'!$G$8,'Monte Carlo'!$B$8,'Monte Carlo'!$D$8)))</f>
        <v>925.034789950595</v>
      </c>
      <c r="C741" s="0" t="n">
        <f aca="true">IF('Monte Carlo'!$B$9="",0,IF('Monte Carlo'!$D$9='Monte Carlo'!$B$9,'Monte Carlo'!$B$9,BETAINV(RAND(),'Monte Carlo'!$F$9,'Monte Carlo'!$G$9,'Monte Carlo'!$B$9,'Monte Carlo'!$D$9)))</f>
        <v>440.706740232103</v>
      </c>
      <c r="D741" s="0" t="n">
        <f aca="true">IF('Monte Carlo'!$B$10="",0,IF('Monte Carlo'!$D$10='Monte Carlo'!$B$10,'Monte Carlo'!$B$10,BETAINV(RAND(),'Monte Carlo'!$F$10,'Monte Carlo'!$G$10,'Monte Carlo'!$B$10,'Monte Carlo'!$D$10)))</f>
        <v>313.40556746044</v>
      </c>
      <c r="E741" s="0" t="n">
        <f aca="true">IF('Monte Carlo'!$B$11="",0,IF('Monte Carlo'!$D$11='Monte Carlo'!$B$11,'Monte Carlo'!$B$11,BETAINV(RAND(),'Monte Carlo'!$F$11,'Monte Carlo'!$G$11,'Monte Carlo'!$B$11,'Monte Carlo'!$D$11)))</f>
        <v>112.10047006909</v>
      </c>
      <c r="F741" s="0" t="n">
        <f aca="true">IF('Monte Carlo'!$B$12="",0,IF('Monte Carlo'!$D$12='Monte Carlo'!$B$12,'Monte Carlo'!$B$12,BETAINV(RAND(),'Monte Carlo'!$F$12,'Monte Carlo'!$G$12,'Monte Carlo'!$B$12,'Monte Carlo'!$D$12)))</f>
        <v>101.511155127641</v>
      </c>
      <c r="G741" s="0" t="n">
        <f aca="true">IF('Monte Carlo'!$B$13="",0,IF('Monte Carlo'!$D$13='Monte Carlo'!$B$13,'Monte Carlo'!$B$13,BETAINV(RAND(),'Monte Carlo'!$F$13,'Monte Carlo'!$G$13,'Monte Carlo'!$B$13,'Monte Carlo'!$D$13)))</f>
        <v>0</v>
      </c>
      <c r="H741" s="0" t="n">
        <f aca="true">IF('Monte Carlo'!$B$14="",0,IF('Monte Carlo'!$D$14='Monte Carlo'!$B$14,'Monte Carlo'!$B$14,BETAINV(RAND(),'Monte Carlo'!$F$14,'Monte Carlo'!$G$14,'Monte Carlo'!$B$14,'Monte Carlo'!$D$14)))</f>
        <v>0</v>
      </c>
      <c r="I741" s="0" t="n">
        <f aca="true">IF('Monte Carlo'!$B$15="",0,IF('Monte Carlo'!$D$15='Monte Carlo'!$B$15,'Monte Carlo'!$B$15,BETAINV(RAND(),'Monte Carlo'!$F$15,'Monte Carlo'!$G$15,'Monte Carlo'!$B$15,'Monte Carlo'!$D$15)))</f>
        <v>0</v>
      </c>
      <c r="J741" s="0" t="n">
        <f aca="true">IF('Monte Carlo'!$B$16="",0,IF('Monte Carlo'!$D$16='Monte Carlo'!$B$16,'Monte Carlo'!$B$16,BETAINV(RAND(),'Monte Carlo'!$F$16,'Monte Carlo'!$G$16,'Monte Carlo'!$B$16,'Monte Carlo'!$D$16)))</f>
        <v>0</v>
      </c>
      <c r="K741" s="0" t="n">
        <f aca="true">IF('Monte Carlo'!$B$17="",0,IF('Monte Carlo'!$D$17='Monte Carlo'!$B$17,'Monte Carlo'!$B$17,BETAINV(RAND(),'Monte Carlo'!$F$17,'Monte Carlo'!$G$17,'Monte Carlo'!$B$17,'Monte Carlo'!$D$17)))</f>
        <v>0</v>
      </c>
      <c r="L741" s="0" t="n">
        <f aca="true">IF('Monte Carlo'!$B$18="",0,IF('Monte Carlo'!$D$18='Monte Carlo'!$B$18,'Monte Carlo'!$B$18,BETAINV(RAND(),'Monte Carlo'!$F$18,'Monte Carlo'!$G$18,'Monte Carlo'!$B$18,'Monte Carlo'!$D$18)))</f>
        <v>0</v>
      </c>
      <c r="M741" s="0" t="n">
        <f aca="true">IF(OR('Monte Carlo'!$B$22="",'Monte Carlo'!$C$22=""),0,IF(RAND()&lt;'Monte Carlo'!$B$22,IF('Monte Carlo'!$E$22='Monte Carlo'!$C$22,'Monte Carlo'!$C$22,BETAINV(RAND(),'Monte Carlo'!$G$22,'Monte Carlo'!$H$22,'Monte Carlo'!$C$22,'Monte Carlo'!$E$22)),0))</f>
        <v>0</v>
      </c>
      <c r="N741" s="0" t="n">
        <f aca="true">IF(OR('Monte Carlo'!$B$23="",'Monte Carlo'!$C$23=""),0,IF(RAND()&lt;'Monte Carlo'!$B$23,IF('Monte Carlo'!$E$23='Monte Carlo'!$C$23,'Monte Carlo'!$C$23,BETAINV(RAND(),'Monte Carlo'!$G$23,'Monte Carlo'!$H$23,'Monte Carlo'!$C$23,'Monte Carlo'!$E$23)),0))</f>
        <v>64.0723865420397</v>
      </c>
      <c r="O741" s="0" t="n">
        <f aca="true">IF(OR('Monte Carlo'!$B$24="",'Monte Carlo'!$C$24=""),0,IF(RAND()&lt;'Monte Carlo'!$B$24,IF('Monte Carlo'!$E$24='Monte Carlo'!$C$24,'Monte Carlo'!$C$24,BETAINV(RAND(),'Monte Carlo'!$G$24,'Monte Carlo'!$H$24,'Monte Carlo'!$C$24,'Monte Carlo'!$E$24)),0))</f>
        <v>0</v>
      </c>
      <c r="P741" s="0" t="n">
        <f aca="true">IF(OR('Monte Carlo'!$B$25="",'Monte Carlo'!$C$25=""),0,IF(RAND()&lt;'Monte Carlo'!$B$25,IF('Monte Carlo'!$E$25='Monte Carlo'!$C$25,'Monte Carlo'!$C$25,BETAINV(RAND(),'Monte Carlo'!$G$25,'Monte Carlo'!$H$25,'Monte Carlo'!$C$25,'Monte Carlo'!$E$25)),0))</f>
        <v>0</v>
      </c>
      <c r="Q741" s="0" t="n">
        <f aca="true">IF(OR('Monte Carlo'!$B$26="",'Monte Carlo'!$C$26=""),0,IF(RAND()&lt;'Monte Carlo'!$B$26,IF('Monte Carlo'!$E$26='Monte Carlo'!$C$26,'Monte Carlo'!$C$26,BETAINV(RAND(),'Monte Carlo'!$G$26,'Monte Carlo'!$H$26,'Monte Carlo'!$C$26,'Monte Carlo'!$E$26)),0))</f>
        <v>0</v>
      </c>
      <c r="R741" s="0" t="n">
        <f aca="true">IF(OR('Monte Carlo'!$B$27="",'Monte Carlo'!$C$27=""),0,IF(RAND()&lt;'Monte Carlo'!$B$27,IF('Monte Carlo'!$E$27='Monte Carlo'!$C$27,'Monte Carlo'!$C$27,BETAINV(RAND(),'Monte Carlo'!$G$27,'Monte Carlo'!$H$27,'Monte Carlo'!$C$27,'Monte Carlo'!$E$27)),0))</f>
        <v>0</v>
      </c>
      <c r="S741" s="0" t="n">
        <f aca="true">IF(OR('Monte Carlo'!$B$28="",'Monte Carlo'!$C$28=""),0,IF(RAND()&lt;'Monte Carlo'!$B$28,IF('Monte Carlo'!$E$28='Monte Carlo'!$C$28,'Monte Carlo'!$C$28,BETAINV(RAND(),'Monte Carlo'!$G$28,'Monte Carlo'!$H$28,'Monte Carlo'!$C$28,'Monte Carlo'!$E$28)),0))</f>
        <v>0</v>
      </c>
      <c r="T741" s="0" t="n">
        <f aca="true">IF(OR('Monte Carlo'!$B$29="",'Monte Carlo'!$C$29=""),0,IF(RAND()&lt;'Monte Carlo'!$B$29,IF('Monte Carlo'!$E$29='Monte Carlo'!$C$29,'Monte Carlo'!$C$29,BETAINV(RAND(),'Monte Carlo'!$G$29,'Monte Carlo'!$H$29,'Monte Carlo'!$C$29,'Monte Carlo'!$E$29)),0))</f>
        <v>0</v>
      </c>
      <c r="U741" s="0" t="n">
        <f aca="true">IF(OR('Monte Carlo'!$B$30="",'Monte Carlo'!$C$30=""),0,IF(RAND()&lt;'Monte Carlo'!$B$30,IF('Monte Carlo'!$E$30='Monte Carlo'!$C$30,'Monte Carlo'!$C$30,BETAINV(RAND(),'Monte Carlo'!$G$30,'Monte Carlo'!$H$30,'Monte Carlo'!$C$30,'Monte Carlo'!$E$30)),0))</f>
        <v>0</v>
      </c>
      <c r="V741" s="0" t="n">
        <f aca="true">IF(OR('Monte Carlo'!$B$31="",'Monte Carlo'!$C$31=""),0,IF(RAND()&lt;'Monte Carlo'!$B$31,IF('Monte Carlo'!$E$31='Monte Carlo'!$C$31,'Monte Carlo'!$C$31,BETAINV(RAND(),'Monte Carlo'!$G$31,'Monte Carlo'!$H$31,'Monte Carlo'!$C$31,'Monte Carlo'!$E$31)),0))</f>
        <v>0</v>
      </c>
      <c r="W741" s="0" t="n">
        <f aca="true">IF(OR('Monte Carlo'!$B$32="",'Monte Carlo'!$C$32=""),0,IF(RAND()&lt;'Monte Carlo'!$B$32,IF('Monte Carlo'!$E$32='Monte Carlo'!$C$32,'Monte Carlo'!$C$32,BETAINV(RAND(),'Monte Carlo'!$G$32,'Monte Carlo'!$H$32,'Monte Carlo'!$C$32,'Monte Carlo'!$E$32)),0))</f>
        <v>0</v>
      </c>
      <c r="X741" s="0" t="n">
        <f aca="true">IF(OR('Monte Carlo'!$B$33="",'Monte Carlo'!$C$33=""),0,IF(RAND()&lt;'Monte Carlo'!$B$33,IF('Monte Carlo'!$E$33='Monte Carlo'!$C$33,'Monte Carlo'!$C$33,BETAINV(RAND(),'Monte Carlo'!$G$33,'Monte Carlo'!$H$33,'Monte Carlo'!$C$33,'Monte Carlo'!$E$33)),0))</f>
        <v>0</v>
      </c>
      <c r="Y741" s="0" t="n">
        <f aca="false">SUM(A741:X741)</f>
        <v>2095.52571628344</v>
      </c>
    </row>
    <row r="742" customFormat="false" ht="15" hidden="false" customHeight="false" outlineLevel="0" collapsed="false">
      <c r="A742" s="0" t="n">
        <f aca="true">IF('Monte Carlo'!$B$7="",0,IF('Monte Carlo'!$D$7='Monte Carlo'!$B$7,'Monte Carlo'!$B$7,BETAINV(RAND(),'Monte Carlo'!$F$7,'Monte Carlo'!$G$7,'Monte Carlo'!$B$7,'Monte Carlo'!$D$7)))</f>
        <v>163.883102532244</v>
      </c>
      <c r="B742" s="0" t="n">
        <f aca="true">IF('Monte Carlo'!$B$8="",0,IF('Monte Carlo'!$D$8='Monte Carlo'!$B$8,'Monte Carlo'!$B$8,BETAINV(RAND(),'Monte Carlo'!$F$8,'Monte Carlo'!$G$8,'Monte Carlo'!$B$8,'Monte Carlo'!$D$8)))</f>
        <v>1082.71575547573</v>
      </c>
      <c r="C742" s="0" t="n">
        <f aca="true">IF('Monte Carlo'!$B$9="",0,IF('Monte Carlo'!$D$9='Monte Carlo'!$B$9,'Monte Carlo'!$B$9,BETAINV(RAND(),'Monte Carlo'!$F$9,'Monte Carlo'!$G$9,'Monte Carlo'!$B$9,'Monte Carlo'!$D$9)))</f>
        <v>417.567573022342</v>
      </c>
      <c r="D742" s="0" t="n">
        <f aca="true">IF('Monte Carlo'!$B$10="",0,IF('Monte Carlo'!$D$10='Monte Carlo'!$B$10,'Monte Carlo'!$B$10,BETAINV(RAND(),'Monte Carlo'!$F$10,'Monte Carlo'!$G$10,'Monte Carlo'!$B$10,'Monte Carlo'!$D$10)))</f>
        <v>334.824176488154</v>
      </c>
      <c r="E742" s="0" t="n">
        <f aca="true">IF('Monte Carlo'!$B$11="",0,IF('Monte Carlo'!$D$11='Monte Carlo'!$B$11,'Monte Carlo'!$B$11,BETAINV(RAND(),'Monte Carlo'!$F$11,'Monte Carlo'!$G$11,'Monte Carlo'!$B$11,'Monte Carlo'!$D$11)))</f>
        <v>113.759271668186</v>
      </c>
      <c r="F742" s="0" t="n">
        <f aca="true">IF('Monte Carlo'!$B$12="",0,IF('Monte Carlo'!$D$12='Monte Carlo'!$B$12,'Monte Carlo'!$B$12,BETAINV(RAND(),'Monte Carlo'!$F$12,'Monte Carlo'!$G$12,'Monte Carlo'!$B$12,'Monte Carlo'!$D$12)))</f>
        <v>111.624536496035</v>
      </c>
      <c r="G742" s="0" t="n">
        <f aca="true">IF('Monte Carlo'!$B$13="",0,IF('Monte Carlo'!$D$13='Monte Carlo'!$B$13,'Monte Carlo'!$B$13,BETAINV(RAND(),'Monte Carlo'!$F$13,'Monte Carlo'!$G$13,'Monte Carlo'!$B$13,'Monte Carlo'!$D$13)))</f>
        <v>0</v>
      </c>
      <c r="H742" s="0" t="n">
        <f aca="true">IF('Monte Carlo'!$B$14="",0,IF('Monte Carlo'!$D$14='Monte Carlo'!$B$14,'Monte Carlo'!$B$14,BETAINV(RAND(),'Monte Carlo'!$F$14,'Monte Carlo'!$G$14,'Monte Carlo'!$B$14,'Monte Carlo'!$D$14)))</f>
        <v>0</v>
      </c>
      <c r="I742" s="0" t="n">
        <f aca="true">IF('Monte Carlo'!$B$15="",0,IF('Monte Carlo'!$D$15='Monte Carlo'!$B$15,'Monte Carlo'!$B$15,BETAINV(RAND(),'Monte Carlo'!$F$15,'Monte Carlo'!$G$15,'Monte Carlo'!$B$15,'Monte Carlo'!$D$15)))</f>
        <v>0</v>
      </c>
      <c r="J742" s="0" t="n">
        <f aca="true">IF('Monte Carlo'!$B$16="",0,IF('Monte Carlo'!$D$16='Monte Carlo'!$B$16,'Monte Carlo'!$B$16,BETAINV(RAND(),'Monte Carlo'!$F$16,'Monte Carlo'!$G$16,'Monte Carlo'!$B$16,'Monte Carlo'!$D$16)))</f>
        <v>0</v>
      </c>
      <c r="K742" s="0" t="n">
        <f aca="true">IF('Monte Carlo'!$B$17="",0,IF('Monte Carlo'!$D$17='Monte Carlo'!$B$17,'Monte Carlo'!$B$17,BETAINV(RAND(),'Monte Carlo'!$F$17,'Monte Carlo'!$G$17,'Monte Carlo'!$B$17,'Monte Carlo'!$D$17)))</f>
        <v>0</v>
      </c>
      <c r="L742" s="0" t="n">
        <f aca="true">IF('Monte Carlo'!$B$18="",0,IF('Monte Carlo'!$D$18='Monte Carlo'!$B$18,'Monte Carlo'!$B$18,BETAINV(RAND(),'Monte Carlo'!$F$18,'Monte Carlo'!$G$18,'Monte Carlo'!$B$18,'Monte Carlo'!$D$18)))</f>
        <v>0</v>
      </c>
      <c r="M742" s="0" t="n">
        <f aca="true">IF(OR('Monte Carlo'!$B$22="",'Monte Carlo'!$C$22=""),0,IF(RAND()&lt;'Monte Carlo'!$B$22,IF('Monte Carlo'!$E$22='Monte Carlo'!$C$22,'Monte Carlo'!$C$22,BETAINV(RAND(),'Monte Carlo'!$G$22,'Monte Carlo'!$H$22,'Monte Carlo'!$C$22,'Monte Carlo'!$E$22)),0))</f>
        <v>0</v>
      </c>
      <c r="N742" s="0" t="n">
        <f aca="true">IF(OR('Monte Carlo'!$B$23="",'Monte Carlo'!$C$23=""),0,IF(RAND()&lt;'Monte Carlo'!$B$23,IF('Monte Carlo'!$E$23='Monte Carlo'!$C$23,'Monte Carlo'!$C$23,BETAINV(RAND(),'Monte Carlo'!$G$23,'Monte Carlo'!$H$23,'Monte Carlo'!$C$23,'Monte Carlo'!$E$23)),0))</f>
        <v>0</v>
      </c>
      <c r="O742" s="0" t="n">
        <f aca="true">IF(OR('Monte Carlo'!$B$24="",'Monte Carlo'!$C$24=""),0,IF(RAND()&lt;'Monte Carlo'!$B$24,IF('Monte Carlo'!$E$24='Monte Carlo'!$C$24,'Monte Carlo'!$C$24,BETAINV(RAND(),'Monte Carlo'!$G$24,'Monte Carlo'!$H$24,'Monte Carlo'!$C$24,'Monte Carlo'!$E$24)),0))</f>
        <v>228.732908384587</v>
      </c>
      <c r="P742" s="0" t="n">
        <f aca="true">IF(OR('Monte Carlo'!$B$25="",'Monte Carlo'!$C$25=""),0,IF(RAND()&lt;'Monte Carlo'!$B$25,IF('Monte Carlo'!$E$25='Monte Carlo'!$C$25,'Monte Carlo'!$C$25,BETAINV(RAND(),'Monte Carlo'!$G$25,'Monte Carlo'!$H$25,'Monte Carlo'!$C$25,'Monte Carlo'!$E$25)),0))</f>
        <v>0</v>
      </c>
      <c r="Q742" s="0" t="n">
        <f aca="true">IF(OR('Monte Carlo'!$B$26="",'Monte Carlo'!$C$26=""),0,IF(RAND()&lt;'Monte Carlo'!$B$26,IF('Monte Carlo'!$E$26='Monte Carlo'!$C$26,'Monte Carlo'!$C$26,BETAINV(RAND(),'Monte Carlo'!$G$26,'Monte Carlo'!$H$26,'Monte Carlo'!$C$26,'Monte Carlo'!$E$26)),0))</f>
        <v>0</v>
      </c>
      <c r="R742" s="0" t="n">
        <f aca="true">IF(OR('Monte Carlo'!$B$27="",'Monte Carlo'!$C$27=""),0,IF(RAND()&lt;'Monte Carlo'!$B$27,IF('Monte Carlo'!$E$27='Monte Carlo'!$C$27,'Monte Carlo'!$C$27,BETAINV(RAND(),'Monte Carlo'!$G$27,'Monte Carlo'!$H$27,'Monte Carlo'!$C$27,'Monte Carlo'!$E$27)),0))</f>
        <v>0</v>
      </c>
      <c r="S742" s="0" t="n">
        <f aca="true">IF(OR('Monte Carlo'!$B$28="",'Monte Carlo'!$C$28=""),0,IF(RAND()&lt;'Monte Carlo'!$B$28,IF('Monte Carlo'!$E$28='Monte Carlo'!$C$28,'Monte Carlo'!$C$28,BETAINV(RAND(),'Monte Carlo'!$G$28,'Monte Carlo'!$H$28,'Monte Carlo'!$C$28,'Monte Carlo'!$E$28)),0))</f>
        <v>0</v>
      </c>
      <c r="T742" s="0" t="n">
        <f aca="true">IF(OR('Monte Carlo'!$B$29="",'Monte Carlo'!$C$29=""),0,IF(RAND()&lt;'Monte Carlo'!$B$29,IF('Monte Carlo'!$E$29='Monte Carlo'!$C$29,'Monte Carlo'!$C$29,BETAINV(RAND(),'Monte Carlo'!$G$29,'Monte Carlo'!$H$29,'Monte Carlo'!$C$29,'Monte Carlo'!$E$29)),0))</f>
        <v>0</v>
      </c>
      <c r="U742" s="0" t="n">
        <f aca="true">IF(OR('Monte Carlo'!$B$30="",'Monte Carlo'!$C$30=""),0,IF(RAND()&lt;'Monte Carlo'!$B$30,IF('Monte Carlo'!$E$30='Monte Carlo'!$C$30,'Monte Carlo'!$C$30,BETAINV(RAND(),'Monte Carlo'!$G$30,'Monte Carlo'!$H$30,'Monte Carlo'!$C$30,'Monte Carlo'!$E$30)),0))</f>
        <v>0</v>
      </c>
      <c r="V742" s="0" t="n">
        <f aca="true">IF(OR('Monte Carlo'!$B$31="",'Monte Carlo'!$C$31=""),0,IF(RAND()&lt;'Monte Carlo'!$B$31,IF('Monte Carlo'!$E$31='Monte Carlo'!$C$31,'Monte Carlo'!$C$31,BETAINV(RAND(),'Monte Carlo'!$G$31,'Monte Carlo'!$H$31,'Monte Carlo'!$C$31,'Monte Carlo'!$E$31)),0))</f>
        <v>0</v>
      </c>
      <c r="W742" s="0" t="n">
        <f aca="true">IF(OR('Monte Carlo'!$B$32="",'Monte Carlo'!$C$32=""),0,IF(RAND()&lt;'Monte Carlo'!$B$32,IF('Monte Carlo'!$E$32='Monte Carlo'!$C$32,'Monte Carlo'!$C$32,BETAINV(RAND(),'Monte Carlo'!$G$32,'Monte Carlo'!$H$32,'Monte Carlo'!$C$32,'Monte Carlo'!$E$32)),0))</f>
        <v>0</v>
      </c>
      <c r="X742" s="0" t="n">
        <f aca="true">IF(OR('Monte Carlo'!$B$33="",'Monte Carlo'!$C$33=""),0,IF(RAND()&lt;'Monte Carlo'!$B$33,IF('Monte Carlo'!$E$33='Monte Carlo'!$C$33,'Monte Carlo'!$C$33,BETAINV(RAND(),'Monte Carlo'!$G$33,'Monte Carlo'!$H$33,'Monte Carlo'!$C$33,'Monte Carlo'!$E$33)),0))</f>
        <v>0</v>
      </c>
      <c r="Y742" s="0" t="n">
        <f aca="false">SUM(A742:X742)</f>
        <v>2453.10732406728</v>
      </c>
    </row>
    <row r="743" customFormat="false" ht="15" hidden="false" customHeight="false" outlineLevel="0" collapsed="false">
      <c r="A743" s="0" t="n">
        <f aca="true">IF('Monte Carlo'!$B$7="",0,IF('Monte Carlo'!$D$7='Monte Carlo'!$B$7,'Monte Carlo'!$B$7,BETAINV(RAND(),'Monte Carlo'!$F$7,'Monte Carlo'!$G$7,'Monte Carlo'!$B$7,'Monte Carlo'!$D$7)))</f>
        <v>158.056440099123</v>
      </c>
      <c r="B743" s="0" t="n">
        <f aca="true">IF('Monte Carlo'!$B$8="",0,IF('Monte Carlo'!$D$8='Monte Carlo'!$B$8,'Monte Carlo'!$B$8,BETAINV(RAND(),'Monte Carlo'!$F$8,'Monte Carlo'!$G$8,'Monte Carlo'!$B$8,'Monte Carlo'!$D$8)))</f>
        <v>1161.36785013068</v>
      </c>
      <c r="C743" s="0" t="n">
        <f aca="true">IF('Monte Carlo'!$B$9="",0,IF('Monte Carlo'!$D$9='Monte Carlo'!$B$9,'Monte Carlo'!$B$9,BETAINV(RAND(),'Monte Carlo'!$F$9,'Monte Carlo'!$G$9,'Monte Carlo'!$B$9,'Monte Carlo'!$D$9)))</f>
        <v>436.336670226703</v>
      </c>
      <c r="D743" s="0" t="n">
        <f aca="true">IF('Monte Carlo'!$B$10="",0,IF('Monte Carlo'!$D$10='Monte Carlo'!$B$10,'Monte Carlo'!$B$10,BETAINV(RAND(),'Monte Carlo'!$F$10,'Monte Carlo'!$G$10,'Monte Carlo'!$B$10,'Monte Carlo'!$D$10)))</f>
        <v>320.637960598473</v>
      </c>
      <c r="E743" s="0" t="n">
        <f aca="true">IF('Monte Carlo'!$B$11="",0,IF('Monte Carlo'!$D$11='Monte Carlo'!$B$11,'Monte Carlo'!$B$11,BETAINV(RAND(),'Monte Carlo'!$F$11,'Monte Carlo'!$G$11,'Monte Carlo'!$B$11,'Monte Carlo'!$D$11)))</f>
        <v>117.686960694389</v>
      </c>
      <c r="F743" s="0" t="n">
        <f aca="true">IF('Monte Carlo'!$B$12="",0,IF('Monte Carlo'!$D$12='Monte Carlo'!$B$12,'Monte Carlo'!$B$12,BETAINV(RAND(),'Monte Carlo'!$F$12,'Monte Carlo'!$G$12,'Monte Carlo'!$B$12,'Monte Carlo'!$D$12)))</f>
        <v>103.624066245103</v>
      </c>
      <c r="G743" s="0" t="n">
        <f aca="true">IF('Monte Carlo'!$B$13="",0,IF('Monte Carlo'!$D$13='Monte Carlo'!$B$13,'Monte Carlo'!$B$13,BETAINV(RAND(),'Monte Carlo'!$F$13,'Monte Carlo'!$G$13,'Monte Carlo'!$B$13,'Monte Carlo'!$D$13)))</f>
        <v>0</v>
      </c>
      <c r="H743" s="0" t="n">
        <f aca="true">IF('Monte Carlo'!$B$14="",0,IF('Monte Carlo'!$D$14='Monte Carlo'!$B$14,'Monte Carlo'!$B$14,BETAINV(RAND(),'Monte Carlo'!$F$14,'Monte Carlo'!$G$14,'Monte Carlo'!$B$14,'Monte Carlo'!$D$14)))</f>
        <v>0</v>
      </c>
      <c r="I743" s="0" t="n">
        <f aca="true">IF('Monte Carlo'!$B$15="",0,IF('Monte Carlo'!$D$15='Monte Carlo'!$B$15,'Monte Carlo'!$B$15,BETAINV(RAND(),'Monte Carlo'!$F$15,'Monte Carlo'!$G$15,'Monte Carlo'!$B$15,'Monte Carlo'!$D$15)))</f>
        <v>0</v>
      </c>
      <c r="J743" s="0" t="n">
        <f aca="true">IF('Monte Carlo'!$B$16="",0,IF('Monte Carlo'!$D$16='Monte Carlo'!$B$16,'Monte Carlo'!$B$16,BETAINV(RAND(),'Monte Carlo'!$F$16,'Monte Carlo'!$G$16,'Monte Carlo'!$B$16,'Monte Carlo'!$D$16)))</f>
        <v>0</v>
      </c>
      <c r="K743" s="0" t="n">
        <f aca="true">IF('Monte Carlo'!$B$17="",0,IF('Monte Carlo'!$D$17='Monte Carlo'!$B$17,'Monte Carlo'!$B$17,BETAINV(RAND(),'Monte Carlo'!$F$17,'Monte Carlo'!$G$17,'Monte Carlo'!$B$17,'Monte Carlo'!$D$17)))</f>
        <v>0</v>
      </c>
      <c r="L743" s="0" t="n">
        <f aca="true">IF('Monte Carlo'!$B$18="",0,IF('Monte Carlo'!$D$18='Monte Carlo'!$B$18,'Monte Carlo'!$B$18,BETAINV(RAND(),'Monte Carlo'!$F$18,'Monte Carlo'!$G$18,'Monte Carlo'!$B$18,'Monte Carlo'!$D$18)))</f>
        <v>0</v>
      </c>
      <c r="M743" s="0" t="n">
        <f aca="true">IF(OR('Monte Carlo'!$B$22="",'Monte Carlo'!$C$22=""),0,IF(RAND()&lt;'Monte Carlo'!$B$22,IF('Monte Carlo'!$E$22='Monte Carlo'!$C$22,'Monte Carlo'!$C$22,BETAINV(RAND(),'Monte Carlo'!$G$22,'Monte Carlo'!$H$22,'Monte Carlo'!$C$22,'Monte Carlo'!$E$22)),0))</f>
        <v>0</v>
      </c>
      <c r="N743" s="0" t="n">
        <f aca="true">IF(OR('Monte Carlo'!$B$23="",'Monte Carlo'!$C$23=""),0,IF(RAND()&lt;'Monte Carlo'!$B$23,IF('Monte Carlo'!$E$23='Monte Carlo'!$C$23,'Monte Carlo'!$C$23,BETAINV(RAND(),'Monte Carlo'!$G$23,'Monte Carlo'!$H$23,'Monte Carlo'!$C$23,'Monte Carlo'!$E$23)),0))</f>
        <v>21.8244080825137</v>
      </c>
      <c r="O743" s="0" t="n">
        <f aca="true">IF(OR('Monte Carlo'!$B$24="",'Monte Carlo'!$C$24=""),0,IF(RAND()&lt;'Monte Carlo'!$B$24,IF('Monte Carlo'!$E$24='Monte Carlo'!$C$24,'Monte Carlo'!$C$24,BETAINV(RAND(),'Monte Carlo'!$G$24,'Monte Carlo'!$H$24,'Monte Carlo'!$C$24,'Monte Carlo'!$E$24)),0))</f>
        <v>0</v>
      </c>
      <c r="P743" s="0" t="n">
        <f aca="true">IF(OR('Monte Carlo'!$B$25="",'Monte Carlo'!$C$25=""),0,IF(RAND()&lt;'Monte Carlo'!$B$25,IF('Monte Carlo'!$E$25='Monte Carlo'!$C$25,'Monte Carlo'!$C$25,BETAINV(RAND(),'Monte Carlo'!$G$25,'Monte Carlo'!$H$25,'Monte Carlo'!$C$25,'Monte Carlo'!$E$25)),0))</f>
        <v>0</v>
      </c>
      <c r="Q743" s="0" t="n">
        <f aca="true">IF(OR('Monte Carlo'!$B$26="",'Monte Carlo'!$C$26=""),0,IF(RAND()&lt;'Monte Carlo'!$B$26,IF('Monte Carlo'!$E$26='Monte Carlo'!$C$26,'Monte Carlo'!$C$26,BETAINV(RAND(),'Monte Carlo'!$G$26,'Monte Carlo'!$H$26,'Monte Carlo'!$C$26,'Monte Carlo'!$E$26)),0))</f>
        <v>340.71838795134</v>
      </c>
      <c r="R743" s="0" t="n">
        <f aca="true">IF(OR('Monte Carlo'!$B$27="",'Monte Carlo'!$C$27=""),0,IF(RAND()&lt;'Monte Carlo'!$B$27,IF('Monte Carlo'!$E$27='Monte Carlo'!$C$27,'Monte Carlo'!$C$27,BETAINV(RAND(),'Monte Carlo'!$G$27,'Monte Carlo'!$H$27,'Monte Carlo'!$C$27,'Monte Carlo'!$E$27)),0))</f>
        <v>0</v>
      </c>
      <c r="S743" s="0" t="n">
        <f aca="true">IF(OR('Monte Carlo'!$B$28="",'Monte Carlo'!$C$28=""),0,IF(RAND()&lt;'Monte Carlo'!$B$28,IF('Monte Carlo'!$E$28='Monte Carlo'!$C$28,'Monte Carlo'!$C$28,BETAINV(RAND(),'Monte Carlo'!$G$28,'Monte Carlo'!$H$28,'Monte Carlo'!$C$28,'Monte Carlo'!$E$28)),0))</f>
        <v>0</v>
      </c>
      <c r="T743" s="0" t="n">
        <f aca="true">IF(OR('Monte Carlo'!$B$29="",'Monte Carlo'!$C$29=""),0,IF(RAND()&lt;'Monte Carlo'!$B$29,IF('Monte Carlo'!$E$29='Monte Carlo'!$C$29,'Monte Carlo'!$C$29,BETAINV(RAND(),'Monte Carlo'!$G$29,'Monte Carlo'!$H$29,'Monte Carlo'!$C$29,'Monte Carlo'!$E$29)),0))</f>
        <v>0</v>
      </c>
      <c r="U743" s="0" t="n">
        <f aca="true">IF(OR('Monte Carlo'!$B$30="",'Monte Carlo'!$C$30=""),0,IF(RAND()&lt;'Monte Carlo'!$B$30,IF('Monte Carlo'!$E$30='Monte Carlo'!$C$30,'Monte Carlo'!$C$30,BETAINV(RAND(),'Monte Carlo'!$G$30,'Monte Carlo'!$H$30,'Monte Carlo'!$C$30,'Monte Carlo'!$E$30)),0))</f>
        <v>0</v>
      </c>
      <c r="V743" s="0" t="n">
        <f aca="true">IF(OR('Monte Carlo'!$B$31="",'Monte Carlo'!$C$31=""),0,IF(RAND()&lt;'Monte Carlo'!$B$31,IF('Monte Carlo'!$E$31='Monte Carlo'!$C$31,'Monte Carlo'!$C$31,BETAINV(RAND(),'Monte Carlo'!$G$31,'Monte Carlo'!$H$31,'Monte Carlo'!$C$31,'Monte Carlo'!$E$31)),0))</f>
        <v>0</v>
      </c>
      <c r="W743" s="0" t="n">
        <f aca="true">IF(OR('Monte Carlo'!$B$32="",'Monte Carlo'!$C$32=""),0,IF(RAND()&lt;'Monte Carlo'!$B$32,IF('Monte Carlo'!$E$32='Monte Carlo'!$C$32,'Monte Carlo'!$C$32,BETAINV(RAND(),'Monte Carlo'!$G$32,'Monte Carlo'!$H$32,'Monte Carlo'!$C$32,'Monte Carlo'!$E$32)),0))</f>
        <v>0</v>
      </c>
      <c r="X743" s="0" t="n">
        <f aca="true">IF(OR('Monte Carlo'!$B$33="",'Monte Carlo'!$C$33=""),0,IF(RAND()&lt;'Monte Carlo'!$B$33,IF('Monte Carlo'!$E$33='Monte Carlo'!$C$33,'Monte Carlo'!$C$33,BETAINV(RAND(),'Monte Carlo'!$G$33,'Monte Carlo'!$H$33,'Monte Carlo'!$C$33,'Monte Carlo'!$E$33)),0))</f>
        <v>0</v>
      </c>
      <c r="Y743" s="0" t="n">
        <f aca="false">SUM(A743:X743)</f>
        <v>2660.25274402832</v>
      </c>
    </row>
    <row r="744" customFormat="false" ht="15" hidden="false" customHeight="false" outlineLevel="0" collapsed="false">
      <c r="A744" s="0" t="n">
        <f aca="true">IF('Monte Carlo'!$B$7="",0,IF('Monte Carlo'!$D$7='Monte Carlo'!$B$7,'Monte Carlo'!$B$7,BETAINV(RAND(),'Monte Carlo'!$F$7,'Monte Carlo'!$G$7,'Monte Carlo'!$B$7,'Monte Carlo'!$D$7)))</f>
        <v>137.689666061504</v>
      </c>
      <c r="B744" s="0" t="n">
        <f aca="true">IF('Monte Carlo'!$B$8="",0,IF('Monte Carlo'!$D$8='Monte Carlo'!$B$8,'Monte Carlo'!$B$8,BETAINV(RAND(),'Monte Carlo'!$F$8,'Monte Carlo'!$G$8,'Monte Carlo'!$B$8,'Monte Carlo'!$D$8)))</f>
        <v>1003.80840146239</v>
      </c>
      <c r="C744" s="0" t="n">
        <f aca="true">IF('Monte Carlo'!$B$9="",0,IF('Monte Carlo'!$D$9='Monte Carlo'!$B$9,'Monte Carlo'!$B$9,BETAINV(RAND(),'Monte Carlo'!$F$9,'Monte Carlo'!$G$9,'Monte Carlo'!$B$9,'Monte Carlo'!$D$9)))</f>
        <v>438.902866551409</v>
      </c>
      <c r="D744" s="0" t="n">
        <f aca="true">IF('Monte Carlo'!$B$10="",0,IF('Monte Carlo'!$D$10='Monte Carlo'!$B$10,'Monte Carlo'!$B$10,BETAINV(RAND(),'Monte Carlo'!$F$10,'Monte Carlo'!$G$10,'Monte Carlo'!$B$10,'Monte Carlo'!$D$10)))</f>
        <v>304.648910196006</v>
      </c>
      <c r="E744" s="0" t="n">
        <f aca="true">IF('Monte Carlo'!$B$11="",0,IF('Monte Carlo'!$D$11='Monte Carlo'!$B$11,'Monte Carlo'!$B$11,BETAINV(RAND(),'Monte Carlo'!$F$11,'Monte Carlo'!$G$11,'Monte Carlo'!$B$11,'Monte Carlo'!$D$11)))</f>
        <v>102.97716159422</v>
      </c>
      <c r="F744" s="0" t="n">
        <f aca="true">IF('Monte Carlo'!$B$12="",0,IF('Monte Carlo'!$D$12='Monte Carlo'!$B$12,'Monte Carlo'!$B$12,BETAINV(RAND(),'Monte Carlo'!$F$12,'Monte Carlo'!$G$12,'Monte Carlo'!$B$12,'Monte Carlo'!$D$12)))</f>
        <v>101.649077906552</v>
      </c>
      <c r="G744" s="0" t="n">
        <f aca="true">IF('Monte Carlo'!$B$13="",0,IF('Monte Carlo'!$D$13='Monte Carlo'!$B$13,'Monte Carlo'!$B$13,BETAINV(RAND(),'Monte Carlo'!$F$13,'Monte Carlo'!$G$13,'Monte Carlo'!$B$13,'Monte Carlo'!$D$13)))</f>
        <v>0</v>
      </c>
      <c r="H744" s="0" t="n">
        <f aca="true">IF('Monte Carlo'!$B$14="",0,IF('Monte Carlo'!$D$14='Monte Carlo'!$B$14,'Monte Carlo'!$B$14,BETAINV(RAND(),'Monte Carlo'!$F$14,'Monte Carlo'!$G$14,'Monte Carlo'!$B$14,'Monte Carlo'!$D$14)))</f>
        <v>0</v>
      </c>
      <c r="I744" s="0" t="n">
        <f aca="true">IF('Monte Carlo'!$B$15="",0,IF('Monte Carlo'!$D$15='Monte Carlo'!$B$15,'Monte Carlo'!$B$15,BETAINV(RAND(),'Monte Carlo'!$F$15,'Monte Carlo'!$G$15,'Monte Carlo'!$B$15,'Monte Carlo'!$D$15)))</f>
        <v>0</v>
      </c>
      <c r="J744" s="0" t="n">
        <f aca="true">IF('Monte Carlo'!$B$16="",0,IF('Monte Carlo'!$D$16='Monte Carlo'!$B$16,'Monte Carlo'!$B$16,BETAINV(RAND(),'Monte Carlo'!$F$16,'Monte Carlo'!$G$16,'Monte Carlo'!$B$16,'Monte Carlo'!$D$16)))</f>
        <v>0</v>
      </c>
      <c r="K744" s="0" t="n">
        <f aca="true">IF('Monte Carlo'!$B$17="",0,IF('Monte Carlo'!$D$17='Monte Carlo'!$B$17,'Monte Carlo'!$B$17,BETAINV(RAND(),'Monte Carlo'!$F$17,'Monte Carlo'!$G$17,'Monte Carlo'!$B$17,'Monte Carlo'!$D$17)))</f>
        <v>0</v>
      </c>
      <c r="L744" s="0" t="n">
        <f aca="true">IF('Monte Carlo'!$B$18="",0,IF('Monte Carlo'!$D$18='Monte Carlo'!$B$18,'Monte Carlo'!$B$18,BETAINV(RAND(),'Monte Carlo'!$F$18,'Monte Carlo'!$G$18,'Monte Carlo'!$B$18,'Monte Carlo'!$D$18)))</f>
        <v>0</v>
      </c>
      <c r="M744" s="0" t="n">
        <f aca="true">IF(OR('Monte Carlo'!$B$22="",'Monte Carlo'!$C$22=""),0,IF(RAND()&lt;'Monte Carlo'!$B$22,IF('Monte Carlo'!$E$22='Monte Carlo'!$C$22,'Monte Carlo'!$C$22,BETAINV(RAND(),'Monte Carlo'!$G$22,'Monte Carlo'!$H$22,'Monte Carlo'!$C$22,'Monte Carlo'!$E$22)),0))</f>
        <v>0</v>
      </c>
      <c r="N744" s="0" t="n">
        <f aca="true">IF(OR('Monte Carlo'!$B$23="",'Monte Carlo'!$C$23=""),0,IF(RAND()&lt;'Monte Carlo'!$B$23,IF('Monte Carlo'!$E$23='Monte Carlo'!$C$23,'Monte Carlo'!$C$23,BETAINV(RAND(),'Monte Carlo'!$G$23,'Monte Carlo'!$H$23,'Monte Carlo'!$C$23,'Monte Carlo'!$E$23)),0))</f>
        <v>0</v>
      </c>
      <c r="O744" s="0" t="n">
        <f aca="true">IF(OR('Monte Carlo'!$B$24="",'Monte Carlo'!$C$24=""),0,IF(RAND()&lt;'Monte Carlo'!$B$24,IF('Monte Carlo'!$E$24='Monte Carlo'!$C$24,'Monte Carlo'!$C$24,BETAINV(RAND(),'Monte Carlo'!$G$24,'Monte Carlo'!$H$24,'Monte Carlo'!$C$24,'Monte Carlo'!$E$24)),0))</f>
        <v>0</v>
      </c>
      <c r="P744" s="0" t="n">
        <f aca="true">IF(OR('Monte Carlo'!$B$25="",'Monte Carlo'!$C$25=""),0,IF(RAND()&lt;'Monte Carlo'!$B$25,IF('Monte Carlo'!$E$25='Monte Carlo'!$C$25,'Monte Carlo'!$C$25,BETAINV(RAND(),'Monte Carlo'!$G$25,'Monte Carlo'!$H$25,'Monte Carlo'!$C$25,'Monte Carlo'!$E$25)),0))</f>
        <v>0</v>
      </c>
      <c r="Q744" s="0" t="n">
        <f aca="true">IF(OR('Monte Carlo'!$B$26="",'Monte Carlo'!$C$26=""),0,IF(RAND()&lt;'Monte Carlo'!$B$26,IF('Monte Carlo'!$E$26='Monte Carlo'!$C$26,'Monte Carlo'!$C$26,BETAINV(RAND(),'Monte Carlo'!$G$26,'Monte Carlo'!$H$26,'Monte Carlo'!$C$26,'Monte Carlo'!$E$26)),0))</f>
        <v>0</v>
      </c>
      <c r="R744" s="0" t="n">
        <f aca="true">IF(OR('Monte Carlo'!$B$27="",'Monte Carlo'!$C$27=""),0,IF(RAND()&lt;'Monte Carlo'!$B$27,IF('Monte Carlo'!$E$27='Monte Carlo'!$C$27,'Monte Carlo'!$C$27,BETAINV(RAND(),'Monte Carlo'!$G$27,'Monte Carlo'!$H$27,'Monte Carlo'!$C$27,'Monte Carlo'!$E$27)),0))</f>
        <v>0</v>
      </c>
      <c r="S744" s="0" t="n">
        <f aca="true">IF(OR('Monte Carlo'!$B$28="",'Monte Carlo'!$C$28=""),0,IF(RAND()&lt;'Monte Carlo'!$B$28,IF('Monte Carlo'!$E$28='Monte Carlo'!$C$28,'Monte Carlo'!$C$28,BETAINV(RAND(),'Monte Carlo'!$G$28,'Monte Carlo'!$H$28,'Monte Carlo'!$C$28,'Monte Carlo'!$E$28)),0))</f>
        <v>0</v>
      </c>
      <c r="T744" s="0" t="n">
        <f aca="true">IF(OR('Monte Carlo'!$B$29="",'Monte Carlo'!$C$29=""),0,IF(RAND()&lt;'Monte Carlo'!$B$29,IF('Monte Carlo'!$E$29='Monte Carlo'!$C$29,'Monte Carlo'!$C$29,BETAINV(RAND(),'Monte Carlo'!$G$29,'Monte Carlo'!$H$29,'Monte Carlo'!$C$29,'Monte Carlo'!$E$29)),0))</f>
        <v>0</v>
      </c>
      <c r="U744" s="0" t="n">
        <f aca="true">IF(OR('Monte Carlo'!$B$30="",'Monte Carlo'!$C$30=""),0,IF(RAND()&lt;'Monte Carlo'!$B$30,IF('Monte Carlo'!$E$30='Monte Carlo'!$C$30,'Monte Carlo'!$C$30,BETAINV(RAND(),'Monte Carlo'!$G$30,'Monte Carlo'!$H$30,'Monte Carlo'!$C$30,'Monte Carlo'!$E$30)),0))</f>
        <v>0</v>
      </c>
      <c r="V744" s="0" t="n">
        <f aca="true">IF(OR('Monte Carlo'!$B$31="",'Monte Carlo'!$C$31=""),0,IF(RAND()&lt;'Monte Carlo'!$B$31,IF('Monte Carlo'!$E$31='Monte Carlo'!$C$31,'Monte Carlo'!$C$31,BETAINV(RAND(),'Monte Carlo'!$G$31,'Monte Carlo'!$H$31,'Monte Carlo'!$C$31,'Monte Carlo'!$E$31)),0))</f>
        <v>0</v>
      </c>
      <c r="W744" s="0" t="n">
        <f aca="true">IF(OR('Monte Carlo'!$B$32="",'Monte Carlo'!$C$32=""),0,IF(RAND()&lt;'Monte Carlo'!$B$32,IF('Monte Carlo'!$E$32='Monte Carlo'!$C$32,'Monte Carlo'!$C$32,BETAINV(RAND(),'Monte Carlo'!$G$32,'Monte Carlo'!$H$32,'Monte Carlo'!$C$32,'Monte Carlo'!$E$32)),0))</f>
        <v>0</v>
      </c>
      <c r="X744" s="0" t="n">
        <f aca="true">IF(OR('Monte Carlo'!$B$33="",'Monte Carlo'!$C$33=""),0,IF(RAND()&lt;'Monte Carlo'!$B$33,IF('Monte Carlo'!$E$33='Monte Carlo'!$C$33,'Monte Carlo'!$C$33,BETAINV(RAND(),'Monte Carlo'!$G$33,'Monte Carlo'!$H$33,'Monte Carlo'!$C$33,'Monte Carlo'!$E$33)),0))</f>
        <v>0</v>
      </c>
      <c r="Y744" s="0" t="n">
        <f aca="false">SUM(A744:X744)</f>
        <v>2089.67608377208</v>
      </c>
    </row>
    <row r="745" customFormat="false" ht="15" hidden="false" customHeight="false" outlineLevel="0" collapsed="false">
      <c r="A745" s="0" t="n">
        <f aca="true">IF('Monte Carlo'!$B$7="",0,IF('Monte Carlo'!$D$7='Monte Carlo'!$B$7,'Monte Carlo'!$B$7,BETAINV(RAND(),'Monte Carlo'!$F$7,'Monte Carlo'!$G$7,'Monte Carlo'!$B$7,'Monte Carlo'!$D$7)))</f>
        <v>155.660393554217</v>
      </c>
      <c r="B745" s="0" t="n">
        <f aca="true">IF('Monte Carlo'!$B$8="",0,IF('Monte Carlo'!$D$8='Monte Carlo'!$B$8,'Monte Carlo'!$B$8,BETAINV(RAND(),'Monte Carlo'!$F$8,'Monte Carlo'!$G$8,'Monte Carlo'!$B$8,'Monte Carlo'!$D$8)))</f>
        <v>1027.67781520181</v>
      </c>
      <c r="C745" s="0" t="n">
        <f aca="true">IF('Monte Carlo'!$B$9="",0,IF('Monte Carlo'!$D$9='Monte Carlo'!$B$9,'Monte Carlo'!$B$9,BETAINV(RAND(),'Monte Carlo'!$F$9,'Monte Carlo'!$G$9,'Monte Carlo'!$B$9,'Monte Carlo'!$D$9)))</f>
        <v>476.276860020334</v>
      </c>
      <c r="D745" s="0" t="n">
        <f aca="true">IF('Monte Carlo'!$B$10="",0,IF('Monte Carlo'!$D$10='Monte Carlo'!$B$10,'Monte Carlo'!$B$10,BETAINV(RAND(),'Monte Carlo'!$F$10,'Monte Carlo'!$G$10,'Monte Carlo'!$B$10,'Monte Carlo'!$D$10)))</f>
        <v>284.133865576434</v>
      </c>
      <c r="E745" s="0" t="n">
        <f aca="true">IF('Monte Carlo'!$B$11="",0,IF('Monte Carlo'!$D$11='Monte Carlo'!$B$11,'Monte Carlo'!$B$11,BETAINV(RAND(),'Monte Carlo'!$F$11,'Monte Carlo'!$G$11,'Monte Carlo'!$B$11,'Monte Carlo'!$D$11)))</f>
        <v>89.0876607770687</v>
      </c>
      <c r="F745" s="0" t="n">
        <f aca="true">IF('Monte Carlo'!$B$12="",0,IF('Monte Carlo'!$D$12='Monte Carlo'!$B$12,'Monte Carlo'!$B$12,BETAINV(RAND(),'Monte Carlo'!$F$12,'Monte Carlo'!$G$12,'Monte Carlo'!$B$12,'Monte Carlo'!$D$12)))</f>
        <v>103.831883978773</v>
      </c>
      <c r="G745" s="0" t="n">
        <f aca="true">IF('Monte Carlo'!$B$13="",0,IF('Monte Carlo'!$D$13='Monte Carlo'!$B$13,'Monte Carlo'!$B$13,BETAINV(RAND(),'Monte Carlo'!$F$13,'Monte Carlo'!$G$13,'Monte Carlo'!$B$13,'Monte Carlo'!$D$13)))</f>
        <v>0</v>
      </c>
      <c r="H745" s="0" t="n">
        <f aca="true">IF('Monte Carlo'!$B$14="",0,IF('Monte Carlo'!$D$14='Monte Carlo'!$B$14,'Monte Carlo'!$B$14,BETAINV(RAND(),'Monte Carlo'!$F$14,'Monte Carlo'!$G$14,'Monte Carlo'!$B$14,'Monte Carlo'!$D$14)))</f>
        <v>0</v>
      </c>
      <c r="I745" s="0" t="n">
        <f aca="true">IF('Monte Carlo'!$B$15="",0,IF('Monte Carlo'!$D$15='Monte Carlo'!$B$15,'Monte Carlo'!$B$15,BETAINV(RAND(),'Monte Carlo'!$F$15,'Monte Carlo'!$G$15,'Monte Carlo'!$B$15,'Monte Carlo'!$D$15)))</f>
        <v>0</v>
      </c>
      <c r="J745" s="0" t="n">
        <f aca="true">IF('Monte Carlo'!$B$16="",0,IF('Monte Carlo'!$D$16='Monte Carlo'!$B$16,'Monte Carlo'!$B$16,BETAINV(RAND(),'Monte Carlo'!$F$16,'Monte Carlo'!$G$16,'Monte Carlo'!$B$16,'Monte Carlo'!$D$16)))</f>
        <v>0</v>
      </c>
      <c r="K745" s="0" t="n">
        <f aca="true">IF('Monte Carlo'!$B$17="",0,IF('Monte Carlo'!$D$17='Monte Carlo'!$B$17,'Monte Carlo'!$B$17,BETAINV(RAND(),'Monte Carlo'!$F$17,'Monte Carlo'!$G$17,'Monte Carlo'!$B$17,'Monte Carlo'!$D$17)))</f>
        <v>0</v>
      </c>
      <c r="L745" s="0" t="n">
        <f aca="true">IF('Monte Carlo'!$B$18="",0,IF('Monte Carlo'!$D$18='Monte Carlo'!$B$18,'Monte Carlo'!$B$18,BETAINV(RAND(),'Monte Carlo'!$F$18,'Monte Carlo'!$G$18,'Monte Carlo'!$B$18,'Monte Carlo'!$D$18)))</f>
        <v>0</v>
      </c>
      <c r="M745" s="0" t="n">
        <f aca="true">IF(OR('Monte Carlo'!$B$22="",'Monte Carlo'!$C$22=""),0,IF(RAND()&lt;'Monte Carlo'!$B$22,IF('Monte Carlo'!$E$22='Monte Carlo'!$C$22,'Monte Carlo'!$C$22,BETAINV(RAND(),'Monte Carlo'!$G$22,'Monte Carlo'!$H$22,'Monte Carlo'!$C$22,'Monte Carlo'!$E$22)),0))</f>
        <v>0</v>
      </c>
      <c r="N745" s="0" t="n">
        <f aca="true">IF(OR('Monte Carlo'!$B$23="",'Monte Carlo'!$C$23=""),0,IF(RAND()&lt;'Monte Carlo'!$B$23,IF('Monte Carlo'!$E$23='Monte Carlo'!$C$23,'Monte Carlo'!$C$23,BETAINV(RAND(),'Monte Carlo'!$G$23,'Monte Carlo'!$H$23,'Monte Carlo'!$C$23,'Monte Carlo'!$E$23)),0))</f>
        <v>0</v>
      </c>
      <c r="O745" s="0" t="n">
        <f aca="true">IF(OR('Monte Carlo'!$B$24="",'Monte Carlo'!$C$24=""),0,IF(RAND()&lt;'Monte Carlo'!$B$24,IF('Monte Carlo'!$E$24='Monte Carlo'!$C$24,'Monte Carlo'!$C$24,BETAINV(RAND(),'Monte Carlo'!$G$24,'Monte Carlo'!$H$24,'Monte Carlo'!$C$24,'Monte Carlo'!$E$24)),0))</f>
        <v>146.921772368103</v>
      </c>
      <c r="P745" s="0" t="n">
        <f aca="true">IF(OR('Monte Carlo'!$B$25="",'Monte Carlo'!$C$25=""),0,IF(RAND()&lt;'Monte Carlo'!$B$25,IF('Monte Carlo'!$E$25='Monte Carlo'!$C$25,'Monte Carlo'!$C$25,BETAINV(RAND(),'Monte Carlo'!$G$25,'Monte Carlo'!$H$25,'Monte Carlo'!$C$25,'Monte Carlo'!$E$25)),0))</f>
        <v>0</v>
      </c>
      <c r="Q745" s="0" t="n">
        <f aca="true">IF(OR('Monte Carlo'!$B$26="",'Monte Carlo'!$C$26=""),0,IF(RAND()&lt;'Monte Carlo'!$B$26,IF('Monte Carlo'!$E$26='Monte Carlo'!$C$26,'Monte Carlo'!$C$26,BETAINV(RAND(),'Monte Carlo'!$G$26,'Monte Carlo'!$H$26,'Monte Carlo'!$C$26,'Monte Carlo'!$E$26)),0))</f>
        <v>0</v>
      </c>
      <c r="R745" s="0" t="n">
        <f aca="true">IF(OR('Monte Carlo'!$B$27="",'Monte Carlo'!$C$27=""),0,IF(RAND()&lt;'Monte Carlo'!$B$27,IF('Monte Carlo'!$E$27='Monte Carlo'!$C$27,'Monte Carlo'!$C$27,BETAINV(RAND(),'Monte Carlo'!$G$27,'Monte Carlo'!$H$27,'Monte Carlo'!$C$27,'Monte Carlo'!$E$27)),0))</f>
        <v>0</v>
      </c>
      <c r="S745" s="0" t="n">
        <f aca="true">IF(OR('Monte Carlo'!$B$28="",'Monte Carlo'!$C$28=""),0,IF(RAND()&lt;'Monte Carlo'!$B$28,IF('Monte Carlo'!$E$28='Monte Carlo'!$C$28,'Monte Carlo'!$C$28,BETAINV(RAND(),'Monte Carlo'!$G$28,'Monte Carlo'!$H$28,'Monte Carlo'!$C$28,'Monte Carlo'!$E$28)),0))</f>
        <v>0</v>
      </c>
      <c r="T745" s="0" t="n">
        <f aca="true">IF(OR('Monte Carlo'!$B$29="",'Monte Carlo'!$C$29=""),0,IF(RAND()&lt;'Monte Carlo'!$B$29,IF('Monte Carlo'!$E$29='Monte Carlo'!$C$29,'Monte Carlo'!$C$29,BETAINV(RAND(),'Monte Carlo'!$G$29,'Monte Carlo'!$H$29,'Monte Carlo'!$C$29,'Monte Carlo'!$E$29)),0))</f>
        <v>0</v>
      </c>
      <c r="U745" s="0" t="n">
        <f aca="true">IF(OR('Monte Carlo'!$B$30="",'Monte Carlo'!$C$30=""),0,IF(RAND()&lt;'Monte Carlo'!$B$30,IF('Monte Carlo'!$E$30='Monte Carlo'!$C$30,'Monte Carlo'!$C$30,BETAINV(RAND(),'Monte Carlo'!$G$30,'Monte Carlo'!$H$30,'Monte Carlo'!$C$30,'Monte Carlo'!$E$30)),0))</f>
        <v>0</v>
      </c>
      <c r="V745" s="0" t="n">
        <f aca="true">IF(OR('Monte Carlo'!$B$31="",'Monte Carlo'!$C$31=""),0,IF(RAND()&lt;'Monte Carlo'!$B$31,IF('Monte Carlo'!$E$31='Monte Carlo'!$C$31,'Monte Carlo'!$C$31,BETAINV(RAND(),'Monte Carlo'!$G$31,'Monte Carlo'!$H$31,'Monte Carlo'!$C$31,'Monte Carlo'!$E$31)),0))</f>
        <v>0</v>
      </c>
      <c r="W745" s="0" t="n">
        <f aca="true">IF(OR('Monte Carlo'!$B$32="",'Monte Carlo'!$C$32=""),0,IF(RAND()&lt;'Monte Carlo'!$B$32,IF('Monte Carlo'!$E$32='Monte Carlo'!$C$32,'Monte Carlo'!$C$32,BETAINV(RAND(),'Monte Carlo'!$G$32,'Monte Carlo'!$H$32,'Monte Carlo'!$C$32,'Monte Carlo'!$E$32)),0))</f>
        <v>0</v>
      </c>
      <c r="X745" s="0" t="n">
        <f aca="true">IF(OR('Monte Carlo'!$B$33="",'Monte Carlo'!$C$33=""),0,IF(RAND()&lt;'Monte Carlo'!$B$33,IF('Monte Carlo'!$E$33='Monte Carlo'!$C$33,'Monte Carlo'!$C$33,BETAINV(RAND(),'Monte Carlo'!$G$33,'Monte Carlo'!$H$33,'Monte Carlo'!$C$33,'Monte Carlo'!$E$33)),0))</f>
        <v>0</v>
      </c>
      <c r="Y745" s="0" t="n">
        <f aca="false">SUM(A745:X745)</f>
        <v>2283.59025147674</v>
      </c>
    </row>
    <row r="746" customFormat="false" ht="15" hidden="false" customHeight="false" outlineLevel="0" collapsed="false">
      <c r="A746" s="0" t="n">
        <f aca="true">IF('Monte Carlo'!$B$7="",0,IF('Monte Carlo'!$D$7='Monte Carlo'!$B$7,'Monte Carlo'!$B$7,BETAINV(RAND(),'Monte Carlo'!$F$7,'Monte Carlo'!$G$7,'Monte Carlo'!$B$7,'Monte Carlo'!$D$7)))</f>
        <v>135.718814847987</v>
      </c>
      <c r="B746" s="0" t="n">
        <f aca="true">IF('Monte Carlo'!$B$8="",0,IF('Monte Carlo'!$D$8='Monte Carlo'!$B$8,'Monte Carlo'!$B$8,BETAINV(RAND(),'Monte Carlo'!$F$8,'Monte Carlo'!$G$8,'Monte Carlo'!$B$8,'Monte Carlo'!$D$8)))</f>
        <v>955.312520360471</v>
      </c>
      <c r="C746" s="0" t="n">
        <f aca="true">IF('Monte Carlo'!$B$9="",0,IF('Monte Carlo'!$D$9='Monte Carlo'!$B$9,'Monte Carlo'!$B$9,BETAINV(RAND(),'Monte Carlo'!$F$9,'Monte Carlo'!$G$9,'Monte Carlo'!$B$9,'Monte Carlo'!$D$9)))</f>
        <v>466.31639942161</v>
      </c>
      <c r="D746" s="0" t="n">
        <f aca="true">IF('Monte Carlo'!$B$10="",0,IF('Monte Carlo'!$D$10='Monte Carlo'!$B$10,'Monte Carlo'!$B$10,BETAINV(RAND(),'Monte Carlo'!$F$10,'Monte Carlo'!$G$10,'Monte Carlo'!$B$10,'Monte Carlo'!$D$10)))</f>
        <v>278.753485443021</v>
      </c>
      <c r="E746" s="0" t="n">
        <f aca="true">IF('Monte Carlo'!$B$11="",0,IF('Monte Carlo'!$D$11='Monte Carlo'!$B$11,'Monte Carlo'!$B$11,BETAINV(RAND(),'Monte Carlo'!$F$11,'Monte Carlo'!$G$11,'Monte Carlo'!$B$11,'Monte Carlo'!$D$11)))</f>
        <v>114.439752768946</v>
      </c>
      <c r="F746" s="0" t="n">
        <f aca="true">IF('Monte Carlo'!$B$12="",0,IF('Monte Carlo'!$D$12='Monte Carlo'!$B$12,'Monte Carlo'!$B$12,BETAINV(RAND(),'Monte Carlo'!$F$12,'Monte Carlo'!$G$12,'Monte Carlo'!$B$12,'Monte Carlo'!$D$12)))</f>
        <v>102.00563963076</v>
      </c>
      <c r="G746" s="0" t="n">
        <f aca="true">IF('Monte Carlo'!$B$13="",0,IF('Monte Carlo'!$D$13='Monte Carlo'!$B$13,'Monte Carlo'!$B$13,BETAINV(RAND(),'Monte Carlo'!$F$13,'Monte Carlo'!$G$13,'Monte Carlo'!$B$13,'Monte Carlo'!$D$13)))</f>
        <v>0</v>
      </c>
      <c r="H746" s="0" t="n">
        <f aca="true">IF('Monte Carlo'!$B$14="",0,IF('Monte Carlo'!$D$14='Monte Carlo'!$B$14,'Monte Carlo'!$B$14,BETAINV(RAND(),'Monte Carlo'!$F$14,'Monte Carlo'!$G$14,'Monte Carlo'!$B$14,'Monte Carlo'!$D$14)))</f>
        <v>0</v>
      </c>
      <c r="I746" s="0" t="n">
        <f aca="true">IF('Monte Carlo'!$B$15="",0,IF('Monte Carlo'!$D$15='Monte Carlo'!$B$15,'Monte Carlo'!$B$15,BETAINV(RAND(),'Monte Carlo'!$F$15,'Monte Carlo'!$G$15,'Monte Carlo'!$B$15,'Monte Carlo'!$D$15)))</f>
        <v>0</v>
      </c>
      <c r="J746" s="0" t="n">
        <f aca="true">IF('Monte Carlo'!$B$16="",0,IF('Monte Carlo'!$D$16='Monte Carlo'!$B$16,'Monte Carlo'!$B$16,BETAINV(RAND(),'Monte Carlo'!$F$16,'Monte Carlo'!$G$16,'Monte Carlo'!$B$16,'Monte Carlo'!$D$16)))</f>
        <v>0</v>
      </c>
      <c r="K746" s="0" t="n">
        <f aca="true">IF('Monte Carlo'!$B$17="",0,IF('Monte Carlo'!$D$17='Monte Carlo'!$B$17,'Monte Carlo'!$B$17,BETAINV(RAND(),'Monte Carlo'!$F$17,'Monte Carlo'!$G$17,'Monte Carlo'!$B$17,'Monte Carlo'!$D$17)))</f>
        <v>0</v>
      </c>
      <c r="L746" s="0" t="n">
        <f aca="true">IF('Monte Carlo'!$B$18="",0,IF('Monte Carlo'!$D$18='Monte Carlo'!$B$18,'Monte Carlo'!$B$18,BETAINV(RAND(),'Monte Carlo'!$F$18,'Monte Carlo'!$G$18,'Monte Carlo'!$B$18,'Monte Carlo'!$D$18)))</f>
        <v>0</v>
      </c>
      <c r="M746" s="0" t="n">
        <f aca="true">IF(OR('Monte Carlo'!$B$22="",'Monte Carlo'!$C$22=""),0,IF(RAND()&lt;'Monte Carlo'!$B$22,IF('Monte Carlo'!$E$22='Monte Carlo'!$C$22,'Monte Carlo'!$C$22,BETAINV(RAND(),'Monte Carlo'!$G$22,'Monte Carlo'!$H$22,'Monte Carlo'!$C$22,'Monte Carlo'!$E$22)),0))</f>
        <v>0</v>
      </c>
      <c r="N746" s="0" t="n">
        <f aca="true">IF(OR('Monte Carlo'!$B$23="",'Monte Carlo'!$C$23=""),0,IF(RAND()&lt;'Monte Carlo'!$B$23,IF('Monte Carlo'!$E$23='Monte Carlo'!$C$23,'Monte Carlo'!$C$23,BETAINV(RAND(),'Monte Carlo'!$G$23,'Monte Carlo'!$H$23,'Monte Carlo'!$C$23,'Monte Carlo'!$E$23)),0))</f>
        <v>0</v>
      </c>
      <c r="O746" s="0" t="n">
        <f aca="true">IF(OR('Monte Carlo'!$B$24="",'Monte Carlo'!$C$24=""),0,IF(RAND()&lt;'Monte Carlo'!$B$24,IF('Monte Carlo'!$E$24='Monte Carlo'!$C$24,'Monte Carlo'!$C$24,BETAINV(RAND(),'Monte Carlo'!$G$24,'Monte Carlo'!$H$24,'Monte Carlo'!$C$24,'Monte Carlo'!$E$24)),0))</f>
        <v>0</v>
      </c>
      <c r="P746" s="0" t="n">
        <f aca="true">IF(OR('Monte Carlo'!$B$25="",'Monte Carlo'!$C$25=""),0,IF(RAND()&lt;'Monte Carlo'!$B$25,IF('Monte Carlo'!$E$25='Monte Carlo'!$C$25,'Monte Carlo'!$C$25,BETAINV(RAND(),'Monte Carlo'!$G$25,'Monte Carlo'!$H$25,'Monte Carlo'!$C$25,'Monte Carlo'!$E$25)),0))</f>
        <v>0</v>
      </c>
      <c r="Q746" s="0" t="n">
        <f aca="true">IF(OR('Monte Carlo'!$B$26="",'Monte Carlo'!$C$26=""),0,IF(RAND()&lt;'Monte Carlo'!$B$26,IF('Monte Carlo'!$E$26='Monte Carlo'!$C$26,'Monte Carlo'!$C$26,BETAINV(RAND(),'Monte Carlo'!$G$26,'Monte Carlo'!$H$26,'Monte Carlo'!$C$26,'Monte Carlo'!$E$26)),0))</f>
        <v>0</v>
      </c>
      <c r="R746" s="0" t="n">
        <f aca="true">IF(OR('Monte Carlo'!$B$27="",'Monte Carlo'!$C$27=""),0,IF(RAND()&lt;'Monte Carlo'!$B$27,IF('Monte Carlo'!$E$27='Monte Carlo'!$C$27,'Monte Carlo'!$C$27,BETAINV(RAND(),'Monte Carlo'!$G$27,'Monte Carlo'!$H$27,'Monte Carlo'!$C$27,'Monte Carlo'!$E$27)),0))</f>
        <v>0</v>
      </c>
      <c r="S746" s="0" t="n">
        <f aca="true">IF(OR('Monte Carlo'!$B$28="",'Monte Carlo'!$C$28=""),0,IF(RAND()&lt;'Monte Carlo'!$B$28,IF('Monte Carlo'!$E$28='Monte Carlo'!$C$28,'Monte Carlo'!$C$28,BETAINV(RAND(),'Monte Carlo'!$G$28,'Monte Carlo'!$H$28,'Monte Carlo'!$C$28,'Monte Carlo'!$E$28)),0))</f>
        <v>0</v>
      </c>
      <c r="T746" s="0" t="n">
        <f aca="true">IF(OR('Monte Carlo'!$B$29="",'Monte Carlo'!$C$29=""),0,IF(RAND()&lt;'Monte Carlo'!$B$29,IF('Monte Carlo'!$E$29='Monte Carlo'!$C$29,'Monte Carlo'!$C$29,BETAINV(RAND(),'Monte Carlo'!$G$29,'Monte Carlo'!$H$29,'Monte Carlo'!$C$29,'Monte Carlo'!$E$29)),0))</f>
        <v>0</v>
      </c>
      <c r="U746" s="0" t="n">
        <f aca="true">IF(OR('Monte Carlo'!$B$30="",'Monte Carlo'!$C$30=""),0,IF(RAND()&lt;'Monte Carlo'!$B$30,IF('Monte Carlo'!$E$30='Monte Carlo'!$C$30,'Monte Carlo'!$C$30,BETAINV(RAND(),'Monte Carlo'!$G$30,'Monte Carlo'!$H$30,'Monte Carlo'!$C$30,'Monte Carlo'!$E$30)),0))</f>
        <v>0</v>
      </c>
      <c r="V746" s="0" t="n">
        <f aca="true">IF(OR('Monte Carlo'!$B$31="",'Monte Carlo'!$C$31=""),0,IF(RAND()&lt;'Monte Carlo'!$B$31,IF('Monte Carlo'!$E$31='Monte Carlo'!$C$31,'Monte Carlo'!$C$31,BETAINV(RAND(),'Monte Carlo'!$G$31,'Monte Carlo'!$H$31,'Monte Carlo'!$C$31,'Monte Carlo'!$E$31)),0))</f>
        <v>0</v>
      </c>
      <c r="W746" s="0" t="n">
        <f aca="true">IF(OR('Monte Carlo'!$B$32="",'Monte Carlo'!$C$32=""),0,IF(RAND()&lt;'Monte Carlo'!$B$32,IF('Monte Carlo'!$E$32='Monte Carlo'!$C$32,'Monte Carlo'!$C$32,BETAINV(RAND(),'Monte Carlo'!$G$32,'Monte Carlo'!$H$32,'Monte Carlo'!$C$32,'Monte Carlo'!$E$32)),0))</f>
        <v>0</v>
      </c>
      <c r="X746" s="0" t="n">
        <f aca="true">IF(OR('Monte Carlo'!$B$33="",'Monte Carlo'!$C$33=""),0,IF(RAND()&lt;'Monte Carlo'!$B$33,IF('Monte Carlo'!$E$33='Monte Carlo'!$C$33,'Monte Carlo'!$C$33,BETAINV(RAND(),'Monte Carlo'!$G$33,'Monte Carlo'!$H$33,'Monte Carlo'!$C$33,'Monte Carlo'!$E$33)),0))</f>
        <v>0</v>
      </c>
      <c r="Y746" s="0" t="n">
        <f aca="false">SUM(A746:X746)</f>
        <v>2052.5466124728</v>
      </c>
    </row>
    <row r="747" customFormat="false" ht="15" hidden="false" customHeight="false" outlineLevel="0" collapsed="false">
      <c r="A747" s="0" t="n">
        <f aca="true">IF('Monte Carlo'!$B$7="",0,IF('Monte Carlo'!$D$7='Monte Carlo'!$B$7,'Monte Carlo'!$B$7,BETAINV(RAND(),'Monte Carlo'!$F$7,'Monte Carlo'!$G$7,'Monte Carlo'!$B$7,'Monte Carlo'!$D$7)))</f>
        <v>175.767345475447</v>
      </c>
      <c r="B747" s="0" t="n">
        <f aca="true">IF('Monte Carlo'!$B$8="",0,IF('Monte Carlo'!$D$8='Monte Carlo'!$B$8,'Monte Carlo'!$B$8,BETAINV(RAND(),'Monte Carlo'!$F$8,'Monte Carlo'!$G$8,'Monte Carlo'!$B$8,'Monte Carlo'!$D$8)))</f>
        <v>968.21042526224</v>
      </c>
      <c r="C747" s="0" t="n">
        <f aca="true">IF('Monte Carlo'!$B$9="",0,IF('Monte Carlo'!$D$9='Monte Carlo'!$B$9,'Monte Carlo'!$B$9,BETAINV(RAND(),'Monte Carlo'!$F$9,'Monte Carlo'!$G$9,'Monte Carlo'!$B$9,'Monte Carlo'!$D$9)))</f>
        <v>428.631239432713</v>
      </c>
      <c r="D747" s="0" t="n">
        <f aca="true">IF('Monte Carlo'!$B$10="",0,IF('Monte Carlo'!$D$10='Monte Carlo'!$B$10,'Monte Carlo'!$B$10,BETAINV(RAND(),'Monte Carlo'!$F$10,'Monte Carlo'!$G$10,'Monte Carlo'!$B$10,'Monte Carlo'!$D$10)))</f>
        <v>285.917310447702</v>
      </c>
      <c r="E747" s="0" t="n">
        <f aca="true">IF('Monte Carlo'!$B$11="",0,IF('Monte Carlo'!$D$11='Monte Carlo'!$B$11,'Monte Carlo'!$B$11,BETAINV(RAND(),'Monte Carlo'!$F$11,'Monte Carlo'!$G$11,'Monte Carlo'!$B$11,'Monte Carlo'!$D$11)))</f>
        <v>116.618381260874</v>
      </c>
      <c r="F747" s="0" t="n">
        <f aca="true">IF('Monte Carlo'!$B$12="",0,IF('Monte Carlo'!$D$12='Monte Carlo'!$B$12,'Monte Carlo'!$B$12,BETAINV(RAND(),'Monte Carlo'!$F$12,'Monte Carlo'!$G$12,'Monte Carlo'!$B$12,'Monte Carlo'!$D$12)))</f>
        <v>98.8368644964876</v>
      </c>
      <c r="G747" s="0" t="n">
        <f aca="true">IF('Monte Carlo'!$B$13="",0,IF('Monte Carlo'!$D$13='Monte Carlo'!$B$13,'Monte Carlo'!$B$13,BETAINV(RAND(),'Monte Carlo'!$F$13,'Monte Carlo'!$G$13,'Monte Carlo'!$B$13,'Monte Carlo'!$D$13)))</f>
        <v>0</v>
      </c>
      <c r="H747" s="0" t="n">
        <f aca="true">IF('Monte Carlo'!$B$14="",0,IF('Monte Carlo'!$D$14='Monte Carlo'!$B$14,'Monte Carlo'!$B$14,BETAINV(RAND(),'Monte Carlo'!$F$14,'Monte Carlo'!$G$14,'Monte Carlo'!$B$14,'Monte Carlo'!$D$14)))</f>
        <v>0</v>
      </c>
      <c r="I747" s="0" t="n">
        <f aca="true">IF('Monte Carlo'!$B$15="",0,IF('Monte Carlo'!$D$15='Monte Carlo'!$B$15,'Monte Carlo'!$B$15,BETAINV(RAND(),'Monte Carlo'!$F$15,'Monte Carlo'!$G$15,'Monte Carlo'!$B$15,'Monte Carlo'!$D$15)))</f>
        <v>0</v>
      </c>
      <c r="J747" s="0" t="n">
        <f aca="true">IF('Monte Carlo'!$B$16="",0,IF('Monte Carlo'!$D$16='Monte Carlo'!$B$16,'Monte Carlo'!$B$16,BETAINV(RAND(),'Monte Carlo'!$F$16,'Monte Carlo'!$G$16,'Monte Carlo'!$B$16,'Monte Carlo'!$D$16)))</f>
        <v>0</v>
      </c>
      <c r="K747" s="0" t="n">
        <f aca="true">IF('Monte Carlo'!$B$17="",0,IF('Monte Carlo'!$D$17='Monte Carlo'!$B$17,'Monte Carlo'!$B$17,BETAINV(RAND(),'Monte Carlo'!$F$17,'Monte Carlo'!$G$17,'Monte Carlo'!$B$17,'Monte Carlo'!$D$17)))</f>
        <v>0</v>
      </c>
      <c r="L747" s="0" t="n">
        <f aca="true">IF('Monte Carlo'!$B$18="",0,IF('Monte Carlo'!$D$18='Monte Carlo'!$B$18,'Monte Carlo'!$B$18,BETAINV(RAND(),'Monte Carlo'!$F$18,'Monte Carlo'!$G$18,'Monte Carlo'!$B$18,'Monte Carlo'!$D$18)))</f>
        <v>0</v>
      </c>
      <c r="M747" s="0" t="n">
        <f aca="true">IF(OR('Monte Carlo'!$B$22="",'Monte Carlo'!$C$22=""),0,IF(RAND()&lt;'Monte Carlo'!$B$22,IF('Monte Carlo'!$E$22='Monte Carlo'!$C$22,'Monte Carlo'!$C$22,BETAINV(RAND(),'Monte Carlo'!$G$22,'Monte Carlo'!$H$22,'Monte Carlo'!$C$22,'Monte Carlo'!$E$22)),0))</f>
        <v>155.147649667704</v>
      </c>
      <c r="N747" s="0" t="n">
        <f aca="true">IF(OR('Monte Carlo'!$B$23="",'Monte Carlo'!$C$23=""),0,IF(RAND()&lt;'Monte Carlo'!$B$23,IF('Monte Carlo'!$E$23='Monte Carlo'!$C$23,'Monte Carlo'!$C$23,BETAINV(RAND(),'Monte Carlo'!$G$23,'Monte Carlo'!$H$23,'Monte Carlo'!$C$23,'Monte Carlo'!$E$23)),0))</f>
        <v>0</v>
      </c>
      <c r="O747" s="0" t="n">
        <f aca="true">IF(OR('Monte Carlo'!$B$24="",'Monte Carlo'!$C$24=""),0,IF(RAND()&lt;'Monte Carlo'!$B$24,IF('Monte Carlo'!$E$24='Monte Carlo'!$C$24,'Monte Carlo'!$C$24,BETAINV(RAND(),'Monte Carlo'!$G$24,'Monte Carlo'!$H$24,'Monte Carlo'!$C$24,'Monte Carlo'!$E$24)),0))</f>
        <v>0</v>
      </c>
      <c r="P747" s="0" t="n">
        <f aca="true">IF(OR('Monte Carlo'!$B$25="",'Monte Carlo'!$C$25=""),0,IF(RAND()&lt;'Monte Carlo'!$B$25,IF('Monte Carlo'!$E$25='Monte Carlo'!$C$25,'Monte Carlo'!$C$25,BETAINV(RAND(),'Monte Carlo'!$G$25,'Monte Carlo'!$H$25,'Monte Carlo'!$C$25,'Monte Carlo'!$E$25)),0))</f>
        <v>0</v>
      </c>
      <c r="Q747" s="0" t="n">
        <f aca="true">IF(OR('Monte Carlo'!$B$26="",'Monte Carlo'!$C$26=""),0,IF(RAND()&lt;'Monte Carlo'!$B$26,IF('Monte Carlo'!$E$26='Monte Carlo'!$C$26,'Monte Carlo'!$C$26,BETAINV(RAND(),'Monte Carlo'!$G$26,'Monte Carlo'!$H$26,'Monte Carlo'!$C$26,'Monte Carlo'!$E$26)),0))</f>
        <v>0</v>
      </c>
      <c r="R747" s="0" t="n">
        <f aca="true">IF(OR('Monte Carlo'!$B$27="",'Monte Carlo'!$C$27=""),0,IF(RAND()&lt;'Monte Carlo'!$B$27,IF('Monte Carlo'!$E$27='Monte Carlo'!$C$27,'Monte Carlo'!$C$27,BETAINV(RAND(),'Monte Carlo'!$G$27,'Monte Carlo'!$H$27,'Monte Carlo'!$C$27,'Monte Carlo'!$E$27)),0))</f>
        <v>0</v>
      </c>
      <c r="S747" s="0" t="n">
        <f aca="true">IF(OR('Monte Carlo'!$B$28="",'Monte Carlo'!$C$28=""),0,IF(RAND()&lt;'Monte Carlo'!$B$28,IF('Monte Carlo'!$E$28='Monte Carlo'!$C$28,'Monte Carlo'!$C$28,BETAINV(RAND(),'Monte Carlo'!$G$28,'Monte Carlo'!$H$28,'Monte Carlo'!$C$28,'Monte Carlo'!$E$28)),0))</f>
        <v>0</v>
      </c>
      <c r="T747" s="0" t="n">
        <f aca="true">IF(OR('Monte Carlo'!$B$29="",'Monte Carlo'!$C$29=""),0,IF(RAND()&lt;'Monte Carlo'!$B$29,IF('Monte Carlo'!$E$29='Monte Carlo'!$C$29,'Monte Carlo'!$C$29,BETAINV(RAND(),'Monte Carlo'!$G$29,'Monte Carlo'!$H$29,'Monte Carlo'!$C$29,'Monte Carlo'!$E$29)),0))</f>
        <v>0</v>
      </c>
      <c r="U747" s="0" t="n">
        <f aca="true">IF(OR('Monte Carlo'!$B$30="",'Monte Carlo'!$C$30=""),0,IF(RAND()&lt;'Monte Carlo'!$B$30,IF('Monte Carlo'!$E$30='Monte Carlo'!$C$30,'Monte Carlo'!$C$30,BETAINV(RAND(),'Monte Carlo'!$G$30,'Monte Carlo'!$H$30,'Monte Carlo'!$C$30,'Monte Carlo'!$E$30)),0))</f>
        <v>0</v>
      </c>
      <c r="V747" s="0" t="n">
        <f aca="true">IF(OR('Monte Carlo'!$B$31="",'Monte Carlo'!$C$31=""),0,IF(RAND()&lt;'Monte Carlo'!$B$31,IF('Monte Carlo'!$E$31='Monte Carlo'!$C$31,'Monte Carlo'!$C$31,BETAINV(RAND(),'Monte Carlo'!$G$31,'Monte Carlo'!$H$31,'Monte Carlo'!$C$31,'Monte Carlo'!$E$31)),0))</f>
        <v>0</v>
      </c>
      <c r="W747" s="0" t="n">
        <f aca="true">IF(OR('Monte Carlo'!$B$32="",'Monte Carlo'!$C$32=""),0,IF(RAND()&lt;'Monte Carlo'!$B$32,IF('Monte Carlo'!$E$32='Monte Carlo'!$C$32,'Monte Carlo'!$C$32,BETAINV(RAND(),'Monte Carlo'!$G$32,'Monte Carlo'!$H$32,'Monte Carlo'!$C$32,'Monte Carlo'!$E$32)),0))</f>
        <v>0</v>
      </c>
      <c r="X747" s="0" t="n">
        <f aca="true">IF(OR('Monte Carlo'!$B$33="",'Monte Carlo'!$C$33=""),0,IF(RAND()&lt;'Monte Carlo'!$B$33,IF('Monte Carlo'!$E$33='Monte Carlo'!$C$33,'Monte Carlo'!$C$33,BETAINV(RAND(),'Monte Carlo'!$G$33,'Monte Carlo'!$H$33,'Monte Carlo'!$C$33,'Monte Carlo'!$E$33)),0))</f>
        <v>0</v>
      </c>
      <c r="Y747" s="0" t="n">
        <f aca="false">SUM(A747:X747)</f>
        <v>2229.12921604317</v>
      </c>
    </row>
    <row r="748" customFormat="false" ht="15" hidden="false" customHeight="false" outlineLevel="0" collapsed="false">
      <c r="A748" s="0" t="n">
        <f aca="true">IF('Monte Carlo'!$B$7="",0,IF('Monte Carlo'!$D$7='Monte Carlo'!$B$7,'Monte Carlo'!$B$7,BETAINV(RAND(),'Monte Carlo'!$F$7,'Monte Carlo'!$G$7,'Monte Carlo'!$B$7,'Monte Carlo'!$D$7)))</f>
        <v>125.109809912095</v>
      </c>
      <c r="B748" s="0" t="n">
        <f aca="true">IF('Monte Carlo'!$B$8="",0,IF('Monte Carlo'!$D$8='Monte Carlo'!$B$8,'Monte Carlo'!$B$8,BETAINV(RAND(),'Monte Carlo'!$F$8,'Monte Carlo'!$G$8,'Monte Carlo'!$B$8,'Monte Carlo'!$D$8)))</f>
        <v>995.972335000793</v>
      </c>
      <c r="C748" s="0" t="n">
        <f aca="true">IF('Monte Carlo'!$B$9="",0,IF('Monte Carlo'!$D$9='Monte Carlo'!$B$9,'Monte Carlo'!$B$9,BETAINV(RAND(),'Monte Carlo'!$F$9,'Monte Carlo'!$G$9,'Monte Carlo'!$B$9,'Monte Carlo'!$D$9)))</f>
        <v>483.382352734741</v>
      </c>
      <c r="D748" s="0" t="n">
        <f aca="true">IF('Monte Carlo'!$B$10="",0,IF('Monte Carlo'!$D$10='Monte Carlo'!$B$10,'Monte Carlo'!$B$10,BETAINV(RAND(),'Monte Carlo'!$F$10,'Monte Carlo'!$G$10,'Monte Carlo'!$B$10,'Monte Carlo'!$D$10)))</f>
        <v>326.605149497312</v>
      </c>
      <c r="E748" s="0" t="n">
        <f aca="true">IF('Monte Carlo'!$B$11="",0,IF('Monte Carlo'!$D$11='Monte Carlo'!$B$11,'Monte Carlo'!$B$11,BETAINV(RAND(),'Monte Carlo'!$F$11,'Monte Carlo'!$G$11,'Monte Carlo'!$B$11,'Monte Carlo'!$D$11)))</f>
        <v>104.820452142598</v>
      </c>
      <c r="F748" s="0" t="n">
        <f aca="true">IF('Monte Carlo'!$B$12="",0,IF('Monte Carlo'!$D$12='Monte Carlo'!$B$12,'Monte Carlo'!$B$12,BETAINV(RAND(),'Monte Carlo'!$F$12,'Monte Carlo'!$G$12,'Monte Carlo'!$B$12,'Monte Carlo'!$D$12)))</f>
        <v>112.143544246712</v>
      </c>
      <c r="G748" s="0" t="n">
        <f aca="true">IF('Monte Carlo'!$B$13="",0,IF('Monte Carlo'!$D$13='Monte Carlo'!$B$13,'Monte Carlo'!$B$13,BETAINV(RAND(),'Monte Carlo'!$F$13,'Monte Carlo'!$G$13,'Monte Carlo'!$B$13,'Monte Carlo'!$D$13)))</f>
        <v>0</v>
      </c>
      <c r="H748" s="0" t="n">
        <f aca="true">IF('Monte Carlo'!$B$14="",0,IF('Monte Carlo'!$D$14='Monte Carlo'!$B$14,'Monte Carlo'!$B$14,BETAINV(RAND(),'Monte Carlo'!$F$14,'Monte Carlo'!$G$14,'Monte Carlo'!$B$14,'Monte Carlo'!$D$14)))</f>
        <v>0</v>
      </c>
      <c r="I748" s="0" t="n">
        <f aca="true">IF('Monte Carlo'!$B$15="",0,IF('Monte Carlo'!$D$15='Monte Carlo'!$B$15,'Monte Carlo'!$B$15,BETAINV(RAND(),'Monte Carlo'!$F$15,'Monte Carlo'!$G$15,'Monte Carlo'!$B$15,'Monte Carlo'!$D$15)))</f>
        <v>0</v>
      </c>
      <c r="J748" s="0" t="n">
        <f aca="true">IF('Monte Carlo'!$B$16="",0,IF('Monte Carlo'!$D$16='Monte Carlo'!$B$16,'Monte Carlo'!$B$16,BETAINV(RAND(),'Monte Carlo'!$F$16,'Monte Carlo'!$G$16,'Monte Carlo'!$B$16,'Monte Carlo'!$D$16)))</f>
        <v>0</v>
      </c>
      <c r="K748" s="0" t="n">
        <f aca="true">IF('Monte Carlo'!$B$17="",0,IF('Monte Carlo'!$D$17='Monte Carlo'!$B$17,'Monte Carlo'!$B$17,BETAINV(RAND(),'Monte Carlo'!$F$17,'Monte Carlo'!$G$17,'Monte Carlo'!$B$17,'Monte Carlo'!$D$17)))</f>
        <v>0</v>
      </c>
      <c r="L748" s="0" t="n">
        <f aca="true">IF('Monte Carlo'!$B$18="",0,IF('Monte Carlo'!$D$18='Monte Carlo'!$B$18,'Monte Carlo'!$B$18,BETAINV(RAND(),'Monte Carlo'!$F$18,'Monte Carlo'!$G$18,'Monte Carlo'!$B$18,'Monte Carlo'!$D$18)))</f>
        <v>0</v>
      </c>
      <c r="M748" s="0" t="n">
        <f aca="true">IF(OR('Monte Carlo'!$B$22="",'Monte Carlo'!$C$22=""),0,IF(RAND()&lt;'Monte Carlo'!$B$22,IF('Monte Carlo'!$E$22='Monte Carlo'!$C$22,'Monte Carlo'!$C$22,BETAINV(RAND(),'Monte Carlo'!$G$22,'Monte Carlo'!$H$22,'Monte Carlo'!$C$22,'Monte Carlo'!$E$22)),0))</f>
        <v>0</v>
      </c>
      <c r="N748" s="0" t="n">
        <f aca="true">IF(OR('Monte Carlo'!$B$23="",'Monte Carlo'!$C$23=""),0,IF(RAND()&lt;'Monte Carlo'!$B$23,IF('Monte Carlo'!$E$23='Monte Carlo'!$C$23,'Monte Carlo'!$C$23,BETAINV(RAND(),'Monte Carlo'!$G$23,'Monte Carlo'!$H$23,'Monte Carlo'!$C$23,'Monte Carlo'!$E$23)),0))</f>
        <v>58.4404192350115</v>
      </c>
      <c r="O748" s="0" t="n">
        <f aca="true">IF(OR('Monte Carlo'!$B$24="",'Monte Carlo'!$C$24=""),0,IF(RAND()&lt;'Monte Carlo'!$B$24,IF('Monte Carlo'!$E$24='Monte Carlo'!$C$24,'Monte Carlo'!$C$24,BETAINV(RAND(),'Monte Carlo'!$G$24,'Monte Carlo'!$H$24,'Monte Carlo'!$C$24,'Monte Carlo'!$E$24)),0))</f>
        <v>232.72990074103</v>
      </c>
      <c r="P748" s="0" t="n">
        <f aca="true">IF(OR('Monte Carlo'!$B$25="",'Monte Carlo'!$C$25=""),0,IF(RAND()&lt;'Monte Carlo'!$B$25,IF('Monte Carlo'!$E$25='Monte Carlo'!$C$25,'Monte Carlo'!$C$25,BETAINV(RAND(),'Monte Carlo'!$G$25,'Monte Carlo'!$H$25,'Monte Carlo'!$C$25,'Monte Carlo'!$E$25)),0))</f>
        <v>0</v>
      </c>
      <c r="Q748" s="0" t="n">
        <f aca="true">IF(OR('Monte Carlo'!$B$26="",'Monte Carlo'!$C$26=""),0,IF(RAND()&lt;'Monte Carlo'!$B$26,IF('Monte Carlo'!$E$26='Monte Carlo'!$C$26,'Monte Carlo'!$C$26,BETAINV(RAND(),'Monte Carlo'!$G$26,'Monte Carlo'!$H$26,'Monte Carlo'!$C$26,'Monte Carlo'!$E$26)),0))</f>
        <v>0</v>
      </c>
      <c r="R748" s="0" t="n">
        <f aca="true">IF(OR('Monte Carlo'!$B$27="",'Monte Carlo'!$C$27=""),0,IF(RAND()&lt;'Monte Carlo'!$B$27,IF('Monte Carlo'!$E$27='Monte Carlo'!$C$27,'Monte Carlo'!$C$27,BETAINV(RAND(),'Monte Carlo'!$G$27,'Monte Carlo'!$H$27,'Monte Carlo'!$C$27,'Monte Carlo'!$E$27)),0))</f>
        <v>0</v>
      </c>
      <c r="S748" s="0" t="n">
        <f aca="true">IF(OR('Monte Carlo'!$B$28="",'Monte Carlo'!$C$28=""),0,IF(RAND()&lt;'Monte Carlo'!$B$28,IF('Monte Carlo'!$E$28='Monte Carlo'!$C$28,'Monte Carlo'!$C$28,BETAINV(RAND(),'Monte Carlo'!$G$28,'Monte Carlo'!$H$28,'Monte Carlo'!$C$28,'Monte Carlo'!$E$28)),0))</f>
        <v>0</v>
      </c>
      <c r="T748" s="0" t="n">
        <f aca="true">IF(OR('Monte Carlo'!$B$29="",'Monte Carlo'!$C$29=""),0,IF(RAND()&lt;'Monte Carlo'!$B$29,IF('Monte Carlo'!$E$29='Monte Carlo'!$C$29,'Monte Carlo'!$C$29,BETAINV(RAND(),'Monte Carlo'!$G$29,'Monte Carlo'!$H$29,'Monte Carlo'!$C$29,'Monte Carlo'!$E$29)),0))</f>
        <v>0</v>
      </c>
      <c r="U748" s="0" t="n">
        <f aca="true">IF(OR('Monte Carlo'!$B$30="",'Monte Carlo'!$C$30=""),0,IF(RAND()&lt;'Monte Carlo'!$B$30,IF('Monte Carlo'!$E$30='Monte Carlo'!$C$30,'Monte Carlo'!$C$30,BETAINV(RAND(),'Monte Carlo'!$G$30,'Monte Carlo'!$H$30,'Monte Carlo'!$C$30,'Monte Carlo'!$E$30)),0))</f>
        <v>0</v>
      </c>
      <c r="V748" s="0" t="n">
        <f aca="true">IF(OR('Monte Carlo'!$B$31="",'Monte Carlo'!$C$31=""),0,IF(RAND()&lt;'Monte Carlo'!$B$31,IF('Monte Carlo'!$E$31='Monte Carlo'!$C$31,'Monte Carlo'!$C$31,BETAINV(RAND(),'Monte Carlo'!$G$31,'Monte Carlo'!$H$31,'Monte Carlo'!$C$31,'Monte Carlo'!$E$31)),0))</f>
        <v>0</v>
      </c>
      <c r="W748" s="0" t="n">
        <f aca="true">IF(OR('Monte Carlo'!$B$32="",'Monte Carlo'!$C$32=""),0,IF(RAND()&lt;'Monte Carlo'!$B$32,IF('Monte Carlo'!$E$32='Monte Carlo'!$C$32,'Monte Carlo'!$C$32,BETAINV(RAND(),'Monte Carlo'!$G$32,'Monte Carlo'!$H$32,'Monte Carlo'!$C$32,'Monte Carlo'!$E$32)),0))</f>
        <v>0</v>
      </c>
      <c r="X748" s="0" t="n">
        <f aca="true">IF(OR('Monte Carlo'!$B$33="",'Monte Carlo'!$C$33=""),0,IF(RAND()&lt;'Monte Carlo'!$B$33,IF('Monte Carlo'!$E$33='Monte Carlo'!$C$33,'Monte Carlo'!$C$33,BETAINV(RAND(),'Monte Carlo'!$G$33,'Monte Carlo'!$H$33,'Monte Carlo'!$C$33,'Monte Carlo'!$E$33)),0))</f>
        <v>0</v>
      </c>
      <c r="Y748" s="0" t="n">
        <f aca="false">SUM(A748:X748)</f>
        <v>2439.20396351029</v>
      </c>
    </row>
    <row r="749" customFormat="false" ht="15" hidden="false" customHeight="false" outlineLevel="0" collapsed="false">
      <c r="A749" s="0" t="n">
        <f aca="true">IF('Monte Carlo'!$B$7="",0,IF('Monte Carlo'!$D$7='Monte Carlo'!$B$7,'Monte Carlo'!$B$7,BETAINV(RAND(),'Monte Carlo'!$F$7,'Monte Carlo'!$G$7,'Monte Carlo'!$B$7,'Monte Carlo'!$D$7)))</f>
        <v>123.273434668459</v>
      </c>
      <c r="B749" s="0" t="n">
        <f aca="true">IF('Monte Carlo'!$B$8="",0,IF('Monte Carlo'!$D$8='Monte Carlo'!$B$8,'Monte Carlo'!$B$8,BETAINV(RAND(),'Monte Carlo'!$F$8,'Monte Carlo'!$G$8,'Monte Carlo'!$B$8,'Monte Carlo'!$D$8)))</f>
        <v>990.026683958453</v>
      </c>
      <c r="C749" s="0" t="n">
        <f aca="true">IF('Monte Carlo'!$B$9="",0,IF('Monte Carlo'!$D$9='Monte Carlo'!$B$9,'Monte Carlo'!$B$9,BETAINV(RAND(),'Monte Carlo'!$F$9,'Monte Carlo'!$G$9,'Monte Carlo'!$B$9,'Monte Carlo'!$D$9)))</f>
        <v>457.85130901055</v>
      </c>
      <c r="D749" s="0" t="n">
        <f aca="true">IF('Monte Carlo'!$B$10="",0,IF('Monte Carlo'!$D$10='Monte Carlo'!$B$10,'Monte Carlo'!$B$10,BETAINV(RAND(),'Monte Carlo'!$F$10,'Monte Carlo'!$G$10,'Monte Carlo'!$B$10,'Monte Carlo'!$D$10)))</f>
        <v>318.334277216189</v>
      </c>
      <c r="E749" s="0" t="n">
        <f aca="true">IF('Monte Carlo'!$B$11="",0,IF('Monte Carlo'!$D$11='Monte Carlo'!$B$11,'Monte Carlo'!$B$11,BETAINV(RAND(),'Monte Carlo'!$F$11,'Monte Carlo'!$G$11,'Monte Carlo'!$B$11,'Monte Carlo'!$D$11)))</f>
        <v>88.923107361632</v>
      </c>
      <c r="F749" s="0" t="n">
        <f aca="true">IF('Monte Carlo'!$B$12="",0,IF('Monte Carlo'!$D$12='Monte Carlo'!$B$12,'Monte Carlo'!$B$12,BETAINV(RAND(),'Monte Carlo'!$F$12,'Monte Carlo'!$G$12,'Monte Carlo'!$B$12,'Monte Carlo'!$D$12)))</f>
        <v>114.144075563031</v>
      </c>
      <c r="G749" s="0" t="n">
        <f aca="true">IF('Monte Carlo'!$B$13="",0,IF('Monte Carlo'!$D$13='Monte Carlo'!$B$13,'Monte Carlo'!$B$13,BETAINV(RAND(),'Monte Carlo'!$F$13,'Monte Carlo'!$G$13,'Monte Carlo'!$B$13,'Monte Carlo'!$D$13)))</f>
        <v>0</v>
      </c>
      <c r="H749" s="0" t="n">
        <f aca="true">IF('Monte Carlo'!$B$14="",0,IF('Monte Carlo'!$D$14='Monte Carlo'!$B$14,'Monte Carlo'!$B$14,BETAINV(RAND(),'Monte Carlo'!$F$14,'Monte Carlo'!$G$14,'Monte Carlo'!$B$14,'Monte Carlo'!$D$14)))</f>
        <v>0</v>
      </c>
      <c r="I749" s="0" t="n">
        <f aca="true">IF('Monte Carlo'!$B$15="",0,IF('Monte Carlo'!$D$15='Monte Carlo'!$B$15,'Monte Carlo'!$B$15,BETAINV(RAND(),'Monte Carlo'!$F$15,'Monte Carlo'!$G$15,'Monte Carlo'!$B$15,'Monte Carlo'!$D$15)))</f>
        <v>0</v>
      </c>
      <c r="J749" s="0" t="n">
        <f aca="true">IF('Monte Carlo'!$B$16="",0,IF('Monte Carlo'!$D$16='Monte Carlo'!$B$16,'Monte Carlo'!$B$16,BETAINV(RAND(),'Monte Carlo'!$F$16,'Monte Carlo'!$G$16,'Monte Carlo'!$B$16,'Monte Carlo'!$D$16)))</f>
        <v>0</v>
      </c>
      <c r="K749" s="0" t="n">
        <f aca="true">IF('Monte Carlo'!$B$17="",0,IF('Monte Carlo'!$D$17='Monte Carlo'!$B$17,'Monte Carlo'!$B$17,BETAINV(RAND(),'Monte Carlo'!$F$17,'Monte Carlo'!$G$17,'Monte Carlo'!$B$17,'Monte Carlo'!$D$17)))</f>
        <v>0</v>
      </c>
      <c r="L749" s="0" t="n">
        <f aca="true">IF('Monte Carlo'!$B$18="",0,IF('Monte Carlo'!$D$18='Monte Carlo'!$B$18,'Monte Carlo'!$B$18,BETAINV(RAND(),'Monte Carlo'!$F$18,'Monte Carlo'!$G$18,'Monte Carlo'!$B$18,'Monte Carlo'!$D$18)))</f>
        <v>0</v>
      </c>
      <c r="M749" s="0" t="n">
        <f aca="true">IF(OR('Monte Carlo'!$B$22="",'Monte Carlo'!$C$22=""),0,IF(RAND()&lt;'Monte Carlo'!$B$22,IF('Monte Carlo'!$E$22='Monte Carlo'!$C$22,'Monte Carlo'!$C$22,BETAINV(RAND(),'Monte Carlo'!$G$22,'Monte Carlo'!$H$22,'Monte Carlo'!$C$22,'Monte Carlo'!$E$22)),0))</f>
        <v>0</v>
      </c>
      <c r="N749" s="0" t="n">
        <f aca="true">IF(OR('Monte Carlo'!$B$23="",'Monte Carlo'!$C$23=""),0,IF(RAND()&lt;'Monte Carlo'!$B$23,IF('Monte Carlo'!$E$23='Monte Carlo'!$C$23,'Monte Carlo'!$C$23,BETAINV(RAND(),'Monte Carlo'!$G$23,'Monte Carlo'!$H$23,'Monte Carlo'!$C$23,'Monte Carlo'!$E$23)),0))</f>
        <v>0</v>
      </c>
      <c r="O749" s="0" t="n">
        <f aca="true">IF(OR('Monte Carlo'!$B$24="",'Monte Carlo'!$C$24=""),0,IF(RAND()&lt;'Monte Carlo'!$B$24,IF('Monte Carlo'!$E$24='Monte Carlo'!$C$24,'Monte Carlo'!$C$24,BETAINV(RAND(),'Monte Carlo'!$G$24,'Monte Carlo'!$H$24,'Monte Carlo'!$C$24,'Monte Carlo'!$E$24)),0))</f>
        <v>0</v>
      </c>
      <c r="P749" s="0" t="n">
        <f aca="true">IF(OR('Monte Carlo'!$B$25="",'Monte Carlo'!$C$25=""),0,IF(RAND()&lt;'Monte Carlo'!$B$25,IF('Monte Carlo'!$E$25='Monte Carlo'!$C$25,'Monte Carlo'!$C$25,BETAINV(RAND(),'Monte Carlo'!$G$25,'Monte Carlo'!$H$25,'Monte Carlo'!$C$25,'Monte Carlo'!$E$25)),0))</f>
        <v>0</v>
      </c>
      <c r="Q749" s="0" t="n">
        <f aca="true">IF(OR('Monte Carlo'!$B$26="",'Monte Carlo'!$C$26=""),0,IF(RAND()&lt;'Monte Carlo'!$B$26,IF('Monte Carlo'!$E$26='Monte Carlo'!$C$26,'Monte Carlo'!$C$26,BETAINV(RAND(),'Monte Carlo'!$G$26,'Monte Carlo'!$H$26,'Monte Carlo'!$C$26,'Monte Carlo'!$E$26)),0))</f>
        <v>0</v>
      </c>
      <c r="R749" s="0" t="n">
        <f aca="true">IF(OR('Monte Carlo'!$B$27="",'Monte Carlo'!$C$27=""),0,IF(RAND()&lt;'Monte Carlo'!$B$27,IF('Monte Carlo'!$E$27='Monte Carlo'!$C$27,'Monte Carlo'!$C$27,BETAINV(RAND(),'Monte Carlo'!$G$27,'Monte Carlo'!$H$27,'Monte Carlo'!$C$27,'Monte Carlo'!$E$27)),0))</f>
        <v>0</v>
      </c>
      <c r="S749" s="0" t="n">
        <f aca="true">IF(OR('Monte Carlo'!$B$28="",'Monte Carlo'!$C$28=""),0,IF(RAND()&lt;'Monte Carlo'!$B$28,IF('Monte Carlo'!$E$28='Monte Carlo'!$C$28,'Monte Carlo'!$C$28,BETAINV(RAND(),'Monte Carlo'!$G$28,'Monte Carlo'!$H$28,'Monte Carlo'!$C$28,'Monte Carlo'!$E$28)),0))</f>
        <v>0</v>
      </c>
      <c r="T749" s="0" t="n">
        <f aca="true">IF(OR('Monte Carlo'!$B$29="",'Monte Carlo'!$C$29=""),0,IF(RAND()&lt;'Monte Carlo'!$B$29,IF('Monte Carlo'!$E$29='Monte Carlo'!$C$29,'Monte Carlo'!$C$29,BETAINV(RAND(),'Monte Carlo'!$G$29,'Monte Carlo'!$H$29,'Monte Carlo'!$C$29,'Monte Carlo'!$E$29)),0))</f>
        <v>0</v>
      </c>
      <c r="U749" s="0" t="n">
        <f aca="true">IF(OR('Monte Carlo'!$B$30="",'Monte Carlo'!$C$30=""),0,IF(RAND()&lt;'Monte Carlo'!$B$30,IF('Monte Carlo'!$E$30='Monte Carlo'!$C$30,'Monte Carlo'!$C$30,BETAINV(RAND(),'Monte Carlo'!$G$30,'Monte Carlo'!$H$30,'Monte Carlo'!$C$30,'Monte Carlo'!$E$30)),0))</f>
        <v>0</v>
      </c>
      <c r="V749" s="0" t="n">
        <f aca="true">IF(OR('Monte Carlo'!$B$31="",'Monte Carlo'!$C$31=""),0,IF(RAND()&lt;'Monte Carlo'!$B$31,IF('Monte Carlo'!$E$31='Monte Carlo'!$C$31,'Monte Carlo'!$C$31,BETAINV(RAND(),'Monte Carlo'!$G$31,'Monte Carlo'!$H$31,'Monte Carlo'!$C$31,'Monte Carlo'!$E$31)),0))</f>
        <v>0</v>
      </c>
      <c r="W749" s="0" t="n">
        <f aca="true">IF(OR('Monte Carlo'!$B$32="",'Monte Carlo'!$C$32=""),0,IF(RAND()&lt;'Monte Carlo'!$B$32,IF('Monte Carlo'!$E$32='Monte Carlo'!$C$32,'Monte Carlo'!$C$32,BETAINV(RAND(),'Monte Carlo'!$G$32,'Monte Carlo'!$H$32,'Monte Carlo'!$C$32,'Monte Carlo'!$E$32)),0))</f>
        <v>0</v>
      </c>
      <c r="X749" s="0" t="n">
        <f aca="true">IF(OR('Monte Carlo'!$B$33="",'Monte Carlo'!$C$33=""),0,IF(RAND()&lt;'Monte Carlo'!$B$33,IF('Monte Carlo'!$E$33='Monte Carlo'!$C$33,'Monte Carlo'!$C$33,BETAINV(RAND(),'Monte Carlo'!$G$33,'Monte Carlo'!$H$33,'Monte Carlo'!$C$33,'Monte Carlo'!$E$33)),0))</f>
        <v>0</v>
      </c>
      <c r="Y749" s="0" t="n">
        <f aca="false">SUM(A749:X749)</f>
        <v>2092.55288777831</v>
      </c>
    </row>
    <row r="750" customFormat="false" ht="15" hidden="false" customHeight="false" outlineLevel="0" collapsed="false">
      <c r="A750" s="0" t="n">
        <f aca="true">IF('Monte Carlo'!$B$7="",0,IF('Monte Carlo'!$D$7='Monte Carlo'!$B$7,'Monte Carlo'!$B$7,BETAINV(RAND(),'Monte Carlo'!$F$7,'Monte Carlo'!$G$7,'Monte Carlo'!$B$7,'Monte Carlo'!$D$7)))</f>
        <v>142.562771620451</v>
      </c>
      <c r="B750" s="0" t="n">
        <f aca="true">IF('Monte Carlo'!$B$8="",0,IF('Monte Carlo'!$D$8='Monte Carlo'!$B$8,'Monte Carlo'!$B$8,BETAINV(RAND(),'Monte Carlo'!$F$8,'Monte Carlo'!$G$8,'Monte Carlo'!$B$8,'Monte Carlo'!$D$8)))</f>
        <v>1061.59508766302</v>
      </c>
      <c r="C750" s="0" t="n">
        <f aca="true">IF('Monte Carlo'!$B$9="",0,IF('Monte Carlo'!$D$9='Monte Carlo'!$B$9,'Monte Carlo'!$B$9,BETAINV(RAND(),'Monte Carlo'!$F$9,'Monte Carlo'!$G$9,'Monte Carlo'!$B$9,'Monte Carlo'!$D$9)))</f>
        <v>438.714997472311</v>
      </c>
      <c r="D750" s="0" t="n">
        <f aca="true">IF('Monte Carlo'!$B$10="",0,IF('Monte Carlo'!$D$10='Monte Carlo'!$B$10,'Monte Carlo'!$B$10,BETAINV(RAND(),'Monte Carlo'!$F$10,'Monte Carlo'!$G$10,'Monte Carlo'!$B$10,'Monte Carlo'!$D$10)))</f>
        <v>326.85669526888</v>
      </c>
      <c r="E750" s="0" t="n">
        <f aca="true">IF('Monte Carlo'!$B$11="",0,IF('Monte Carlo'!$D$11='Monte Carlo'!$B$11,'Monte Carlo'!$B$11,BETAINV(RAND(),'Monte Carlo'!$F$11,'Monte Carlo'!$G$11,'Monte Carlo'!$B$11,'Monte Carlo'!$D$11)))</f>
        <v>111.446051822989</v>
      </c>
      <c r="F750" s="0" t="n">
        <f aca="true">IF('Monte Carlo'!$B$12="",0,IF('Monte Carlo'!$D$12='Monte Carlo'!$B$12,'Monte Carlo'!$B$12,BETAINV(RAND(),'Monte Carlo'!$F$12,'Monte Carlo'!$G$12,'Monte Carlo'!$B$12,'Monte Carlo'!$D$12)))</f>
        <v>111.025862730862</v>
      </c>
      <c r="G750" s="0" t="n">
        <f aca="true">IF('Monte Carlo'!$B$13="",0,IF('Monte Carlo'!$D$13='Monte Carlo'!$B$13,'Monte Carlo'!$B$13,BETAINV(RAND(),'Monte Carlo'!$F$13,'Monte Carlo'!$G$13,'Monte Carlo'!$B$13,'Monte Carlo'!$D$13)))</f>
        <v>0</v>
      </c>
      <c r="H750" s="0" t="n">
        <f aca="true">IF('Monte Carlo'!$B$14="",0,IF('Monte Carlo'!$D$14='Monte Carlo'!$B$14,'Monte Carlo'!$B$14,BETAINV(RAND(),'Monte Carlo'!$F$14,'Monte Carlo'!$G$14,'Monte Carlo'!$B$14,'Monte Carlo'!$D$14)))</f>
        <v>0</v>
      </c>
      <c r="I750" s="0" t="n">
        <f aca="true">IF('Monte Carlo'!$B$15="",0,IF('Monte Carlo'!$D$15='Monte Carlo'!$B$15,'Monte Carlo'!$B$15,BETAINV(RAND(),'Monte Carlo'!$F$15,'Monte Carlo'!$G$15,'Monte Carlo'!$B$15,'Monte Carlo'!$D$15)))</f>
        <v>0</v>
      </c>
      <c r="J750" s="0" t="n">
        <f aca="true">IF('Monte Carlo'!$B$16="",0,IF('Monte Carlo'!$D$16='Monte Carlo'!$B$16,'Monte Carlo'!$B$16,BETAINV(RAND(),'Monte Carlo'!$F$16,'Monte Carlo'!$G$16,'Monte Carlo'!$B$16,'Monte Carlo'!$D$16)))</f>
        <v>0</v>
      </c>
      <c r="K750" s="0" t="n">
        <f aca="true">IF('Monte Carlo'!$B$17="",0,IF('Monte Carlo'!$D$17='Monte Carlo'!$B$17,'Monte Carlo'!$B$17,BETAINV(RAND(),'Monte Carlo'!$F$17,'Monte Carlo'!$G$17,'Monte Carlo'!$B$17,'Monte Carlo'!$D$17)))</f>
        <v>0</v>
      </c>
      <c r="L750" s="0" t="n">
        <f aca="true">IF('Monte Carlo'!$B$18="",0,IF('Monte Carlo'!$D$18='Monte Carlo'!$B$18,'Monte Carlo'!$B$18,BETAINV(RAND(),'Monte Carlo'!$F$18,'Monte Carlo'!$G$18,'Monte Carlo'!$B$18,'Monte Carlo'!$D$18)))</f>
        <v>0</v>
      </c>
      <c r="M750" s="0" t="n">
        <f aca="true">IF(OR('Monte Carlo'!$B$22="",'Monte Carlo'!$C$22=""),0,IF(RAND()&lt;'Monte Carlo'!$B$22,IF('Monte Carlo'!$E$22='Monte Carlo'!$C$22,'Monte Carlo'!$C$22,BETAINV(RAND(),'Monte Carlo'!$G$22,'Monte Carlo'!$H$22,'Monte Carlo'!$C$22,'Monte Carlo'!$E$22)),0))</f>
        <v>197.328331011603</v>
      </c>
      <c r="N750" s="0" t="n">
        <f aca="true">IF(OR('Monte Carlo'!$B$23="",'Monte Carlo'!$C$23=""),0,IF(RAND()&lt;'Monte Carlo'!$B$23,IF('Monte Carlo'!$E$23='Monte Carlo'!$C$23,'Monte Carlo'!$C$23,BETAINV(RAND(),'Monte Carlo'!$G$23,'Monte Carlo'!$H$23,'Monte Carlo'!$C$23,'Monte Carlo'!$E$23)),0))</f>
        <v>0</v>
      </c>
      <c r="O750" s="0" t="n">
        <f aca="true">IF(OR('Monte Carlo'!$B$24="",'Monte Carlo'!$C$24=""),0,IF(RAND()&lt;'Monte Carlo'!$B$24,IF('Monte Carlo'!$E$24='Monte Carlo'!$C$24,'Monte Carlo'!$C$24,BETAINV(RAND(),'Monte Carlo'!$G$24,'Monte Carlo'!$H$24,'Monte Carlo'!$C$24,'Monte Carlo'!$E$24)),0))</f>
        <v>218.736538035044</v>
      </c>
      <c r="P750" s="0" t="n">
        <f aca="true">IF(OR('Monte Carlo'!$B$25="",'Monte Carlo'!$C$25=""),0,IF(RAND()&lt;'Monte Carlo'!$B$25,IF('Monte Carlo'!$E$25='Monte Carlo'!$C$25,'Monte Carlo'!$C$25,BETAINV(RAND(),'Monte Carlo'!$G$25,'Monte Carlo'!$H$25,'Monte Carlo'!$C$25,'Monte Carlo'!$E$25)),0))</f>
        <v>0</v>
      </c>
      <c r="Q750" s="0" t="n">
        <f aca="true">IF(OR('Monte Carlo'!$B$26="",'Monte Carlo'!$C$26=""),0,IF(RAND()&lt;'Monte Carlo'!$B$26,IF('Monte Carlo'!$E$26='Monte Carlo'!$C$26,'Monte Carlo'!$C$26,BETAINV(RAND(),'Monte Carlo'!$G$26,'Monte Carlo'!$H$26,'Monte Carlo'!$C$26,'Monte Carlo'!$E$26)),0))</f>
        <v>0</v>
      </c>
      <c r="R750" s="0" t="n">
        <f aca="true">IF(OR('Monte Carlo'!$B$27="",'Monte Carlo'!$C$27=""),0,IF(RAND()&lt;'Monte Carlo'!$B$27,IF('Monte Carlo'!$E$27='Monte Carlo'!$C$27,'Monte Carlo'!$C$27,BETAINV(RAND(),'Monte Carlo'!$G$27,'Monte Carlo'!$H$27,'Monte Carlo'!$C$27,'Monte Carlo'!$E$27)),0))</f>
        <v>0</v>
      </c>
      <c r="S750" s="0" t="n">
        <f aca="true">IF(OR('Monte Carlo'!$B$28="",'Monte Carlo'!$C$28=""),0,IF(RAND()&lt;'Monte Carlo'!$B$28,IF('Monte Carlo'!$E$28='Monte Carlo'!$C$28,'Monte Carlo'!$C$28,BETAINV(RAND(),'Monte Carlo'!$G$28,'Monte Carlo'!$H$28,'Monte Carlo'!$C$28,'Monte Carlo'!$E$28)),0))</f>
        <v>0</v>
      </c>
      <c r="T750" s="0" t="n">
        <f aca="true">IF(OR('Monte Carlo'!$B$29="",'Monte Carlo'!$C$29=""),0,IF(RAND()&lt;'Monte Carlo'!$B$29,IF('Monte Carlo'!$E$29='Monte Carlo'!$C$29,'Monte Carlo'!$C$29,BETAINV(RAND(),'Monte Carlo'!$G$29,'Monte Carlo'!$H$29,'Monte Carlo'!$C$29,'Monte Carlo'!$E$29)),0))</f>
        <v>0</v>
      </c>
      <c r="U750" s="0" t="n">
        <f aca="true">IF(OR('Monte Carlo'!$B$30="",'Monte Carlo'!$C$30=""),0,IF(RAND()&lt;'Monte Carlo'!$B$30,IF('Monte Carlo'!$E$30='Monte Carlo'!$C$30,'Monte Carlo'!$C$30,BETAINV(RAND(),'Monte Carlo'!$G$30,'Monte Carlo'!$H$30,'Monte Carlo'!$C$30,'Monte Carlo'!$E$30)),0))</f>
        <v>0</v>
      </c>
      <c r="V750" s="0" t="n">
        <f aca="true">IF(OR('Monte Carlo'!$B$31="",'Monte Carlo'!$C$31=""),0,IF(RAND()&lt;'Monte Carlo'!$B$31,IF('Monte Carlo'!$E$31='Monte Carlo'!$C$31,'Monte Carlo'!$C$31,BETAINV(RAND(),'Monte Carlo'!$G$31,'Monte Carlo'!$H$31,'Monte Carlo'!$C$31,'Monte Carlo'!$E$31)),0))</f>
        <v>0</v>
      </c>
      <c r="W750" s="0" t="n">
        <f aca="true">IF(OR('Monte Carlo'!$B$32="",'Monte Carlo'!$C$32=""),0,IF(RAND()&lt;'Monte Carlo'!$B$32,IF('Monte Carlo'!$E$32='Monte Carlo'!$C$32,'Monte Carlo'!$C$32,BETAINV(RAND(),'Monte Carlo'!$G$32,'Monte Carlo'!$H$32,'Monte Carlo'!$C$32,'Monte Carlo'!$E$32)),0))</f>
        <v>0</v>
      </c>
      <c r="X750" s="0" t="n">
        <f aca="true">IF(OR('Monte Carlo'!$B$33="",'Monte Carlo'!$C$33=""),0,IF(RAND()&lt;'Monte Carlo'!$B$33,IF('Monte Carlo'!$E$33='Monte Carlo'!$C$33,'Monte Carlo'!$C$33,BETAINV(RAND(),'Monte Carlo'!$G$33,'Monte Carlo'!$H$33,'Monte Carlo'!$C$33,'Monte Carlo'!$E$33)),0))</f>
        <v>0</v>
      </c>
      <c r="Y750" s="0" t="n">
        <f aca="false">SUM(A750:X750)</f>
        <v>2608.26633562516</v>
      </c>
    </row>
    <row r="751" customFormat="false" ht="15" hidden="false" customHeight="false" outlineLevel="0" collapsed="false">
      <c r="A751" s="0" t="n">
        <f aca="true">IF('Monte Carlo'!$B$7="",0,IF('Monte Carlo'!$D$7='Monte Carlo'!$B$7,'Monte Carlo'!$B$7,BETAINV(RAND(),'Monte Carlo'!$F$7,'Monte Carlo'!$G$7,'Monte Carlo'!$B$7,'Monte Carlo'!$D$7)))</f>
        <v>139.910059369097</v>
      </c>
      <c r="B751" s="0" t="n">
        <f aca="true">IF('Monte Carlo'!$B$8="",0,IF('Monte Carlo'!$D$8='Monte Carlo'!$B$8,'Monte Carlo'!$B$8,BETAINV(RAND(),'Monte Carlo'!$F$8,'Monte Carlo'!$G$8,'Monte Carlo'!$B$8,'Monte Carlo'!$D$8)))</f>
        <v>1097.24942911236</v>
      </c>
      <c r="C751" s="0" t="n">
        <f aca="true">IF('Monte Carlo'!$B$9="",0,IF('Monte Carlo'!$D$9='Monte Carlo'!$B$9,'Monte Carlo'!$B$9,BETAINV(RAND(),'Monte Carlo'!$F$9,'Monte Carlo'!$G$9,'Monte Carlo'!$B$9,'Monte Carlo'!$D$9)))</f>
        <v>495.455057181484</v>
      </c>
      <c r="D751" s="0" t="n">
        <f aca="true">IF('Monte Carlo'!$B$10="",0,IF('Monte Carlo'!$D$10='Monte Carlo'!$B$10,'Monte Carlo'!$B$10,BETAINV(RAND(),'Monte Carlo'!$F$10,'Monte Carlo'!$G$10,'Monte Carlo'!$B$10,'Monte Carlo'!$D$10)))</f>
        <v>318.761053456804</v>
      </c>
      <c r="E751" s="0" t="n">
        <f aca="true">IF('Monte Carlo'!$B$11="",0,IF('Monte Carlo'!$D$11='Monte Carlo'!$B$11,'Monte Carlo'!$B$11,BETAINV(RAND(),'Monte Carlo'!$F$11,'Monte Carlo'!$G$11,'Monte Carlo'!$B$11,'Monte Carlo'!$D$11)))</f>
        <v>87.707337919589</v>
      </c>
      <c r="F751" s="0" t="n">
        <f aca="true">IF('Monte Carlo'!$B$12="",0,IF('Monte Carlo'!$D$12='Monte Carlo'!$B$12,'Monte Carlo'!$B$12,BETAINV(RAND(),'Monte Carlo'!$F$12,'Monte Carlo'!$G$12,'Monte Carlo'!$B$12,'Monte Carlo'!$D$12)))</f>
        <v>101.466476426393</v>
      </c>
      <c r="G751" s="0" t="n">
        <f aca="true">IF('Monte Carlo'!$B$13="",0,IF('Monte Carlo'!$D$13='Monte Carlo'!$B$13,'Monte Carlo'!$B$13,BETAINV(RAND(),'Monte Carlo'!$F$13,'Monte Carlo'!$G$13,'Monte Carlo'!$B$13,'Monte Carlo'!$D$13)))</f>
        <v>0</v>
      </c>
      <c r="H751" s="0" t="n">
        <f aca="true">IF('Monte Carlo'!$B$14="",0,IF('Monte Carlo'!$D$14='Monte Carlo'!$B$14,'Monte Carlo'!$B$14,BETAINV(RAND(),'Monte Carlo'!$F$14,'Monte Carlo'!$G$14,'Monte Carlo'!$B$14,'Monte Carlo'!$D$14)))</f>
        <v>0</v>
      </c>
      <c r="I751" s="0" t="n">
        <f aca="true">IF('Monte Carlo'!$B$15="",0,IF('Monte Carlo'!$D$15='Monte Carlo'!$B$15,'Monte Carlo'!$B$15,BETAINV(RAND(),'Monte Carlo'!$F$15,'Monte Carlo'!$G$15,'Monte Carlo'!$B$15,'Monte Carlo'!$D$15)))</f>
        <v>0</v>
      </c>
      <c r="J751" s="0" t="n">
        <f aca="true">IF('Monte Carlo'!$B$16="",0,IF('Monte Carlo'!$D$16='Monte Carlo'!$B$16,'Monte Carlo'!$B$16,BETAINV(RAND(),'Monte Carlo'!$F$16,'Monte Carlo'!$G$16,'Monte Carlo'!$B$16,'Monte Carlo'!$D$16)))</f>
        <v>0</v>
      </c>
      <c r="K751" s="0" t="n">
        <f aca="true">IF('Monte Carlo'!$B$17="",0,IF('Monte Carlo'!$D$17='Monte Carlo'!$B$17,'Monte Carlo'!$B$17,BETAINV(RAND(),'Monte Carlo'!$F$17,'Monte Carlo'!$G$17,'Monte Carlo'!$B$17,'Monte Carlo'!$D$17)))</f>
        <v>0</v>
      </c>
      <c r="L751" s="0" t="n">
        <f aca="true">IF('Monte Carlo'!$B$18="",0,IF('Monte Carlo'!$D$18='Monte Carlo'!$B$18,'Monte Carlo'!$B$18,BETAINV(RAND(),'Monte Carlo'!$F$18,'Monte Carlo'!$G$18,'Monte Carlo'!$B$18,'Monte Carlo'!$D$18)))</f>
        <v>0</v>
      </c>
      <c r="M751" s="0" t="n">
        <f aca="true">IF(OR('Monte Carlo'!$B$22="",'Monte Carlo'!$C$22=""),0,IF(RAND()&lt;'Monte Carlo'!$B$22,IF('Monte Carlo'!$E$22='Monte Carlo'!$C$22,'Monte Carlo'!$C$22,BETAINV(RAND(),'Monte Carlo'!$G$22,'Monte Carlo'!$H$22,'Monte Carlo'!$C$22,'Monte Carlo'!$E$22)),0))</f>
        <v>0</v>
      </c>
      <c r="N751" s="0" t="n">
        <f aca="true">IF(OR('Monte Carlo'!$B$23="",'Monte Carlo'!$C$23=""),0,IF(RAND()&lt;'Monte Carlo'!$B$23,IF('Monte Carlo'!$E$23='Monte Carlo'!$C$23,'Monte Carlo'!$C$23,BETAINV(RAND(),'Monte Carlo'!$G$23,'Monte Carlo'!$H$23,'Monte Carlo'!$C$23,'Monte Carlo'!$E$23)),0))</f>
        <v>0</v>
      </c>
      <c r="O751" s="0" t="n">
        <f aca="true">IF(OR('Monte Carlo'!$B$24="",'Monte Carlo'!$C$24=""),0,IF(RAND()&lt;'Monte Carlo'!$B$24,IF('Monte Carlo'!$E$24='Monte Carlo'!$C$24,'Monte Carlo'!$C$24,BETAINV(RAND(),'Monte Carlo'!$G$24,'Monte Carlo'!$H$24,'Monte Carlo'!$C$24,'Monte Carlo'!$E$24)),0))</f>
        <v>0</v>
      </c>
      <c r="P751" s="0" t="n">
        <f aca="true">IF(OR('Monte Carlo'!$B$25="",'Monte Carlo'!$C$25=""),0,IF(RAND()&lt;'Monte Carlo'!$B$25,IF('Monte Carlo'!$E$25='Monte Carlo'!$C$25,'Monte Carlo'!$C$25,BETAINV(RAND(),'Monte Carlo'!$G$25,'Monte Carlo'!$H$25,'Monte Carlo'!$C$25,'Monte Carlo'!$E$25)),0))</f>
        <v>0</v>
      </c>
      <c r="Q751" s="0" t="n">
        <f aca="true">IF(OR('Monte Carlo'!$B$26="",'Monte Carlo'!$C$26=""),0,IF(RAND()&lt;'Monte Carlo'!$B$26,IF('Monte Carlo'!$E$26='Monte Carlo'!$C$26,'Monte Carlo'!$C$26,BETAINV(RAND(),'Monte Carlo'!$G$26,'Monte Carlo'!$H$26,'Monte Carlo'!$C$26,'Monte Carlo'!$E$26)),0))</f>
        <v>0</v>
      </c>
      <c r="R751" s="0" t="n">
        <f aca="true">IF(OR('Monte Carlo'!$B$27="",'Monte Carlo'!$C$27=""),0,IF(RAND()&lt;'Monte Carlo'!$B$27,IF('Monte Carlo'!$E$27='Monte Carlo'!$C$27,'Monte Carlo'!$C$27,BETAINV(RAND(),'Monte Carlo'!$G$27,'Monte Carlo'!$H$27,'Monte Carlo'!$C$27,'Monte Carlo'!$E$27)),0))</f>
        <v>0</v>
      </c>
      <c r="S751" s="0" t="n">
        <f aca="true">IF(OR('Monte Carlo'!$B$28="",'Monte Carlo'!$C$28=""),0,IF(RAND()&lt;'Monte Carlo'!$B$28,IF('Monte Carlo'!$E$28='Monte Carlo'!$C$28,'Monte Carlo'!$C$28,BETAINV(RAND(),'Monte Carlo'!$G$28,'Monte Carlo'!$H$28,'Monte Carlo'!$C$28,'Monte Carlo'!$E$28)),0))</f>
        <v>0</v>
      </c>
      <c r="T751" s="0" t="n">
        <f aca="true">IF(OR('Monte Carlo'!$B$29="",'Monte Carlo'!$C$29=""),0,IF(RAND()&lt;'Monte Carlo'!$B$29,IF('Monte Carlo'!$E$29='Monte Carlo'!$C$29,'Monte Carlo'!$C$29,BETAINV(RAND(),'Monte Carlo'!$G$29,'Monte Carlo'!$H$29,'Monte Carlo'!$C$29,'Monte Carlo'!$E$29)),0))</f>
        <v>0</v>
      </c>
      <c r="U751" s="0" t="n">
        <f aca="true">IF(OR('Monte Carlo'!$B$30="",'Monte Carlo'!$C$30=""),0,IF(RAND()&lt;'Monte Carlo'!$B$30,IF('Monte Carlo'!$E$30='Monte Carlo'!$C$30,'Monte Carlo'!$C$30,BETAINV(RAND(),'Monte Carlo'!$G$30,'Monte Carlo'!$H$30,'Monte Carlo'!$C$30,'Monte Carlo'!$E$30)),0))</f>
        <v>0</v>
      </c>
      <c r="V751" s="0" t="n">
        <f aca="true">IF(OR('Monte Carlo'!$B$31="",'Monte Carlo'!$C$31=""),0,IF(RAND()&lt;'Monte Carlo'!$B$31,IF('Monte Carlo'!$E$31='Monte Carlo'!$C$31,'Monte Carlo'!$C$31,BETAINV(RAND(),'Monte Carlo'!$G$31,'Monte Carlo'!$H$31,'Monte Carlo'!$C$31,'Monte Carlo'!$E$31)),0))</f>
        <v>0</v>
      </c>
      <c r="W751" s="0" t="n">
        <f aca="true">IF(OR('Monte Carlo'!$B$32="",'Monte Carlo'!$C$32=""),0,IF(RAND()&lt;'Monte Carlo'!$B$32,IF('Monte Carlo'!$E$32='Monte Carlo'!$C$32,'Monte Carlo'!$C$32,BETAINV(RAND(),'Monte Carlo'!$G$32,'Monte Carlo'!$H$32,'Monte Carlo'!$C$32,'Monte Carlo'!$E$32)),0))</f>
        <v>0</v>
      </c>
      <c r="X751" s="0" t="n">
        <f aca="true">IF(OR('Monte Carlo'!$B$33="",'Monte Carlo'!$C$33=""),0,IF(RAND()&lt;'Monte Carlo'!$B$33,IF('Monte Carlo'!$E$33='Monte Carlo'!$C$33,'Monte Carlo'!$C$33,BETAINV(RAND(),'Monte Carlo'!$G$33,'Monte Carlo'!$H$33,'Monte Carlo'!$C$33,'Monte Carlo'!$E$33)),0))</f>
        <v>0</v>
      </c>
      <c r="Y751" s="0" t="n">
        <f aca="false">SUM(A751:X751)</f>
        <v>2240.54941346573</v>
      </c>
    </row>
    <row r="752" customFormat="false" ht="15" hidden="false" customHeight="false" outlineLevel="0" collapsed="false">
      <c r="A752" s="0" t="n">
        <f aca="true">IF('Monte Carlo'!$B$7="",0,IF('Monte Carlo'!$D$7='Monte Carlo'!$B$7,'Monte Carlo'!$B$7,BETAINV(RAND(),'Monte Carlo'!$F$7,'Monte Carlo'!$G$7,'Monte Carlo'!$B$7,'Monte Carlo'!$D$7)))</f>
        <v>138.266821668815</v>
      </c>
      <c r="B752" s="0" t="n">
        <f aca="true">IF('Monte Carlo'!$B$8="",0,IF('Monte Carlo'!$D$8='Monte Carlo'!$B$8,'Monte Carlo'!$B$8,BETAINV(RAND(),'Monte Carlo'!$F$8,'Monte Carlo'!$G$8,'Monte Carlo'!$B$8,'Monte Carlo'!$D$8)))</f>
        <v>1040.31234645349</v>
      </c>
      <c r="C752" s="0" t="n">
        <f aca="true">IF('Monte Carlo'!$B$9="",0,IF('Monte Carlo'!$D$9='Monte Carlo'!$B$9,'Monte Carlo'!$B$9,BETAINV(RAND(),'Monte Carlo'!$F$9,'Monte Carlo'!$G$9,'Monte Carlo'!$B$9,'Monte Carlo'!$D$9)))</f>
        <v>483.016720971491</v>
      </c>
      <c r="D752" s="0" t="n">
        <f aca="true">IF('Monte Carlo'!$B$10="",0,IF('Monte Carlo'!$D$10='Monte Carlo'!$B$10,'Monte Carlo'!$B$10,BETAINV(RAND(),'Monte Carlo'!$F$10,'Monte Carlo'!$G$10,'Monte Carlo'!$B$10,'Monte Carlo'!$D$10)))</f>
        <v>299.642087825503</v>
      </c>
      <c r="E752" s="0" t="n">
        <f aca="true">IF('Monte Carlo'!$B$11="",0,IF('Monte Carlo'!$D$11='Monte Carlo'!$B$11,'Monte Carlo'!$B$11,BETAINV(RAND(),'Monte Carlo'!$F$11,'Monte Carlo'!$G$11,'Monte Carlo'!$B$11,'Monte Carlo'!$D$11)))</f>
        <v>125.549259751185</v>
      </c>
      <c r="F752" s="0" t="n">
        <f aca="true">IF('Monte Carlo'!$B$12="",0,IF('Monte Carlo'!$D$12='Monte Carlo'!$B$12,'Monte Carlo'!$B$12,BETAINV(RAND(),'Monte Carlo'!$F$12,'Monte Carlo'!$G$12,'Monte Carlo'!$B$12,'Monte Carlo'!$D$12)))</f>
        <v>91.4226181115916</v>
      </c>
      <c r="G752" s="0" t="n">
        <f aca="true">IF('Monte Carlo'!$B$13="",0,IF('Monte Carlo'!$D$13='Monte Carlo'!$B$13,'Monte Carlo'!$B$13,BETAINV(RAND(),'Monte Carlo'!$F$13,'Monte Carlo'!$G$13,'Monte Carlo'!$B$13,'Monte Carlo'!$D$13)))</f>
        <v>0</v>
      </c>
      <c r="H752" s="0" t="n">
        <f aca="true">IF('Monte Carlo'!$B$14="",0,IF('Monte Carlo'!$D$14='Monte Carlo'!$B$14,'Monte Carlo'!$B$14,BETAINV(RAND(),'Monte Carlo'!$F$14,'Monte Carlo'!$G$14,'Monte Carlo'!$B$14,'Monte Carlo'!$D$14)))</f>
        <v>0</v>
      </c>
      <c r="I752" s="0" t="n">
        <f aca="true">IF('Monte Carlo'!$B$15="",0,IF('Monte Carlo'!$D$15='Monte Carlo'!$B$15,'Monte Carlo'!$B$15,BETAINV(RAND(),'Monte Carlo'!$F$15,'Monte Carlo'!$G$15,'Monte Carlo'!$B$15,'Monte Carlo'!$D$15)))</f>
        <v>0</v>
      </c>
      <c r="J752" s="0" t="n">
        <f aca="true">IF('Monte Carlo'!$B$16="",0,IF('Monte Carlo'!$D$16='Monte Carlo'!$B$16,'Monte Carlo'!$B$16,BETAINV(RAND(),'Monte Carlo'!$F$16,'Monte Carlo'!$G$16,'Monte Carlo'!$B$16,'Monte Carlo'!$D$16)))</f>
        <v>0</v>
      </c>
      <c r="K752" s="0" t="n">
        <f aca="true">IF('Monte Carlo'!$B$17="",0,IF('Monte Carlo'!$D$17='Monte Carlo'!$B$17,'Monte Carlo'!$B$17,BETAINV(RAND(),'Monte Carlo'!$F$17,'Monte Carlo'!$G$17,'Monte Carlo'!$B$17,'Monte Carlo'!$D$17)))</f>
        <v>0</v>
      </c>
      <c r="L752" s="0" t="n">
        <f aca="true">IF('Monte Carlo'!$B$18="",0,IF('Monte Carlo'!$D$18='Monte Carlo'!$B$18,'Monte Carlo'!$B$18,BETAINV(RAND(),'Monte Carlo'!$F$18,'Monte Carlo'!$G$18,'Monte Carlo'!$B$18,'Monte Carlo'!$D$18)))</f>
        <v>0</v>
      </c>
      <c r="M752" s="0" t="n">
        <f aca="true">IF(OR('Monte Carlo'!$B$22="",'Monte Carlo'!$C$22=""),0,IF(RAND()&lt;'Monte Carlo'!$B$22,IF('Monte Carlo'!$E$22='Monte Carlo'!$C$22,'Monte Carlo'!$C$22,BETAINV(RAND(),'Monte Carlo'!$G$22,'Monte Carlo'!$H$22,'Monte Carlo'!$C$22,'Monte Carlo'!$E$22)),0))</f>
        <v>0</v>
      </c>
      <c r="N752" s="0" t="n">
        <f aca="true">IF(OR('Monte Carlo'!$B$23="",'Monte Carlo'!$C$23=""),0,IF(RAND()&lt;'Monte Carlo'!$B$23,IF('Monte Carlo'!$E$23='Monte Carlo'!$C$23,'Monte Carlo'!$C$23,BETAINV(RAND(),'Monte Carlo'!$G$23,'Monte Carlo'!$H$23,'Monte Carlo'!$C$23,'Monte Carlo'!$E$23)),0))</f>
        <v>30.2142011622283</v>
      </c>
      <c r="O752" s="0" t="n">
        <f aca="true">IF(OR('Monte Carlo'!$B$24="",'Monte Carlo'!$C$24=""),0,IF(RAND()&lt;'Monte Carlo'!$B$24,IF('Monte Carlo'!$E$24='Monte Carlo'!$C$24,'Monte Carlo'!$C$24,BETAINV(RAND(),'Monte Carlo'!$G$24,'Monte Carlo'!$H$24,'Monte Carlo'!$C$24,'Monte Carlo'!$E$24)),0))</f>
        <v>0</v>
      </c>
      <c r="P752" s="0" t="n">
        <f aca="true">IF(OR('Monte Carlo'!$B$25="",'Monte Carlo'!$C$25=""),0,IF(RAND()&lt;'Monte Carlo'!$B$25,IF('Monte Carlo'!$E$25='Monte Carlo'!$C$25,'Monte Carlo'!$C$25,BETAINV(RAND(),'Monte Carlo'!$G$25,'Monte Carlo'!$H$25,'Monte Carlo'!$C$25,'Monte Carlo'!$E$25)),0))</f>
        <v>0</v>
      </c>
      <c r="Q752" s="0" t="n">
        <f aca="true">IF(OR('Monte Carlo'!$B$26="",'Monte Carlo'!$C$26=""),0,IF(RAND()&lt;'Monte Carlo'!$B$26,IF('Monte Carlo'!$E$26='Monte Carlo'!$C$26,'Monte Carlo'!$C$26,BETAINV(RAND(),'Monte Carlo'!$G$26,'Monte Carlo'!$H$26,'Monte Carlo'!$C$26,'Monte Carlo'!$E$26)),0))</f>
        <v>0</v>
      </c>
      <c r="R752" s="0" t="n">
        <f aca="true">IF(OR('Monte Carlo'!$B$27="",'Monte Carlo'!$C$27=""),0,IF(RAND()&lt;'Monte Carlo'!$B$27,IF('Monte Carlo'!$E$27='Monte Carlo'!$C$27,'Monte Carlo'!$C$27,BETAINV(RAND(),'Monte Carlo'!$G$27,'Monte Carlo'!$H$27,'Monte Carlo'!$C$27,'Monte Carlo'!$E$27)),0))</f>
        <v>0</v>
      </c>
      <c r="S752" s="0" t="n">
        <f aca="true">IF(OR('Monte Carlo'!$B$28="",'Monte Carlo'!$C$28=""),0,IF(RAND()&lt;'Monte Carlo'!$B$28,IF('Monte Carlo'!$E$28='Monte Carlo'!$C$28,'Monte Carlo'!$C$28,BETAINV(RAND(),'Monte Carlo'!$G$28,'Monte Carlo'!$H$28,'Monte Carlo'!$C$28,'Monte Carlo'!$E$28)),0))</f>
        <v>0</v>
      </c>
      <c r="T752" s="0" t="n">
        <f aca="true">IF(OR('Monte Carlo'!$B$29="",'Monte Carlo'!$C$29=""),0,IF(RAND()&lt;'Monte Carlo'!$B$29,IF('Monte Carlo'!$E$29='Monte Carlo'!$C$29,'Monte Carlo'!$C$29,BETAINV(RAND(),'Monte Carlo'!$G$29,'Monte Carlo'!$H$29,'Monte Carlo'!$C$29,'Monte Carlo'!$E$29)),0))</f>
        <v>0</v>
      </c>
      <c r="U752" s="0" t="n">
        <f aca="true">IF(OR('Monte Carlo'!$B$30="",'Monte Carlo'!$C$30=""),0,IF(RAND()&lt;'Monte Carlo'!$B$30,IF('Monte Carlo'!$E$30='Monte Carlo'!$C$30,'Monte Carlo'!$C$30,BETAINV(RAND(),'Monte Carlo'!$G$30,'Monte Carlo'!$H$30,'Monte Carlo'!$C$30,'Monte Carlo'!$E$30)),0))</f>
        <v>0</v>
      </c>
      <c r="V752" s="0" t="n">
        <f aca="true">IF(OR('Monte Carlo'!$B$31="",'Monte Carlo'!$C$31=""),0,IF(RAND()&lt;'Monte Carlo'!$B$31,IF('Monte Carlo'!$E$31='Monte Carlo'!$C$31,'Monte Carlo'!$C$31,BETAINV(RAND(),'Monte Carlo'!$G$31,'Monte Carlo'!$H$31,'Monte Carlo'!$C$31,'Monte Carlo'!$E$31)),0))</f>
        <v>0</v>
      </c>
      <c r="W752" s="0" t="n">
        <f aca="true">IF(OR('Monte Carlo'!$B$32="",'Monte Carlo'!$C$32=""),0,IF(RAND()&lt;'Monte Carlo'!$B$32,IF('Monte Carlo'!$E$32='Monte Carlo'!$C$32,'Monte Carlo'!$C$32,BETAINV(RAND(),'Monte Carlo'!$G$32,'Monte Carlo'!$H$32,'Monte Carlo'!$C$32,'Monte Carlo'!$E$32)),0))</f>
        <v>0</v>
      </c>
      <c r="X752" s="0" t="n">
        <f aca="true">IF(OR('Monte Carlo'!$B$33="",'Monte Carlo'!$C$33=""),0,IF(RAND()&lt;'Monte Carlo'!$B$33,IF('Monte Carlo'!$E$33='Monte Carlo'!$C$33,'Monte Carlo'!$C$33,BETAINV(RAND(),'Monte Carlo'!$G$33,'Monte Carlo'!$H$33,'Monte Carlo'!$C$33,'Monte Carlo'!$E$33)),0))</f>
        <v>0</v>
      </c>
      <c r="Y752" s="0" t="n">
        <f aca="false">SUM(A752:X752)</f>
        <v>2208.42405594431</v>
      </c>
    </row>
    <row r="753" customFormat="false" ht="15" hidden="false" customHeight="false" outlineLevel="0" collapsed="false">
      <c r="A753" s="0" t="n">
        <f aca="true">IF('Monte Carlo'!$B$7="",0,IF('Monte Carlo'!$D$7='Monte Carlo'!$B$7,'Monte Carlo'!$B$7,BETAINV(RAND(),'Monte Carlo'!$F$7,'Monte Carlo'!$G$7,'Monte Carlo'!$B$7,'Monte Carlo'!$D$7)))</f>
        <v>133.727344411826</v>
      </c>
      <c r="B753" s="0" t="n">
        <f aca="true">IF('Monte Carlo'!$B$8="",0,IF('Monte Carlo'!$D$8='Monte Carlo'!$B$8,'Monte Carlo'!$B$8,BETAINV(RAND(),'Monte Carlo'!$F$8,'Monte Carlo'!$G$8,'Monte Carlo'!$B$8,'Monte Carlo'!$D$8)))</f>
        <v>927.336689118732</v>
      </c>
      <c r="C753" s="0" t="n">
        <f aca="true">IF('Monte Carlo'!$B$9="",0,IF('Monte Carlo'!$D$9='Monte Carlo'!$B$9,'Monte Carlo'!$B$9,BETAINV(RAND(),'Monte Carlo'!$F$9,'Monte Carlo'!$G$9,'Monte Carlo'!$B$9,'Monte Carlo'!$D$9)))</f>
        <v>429.442781135755</v>
      </c>
      <c r="D753" s="0" t="n">
        <f aca="true">IF('Monte Carlo'!$B$10="",0,IF('Monte Carlo'!$D$10='Monte Carlo'!$B$10,'Monte Carlo'!$B$10,BETAINV(RAND(),'Monte Carlo'!$F$10,'Monte Carlo'!$G$10,'Monte Carlo'!$B$10,'Monte Carlo'!$D$10)))</f>
        <v>310.484910687235</v>
      </c>
      <c r="E753" s="0" t="n">
        <f aca="true">IF('Monte Carlo'!$B$11="",0,IF('Monte Carlo'!$D$11='Monte Carlo'!$B$11,'Monte Carlo'!$B$11,BETAINV(RAND(),'Monte Carlo'!$F$11,'Monte Carlo'!$G$11,'Monte Carlo'!$B$11,'Monte Carlo'!$D$11)))</f>
        <v>120.812939283914</v>
      </c>
      <c r="F753" s="0" t="n">
        <f aca="true">IF('Monte Carlo'!$B$12="",0,IF('Monte Carlo'!$D$12='Monte Carlo'!$B$12,'Monte Carlo'!$B$12,BETAINV(RAND(),'Monte Carlo'!$F$12,'Monte Carlo'!$G$12,'Monte Carlo'!$B$12,'Monte Carlo'!$D$12)))</f>
        <v>94.8129831628263</v>
      </c>
      <c r="G753" s="0" t="n">
        <f aca="true">IF('Monte Carlo'!$B$13="",0,IF('Monte Carlo'!$D$13='Monte Carlo'!$B$13,'Monte Carlo'!$B$13,BETAINV(RAND(),'Monte Carlo'!$F$13,'Monte Carlo'!$G$13,'Monte Carlo'!$B$13,'Monte Carlo'!$D$13)))</f>
        <v>0</v>
      </c>
      <c r="H753" s="0" t="n">
        <f aca="true">IF('Monte Carlo'!$B$14="",0,IF('Monte Carlo'!$D$14='Monte Carlo'!$B$14,'Monte Carlo'!$B$14,BETAINV(RAND(),'Monte Carlo'!$F$14,'Monte Carlo'!$G$14,'Monte Carlo'!$B$14,'Monte Carlo'!$D$14)))</f>
        <v>0</v>
      </c>
      <c r="I753" s="0" t="n">
        <f aca="true">IF('Monte Carlo'!$B$15="",0,IF('Monte Carlo'!$D$15='Monte Carlo'!$B$15,'Monte Carlo'!$B$15,BETAINV(RAND(),'Monte Carlo'!$F$15,'Monte Carlo'!$G$15,'Monte Carlo'!$B$15,'Monte Carlo'!$D$15)))</f>
        <v>0</v>
      </c>
      <c r="J753" s="0" t="n">
        <f aca="true">IF('Monte Carlo'!$B$16="",0,IF('Monte Carlo'!$D$16='Monte Carlo'!$B$16,'Monte Carlo'!$B$16,BETAINV(RAND(),'Monte Carlo'!$F$16,'Monte Carlo'!$G$16,'Monte Carlo'!$B$16,'Monte Carlo'!$D$16)))</f>
        <v>0</v>
      </c>
      <c r="K753" s="0" t="n">
        <f aca="true">IF('Monte Carlo'!$B$17="",0,IF('Monte Carlo'!$D$17='Monte Carlo'!$B$17,'Monte Carlo'!$B$17,BETAINV(RAND(),'Monte Carlo'!$F$17,'Monte Carlo'!$G$17,'Monte Carlo'!$B$17,'Monte Carlo'!$D$17)))</f>
        <v>0</v>
      </c>
      <c r="L753" s="0" t="n">
        <f aca="true">IF('Monte Carlo'!$B$18="",0,IF('Monte Carlo'!$D$18='Monte Carlo'!$B$18,'Monte Carlo'!$B$18,BETAINV(RAND(),'Monte Carlo'!$F$18,'Monte Carlo'!$G$18,'Monte Carlo'!$B$18,'Monte Carlo'!$D$18)))</f>
        <v>0</v>
      </c>
      <c r="M753" s="0" t="n">
        <f aca="true">IF(OR('Monte Carlo'!$B$22="",'Monte Carlo'!$C$22=""),0,IF(RAND()&lt;'Monte Carlo'!$B$22,IF('Monte Carlo'!$E$22='Monte Carlo'!$C$22,'Monte Carlo'!$C$22,BETAINV(RAND(),'Monte Carlo'!$G$22,'Monte Carlo'!$H$22,'Monte Carlo'!$C$22,'Monte Carlo'!$E$22)),0))</f>
        <v>0</v>
      </c>
      <c r="N753" s="0" t="n">
        <f aca="true">IF(OR('Monte Carlo'!$B$23="",'Monte Carlo'!$C$23=""),0,IF(RAND()&lt;'Monte Carlo'!$B$23,IF('Monte Carlo'!$E$23='Monte Carlo'!$C$23,'Monte Carlo'!$C$23,BETAINV(RAND(),'Monte Carlo'!$G$23,'Monte Carlo'!$H$23,'Monte Carlo'!$C$23,'Monte Carlo'!$E$23)),0))</f>
        <v>0</v>
      </c>
      <c r="O753" s="0" t="n">
        <f aca="true">IF(OR('Monte Carlo'!$B$24="",'Monte Carlo'!$C$24=""),0,IF(RAND()&lt;'Monte Carlo'!$B$24,IF('Monte Carlo'!$E$24='Monte Carlo'!$C$24,'Monte Carlo'!$C$24,BETAINV(RAND(),'Monte Carlo'!$G$24,'Monte Carlo'!$H$24,'Monte Carlo'!$C$24,'Monte Carlo'!$E$24)),0))</f>
        <v>173.826737951926</v>
      </c>
      <c r="P753" s="0" t="n">
        <f aca="true">IF(OR('Monte Carlo'!$B$25="",'Monte Carlo'!$C$25=""),0,IF(RAND()&lt;'Monte Carlo'!$B$25,IF('Monte Carlo'!$E$25='Monte Carlo'!$C$25,'Monte Carlo'!$C$25,BETAINV(RAND(),'Monte Carlo'!$G$25,'Monte Carlo'!$H$25,'Monte Carlo'!$C$25,'Monte Carlo'!$E$25)),0))</f>
        <v>0</v>
      </c>
      <c r="Q753" s="0" t="n">
        <f aca="true">IF(OR('Monte Carlo'!$B$26="",'Monte Carlo'!$C$26=""),0,IF(RAND()&lt;'Monte Carlo'!$B$26,IF('Monte Carlo'!$E$26='Monte Carlo'!$C$26,'Monte Carlo'!$C$26,BETAINV(RAND(),'Monte Carlo'!$G$26,'Monte Carlo'!$H$26,'Monte Carlo'!$C$26,'Monte Carlo'!$E$26)),0))</f>
        <v>254.672574423738</v>
      </c>
      <c r="R753" s="0" t="n">
        <f aca="true">IF(OR('Monte Carlo'!$B$27="",'Monte Carlo'!$C$27=""),0,IF(RAND()&lt;'Monte Carlo'!$B$27,IF('Monte Carlo'!$E$27='Monte Carlo'!$C$27,'Monte Carlo'!$C$27,BETAINV(RAND(),'Monte Carlo'!$G$27,'Monte Carlo'!$H$27,'Monte Carlo'!$C$27,'Monte Carlo'!$E$27)),0))</f>
        <v>0</v>
      </c>
      <c r="S753" s="0" t="n">
        <f aca="true">IF(OR('Monte Carlo'!$B$28="",'Monte Carlo'!$C$28=""),0,IF(RAND()&lt;'Monte Carlo'!$B$28,IF('Monte Carlo'!$E$28='Monte Carlo'!$C$28,'Monte Carlo'!$C$28,BETAINV(RAND(),'Monte Carlo'!$G$28,'Monte Carlo'!$H$28,'Monte Carlo'!$C$28,'Monte Carlo'!$E$28)),0))</f>
        <v>0</v>
      </c>
      <c r="T753" s="0" t="n">
        <f aca="true">IF(OR('Monte Carlo'!$B$29="",'Monte Carlo'!$C$29=""),0,IF(RAND()&lt;'Monte Carlo'!$B$29,IF('Monte Carlo'!$E$29='Monte Carlo'!$C$29,'Monte Carlo'!$C$29,BETAINV(RAND(),'Monte Carlo'!$G$29,'Monte Carlo'!$H$29,'Monte Carlo'!$C$29,'Monte Carlo'!$E$29)),0))</f>
        <v>0</v>
      </c>
      <c r="U753" s="0" t="n">
        <f aca="true">IF(OR('Monte Carlo'!$B$30="",'Monte Carlo'!$C$30=""),0,IF(RAND()&lt;'Monte Carlo'!$B$30,IF('Monte Carlo'!$E$30='Monte Carlo'!$C$30,'Monte Carlo'!$C$30,BETAINV(RAND(),'Monte Carlo'!$G$30,'Monte Carlo'!$H$30,'Monte Carlo'!$C$30,'Monte Carlo'!$E$30)),0))</f>
        <v>0</v>
      </c>
      <c r="V753" s="0" t="n">
        <f aca="true">IF(OR('Monte Carlo'!$B$31="",'Monte Carlo'!$C$31=""),0,IF(RAND()&lt;'Monte Carlo'!$B$31,IF('Monte Carlo'!$E$31='Monte Carlo'!$C$31,'Monte Carlo'!$C$31,BETAINV(RAND(),'Monte Carlo'!$G$31,'Monte Carlo'!$H$31,'Monte Carlo'!$C$31,'Monte Carlo'!$E$31)),0))</f>
        <v>0</v>
      </c>
      <c r="W753" s="0" t="n">
        <f aca="true">IF(OR('Monte Carlo'!$B$32="",'Monte Carlo'!$C$32=""),0,IF(RAND()&lt;'Monte Carlo'!$B$32,IF('Monte Carlo'!$E$32='Monte Carlo'!$C$32,'Monte Carlo'!$C$32,BETAINV(RAND(),'Monte Carlo'!$G$32,'Monte Carlo'!$H$32,'Monte Carlo'!$C$32,'Monte Carlo'!$E$32)),0))</f>
        <v>0</v>
      </c>
      <c r="X753" s="0" t="n">
        <f aca="true">IF(OR('Monte Carlo'!$B$33="",'Monte Carlo'!$C$33=""),0,IF(RAND()&lt;'Monte Carlo'!$B$33,IF('Monte Carlo'!$E$33='Monte Carlo'!$C$33,'Monte Carlo'!$C$33,BETAINV(RAND(),'Monte Carlo'!$G$33,'Monte Carlo'!$H$33,'Monte Carlo'!$C$33,'Monte Carlo'!$E$33)),0))</f>
        <v>0</v>
      </c>
      <c r="Y753" s="0" t="n">
        <f aca="false">SUM(A753:X753)</f>
        <v>2445.11696017595</v>
      </c>
    </row>
    <row r="754" customFormat="false" ht="15" hidden="false" customHeight="false" outlineLevel="0" collapsed="false">
      <c r="A754" s="0" t="n">
        <f aca="true">IF('Monte Carlo'!$B$7="",0,IF('Monte Carlo'!$D$7='Monte Carlo'!$B$7,'Monte Carlo'!$B$7,BETAINV(RAND(),'Monte Carlo'!$F$7,'Monte Carlo'!$G$7,'Monte Carlo'!$B$7,'Monte Carlo'!$D$7)))</f>
        <v>137.144783582867</v>
      </c>
      <c r="B754" s="0" t="n">
        <f aca="true">IF('Monte Carlo'!$B$8="",0,IF('Monte Carlo'!$D$8='Monte Carlo'!$B$8,'Monte Carlo'!$B$8,BETAINV(RAND(),'Monte Carlo'!$F$8,'Monte Carlo'!$G$8,'Monte Carlo'!$B$8,'Monte Carlo'!$D$8)))</f>
        <v>1027.07127289676</v>
      </c>
      <c r="C754" s="0" t="n">
        <f aca="true">IF('Monte Carlo'!$B$9="",0,IF('Monte Carlo'!$D$9='Monte Carlo'!$B$9,'Monte Carlo'!$B$9,BETAINV(RAND(),'Monte Carlo'!$F$9,'Monte Carlo'!$G$9,'Monte Carlo'!$B$9,'Monte Carlo'!$D$9)))</f>
        <v>530.811143380832</v>
      </c>
      <c r="D754" s="0" t="n">
        <f aca="true">IF('Monte Carlo'!$B$10="",0,IF('Monte Carlo'!$D$10='Monte Carlo'!$B$10,'Monte Carlo'!$B$10,BETAINV(RAND(),'Monte Carlo'!$F$10,'Monte Carlo'!$G$10,'Monte Carlo'!$B$10,'Monte Carlo'!$D$10)))</f>
        <v>295.442871123253</v>
      </c>
      <c r="E754" s="0" t="n">
        <f aca="true">IF('Monte Carlo'!$B$11="",0,IF('Monte Carlo'!$D$11='Monte Carlo'!$B$11,'Monte Carlo'!$B$11,BETAINV(RAND(),'Monte Carlo'!$F$11,'Monte Carlo'!$G$11,'Monte Carlo'!$B$11,'Monte Carlo'!$D$11)))</f>
        <v>88.3911750369416</v>
      </c>
      <c r="F754" s="0" t="n">
        <f aca="true">IF('Monte Carlo'!$B$12="",0,IF('Monte Carlo'!$D$12='Monte Carlo'!$B$12,'Monte Carlo'!$B$12,BETAINV(RAND(),'Monte Carlo'!$F$12,'Monte Carlo'!$G$12,'Monte Carlo'!$B$12,'Monte Carlo'!$D$12)))</f>
        <v>100.581553090774</v>
      </c>
      <c r="G754" s="0" t="n">
        <f aca="true">IF('Monte Carlo'!$B$13="",0,IF('Monte Carlo'!$D$13='Monte Carlo'!$B$13,'Monte Carlo'!$B$13,BETAINV(RAND(),'Monte Carlo'!$F$13,'Monte Carlo'!$G$13,'Monte Carlo'!$B$13,'Monte Carlo'!$D$13)))</f>
        <v>0</v>
      </c>
      <c r="H754" s="0" t="n">
        <f aca="true">IF('Monte Carlo'!$B$14="",0,IF('Monte Carlo'!$D$14='Monte Carlo'!$B$14,'Monte Carlo'!$B$14,BETAINV(RAND(),'Monte Carlo'!$F$14,'Monte Carlo'!$G$14,'Monte Carlo'!$B$14,'Monte Carlo'!$D$14)))</f>
        <v>0</v>
      </c>
      <c r="I754" s="0" t="n">
        <f aca="true">IF('Monte Carlo'!$B$15="",0,IF('Monte Carlo'!$D$15='Monte Carlo'!$B$15,'Monte Carlo'!$B$15,BETAINV(RAND(),'Monte Carlo'!$F$15,'Monte Carlo'!$G$15,'Monte Carlo'!$B$15,'Monte Carlo'!$D$15)))</f>
        <v>0</v>
      </c>
      <c r="J754" s="0" t="n">
        <f aca="true">IF('Monte Carlo'!$B$16="",0,IF('Monte Carlo'!$D$16='Monte Carlo'!$B$16,'Monte Carlo'!$B$16,BETAINV(RAND(),'Monte Carlo'!$F$16,'Monte Carlo'!$G$16,'Monte Carlo'!$B$16,'Monte Carlo'!$D$16)))</f>
        <v>0</v>
      </c>
      <c r="K754" s="0" t="n">
        <f aca="true">IF('Monte Carlo'!$B$17="",0,IF('Monte Carlo'!$D$17='Monte Carlo'!$B$17,'Monte Carlo'!$B$17,BETAINV(RAND(),'Monte Carlo'!$F$17,'Monte Carlo'!$G$17,'Monte Carlo'!$B$17,'Monte Carlo'!$D$17)))</f>
        <v>0</v>
      </c>
      <c r="L754" s="0" t="n">
        <f aca="true">IF('Monte Carlo'!$B$18="",0,IF('Monte Carlo'!$D$18='Monte Carlo'!$B$18,'Monte Carlo'!$B$18,BETAINV(RAND(),'Monte Carlo'!$F$18,'Monte Carlo'!$G$18,'Monte Carlo'!$B$18,'Monte Carlo'!$D$18)))</f>
        <v>0</v>
      </c>
      <c r="M754" s="0" t="n">
        <f aca="true">IF(OR('Monte Carlo'!$B$22="",'Monte Carlo'!$C$22=""),0,IF(RAND()&lt;'Monte Carlo'!$B$22,IF('Monte Carlo'!$E$22='Monte Carlo'!$C$22,'Monte Carlo'!$C$22,BETAINV(RAND(),'Monte Carlo'!$G$22,'Monte Carlo'!$H$22,'Monte Carlo'!$C$22,'Monte Carlo'!$E$22)),0))</f>
        <v>123.634552591696</v>
      </c>
      <c r="N754" s="0" t="n">
        <f aca="true">IF(OR('Monte Carlo'!$B$23="",'Monte Carlo'!$C$23=""),0,IF(RAND()&lt;'Monte Carlo'!$B$23,IF('Monte Carlo'!$E$23='Monte Carlo'!$C$23,'Monte Carlo'!$C$23,BETAINV(RAND(),'Monte Carlo'!$G$23,'Monte Carlo'!$H$23,'Monte Carlo'!$C$23,'Monte Carlo'!$E$23)),0))</f>
        <v>0</v>
      </c>
      <c r="O754" s="0" t="n">
        <f aca="true">IF(OR('Monte Carlo'!$B$24="",'Monte Carlo'!$C$24=""),0,IF(RAND()&lt;'Monte Carlo'!$B$24,IF('Monte Carlo'!$E$24='Monte Carlo'!$C$24,'Monte Carlo'!$C$24,BETAINV(RAND(),'Monte Carlo'!$G$24,'Monte Carlo'!$H$24,'Monte Carlo'!$C$24,'Monte Carlo'!$E$24)),0))</f>
        <v>0</v>
      </c>
      <c r="P754" s="0" t="n">
        <f aca="true">IF(OR('Monte Carlo'!$B$25="",'Monte Carlo'!$C$25=""),0,IF(RAND()&lt;'Monte Carlo'!$B$25,IF('Monte Carlo'!$E$25='Monte Carlo'!$C$25,'Monte Carlo'!$C$25,BETAINV(RAND(),'Monte Carlo'!$G$25,'Monte Carlo'!$H$25,'Monte Carlo'!$C$25,'Monte Carlo'!$E$25)),0))</f>
        <v>0</v>
      </c>
      <c r="Q754" s="0" t="n">
        <f aca="true">IF(OR('Monte Carlo'!$B$26="",'Monte Carlo'!$C$26=""),0,IF(RAND()&lt;'Monte Carlo'!$B$26,IF('Monte Carlo'!$E$26='Monte Carlo'!$C$26,'Monte Carlo'!$C$26,BETAINV(RAND(),'Monte Carlo'!$G$26,'Monte Carlo'!$H$26,'Monte Carlo'!$C$26,'Monte Carlo'!$E$26)),0))</f>
        <v>0</v>
      </c>
      <c r="R754" s="0" t="n">
        <f aca="true">IF(OR('Monte Carlo'!$B$27="",'Monte Carlo'!$C$27=""),0,IF(RAND()&lt;'Monte Carlo'!$B$27,IF('Monte Carlo'!$E$27='Monte Carlo'!$C$27,'Monte Carlo'!$C$27,BETAINV(RAND(),'Monte Carlo'!$G$27,'Monte Carlo'!$H$27,'Monte Carlo'!$C$27,'Monte Carlo'!$E$27)),0))</f>
        <v>0</v>
      </c>
      <c r="S754" s="0" t="n">
        <f aca="true">IF(OR('Monte Carlo'!$B$28="",'Monte Carlo'!$C$28=""),0,IF(RAND()&lt;'Monte Carlo'!$B$28,IF('Monte Carlo'!$E$28='Monte Carlo'!$C$28,'Monte Carlo'!$C$28,BETAINV(RAND(),'Monte Carlo'!$G$28,'Monte Carlo'!$H$28,'Monte Carlo'!$C$28,'Monte Carlo'!$E$28)),0))</f>
        <v>0</v>
      </c>
      <c r="T754" s="0" t="n">
        <f aca="true">IF(OR('Monte Carlo'!$B$29="",'Monte Carlo'!$C$29=""),0,IF(RAND()&lt;'Monte Carlo'!$B$29,IF('Monte Carlo'!$E$29='Monte Carlo'!$C$29,'Monte Carlo'!$C$29,BETAINV(RAND(),'Monte Carlo'!$G$29,'Monte Carlo'!$H$29,'Monte Carlo'!$C$29,'Monte Carlo'!$E$29)),0))</f>
        <v>0</v>
      </c>
      <c r="U754" s="0" t="n">
        <f aca="true">IF(OR('Monte Carlo'!$B$30="",'Monte Carlo'!$C$30=""),0,IF(RAND()&lt;'Monte Carlo'!$B$30,IF('Monte Carlo'!$E$30='Monte Carlo'!$C$30,'Monte Carlo'!$C$30,BETAINV(RAND(),'Monte Carlo'!$G$30,'Monte Carlo'!$H$30,'Monte Carlo'!$C$30,'Monte Carlo'!$E$30)),0))</f>
        <v>0</v>
      </c>
      <c r="V754" s="0" t="n">
        <f aca="true">IF(OR('Monte Carlo'!$B$31="",'Monte Carlo'!$C$31=""),0,IF(RAND()&lt;'Monte Carlo'!$B$31,IF('Monte Carlo'!$E$31='Monte Carlo'!$C$31,'Monte Carlo'!$C$31,BETAINV(RAND(),'Monte Carlo'!$G$31,'Monte Carlo'!$H$31,'Monte Carlo'!$C$31,'Monte Carlo'!$E$31)),0))</f>
        <v>0</v>
      </c>
      <c r="W754" s="0" t="n">
        <f aca="true">IF(OR('Monte Carlo'!$B$32="",'Monte Carlo'!$C$32=""),0,IF(RAND()&lt;'Monte Carlo'!$B$32,IF('Monte Carlo'!$E$32='Monte Carlo'!$C$32,'Monte Carlo'!$C$32,BETAINV(RAND(),'Monte Carlo'!$G$32,'Monte Carlo'!$H$32,'Monte Carlo'!$C$32,'Monte Carlo'!$E$32)),0))</f>
        <v>0</v>
      </c>
      <c r="X754" s="0" t="n">
        <f aca="true">IF(OR('Monte Carlo'!$B$33="",'Monte Carlo'!$C$33=""),0,IF(RAND()&lt;'Monte Carlo'!$B$33,IF('Monte Carlo'!$E$33='Monte Carlo'!$C$33,'Monte Carlo'!$C$33,BETAINV(RAND(),'Monte Carlo'!$G$33,'Monte Carlo'!$H$33,'Monte Carlo'!$C$33,'Monte Carlo'!$E$33)),0))</f>
        <v>0</v>
      </c>
      <c r="Y754" s="0" t="n">
        <f aca="false">SUM(A754:X754)</f>
        <v>2303.07735170312</v>
      </c>
    </row>
    <row r="755" customFormat="false" ht="15" hidden="false" customHeight="false" outlineLevel="0" collapsed="false">
      <c r="A755" s="0" t="n">
        <f aca="true">IF('Monte Carlo'!$B$7="",0,IF('Monte Carlo'!$D$7='Monte Carlo'!$B$7,'Monte Carlo'!$B$7,BETAINV(RAND(),'Monte Carlo'!$F$7,'Monte Carlo'!$G$7,'Monte Carlo'!$B$7,'Monte Carlo'!$D$7)))</f>
        <v>138.612875191373</v>
      </c>
      <c r="B755" s="0" t="n">
        <f aca="true">IF('Monte Carlo'!$B$8="",0,IF('Monte Carlo'!$D$8='Monte Carlo'!$B$8,'Monte Carlo'!$B$8,BETAINV(RAND(),'Monte Carlo'!$F$8,'Monte Carlo'!$G$8,'Monte Carlo'!$B$8,'Monte Carlo'!$D$8)))</f>
        <v>1068.0393404471</v>
      </c>
      <c r="C755" s="0" t="n">
        <f aca="true">IF('Monte Carlo'!$B$9="",0,IF('Monte Carlo'!$D$9='Monte Carlo'!$B$9,'Monte Carlo'!$B$9,BETAINV(RAND(),'Monte Carlo'!$F$9,'Monte Carlo'!$G$9,'Monte Carlo'!$B$9,'Monte Carlo'!$D$9)))</f>
        <v>429.774951925288</v>
      </c>
      <c r="D755" s="0" t="n">
        <f aca="true">IF('Monte Carlo'!$B$10="",0,IF('Monte Carlo'!$D$10='Monte Carlo'!$B$10,'Monte Carlo'!$B$10,BETAINV(RAND(),'Monte Carlo'!$F$10,'Monte Carlo'!$G$10,'Monte Carlo'!$B$10,'Monte Carlo'!$D$10)))</f>
        <v>313.933362390618</v>
      </c>
      <c r="E755" s="0" t="n">
        <f aca="true">IF('Monte Carlo'!$B$11="",0,IF('Monte Carlo'!$D$11='Monte Carlo'!$B$11,'Monte Carlo'!$B$11,BETAINV(RAND(),'Monte Carlo'!$F$11,'Monte Carlo'!$G$11,'Monte Carlo'!$B$11,'Monte Carlo'!$D$11)))</f>
        <v>125.854279693019</v>
      </c>
      <c r="F755" s="0" t="n">
        <f aca="true">IF('Monte Carlo'!$B$12="",0,IF('Monte Carlo'!$D$12='Monte Carlo'!$B$12,'Monte Carlo'!$B$12,BETAINV(RAND(),'Monte Carlo'!$F$12,'Monte Carlo'!$G$12,'Monte Carlo'!$B$12,'Monte Carlo'!$D$12)))</f>
        <v>103.102120561541</v>
      </c>
      <c r="G755" s="0" t="n">
        <f aca="true">IF('Monte Carlo'!$B$13="",0,IF('Monte Carlo'!$D$13='Monte Carlo'!$B$13,'Monte Carlo'!$B$13,BETAINV(RAND(),'Monte Carlo'!$F$13,'Monte Carlo'!$G$13,'Monte Carlo'!$B$13,'Monte Carlo'!$D$13)))</f>
        <v>0</v>
      </c>
      <c r="H755" s="0" t="n">
        <f aca="true">IF('Monte Carlo'!$B$14="",0,IF('Monte Carlo'!$D$14='Monte Carlo'!$B$14,'Monte Carlo'!$B$14,BETAINV(RAND(),'Monte Carlo'!$F$14,'Monte Carlo'!$G$14,'Monte Carlo'!$B$14,'Monte Carlo'!$D$14)))</f>
        <v>0</v>
      </c>
      <c r="I755" s="0" t="n">
        <f aca="true">IF('Monte Carlo'!$B$15="",0,IF('Monte Carlo'!$D$15='Monte Carlo'!$B$15,'Monte Carlo'!$B$15,BETAINV(RAND(),'Monte Carlo'!$F$15,'Monte Carlo'!$G$15,'Monte Carlo'!$B$15,'Monte Carlo'!$D$15)))</f>
        <v>0</v>
      </c>
      <c r="J755" s="0" t="n">
        <f aca="true">IF('Monte Carlo'!$B$16="",0,IF('Monte Carlo'!$D$16='Monte Carlo'!$B$16,'Monte Carlo'!$B$16,BETAINV(RAND(),'Monte Carlo'!$F$16,'Monte Carlo'!$G$16,'Monte Carlo'!$B$16,'Monte Carlo'!$D$16)))</f>
        <v>0</v>
      </c>
      <c r="K755" s="0" t="n">
        <f aca="true">IF('Monte Carlo'!$B$17="",0,IF('Monte Carlo'!$D$17='Monte Carlo'!$B$17,'Monte Carlo'!$B$17,BETAINV(RAND(),'Monte Carlo'!$F$17,'Monte Carlo'!$G$17,'Monte Carlo'!$B$17,'Monte Carlo'!$D$17)))</f>
        <v>0</v>
      </c>
      <c r="L755" s="0" t="n">
        <f aca="true">IF('Monte Carlo'!$B$18="",0,IF('Monte Carlo'!$D$18='Monte Carlo'!$B$18,'Monte Carlo'!$B$18,BETAINV(RAND(),'Monte Carlo'!$F$18,'Monte Carlo'!$G$18,'Monte Carlo'!$B$18,'Monte Carlo'!$D$18)))</f>
        <v>0</v>
      </c>
      <c r="M755" s="0" t="n">
        <f aca="true">IF(OR('Monte Carlo'!$B$22="",'Monte Carlo'!$C$22=""),0,IF(RAND()&lt;'Monte Carlo'!$B$22,IF('Monte Carlo'!$E$22='Monte Carlo'!$C$22,'Monte Carlo'!$C$22,BETAINV(RAND(),'Monte Carlo'!$G$22,'Monte Carlo'!$H$22,'Monte Carlo'!$C$22,'Monte Carlo'!$E$22)),0))</f>
        <v>0</v>
      </c>
      <c r="N755" s="0" t="n">
        <f aca="true">IF(OR('Monte Carlo'!$B$23="",'Monte Carlo'!$C$23=""),0,IF(RAND()&lt;'Monte Carlo'!$B$23,IF('Monte Carlo'!$E$23='Monte Carlo'!$C$23,'Monte Carlo'!$C$23,BETAINV(RAND(),'Monte Carlo'!$G$23,'Monte Carlo'!$H$23,'Monte Carlo'!$C$23,'Monte Carlo'!$E$23)),0))</f>
        <v>71.8046356855575</v>
      </c>
      <c r="O755" s="0" t="n">
        <f aca="true">IF(OR('Monte Carlo'!$B$24="",'Monte Carlo'!$C$24=""),0,IF(RAND()&lt;'Monte Carlo'!$B$24,IF('Monte Carlo'!$E$24='Monte Carlo'!$C$24,'Monte Carlo'!$C$24,BETAINV(RAND(),'Monte Carlo'!$G$24,'Monte Carlo'!$H$24,'Monte Carlo'!$C$24,'Monte Carlo'!$E$24)),0))</f>
        <v>0</v>
      </c>
      <c r="P755" s="0" t="n">
        <f aca="true">IF(OR('Monte Carlo'!$B$25="",'Monte Carlo'!$C$25=""),0,IF(RAND()&lt;'Monte Carlo'!$B$25,IF('Monte Carlo'!$E$25='Monte Carlo'!$C$25,'Monte Carlo'!$C$25,BETAINV(RAND(),'Monte Carlo'!$G$25,'Monte Carlo'!$H$25,'Monte Carlo'!$C$25,'Monte Carlo'!$E$25)),0))</f>
        <v>0</v>
      </c>
      <c r="Q755" s="0" t="n">
        <f aca="true">IF(OR('Monte Carlo'!$B$26="",'Monte Carlo'!$C$26=""),0,IF(RAND()&lt;'Monte Carlo'!$B$26,IF('Monte Carlo'!$E$26='Monte Carlo'!$C$26,'Monte Carlo'!$C$26,BETAINV(RAND(),'Monte Carlo'!$G$26,'Monte Carlo'!$H$26,'Monte Carlo'!$C$26,'Monte Carlo'!$E$26)),0))</f>
        <v>0</v>
      </c>
      <c r="R755" s="0" t="n">
        <f aca="true">IF(OR('Monte Carlo'!$B$27="",'Monte Carlo'!$C$27=""),0,IF(RAND()&lt;'Monte Carlo'!$B$27,IF('Monte Carlo'!$E$27='Monte Carlo'!$C$27,'Monte Carlo'!$C$27,BETAINV(RAND(),'Monte Carlo'!$G$27,'Monte Carlo'!$H$27,'Monte Carlo'!$C$27,'Monte Carlo'!$E$27)),0))</f>
        <v>0</v>
      </c>
      <c r="S755" s="0" t="n">
        <f aca="true">IF(OR('Monte Carlo'!$B$28="",'Monte Carlo'!$C$28=""),0,IF(RAND()&lt;'Monte Carlo'!$B$28,IF('Monte Carlo'!$E$28='Monte Carlo'!$C$28,'Monte Carlo'!$C$28,BETAINV(RAND(),'Monte Carlo'!$G$28,'Monte Carlo'!$H$28,'Monte Carlo'!$C$28,'Monte Carlo'!$E$28)),0))</f>
        <v>0</v>
      </c>
      <c r="T755" s="0" t="n">
        <f aca="true">IF(OR('Monte Carlo'!$B$29="",'Monte Carlo'!$C$29=""),0,IF(RAND()&lt;'Monte Carlo'!$B$29,IF('Monte Carlo'!$E$29='Monte Carlo'!$C$29,'Monte Carlo'!$C$29,BETAINV(RAND(),'Monte Carlo'!$G$29,'Monte Carlo'!$H$29,'Monte Carlo'!$C$29,'Monte Carlo'!$E$29)),0))</f>
        <v>0</v>
      </c>
      <c r="U755" s="0" t="n">
        <f aca="true">IF(OR('Monte Carlo'!$B$30="",'Monte Carlo'!$C$30=""),0,IF(RAND()&lt;'Monte Carlo'!$B$30,IF('Monte Carlo'!$E$30='Monte Carlo'!$C$30,'Monte Carlo'!$C$30,BETAINV(RAND(),'Monte Carlo'!$G$30,'Monte Carlo'!$H$30,'Monte Carlo'!$C$30,'Monte Carlo'!$E$30)),0))</f>
        <v>0</v>
      </c>
      <c r="V755" s="0" t="n">
        <f aca="true">IF(OR('Monte Carlo'!$B$31="",'Monte Carlo'!$C$31=""),0,IF(RAND()&lt;'Monte Carlo'!$B$31,IF('Monte Carlo'!$E$31='Monte Carlo'!$C$31,'Monte Carlo'!$C$31,BETAINV(RAND(),'Monte Carlo'!$G$31,'Monte Carlo'!$H$31,'Monte Carlo'!$C$31,'Monte Carlo'!$E$31)),0))</f>
        <v>0</v>
      </c>
      <c r="W755" s="0" t="n">
        <f aca="true">IF(OR('Monte Carlo'!$B$32="",'Monte Carlo'!$C$32=""),0,IF(RAND()&lt;'Monte Carlo'!$B$32,IF('Monte Carlo'!$E$32='Monte Carlo'!$C$32,'Monte Carlo'!$C$32,BETAINV(RAND(),'Monte Carlo'!$G$32,'Monte Carlo'!$H$32,'Monte Carlo'!$C$32,'Monte Carlo'!$E$32)),0))</f>
        <v>0</v>
      </c>
      <c r="X755" s="0" t="n">
        <f aca="true">IF(OR('Monte Carlo'!$B$33="",'Monte Carlo'!$C$33=""),0,IF(RAND()&lt;'Monte Carlo'!$B$33,IF('Monte Carlo'!$E$33='Monte Carlo'!$C$33,'Monte Carlo'!$C$33,BETAINV(RAND(),'Monte Carlo'!$G$33,'Monte Carlo'!$H$33,'Monte Carlo'!$C$33,'Monte Carlo'!$E$33)),0))</f>
        <v>0</v>
      </c>
      <c r="Y755" s="0" t="n">
        <f aca="false">SUM(A755:X755)</f>
        <v>2251.1215658945</v>
      </c>
    </row>
    <row r="756" customFormat="false" ht="15" hidden="false" customHeight="false" outlineLevel="0" collapsed="false">
      <c r="A756" s="0" t="n">
        <f aca="true">IF('Monte Carlo'!$B$7="",0,IF('Monte Carlo'!$D$7='Monte Carlo'!$B$7,'Monte Carlo'!$B$7,BETAINV(RAND(),'Monte Carlo'!$F$7,'Monte Carlo'!$G$7,'Monte Carlo'!$B$7,'Monte Carlo'!$D$7)))</f>
        <v>200.077624526581</v>
      </c>
      <c r="B756" s="0" t="n">
        <f aca="true">IF('Monte Carlo'!$B$8="",0,IF('Monte Carlo'!$D$8='Monte Carlo'!$B$8,'Monte Carlo'!$B$8,BETAINV(RAND(),'Monte Carlo'!$F$8,'Monte Carlo'!$G$8,'Monte Carlo'!$B$8,'Monte Carlo'!$D$8)))</f>
        <v>1076.11529588744</v>
      </c>
      <c r="C756" s="0" t="n">
        <f aca="true">IF('Monte Carlo'!$B$9="",0,IF('Monte Carlo'!$D$9='Monte Carlo'!$B$9,'Monte Carlo'!$B$9,BETAINV(RAND(),'Monte Carlo'!$F$9,'Monte Carlo'!$G$9,'Monte Carlo'!$B$9,'Monte Carlo'!$D$9)))</f>
        <v>439.808670079539</v>
      </c>
      <c r="D756" s="0" t="n">
        <f aca="true">IF('Monte Carlo'!$B$10="",0,IF('Monte Carlo'!$D$10='Monte Carlo'!$B$10,'Monte Carlo'!$B$10,BETAINV(RAND(),'Monte Carlo'!$F$10,'Monte Carlo'!$G$10,'Monte Carlo'!$B$10,'Monte Carlo'!$D$10)))</f>
        <v>288.782394714866</v>
      </c>
      <c r="E756" s="0" t="n">
        <f aca="true">IF('Monte Carlo'!$B$11="",0,IF('Monte Carlo'!$D$11='Monte Carlo'!$B$11,'Monte Carlo'!$B$11,BETAINV(RAND(),'Monte Carlo'!$F$11,'Monte Carlo'!$G$11,'Monte Carlo'!$B$11,'Monte Carlo'!$D$11)))</f>
        <v>97.8018604450186</v>
      </c>
      <c r="F756" s="0" t="n">
        <f aca="true">IF('Monte Carlo'!$B$12="",0,IF('Monte Carlo'!$D$12='Monte Carlo'!$B$12,'Monte Carlo'!$B$12,BETAINV(RAND(),'Monte Carlo'!$F$12,'Monte Carlo'!$G$12,'Monte Carlo'!$B$12,'Monte Carlo'!$D$12)))</f>
        <v>106.719938203353</v>
      </c>
      <c r="G756" s="0" t="n">
        <f aca="true">IF('Monte Carlo'!$B$13="",0,IF('Monte Carlo'!$D$13='Monte Carlo'!$B$13,'Monte Carlo'!$B$13,BETAINV(RAND(),'Monte Carlo'!$F$13,'Monte Carlo'!$G$13,'Monte Carlo'!$B$13,'Monte Carlo'!$D$13)))</f>
        <v>0</v>
      </c>
      <c r="H756" s="0" t="n">
        <f aca="true">IF('Monte Carlo'!$B$14="",0,IF('Monte Carlo'!$D$14='Monte Carlo'!$B$14,'Monte Carlo'!$B$14,BETAINV(RAND(),'Monte Carlo'!$F$14,'Monte Carlo'!$G$14,'Monte Carlo'!$B$14,'Monte Carlo'!$D$14)))</f>
        <v>0</v>
      </c>
      <c r="I756" s="0" t="n">
        <f aca="true">IF('Monte Carlo'!$B$15="",0,IF('Monte Carlo'!$D$15='Monte Carlo'!$B$15,'Monte Carlo'!$B$15,BETAINV(RAND(),'Monte Carlo'!$F$15,'Monte Carlo'!$G$15,'Monte Carlo'!$B$15,'Monte Carlo'!$D$15)))</f>
        <v>0</v>
      </c>
      <c r="J756" s="0" t="n">
        <f aca="true">IF('Monte Carlo'!$B$16="",0,IF('Monte Carlo'!$D$16='Monte Carlo'!$B$16,'Monte Carlo'!$B$16,BETAINV(RAND(),'Monte Carlo'!$F$16,'Monte Carlo'!$G$16,'Monte Carlo'!$B$16,'Monte Carlo'!$D$16)))</f>
        <v>0</v>
      </c>
      <c r="K756" s="0" t="n">
        <f aca="true">IF('Monte Carlo'!$B$17="",0,IF('Monte Carlo'!$D$17='Monte Carlo'!$B$17,'Monte Carlo'!$B$17,BETAINV(RAND(),'Monte Carlo'!$F$17,'Monte Carlo'!$G$17,'Monte Carlo'!$B$17,'Monte Carlo'!$D$17)))</f>
        <v>0</v>
      </c>
      <c r="L756" s="0" t="n">
        <f aca="true">IF('Monte Carlo'!$B$18="",0,IF('Monte Carlo'!$D$18='Monte Carlo'!$B$18,'Monte Carlo'!$B$18,BETAINV(RAND(),'Monte Carlo'!$F$18,'Monte Carlo'!$G$18,'Monte Carlo'!$B$18,'Monte Carlo'!$D$18)))</f>
        <v>0</v>
      </c>
      <c r="M756" s="0" t="n">
        <f aca="true">IF(OR('Monte Carlo'!$B$22="",'Monte Carlo'!$C$22=""),0,IF(RAND()&lt;'Monte Carlo'!$B$22,IF('Monte Carlo'!$E$22='Monte Carlo'!$C$22,'Monte Carlo'!$C$22,BETAINV(RAND(),'Monte Carlo'!$G$22,'Monte Carlo'!$H$22,'Monte Carlo'!$C$22,'Monte Carlo'!$E$22)),0))</f>
        <v>0</v>
      </c>
      <c r="N756" s="0" t="n">
        <f aca="true">IF(OR('Monte Carlo'!$B$23="",'Monte Carlo'!$C$23=""),0,IF(RAND()&lt;'Monte Carlo'!$B$23,IF('Monte Carlo'!$E$23='Monte Carlo'!$C$23,'Monte Carlo'!$C$23,BETAINV(RAND(),'Monte Carlo'!$G$23,'Monte Carlo'!$H$23,'Monte Carlo'!$C$23,'Monte Carlo'!$E$23)),0))</f>
        <v>54.6401079254975</v>
      </c>
      <c r="O756" s="0" t="n">
        <f aca="true">IF(OR('Monte Carlo'!$B$24="",'Monte Carlo'!$C$24=""),0,IF(RAND()&lt;'Monte Carlo'!$B$24,IF('Monte Carlo'!$E$24='Monte Carlo'!$C$24,'Monte Carlo'!$C$24,BETAINV(RAND(),'Monte Carlo'!$G$24,'Monte Carlo'!$H$24,'Monte Carlo'!$C$24,'Monte Carlo'!$E$24)),0))</f>
        <v>0</v>
      </c>
      <c r="P756" s="0" t="n">
        <f aca="true">IF(OR('Monte Carlo'!$B$25="",'Monte Carlo'!$C$25=""),0,IF(RAND()&lt;'Monte Carlo'!$B$25,IF('Monte Carlo'!$E$25='Monte Carlo'!$C$25,'Monte Carlo'!$C$25,BETAINV(RAND(),'Monte Carlo'!$G$25,'Monte Carlo'!$H$25,'Monte Carlo'!$C$25,'Monte Carlo'!$E$25)),0))</f>
        <v>0</v>
      </c>
      <c r="Q756" s="0" t="n">
        <f aca="true">IF(OR('Monte Carlo'!$B$26="",'Monte Carlo'!$C$26=""),0,IF(RAND()&lt;'Monte Carlo'!$B$26,IF('Monte Carlo'!$E$26='Monte Carlo'!$C$26,'Monte Carlo'!$C$26,BETAINV(RAND(),'Monte Carlo'!$G$26,'Monte Carlo'!$H$26,'Monte Carlo'!$C$26,'Monte Carlo'!$E$26)),0))</f>
        <v>0</v>
      </c>
      <c r="R756" s="0" t="n">
        <f aca="true">IF(OR('Monte Carlo'!$B$27="",'Monte Carlo'!$C$27=""),0,IF(RAND()&lt;'Monte Carlo'!$B$27,IF('Monte Carlo'!$E$27='Monte Carlo'!$C$27,'Monte Carlo'!$C$27,BETAINV(RAND(),'Monte Carlo'!$G$27,'Monte Carlo'!$H$27,'Monte Carlo'!$C$27,'Monte Carlo'!$E$27)),0))</f>
        <v>0</v>
      </c>
      <c r="S756" s="0" t="n">
        <f aca="true">IF(OR('Monte Carlo'!$B$28="",'Monte Carlo'!$C$28=""),0,IF(RAND()&lt;'Monte Carlo'!$B$28,IF('Monte Carlo'!$E$28='Monte Carlo'!$C$28,'Monte Carlo'!$C$28,BETAINV(RAND(),'Monte Carlo'!$G$28,'Monte Carlo'!$H$28,'Monte Carlo'!$C$28,'Monte Carlo'!$E$28)),0))</f>
        <v>0</v>
      </c>
      <c r="T756" s="0" t="n">
        <f aca="true">IF(OR('Monte Carlo'!$B$29="",'Monte Carlo'!$C$29=""),0,IF(RAND()&lt;'Monte Carlo'!$B$29,IF('Monte Carlo'!$E$29='Monte Carlo'!$C$29,'Monte Carlo'!$C$29,BETAINV(RAND(),'Monte Carlo'!$G$29,'Monte Carlo'!$H$29,'Monte Carlo'!$C$29,'Monte Carlo'!$E$29)),0))</f>
        <v>0</v>
      </c>
      <c r="U756" s="0" t="n">
        <f aca="true">IF(OR('Monte Carlo'!$B$30="",'Monte Carlo'!$C$30=""),0,IF(RAND()&lt;'Monte Carlo'!$B$30,IF('Monte Carlo'!$E$30='Monte Carlo'!$C$30,'Monte Carlo'!$C$30,BETAINV(RAND(),'Monte Carlo'!$G$30,'Monte Carlo'!$H$30,'Monte Carlo'!$C$30,'Monte Carlo'!$E$30)),0))</f>
        <v>0</v>
      </c>
      <c r="V756" s="0" t="n">
        <f aca="true">IF(OR('Monte Carlo'!$B$31="",'Monte Carlo'!$C$31=""),0,IF(RAND()&lt;'Monte Carlo'!$B$31,IF('Monte Carlo'!$E$31='Monte Carlo'!$C$31,'Monte Carlo'!$C$31,BETAINV(RAND(),'Monte Carlo'!$G$31,'Monte Carlo'!$H$31,'Monte Carlo'!$C$31,'Monte Carlo'!$E$31)),0))</f>
        <v>0</v>
      </c>
      <c r="W756" s="0" t="n">
        <f aca="true">IF(OR('Monte Carlo'!$B$32="",'Monte Carlo'!$C$32=""),0,IF(RAND()&lt;'Monte Carlo'!$B$32,IF('Monte Carlo'!$E$32='Monte Carlo'!$C$32,'Monte Carlo'!$C$32,BETAINV(RAND(),'Monte Carlo'!$G$32,'Monte Carlo'!$H$32,'Monte Carlo'!$C$32,'Monte Carlo'!$E$32)),0))</f>
        <v>0</v>
      </c>
      <c r="X756" s="0" t="n">
        <f aca="true">IF(OR('Monte Carlo'!$B$33="",'Monte Carlo'!$C$33=""),0,IF(RAND()&lt;'Monte Carlo'!$B$33,IF('Monte Carlo'!$E$33='Monte Carlo'!$C$33,'Monte Carlo'!$C$33,BETAINV(RAND(),'Monte Carlo'!$G$33,'Monte Carlo'!$H$33,'Monte Carlo'!$C$33,'Monte Carlo'!$E$33)),0))</f>
        <v>0</v>
      </c>
      <c r="Y756" s="0" t="n">
        <f aca="false">SUM(A756:X756)</f>
        <v>2263.94589178229</v>
      </c>
    </row>
    <row r="757" customFormat="false" ht="15" hidden="false" customHeight="false" outlineLevel="0" collapsed="false">
      <c r="A757" s="0" t="n">
        <f aca="true">IF('Monte Carlo'!$B$7="",0,IF('Monte Carlo'!$D$7='Monte Carlo'!$B$7,'Monte Carlo'!$B$7,BETAINV(RAND(),'Monte Carlo'!$F$7,'Monte Carlo'!$G$7,'Monte Carlo'!$B$7,'Monte Carlo'!$D$7)))</f>
        <v>165.185133419438</v>
      </c>
      <c r="B757" s="0" t="n">
        <f aca="true">IF('Monte Carlo'!$B$8="",0,IF('Monte Carlo'!$D$8='Monte Carlo'!$B$8,'Monte Carlo'!$B$8,BETAINV(RAND(),'Monte Carlo'!$F$8,'Monte Carlo'!$G$8,'Monte Carlo'!$B$8,'Monte Carlo'!$D$8)))</f>
        <v>1097.32364289511</v>
      </c>
      <c r="C757" s="0" t="n">
        <f aca="true">IF('Monte Carlo'!$B$9="",0,IF('Monte Carlo'!$D$9='Monte Carlo'!$B$9,'Monte Carlo'!$B$9,BETAINV(RAND(),'Monte Carlo'!$F$9,'Monte Carlo'!$G$9,'Monte Carlo'!$B$9,'Monte Carlo'!$D$9)))</f>
        <v>449.199478765601</v>
      </c>
      <c r="D757" s="0" t="n">
        <f aca="true">IF('Monte Carlo'!$B$10="",0,IF('Monte Carlo'!$D$10='Monte Carlo'!$B$10,'Monte Carlo'!$B$10,BETAINV(RAND(),'Monte Carlo'!$F$10,'Monte Carlo'!$G$10,'Monte Carlo'!$B$10,'Monte Carlo'!$D$10)))</f>
        <v>308.161131212869</v>
      </c>
      <c r="E757" s="0" t="n">
        <f aca="true">IF('Monte Carlo'!$B$11="",0,IF('Monte Carlo'!$D$11='Monte Carlo'!$B$11,'Monte Carlo'!$B$11,BETAINV(RAND(),'Monte Carlo'!$F$11,'Monte Carlo'!$G$11,'Monte Carlo'!$B$11,'Monte Carlo'!$D$11)))</f>
        <v>97.1268687557419</v>
      </c>
      <c r="F757" s="0" t="n">
        <f aca="true">IF('Monte Carlo'!$B$12="",0,IF('Monte Carlo'!$D$12='Monte Carlo'!$B$12,'Monte Carlo'!$B$12,BETAINV(RAND(),'Monte Carlo'!$F$12,'Monte Carlo'!$G$12,'Monte Carlo'!$B$12,'Monte Carlo'!$D$12)))</f>
        <v>122.046221428335</v>
      </c>
      <c r="G757" s="0" t="n">
        <f aca="true">IF('Monte Carlo'!$B$13="",0,IF('Monte Carlo'!$D$13='Monte Carlo'!$B$13,'Monte Carlo'!$B$13,BETAINV(RAND(),'Monte Carlo'!$F$13,'Monte Carlo'!$G$13,'Monte Carlo'!$B$13,'Monte Carlo'!$D$13)))</f>
        <v>0</v>
      </c>
      <c r="H757" s="0" t="n">
        <f aca="true">IF('Monte Carlo'!$B$14="",0,IF('Monte Carlo'!$D$14='Monte Carlo'!$B$14,'Monte Carlo'!$B$14,BETAINV(RAND(),'Monte Carlo'!$F$14,'Monte Carlo'!$G$14,'Monte Carlo'!$B$14,'Monte Carlo'!$D$14)))</f>
        <v>0</v>
      </c>
      <c r="I757" s="0" t="n">
        <f aca="true">IF('Monte Carlo'!$B$15="",0,IF('Monte Carlo'!$D$15='Monte Carlo'!$B$15,'Monte Carlo'!$B$15,BETAINV(RAND(),'Monte Carlo'!$F$15,'Monte Carlo'!$G$15,'Monte Carlo'!$B$15,'Monte Carlo'!$D$15)))</f>
        <v>0</v>
      </c>
      <c r="J757" s="0" t="n">
        <f aca="true">IF('Monte Carlo'!$B$16="",0,IF('Monte Carlo'!$D$16='Monte Carlo'!$B$16,'Monte Carlo'!$B$16,BETAINV(RAND(),'Monte Carlo'!$F$16,'Monte Carlo'!$G$16,'Monte Carlo'!$B$16,'Monte Carlo'!$D$16)))</f>
        <v>0</v>
      </c>
      <c r="K757" s="0" t="n">
        <f aca="true">IF('Monte Carlo'!$B$17="",0,IF('Monte Carlo'!$D$17='Monte Carlo'!$B$17,'Monte Carlo'!$B$17,BETAINV(RAND(),'Monte Carlo'!$F$17,'Monte Carlo'!$G$17,'Monte Carlo'!$B$17,'Monte Carlo'!$D$17)))</f>
        <v>0</v>
      </c>
      <c r="L757" s="0" t="n">
        <f aca="true">IF('Monte Carlo'!$B$18="",0,IF('Monte Carlo'!$D$18='Monte Carlo'!$B$18,'Monte Carlo'!$B$18,BETAINV(RAND(),'Monte Carlo'!$F$18,'Monte Carlo'!$G$18,'Monte Carlo'!$B$18,'Monte Carlo'!$D$18)))</f>
        <v>0</v>
      </c>
      <c r="M757" s="0" t="n">
        <f aca="true">IF(OR('Monte Carlo'!$B$22="",'Monte Carlo'!$C$22=""),0,IF(RAND()&lt;'Monte Carlo'!$B$22,IF('Monte Carlo'!$E$22='Monte Carlo'!$C$22,'Monte Carlo'!$C$22,BETAINV(RAND(),'Monte Carlo'!$G$22,'Monte Carlo'!$H$22,'Monte Carlo'!$C$22,'Monte Carlo'!$E$22)),0))</f>
        <v>0</v>
      </c>
      <c r="N757" s="0" t="n">
        <f aca="true">IF(OR('Monte Carlo'!$B$23="",'Monte Carlo'!$C$23=""),0,IF(RAND()&lt;'Monte Carlo'!$B$23,IF('Monte Carlo'!$E$23='Monte Carlo'!$C$23,'Monte Carlo'!$C$23,BETAINV(RAND(),'Monte Carlo'!$G$23,'Monte Carlo'!$H$23,'Monte Carlo'!$C$23,'Monte Carlo'!$E$23)),0))</f>
        <v>0</v>
      </c>
      <c r="O757" s="0" t="n">
        <f aca="true">IF(OR('Monte Carlo'!$B$24="",'Monte Carlo'!$C$24=""),0,IF(RAND()&lt;'Monte Carlo'!$B$24,IF('Monte Carlo'!$E$24='Monte Carlo'!$C$24,'Monte Carlo'!$C$24,BETAINV(RAND(),'Monte Carlo'!$G$24,'Monte Carlo'!$H$24,'Monte Carlo'!$C$24,'Monte Carlo'!$E$24)),0))</f>
        <v>0</v>
      </c>
      <c r="P757" s="0" t="n">
        <f aca="true">IF(OR('Monte Carlo'!$B$25="",'Monte Carlo'!$C$25=""),0,IF(RAND()&lt;'Monte Carlo'!$B$25,IF('Monte Carlo'!$E$25='Monte Carlo'!$C$25,'Monte Carlo'!$C$25,BETAINV(RAND(),'Monte Carlo'!$G$25,'Monte Carlo'!$H$25,'Monte Carlo'!$C$25,'Monte Carlo'!$E$25)),0))</f>
        <v>369.049308200415</v>
      </c>
      <c r="Q757" s="0" t="n">
        <f aca="true">IF(OR('Monte Carlo'!$B$26="",'Monte Carlo'!$C$26=""),0,IF(RAND()&lt;'Monte Carlo'!$B$26,IF('Monte Carlo'!$E$26='Monte Carlo'!$C$26,'Monte Carlo'!$C$26,BETAINV(RAND(),'Monte Carlo'!$G$26,'Monte Carlo'!$H$26,'Monte Carlo'!$C$26,'Monte Carlo'!$E$26)),0))</f>
        <v>0</v>
      </c>
      <c r="R757" s="0" t="n">
        <f aca="true">IF(OR('Monte Carlo'!$B$27="",'Monte Carlo'!$C$27=""),0,IF(RAND()&lt;'Monte Carlo'!$B$27,IF('Monte Carlo'!$E$27='Monte Carlo'!$C$27,'Monte Carlo'!$C$27,BETAINV(RAND(),'Monte Carlo'!$G$27,'Monte Carlo'!$H$27,'Monte Carlo'!$C$27,'Monte Carlo'!$E$27)),0))</f>
        <v>0</v>
      </c>
      <c r="S757" s="0" t="n">
        <f aca="true">IF(OR('Monte Carlo'!$B$28="",'Monte Carlo'!$C$28=""),0,IF(RAND()&lt;'Monte Carlo'!$B$28,IF('Monte Carlo'!$E$28='Monte Carlo'!$C$28,'Monte Carlo'!$C$28,BETAINV(RAND(),'Monte Carlo'!$G$28,'Monte Carlo'!$H$28,'Monte Carlo'!$C$28,'Monte Carlo'!$E$28)),0))</f>
        <v>0</v>
      </c>
      <c r="T757" s="0" t="n">
        <f aca="true">IF(OR('Monte Carlo'!$B$29="",'Monte Carlo'!$C$29=""),0,IF(RAND()&lt;'Monte Carlo'!$B$29,IF('Monte Carlo'!$E$29='Monte Carlo'!$C$29,'Monte Carlo'!$C$29,BETAINV(RAND(),'Monte Carlo'!$G$29,'Monte Carlo'!$H$29,'Monte Carlo'!$C$29,'Monte Carlo'!$E$29)),0))</f>
        <v>0</v>
      </c>
      <c r="U757" s="0" t="n">
        <f aca="true">IF(OR('Monte Carlo'!$B$30="",'Monte Carlo'!$C$30=""),0,IF(RAND()&lt;'Monte Carlo'!$B$30,IF('Monte Carlo'!$E$30='Monte Carlo'!$C$30,'Monte Carlo'!$C$30,BETAINV(RAND(),'Monte Carlo'!$G$30,'Monte Carlo'!$H$30,'Monte Carlo'!$C$30,'Monte Carlo'!$E$30)),0))</f>
        <v>0</v>
      </c>
      <c r="V757" s="0" t="n">
        <f aca="true">IF(OR('Monte Carlo'!$B$31="",'Monte Carlo'!$C$31=""),0,IF(RAND()&lt;'Monte Carlo'!$B$31,IF('Monte Carlo'!$E$31='Monte Carlo'!$C$31,'Monte Carlo'!$C$31,BETAINV(RAND(),'Monte Carlo'!$G$31,'Monte Carlo'!$H$31,'Monte Carlo'!$C$31,'Monte Carlo'!$E$31)),0))</f>
        <v>0</v>
      </c>
      <c r="W757" s="0" t="n">
        <f aca="true">IF(OR('Monte Carlo'!$B$32="",'Monte Carlo'!$C$32=""),0,IF(RAND()&lt;'Monte Carlo'!$B$32,IF('Monte Carlo'!$E$32='Monte Carlo'!$C$32,'Monte Carlo'!$C$32,BETAINV(RAND(),'Monte Carlo'!$G$32,'Monte Carlo'!$H$32,'Monte Carlo'!$C$32,'Monte Carlo'!$E$32)),0))</f>
        <v>0</v>
      </c>
      <c r="X757" s="0" t="n">
        <f aca="true">IF(OR('Monte Carlo'!$B$33="",'Monte Carlo'!$C$33=""),0,IF(RAND()&lt;'Monte Carlo'!$B$33,IF('Monte Carlo'!$E$33='Monte Carlo'!$C$33,'Monte Carlo'!$C$33,BETAINV(RAND(),'Monte Carlo'!$G$33,'Monte Carlo'!$H$33,'Monte Carlo'!$C$33,'Monte Carlo'!$E$33)),0))</f>
        <v>0</v>
      </c>
      <c r="Y757" s="0" t="n">
        <f aca="false">SUM(A757:X757)</f>
        <v>2608.09178467751</v>
      </c>
    </row>
    <row r="758" customFormat="false" ht="15" hidden="false" customHeight="false" outlineLevel="0" collapsed="false">
      <c r="A758" s="0" t="n">
        <f aca="true">IF('Monte Carlo'!$B$7="",0,IF('Monte Carlo'!$D$7='Monte Carlo'!$B$7,'Monte Carlo'!$B$7,BETAINV(RAND(),'Monte Carlo'!$F$7,'Monte Carlo'!$G$7,'Monte Carlo'!$B$7,'Monte Carlo'!$D$7)))</f>
        <v>133.154567554793</v>
      </c>
      <c r="B758" s="0" t="n">
        <f aca="true">IF('Monte Carlo'!$B$8="",0,IF('Monte Carlo'!$D$8='Monte Carlo'!$B$8,'Monte Carlo'!$B$8,BETAINV(RAND(),'Monte Carlo'!$F$8,'Monte Carlo'!$G$8,'Monte Carlo'!$B$8,'Monte Carlo'!$D$8)))</f>
        <v>991.369461978292</v>
      </c>
      <c r="C758" s="0" t="n">
        <f aca="true">IF('Monte Carlo'!$B$9="",0,IF('Monte Carlo'!$D$9='Monte Carlo'!$B$9,'Monte Carlo'!$B$9,BETAINV(RAND(),'Monte Carlo'!$F$9,'Monte Carlo'!$G$9,'Monte Carlo'!$B$9,'Monte Carlo'!$D$9)))</f>
        <v>416.701196032058</v>
      </c>
      <c r="D758" s="0" t="n">
        <f aca="true">IF('Monte Carlo'!$B$10="",0,IF('Monte Carlo'!$D$10='Monte Carlo'!$B$10,'Monte Carlo'!$B$10,BETAINV(RAND(),'Monte Carlo'!$F$10,'Monte Carlo'!$G$10,'Monte Carlo'!$B$10,'Monte Carlo'!$D$10)))</f>
        <v>270.516321869906</v>
      </c>
      <c r="E758" s="0" t="n">
        <f aca="true">IF('Monte Carlo'!$B$11="",0,IF('Monte Carlo'!$D$11='Monte Carlo'!$B$11,'Monte Carlo'!$B$11,BETAINV(RAND(),'Monte Carlo'!$F$11,'Monte Carlo'!$G$11,'Monte Carlo'!$B$11,'Monte Carlo'!$D$11)))</f>
        <v>115.150138954894</v>
      </c>
      <c r="F758" s="0" t="n">
        <f aca="true">IF('Monte Carlo'!$B$12="",0,IF('Monte Carlo'!$D$12='Monte Carlo'!$B$12,'Monte Carlo'!$B$12,BETAINV(RAND(),'Monte Carlo'!$F$12,'Monte Carlo'!$G$12,'Monte Carlo'!$B$12,'Monte Carlo'!$D$12)))</f>
        <v>98.9377041633778</v>
      </c>
      <c r="G758" s="0" t="n">
        <f aca="true">IF('Monte Carlo'!$B$13="",0,IF('Monte Carlo'!$D$13='Monte Carlo'!$B$13,'Monte Carlo'!$B$13,BETAINV(RAND(),'Monte Carlo'!$F$13,'Monte Carlo'!$G$13,'Monte Carlo'!$B$13,'Monte Carlo'!$D$13)))</f>
        <v>0</v>
      </c>
      <c r="H758" s="0" t="n">
        <f aca="true">IF('Monte Carlo'!$B$14="",0,IF('Monte Carlo'!$D$14='Monte Carlo'!$B$14,'Monte Carlo'!$B$14,BETAINV(RAND(),'Monte Carlo'!$F$14,'Monte Carlo'!$G$14,'Monte Carlo'!$B$14,'Monte Carlo'!$D$14)))</f>
        <v>0</v>
      </c>
      <c r="I758" s="0" t="n">
        <f aca="true">IF('Monte Carlo'!$B$15="",0,IF('Monte Carlo'!$D$15='Monte Carlo'!$B$15,'Monte Carlo'!$B$15,BETAINV(RAND(),'Monte Carlo'!$F$15,'Monte Carlo'!$G$15,'Monte Carlo'!$B$15,'Monte Carlo'!$D$15)))</f>
        <v>0</v>
      </c>
      <c r="J758" s="0" t="n">
        <f aca="true">IF('Monte Carlo'!$B$16="",0,IF('Monte Carlo'!$D$16='Monte Carlo'!$B$16,'Monte Carlo'!$B$16,BETAINV(RAND(),'Monte Carlo'!$F$16,'Monte Carlo'!$G$16,'Monte Carlo'!$B$16,'Monte Carlo'!$D$16)))</f>
        <v>0</v>
      </c>
      <c r="K758" s="0" t="n">
        <f aca="true">IF('Monte Carlo'!$B$17="",0,IF('Monte Carlo'!$D$17='Monte Carlo'!$B$17,'Monte Carlo'!$B$17,BETAINV(RAND(),'Monte Carlo'!$F$17,'Monte Carlo'!$G$17,'Monte Carlo'!$B$17,'Monte Carlo'!$D$17)))</f>
        <v>0</v>
      </c>
      <c r="L758" s="0" t="n">
        <f aca="true">IF('Monte Carlo'!$B$18="",0,IF('Monte Carlo'!$D$18='Monte Carlo'!$B$18,'Monte Carlo'!$B$18,BETAINV(RAND(),'Monte Carlo'!$F$18,'Monte Carlo'!$G$18,'Monte Carlo'!$B$18,'Monte Carlo'!$D$18)))</f>
        <v>0</v>
      </c>
      <c r="M758" s="0" t="n">
        <f aca="true">IF(OR('Monte Carlo'!$B$22="",'Monte Carlo'!$C$22=""),0,IF(RAND()&lt;'Monte Carlo'!$B$22,IF('Monte Carlo'!$E$22='Monte Carlo'!$C$22,'Monte Carlo'!$C$22,BETAINV(RAND(),'Monte Carlo'!$G$22,'Monte Carlo'!$H$22,'Monte Carlo'!$C$22,'Monte Carlo'!$E$22)),0))</f>
        <v>0</v>
      </c>
      <c r="N758" s="0" t="n">
        <f aca="true">IF(OR('Monte Carlo'!$B$23="",'Monte Carlo'!$C$23=""),0,IF(RAND()&lt;'Monte Carlo'!$B$23,IF('Monte Carlo'!$E$23='Monte Carlo'!$C$23,'Monte Carlo'!$C$23,BETAINV(RAND(),'Monte Carlo'!$G$23,'Monte Carlo'!$H$23,'Monte Carlo'!$C$23,'Monte Carlo'!$E$23)),0))</f>
        <v>0</v>
      </c>
      <c r="O758" s="0" t="n">
        <f aca="true">IF(OR('Monte Carlo'!$B$24="",'Monte Carlo'!$C$24=""),0,IF(RAND()&lt;'Monte Carlo'!$B$24,IF('Monte Carlo'!$E$24='Monte Carlo'!$C$24,'Monte Carlo'!$C$24,BETAINV(RAND(),'Monte Carlo'!$G$24,'Monte Carlo'!$H$24,'Monte Carlo'!$C$24,'Monte Carlo'!$E$24)),0))</f>
        <v>184.807049623154</v>
      </c>
      <c r="P758" s="0" t="n">
        <f aca="true">IF(OR('Monte Carlo'!$B$25="",'Monte Carlo'!$C$25=""),0,IF(RAND()&lt;'Monte Carlo'!$B$25,IF('Monte Carlo'!$E$25='Monte Carlo'!$C$25,'Monte Carlo'!$C$25,BETAINV(RAND(),'Monte Carlo'!$G$25,'Monte Carlo'!$H$25,'Monte Carlo'!$C$25,'Monte Carlo'!$E$25)),0))</f>
        <v>0</v>
      </c>
      <c r="Q758" s="0" t="n">
        <f aca="true">IF(OR('Monte Carlo'!$B$26="",'Monte Carlo'!$C$26=""),0,IF(RAND()&lt;'Monte Carlo'!$B$26,IF('Monte Carlo'!$E$26='Monte Carlo'!$C$26,'Monte Carlo'!$C$26,BETAINV(RAND(),'Monte Carlo'!$G$26,'Monte Carlo'!$H$26,'Monte Carlo'!$C$26,'Monte Carlo'!$E$26)),0))</f>
        <v>0</v>
      </c>
      <c r="R758" s="0" t="n">
        <f aca="true">IF(OR('Monte Carlo'!$B$27="",'Monte Carlo'!$C$27=""),0,IF(RAND()&lt;'Monte Carlo'!$B$27,IF('Monte Carlo'!$E$27='Monte Carlo'!$C$27,'Monte Carlo'!$C$27,BETAINV(RAND(),'Monte Carlo'!$G$27,'Monte Carlo'!$H$27,'Monte Carlo'!$C$27,'Monte Carlo'!$E$27)),0))</f>
        <v>0</v>
      </c>
      <c r="S758" s="0" t="n">
        <f aca="true">IF(OR('Monte Carlo'!$B$28="",'Monte Carlo'!$C$28=""),0,IF(RAND()&lt;'Monte Carlo'!$B$28,IF('Monte Carlo'!$E$28='Monte Carlo'!$C$28,'Monte Carlo'!$C$28,BETAINV(RAND(),'Monte Carlo'!$G$28,'Monte Carlo'!$H$28,'Monte Carlo'!$C$28,'Monte Carlo'!$E$28)),0))</f>
        <v>0</v>
      </c>
      <c r="T758" s="0" t="n">
        <f aca="true">IF(OR('Monte Carlo'!$B$29="",'Monte Carlo'!$C$29=""),0,IF(RAND()&lt;'Monte Carlo'!$B$29,IF('Monte Carlo'!$E$29='Monte Carlo'!$C$29,'Monte Carlo'!$C$29,BETAINV(RAND(),'Monte Carlo'!$G$29,'Monte Carlo'!$H$29,'Monte Carlo'!$C$29,'Monte Carlo'!$E$29)),0))</f>
        <v>0</v>
      </c>
      <c r="U758" s="0" t="n">
        <f aca="true">IF(OR('Monte Carlo'!$B$30="",'Monte Carlo'!$C$30=""),0,IF(RAND()&lt;'Monte Carlo'!$B$30,IF('Monte Carlo'!$E$30='Monte Carlo'!$C$30,'Monte Carlo'!$C$30,BETAINV(RAND(),'Monte Carlo'!$G$30,'Monte Carlo'!$H$30,'Monte Carlo'!$C$30,'Monte Carlo'!$E$30)),0))</f>
        <v>0</v>
      </c>
      <c r="V758" s="0" t="n">
        <f aca="true">IF(OR('Monte Carlo'!$B$31="",'Monte Carlo'!$C$31=""),0,IF(RAND()&lt;'Monte Carlo'!$B$31,IF('Monte Carlo'!$E$31='Monte Carlo'!$C$31,'Monte Carlo'!$C$31,BETAINV(RAND(),'Monte Carlo'!$G$31,'Monte Carlo'!$H$31,'Monte Carlo'!$C$31,'Monte Carlo'!$E$31)),0))</f>
        <v>0</v>
      </c>
      <c r="W758" s="0" t="n">
        <f aca="true">IF(OR('Monte Carlo'!$B$32="",'Monte Carlo'!$C$32=""),0,IF(RAND()&lt;'Monte Carlo'!$B$32,IF('Monte Carlo'!$E$32='Monte Carlo'!$C$32,'Monte Carlo'!$C$32,BETAINV(RAND(),'Monte Carlo'!$G$32,'Monte Carlo'!$H$32,'Monte Carlo'!$C$32,'Monte Carlo'!$E$32)),0))</f>
        <v>0</v>
      </c>
      <c r="X758" s="0" t="n">
        <f aca="true">IF(OR('Monte Carlo'!$B$33="",'Monte Carlo'!$C$33=""),0,IF(RAND()&lt;'Monte Carlo'!$B$33,IF('Monte Carlo'!$E$33='Monte Carlo'!$C$33,'Monte Carlo'!$C$33,BETAINV(RAND(),'Monte Carlo'!$G$33,'Monte Carlo'!$H$33,'Monte Carlo'!$C$33,'Monte Carlo'!$E$33)),0))</f>
        <v>0</v>
      </c>
      <c r="Y758" s="0" t="n">
        <f aca="false">SUM(A758:X758)</f>
        <v>2210.63644017647</v>
      </c>
    </row>
    <row r="759" customFormat="false" ht="15" hidden="false" customHeight="false" outlineLevel="0" collapsed="false">
      <c r="A759" s="0" t="n">
        <f aca="true">IF('Monte Carlo'!$B$7="",0,IF('Monte Carlo'!$D$7='Monte Carlo'!$B$7,'Monte Carlo'!$B$7,BETAINV(RAND(),'Monte Carlo'!$F$7,'Monte Carlo'!$G$7,'Monte Carlo'!$B$7,'Monte Carlo'!$D$7)))</f>
        <v>166.210315528587</v>
      </c>
      <c r="B759" s="0" t="n">
        <f aca="true">IF('Monte Carlo'!$B$8="",0,IF('Monte Carlo'!$D$8='Monte Carlo'!$B$8,'Monte Carlo'!$B$8,BETAINV(RAND(),'Monte Carlo'!$F$8,'Monte Carlo'!$G$8,'Monte Carlo'!$B$8,'Monte Carlo'!$D$8)))</f>
        <v>1020.62587151722</v>
      </c>
      <c r="C759" s="0" t="n">
        <f aca="true">IF('Monte Carlo'!$B$9="",0,IF('Monte Carlo'!$D$9='Monte Carlo'!$B$9,'Monte Carlo'!$B$9,BETAINV(RAND(),'Monte Carlo'!$F$9,'Monte Carlo'!$G$9,'Monte Carlo'!$B$9,'Monte Carlo'!$D$9)))</f>
        <v>548.914175252552</v>
      </c>
      <c r="D759" s="0" t="n">
        <f aca="true">IF('Monte Carlo'!$B$10="",0,IF('Monte Carlo'!$D$10='Monte Carlo'!$B$10,'Monte Carlo'!$B$10,BETAINV(RAND(),'Monte Carlo'!$F$10,'Monte Carlo'!$G$10,'Monte Carlo'!$B$10,'Monte Carlo'!$D$10)))</f>
        <v>309.467822723111</v>
      </c>
      <c r="E759" s="0" t="n">
        <f aca="true">IF('Monte Carlo'!$B$11="",0,IF('Monte Carlo'!$D$11='Monte Carlo'!$B$11,'Monte Carlo'!$B$11,BETAINV(RAND(),'Monte Carlo'!$F$11,'Monte Carlo'!$G$11,'Monte Carlo'!$B$11,'Monte Carlo'!$D$11)))</f>
        <v>119.903797052181</v>
      </c>
      <c r="F759" s="0" t="n">
        <f aca="true">IF('Monte Carlo'!$B$12="",0,IF('Monte Carlo'!$D$12='Monte Carlo'!$B$12,'Monte Carlo'!$B$12,BETAINV(RAND(),'Monte Carlo'!$F$12,'Monte Carlo'!$G$12,'Monte Carlo'!$B$12,'Monte Carlo'!$D$12)))</f>
        <v>94.6726388191242</v>
      </c>
      <c r="G759" s="0" t="n">
        <f aca="true">IF('Monte Carlo'!$B$13="",0,IF('Monte Carlo'!$D$13='Monte Carlo'!$B$13,'Monte Carlo'!$B$13,BETAINV(RAND(),'Monte Carlo'!$F$13,'Monte Carlo'!$G$13,'Monte Carlo'!$B$13,'Monte Carlo'!$D$13)))</f>
        <v>0</v>
      </c>
      <c r="H759" s="0" t="n">
        <f aca="true">IF('Monte Carlo'!$B$14="",0,IF('Monte Carlo'!$D$14='Monte Carlo'!$B$14,'Monte Carlo'!$B$14,BETAINV(RAND(),'Monte Carlo'!$F$14,'Monte Carlo'!$G$14,'Monte Carlo'!$B$14,'Monte Carlo'!$D$14)))</f>
        <v>0</v>
      </c>
      <c r="I759" s="0" t="n">
        <f aca="true">IF('Monte Carlo'!$B$15="",0,IF('Monte Carlo'!$D$15='Monte Carlo'!$B$15,'Monte Carlo'!$B$15,BETAINV(RAND(),'Monte Carlo'!$F$15,'Monte Carlo'!$G$15,'Monte Carlo'!$B$15,'Monte Carlo'!$D$15)))</f>
        <v>0</v>
      </c>
      <c r="J759" s="0" t="n">
        <f aca="true">IF('Monte Carlo'!$B$16="",0,IF('Monte Carlo'!$D$16='Monte Carlo'!$B$16,'Monte Carlo'!$B$16,BETAINV(RAND(),'Monte Carlo'!$F$16,'Monte Carlo'!$G$16,'Monte Carlo'!$B$16,'Monte Carlo'!$D$16)))</f>
        <v>0</v>
      </c>
      <c r="K759" s="0" t="n">
        <f aca="true">IF('Monte Carlo'!$B$17="",0,IF('Monte Carlo'!$D$17='Monte Carlo'!$B$17,'Monte Carlo'!$B$17,BETAINV(RAND(),'Monte Carlo'!$F$17,'Monte Carlo'!$G$17,'Monte Carlo'!$B$17,'Monte Carlo'!$D$17)))</f>
        <v>0</v>
      </c>
      <c r="L759" s="0" t="n">
        <f aca="true">IF('Monte Carlo'!$B$18="",0,IF('Monte Carlo'!$D$18='Monte Carlo'!$B$18,'Monte Carlo'!$B$18,BETAINV(RAND(),'Monte Carlo'!$F$18,'Monte Carlo'!$G$18,'Monte Carlo'!$B$18,'Monte Carlo'!$D$18)))</f>
        <v>0</v>
      </c>
      <c r="M759" s="0" t="n">
        <f aca="true">IF(OR('Monte Carlo'!$B$22="",'Monte Carlo'!$C$22=""),0,IF(RAND()&lt;'Monte Carlo'!$B$22,IF('Monte Carlo'!$E$22='Monte Carlo'!$C$22,'Monte Carlo'!$C$22,BETAINV(RAND(),'Monte Carlo'!$G$22,'Monte Carlo'!$H$22,'Monte Carlo'!$C$22,'Monte Carlo'!$E$22)),0))</f>
        <v>175.371358761688</v>
      </c>
      <c r="N759" s="0" t="n">
        <f aca="true">IF(OR('Monte Carlo'!$B$23="",'Monte Carlo'!$C$23=""),0,IF(RAND()&lt;'Monte Carlo'!$B$23,IF('Monte Carlo'!$E$23='Monte Carlo'!$C$23,'Monte Carlo'!$C$23,BETAINV(RAND(),'Monte Carlo'!$G$23,'Monte Carlo'!$H$23,'Monte Carlo'!$C$23,'Monte Carlo'!$E$23)),0))</f>
        <v>0</v>
      </c>
      <c r="O759" s="0" t="n">
        <f aca="true">IF(OR('Monte Carlo'!$B$24="",'Monte Carlo'!$C$24=""),0,IF(RAND()&lt;'Monte Carlo'!$B$24,IF('Monte Carlo'!$E$24='Monte Carlo'!$C$24,'Monte Carlo'!$C$24,BETAINV(RAND(),'Monte Carlo'!$G$24,'Monte Carlo'!$H$24,'Monte Carlo'!$C$24,'Monte Carlo'!$E$24)),0))</f>
        <v>0</v>
      </c>
      <c r="P759" s="0" t="n">
        <f aca="true">IF(OR('Monte Carlo'!$B$25="",'Monte Carlo'!$C$25=""),0,IF(RAND()&lt;'Monte Carlo'!$B$25,IF('Monte Carlo'!$E$25='Monte Carlo'!$C$25,'Monte Carlo'!$C$25,BETAINV(RAND(),'Monte Carlo'!$G$25,'Monte Carlo'!$H$25,'Monte Carlo'!$C$25,'Monte Carlo'!$E$25)),0))</f>
        <v>0</v>
      </c>
      <c r="Q759" s="0" t="n">
        <f aca="true">IF(OR('Monte Carlo'!$B$26="",'Monte Carlo'!$C$26=""),0,IF(RAND()&lt;'Monte Carlo'!$B$26,IF('Monte Carlo'!$E$26='Monte Carlo'!$C$26,'Monte Carlo'!$C$26,BETAINV(RAND(),'Monte Carlo'!$G$26,'Monte Carlo'!$H$26,'Monte Carlo'!$C$26,'Monte Carlo'!$E$26)),0))</f>
        <v>0</v>
      </c>
      <c r="R759" s="0" t="n">
        <f aca="true">IF(OR('Monte Carlo'!$B$27="",'Monte Carlo'!$C$27=""),0,IF(RAND()&lt;'Monte Carlo'!$B$27,IF('Monte Carlo'!$E$27='Monte Carlo'!$C$27,'Monte Carlo'!$C$27,BETAINV(RAND(),'Monte Carlo'!$G$27,'Monte Carlo'!$H$27,'Monte Carlo'!$C$27,'Monte Carlo'!$E$27)),0))</f>
        <v>0</v>
      </c>
      <c r="S759" s="0" t="n">
        <f aca="true">IF(OR('Monte Carlo'!$B$28="",'Monte Carlo'!$C$28=""),0,IF(RAND()&lt;'Monte Carlo'!$B$28,IF('Monte Carlo'!$E$28='Monte Carlo'!$C$28,'Monte Carlo'!$C$28,BETAINV(RAND(),'Monte Carlo'!$G$28,'Monte Carlo'!$H$28,'Monte Carlo'!$C$28,'Monte Carlo'!$E$28)),0))</f>
        <v>0</v>
      </c>
      <c r="T759" s="0" t="n">
        <f aca="true">IF(OR('Monte Carlo'!$B$29="",'Monte Carlo'!$C$29=""),0,IF(RAND()&lt;'Monte Carlo'!$B$29,IF('Monte Carlo'!$E$29='Monte Carlo'!$C$29,'Monte Carlo'!$C$29,BETAINV(RAND(),'Monte Carlo'!$G$29,'Monte Carlo'!$H$29,'Monte Carlo'!$C$29,'Monte Carlo'!$E$29)),0))</f>
        <v>0</v>
      </c>
      <c r="U759" s="0" t="n">
        <f aca="true">IF(OR('Monte Carlo'!$B$30="",'Monte Carlo'!$C$30=""),0,IF(RAND()&lt;'Monte Carlo'!$B$30,IF('Monte Carlo'!$E$30='Monte Carlo'!$C$30,'Monte Carlo'!$C$30,BETAINV(RAND(),'Monte Carlo'!$G$30,'Monte Carlo'!$H$30,'Monte Carlo'!$C$30,'Monte Carlo'!$E$30)),0))</f>
        <v>0</v>
      </c>
      <c r="V759" s="0" t="n">
        <f aca="true">IF(OR('Monte Carlo'!$B$31="",'Monte Carlo'!$C$31=""),0,IF(RAND()&lt;'Monte Carlo'!$B$31,IF('Monte Carlo'!$E$31='Monte Carlo'!$C$31,'Monte Carlo'!$C$31,BETAINV(RAND(),'Monte Carlo'!$G$31,'Monte Carlo'!$H$31,'Monte Carlo'!$C$31,'Monte Carlo'!$E$31)),0))</f>
        <v>0</v>
      </c>
      <c r="W759" s="0" t="n">
        <f aca="true">IF(OR('Monte Carlo'!$B$32="",'Monte Carlo'!$C$32=""),0,IF(RAND()&lt;'Monte Carlo'!$B$32,IF('Monte Carlo'!$E$32='Monte Carlo'!$C$32,'Monte Carlo'!$C$32,BETAINV(RAND(),'Monte Carlo'!$G$32,'Monte Carlo'!$H$32,'Monte Carlo'!$C$32,'Monte Carlo'!$E$32)),0))</f>
        <v>0</v>
      </c>
      <c r="X759" s="0" t="n">
        <f aca="true">IF(OR('Monte Carlo'!$B$33="",'Monte Carlo'!$C$33=""),0,IF(RAND()&lt;'Monte Carlo'!$B$33,IF('Monte Carlo'!$E$33='Monte Carlo'!$C$33,'Monte Carlo'!$C$33,BETAINV(RAND(),'Monte Carlo'!$G$33,'Monte Carlo'!$H$33,'Monte Carlo'!$C$33,'Monte Carlo'!$E$33)),0))</f>
        <v>0</v>
      </c>
      <c r="Y759" s="0" t="n">
        <f aca="false">SUM(A759:X759)</f>
        <v>2435.16597965446</v>
      </c>
    </row>
    <row r="760" customFormat="false" ht="15" hidden="false" customHeight="false" outlineLevel="0" collapsed="false">
      <c r="A760" s="0" t="n">
        <f aca="true">IF('Monte Carlo'!$B$7="",0,IF('Monte Carlo'!$D$7='Monte Carlo'!$B$7,'Monte Carlo'!$B$7,BETAINV(RAND(),'Monte Carlo'!$F$7,'Monte Carlo'!$G$7,'Monte Carlo'!$B$7,'Monte Carlo'!$D$7)))</f>
        <v>160.747761294935</v>
      </c>
      <c r="B760" s="0" t="n">
        <f aca="true">IF('Monte Carlo'!$B$8="",0,IF('Monte Carlo'!$D$8='Monte Carlo'!$B$8,'Monte Carlo'!$B$8,BETAINV(RAND(),'Monte Carlo'!$F$8,'Monte Carlo'!$G$8,'Monte Carlo'!$B$8,'Monte Carlo'!$D$8)))</f>
        <v>1109.05636017776</v>
      </c>
      <c r="C760" s="0" t="n">
        <f aca="true">IF('Monte Carlo'!$B$9="",0,IF('Monte Carlo'!$D$9='Monte Carlo'!$B$9,'Monte Carlo'!$B$9,BETAINV(RAND(),'Monte Carlo'!$F$9,'Monte Carlo'!$G$9,'Monte Carlo'!$B$9,'Monte Carlo'!$D$9)))</f>
        <v>417.526280668713</v>
      </c>
      <c r="D760" s="0" t="n">
        <f aca="true">IF('Monte Carlo'!$B$10="",0,IF('Monte Carlo'!$D$10='Monte Carlo'!$B$10,'Monte Carlo'!$B$10,BETAINV(RAND(),'Monte Carlo'!$F$10,'Monte Carlo'!$G$10,'Monte Carlo'!$B$10,'Monte Carlo'!$D$10)))</f>
        <v>309.670966717221</v>
      </c>
      <c r="E760" s="0" t="n">
        <f aca="true">IF('Monte Carlo'!$B$11="",0,IF('Monte Carlo'!$D$11='Monte Carlo'!$B$11,'Monte Carlo'!$B$11,BETAINV(RAND(),'Monte Carlo'!$F$11,'Monte Carlo'!$G$11,'Monte Carlo'!$B$11,'Monte Carlo'!$D$11)))</f>
        <v>91.6085618489092</v>
      </c>
      <c r="F760" s="0" t="n">
        <f aca="true">IF('Monte Carlo'!$B$12="",0,IF('Monte Carlo'!$D$12='Monte Carlo'!$B$12,'Monte Carlo'!$B$12,BETAINV(RAND(),'Monte Carlo'!$F$12,'Monte Carlo'!$G$12,'Monte Carlo'!$B$12,'Monte Carlo'!$D$12)))</f>
        <v>112.037497633909</v>
      </c>
      <c r="G760" s="0" t="n">
        <f aca="true">IF('Monte Carlo'!$B$13="",0,IF('Monte Carlo'!$D$13='Monte Carlo'!$B$13,'Monte Carlo'!$B$13,BETAINV(RAND(),'Monte Carlo'!$F$13,'Monte Carlo'!$G$13,'Monte Carlo'!$B$13,'Monte Carlo'!$D$13)))</f>
        <v>0</v>
      </c>
      <c r="H760" s="0" t="n">
        <f aca="true">IF('Monte Carlo'!$B$14="",0,IF('Monte Carlo'!$D$14='Monte Carlo'!$B$14,'Monte Carlo'!$B$14,BETAINV(RAND(),'Monte Carlo'!$F$14,'Monte Carlo'!$G$14,'Monte Carlo'!$B$14,'Monte Carlo'!$D$14)))</f>
        <v>0</v>
      </c>
      <c r="I760" s="0" t="n">
        <f aca="true">IF('Monte Carlo'!$B$15="",0,IF('Monte Carlo'!$D$15='Monte Carlo'!$B$15,'Monte Carlo'!$B$15,BETAINV(RAND(),'Monte Carlo'!$F$15,'Monte Carlo'!$G$15,'Monte Carlo'!$B$15,'Monte Carlo'!$D$15)))</f>
        <v>0</v>
      </c>
      <c r="J760" s="0" t="n">
        <f aca="true">IF('Monte Carlo'!$B$16="",0,IF('Monte Carlo'!$D$16='Monte Carlo'!$B$16,'Monte Carlo'!$B$16,BETAINV(RAND(),'Monte Carlo'!$F$16,'Monte Carlo'!$G$16,'Monte Carlo'!$B$16,'Monte Carlo'!$D$16)))</f>
        <v>0</v>
      </c>
      <c r="K760" s="0" t="n">
        <f aca="true">IF('Monte Carlo'!$B$17="",0,IF('Monte Carlo'!$D$17='Monte Carlo'!$B$17,'Monte Carlo'!$B$17,BETAINV(RAND(),'Monte Carlo'!$F$17,'Monte Carlo'!$G$17,'Monte Carlo'!$B$17,'Monte Carlo'!$D$17)))</f>
        <v>0</v>
      </c>
      <c r="L760" s="0" t="n">
        <f aca="true">IF('Monte Carlo'!$B$18="",0,IF('Monte Carlo'!$D$18='Monte Carlo'!$B$18,'Monte Carlo'!$B$18,BETAINV(RAND(),'Monte Carlo'!$F$18,'Monte Carlo'!$G$18,'Monte Carlo'!$B$18,'Monte Carlo'!$D$18)))</f>
        <v>0</v>
      </c>
      <c r="M760" s="0" t="n">
        <f aca="true">IF(OR('Monte Carlo'!$B$22="",'Monte Carlo'!$C$22=""),0,IF(RAND()&lt;'Monte Carlo'!$B$22,IF('Monte Carlo'!$E$22='Monte Carlo'!$C$22,'Monte Carlo'!$C$22,BETAINV(RAND(),'Monte Carlo'!$G$22,'Monte Carlo'!$H$22,'Monte Carlo'!$C$22,'Monte Carlo'!$E$22)),0))</f>
        <v>0</v>
      </c>
      <c r="N760" s="0" t="n">
        <f aca="true">IF(OR('Monte Carlo'!$B$23="",'Monte Carlo'!$C$23=""),0,IF(RAND()&lt;'Monte Carlo'!$B$23,IF('Monte Carlo'!$E$23='Monte Carlo'!$C$23,'Monte Carlo'!$C$23,BETAINV(RAND(),'Monte Carlo'!$G$23,'Monte Carlo'!$H$23,'Monte Carlo'!$C$23,'Monte Carlo'!$E$23)),0))</f>
        <v>61.3440565655669</v>
      </c>
      <c r="O760" s="0" t="n">
        <f aca="true">IF(OR('Monte Carlo'!$B$24="",'Monte Carlo'!$C$24=""),0,IF(RAND()&lt;'Monte Carlo'!$B$24,IF('Monte Carlo'!$E$24='Monte Carlo'!$C$24,'Monte Carlo'!$C$24,BETAINV(RAND(),'Monte Carlo'!$G$24,'Monte Carlo'!$H$24,'Monte Carlo'!$C$24,'Monte Carlo'!$E$24)),0))</f>
        <v>0</v>
      </c>
      <c r="P760" s="0" t="n">
        <f aca="true">IF(OR('Monte Carlo'!$B$25="",'Monte Carlo'!$C$25=""),0,IF(RAND()&lt;'Monte Carlo'!$B$25,IF('Monte Carlo'!$E$25='Monte Carlo'!$C$25,'Monte Carlo'!$C$25,BETAINV(RAND(),'Monte Carlo'!$G$25,'Monte Carlo'!$H$25,'Monte Carlo'!$C$25,'Monte Carlo'!$E$25)),0))</f>
        <v>0</v>
      </c>
      <c r="Q760" s="0" t="n">
        <f aca="true">IF(OR('Monte Carlo'!$B$26="",'Monte Carlo'!$C$26=""),0,IF(RAND()&lt;'Monte Carlo'!$B$26,IF('Monte Carlo'!$E$26='Monte Carlo'!$C$26,'Monte Carlo'!$C$26,BETAINV(RAND(),'Monte Carlo'!$G$26,'Monte Carlo'!$H$26,'Monte Carlo'!$C$26,'Monte Carlo'!$E$26)),0))</f>
        <v>0</v>
      </c>
      <c r="R760" s="0" t="n">
        <f aca="true">IF(OR('Monte Carlo'!$B$27="",'Monte Carlo'!$C$27=""),0,IF(RAND()&lt;'Monte Carlo'!$B$27,IF('Monte Carlo'!$E$27='Monte Carlo'!$C$27,'Monte Carlo'!$C$27,BETAINV(RAND(),'Monte Carlo'!$G$27,'Monte Carlo'!$H$27,'Monte Carlo'!$C$27,'Monte Carlo'!$E$27)),0))</f>
        <v>0</v>
      </c>
      <c r="S760" s="0" t="n">
        <f aca="true">IF(OR('Monte Carlo'!$B$28="",'Monte Carlo'!$C$28=""),0,IF(RAND()&lt;'Monte Carlo'!$B$28,IF('Monte Carlo'!$E$28='Monte Carlo'!$C$28,'Monte Carlo'!$C$28,BETAINV(RAND(),'Monte Carlo'!$G$28,'Monte Carlo'!$H$28,'Monte Carlo'!$C$28,'Monte Carlo'!$E$28)),0))</f>
        <v>0</v>
      </c>
      <c r="T760" s="0" t="n">
        <f aca="true">IF(OR('Monte Carlo'!$B$29="",'Monte Carlo'!$C$29=""),0,IF(RAND()&lt;'Monte Carlo'!$B$29,IF('Monte Carlo'!$E$29='Monte Carlo'!$C$29,'Monte Carlo'!$C$29,BETAINV(RAND(),'Monte Carlo'!$G$29,'Monte Carlo'!$H$29,'Monte Carlo'!$C$29,'Monte Carlo'!$E$29)),0))</f>
        <v>0</v>
      </c>
      <c r="U760" s="0" t="n">
        <f aca="true">IF(OR('Monte Carlo'!$B$30="",'Monte Carlo'!$C$30=""),0,IF(RAND()&lt;'Monte Carlo'!$B$30,IF('Monte Carlo'!$E$30='Monte Carlo'!$C$30,'Monte Carlo'!$C$30,BETAINV(RAND(),'Monte Carlo'!$G$30,'Monte Carlo'!$H$30,'Monte Carlo'!$C$30,'Monte Carlo'!$E$30)),0))</f>
        <v>0</v>
      </c>
      <c r="V760" s="0" t="n">
        <f aca="true">IF(OR('Monte Carlo'!$B$31="",'Monte Carlo'!$C$31=""),0,IF(RAND()&lt;'Monte Carlo'!$B$31,IF('Monte Carlo'!$E$31='Monte Carlo'!$C$31,'Monte Carlo'!$C$31,BETAINV(RAND(),'Monte Carlo'!$G$31,'Monte Carlo'!$H$31,'Monte Carlo'!$C$31,'Monte Carlo'!$E$31)),0))</f>
        <v>0</v>
      </c>
      <c r="W760" s="0" t="n">
        <f aca="true">IF(OR('Monte Carlo'!$B$32="",'Monte Carlo'!$C$32=""),0,IF(RAND()&lt;'Monte Carlo'!$B$32,IF('Monte Carlo'!$E$32='Monte Carlo'!$C$32,'Monte Carlo'!$C$32,BETAINV(RAND(),'Monte Carlo'!$G$32,'Monte Carlo'!$H$32,'Monte Carlo'!$C$32,'Monte Carlo'!$E$32)),0))</f>
        <v>0</v>
      </c>
      <c r="X760" s="0" t="n">
        <f aca="true">IF(OR('Monte Carlo'!$B$33="",'Monte Carlo'!$C$33=""),0,IF(RAND()&lt;'Monte Carlo'!$B$33,IF('Monte Carlo'!$E$33='Monte Carlo'!$C$33,'Monte Carlo'!$C$33,BETAINV(RAND(),'Monte Carlo'!$G$33,'Monte Carlo'!$H$33,'Monte Carlo'!$C$33,'Monte Carlo'!$E$33)),0))</f>
        <v>0</v>
      </c>
      <c r="Y760" s="0" t="n">
        <f aca="false">SUM(A760:X760)</f>
        <v>2261.99148490701</v>
      </c>
    </row>
    <row r="761" customFormat="false" ht="15" hidden="false" customHeight="false" outlineLevel="0" collapsed="false">
      <c r="A761" s="0" t="n">
        <f aca="true">IF('Monte Carlo'!$B$7="",0,IF('Monte Carlo'!$D$7='Monte Carlo'!$B$7,'Monte Carlo'!$B$7,BETAINV(RAND(),'Monte Carlo'!$F$7,'Monte Carlo'!$G$7,'Monte Carlo'!$B$7,'Monte Carlo'!$D$7)))</f>
        <v>188.451392567468</v>
      </c>
      <c r="B761" s="0" t="n">
        <f aca="true">IF('Monte Carlo'!$B$8="",0,IF('Monte Carlo'!$D$8='Monte Carlo'!$B$8,'Monte Carlo'!$B$8,BETAINV(RAND(),'Monte Carlo'!$F$8,'Monte Carlo'!$G$8,'Monte Carlo'!$B$8,'Monte Carlo'!$D$8)))</f>
        <v>999.767966219692</v>
      </c>
      <c r="C761" s="0" t="n">
        <f aca="true">IF('Monte Carlo'!$B$9="",0,IF('Monte Carlo'!$D$9='Monte Carlo'!$B$9,'Monte Carlo'!$B$9,BETAINV(RAND(),'Monte Carlo'!$F$9,'Monte Carlo'!$G$9,'Monte Carlo'!$B$9,'Monte Carlo'!$D$9)))</f>
        <v>520.349304808682</v>
      </c>
      <c r="D761" s="0" t="n">
        <f aca="true">IF('Monte Carlo'!$B$10="",0,IF('Monte Carlo'!$D$10='Monte Carlo'!$B$10,'Monte Carlo'!$B$10,BETAINV(RAND(),'Monte Carlo'!$F$10,'Monte Carlo'!$G$10,'Monte Carlo'!$B$10,'Monte Carlo'!$D$10)))</f>
        <v>289.519341377981</v>
      </c>
      <c r="E761" s="0" t="n">
        <f aca="true">IF('Monte Carlo'!$B$11="",0,IF('Monte Carlo'!$D$11='Monte Carlo'!$B$11,'Monte Carlo'!$B$11,BETAINV(RAND(),'Monte Carlo'!$F$11,'Monte Carlo'!$G$11,'Monte Carlo'!$B$11,'Monte Carlo'!$D$11)))</f>
        <v>136.570514820983</v>
      </c>
      <c r="F761" s="0" t="n">
        <f aca="true">IF('Monte Carlo'!$B$12="",0,IF('Monte Carlo'!$D$12='Monte Carlo'!$B$12,'Monte Carlo'!$B$12,BETAINV(RAND(),'Monte Carlo'!$F$12,'Monte Carlo'!$G$12,'Monte Carlo'!$B$12,'Monte Carlo'!$D$12)))</f>
        <v>108.424674999908</v>
      </c>
      <c r="G761" s="0" t="n">
        <f aca="true">IF('Monte Carlo'!$B$13="",0,IF('Monte Carlo'!$D$13='Monte Carlo'!$B$13,'Monte Carlo'!$B$13,BETAINV(RAND(),'Monte Carlo'!$F$13,'Monte Carlo'!$G$13,'Monte Carlo'!$B$13,'Monte Carlo'!$D$13)))</f>
        <v>0</v>
      </c>
      <c r="H761" s="0" t="n">
        <f aca="true">IF('Monte Carlo'!$B$14="",0,IF('Monte Carlo'!$D$14='Monte Carlo'!$B$14,'Monte Carlo'!$B$14,BETAINV(RAND(),'Monte Carlo'!$F$14,'Monte Carlo'!$G$14,'Monte Carlo'!$B$14,'Monte Carlo'!$D$14)))</f>
        <v>0</v>
      </c>
      <c r="I761" s="0" t="n">
        <f aca="true">IF('Monte Carlo'!$B$15="",0,IF('Monte Carlo'!$D$15='Monte Carlo'!$B$15,'Monte Carlo'!$B$15,BETAINV(RAND(),'Monte Carlo'!$F$15,'Monte Carlo'!$G$15,'Monte Carlo'!$B$15,'Monte Carlo'!$D$15)))</f>
        <v>0</v>
      </c>
      <c r="J761" s="0" t="n">
        <f aca="true">IF('Monte Carlo'!$B$16="",0,IF('Monte Carlo'!$D$16='Monte Carlo'!$B$16,'Monte Carlo'!$B$16,BETAINV(RAND(),'Monte Carlo'!$F$16,'Monte Carlo'!$G$16,'Monte Carlo'!$B$16,'Monte Carlo'!$D$16)))</f>
        <v>0</v>
      </c>
      <c r="K761" s="0" t="n">
        <f aca="true">IF('Monte Carlo'!$B$17="",0,IF('Monte Carlo'!$D$17='Monte Carlo'!$B$17,'Monte Carlo'!$B$17,BETAINV(RAND(),'Monte Carlo'!$F$17,'Monte Carlo'!$G$17,'Monte Carlo'!$B$17,'Monte Carlo'!$D$17)))</f>
        <v>0</v>
      </c>
      <c r="L761" s="0" t="n">
        <f aca="true">IF('Monte Carlo'!$B$18="",0,IF('Monte Carlo'!$D$18='Monte Carlo'!$B$18,'Monte Carlo'!$B$18,BETAINV(RAND(),'Monte Carlo'!$F$18,'Monte Carlo'!$G$18,'Monte Carlo'!$B$18,'Monte Carlo'!$D$18)))</f>
        <v>0</v>
      </c>
      <c r="M761" s="0" t="n">
        <f aca="true">IF(OR('Monte Carlo'!$B$22="",'Monte Carlo'!$C$22=""),0,IF(RAND()&lt;'Monte Carlo'!$B$22,IF('Monte Carlo'!$E$22='Monte Carlo'!$C$22,'Monte Carlo'!$C$22,BETAINV(RAND(),'Monte Carlo'!$G$22,'Monte Carlo'!$H$22,'Monte Carlo'!$C$22,'Monte Carlo'!$E$22)),0))</f>
        <v>0</v>
      </c>
      <c r="N761" s="0" t="n">
        <f aca="true">IF(OR('Monte Carlo'!$B$23="",'Monte Carlo'!$C$23=""),0,IF(RAND()&lt;'Monte Carlo'!$B$23,IF('Monte Carlo'!$E$23='Monte Carlo'!$C$23,'Monte Carlo'!$C$23,BETAINV(RAND(),'Monte Carlo'!$G$23,'Monte Carlo'!$H$23,'Monte Carlo'!$C$23,'Monte Carlo'!$E$23)),0))</f>
        <v>0</v>
      </c>
      <c r="O761" s="0" t="n">
        <f aca="true">IF(OR('Monte Carlo'!$B$24="",'Monte Carlo'!$C$24=""),0,IF(RAND()&lt;'Monte Carlo'!$B$24,IF('Monte Carlo'!$E$24='Monte Carlo'!$C$24,'Monte Carlo'!$C$24,BETAINV(RAND(),'Monte Carlo'!$G$24,'Monte Carlo'!$H$24,'Monte Carlo'!$C$24,'Monte Carlo'!$E$24)),0))</f>
        <v>0</v>
      </c>
      <c r="P761" s="0" t="n">
        <f aca="true">IF(OR('Monte Carlo'!$B$25="",'Monte Carlo'!$C$25=""),0,IF(RAND()&lt;'Monte Carlo'!$B$25,IF('Monte Carlo'!$E$25='Monte Carlo'!$C$25,'Monte Carlo'!$C$25,BETAINV(RAND(),'Monte Carlo'!$G$25,'Monte Carlo'!$H$25,'Monte Carlo'!$C$25,'Monte Carlo'!$E$25)),0))</f>
        <v>0</v>
      </c>
      <c r="Q761" s="0" t="n">
        <f aca="true">IF(OR('Monte Carlo'!$B$26="",'Monte Carlo'!$C$26=""),0,IF(RAND()&lt;'Monte Carlo'!$B$26,IF('Monte Carlo'!$E$26='Monte Carlo'!$C$26,'Monte Carlo'!$C$26,BETAINV(RAND(),'Monte Carlo'!$G$26,'Monte Carlo'!$H$26,'Monte Carlo'!$C$26,'Monte Carlo'!$E$26)),0))</f>
        <v>0</v>
      </c>
      <c r="R761" s="0" t="n">
        <f aca="true">IF(OR('Monte Carlo'!$B$27="",'Monte Carlo'!$C$27=""),0,IF(RAND()&lt;'Monte Carlo'!$B$27,IF('Monte Carlo'!$E$27='Monte Carlo'!$C$27,'Monte Carlo'!$C$27,BETAINV(RAND(),'Monte Carlo'!$G$27,'Monte Carlo'!$H$27,'Monte Carlo'!$C$27,'Monte Carlo'!$E$27)),0))</f>
        <v>0</v>
      </c>
      <c r="S761" s="0" t="n">
        <f aca="true">IF(OR('Monte Carlo'!$B$28="",'Monte Carlo'!$C$28=""),0,IF(RAND()&lt;'Monte Carlo'!$B$28,IF('Monte Carlo'!$E$28='Monte Carlo'!$C$28,'Monte Carlo'!$C$28,BETAINV(RAND(),'Monte Carlo'!$G$28,'Monte Carlo'!$H$28,'Monte Carlo'!$C$28,'Monte Carlo'!$E$28)),0))</f>
        <v>0</v>
      </c>
      <c r="T761" s="0" t="n">
        <f aca="true">IF(OR('Monte Carlo'!$B$29="",'Monte Carlo'!$C$29=""),0,IF(RAND()&lt;'Monte Carlo'!$B$29,IF('Monte Carlo'!$E$29='Monte Carlo'!$C$29,'Monte Carlo'!$C$29,BETAINV(RAND(),'Monte Carlo'!$G$29,'Monte Carlo'!$H$29,'Monte Carlo'!$C$29,'Monte Carlo'!$E$29)),0))</f>
        <v>0</v>
      </c>
      <c r="U761" s="0" t="n">
        <f aca="true">IF(OR('Monte Carlo'!$B$30="",'Monte Carlo'!$C$30=""),0,IF(RAND()&lt;'Monte Carlo'!$B$30,IF('Monte Carlo'!$E$30='Monte Carlo'!$C$30,'Monte Carlo'!$C$30,BETAINV(RAND(),'Monte Carlo'!$G$30,'Monte Carlo'!$H$30,'Monte Carlo'!$C$30,'Monte Carlo'!$E$30)),0))</f>
        <v>0</v>
      </c>
      <c r="V761" s="0" t="n">
        <f aca="true">IF(OR('Monte Carlo'!$B$31="",'Monte Carlo'!$C$31=""),0,IF(RAND()&lt;'Monte Carlo'!$B$31,IF('Monte Carlo'!$E$31='Monte Carlo'!$C$31,'Monte Carlo'!$C$31,BETAINV(RAND(),'Monte Carlo'!$G$31,'Monte Carlo'!$H$31,'Monte Carlo'!$C$31,'Monte Carlo'!$E$31)),0))</f>
        <v>0</v>
      </c>
      <c r="W761" s="0" t="n">
        <f aca="true">IF(OR('Monte Carlo'!$B$32="",'Monte Carlo'!$C$32=""),0,IF(RAND()&lt;'Monte Carlo'!$B$32,IF('Monte Carlo'!$E$32='Monte Carlo'!$C$32,'Monte Carlo'!$C$32,BETAINV(RAND(),'Monte Carlo'!$G$32,'Monte Carlo'!$H$32,'Monte Carlo'!$C$32,'Monte Carlo'!$E$32)),0))</f>
        <v>0</v>
      </c>
      <c r="X761" s="0" t="n">
        <f aca="true">IF(OR('Monte Carlo'!$B$33="",'Monte Carlo'!$C$33=""),0,IF(RAND()&lt;'Monte Carlo'!$B$33,IF('Monte Carlo'!$E$33='Monte Carlo'!$C$33,'Monte Carlo'!$C$33,BETAINV(RAND(),'Monte Carlo'!$G$33,'Monte Carlo'!$H$33,'Monte Carlo'!$C$33,'Monte Carlo'!$E$33)),0))</f>
        <v>0</v>
      </c>
      <c r="Y761" s="0" t="n">
        <f aca="false">SUM(A761:X761)</f>
        <v>2243.08319479471</v>
      </c>
    </row>
    <row r="762" customFormat="false" ht="15" hidden="false" customHeight="false" outlineLevel="0" collapsed="false">
      <c r="A762" s="0" t="n">
        <f aca="true">IF('Monte Carlo'!$B$7="",0,IF('Monte Carlo'!$D$7='Monte Carlo'!$B$7,'Monte Carlo'!$B$7,BETAINV(RAND(),'Monte Carlo'!$F$7,'Monte Carlo'!$G$7,'Monte Carlo'!$B$7,'Monte Carlo'!$D$7)))</f>
        <v>144.906926900012</v>
      </c>
      <c r="B762" s="0" t="n">
        <f aca="true">IF('Monte Carlo'!$B$8="",0,IF('Monte Carlo'!$D$8='Monte Carlo'!$B$8,'Monte Carlo'!$B$8,BETAINV(RAND(),'Monte Carlo'!$F$8,'Monte Carlo'!$G$8,'Monte Carlo'!$B$8,'Monte Carlo'!$D$8)))</f>
        <v>1015.433379777</v>
      </c>
      <c r="C762" s="0" t="n">
        <f aca="true">IF('Monte Carlo'!$B$9="",0,IF('Monte Carlo'!$D$9='Monte Carlo'!$B$9,'Monte Carlo'!$B$9,BETAINV(RAND(),'Monte Carlo'!$F$9,'Monte Carlo'!$G$9,'Monte Carlo'!$B$9,'Monte Carlo'!$D$9)))</f>
        <v>437.971180334628</v>
      </c>
      <c r="D762" s="0" t="n">
        <f aca="true">IF('Monte Carlo'!$B$10="",0,IF('Monte Carlo'!$D$10='Monte Carlo'!$B$10,'Monte Carlo'!$B$10,BETAINV(RAND(),'Monte Carlo'!$F$10,'Monte Carlo'!$G$10,'Monte Carlo'!$B$10,'Monte Carlo'!$D$10)))</f>
        <v>295.786475980961</v>
      </c>
      <c r="E762" s="0" t="n">
        <f aca="true">IF('Monte Carlo'!$B$11="",0,IF('Monte Carlo'!$D$11='Monte Carlo'!$B$11,'Monte Carlo'!$B$11,BETAINV(RAND(),'Monte Carlo'!$F$11,'Monte Carlo'!$G$11,'Monte Carlo'!$B$11,'Monte Carlo'!$D$11)))</f>
        <v>127.674115519916</v>
      </c>
      <c r="F762" s="0" t="n">
        <f aca="true">IF('Monte Carlo'!$B$12="",0,IF('Monte Carlo'!$D$12='Monte Carlo'!$B$12,'Monte Carlo'!$B$12,BETAINV(RAND(),'Monte Carlo'!$F$12,'Monte Carlo'!$G$12,'Monte Carlo'!$B$12,'Monte Carlo'!$D$12)))</f>
        <v>102.731526362351</v>
      </c>
      <c r="G762" s="0" t="n">
        <f aca="true">IF('Monte Carlo'!$B$13="",0,IF('Monte Carlo'!$D$13='Monte Carlo'!$B$13,'Monte Carlo'!$B$13,BETAINV(RAND(),'Monte Carlo'!$F$13,'Monte Carlo'!$G$13,'Monte Carlo'!$B$13,'Monte Carlo'!$D$13)))</f>
        <v>0</v>
      </c>
      <c r="H762" s="0" t="n">
        <f aca="true">IF('Monte Carlo'!$B$14="",0,IF('Monte Carlo'!$D$14='Monte Carlo'!$B$14,'Monte Carlo'!$B$14,BETAINV(RAND(),'Monte Carlo'!$F$14,'Monte Carlo'!$G$14,'Monte Carlo'!$B$14,'Monte Carlo'!$D$14)))</f>
        <v>0</v>
      </c>
      <c r="I762" s="0" t="n">
        <f aca="true">IF('Monte Carlo'!$B$15="",0,IF('Monte Carlo'!$D$15='Monte Carlo'!$B$15,'Monte Carlo'!$B$15,BETAINV(RAND(),'Monte Carlo'!$F$15,'Monte Carlo'!$G$15,'Monte Carlo'!$B$15,'Monte Carlo'!$D$15)))</f>
        <v>0</v>
      </c>
      <c r="J762" s="0" t="n">
        <f aca="true">IF('Monte Carlo'!$B$16="",0,IF('Monte Carlo'!$D$16='Monte Carlo'!$B$16,'Monte Carlo'!$B$16,BETAINV(RAND(),'Monte Carlo'!$F$16,'Monte Carlo'!$G$16,'Monte Carlo'!$B$16,'Monte Carlo'!$D$16)))</f>
        <v>0</v>
      </c>
      <c r="K762" s="0" t="n">
        <f aca="true">IF('Monte Carlo'!$B$17="",0,IF('Monte Carlo'!$D$17='Monte Carlo'!$B$17,'Monte Carlo'!$B$17,BETAINV(RAND(),'Monte Carlo'!$F$17,'Monte Carlo'!$G$17,'Monte Carlo'!$B$17,'Monte Carlo'!$D$17)))</f>
        <v>0</v>
      </c>
      <c r="L762" s="0" t="n">
        <f aca="true">IF('Monte Carlo'!$B$18="",0,IF('Monte Carlo'!$D$18='Monte Carlo'!$B$18,'Monte Carlo'!$B$18,BETAINV(RAND(),'Monte Carlo'!$F$18,'Monte Carlo'!$G$18,'Monte Carlo'!$B$18,'Monte Carlo'!$D$18)))</f>
        <v>0</v>
      </c>
      <c r="M762" s="0" t="n">
        <f aca="true">IF(OR('Monte Carlo'!$B$22="",'Monte Carlo'!$C$22=""),0,IF(RAND()&lt;'Monte Carlo'!$B$22,IF('Monte Carlo'!$E$22='Monte Carlo'!$C$22,'Monte Carlo'!$C$22,BETAINV(RAND(),'Monte Carlo'!$G$22,'Monte Carlo'!$H$22,'Monte Carlo'!$C$22,'Monte Carlo'!$E$22)),0))</f>
        <v>0</v>
      </c>
      <c r="N762" s="0" t="n">
        <f aca="true">IF(OR('Monte Carlo'!$B$23="",'Monte Carlo'!$C$23=""),0,IF(RAND()&lt;'Monte Carlo'!$B$23,IF('Monte Carlo'!$E$23='Monte Carlo'!$C$23,'Monte Carlo'!$C$23,BETAINV(RAND(),'Monte Carlo'!$G$23,'Monte Carlo'!$H$23,'Monte Carlo'!$C$23,'Monte Carlo'!$E$23)),0))</f>
        <v>0</v>
      </c>
      <c r="O762" s="0" t="n">
        <f aca="true">IF(OR('Monte Carlo'!$B$24="",'Monte Carlo'!$C$24=""),0,IF(RAND()&lt;'Monte Carlo'!$B$24,IF('Monte Carlo'!$E$24='Monte Carlo'!$C$24,'Monte Carlo'!$C$24,BETAINV(RAND(),'Monte Carlo'!$G$24,'Monte Carlo'!$H$24,'Monte Carlo'!$C$24,'Monte Carlo'!$E$24)),0))</f>
        <v>0</v>
      </c>
      <c r="P762" s="0" t="n">
        <f aca="true">IF(OR('Monte Carlo'!$B$25="",'Monte Carlo'!$C$25=""),0,IF(RAND()&lt;'Monte Carlo'!$B$25,IF('Monte Carlo'!$E$25='Monte Carlo'!$C$25,'Monte Carlo'!$C$25,BETAINV(RAND(),'Monte Carlo'!$G$25,'Monte Carlo'!$H$25,'Monte Carlo'!$C$25,'Monte Carlo'!$E$25)),0))</f>
        <v>0</v>
      </c>
      <c r="Q762" s="0" t="n">
        <f aca="true">IF(OR('Monte Carlo'!$B$26="",'Monte Carlo'!$C$26=""),0,IF(RAND()&lt;'Monte Carlo'!$B$26,IF('Monte Carlo'!$E$26='Monte Carlo'!$C$26,'Monte Carlo'!$C$26,BETAINV(RAND(),'Monte Carlo'!$G$26,'Monte Carlo'!$H$26,'Monte Carlo'!$C$26,'Monte Carlo'!$E$26)),0))</f>
        <v>0</v>
      </c>
      <c r="R762" s="0" t="n">
        <f aca="true">IF(OR('Monte Carlo'!$B$27="",'Monte Carlo'!$C$27=""),0,IF(RAND()&lt;'Monte Carlo'!$B$27,IF('Monte Carlo'!$E$27='Monte Carlo'!$C$27,'Monte Carlo'!$C$27,BETAINV(RAND(),'Monte Carlo'!$G$27,'Monte Carlo'!$H$27,'Monte Carlo'!$C$27,'Monte Carlo'!$E$27)),0))</f>
        <v>0</v>
      </c>
      <c r="S762" s="0" t="n">
        <f aca="true">IF(OR('Monte Carlo'!$B$28="",'Monte Carlo'!$C$28=""),0,IF(RAND()&lt;'Monte Carlo'!$B$28,IF('Monte Carlo'!$E$28='Monte Carlo'!$C$28,'Monte Carlo'!$C$28,BETAINV(RAND(),'Monte Carlo'!$G$28,'Monte Carlo'!$H$28,'Monte Carlo'!$C$28,'Monte Carlo'!$E$28)),0))</f>
        <v>0</v>
      </c>
      <c r="T762" s="0" t="n">
        <f aca="true">IF(OR('Monte Carlo'!$B$29="",'Monte Carlo'!$C$29=""),0,IF(RAND()&lt;'Monte Carlo'!$B$29,IF('Monte Carlo'!$E$29='Monte Carlo'!$C$29,'Monte Carlo'!$C$29,BETAINV(RAND(),'Monte Carlo'!$G$29,'Monte Carlo'!$H$29,'Monte Carlo'!$C$29,'Monte Carlo'!$E$29)),0))</f>
        <v>0</v>
      </c>
      <c r="U762" s="0" t="n">
        <f aca="true">IF(OR('Monte Carlo'!$B$30="",'Monte Carlo'!$C$30=""),0,IF(RAND()&lt;'Monte Carlo'!$B$30,IF('Monte Carlo'!$E$30='Monte Carlo'!$C$30,'Monte Carlo'!$C$30,BETAINV(RAND(),'Monte Carlo'!$G$30,'Monte Carlo'!$H$30,'Monte Carlo'!$C$30,'Monte Carlo'!$E$30)),0))</f>
        <v>0</v>
      </c>
      <c r="V762" s="0" t="n">
        <f aca="true">IF(OR('Monte Carlo'!$B$31="",'Monte Carlo'!$C$31=""),0,IF(RAND()&lt;'Monte Carlo'!$B$31,IF('Monte Carlo'!$E$31='Monte Carlo'!$C$31,'Monte Carlo'!$C$31,BETAINV(RAND(),'Monte Carlo'!$G$31,'Monte Carlo'!$H$31,'Monte Carlo'!$C$31,'Monte Carlo'!$E$31)),0))</f>
        <v>0</v>
      </c>
      <c r="W762" s="0" t="n">
        <f aca="true">IF(OR('Monte Carlo'!$B$32="",'Monte Carlo'!$C$32=""),0,IF(RAND()&lt;'Monte Carlo'!$B$32,IF('Monte Carlo'!$E$32='Monte Carlo'!$C$32,'Monte Carlo'!$C$32,BETAINV(RAND(),'Monte Carlo'!$G$32,'Monte Carlo'!$H$32,'Monte Carlo'!$C$32,'Monte Carlo'!$E$32)),0))</f>
        <v>0</v>
      </c>
      <c r="X762" s="0" t="n">
        <f aca="true">IF(OR('Monte Carlo'!$B$33="",'Monte Carlo'!$C$33=""),0,IF(RAND()&lt;'Monte Carlo'!$B$33,IF('Monte Carlo'!$E$33='Monte Carlo'!$C$33,'Monte Carlo'!$C$33,BETAINV(RAND(),'Monte Carlo'!$G$33,'Monte Carlo'!$H$33,'Monte Carlo'!$C$33,'Monte Carlo'!$E$33)),0))</f>
        <v>0</v>
      </c>
      <c r="Y762" s="0" t="n">
        <f aca="false">SUM(A762:X762)</f>
        <v>2124.50360487487</v>
      </c>
    </row>
    <row r="763" customFormat="false" ht="15" hidden="false" customHeight="false" outlineLevel="0" collapsed="false">
      <c r="A763" s="0" t="n">
        <f aca="true">IF('Monte Carlo'!$B$7="",0,IF('Monte Carlo'!$D$7='Monte Carlo'!$B$7,'Monte Carlo'!$B$7,BETAINV(RAND(),'Monte Carlo'!$F$7,'Monte Carlo'!$G$7,'Monte Carlo'!$B$7,'Monte Carlo'!$D$7)))</f>
        <v>145.035607946058</v>
      </c>
      <c r="B763" s="0" t="n">
        <f aca="true">IF('Monte Carlo'!$B$8="",0,IF('Monte Carlo'!$D$8='Monte Carlo'!$B$8,'Monte Carlo'!$B$8,BETAINV(RAND(),'Monte Carlo'!$F$8,'Monte Carlo'!$G$8,'Monte Carlo'!$B$8,'Monte Carlo'!$D$8)))</f>
        <v>1065.59086755484</v>
      </c>
      <c r="C763" s="0" t="n">
        <f aca="true">IF('Monte Carlo'!$B$9="",0,IF('Monte Carlo'!$D$9='Monte Carlo'!$B$9,'Monte Carlo'!$B$9,BETAINV(RAND(),'Monte Carlo'!$F$9,'Monte Carlo'!$G$9,'Monte Carlo'!$B$9,'Monte Carlo'!$D$9)))</f>
        <v>486.031004728882</v>
      </c>
      <c r="D763" s="0" t="n">
        <f aca="true">IF('Monte Carlo'!$B$10="",0,IF('Monte Carlo'!$D$10='Monte Carlo'!$B$10,'Monte Carlo'!$B$10,BETAINV(RAND(),'Monte Carlo'!$F$10,'Monte Carlo'!$G$10,'Monte Carlo'!$B$10,'Monte Carlo'!$D$10)))</f>
        <v>349.313018578187</v>
      </c>
      <c r="E763" s="0" t="n">
        <f aca="true">IF('Monte Carlo'!$B$11="",0,IF('Monte Carlo'!$D$11='Monte Carlo'!$B$11,'Monte Carlo'!$B$11,BETAINV(RAND(),'Monte Carlo'!$F$11,'Monte Carlo'!$G$11,'Monte Carlo'!$B$11,'Monte Carlo'!$D$11)))</f>
        <v>123.336293423479</v>
      </c>
      <c r="F763" s="0" t="n">
        <f aca="true">IF('Monte Carlo'!$B$12="",0,IF('Monte Carlo'!$D$12='Monte Carlo'!$B$12,'Monte Carlo'!$B$12,BETAINV(RAND(),'Monte Carlo'!$F$12,'Monte Carlo'!$G$12,'Monte Carlo'!$B$12,'Monte Carlo'!$D$12)))</f>
        <v>108.244608379513</v>
      </c>
      <c r="G763" s="0" t="n">
        <f aca="true">IF('Monte Carlo'!$B$13="",0,IF('Monte Carlo'!$D$13='Monte Carlo'!$B$13,'Monte Carlo'!$B$13,BETAINV(RAND(),'Monte Carlo'!$F$13,'Monte Carlo'!$G$13,'Monte Carlo'!$B$13,'Monte Carlo'!$D$13)))</f>
        <v>0</v>
      </c>
      <c r="H763" s="0" t="n">
        <f aca="true">IF('Monte Carlo'!$B$14="",0,IF('Monte Carlo'!$D$14='Monte Carlo'!$B$14,'Monte Carlo'!$B$14,BETAINV(RAND(),'Monte Carlo'!$F$14,'Monte Carlo'!$G$14,'Monte Carlo'!$B$14,'Monte Carlo'!$D$14)))</f>
        <v>0</v>
      </c>
      <c r="I763" s="0" t="n">
        <f aca="true">IF('Monte Carlo'!$B$15="",0,IF('Monte Carlo'!$D$15='Monte Carlo'!$B$15,'Monte Carlo'!$B$15,BETAINV(RAND(),'Monte Carlo'!$F$15,'Monte Carlo'!$G$15,'Monte Carlo'!$B$15,'Monte Carlo'!$D$15)))</f>
        <v>0</v>
      </c>
      <c r="J763" s="0" t="n">
        <f aca="true">IF('Monte Carlo'!$B$16="",0,IF('Monte Carlo'!$D$16='Monte Carlo'!$B$16,'Monte Carlo'!$B$16,BETAINV(RAND(),'Monte Carlo'!$F$16,'Monte Carlo'!$G$16,'Monte Carlo'!$B$16,'Monte Carlo'!$D$16)))</f>
        <v>0</v>
      </c>
      <c r="K763" s="0" t="n">
        <f aca="true">IF('Monte Carlo'!$B$17="",0,IF('Monte Carlo'!$D$17='Monte Carlo'!$B$17,'Monte Carlo'!$B$17,BETAINV(RAND(),'Monte Carlo'!$F$17,'Monte Carlo'!$G$17,'Monte Carlo'!$B$17,'Monte Carlo'!$D$17)))</f>
        <v>0</v>
      </c>
      <c r="L763" s="0" t="n">
        <f aca="true">IF('Monte Carlo'!$B$18="",0,IF('Monte Carlo'!$D$18='Monte Carlo'!$B$18,'Monte Carlo'!$B$18,BETAINV(RAND(),'Monte Carlo'!$F$18,'Monte Carlo'!$G$18,'Monte Carlo'!$B$18,'Monte Carlo'!$D$18)))</f>
        <v>0</v>
      </c>
      <c r="M763" s="0" t="n">
        <f aca="true">IF(OR('Monte Carlo'!$B$22="",'Monte Carlo'!$C$22=""),0,IF(RAND()&lt;'Monte Carlo'!$B$22,IF('Monte Carlo'!$E$22='Monte Carlo'!$C$22,'Monte Carlo'!$C$22,BETAINV(RAND(),'Monte Carlo'!$G$22,'Monte Carlo'!$H$22,'Monte Carlo'!$C$22,'Monte Carlo'!$E$22)),0))</f>
        <v>121.513150970848</v>
      </c>
      <c r="N763" s="0" t="n">
        <f aca="true">IF(OR('Monte Carlo'!$B$23="",'Monte Carlo'!$C$23=""),0,IF(RAND()&lt;'Monte Carlo'!$B$23,IF('Monte Carlo'!$E$23='Monte Carlo'!$C$23,'Monte Carlo'!$C$23,BETAINV(RAND(),'Monte Carlo'!$G$23,'Monte Carlo'!$H$23,'Monte Carlo'!$C$23,'Monte Carlo'!$E$23)),0))</f>
        <v>0</v>
      </c>
      <c r="O763" s="0" t="n">
        <f aca="true">IF(OR('Monte Carlo'!$B$24="",'Monte Carlo'!$C$24=""),0,IF(RAND()&lt;'Monte Carlo'!$B$24,IF('Monte Carlo'!$E$24='Monte Carlo'!$C$24,'Monte Carlo'!$C$24,BETAINV(RAND(),'Monte Carlo'!$G$24,'Monte Carlo'!$H$24,'Monte Carlo'!$C$24,'Monte Carlo'!$E$24)),0))</f>
        <v>0</v>
      </c>
      <c r="P763" s="0" t="n">
        <f aca="true">IF(OR('Monte Carlo'!$B$25="",'Monte Carlo'!$C$25=""),0,IF(RAND()&lt;'Monte Carlo'!$B$25,IF('Monte Carlo'!$E$25='Monte Carlo'!$C$25,'Monte Carlo'!$C$25,BETAINV(RAND(),'Monte Carlo'!$G$25,'Monte Carlo'!$H$25,'Monte Carlo'!$C$25,'Monte Carlo'!$E$25)),0))</f>
        <v>0</v>
      </c>
      <c r="Q763" s="0" t="n">
        <f aca="true">IF(OR('Monte Carlo'!$B$26="",'Monte Carlo'!$C$26=""),0,IF(RAND()&lt;'Monte Carlo'!$B$26,IF('Monte Carlo'!$E$26='Monte Carlo'!$C$26,'Monte Carlo'!$C$26,BETAINV(RAND(),'Monte Carlo'!$G$26,'Monte Carlo'!$H$26,'Monte Carlo'!$C$26,'Monte Carlo'!$E$26)),0))</f>
        <v>0</v>
      </c>
      <c r="R763" s="0" t="n">
        <f aca="true">IF(OR('Monte Carlo'!$B$27="",'Monte Carlo'!$C$27=""),0,IF(RAND()&lt;'Monte Carlo'!$B$27,IF('Monte Carlo'!$E$27='Monte Carlo'!$C$27,'Monte Carlo'!$C$27,BETAINV(RAND(),'Monte Carlo'!$G$27,'Monte Carlo'!$H$27,'Monte Carlo'!$C$27,'Monte Carlo'!$E$27)),0))</f>
        <v>0</v>
      </c>
      <c r="S763" s="0" t="n">
        <f aca="true">IF(OR('Monte Carlo'!$B$28="",'Monte Carlo'!$C$28=""),0,IF(RAND()&lt;'Monte Carlo'!$B$28,IF('Monte Carlo'!$E$28='Monte Carlo'!$C$28,'Monte Carlo'!$C$28,BETAINV(RAND(),'Monte Carlo'!$G$28,'Monte Carlo'!$H$28,'Monte Carlo'!$C$28,'Monte Carlo'!$E$28)),0))</f>
        <v>0</v>
      </c>
      <c r="T763" s="0" t="n">
        <f aca="true">IF(OR('Monte Carlo'!$B$29="",'Monte Carlo'!$C$29=""),0,IF(RAND()&lt;'Monte Carlo'!$B$29,IF('Monte Carlo'!$E$29='Monte Carlo'!$C$29,'Monte Carlo'!$C$29,BETAINV(RAND(),'Monte Carlo'!$G$29,'Monte Carlo'!$H$29,'Monte Carlo'!$C$29,'Monte Carlo'!$E$29)),0))</f>
        <v>0</v>
      </c>
      <c r="U763" s="0" t="n">
        <f aca="true">IF(OR('Monte Carlo'!$B$30="",'Monte Carlo'!$C$30=""),0,IF(RAND()&lt;'Monte Carlo'!$B$30,IF('Monte Carlo'!$E$30='Monte Carlo'!$C$30,'Monte Carlo'!$C$30,BETAINV(RAND(),'Monte Carlo'!$G$30,'Monte Carlo'!$H$30,'Monte Carlo'!$C$30,'Monte Carlo'!$E$30)),0))</f>
        <v>0</v>
      </c>
      <c r="V763" s="0" t="n">
        <f aca="true">IF(OR('Monte Carlo'!$B$31="",'Monte Carlo'!$C$31=""),0,IF(RAND()&lt;'Monte Carlo'!$B$31,IF('Monte Carlo'!$E$31='Monte Carlo'!$C$31,'Monte Carlo'!$C$31,BETAINV(RAND(),'Monte Carlo'!$G$31,'Monte Carlo'!$H$31,'Monte Carlo'!$C$31,'Monte Carlo'!$E$31)),0))</f>
        <v>0</v>
      </c>
      <c r="W763" s="0" t="n">
        <f aca="true">IF(OR('Monte Carlo'!$B$32="",'Monte Carlo'!$C$32=""),0,IF(RAND()&lt;'Monte Carlo'!$B$32,IF('Monte Carlo'!$E$32='Monte Carlo'!$C$32,'Monte Carlo'!$C$32,BETAINV(RAND(),'Monte Carlo'!$G$32,'Monte Carlo'!$H$32,'Monte Carlo'!$C$32,'Monte Carlo'!$E$32)),0))</f>
        <v>0</v>
      </c>
      <c r="X763" s="0" t="n">
        <f aca="true">IF(OR('Monte Carlo'!$B$33="",'Monte Carlo'!$C$33=""),0,IF(RAND()&lt;'Monte Carlo'!$B$33,IF('Monte Carlo'!$E$33='Monte Carlo'!$C$33,'Monte Carlo'!$C$33,BETAINV(RAND(),'Monte Carlo'!$G$33,'Monte Carlo'!$H$33,'Monte Carlo'!$C$33,'Monte Carlo'!$E$33)),0))</f>
        <v>0</v>
      </c>
      <c r="Y763" s="0" t="n">
        <f aca="false">SUM(A763:X763)</f>
        <v>2399.06455158181</v>
      </c>
    </row>
    <row r="764" customFormat="false" ht="15" hidden="false" customHeight="false" outlineLevel="0" collapsed="false">
      <c r="A764" s="0" t="n">
        <f aca="true">IF('Monte Carlo'!$B$7="",0,IF('Monte Carlo'!$D$7='Monte Carlo'!$B$7,'Monte Carlo'!$B$7,BETAINV(RAND(),'Monte Carlo'!$F$7,'Monte Carlo'!$G$7,'Monte Carlo'!$B$7,'Monte Carlo'!$D$7)))</f>
        <v>164.948206291977</v>
      </c>
      <c r="B764" s="0" t="n">
        <f aca="true">IF('Monte Carlo'!$B$8="",0,IF('Monte Carlo'!$D$8='Monte Carlo'!$B$8,'Monte Carlo'!$B$8,BETAINV(RAND(),'Monte Carlo'!$F$8,'Monte Carlo'!$G$8,'Monte Carlo'!$B$8,'Monte Carlo'!$D$8)))</f>
        <v>957.538204042619</v>
      </c>
      <c r="C764" s="0" t="n">
        <f aca="true">IF('Monte Carlo'!$B$9="",0,IF('Monte Carlo'!$D$9='Monte Carlo'!$B$9,'Monte Carlo'!$B$9,BETAINV(RAND(),'Monte Carlo'!$F$9,'Monte Carlo'!$G$9,'Monte Carlo'!$B$9,'Monte Carlo'!$D$9)))</f>
        <v>443.913222689726</v>
      </c>
      <c r="D764" s="0" t="n">
        <f aca="true">IF('Monte Carlo'!$B$10="",0,IF('Monte Carlo'!$D$10='Monte Carlo'!$B$10,'Monte Carlo'!$B$10,BETAINV(RAND(),'Monte Carlo'!$F$10,'Monte Carlo'!$G$10,'Monte Carlo'!$B$10,'Monte Carlo'!$D$10)))</f>
        <v>312.594485543394</v>
      </c>
      <c r="E764" s="0" t="n">
        <f aca="true">IF('Monte Carlo'!$B$11="",0,IF('Monte Carlo'!$D$11='Monte Carlo'!$B$11,'Monte Carlo'!$B$11,BETAINV(RAND(),'Monte Carlo'!$F$11,'Monte Carlo'!$G$11,'Monte Carlo'!$B$11,'Monte Carlo'!$D$11)))</f>
        <v>131.217886379922</v>
      </c>
      <c r="F764" s="0" t="n">
        <f aca="true">IF('Monte Carlo'!$B$12="",0,IF('Monte Carlo'!$D$12='Monte Carlo'!$B$12,'Monte Carlo'!$B$12,BETAINV(RAND(),'Monte Carlo'!$F$12,'Monte Carlo'!$G$12,'Monte Carlo'!$B$12,'Monte Carlo'!$D$12)))</f>
        <v>101.571909524186</v>
      </c>
      <c r="G764" s="0" t="n">
        <f aca="true">IF('Monte Carlo'!$B$13="",0,IF('Monte Carlo'!$D$13='Monte Carlo'!$B$13,'Monte Carlo'!$B$13,BETAINV(RAND(),'Monte Carlo'!$F$13,'Monte Carlo'!$G$13,'Monte Carlo'!$B$13,'Monte Carlo'!$D$13)))</f>
        <v>0</v>
      </c>
      <c r="H764" s="0" t="n">
        <f aca="true">IF('Monte Carlo'!$B$14="",0,IF('Monte Carlo'!$D$14='Monte Carlo'!$B$14,'Monte Carlo'!$B$14,BETAINV(RAND(),'Monte Carlo'!$F$14,'Monte Carlo'!$G$14,'Monte Carlo'!$B$14,'Monte Carlo'!$D$14)))</f>
        <v>0</v>
      </c>
      <c r="I764" s="0" t="n">
        <f aca="true">IF('Monte Carlo'!$B$15="",0,IF('Monte Carlo'!$D$15='Monte Carlo'!$B$15,'Monte Carlo'!$B$15,BETAINV(RAND(),'Monte Carlo'!$F$15,'Monte Carlo'!$G$15,'Monte Carlo'!$B$15,'Monte Carlo'!$D$15)))</f>
        <v>0</v>
      </c>
      <c r="J764" s="0" t="n">
        <f aca="true">IF('Monte Carlo'!$B$16="",0,IF('Monte Carlo'!$D$16='Monte Carlo'!$B$16,'Monte Carlo'!$B$16,BETAINV(RAND(),'Monte Carlo'!$F$16,'Monte Carlo'!$G$16,'Monte Carlo'!$B$16,'Monte Carlo'!$D$16)))</f>
        <v>0</v>
      </c>
      <c r="K764" s="0" t="n">
        <f aca="true">IF('Monte Carlo'!$B$17="",0,IF('Monte Carlo'!$D$17='Monte Carlo'!$B$17,'Monte Carlo'!$B$17,BETAINV(RAND(),'Monte Carlo'!$F$17,'Monte Carlo'!$G$17,'Monte Carlo'!$B$17,'Monte Carlo'!$D$17)))</f>
        <v>0</v>
      </c>
      <c r="L764" s="0" t="n">
        <f aca="true">IF('Monte Carlo'!$B$18="",0,IF('Monte Carlo'!$D$18='Monte Carlo'!$B$18,'Monte Carlo'!$B$18,BETAINV(RAND(),'Monte Carlo'!$F$18,'Monte Carlo'!$G$18,'Monte Carlo'!$B$18,'Monte Carlo'!$D$18)))</f>
        <v>0</v>
      </c>
      <c r="M764" s="0" t="n">
        <f aca="true">IF(OR('Monte Carlo'!$B$22="",'Monte Carlo'!$C$22=""),0,IF(RAND()&lt;'Monte Carlo'!$B$22,IF('Monte Carlo'!$E$22='Monte Carlo'!$C$22,'Monte Carlo'!$C$22,BETAINV(RAND(),'Monte Carlo'!$G$22,'Monte Carlo'!$H$22,'Monte Carlo'!$C$22,'Monte Carlo'!$E$22)),0))</f>
        <v>0</v>
      </c>
      <c r="N764" s="0" t="n">
        <f aca="true">IF(OR('Monte Carlo'!$B$23="",'Monte Carlo'!$C$23=""),0,IF(RAND()&lt;'Monte Carlo'!$B$23,IF('Monte Carlo'!$E$23='Monte Carlo'!$C$23,'Monte Carlo'!$C$23,BETAINV(RAND(),'Monte Carlo'!$G$23,'Monte Carlo'!$H$23,'Monte Carlo'!$C$23,'Monte Carlo'!$E$23)),0))</f>
        <v>0</v>
      </c>
      <c r="O764" s="0" t="n">
        <f aca="true">IF(OR('Monte Carlo'!$B$24="",'Monte Carlo'!$C$24=""),0,IF(RAND()&lt;'Monte Carlo'!$B$24,IF('Monte Carlo'!$E$24='Monte Carlo'!$C$24,'Monte Carlo'!$C$24,BETAINV(RAND(),'Monte Carlo'!$G$24,'Monte Carlo'!$H$24,'Monte Carlo'!$C$24,'Monte Carlo'!$E$24)),0))</f>
        <v>0</v>
      </c>
      <c r="P764" s="0" t="n">
        <f aca="true">IF(OR('Monte Carlo'!$B$25="",'Monte Carlo'!$C$25=""),0,IF(RAND()&lt;'Monte Carlo'!$B$25,IF('Monte Carlo'!$E$25='Monte Carlo'!$C$25,'Monte Carlo'!$C$25,BETAINV(RAND(),'Monte Carlo'!$G$25,'Monte Carlo'!$H$25,'Monte Carlo'!$C$25,'Monte Carlo'!$E$25)),0))</f>
        <v>0</v>
      </c>
      <c r="Q764" s="0" t="n">
        <f aca="true">IF(OR('Monte Carlo'!$B$26="",'Monte Carlo'!$C$26=""),0,IF(RAND()&lt;'Monte Carlo'!$B$26,IF('Monte Carlo'!$E$26='Monte Carlo'!$C$26,'Monte Carlo'!$C$26,BETAINV(RAND(),'Monte Carlo'!$G$26,'Monte Carlo'!$H$26,'Monte Carlo'!$C$26,'Monte Carlo'!$E$26)),0))</f>
        <v>216.308533960593</v>
      </c>
      <c r="R764" s="0" t="n">
        <f aca="true">IF(OR('Monte Carlo'!$B$27="",'Monte Carlo'!$C$27=""),0,IF(RAND()&lt;'Monte Carlo'!$B$27,IF('Monte Carlo'!$E$27='Monte Carlo'!$C$27,'Monte Carlo'!$C$27,BETAINV(RAND(),'Monte Carlo'!$G$27,'Monte Carlo'!$H$27,'Monte Carlo'!$C$27,'Monte Carlo'!$E$27)),0))</f>
        <v>0</v>
      </c>
      <c r="S764" s="0" t="n">
        <f aca="true">IF(OR('Monte Carlo'!$B$28="",'Monte Carlo'!$C$28=""),0,IF(RAND()&lt;'Monte Carlo'!$B$28,IF('Monte Carlo'!$E$28='Monte Carlo'!$C$28,'Monte Carlo'!$C$28,BETAINV(RAND(),'Monte Carlo'!$G$28,'Monte Carlo'!$H$28,'Monte Carlo'!$C$28,'Monte Carlo'!$E$28)),0))</f>
        <v>0</v>
      </c>
      <c r="T764" s="0" t="n">
        <f aca="true">IF(OR('Monte Carlo'!$B$29="",'Monte Carlo'!$C$29=""),0,IF(RAND()&lt;'Monte Carlo'!$B$29,IF('Monte Carlo'!$E$29='Monte Carlo'!$C$29,'Monte Carlo'!$C$29,BETAINV(RAND(),'Monte Carlo'!$G$29,'Monte Carlo'!$H$29,'Monte Carlo'!$C$29,'Monte Carlo'!$E$29)),0))</f>
        <v>0</v>
      </c>
      <c r="U764" s="0" t="n">
        <f aca="true">IF(OR('Monte Carlo'!$B$30="",'Monte Carlo'!$C$30=""),0,IF(RAND()&lt;'Monte Carlo'!$B$30,IF('Monte Carlo'!$E$30='Monte Carlo'!$C$30,'Monte Carlo'!$C$30,BETAINV(RAND(),'Monte Carlo'!$G$30,'Monte Carlo'!$H$30,'Monte Carlo'!$C$30,'Monte Carlo'!$E$30)),0))</f>
        <v>0</v>
      </c>
      <c r="V764" s="0" t="n">
        <f aca="true">IF(OR('Monte Carlo'!$B$31="",'Monte Carlo'!$C$31=""),0,IF(RAND()&lt;'Monte Carlo'!$B$31,IF('Monte Carlo'!$E$31='Monte Carlo'!$C$31,'Monte Carlo'!$C$31,BETAINV(RAND(),'Monte Carlo'!$G$31,'Monte Carlo'!$H$31,'Monte Carlo'!$C$31,'Monte Carlo'!$E$31)),0))</f>
        <v>0</v>
      </c>
      <c r="W764" s="0" t="n">
        <f aca="true">IF(OR('Monte Carlo'!$B$32="",'Monte Carlo'!$C$32=""),0,IF(RAND()&lt;'Monte Carlo'!$B$32,IF('Monte Carlo'!$E$32='Monte Carlo'!$C$32,'Monte Carlo'!$C$32,BETAINV(RAND(),'Monte Carlo'!$G$32,'Monte Carlo'!$H$32,'Monte Carlo'!$C$32,'Monte Carlo'!$E$32)),0))</f>
        <v>0</v>
      </c>
      <c r="X764" s="0" t="n">
        <f aca="true">IF(OR('Monte Carlo'!$B$33="",'Monte Carlo'!$C$33=""),0,IF(RAND()&lt;'Monte Carlo'!$B$33,IF('Monte Carlo'!$E$33='Monte Carlo'!$C$33,'Monte Carlo'!$C$33,BETAINV(RAND(),'Monte Carlo'!$G$33,'Monte Carlo'!$H$33,'Monte Carlo'!$C$33,'Monte Carlo'!$E$33)),0))</f>
        <v>0</v>
      </c>
      <c r="Y764" s="0" t="n">
        <f aca="false">SUM(A764:X764)</f>
        <v>2328.09244843242</v>
      </c>
    </row>
    <row r="765" customFormat="false" ht="15" hidden="false" customHeight="false" outlineLevel="0" collapsed="false">
      <c r="A765" s="0" t="n">
        <f aca="true">IF('Monte Carlo'!$B$7="",0,IF('Monte Carlo'!$D$7='Monte Carlo'!$B$7,'Monte Carlo'!$B$7,BETAINV(RAND(),'Monte Carlo'!$F$7,'Monte Carlo'!$G$7,'Monte Carlo'!$B$7,'Monte Carlo'!$D$7)))</f>
        <v>159.519319627283</v>
      </c>
      <c r="B765" s="0" t="n">
        <f aca="true">IF('Monte Carlo'!$B$8="",0,IF('Monte Carlo'!$D$8='Monte Carlo'!$B$8,'Monte Carlo'!$B$8,BETAINV(RAND(),'Monte Carlo'!$F$8,'Monte Carlo'!$G$8,'Monte Carlo'!$B$8,'Monte Carlo'!$D$8)))</f>
        <v>986.917481927801</v>
      </c>
      <c r="C765" s="0" t="n">
        <f aca="true">IF('Monte Carlo'!$B$9="",0,IF('Monte Carlo'!$D$9='Monte Carlo'!$B$9,'Monte Carlo'!$B$9,BETAINV(RAND(),'Monte Carlo'!$F$9,'Monte Carlo'!$G$9,'Monte Carlo'!$B$9,'Monte Carlo'!$D$9)))</f>
        <v>472.082524958002</v>
      </c>
      <c r="D765" s="0" t="n">
        <f aca="true">IF('Monte Carlo'!$B$10="",0,IF('Monte Carlo'!$D$10='Monte Carlo'!$B$10,'Monte Carlo'!$B$10,BETAINV(RAND(),'Monte Carlo'!$F$10,'Monte Carlo'!$G$10,'Monte Carlo'!$B$10,'Monte Carlo'!$D$10)))</f>
        <v>334.933128552221</v>
      </c>
      <c r="E765" s="0" t="n">
        <f aca="true">IF('Monte Carlo'!$B$11="",0,IF('Monte Carlo'!$D$11='Monte Carlo'!$B$11,'Monte Carlo'!$B$11,BETAINV(RAND(),'Monte Carlo'!$F$11,'Monte Carlo'!$G$11,'Monte Carlo'!$B$11,'Monte Carlo'!$D$11)))</f>
        <v>96.6976734639814</v>
      </c>
      <c r="F765" s="0" t="n">
        <f aca="true">IF('Monte Carlo'!$B$12="",0,IF('Monte Carlo'!$D$12='Monte Carlo'!$B$12,'Monte Carlo'!$B$12,BETAINV(RAND(),'Monte Carlo'!$F$12,'Monte Carlo'!$G$12,'Monte Carlo'!$B$12,'Monte Carlo'!$D$12)))</f>
        <v>114.732624796388</v>
      </c>
      <c r="G765" s="0" t="n">
        <f aca="true">IF('Monte Carlo'!$B$13="",0,IF('Monte Carlo'!$D$13='Monte Carlo'!$B$13,'Monte Carlo'!$B$13,BETAINV(RAND(),'Monte Carlo'!$F$13,'Monte Carlo'!$G$13,'Monte Carlo'!$B$13,'Monte Carlo'!$D$13)))</f>
        <v>0</v>
      </c>
      <c r="H765" s="0" t="n">
        <f aca="true">IF('Monte Carlo'!$B$14="",0,IF('Monte Carlo'!$D$14='Monte Carlo'!$B$14,'Monte Carlo'!$B$14,BETAINV(RAND(),'Monte Carlo'!$F$14,'Monte Carlo'!$G$14,'Monte Carlo'!$B$14,'Monte Carlo'!$D$14)))</f>
        <v>0</v>
      </c>
      <c r="I765" s="0" t="n">
        <f aca="true">IF('Monte Carlo'!$B$15="",0,IF('Monte Carlo'!$D$15='Monte Carlo'!$B$15,'Monte Carlo'!$B$15,BETAINV(RAND(),'Monte Carlo'!$F$15,'Monte Carlo'!$G$15,'Monte Carlo'!$B$15,'Monte Carlo'!$D$15)))</f>
        <v>0</v>
      </c>
      <c r="J765" s="0" t="n">
        <f aca="true">IF('Monte Carlo'!$B$16="",0,IF('Monte Carlo'!$D$16='Monte Carlo'!$B$16,'Monte Carlo'!$B$16,BETAINV(RAND(),'Monte Carlo'!$F$16,'Monte Carlo'!$G$16,'Monte Carlo'!$B$16,'Monte Carlo'!$D$16)))</f>
        <v>0</v>
      </c>
      <c r="K765" s="0" t="n">
        <f aca="true">IF('Monte Carlo'!$B$17="",0,IF('Monte Carlo'!$D$17='Monte Carlo'!$B$17,'Monte Carlo'!$B$17,BETAINV(RAND(),'Monte Carlo'!$F$17,'Monte Carlo'!$G$17,'Monte Carlo'!$B$17,'Monte Carlo'!$D$17)))</f>
        <v>0</v>
      </c>
      <c r="L765" s="0" t="n">
        <f aca="true">IF('Monte Carlo'!$B$18="",0,IF('Monte Carlo'!$D$18='Monte Carlo'!$B$18,'Monte Carlo'!$B$18,BETAINV(RAND(),'Monte Carlo'!$F$18,'Monte Carlo'!$G$18,'Monte Carlo'!$B$18,'Monte Carlo'!$D$18)))</f>
        <v>0</v>
      </c>
      <c r="M765" s="0" t="n">
        <f aca="true">IF(OR('Monte Carlo'!$B$22="",'Monte Carlo'!$C$22=""),0,IF(RAND()&lt;'Monte Carlo'!$B$22,IF('Monte Carlo'!$E$22='Monte Carlo'!$C$22,'Monte Carlo'!$C$22,BETAINV(RAND(),'Monte Carlo'!$G$22,'Monte Carlo'!$H$22,'Monte Carlo'!$C$22,'Monte Carlo'!$E$22)),0))</f>
        <v>0</v>
      </c>
      <c r="N765" s="0" t="n">
        <f aca="true">IF(OR('Monte Carlo'!$B$23="",'Monte Carlo'!$C$23=""),0,IF(RAND()&lt;'Monte Carlo'!$B$23,IF('Monte Carlo'!$E$23='Monte Carlo'!$C$23,'Monte Carlo'!$C$23,BETAINV(RAND(),'Monte Carlo'!$G$23,'Monte Carlo'!$H$23,'Monte Carlo'!$C$23,'Monte Carlo'!$E$23)),0))</f>
        <v>38.9803888766</v>
      </c>
      <c r="O765" s="0" t="n">
        <f aca="true">IF(OR('Monte Carlo'!$B$24="",'Monte Carlo'!$C$24=""),0,IF(RAND()&lt;'Monte Carlo'!$B$24,IF('Monte Carlo'!$E$24='Monte Carlo'!$C$24,'Monte Carlo'!$C$24,BETAINV(RAND(),'Monte Carlo'!$G$24,'Monte Carlo'!$H$24,'Monte Carlo'!$C$24,'Monte Carlo'!$E$24)),0))</f>
        <v>0</v>
      </c>
      <c r="P765" s="0" t="n">
        <f aca="true">IF(OR('Monte Carlo'!$B$25="",'Monte Carlo'!$C$25=""),0,IF(RAND()&lt;'Monte Carlo'!$B$25,IF('Monte Carlo'!$E$25='Monte Carlo'!$C$25,'Monte Carlo'!$C$25,BETAINV(RAND(),'Monte Carlo'!$G$25,'Monte Carlo'!$H$25,'Monte Carlo'!$C$25,'Monte Carlo'!$E$25)),0))</f>
        <v>0</v>
      </c>
      <c r="Q765" s="0" t="n">
        <f aca="true">IF(OR('Monte Carlo'!$B$26="",'Monte Carlo'!$C$26=""),0,IF(RAND()&lt;'Monte Carlo'!$B$26,IF('Monte Carlo'!$E$26='Monte Carlo'!$C$26,'Monte Carlo'!$C$26,BETAINV(RAND(),'Monte Carlo'!$G$26,'Monte Carlo'!$H$26,'Monte Carlo'!$C$26,'Monte Carlo'!$E$26)),0))</f>
        <v>0</v>
      </c>
      <c r="R765" s="0" t="n">
        <f aca="true">IF(OR('Monte Carlo'!$B$27="",'Monte Carlo'!$C$27=""),0,IF(RAND()&lt;'Monte Carlo'!$B$27,IF('Monte Carlo'!$E$27='Monte Carlo'!$C$27,'Monte Carlo'!$C$27,BETAINV(RAND(),'Monte Carlo'!$G$27,'Monte Carlo'!$H$27,'Monte Carlo'!$C$27,'Monte Carlo'!$E$27)),0))</f>
        <v>0</v>
      </c>
      <c r="S765" s="0" t="n">
        <f aca="true">IF(OR('Monte Carlo'!$B$28="",'Monte Carlo'!$C$28=""),0,IF(RAND()&lt;'Monte Carlo'!$B$28,IF('Monte Carlo'!$E$28='Monte Carlo'!$C$28,'Monte Carlo'!$C$28,BETAINV(RAND(),'Monte Carlo'!$G$28,'Monte Carlo'!$H$28,'Monte Carlo'!$C$28,'Monte Carlo'!$E$28)),0))</f>
        <v>0</v>
      </c>
      <c r="T765" s="0" t="n">
        <f aca="true">IF(OR('Monte Carlo'!$B$29="",'Monte Carlo'!$C$29=""),0,IF(RAND()&lt;'Monte Carlo'!$B$29,IF('Monte Carlo'!$E$29='Monte Carlo'!$C$29,'Monte Carlo'!$C$29,BETAINV(RAND(),'Monte Carlo'!$G$29,'Monte Carlo'!$H$29,'Monte Carlo'!$C$29,'Monte Carlo'!$E$29)),0))</f>
        <v>0</v>
      </c>
      <c r="U765" s="0" t="n">
        <f aca="true">IF(OR('Monte Carlo'!$B$30="",'Monte Carlo'!$C$30=""),0,IF(RAND()&lt;'Monte Carlo'!$B$30,IF('Monte Carlo'!$E$30='Monte Carlo'!$C$30,'Monte Carlo'!$C$30,BETAINV(RAND(),'Monte Carlo'!$G$30,'Monte Carlo'!$H$30,'Monte Carlo'!$C$30,'Monte Carlo'!$E$30)),0))</f>
        <v>0</v>
      </c>
      <c r="V765" s="0" t="n">
        <f aca="true">IF(OR('Monte Carlo'!$B$31="",'Monte Carlo'!$C$31=""),0,IF(RAND()&lt;'Monte Carlo'!$B$31,IF('Monte Carlo'!$E$31='Monte Carlo'!$C$31,'Monte Carlo'!$C$31,BETAINV(RAND(),'Monte Carlo'!$G$31,'Monte Carlo'!$H$31,'Monte Carlo'!$C$31,'Monte Carlo'!$E$31)),0))</f>
        <v>0</v>
      </c>
      <c r="W765" s="0" t="n">
        <f aca="true">IF(OR('Monte Carlo'!$B$32="",'Monte Carlo'!$C$32=""),0,IF(RAND()&lt;'Monte Carlo'!$B$32,IF('Monte Carlo'!$E$32='Monte Carlo'!$C$32,'Monte Carlo'!$C$32,BETAINV(RAND(),'Monte Carlo'!$G$32,'Monte Carlo'!$H$32,'Monte Carlo'!$C$32,'Monte Carlo'!$E$32)),0))</f>
        <v>0</v>
      </c>
      <c r="X765" s="0" t="n">
        <f aca="true">IF(OR('Monte Carlo'!$B$33="",'Monte Carlo'!$C$33=""),0,IF(RAND()&lt;'Monte Carlo'!$B$33,IF('Monte Carlo'!$E$33='Monte Carlo'!$C$33,'Monte Carlo'!$C$33,BETAINV(RAND(),'Monte Carlo'!$G$33,'Monte Carlo'!$H$33,'Monte Carlo'!$C$33,'Monte Carlo'!$E$33)),0))</f>
        <v>0</v>
      </c>
      <c r="Y765" s="0" t="n">
        <f aca="false">SUM(A765:X765)</f>
        <v>2203.86314220228</v>
      </c>
    </row>
    <row r="766" customFormat="false" ht="15" hidden="false" customHeight="false" outlineLevel="0" collapsed="false">
      <c r="A766" s="0" t="n">
        <f aca="true">IF('Monte Carlo'!$B$7="",0,IF('Monte Carlo'!$D$7='Monte Carlo'!$B$7,'Monte Carlo'!$B$7,BETAINV(RAND(),'Monte Carlo'!$F$7,'Monte Carlo'!$G$7,'Monte Carlo'!$B$7,'Monte Carlo'!$D$7)))</f>
        <v>168.798487947983</v>
      </c>
      <c r="B766" s="0" t="n">
        <f aca="true">IF('Monte Carlo'!$B$8="",0,IF('Monte Carlo'!$D$8='Monte Carlo'!$B$8,'Monte Carlo'!$B$8,BETAINV(RAND(),'Monte Carlo'!$F$8,'Monte Carlo'!$G$8,'Monte Carlo'!$B$8,'Monte Carlo'!$D$8)))</f>
        <v>1091.55949116076</v>
      </c>
      <c r="C766" s="0" t="n">
        <f aca="true">IF('Monte Carlo'!$B$9="",0,IF('Monte Carlo'!$D$9='Monte Carlo'!$B$9,'Monte Carlo'!$B$9,BETAINV(RAND(),'Monte Carlo'!$F$9,'Monte Carlo'!$G$9,'Monte Carlo'!$B$9,'Monte Carlo'!$D$9)))</f>
        <v>480.97818014</v>
      </c>
      <c r="D766" s="0" t="n">
        <f aca="true">IF('Monte Carlo'!$B$10="",0,IF('Monte Carlo'!$D$10='Monte Carlo'!$B$10,'Monte Carlo'!$B$10,BETAINV(RAND(),'Monte Carlo'!$F$10,'Monte Carlo'!$G$10,'Monte Carlo'!$B$10,'Monte Carlo'!$D$10)))</f>
        <v>289.851298743481</v>
      </c>
      <c r="E766" s="0" t="n">
        <f aca="true">IF('Monte Carlo'!$B$11="",0,IF('Monte Carlo'!$D$11='Monte Carlo'!$B$11,'Monte Carlo'!$B$11,BETAINV(RAND(),'Monte Carlo'!$F$11,'Monte Carlo'!$G$11,'Monte Carlo'!$B$11,'Monte Carlo'!$D$11)))</f>
        <v>119.966080435051</v>
      </c>
      <c r="F766" s="0" t="n">
        <f aca="true">IF('Monte Carlo'!$B$12="",0,IF('Monte Carlo'!$D$12='Monte Carlo'!$B$12,'Monte Carlo'!$B$12,BETAINV(RAND(),'Monte Carlo'!$F$12,'Monte Carlo'!$G$12,'Monte Carlo'!$B$12,'Monte Carlo'!$D$12)))</f>
        <v>99.792425804918</v>
      </c>
      <c r="G766" s="0" t="n">
        <f aca="true">IF('Monte Carlo'!$B$13="",0,IF('Monte Carlo'!$D$13='Monte Carlo'!$B$13,'Monte Carlo'!$B$13,BETAINV(RAND(),'Monte Carlo'!$F$13,'Monte Carlo'!$G$13,'Monte Carlo'!$B$13,'Monte Carlo'!$D$13)))</f>
        <v>0</v>
      </c>
      <c r="H766" s="0" t="n">
        <f aca="true">IF('Monte Carlo'!$B$14="",0,IF('Monte Carlo'!$D$14='Monte Carlo'!$B$14,'Monte Carlo'!$B$14,BETAINV(RAND(),'Monte Carlo'!$F$14,'Monte Carlo'!$G$14,'Monte Carlo'!$B$14,'Monte Carlo'!$D$14)))</f>
        <v>0</v>
      </c>
      <c r="I766" s="0" t="n">
        <f aca="true">IF('Monte Carlo'!$B$15="",0,IF('Monte Carlo'!$D$15='Monte Carlo'!$B$15,'Monte Carlo'!$B$15,BETAINV(RAND(),'Monte Carlo'!$F$15,'Monte Carlo'!$G$15,'Monte Carlo'!$B$15,'Monte Carlo'!$D$15)))</f>
        <v>0</v>
      </c>
      <c r="J766" s="0" t="n">
        <f aca="true">IF('Monte Carlo'!$B$16="",0,IF('Monte Carlo'!$D$16='Monte Carlo'!$B$16,'Monte Carlo'!$B$16,BETAINV(RAND(),'Monte Carlo'!$F$16,'Monte Carlo'!$G$16,'Monte Carlo'!$B$16,'Monte Carlo'!$D$16)))</f>
        <v>0</v>
      </c>
      <c r="K766" s="0" t="n">
        <f aca="true">IF('Monte Carlo'!$B$17="",0,IF('Monte Carlo'!$D$17='Monte Carlo'!$B$17,'Monte Carlo'!$B$17,BETAINV(RAND(),'Monte Carlo'!$F$17,'Monte Carlo'!$G$17,'Monte Carlo'!$B$17,'Monte Carlo'!$D$17)))</f>
        <v>0</v>
      </c>
      <c r="L766" s="0" t="n">
        <f aca="true">IF('Monte Carlo'!$B$18="",0,IF('Monte Carlo'!$D$18='Monte Carlo'!$B$18,'Monte Carlo'!$B$18,BETAINV(RAND(),'Monte Carlo'!$F$18,'Monte Carlo'!$G$18,'Monte Carlo'!$B$18,'Monte Carlo'!$D$18)))</f>
        <v>0</v>
      </c>
      <c r="M766" s="0" t="n">
        <f aca="true">IF(OR('Monte Carlo'!$B$22="",'Monte Carlo'!$C$22=""),0,IF(RAND()&lt;'Monte Carlo'!$B$22,IF('Monte Carlo'!$E$22='Monte Carlo'!$C$22,'Monte Carlo'!$C$22,BETAINV(RAND(),'Monte Carlo'!$G$22,'Monte Carlo'!$H$22,'Monte Carlo'!$C$22,'Monte Carlo'!$E$22)),0))</f>
        <v>0</v>
      </c>
      <c r="N766" s="0" t="n">
        <f aca="true">IF(OR('Monte Carlo'!$B$23="",'Monte Carlo'!$C$23=""),0,IF(RAND()&lt;'Monte Carlo'!$B$23,IF('Monte Carlo'!$E$23='Monte Carlo'!$C$23,'Monte Carlo'!$C$23,BETAINV(RAND(),'Monte Carlo'!$G$23,'Monte Carlo'!$H$23,'Monte Carlo'!$C$23,'Monte Carlo'!$E$23)),0))</f>
        <v>0</v>
      </c>
      <c r="O766" s="0" t="n">
        <f aca="true">IF(OR('Monte Carlo'!$B$24="",'Monte Carlo'!$C$24=""),0,IF(RAND()&lt;'Monte Carlo'!$B$24,IF('Monte Carlo'!$E$24='Monte Carlo'!$C$24,'Monte Carlo'!$C$24,BETAINV(RAND(),'Monte Carlo'!$G$24,'Monte Carlo'!$H$24,'Monte Carlo'!$C$24,'Monte Carlo'!$E$24)),0))</f>
        <v>0</v>
      </c>
      <c r="P766" s="0" t="n">
        <f aca="true">IF(OR('Monte Carlo'!$B$25="",'Monte Carlo'!$C$25=""),0,IF(RAND()&lt;'Monte Carlo'!$B$25,IF('Monte Carlo'!$E$25='Monte Carlo'!$C$25,'Monte Carlo'!$C$25,BETAINV(RAND(),'Monte Carlo'!$G$25,'Monte Carlo'!$H$25,'Monte Carlo'!$C$25,'Monte Carlo'!$E$25)),0))</f>
        <v>0</v>
      </c>
      <c r="Q766" s="0" t="n">
        <f aca="true">IF(OR('Monte Carlo'!$B$26="",'Monte Carlo'!$C$26=""),0,IF(RAND()&lt;'Monte Carlo'!$B$26,IF('Monte Carlo'!$E$26='Monte Carlo'!$C$26,'Monte Carlo'!$C$26,BETAINV(RAND(),'Monte Carlo'!$G$26,'Monte Carlo'!$H$26,'Monte Carlo'!$C$26,'Monte Carlo'!$E$26)),0))</f>
        <v>0</v>
      </c>
      <c r="R766" s="0" t="n">
        <f aca="true">IF(OR('Monte Carlo'!$B$27="",'Monte Carlo'!$C$27=""),0,IF(RAND()&lt;'Monte Carlo'!$B$27,IF('Monte Carlo'!$E$27='Monte Carlo'!$C$27,'Monte Carlo'!$C$27,BETAINV(RAND(),'Monte Carlo'!$G$27,'Monte Carlo'!$H$27,'Monte Carlo'!$C$27,'Monte Carlo'!$E$27)),0))</f>
        <v>0</v>
      </c>
      <c r="S766" s="0" t="n">
        <f aca="true">IF(OR('Monte Carlo'!$B$28="",'Monte Carlo'!$C$28=""),0,IF(RAND()&lt;'Monte Carlo'!$B$28,IF('Monte Carlo'!$E$28='Monte Carlo'!$C$28,'Monte Carlo'!$C$28,BETAINV(RAND(),'Monte Carlo'!$G$28,'Monte Carlo'!$H$28,'Monte Carlo'!$C$28,'Monte Carlo'!$E$28)),0))</f>
        <v>0</v>
      </c>
      <c r="T766" s="0" t="n">
        <f aca="true">IF(OR('Monte Carlo'!$B$29="",'Monte Carlo'!$C$29=""),0,IF(RAND()&lt;'Monte Carlo'!$B$29,IF('Monte Carlo'!$E$29='Monte Carlo'!$C$29,'Monte Carlo'!$C$29,BETAINV(RAND(),'Monte Carlo'!$G$29,'Monte Carlo'!$H$29,'Monte Carlo'!$C$29,'Monte Carlo'!$E$29)),0))</f>
        <v>0</v>
      </c>
      <c r="U766" s="0" t="n">
        <f aca="true">IF(OR('Monte Carlo'!$B$30="",'Monte Carlo'!$C$30=""),0,IF(RAND()&lt;'Monte Carlo'!$B$30,IF('Monte Carlo'!$E$30='Monte Carlo'!$C$30,'Monte Carlo'!$C$30,BETAINV(RAND(),'Monte Carlo'!$G$30,'Monte Carlo'!$H$30,'Monte Carlo'!$C$30,'Monte Carlo'!$E$30)),0))</f>
        <v>0</v>
      </c>
      <c r="V766" s="0" t="n">
        <f aca="true">IF(OR('Monte Carlo'!$B$31="",'Monte Carlo'!$C$31=""),0,IF(RAND()&lt;'Monte Carlo'!$B$31,IF('Monte Carlo'!$E$31='Monte Carlo'!$C$31,'Monte Carlo'!$C$31,BETAINV(RAND(),'Monte Carlo'!$G$31,'Monte Carlo'!$H$31,'Monte Carlo'!$C$31,'Monte Carlo'!$E$31)),0))</f>
        <v>0</v>
      </c>
      <c r="W766" s="0" t="n">
        <f aca="true">IF(OR('Monte Carlo'!$B$32="",'Monte Carlo'!$C$32=""),0,IF(RAND()&lt;'Monte Carlo'!$B$32,IF('Monte Carlo'!$E$32='Monte Carlo'!$C$32,'Monte Carlo'!$C$32,BETAINV(RAND(),'Monte Carlo'!$G$32,'Monte Carlo'!$H$32,'Monte Carlo'!$C$32,'Monte Carlo'!$E$32)),0))</f>
        <v>0</v>
      </c>
      <c r="X766" s="0" t="n">
        <f aca="true">IF(OR('Monte Carlo'!$B$33="",'Monte Carlo'!$C$33=""),0,IF(RAND()&lt;'Monte Carlo'!$B$33,IF('Monte Carlo'!$E$33='Monte Carlo'!$C$33,'Monte Carlo'!$C$33,BETAINV(RAND(),'Monte Carlo'!$G$33,'Monte Carlo'!$H$33,'Monte Carlo'!$C$33,'Monte Carlo'!$E$33)),0))</f>
        <v>0</v>
      </c>
      <c r="Y766" s="0" t="n">
        <f aca="false">SUM(A766:X766)</f>
        <v>2250.94596423219</v>
      </c>
    </row>
    <row r="767" customFormat="false" ht="15" hidden="false" customHeight="false" outlineLevel="0" collapsed="false">
      <c r="A767" s="0" t="n">
        <f aca="true">IF('Monte Carlo'!$B$7="",0,IF('Monte Carlo'!$D$7='Monte Carlo'!$B$7,'Monte Carlo'!$B$7,BETAINV(RAND(),'Monte Carlo'!$F$7,'Monte Carlo'!$G$7,'Monte Carlo'!$B$7,'Monte Carlo'!$D$7)))</f>
        <v>150.807281971171</v>
      </c>
      <c r="B767" s="0" t="n">
        <f aca="true">IF('Monte Carlo'!$B$8="",0,IF('Monte Carlo'!$D$8='Monte Carlo'!$B$8,'Monte Carlo'!$B$8,BETAINV(RAND(),'Monte Carlo'!$F$8,'Monte Carlo'!$G$8,'Monte Carlo'!$B$8,'Monte Carlo'!$D$8)))</f>
        <v>1094.93547725896</v>
      </c>
      <c r="C767" s="0" t="n">
        <f aca="true">IF('Monte Carlo'!$B$9="",0,IF('Monte Carlo'!$D$9='Monte Carlo'!$B$9,'Monte Carlo'!$B$9,BETAINV(RAND(),'Monte Carlo'!$F$9,'Monte Carlo'!$G$9,'Monte Carlo'!$B$9,'Monte Carlo'!$D$9)))</f>
        <v>435.478353179868</v>
      </c>
      <c r="D767" s="0" t="n">
        <f aca="true">IF('Monte Carlo'!$B$10="",0,IF('Monte Carlo'!$D$10='Monte Carlo'!$B$10,'Monte Carlo'!$B$10,BETAINV(RAND(),'Monte Carlo'!$F$10,'Monte Carlo'!$G$10,'Monte Carlo'!$B$10,'Monte Carlo'!$D$10)))</f>
        <v>316.849497633296</v>
      </c>
      <c r="E767" s="0" t="n">
        <f aca="true">IF('Monte Carlo'!$B$11="",0,IF('Monte Carlo'!$D$11='Monte Carlo'!$B$11,'Monte Carlo'!$B$11,BETAINV(RAND(),'Monte Carlo'!$F$11,'Monte Carlo'!$G$11,'Monte Carlo'!$B$11,'Monte Carlo'!$D$11)))</f>
        <v>120.079401801536</v>
      </c>
      <c r="F767" s="0" t="n">
        <f aca="true">IF('Monte Carlo'!$B$12="",0,IF('Monte Carlo'!$D$12='Monte Carlo'!$B$12,'Monte Carlo'!$B$12,BETAINV(RAND(),'Monte Carlo'!$F$12,'Monte Carlo'!$G$12,'Monte Carlo'!$B$12,'Monte Carlo'!$D$12)))</f>
        <v>112.54139178659</v>
      </c>
      <c r="G767" s="0" t="n">
        <f aca="true">IF('Monte Carlo'!$B$13="",0,IF('Monte Carlo'!$D$13='Monte Carlo'!$B$13,'Monte Carlo'!$B$13,BETAINV(RAND(),'Monte Carlo'!$F$13,'Monte Carlo'!$G$13,'Monte Carlo'!$B$13,'Monte Carlo'!$D$13)))</f>
        <v>0</v>
      </c>
      <c r="H767" s="0" t="n">
        <f aca="true">IF('Monte Carlo'!$B$14="",0,IF('Monte Carlo'!$D$14='Monte Carlo'!$B$14,'Monte Carlo'!$B$14,BETAINV(RAND(),'Monte Carlo'!$F$14,'Monte Carlo'!$G$14,'Monte Carlo'!$B$14,'Monte Carlo'!$D$14)))</f>
        <v>0</v>
      </c>
      <c r="I767" s="0" t="n">
        <f aca="true">IF('Monte Carlo'!$B$15="",0,IF('Monte Carlo'!$D$15='Monte Carlo'!$B$15,'Monte Carlo'!$B$15,BETAINV(RAND(),'Monte Carlo'!$F$15,'Monte Carlo'!$G$15,'Monte Carlo'!$B$15,'Monte Carlo'!$D$15)))</f>
        <v>0</v>
      </c>
      <c r="J767" s="0" t="n">
        <f aca="true">IF('Monte Carlo'!$B$16="",0,IF('Monte Carlo'!$D$16='Monte Carlo'!$B$16,'Monte Carlo'!$B$16,BETAINV(RAND(),'Monte Carlo'!$F$16,'Monte Carlo'!$G$16,'Monte Carlo'!$B$16,'Monte Carlo'!$D$16)))</f>
        <v>0</v>
      </c>
      <c r="K767" s="0" t="n">
        <f aca="true">IF('Monte Carlo'!$B$17="",0,IF('Monte Carlo'!$D$17='Monte Carlo'!$B$17,'Monte Carlo'!$B$17,BETAINV(RAND(),'Monte Carlo'!$F$17,'Monte Carlo'!$G$17,'Monte Carlo'!$B$17,'Monte Carlo'!$D$17)))</f>
        <v>0</v>
      </c>
      <c r="L767" s="0" t="n">
        <f aca="true">IF('Monte Carlo'!$B$18="",0,IF('Monte Carlo'!$D$18='Monte Carlo'!$B$18,'Monte Carlo'!$B$18,BETAINV(RAND(),'Monte Carlo'!$F$18,'Monte Carlo'!$G$18,'Monte Carlo'!$B$18,'Monte Carlo'!$D$18)))</f>
        <v>0</v>
      </c>
      <c r="M767" s="0" t="n">
        <f aca="true">IF(OR('Monte Carlo'!$B$22="",'Monte Carlo'!$C$22=""),0,IF(RAND()&lt;'Monte Carlo'!$B$22,IF('Monte Carlo'!$E$22='Monte Carlo'!$C$22,'Monte Carlo'!$C$22,BETAINV(RAND(),'Monte Carlo'!$G$22,'Monte Carlo'!$H$22,'Monte Carlo'!$C$22,'Monte Carlo'!$E$22)),0))</f>
        <v>0</v>
      </c>
      <c r="N767" s="0" t="n">
        <f aca="true">IF(OR('Monte Carlo'!$B$23="",'Monte Carlo'!$C$23=""),0,IF(RAND()&lt;'Monte Carlo'!$B$23,IF('Monte Carlo'!$E$23='Monte Carlo'!$C$23,'Monte Carlo'!$C$23,BETAINV(RAND(),'Monte Carlo'!$G$23,'Monte Carlo'!$H$23,'Monte Carlo'!$C$23,'Monte Carlo'!$E$23)),0))</f>
        <v>0</v>
      </c>
      <c r="O767" s="0" t="n">
        <f aca="true">IF(OR('Monte Carlo'!$B$24="",'Monte Carlo'!$C$24=""),0,IF(RAND()&lt;'Monte Carlo'!$B$24,IF('Monte Carlo'!$E$24='Monte Carlo'!$C$24,'Monte Carlo'!$C$24,BETAINV(RAND(),'Monte Carlo'!$G$24,'Monte Carlo'!$H$24,'Monte Carlo'!$C$24,'Monte Carlo'!$E$24)),0))</f>
        <v>0</v>
      </c>
      <c r="P767" s="0" t="n">
        <f aca="true">IF(OR('Monte Carlo'!$B$25="",'Monte Carlo'!$C$25=""),0,IF(RAND()&lt;'Monte Carlo'!$B$25,IF('Monte Carlo'!$E$25='Monte Carlo'!$C$25,'Monte Carlo'!$C$25,BETAINV(RAND(),'Monte Carlo'!$G$25,'Monte Carlo'!$H$25,'Monte Carlo'!$C$25,'Monte Carlo'!$E$25)),0))</f>
        <v>0</v>
      </c>
      <c r="Q767" s="0" t="n">
        <f aca="true">IF(OR('Monte Carlo'!$B$26="",'Monte Carlo'!$C$26=""),0,IF(RAND()&lt;'Monte Carlo'!$B$26,IF('Monte Carlo'!$E$26='Monte Carlo'!$C$26,'Monte Carlo'!$C$26,BETAINV(RAND(),'Monte Carlo'!$G$26,'Monte Carlo'!$H$26,'Monte Carlo'!$C$26,'Monte Carlo'!$E$26)),0))</f>
        <v>0</v>
      </c>
      <c r="R767" s="0" t="n">
        <f aca="true">IF(OR('Monte Carlo'!$B$27="",'Monte Carlo'!$C$27=""),0,IF(RAND()&lt;'Monte Carlo'!$B$27,IF('Monte Carlo'!$E$27='Monte Carlo'!$C$27,'Monte Carlo'!$C$27,BETAINV(RAND(),'Monte Carlo'!$G$27,'Monte Carlo'!$H$27,'Monte Carlo'!$C$27,'Monte Carlo'!$E$27)),0))</f>
        <v>0</v>
      </c>
      <c r="S767" s="0" t="n">
        <f aca="true">IF(OR('Monte Carlo'!$B$28="",'Monte Carlo'!$C$28=""),0,IF(RAND()&lt;'Monte Carlo'!$B$28,IF('Monte Carlo'!$E$28='Monte Carlo'!$C$28,'Monte Carlo'!$C$28,BETAINV(RAND(),'Monte Carlo'!$G$28,'Monte Carlo'!$H$28,'Monte Carlo'!$C$28,'Monte Carlo'!$E$28)),0))</f>
        <v>0</v>
      </c>
      <c r="T767" s="0" t="n">
        <f aca="true">IF(OR('Monte Carlo'!$B$29="",'Monte Carlo'!$C$29=""),0,IF(RAND()&lt;'Monte Carlo'!$B$29,IF('Monte Carlo'!$E$29='Monte Carlo'!$C$29,'Monte Carlo'!$C$29,BETAINV(RAND(),'Monte Carlo'!$G$29,'Monte Carlo'!$H$29,'Monte Carlo'!$C$29,'Monte Carlo'!$E$29)),0))</f>
        <v>0</v>
      </c>
      <c r="U767" s="0" t="n">
        <f aca="true">IF(OR('Monte Carlo'!$B$30="",'Monte Carlo'!$C$30=""),0,IF(RAND()&lt;'Monte Carlo'!$B$30,IF('Monte Carlo'!$E$30='Monte Carlo'!$C$30,'Monte Carlo'!$C$30,BETAINV(RAND(),'Monte Carlo'!$G$30,'Monte Carlo'!$H$30,'Monte Carlo'!$C$30,'Monte Carlo'!$E$30)),0))</f>
        <v>0</v>
      </c>
      <c r="V767" s="0" t="n">
        <f aca="true">IF(OR('Monte Carlo'!$B$31="",'Monte Carlo'!$C$31=""),0,IF(RAND()&lt;'Monte Carlo'!$B$31,IF('Monte Carlo'!$E$31='Monte Carlo'!$C$31,'Monte Carlo'!$C$31,BETAINV(RAND(),'Monte Carlo'!$G$31,'Monte Carlo'!$H$31,'Monte Carlo'!$C$31,'Monte Carlo'!$E$31)),0))</f>
        <v>0</v>
      </c>
      <c r="W767" s="0" t="n">
        <f aca="true">IF(OR('Monte Carlo'!$B$32="",'Monte Carlo'!$C$32=""),0,IF(RAND()&lt;'Monte Carlo'!$B$32,IF('Monte Carlo'!$E$32='Monte Carlo'!$C$32,'Monte Carlo'!$C$32,BETAINV(RAND(),'Monte Carlo'!$G$32,'Monte Carlo'!$H$32,'Monte Carlo'!$C$32,'Monte Carlo'!$E$32)),0))</f>
        <v>0</v>
      </c>
      <c r="X767" s="0" t="n">
        <f aca="true">IF(OR('Monte Carlo'!$B$33="",'Monte Carlo'!$C$33=""),0,IF(RAND()&lt;'Monte Carlo'!$B$33,IF('Monte Carlo'!$E$33='Monte Carlo'!$C$33,'Monte Carlo'!$C$33,BETAINV(RAND(),'Monte Carlo'!$G$33,'Monte Carlo'!$H$33,'Monte Carlo'!$C$33,'Monte Carlo'!$E$33)),0))</f>
        <v>0</v>
      </c>
      <c r="Y767" s="0" t="n">
        <f aca="false">SUM(A767:X767)</f>
        <v>2230.69140363142</v>
      </c>
    </row>
    <row r="768" customFormat="false" ht="15" hidden="false" customHeight="false" outlineLevel="0" collapsed="false">
      <c r="A768" s="0" t="n">
        <f aca="true">IF('Monte Carlo'!$B$7="",0,IF('Monte Carlo'!$D$7='Monte Carlo'!$B$7,'Monte Carlo'!$B$7,BETAINV(RAND(),'Monte Carlo'!$F$7,'Monte Carlo'!$G$7,'Monte Carlo'!$B$7,'Monte Carlo'!$D$7)))</f>
        <v>183.574839250557</v>
      </c>
      <c r="B768" s="0" t="n">
        <f aca="true">IF('Monte Carlo'!$B$8="",0,IF('Monte Carlo'!$D$8='Monte Carlo'!$B$8,'Monte Carlo'!$B$8,BETAINV(RAND(),'Monte Carlo'!$F$8,'Monte Carlo'!$G$8,'Monte Carlo'!$B$8,'Monte Carlo'!$D$8)))</f>
        <v>1091.08121003747</v>
      </c>
      <c r="C768" s="0" t="n">
        <f aca="true">IF('Monte Carlo'!$B$9="",0,IF('Monte Carlo'!$D$9='Monte Carlo'!$B$9,'Monte Carlo'!$B$9,BETAINV(RAND(),'Monte Carlo'!$F$9,'Monte Carlo'!$G$9,'Monte Carlo'!$B$9,'Monte Carlo'!$D$9)))</f>
        <v>464.388041515985</v>
      </c>
      <c r="D768" s="0" t="n">
        <f aca="true">IF('Monte Carlo'!$B$10="",0,IF('Monte Carlo'!$D$10='Monte Carlo'!$B$10,'Monte Carlo'!$B$10,BETAINV(RAND(),'Monte Carlo'!$F$10,'Monte Carlo'!$G$10,'Monte Carlo'!$B$10,'Monte Carlo'!$D$10)))</f>
        <v>325.810962293251</v>
      </c>
      <c r="E768" s="0" t="n">
        <f aca="true">IF('Monte Carlo'!$B$11="",0,IF('Monte Carlo'!$D$11='Monte Carlo'!$B$11,'Monte Carlo'!$B$11,BETAINV(RAND(),'Monte Carlo'!$F$11,'Monte Carlo'!$G$11,'Monte Carlo'!$B$11,'Monte Carlo'!$D$11)))</f>
        <v>92.3516414018187</v>
      </c>
      <c r="F768" s="0" t="n">
        <f aca="true">IF('Monte Carlo'!$B$12="",0,IF('Monte Carlo'!$D$12='Monte Carlo'!$B$12,'Monte Carlo'!$B$12,BETAINV(RAND(),'Monte Carlo'!$F$12,'Monte Carlo'!$G$12,'Monte Carlo'!$B$12,'Monte Carlo'!$D$12)))</f>
        <v>102.378216287315</v>
      </c>
      <c r="G768" s="0" t="n">
        <f aca="true">IF('Monte Carlo'!$B$13="",0,IF('Monte Carlo'!$D$13='Monte Carlo'!$B$13,'Monte Carlo'!$B$13,BETAINV(RAND(),'Monte Carlo'!$F$13,'Monte Carlo'!$G$13,'Monte Carlo'!$B$13,'Monte Carlo'!$D$13)))</f>
        <v>0</v>
      </c>
      <c r="H768" s="0" t="n">
        <f aca="true">IF('Monte Carlo'!$B$14="",0,IF('Monte Carlo'!$D$14='Monte Carlo'!$B$14,'Monte Carlo'!$B$14,BETAINV(RAND(),'Monte Carlo'!$F$14,'Monte Carlo'!$G$14,'Monte Carlo'!$B$14,'Monte Carlo'!$D$14)))</f>
        <v>0</v>
      </c>
      <c r="I768" s="0" t="n">
        <f aca="true">IF('Monte Carlo'!$B$15="",0,IF('Monte Carlo'!$D$15='Monte Carlo'!$B$15,'Monte Carlo'!$B$15,BETAINV(RAND(),'Monte Carlo'!$F$15,'Monte Carlo'!$G$15,'Monte Carlo'!$B$15,'Monte Carlo'!$D$15)))</f>
        <v>0</v>
      </c>
      <c r="J768" s="0" t="n">
        <f aca="true">IF('Monte Carlo'!$B$16="",0,IF('Monte Carlo'!$D$16='Monte Carlo'!$B$16,'Monte Carlo'!$B$16,BETAINV(RAND(),'Monte Carlo'!$F$16,'Monte Carlo'!$G$16,'Monte Carlo'!$B$16,'Monte Carlo'!$D$16)))</f>
        <v>0</v>
      </c>
      <c r="K768" s="0" t="n">
        <f aca="true">IF('Monte Carlo'!$B$17="",0,IF('Monte Carlo'!$D$17='Monte Carlo'!$B$17,'Monte Carlo'!$B$17,BETAINV(RAND(),'Monte Carlo'!$F$17,'Monte Carlo'!$G$17,'Monte Carlo'!$B$17,'Monte Carlo'!$D$17)))</f>
        <v>0</v>
      </c>
      <c r="L768" s="0" t="n">
        <f aca="true">IF('Monte Carlo'!$B$18="",0,IF('Monte Carlo'!$D$18='Monte Carlo'!$B$18,'Monte Carlo'!$B$18,BETAINV(RAND(),'Monte Carlo'!$F$18,'Monte Carlo'!$G$18,'Monte Carlo'!$B$18,'Monte Carlo'!$D$18)))</f>
        <v>0</v>
      </c>
      <c r="M768" s="0" t="n">
        <f aca="true">IF(OR('Monte Carlo'!$B$22="",'Monte Carlo'!$C$22=""),0,IF(RAND()&lt;'Monte Carlo'!$B$22,IF('Monte Carlo'!$E$22='Monte Carlo'!$C$22,'Monte Carlo'!$C$22,BETAINV(RAND(),'Monte Carlo'!$G$22,'Monte Carlo'!$H$22,'Monte Carlo'!$C$22,'Monte Carlo'!$E$22)),0))</f>
        <v>150.212204108799</v>
      </c>
      <c r="N768" s="0" t="n">
        <f aca="true">IF(OR('Monte Carlo'!$B$23="",'Monte Carlo'!$C$23=""),0,IF(RAND()&lt;'Monte Carlo'!$B$23,IF('Monte Carlo'!$E$23='Monte Carlo'!$C$23,'Monte Carlo'!$C$23,BETAINV(RAND(),'Monte Carlo'!$G$23,'Monte Carlo'!$H$23,'Monte Carlo'!$C$23,'Monte Carlo'!$E$23)),0))</f>
        <v>34.749651146798</v>
      </c>
      <c r="O768" s="0" t="n">
        <f aca="true">IF(OR('Monte Carlo'!$B$24="",'Monte Carlo'!$C$24=""),0,IF(RAND()&lt;'Monte Carlo'!$B$24,IF('Monte Carlo'!$E$24='Monte Carlo'!$C$24,'Monte Carlo'!$C$24,BETAINV(RAND(),'Monte Carlo'!$G$24,'Monte Carlo'!$H$24,'Monte Carlo'!$C$24,'Monte Carlo'!$E$24)),0))</f>
        <v>0</v>
      </c>
      <c r="P768" s="0" t="n">
        <f aca="true">IF(OR('Monte Carlo'!$B$25="",'Monte Carlo'!$C$25=""),0,IF(RAND()&lt;'Monte Carlo'!$B$25,IF('Monte Carlo'!$E$25='Monte Carlo'!$C$25,'Monte Carlo'!$C$25,BETAINV(RAND(),'Monte Carlo'!$G$25,'Monte Carlo'!$H$25,'Monte Carlo'!$C$25,'Monte Carlo'!$E$25)),0))</f>
        <v>0</v>
      </c>
      <c r="Q768" s="0" t="n">
        <f aca="true">IF(OR('Monte Carlo'!$B$26="",'Monte Carlo'!$C$26=""),0,IF(RAND()&lt;'Monte Carlo'!$B$26,IF('Monte Carlo'!$E$26='Monte Carlo'!$C$26,'Monte Carlo'!$C$26,BETAINV(RAND(),'Monte Carlo'!$G$26,'Monte Carlo'!$H$26,'Monte Carlo'!$C$26,'Monte Carlo'!$E$26)),0))</f>
        <v>0</v>
      </c>
      <c r="R768" s="0" t="n">
        <f aca="true">IF(OR('Monte Carlo'!$B$27="",'Monte Carlo'!$C$27=""),0,IF(RAND()&lt;'Monte Carlo'!$B$27,IF('Monte Carlo'!$E$27='Monte Carlo'!$C$27,'Monte Carlo'!$C$27,BETAINV(RAND(),'Monte Carlo'!$G$27,'Monte Carlo'!$H$27,'Monte Carlo'!$C$27,'Monte Carlo'!$E$27)),0))</f>
        <v>0</v>
      </c>
      <c r="S768" s="0" t="n">
        <f aca="true">IF(OR('Monte Carlo'!$B$28="",'Monte Carlo'!$C$28=""),0,IF(RAND()&lt;'Monte Carlo'!$B$28,IF('Monte Carlo'!$E$28='Monte Carlo'!$C$28,'Monte Carlo'!$C$28,BETAINV(RAND(),'Monte Carlo'!$G$28,'Monte Carlo'!$H$28,'Monte Carlo'!$C$28,'Monte Carlo'!$E$28)),0))</f>
        <v>0</v>
      </c>
      <c r="T768" s="0" t="n">
        <f aca="true">IF(OR('Monte Carlo'!$B$29="",'Monte Carlo'!$C$29=""),0,IF(RAND()&lt;'Monte Carlo'!$B$29,IF('Monte Carlo'!$E$29='Monte Carlo'!$C$29,'Monte Carlo'!$C$29,BETAINV(RAND(),'Monte Carlo'!$G$29,'Monte Carlo'!$H$29,'Monte Carlo'!$C$29,'Monte Carlo'!$E$29)),0))</f>
        <v>0</v>
      </c>
      <c r="U768" s="0" t="n">
        <f aca="true">IF(OR('Monte Carlo'!$B$30="",'Monte Carlo'!$C$30=""),0,IF(RAND()&lt;'Monte Carlo'!$B$30,IF('Monte Carlo'!$E$30='Monte Carlo'!$C$30,'Monte Carlo'!$C$30,BETAINV(RAND(),'Monte Carlo'!$G$30,'Monte Carlo'!$H$30,'Monte Carlo'!$C$30,'Monte Carlo'!$E$30)),0))</f>
        <v>0</v>
      </c>
      <c r="V768" s="0" t="n">
        <f aca="true">IF(OR('Monte Carlo'!$B$31="",'Monte Carlo'!$C$31=""),0,IF(RAND()&lt;'Monte Carlo'!$B$31,IF('Monte Carlo'!$E$31='Monte Carlo'!$C$31,'Monte Carlo'!$C$31,BETAINV(RAND(),'Monte Carlo'!$G$31,'Monte Carlo'!$H$31,'Monte Carlo'!$C$31,'Monte Carlo'!$E$31)),0))</f>
        <v>0</v>
      </c>
      <c r="W768" s="0" t="n">
        <f aca="true">IF(OR('Monte Carlo'!$B$32="",'Monte Carlo'!$C$32=""),0,IF(RAND()&lt;'Monte Carlo'!$B$32,IF('Monte Carlo'!$E$32='Monte Carlo'!$C$32,'Monte Carlo'!$C$32,BETAINV(RAND(),'Monte Carlo'!$G$32,'Monte Carlo'!$H$32,'Monte Carlo'!$C$32,'Monte Carlo'!$E$32)),0))</f>
        <v>0</v>
      </c>
      <c r="X768" s="0" t="n">
        <f aca="true">IF(OR('Monte Carlo'!$B$33="",'Monte Carlo'!$C$33=""),0,IF(RAND()&lt;'Monte Carlo'!$B$33,IF('Monte Carlo'!$E$33='Monte Carlo'!$C$33,'Monte Carlo'!$C$33,BETAINV(RAND(),'Monte Carlo'!$G$33,'Monte Carlo'!$H$33,'Monte Carlo'!$C$33,'Monte Carlo'!$E$33)),0))</f>
        <v>0</v>
      </c>
      <c r="Y768" s="0" t="n">
        <f aca="false">SUM(A768:X768)</f>
        <v>2444.54676604199</v>
      </c>
    </row>
    <row r="769" customFormat="false" ht="15" hidden="false" customHeight="false" outlineLevel="0" collapsed="false">
      <c r="A769" s="0" t="n">
        <f aca="true">IF('Monte Carlo'!$B$7="",0,IF('Monte Carlo'!$D$7='Monte Carlo'!$B$7,'Monte Carlo'!$B$7,BETAINV(RAND(),'Monte Carlo'!$F$7,'Monte Carlo'!$G$7,'Monte Carlo'!$B$7,'Monte Carlo'!$D$7)))</f>
        <v>151.056512725436</v>
      </c>
      <c r="B769" s="0" t="n">
        <f aca="true">IF('Monte Carlo'!$B$8="",0,IF('Monte Carlo'!$D$8='Monte Carlo'!$B$8,'Monte Carlo'!$B$8,BETAINV(RAND(),'Monte Carlo'!$F$8,'Monte Carlo'!$G$8,'Monte Carlo'!$B$8,'Monte Carlo'!$D$8)))</f>
        <v>940.698595915816</v>
      </c>
      <c r="C769" s="0" t="n">
        <f aca="true">IF('Monte Carlo'!$B$9="",0,IF('Monte Carlo'!$D$9='Monte Carlo'!$B$9,'Monte Carlo'!$B$9,BETAINV(RAND(),'Monte Carlo'!$F$9,'Monte Carlo'!$G$9,'Monte Carlo'!$B$9,'Monte Carlo'!$D$9)))</f>
        <v>455.458214452377</v>
      </c>
      <c r="D769" s="0" t="n">
        <f aca="true">IF('Monte Carlo'!$B$10="",0,IF('Monte Carlo'!$D$10='Monte Carlo'!$B$10,'Monte Carlo'!$B$10,BETAINV(RAND(),'Monte Carlo'!$F$10,'Monte Carlo'!$G$10,'Monte Carlo'!$B$10,'Monte Carlo'!$D$10)))</f>
        <v>273.399085287868</v>
      </c>
      <c r="E769" s="0" t="n">
        <f aca="true">IF('Monte Carlo'!$B$11="",0,IF('Monte Carlo'!$D$11='Monte Carlo'!$B$11,'Monte Carlo'!$B$11,BETAINV(RAND(),'Monte Carlo'!$F$11,'Monte Carlo'!$G$11,'Monte Carlo'!$B$11,'Monte Carlo'!$D$11)))</f>
        <v>133.595838213846</v>
      </c>
      <c r="F769" s="0" t="n">
        <f aca="true">IF('Monte Carlo'!$B$12="",0,IF('Monte Carlo'!$D$12='Monte Carlo'!$B$12,'Monte Carlo'!$B$12,BETAINV(RAND(),'Monte Carlo'!$F$12,'Monte Carlo'!$G$12,'Monte Carlo'!$B$12,'Monte Carlo'!$D$12)))</f>
        <v>112.152644948792</v>
      </c>
      <c r="G769" s="0" t="n">
        <f aca="true">IF('Monte Carlo'!$B$13="",0,IF('Monte Carlo'!$D$13='Monte Carlo'!$B$13,'Monte Carlo'!$B$13,BETAINV(RAND(),'Monte Carlo'!$F$13,'Monte Carlo'!$G$13,'Monte Carlo'!$B$13,'Monte Carlo'!$D$13)))</f>
        <v>0</v>
      </c>
      <c r="H769" s="0" t="n">
        <f aca="true">IF('Monte Carlo'!$B$14="",0,IF('Monte Carlo'!$D$14='Monte Carlo'!$B$14,'Monte Carlo'!$B$14,BETAINV(RAND(),'Monte Carlo'!$F$14,'Monte Carlo'!$G$14,'Monte Carlo'!$B$14,'Monte Carlo'!$D$14)))</f>
        <v>0</v>
      </c>
      <c r="I769" s="0" t="n">
        <f aca="true">IF('Monte Carlo'!$B$15="",0,IF('Monte Carlo'!$D$15='Monte Carlo'!$B$15,'Monte Carlo'!$B$15,BETAINV(RAND(),'Monte Carlo'!$F$15,'Monte Carlo'!$G$15,'Monte Carlo'!$B$15,'Monte Carlo'!$D$15)))</f>
        <v>0</v>
      </c>
      <c r="J769" s="0" t="n">
        <f aca="true">IF('Monte Carlo'!$B$16="",0,IF('Monte Carlo'!$D$16='Monte Carlo'!$B$16,'Monte Carlo'!$B$16,BETAINV(RAND(),'Monte Carlo'!$F$16,'Monte Carlo'!$G$16,'Monte Carlo'!$B$16,'Monte Carlo'!$D$16)))</f>
        <v>0</v>
      </c>
      <c r="K769" s="0" t="n">
        <f aca="true">IF('Monte Carlo'!$B$17="",0,IF('Monte Carlo'!$D$17='Monte Carlo'!$B$17,'Monte Carlo'!$B$17,BETAINV(RAND(),'Monte Carlo'!$F$17,'Monte Carlo'!$G$17,'Monte Carlo'!$B$17,'Monte Carlo'!$D$17)))</f>
        <v>0</v>
      </c>
      <c r="L769" s="0" t="n">
        <f aca="true">IF('Monte Carlo'!$B$18="",0,IF('Monte Carlo'!$D$18='Monte Carlo'!$B$18,'Monte Carlo'!$B$18,BETAINV(RAND(),'Monte Carlo'!$F$18,'Monte Carlo'!$G$18,'Monte Carlo'!$B$18,'Monte Carlo'!$D$18)))</f>
        <v>0</v>
      </c>
      <c r="M769" s="0" t="n">
        <f aca="true">IF(OR('Monte Carlo'!$B$22="",'Monte Carlo'!$C$22=""),0,IF(RAND()&lt;'Monte Carlo'!$B$22,IF('Monte Carlo'!$E$22='Monte Carlo'!$C$22,'Monte Carlo'!$C$22,BETAINV(RAND(),'Monte Carlo'!$G$22,'Monte Carlo'!$H$22,'Monte Carlo'!$C$22,'Monte Carlo'!$E$22)),0))</f>
        <v>0</v>
      </c>
      <c r="N769" s="0" t="n">
        <f aca="true">IF(OR('Monte Carlo'!$B$23="",'Monte Carlo'!$C$23=""),0,IF(RAND()&lt;'Monte Carlo'!$B$23,IF('Monte Carlo'!$E$23='Monte Carlo'!$C$23,'Monte Carlo'!$C$23,BETAINV(RAND(),'Monte Carlo'!$G$23,'Monte Carlo'!$H$23,'Monte Carlo'!$C$23,'Monte Carlo'!$E$23)),0))</f>
        <v>0</v>
      </c>
      <c r="O769" s="0" t="n">
        <f aca="true">IF(OR('Monte Carlo'!$B$24="",'Monte Carlo'!$C$24=""),0,IF(RAND()&lt;'Monte Carlo'!$B$24,IF('Monte Carlo'!$E$24='Monte Carlo'!$C$24,'Monte Carlo'!$C$24,BETAINV(RAND(),'Monte Carlo'!$G$24,'Monte Carlo'!$H$24,'Monte Carlo'!$C$24,'Monte Carlo'!$E$24)),0))</f>
        <v>0</v>
      </c>
      <c r="P769" s="0" t="n">
        <f aca="true">IF(OR('Monte Carlo'!$B$25="",'Monte Carlo'!$C$25=""),0,IF(RAND()&lt;'Monte Carlo'!$B$25,IF('Monte Carlo'!$E$25='Monte Carlo'!$C$25,'Monte Carlo'!$C$25,BETAINV(RAND(),'Monte Carlo'!$G$25,'Monte Carlo'!$H$25,'Monte Carlo'!$C$25,'Monte Carlo'!$E$25)),0))</f>
        <v>0</v>
      </c>
      <c r="Q769" s="0" t="n">
        <f aca="true">IF(OR('Monte Carlo'!$B$26="",'Monte Carlo'!$C$26=""),0,IF(RAND()&lt;'Monte Carlo'!$B$26,IF('Monte Carlo'!$E$26='Monte Carlo'!$C$26,'Monte Carlo'!$C$26,BETAINV(RAND(),'Monte Carlo'!$G$26,'Monte Carlo'!$H$26,'Monte Carlo'!$C$26,'Monte Carlo'!$E$26)),0))</f>
        <v>0</v>
      </c>
      <c r="R769" s="0" t="n">
        <f aca="true">IF(OR('Monte Carlo'!$B$27="",'Monte Carlo'!$C$27=""),0,IF(RAND()&lt;'Monte Carlo'!$B$27,IF('Monte Carlo'!$E$27='Monte Carlo'!$C$27,'Monte Carlo'!$C$27,BETAINV(RAND(),'Monte Carlo'!$G$27,'Monte Carlo'!$H$27,'Monte Carlo'!$C$27,'Monte Carlo'!$E$27)),0))</f>
        <v>0</v>
      </c>
      <c r="S769" s="0" t="n">
        <f aca="true">IF(OR('Monte Carlo'!$B$28="",'Monte Carlo'!$C$28=""),0,IF(RAND()&lt;'Monte Carlo'!$B$28,IF('Monte Carlo'!$E$28='Monte Carlo'!$C$28,'Monte Carlo'!$C$28,BETAINV(RAND(),'Monte Carlo'!$G$28,'Monte Carlo'!$H$28,'Monte Carlo'!$C$28,'Monte Carlo'!$E$28)),0))</f>
        <v>0</v>
      </c>
      <c r="T769" s="0" t="n">
        <f aca="true">IF(OR('Monte Carlo'!$B$29="",'Monte Carlo'!$C$29=""),0,IF(RAND()&lt;'Monte Carlo'!$B$29,IF('Monte Carlo'!$E$29='Monte Carlo'!$C$29,'Monte Carlo'!$C$29,BETAINV(RAND(),'Monte Carlo'!$G$29,'Monte Carlo'!$H$29,'Monte Carlo'!$C$29,'Monte Carlo'!$E$29)),0))</f>
        <v>0</v>
      </c>
      <c r="U769" s="0" t="n">
        <f aca="true">IF(OR('Monte Carlo'!$B$30="",'Monte Carlo'!$C$30=""),0,IF(RAND()&lt;'Monte Carlo'!$B$30,IF('Monte Carlo'!$E$30='Monte Carlo'!$C$30,'Monte Carlo'!$C$30,BETAINV(RAND(),'Monte Carlo'!$G$30,'Monte Carlo'!$H$30,'Monte Carlo'!$C$30,'Monte Carlo'!$E$30)),0))</f>
        <v>0</v>
      </c>
      <c r="V769" s="0" t="n">
        <f aca="true">IF(OR('Monte Carlo'!$B$31="",'Monte Carlo'!$C$31=""),0,IF(RAND()&lt;'Monte Carlo'!$B$31,IF('Monte Carlo'!$E$31='Monte Carlo'!$C$31,'Monte Carlo'!$C$31,BETAINV(RAND(),'Monte Carlo'!$G$31,'Monte Carlo'!$H$31,'Monte Carlo'!$C$31,'Monte Carlo'!$E$31)),0))</f>
        <v>0</v>
      </c>
      <c r="W769" s="0" t="n">
        <f aca="true">IF(OR('Monte Carlo'!$B$32="",'Monte Carlo'!$C$32=""),0,IF(RAND()&lt;'Monte Carlo'!$B$32,IF('Monte Carlo'!$E$32='Monte Carlo'!$C$32,'Monte Carlo'!$C$32,BETAINV(RAND(),'Monte Carlo'!$G$32,'Monte Carlo'!$H$32,'Monte Carlo'!$C$32,'Monte Carlo'!$E$32)),0))</f>
        <v>0</v>
      </c>
      <c r="X769" s="0" t="n">
        <f aca="true">IF(OR('Monte Carlo'!$B$33="",'Monte Carlo'!$C$33=""),0,IF(RAND()&lt;'Monte Carlo'!$B$33,IF('Monte Carlo'!$E$33='Monte Carlo'!$C$33,'Monte Carlo'!$C$33,BETAINV(RAND(),'Monte Carlo'!$G$33,'Monte Carlo'!$H$33,'Monte Carlo'!$C$33,'Monte Carlo'!$E$33)),0))</f>
        <v>0</v>
      </c>
      <c r="Y769" s="0" t="n">
        <f aca="false">SUM(A769:X769)</f>
        <v>2066.36089154414</v>
      </c>
    </row>
    <row r="770" customFormat="false" ht="15" hidden="false" customHeight="false" outlineLevel="0" collapsed="false">
      <c r="A770" s="0" t="n">
        <f aca="true">IF('Monte Carlo'!$B$7="",0,IF('Monte Carlo'!$D$7='Monte Carlo'!$B$7,'Monte Carlo'!$B$7,BETAINV(RAND(),'Monte Carlo'!$F$7,'Monte Carlo'!$G$7,'Monte Carlo'!$B$7,'Monte Carlo'!$D$7)))</f>
        <v>173.689668075596</v>
      </c>
      <c r="B770" s="0" t="n">
        <f aca="true">IF('Monte Carlo'!$B$8="",0,IF('Monte Carlo'!$D$8='Monte Carlo'!$B$8,'Monte Carlo'!$B$8,BETAINV(RAND(),'Monte Carlo'!$F$8,'Monte Carlo'!$G$8,'Monte Carlo'!$B$8,'Monte Carlo'!$D$8)))</f>
        <v>929.439839496638</v>
      </c>
      <c r="C770" s="0" t="n">
        <f aca="true">IF('Monte Carlo'!$B$9="",0,IF('Monte Carlo'!$D$9='Monte Carlo'!$B$9,'Monte Carlo'!$B$9,BETAINV(RAND(),'Monte Carlo'!$F$9,'Monte Carlo'!$G$9,'Monte Carlo'!$B$9,'Monte Carlo'!$D$9)))</f>
        <v>504.19118016466</v>
      </c>
      <c r="D770" s="0" t="n">
        <f aca="true">IF('Monte Carlo'!$B$10="",0,IF('Monte Carlo'!$D$10='Monte Carlo'!$B$10,'Monte Carlo'!$B$10,BETAINV(RAND(),'Monte Carlo'!$F$10,'Monte Carlo'!$G$10,'Monte Carlo'!$B$10,'Monte Carlo'!$D$10)))</f>
        <v>356.593866893101</v>
      </c>
      <c r="E770" s="0" t="n">
        <f aca="true">IF('Monte Carlo'!$B$11="",0,IF('Monte Carlo'!$D$11='Monte Carlo'!$B$11,'Monte Carlo'!$B$11,BETAINV(RAND(),'Monte Carlo'!$F$11,'Monte Carlo'!$G$11,'Monte Carlo'!$B$11,'Monte Carlo'!$D$11)))</f>
        <v>112.453083369375</v>
      </c>
      <c r="F770" s="0" t="n">
        <f aca="true">IF('Monte Carlo'!$B$12="",0,IF('Monte Carlo'!$D$12='Monte Carlo'!$B$12,'Monte Carlo'!$B$12,BETAINV(RAND(),'Monte Carlo'!$F$12,'Monte Carlo'!$G$12,'Monte Carlo'!$B$12,'Monte Carlo'!$D$12)))</f>
        <v>105.06878618778</v>
      </c>
      <c r="G770" s="0" t="n">
        <f aca="true">IF('Monte Carlo'!$B$13="",0,IF('Monte Carlo'!$D$13='Monte Carlo'!$B$13,'Monte Carlo'!$B$13,BETAINV(RAND(),'Monte Carlo'!$F$13,'Monte Carlo'!$G$13,'Monte Carlo'!$B$13,'Monte Carlo'!$D$13)))</f>
        <v>0</v>
      </c>
      <c r="H770" s="0" t="n">
        <f aca="true">IF('Monte Carlo'!$B$14="",0,IF('Monte Carlo'!$D$14='Monte Carlo'!$B$14,'Monte Carlo'!$B$14,BETAINV(RAND(),'Monte Carlo'!$F$14,'Monte Carlo'!$G$14,'Monte Carlo'!$B$14,'Monte Carlo'!$D$14)))</f>
        <v>0</v>
      </c>
      <c r="I770" s="0" t="n">
        <f aca="true">IF('Monte Carlo'!$B$15="",0,IF('Monte Carlo'!$D$15='Monte Carlo'!$B$15,'Monte Carlo'!$B$15,BETAINV(RAND(),'Monte Carlo'!$F$15,'Monte Carlo'!$G$15,'Monte Carlo'!$B$15,'Monte Carlo'!$D$15)))</f>
        <v>0</v>
      </c>
      <c r="J770" s="0" t="n">
        <f aca="true">IF('Monte Carlo'!$B$16="",0,IF('Monte Carlo'!$D$16='Monte Carlo'!$B$16,'Monte Carlo'!$B$16,BETAINV(RAND(),'Monte Carlo'!$F$16,'Monte Carlo'!$G$16,'Monte Carlo'!$B$16,'Monte Carlo'!$D$16)))</f>
        <v>0</v>
      </c>
      <c r="K770" s="0" t="n">
        <f aca="true">IF('Monte Carlo'!$B$17="",0,IF('Monte Carlo'!$D$17='Monte Carlo'!$B$17,'Monte Carlo'!$B$17,BETAINV(RAND(),'Monte Carlo'!$F$17,'Monte Carlo'!$G$17,'Monte Carlo'!$B$17,'Monte Carlo'!$D$17)))</f>
        <v>0</v>
      </c>
      <c r="L770" s="0" t="n">
        <f aca="true">IF('Monte Carlo'!$B$18="",0,IF('Monte Carlo'!$D$18='Monte Carlo'!$B$18,'Monte Carlo'!$B$18,BETAINV(RAND(),'Monte Carlo'!$F$18,'Monte Carlo'!$G$18,'Monte Carlo'!$B$18,'Monte Carlo'!$D$18)))</f>
        <v>0</v>
      </c>
      <c r="M770" s="0" t="n">
        <f aca="true">IF(OR('Monte Carlo'!$B$22="",'Monte Carlo'!$C$22=""),0,IF(RAND()&lt;'Monte Carlo'!$B$22,IF('Monte Carlo'!$E$22='Monte Carlo'!$C$22,'Monte Carlo'!$C$22,BETAINV(RAND(),'Monte Carlo'!$G$22,'Monte Carlo'!$H$22,'Monte Carlo'!$C$22,'Monte Carlo'!$E$22)),0))</f>
        <v>138.362811254902</v>
      </c>
      <c r="N770" s="0" t="n">
        <f aca="true">IF(OR('Monte Carlo'!$B$23="",'Monte Carlo'!$C$23=""),0,IF(RAND()&lt;'Monte Carlo'!$B$23,IF('Monte Carlo'!$E$23='Monte Carlo'!$C$23,'Monte Carlo'!$C$23,BETAINV(RAND(),'Monte Carlo'!$G$23,'Monte Carlo'!$H$23,'Monte Carlo'!$C$23,'Monte Carlo'!$E$23)),0))</f>
        <v>29.6538049130333</v>
      </c>
      <c r="O770" s="0" t="n">
        <f aca="true">IF(OR('Monte Carlo'!$B$24="",'Monte Carlo'!$C$24=""),0,IF(RAND()&lt;'Monte Carlo'!$B$24,IF('Monte Carlo'!$E$24='Monte Carlo'!$C$24,'Monte Carlo'!$C$24,BETAINV(RAND(),'Monte Carlo'!$G$24,'Monte Carlo'!$H$24,'Monte Carlo'!$C$24,'Monte Carlo'!$E$24)),0))</f>
        <v>0</v>
      </c>
      <c r="P770" s="0" t="n">
        <f aca="true">IF(OR('Monte Carlo'!$B$25="",'Monte Carlo'!$C$25=""),0,IF(RAND()&lt;'Monte Carlo'!$B$25,IF('Monte Carlo'!$E$25='Monte Carlo'!$C$25,'Monte Carlo'!$C$25,BETAINV(RAND(),'Monte Carlo'!$G$25,'Monte Carlo'!$H$25,'Monte Carlo'!$C$25,'Monte Carlo'!$E$25)),0))</f>
        <v>0</v>
      </c>
      <c r="Q770" s="0" t="n">
        <f aca="true">IF(OR('Monte Carlo'!$B$26="",'Monte Carlo'!$C$26=""),0,IF(RAND()&lt;'Monte Carlo'!$B$26,IF('Monte Carlo'!$E$26='Monte Carlo'!$C$26,'Monte Carlo'!$C$26,BETAINV(RAND(),'Monte Carlo'!$G$26,'Monte Carlo'!$H$26,'Monte Carlo'!$C$26,'Monte Carlo'!$E$26)),0))</f>
        <v>0</v>
      </c>
      <c r="R770" s="0" t="n">
        <f aca="true">IF(OR('Monte Carlo'!$B$27="",'Monte Carlo'!$C$27=""),0,IF(RAND()&lt;'Monte Carlo'!$B$27,IF('Monte Carlo'!$E$27='Monte Carlo'!$C$27,'Monte Carlo'!$C$27,BETAINV(RAND(),'Monte Carlo'!$G$27,'Monte Carlo'!$H$27,'Monte Carlo'!$C$27,'Monte Carlo'!$E$27)),0))</f>
        <v>0</v>
      </c>
      <c r="S770" s="0" t="n">
        <f aca="true">IF(OR('Monte Carlo'!$B$28="",'Monte Carlo'!$C$28=""),0,IF(RAND()&lt;'Monte Carlo'!$B$28,IF('Monte Carlo'!$E$28='Monte Carlo'!$C$28,'Monte Carlo'!$C$28,BETAINV(RAND(),'Monte Carlo'!$G$28,'Monte Carlo'!$H$28,'Monte Carlo'!$C$28,'Monte Carlo'!$E$28)),0))</f>
        <v>0</v>
      </c>
      <c r="T770" s="0" t="n">
        <f aca="true">IF(OR('Monte Carlo'!$B$29="",'Monte Carlo'!$C$29=""),0,IF(RAND()&lt;'Monte Carlo'!$B$29,IF('Monte Carlo'!$E$29='Monte Carlo'!$C$29,'Monte Carlo'!$C$29,BETAINV(RAND(),'Monte Carlo'!$G$29,'Monte Carlo'!$H$29,'Monte Carlo'!$C$29,'Monte Carlo'!$E$29)),0))</f>
        <v>0</v>
      </c>
      <c r="U770" s="0" t="n">
        <f aca="true">IF(OR('Monte Carlo'!$B$30="",'Monte Carlo'!$C$30=""),0,IF(RAND()&lt;'Monte Carlo'!$B$30,IF('Monte Carlo'!$E$30='Monte Carlo'!$C$30,'Monte Carlo'!$C$30,BETAINV(RAND(),'Monte Carlo'!$G$30,'Monte Carlo'!$H$30,'Monte Carlo'!$C$30,'Monte Carlo'!$E$30)),0))</f>
        <v>0</v>
      </c>
      <c r="V770" s="0" t="n">
        <f aca="true">IF(OR('Monte Carlo'!$B$31="",'Monte Carlo'!$C$31=""),0,IF(RAND()&lt;'Monte Carlo'!$B$31,IF('Monte Carlo'!$E$31='Monte Carlo'!$C$31,'Monte Carlo'!$C$31,BETAINV(RAND(),'Monte Carlo'!$G$31,'Monte Carlo'!$H$31,'Monte Carlo'!$C$31,'Monte Carlo'!$E$31)),0))</f>
        <v>0</v>
      </c>
      <c r="W770" s="0" t="n">
        <f aca="true">IF(OR('Monte Carlo'!$B$32="",'Monte Carlo'!$C$32=""),0,IF(RAND()&lt;'Monte Carlo'!$B$32,IF('Monte Carlo'!$E$32='Monte Carlo'!$C$32,'Monte Carlo'!$C$32,BETAINV(RAND(),'Monte Carlo'!$G$32,'Monte Carlo'!$H$32,'Monte Carlo'!$C$32,'Monte Carlo'!$E$32)),0))</f>
        <v>0</v>
      </c>
      <c r="X770" s="0" t="n">
        <f aca="true">IF(OR('Monte Carlo'!$B$33="",'Monte Carlo'!$C$33=""),0,IF(RAND()&lt;'Monte Carlo'!$B$33,IF('Monte Carlo'!$E$33='Monte Carlo'!$C$33,'Monte Carlo'!$C$33,BETAINV(RAND(),'Monte Carlo'!$G$33,'Monte Carlo'!$H$33,'Monte Carlo'!$C$33,'Monte Carlo'!$E$33)),0))</f>
        <v>0</v>
      </c>
      <c r="Y770" s="0" t="n">
        <f aca="false">SUM(A770:X770)</f>
        <v>2349.45304035509</v>
      </c>
    </row>
    <row r="771" customFormat="false" ht="15" hidden="false" customHeight="false" outlineLevel="0" collapsed="false">
      <c r="A771" s="0" t="n">
        <f aca="true">IF('Monte Carlo'!$B$7="",0,IF('Monte Carlo'!$D$7='Monte Carlo'!$B$7,'Monte Carlo'!$B$7,BETAINV(RAND(),'Monte Carlo'!$F$7,'Monte Carlo'!$G$7,'Monte Carlo'!$B$7,'Monte Carlo'!$D$7)))</f>
        <v>135.868285468261</v>
      </c>
      <c r="B771" s="0" t="n">
        <f aca="true">IF('Monte Carlo'!$B$8="",0,IF('Monte Carlo'!$D$8='Monte Carlo'!$B$8,'Monte Carlo'!$B$8,BETAINV(RAND(),'Monte Carlo'!$F$8,'Monte Carlo'!$G$8,'Monte Carlo'!$B$8,'Monte Carlo'!$D$8)))</f>
        <v>1131.38907356987</v>
      </c>
      <c r="C771" s="0" t="n">
        <f aca="true">IF('Monte Carlo'!$B$9="",0,IF('Monte Carlo'!$D$9='Monte Carlo'!$B$9,'Monte Carlo'!$B$9,BETAINV(RAND(),'Monte Carlo'!$F$9,'Monte Carlo'!$G$9,'Monte Carlo'!$B$9,'Monte Carlo'!$D$9)))</f>
        <v>484.800768068794</v>
      </c>
      <c r="D771" s="0" t="n">
        <f aca="true">IF('Monte Carlo'!$B$10="",0,IF('Monte Carlo'!$D$10='Monte Carlo'!$B$10,'Monte Carlo'!$B$10,BETAINV(RAND(),'Monte Carlo'!$F$10,'Monte Carlo'!$G$10,'Monte Carlo'!$B$10,'Monte Carlo'!$D$10)))</f>
        <v>314.163788757457</v>
      </c>
      <c r="E771" s="0" t="n">
        <f aca="true">IF('Monte Carlo'!$B$11="",0,IF('Monte Carlo'!$D$11='Monte Carlo'!$B$11,'Monte Carlo'!$B$11,BETAINV(RAND(),'Monte Carlo'!$F$11,'Monte Carlo'!$G$11,'Monte Carlo'!$B$11,'Monte Carlo'!$D$11)))</f>
        <v>110.073203273618</v>
      </c>
      <c r="F771" s="0" t="n">
        <f aca="true">IF('Monte Carlo'!$B$12="",0,IF('Monte Carlo'!$D$12='Monte Carlo'!$B$12,'Monte Carlo'!$B$12,BETAINV(RAND(),'Monte Carlo'!$F$12,'Monte Carlo'!$G$12,'Monte Carlo'!$B$12,'Monte Carlo'!$D$12)))</f>
        <v>101.26802179757</v>
      </c>
      <c r="G771" s="0" t="n">
        <f aca="true">IF('Monte Carlo'!$B$13="",0,IF('Monte Carlo'!$D$13='Monte Carlo'!$B$13,'Monte Carlo'!$B$13,BETAINV(RAND(),'Monte Carlo'!$F$13,'Monte Carlo'!$G$13,'Monte Carlo'!$B$13,'Monte Carlo'!$D$13)))</f>
        <v>0</v>
      </c>
      <c r="H771" s="0" t="n">
        <f aca="true">IF('Monte Carlo'!$B$14="",0,IF('Monte Carlo'!$D$14='Monte Carlo'!$B$14,'Monte Carlo'!$B$14,BETAINV(RAND(),'Monte Carlo'!$F$14,'Monte Carlo'!$G$14,'Monte Carlo'!$B$14,'Monte Carlo'!$D$14)))</f>
        <v>0</v>
      </c>
      <c r="I771" s="0" t="n">
        <f aca="true">IF('Monte Carlo'!$B$15="",0,IF('Monte Carlo'!$D$15='Monte Carlo'!$B$15,'Monte Carlo'!$B$15,BETAINV(RAND(),'Monte Carlo'!$F$15,'Monte Carlo'!$G$15,'Monte Carlo'!$B$15,'Monte Carlo'!$D$15)))</f>
        <v>0</v>
      </c>
      <c r="J771" s="0" t="n">
        <f aca="true">IF('Monte Carlo'!$B$16="",0,IF('Monte Carlo'!$D$16='Monte Carlo'!$B$16,'Monte Carlo'!$B$16,BETAINV(RAND(),'Monte Carlo'!$F$16,'Monte Carlo'!$G$16,'Monte Carlo'!$B$16,'Monte Carlo'!$D$16)))</f>
        <v>0</v>
      </c>
      <c r="K771" s="0" t="n">
        <f aca="true">IF('Monte Carlo'!$B$17="",0,IF('Monte Carlo'!$D$17='Monte Carlo'!$B$17,'Monte Carlo'!$B$17,BETAINV(RAND(),'Monte Carlo'!$F$17,'Monte Carlo'!$G$17,'Monte Carlo'!$B$17,'Monte Carlo'!$D$17)))</f>
        <v>0</v>
      </c>
      <c r="L771" s="0" t="n">
        <f aca="true">IF('Monte Carlo'!$B$18="",0,IF('Monte Carlo'!$D$18='Monte Carlo'!$B$18,'Monte Carlo'!$B$18,BETAINV(RAND(),'Monte Carlo'!$F$18,'Monte Carlo'!$G$18,'Monte Carlo'!$B$18,'Monte Carlo'!$D$18)))</f>
        <v>0</v>
      </c>
      <c r="M771" s="0" t="n">
        <f aca="true">IF(OR('Monte Carlo'!$B$22="",'Monte Carlo'!$C$22=""),0,IF(RAND()&lt;'Monte Carlo'!$B$22,IF('Monte Carlo'!$E$22='Monte Carlo'!$C$22,'Monte Carlo'!$C$22,BETAINV(RAND(),'Monte Carlo'!$G$22,'Monte Carlo'!$H$22,'Monte Carlo'!$C$22,'Monte Carlo'!$E$22)),0))</f>
        <v>156.28172631398</v>
      </c>
      <c r="N771" s="0" t="n">
        <f aca="true">IF(OR('Monte Carlo'!$B$23="",'Monte Carlo'!$C$23=""),0,IF(RAND()&lt;'Monte Carlo'!$B$23,IF('Monte Carlo'!$E$23='Monte Carlo'!$C$23,'Monte Carlo'!$C$23,BETAINV(RAND(),'Monte Carlo'!$G$23,'Monte Carlo'!$H$23,'Monte Carlo'!$C$23,'Monte Carlo'!$E$23)),0))</f>
        <v>56.8132880038313</v>
      </c>
      <c r="O771" s="0" t="n">
        <f aca="true">IF(OR('Monte Carlo'!$B$24="",'Monte Carlo'!$C$24=""),0,IF(RAND()&lt;'Monte Carlo'!$B$24,IF('Monte Carlo'!$E$24='Monte Carlo'!$C$24,'Monte Carlo'!$C$24,BETAINV(RAND(),'Monte Carlo'!$G$24,'Monte Carlo'!$H$24,'Monte Carlo'!$C$24,'Monte Carlo'!$E$24)),0))</f>
        <v>0</v>
      </c>
      <c r="P771" s="0" t="n">
        <f aca="true">IF(OR('Monte Carlo'!$B$25="",'Monte Carlo'!$C$25=""),0,IF(RAND()&lt;'Monte Carlo'!$B$25,IF('Monte Carlo'!$E$25='Monte Carlo'!$C$25,'Monte Carlo'!$C$25,BETAINV(RAND(),'Monte Carlo'!$G$25,'Monte Carlo'!$H$25,'Monte Carlo'!$C$25,'Monte Carlo'!$E$25)),0))</f>
        <v>0</v>
      </c>
      <c r="Q771" s="0" t="n">
        <f aca="true">IF(OR('Monte Carlo'!$B$26="",'Monte Carlo'!$C$26=""),0,IF(RAND()&lt;'Monte Carlo'!$B$26,IF('Monte Carlo'!$E$26='Monte Carlo'!$C$26,'Monte Carlo'!$C$26,BETAINV(RAND(),'Monte Carlo'!$G$26,'Monte Carlo'!$H$26,'Monte Carlo'!$C$26,'Monte Carlo'!$E$26)),0))</f>
        <v>0</v>
      </c>
      <c r="R771" s="0" t="n">
        <f aca="true">IF(OR('Monte Carlo'!$B$27="",'Monte Carlo'!$C$27=""),0,IF(RAND()&lt;'Monte Carlo'!$B$27,IF('Monte Carlo'!$E$27='Monte Carlo'!$C$27,'Monte Carlo'!$C$27,BETAINV(RAND(),'Monte Carlo'!$G$27,'Monte Carlo'!$H$27,'Monte Carlo'!$C$27,'Monte Carlo'!$E$27)),0))</f>
        <v>0</v>
      </c>
      <c r="S771" s="0" t="n">
        <f aca="true">IF(OR('Monte Carlo'!$B$28="",'Monte Carlo'!$C$28=""),0,IF(RAND()&lt;'Monte Carlo'!$B$28,IF('Monte Carlo'!$E$28='Monte Carlo'!$C$28,'Monte Carlo'!$C$28,BETAINV(RAND(),'Monte Carlo'!$G$28,'Monte Carlo'!$H$28,'Monte Carlo'!$C$28,'Monte Carlo'!$E$28)),0))</f>
        <v>0</v>
      </c>
      <c r="T771" s="0" t="n">
        <f aca="true">IF(OR('Monte Carlo'!$B$29="",'Monte Carlo'!$C$29=""),0,IF(RAND()&lt;'Monte Carlo'!$B$29,IF('Monte Carlo'!$E$29='Monte Carlo'!$C$29,'Monte Carlo'!$C$29,BETAINV(RAND(),'Monte Carlo'!$G$29,'Monte Carlo'!$H$29,'Monte Carlo'!$C$29,'Monte Carlo'!$E$29)),0))</f>
        <v>0</v>
      </c>
      <c r="U771" s="0" t="n">
        <f aca="true">IF(OR('Monte Carlo'!$B$30="",'Monte Carlo'!$C$30=""),0,IF(RAND()&lt;'Monte Carlo'!$B$30,IF('Monte Carlo'!$E$30='Monte Carlo'!$C$30,'Monte Carlo'!$C$30,BETAINV(RAND(),'Monte Carlo'!$G$30,'Monte Carlo'!$H$30,'Monte Carlo'!$C$30,'Monte Carlo'!$E$30)),0))</f>
        <v>0</v>
      </c>
      <c r="V771" s="0" t="n">
        <f aca="true">IF(OR('Monte Carlo'!$B$31="",'Monte Carlo'!$C$31=""),0,IF(RAND()&lt;'Monte Carlo'!$B$31,IF('Monte Carlo'!$E$31='Monte Carlo'!$C$31,'Monte Carlo'!$C$31,BETAINV(RAND(),'Monte Carlo'!$G$31,'Monte Carlo'!$H$31,'Monte Carlo'!$C$31,'Monte Carlo'!$E$31)),0))</f>
        <v>0</v>
      </c>
      <c r="W771" s="0" t="n">
        <f aca="true">IF(OR('Monte Carlo'!$B$32="",'Monte Carlo'!$C$32=""),0,IF(RAND()&lt;'Monte Carlo'!$B$32,IF('Monte Carlo'!$E$32='Monte Carlo'!$C$32,'Monte Carlo'!$C$32,BETAINV(RAND(),'Monte Carlo'!$G$32,'Monte Carlo'!$H$32,'Monte Carlo'!$C$32,'Monte Carlo'!$E$32)),0))</f>
        <v>0</v>
      </c>
      <c r="X771" s="0" t="n">
        <f aca="true">IF(OR('Monte Carlo'!$B$33="",'Monte Carlo'!$C$33=""),0,IF(RAND()&lt;'Monte Carlo'!$B$33,IF('Monte Carlo'!$E$33='Monte Carlo'!$C$33,'Monte Carlo'!$C$33,BETAINV(RAND(),'Monte Carlo'!$G$33,'Monte Carlo'!$H$33,'Monte Carlo'!$C$33,'Monte Carlo'!$E$33)),0))</f>
        <v>0</v>
      </c>
      <c r="Y771" s="0" t="n">
        <f aca="false">SUM(A771:X771)</f>
        <v>2490.65815525338</v>
      </c>
    </row>
    <row r="772" customFormat="false" ht="15" hidden="false" customHeight="false" outlineLevel="0" collapsed="false">
      <c r="A772" s="0" t="n">
        <f aca="true">IF('Monte Carlo'!$B$7="",0,IF('Monte Carlo'!$D$7='Monte Carlo'!$B$7,'Monte Carlo'!$B$7,BETAINV(RAND(),'Monte Carlo'!$F$7,'Monte Carlo'!$G$7,'Monte Carlo'!$B$7,'Monte Carlo'!$D$7)))</f>
        <v>191.873812854792</v>
      </c>
      <c r="B772" s="0" t="n">
        <f aca="true">IF('Monte Carlo'!$B$8="",0,IF('Monte Carlo'!$D$8='Monte Carlo'!$B$8,'Monte Carlo'!$B$8,BETAINV(RAND(),'Monte Carlo'!$F$8,'Monte Carlo'!$G$8,'Monte Carlo'!$B$8,'Monte Carlo'!$D$8)))</f>
        <v>1019.71947680729</v>
      </c>
      <c r="C772" s="0" t="n">
        <f aca="true">IF('Monte Carlo'!$B$9="",0,IF('Monte Carlo'!$D$9='Monte Carlo'!$B$9,'Monte Carlo'!$B$9,BETAINV(RAND(),'Monte Carlo'!$F$9,'Monte Carlo'!$G$9,'Monte Carlo'!$B$9,'Monte Carlo'!$D$9)))</f>
        <v>448.300445612586</v>
      </c>
      <c r="D772" s="0" t="n">
        <f aca="true">IF('Monte Carlo'!$B$10="",0,IF('Monte Carlo'!$D$10='Monte Carlo'!$B$10,'Monte Carlo'!$B$10,BETAINV(RAND(),'Monte Carlo'!$F$10,'Monte Carlo'!$G$10,'Monte Carlo'!$B$10,'Monte Carlo'!$D$10)))</f>
        <v>332.261632912814</v>
      </c>
      <c r="E772" s="0" t="n">
        <f aca="true">IF('Monte Carlo'!$B$11="",0,IF('Monte Carlo'!$D$11='Monte Carlo'!$B$11,'Monte Carlo'!$B$11,BETAINV(RAND(),'Monte Carlo'!$F$11,'Monte Carlo'!$G$11,'Monte Carlo'!$B$11,'Monte Carlo'!$D$11)))</f>
        <v>84.0982784617806</v>
      </c>
      <c r="F772" s="0" t="n">
        <f aca="true">IF('Monte Carlo'!$B$12="",0,IF('Monte Carlo'!$D$12='Monte Carlo'!$B$12,'Monte Carlo'!$B$12,BETAINV(RAND(),'Monte Carlo'!$F$12,'Monte Carlo'!$G$12,'Monte Carlo'!$B$12,'Monte Carlo'!$D$12)))</f>
        <v>95.8867300645193</v>
      </c>
      <c r="G772" s="0" t="n">
        <f aca="true">IF('Monte Carlo'!$B$13="",0,IF('Monte Carlo'!$D$13='Monte Carlo'!$B$13,'Monte Carlo'!$B$13,BETAINV(RAND(),'Monte Carlo'!$F$13,'Monte Carlo'!$G$13,'Monte Carlo'!$B$13,'Monte Carlo'!$D$13)))</f>
        <v>0</v>
      </c>
      <c r="H772" s="0" t="n">
        <f aca="true">IF('Monte Carlo'!$B$14="",0,IF('Monte Carlo'!$D$14='Monte Carlo'!$B$14,'Monte Carlo'!$B$14,BETAINV(RAND(),'Monte Carlo'!$F$14,'Monte Carlo'!$G$14,'Monte Carlo'!$B$14,'Monte Carlo'!$D$14)))</f>
        <v>0</v>
      </c>
      <c r="I772" s="0" t="n">
        <f aca="true">IF('Monte Carlo'!$B$15="",0,IF('Monte Carlo'!$D$15='Monte Carlo'!$B$15,'Monte Carlo'!$B$15,BETAINV(RAND(),'Monte Carlo'!$F$15,'Monte Carlo'!$G$15,'Monte Carlo'!$B$15,'Monte Carlo'!$D$15)))</f>
        <v>0</v>
      </c>
      <c r="J772" s="0" t="n">
        <f aca="true">IF('Monte Carlo'!$B$16="",0,IF('Monte Carlo'!$D$16='Monte Carlo'!$B$16,'Monte Carlo'!$B$16,BETAINV(RAND(),'Monte Carlo'!$F$16,'Monte Carlo'!$G$16,'Monte Carlo'!$B$16,'Monte Carlo'!$D$16)))</f>
        <v>0</v>
      </c>
      <c r="K772" s="0" t="n">
        <f aca="true">IF('Monte Carlo'!$B$17="",0,IF('Monte Carlo'!$D$17='Monte Carlo'!$B$17,'Monte Carlo'!$B$17,BETAINV(RAND(),'Monte Carlo'!$F$17,'Monte Carlo'!$G$17,'Monte Carlo'!$B$17,'Monte Carlo'!$D$17)))</f>
        <v>0</v>
      </c>
      <c r="L772" s="0" t="n">
        <f aca="true">IF('Monte Carlo'!$B$18="",0,IF('Monte Carlo'!$D$18='Monte Carlo'!$B$18,'Monte Carlo'!$B$18,BETAINV(RAND(),'Monte Carlo'!$F$18,'Monte Carlo'!$G$18,'Monte Carlo'!$B$18,'Monte Carlo'!$D$18)))</f>
        <v>0</v>
      </c>
      <c r="M772" s="0" t="n">
        <f aca="true">IF(OR('Monte Carlo'!$B$22="",'Monte Carlo'!$C$22=""),0,IF(RAND()&lt;'Monte Carlo'!$B$22,IF('Monte Carlo'!$E$22='Monte Carlo'!$C$22,'Monte Carlo'!$C$22,BETAINV(RAND(),'Monte Carlo'!$G$22,'Monte Carlo'!$H$22,'Monte Carlo'!$C$22,'Monte Carlo'!$E$22)),0))</f>
        <v>0</v>
      </c>
      <c r="N772" s="0" t="n">
        <f aca="true">IF(OR('Monte Carlo'!$B$23="",'Monte Carlo'!$C$23=""),0,IF(RAND()&lt;'Monte Carlo'!$B$23,IF('Monte Carlo'!$E$23='Monte Carlo'!$C$23,'Monte Carlo'!$C$23,BETAINV(RAND(),'Monte Carlo'!$G$23,'Monte Carlo'!$H$23,'Monte Carlo'!$C$23,'Monte Carlo'!$E$23)),0))</f>
        <v>26.5336053459259</v>
      </c>
      <c r="O772" s="0" t="n">
        <f aca="true">IF(OR('Monte Carlo'!$B$24="",'Monte Carlo'!$C$24=""),0,IF(RAND()&lt;'Monte Carlo'!$B$24,IF('Monte Carlo'!$E$24='Monte Carlo'!$C$24,'Monte Carlo'!$C$24,BETAINV(RAND(),'Monte Carlo'!$G$24,'Monte Carlo'!$H$24,'Monte Carlo'!$C$24,'Monte Carlo'!$E$24)),0))</f>
        <v>112.223132403061</v>
      </c>
      <c r="P772" s="0" t="n">
        <f aca="true">IF(OR('Monte Carlo'!$B$25="",'Monte Carlo'!$C$25=""),0,IF(RAND()&lt;'Monte Carlo'!$B$25,IF('Monte Carlo'!$E$25='Monte Carlo'!$C$25,'Monte Carlo'!$C$25,BETAINV(RAND(),'Monte Carlo'!$G$25,'Monte Carlo'!$H$25,'Monte Carlo'!$C$25,'Monte Carlo'!$E$25)),0))</f>
        <v>0</v>
      </c>
      <c r="Q772" s="0" t="n">
        <f aca="true">IF(OR('Monte Carlo'!$B$26="",'Monte Carlo'!$C$26=""),0,IF(RAND()&lt;'Monte Carlo'!$B$26,IF('Monte Carlo'!$E$26='Monte Carlo'!$C$26,'Monte Carlo'!$C$26,BETAINV(RAND(),'Monte Carlo'!$G$26,'Monte Carlo'!$H$26,'Monte Carlo'!$C$26,'Monte Carlo'!$E$26)),0))</f>
        <v>0</v>
      </c>
      <c r="R772" s="0" t="n">
        <f aca="true">IF(OR('Monte Carlo'!$B$27="",'Monte Carlo'!$C$27=""),0,IF(RAND()&lt;'Monte Carlo'!$B$27,IF('Monte Carlo'!$E$27='Monte Carlo'!$C$27,'Monte Carlo'!$C$27,BETAINV(RAND(),'Monte Carlo'!$G$27,'Monte Carlo'!$H$27,'Monte Carlo'!$C$27,'Monte Carlo'!$E$27)),0))</f>
        <v>0</v>
      </c>
      <c r="S772" s="0" t="n">
        <f aca="true">IF(OR('Monte Carlo'!$B$28="",'Monte Carlo'!$C$28=""),0,IF(RAND()&lt;'Monte Carlo'!$B$28,IF('Monte Carlo'!$E$28='Monte Carlo'!$C$28,'Monte Carlo'!$C$28,BETAINV(RAND(),'Monte Carlo'!$G$28,'Monte Carlo'!$H$28,'Monte Carlo'!$C$28,'Monte Carlo'!$E$28)),0))</f>
        <v>0</v>
      </c>
      <c r="T772" s="0" t="n">
        <f aca="true">IF(OR('Monte Carlo'!$B$29="",'Monte Carlo'!$C$29=""),0,IF(RAND()&lt;'Monte Carlo'!$B$29,IF('Monte Carlo'!$E$29='Monte Carlo'!$C$29,'Monte Carlo'!$C$29,BETAINV(RAND(),'Monte Carlo'!$G$29,'Monte Carlo'!$H$29,'Monte Carlo'!$C$29,'Monte Carlo'!$E$29)),0))</f>
        <v>0</v>
      </c>
      <c r="U772" s="0" t="n">
        <f aca="true">IF(OR('Monte Carlo'!$B$30="",'Monte Carlo'!$C$30=""),0,IF(RAND()&lt;'Monte Carlo'!$B$30,IF('Monte Carlo'!$E$30='Monte Carlo'!$C$30,'Monte Carlo'!$C$30,BETAINV(RAND(),'Monte Carlo'!$G$30,'Monte Carlo'!$H$30,'Monte Carlo'!$C$30,'Monte Carlo'!$E$30)),0))</f>
        <v>0</v>
      </c>
      <c r="V772" s="0" t="n">
        <f aca="true">IF(OR('Monte Carlo'!$B$31="",'Monte Carlo'!$C$31=""),0,IF(RAND()&lt;'Monte Carlo'!$B$31,IF('Monte Carlo'!$E$31='Monte Carlo'!$C$31,'Monte Carlo'!$C$31,BETAINV(RAND(),'Monte Carlo'!$G$31,'Monte Carlo'!$H$31,'Monte Carlo'!$C$31,'Monte Carlo'!$E$31)),0))</f>
        <v>0</v>
      </c>
      <c r="W772" s="0" t="n">
        <f aca="true">IF(OR('Monte Carlo'!$B$32="",'Monte Carlo'!$C$32=""),0,IF(RAND()&lt;'Monte Carlo'!$B$32,IF('Monte Carlo'!$E$32='Monte Carlo'!$C$32,'Monte Carlo'!$C$32,BETAINV(RAND(),'Monte Carlo'!$G$32,'Monte Carlo'!$H$32,'Monte Carlo'!$C$32,'Monte Carlo'!$E$32)),0))</f>
        <v>0</v>
      </c>
      <c r="X772" s="0" t="n">
        <f aca="true">IF(OR('Monte Carlo'!$B$33="",'Monte Carlo'!$C$33=""),0,IF(RAND()&lt;'Monte Carlo'!$B$33,IF('Monte Carlo'!$E$33='Monte Carlo'!$C$33,'Monte Carlo'!$C$33,BETAINV(RAND(),'Monte Carlo'!$G$33,'Monte Carlo'!$H$33,'Monte Carlo'!$C$33,'Monte Carlo'!$E$33)),0))</f>
        <v>0</v>
      </c>
      <c r="Y772" s="0" t="n">
        <f aca="false">SUM(A772:X772)</f>
        <v>2310.89711446277</v>
      </c>
    </row>
    <row r="773" customFormat="false" ht="15" hidden="false" customHeight="false" outlineLevel="0" collapsed="false">
      <c r="A773" s="0" t="n">
        <f aca="true">IF('Monte Carlo'!$B$7="",0,IF('Monte Carlo'!$D$7='Monte Carlo'!$B$7,'Monte Carlo'!$B$7,BETAINV(RAND(),'Monte Carlo'!$F$7,'Monte Carlo'!$G$7,'Monte Carlo'!$B$7,'Monte Carlo'!$D$7)))</f>
        <v>152.910651831159</v>
      </c>
      <c r="B773" s="0" t="n">
        <f aca="true">IF('Monte Carlo'!$B$8="",0,IF('Monte Carlo'!$D$8='Monte Carlo'!$B$8,'Monte Carlo'!$B$8,BETAINV(RAND(),'Monte Carlo'!$F$8,'Monte Carlo'!$G$8,'Monte Carlo'!$B$8,'Monte Carlo'!$D$8)))</f>
        <v>1049.90848244903</v>
      </c>
      <c r="C773" s="0" t="n">
        <f aca="true">IF('Monte Carlo'!$B$9="",0,IF('Monte Carlo'!$D$9='Monte Carlo'!$B$9,'Monte Carlo'!$B$9,BETAINV(RAND(),'Monte Carlo'!$F$9,'Monte Carlo'!$G$9,'Monte Carlo'!$B$9,'Monte Carlo'!$D$9)))</f>
        <v>458.188324848372</v>
      </c>
      <c r="D773" s="0" t="n">
        <f aca="true">IF('Monte Carlo'!$B$10="",0,IF('Monte Carlo'!$D$10='Monte Carlo'!$B$10,'Monte Carlo'!$B$10,BETAINV(RAND(),'Monte Carlo'!$F$10,'Monte Carlo'!$G$10,'Monte Carlo'!$B$10,'Monte Carlo'!$D$10)))</f>
        <v>344.663422976805</v>
      </c>
      <c r="E773" s="0" t="n">
        <f aca="true">IF('Monte Carlo'!$B$11="",0,IF('Monte Carlo'!$D$11='Monte Carlo'!$B$11,'Monte Carlo'!$B$11,BETAINV(RAND(),'Monte Carlo'!$F$11,'Monte Carlo'!$G$11,'Monte Carlo'!$B$11,'Monte Carlo'!$D$11)))</f>
        <v>99.5329504220355</v>
      </c>
      <c r="F773" s="0" t="n">
        <f aca="true">IF('Monte Carlo'!$B$12="",0,IF('Monte Carlo'!$D$12='Monte Carlo'!$B$12,'Monte Carlo'!$B$12,BETAINV(RAND(),'Monte Carlo'!$F$12,'Monte Carlo'!$G$12,'Monte Carlo'!$B$12,'Monte Carlo'!$D$12)))</f>
        <v>101.157478030179</v>
      </c>
      <c r="G773" s="0" t="n">
        <f aca="true">IF('Monte Carlo'!$B$13="",0,IF('Monte Carlo'!$D$13='Monte Carlo'!$B$13,'Monte Carlo'!$B$13,BETAINV(RAND(),'Monte Carlo'!$F$13,'Monte Carlo'!$G$13,'Monte Carlo'!$B$13,'Monte Carlo'!$D$13)))</f>
        <v>0</v>
      </c>
      <c r="H773" s="0" t="n">
        <f aca="true">IF('Monte Carlo'!$B$14="",0,IF('Monte Carlo'!$D$14='Monte Carlo'!$B$14,'Monte Carlo'!$B$14,BETAINV(RAND(),'Monte Carlo'!$F$14,'Monte Carlo'!$G$14,'Monte Carlo'!$B$14,'Monte Carlo'!$D$14)))</f>
        <v>0</v>
      </c>
      <c r="I773" s="0" t="n">
        <f aca="true">IF('Monte Carlo'!$B$15="",0,IF('Monte Carlo'!$D$15='Monte Carlo'!$B$15,'Monte Carlo'!$B$15,BETAINV(RAND(),'Monte Carlo'!$F$15,'Monte Carlo'!$G$15,'Monte Carlo'!$B$15,'Monte Carlo'!$D$15)))</f>
        <v>0</v>
      </c>
      <c r="J773" s="0" t="n">
        <f aca="true">IF('Monte Carlo'!$B$16="",0,IF('Monte Carlo'!$D$16='Monte Carlo'!$B$16,'Monte Carlo'!$B$16,BETAINV(RAND(),'Monte Carlo'!$F$16,'Monte Carlo'!$G$16,'Monte Carlo'!$B$16,'Monte Carlo'!$D$16)))</f>
        <v>0</v>
      </c>
      <c r="K773" s="0" t="n">
        <f aca="true">IF('Monte Carlo'!$B$17="",0,IF('Monte Carlo'!$D$17='Monte Carlo'!$B$17,'Monte Carlo'!$B$17,BETAINV(RAND(),'Monte Carlo'!$F$17,'Monte Carlo'!$G$17,'Monte Carlo'!$B$17,'Monte Carlo'!$D$17)))</f>
        <v>0</v>
      </c>
      <c r="L773" s="0" t="n">
        <f aca="true">IF('Monte Carlo'!$B$18="",0,IF('Monte Carlo'!$D$18='Monte Carlo'!$B$18,'Monte Carlo'!$B$18,BETAINV(RAND(),'Monte Carlo'!$F$18,'Monte Carlo'!$G$18,'Monte Carlo'!$B$18,'Monte Carlo'!$D$18)))</f>
        <v>0</v>
      </c>
      <c r="M773" s="0" t="n">
        <f aca="true">IF(OR('Monte Carlo'!$B$22="",'Monte Carlo'!$C$22=""),0,IF(RAND()&lt;'Monte Carlo'!$B$22,IF('Monte Carlo'!$E$22='Monte Carlo'!$C$22,'Monte Carlo'!$C$22,BETAINV(RAND(),'Monte Carlo'!$G$22,'Monte Carlo'!$H$22,'Monte Carlo'!$C$22,'Monte Carlo'!$E$22)),0))</f>
        <v>0</v>
      </c>
      <c r="N773" s="0" t="n">
        <f aca="true">IF(OR('Monte Carlo'!$B$23="",'Monte Carlo'!$C$23=""),0,IF(RAND()&lt;'Monte Carlo'!$B$23,IF('Monte Carlo'!$E$23='Monte Carlo'!$C$23,'Monte Carlo'!$C$23,BETAINV(RAND(),'Monte Carlo'!$G$23,'Monte Carlo'!$H$23,'Monte Carlo'!$C$23,'Monte Carlo'!$E$23)),0))</f>
        <v>0</v>
      </c>
      <c r="O773" s="0" t="n">
        <f aca="true">IF(OR('Monte Carlo'!$B$24="",'Monte Carlo'!$C$24=""),0,IF(RAND()&lt;'Monte Carlo'!$B$24,IF('Monte Carlo'!$E$24='Monte Carlo'!$C$24,'Monte Carlo'!$C$24,BETAINV(RAND(),'Monte Carlo'!$G$24,'Monte Carlo'!$H$24,'Monte Carlo'!$C$24,'Monte Carlo'!$E$24)),0))</f>
        <v>0</v>
      </c>
      <c r="P773" s="0" t="n">
        <f aca="true">IF(OR('Monte Carlo'!$B$25="",'Monte Carlo'!$C$25=""),0,IF(RAND()&lt;'Monte Carlo'!$B$25,IF('Monte Carlo'!$E$25='Monte Carlo'!$C$25,'Monte Carlo'!$C$25,BETAINV(RAND(),'Monte Carlo'!$G$25,'Monte Carlo'!$H$25,'Monte Carlo'!$C$25,'Monte Carlo'!$E$25)),0))</f>
        <v>0</v>
      </c>
      <c r="Q773" s="0" t="n">
        <f aca="true">IF(OR('Monte Carlo'!$B$26="",'Monte Carlo'!$C$26=""),0,IF(RAND()&lt;'Monte Carlo'!$B$26,IF('Monte Carlo'!$E$26='Monte Carlo'!$C$26,'Monte Carlo'!$C$26,BETAINV(RAND(),'Monte Carlo'!$G$26,'Monte Carlo'!$H$26,'Monte Carlo'!$C$26,'Monte Carlo'!$E$26)),0))</f>
        <v>0</v>
      </c>
      <c r="R773" s="0" t="n">
        <f aca="true">IF(OR('Monte Carlo'!$B$27="",'Monte Carlo'!$C$27=""),0,IF(RAND()&lt;'Monte Carlo'!$B$27,IF('Monte Carlo'!$E$27='Monte Carlo'!$C$27,'Monte Carlo'!$C$27,BETAINV(RAND(),'Monte Carlo'!$G$27,'Monte Carlo'!$H$27,'Monte Carlo'!$C$27,'Monte Carlo'!$E$27)),0))</f>
        <v>0</v>
      </c>
      <c r="S773" s="0" t="n">
        <f aca="true">IF(OR('Monte Carlo'!$B$28="",'Monte Carlo'!$C$28=""),0,IF(RAND()&lt;'Monte Carlo'!$B$28,IF('Monte Carlo'!$E$28='Monte Carlo'!$C$28,'Monte Carlo'!$C$28,BETAINV(RAND(),'Monte Carlo'!$G$28,'Monte Carlo'!$H$28,'Monte Carlo'!$C$28,'Monte Carlo'!$E$28)),0))</f>
        <v>0</v>
      </c>
      <c r="T773" s="0" t="n">
        <f aca="true">IF(OR('Monte Carlo'!$B$29="",'Monte Carlo'!$C$29=""),0,IF(RAND()&lt;'Monte Carlo'!$B$29,IF('Monte Carlo'!$E$29='Monte Carlo'!$C$29,'Monte Carlo'!$C$29,BETAINV(RAND(),'Monte Carlo'!$G$29,'Monte Carlo'!$H$29,'Monte Carlo'!$C$29,'Monte Carlo'!$E$29)),0))</f>
        <v>0</v>
      </c>
      <c r="U773" s="0" t="n">
        <f aca="true">IF(OR('Monte Carlo'!$B$30="",'Monte Carlo'!$C$30=""),0,IF(RAND()&lt;'Monte Carlo'!$B$30,IF('Monte Carlo'!$E$30='Monte Carlo'!$C$30,'Monte Carlo'!$C$30,BETAINV(RAND(),'Monte Carlo'!$G$30,'Monte Carlo'!$H$30,'Monte Carlo'!$C$30,'Monte Carlo'!$E$30)),0))</f>
        <v>0</v>
      </c>
      <c r="V773" s="0" t="n">
        <f aca="true">IF(OR('Monte Carlo'!$B$31="",'Monte Carlo'!$C$31=""),0,IF(RAND()&lt;'Monte Carlo'!$B$31,IF('Monte Carlo'!$E$31='Monte Carlo'!$C$31,'Monte Carlo'!$C$31,BETAINV(RAND(),'Monte Carlo'!$G$31,'Monte Carlo'!$H$31,'Monte Carlo'!$C$31,'Monte Carlo'!$E$31)),0))</f>
        <v>0</v>
      </c>
      <c r="W773" s="0" t="n">
        <f aca="true">IF(OR('Monte Carlo'!$B$32="",'Monte Carlo'!$C$32=""),0,IF(RAND()&lt;'Monte Carlo'!$B$32,IF('Monte Carlo'!$E$32='Monte Carlo'!$C$32,'Monte Carlo'!$C$32,BETAINV(RAND(),'Monte Carlo'!$G$32,'Monte Carlo'!$H$32,'Monte Carlo'!$C$32,'Monte Carlo'!$E$32)),0))</f>
        <v>0</v>
      </c>
      <c r="X773" s="0" t="n">
        <f aca="true">IF(OR('Monte Carlo'!$B$33="",'Monte Carlo'!$C$33=""),0,IF(RAND()&lt;'Monte Carlo'!$B$33,IF('Monte Carlo'!$E$33='Monte Carlo'!$C$33,'Monte Carlo'!$C$33,BETAINV(RAND(),'Monte Carlo'!$G$33,'Monte Carlo'!$H$33,'Monte Carlo'!$C$33,'Monte Carlo'!$E$33)),0))</f>
        <v>0</v>
      </c>
      <c r="Y773" s="0" t="n">
        <f aca="false">SUM(A773:X773)</f>
        <v>2206.36131055758</v>
      </c>
    </row>
    <row r="774" customFormat="false" ht="15" hidden="false" customHeight="false" outlineLevel="0" collapsed="false">
      <c r="A774" s="0" t="n">
        <f aca="true">IF('Monte Carlo'!$B$7="",0,IF('Monte Carlo'!$D$7='Monte Carlo'!$B$7,'Monte Carlo'!$B$7,BETAINV(RAND(),'Monte Carlo'!$F$7,'Monte Carlo'!$G$7,'Monte Carlo'!$B$7,'Monte Carlo'!$D$7)))</f>
        <v>178.315193128827</v>
      </c>
      <c r="B774" s="0" t="n">
        <f aca="true">IF('Monte Carlo'!$B$8="",0,IF('Monte Carlo'!$D$8='Monte Carlo'!$B$8,'Monte Carlo'!$B$8,BETAINV(RAND(),'Monte Carlo'!$F$8,'Monte Carlo'!$G$8,'Monte Carlo'!$B$8,'Monte Carlo'!$D$8)))</f>
        <v>943.538905276143</v>
      </c>
      <c r="C774" s="0" t="n">
        <f aca="true">IF('Monte Carlo'!$B$9="",0,IF('Monte Carlo'!$D$9='Monte Carlo'!$B$9,'Monte Carlo'!$B$9,BETAINV(RAND(),'Monte Carlo'!$F$9,'Monte Carlo'!$G$9,'Monte Carlo'!$B$9,'Monte Carlo'!$D$9)))</f>
        <v>514.199526331031</v>
      </c>
      <c r="D774" s="0" t="n">
        <f aca="true">IF('Monte Carlo'!$B$10="",0,IF('Monte Carlo'!$D$10='Monte Carlo'!$B$10,'Monte Carlo'!$B$10,BETAINV(RAND(),'Monte Carlo'!$F$10,'Monte Carlo'!$G$10,'Monte Carlo'!$B$10,'Monte Carlo'!$D$10)))</f>
        <v>296.885900643345</v>
      </c>
      <c r="E774" s="0" t="n">
        <f aca="true">IF('Monte Carlo'!$B$11="",0,IF('Monte Carlo'!$D$11='Monte Carlo'!$B$11,'Monte Carlo'!$B$11,BETAINV(RAND(),'Monte Carlo'!$F$11,'Monte Carlo'!$G$11,'Monte Carlo'!$B$11,'Monte Carlo'!$D$11)))</f>
        <v>132.489357443985</v>
      </c>
      <c r="F774" s="0" t="n">
        <f aca="true">IF('Monte Carlo'!$B$12="",0,IF('Monte Carlo'!$D$12='Monte Carlo'!$B$12,'Monte Carlo'!$B$12,BETAINV(RAND(),'Monte Carlo'!$F$12,'Monte Carlo'!$G$12,'Monte Carlo'!$B$12,'Monte Carlo'!$D$12)))</f>
        <v>101.687138118677</v>
      </c>
      <c r="G774" s="0" t="n">
        <f aca="true">IF('Monte Carlo'!$B$13="",0,IF('Monte Carlo'!$D$13='Monte Carlo'!$B$13,'Monte Carlo'!$B$13,BETAINV(RAND(),'Monte Carlo'!$F$13,'Monte Carlo'!$G$13,'Monte Carlo'!$B$13,'Monte Carlo'!$D$13)))</f>
        <v>0</v>
      </c>
      <c r="H774" s="0" t="n">
        <f aca="true">IF('Monte Carlo'!$B$14="",0,IF('Monte Carlo'!$D$14='Monte Carlo'!$B$14,'Monte Carlo'!$B$14,BETAINV(RAND(),'Monte Carlo'!$F$14,'Monte Carlo'!$G$14,'Monte Carlo'!$B$14,'Monte Carlo'!$D$14)))</f>
        <v>0</v>
      </c>
      <c r="I774" s="0" t="n">
        <f aca="true">IF('Monte Carlo'!$B$15="",0,IF('Monte Carlo'!$D$15='Monte Carlo'!$B$15,'Monte Carlo'!$B$15,BETAINV(RAND(),'Monte Carlo'!$F$15,'Monte Carlo'!$G$15,'Monte Carlo'!$B$15,'Monte Carlo'!$D$15)))</f>
        <v>0</v>
      </c>
      <c r="J774" s="0" t="n">
        <f aca="true">IF('Monte Carlo'!$B$16="",0,IF('Monte Carlo'!$D$16='Monte Carlo'!$B$16,'Monte Carlo'!$B$16,BETAINV(RAND(),'Monte Carlo'!$F$16,'Monte Carlo'!$G$16,'Monte Carlo'!$B$16,'Monte Carlo'!$D$16)))</f>
        <v>0</v>
      </c>
      <c r="K774" s="0" t="n">
        <f aca="true">IF('Monte Carlo'!$B$17="",0,IF('Monte Carlo'!$D$17='Monte Carlo'!$B$17,'Monte Carlo'!$B$17,BETAINV(RAND(),'Monte Carlo'!$F$17,'Monte Carlo'!$G$17,'Monte Carlo'!$B$17,'Monte Carlo'!$D$17)))</f>
        <v>0</v>
      </c>
      <c r="L774" s="0" t="n">
        <f aca="true">IF('Monte Carlo'!$B$18="",0,IF('Monte Carlo'!$D$18='Monte Carlo'!$B$18,'Monte Carlo'!$B$18,BETAINV(RAND(),'Monte Carlo'!$F$18,'Monte Carlo'!$G$18,'Monte Carlo'!$B$18,'Monte Carlo'!$D$18)))</f>
        <v>0</v>
      </c>
      <c r="M774" s="0" t="n">
        <f aca="true">IF(OR('Monte Carlo'!$B$22="",'Monte Carlo'!$C$22=""),0,IF(RAND()&lt;'Monte Carlo'!$B$22,IF('Monte Carlo'!$E$22='Monte Carlo'!$C$22,'Monte Carlo'!$C$22,BETAINV(RAND(),'Monte Carlo'!$G$22,'Monte Carlo'!$H$22,'Monte Carlo'!$C$22,'Monte Carlo'!$E$22)),0))</f>
        <v>0</v>
      </c>
      <c r="N774" s="0" t="n">
        <f aca="true">IF(OR('Monte Carlo'!$B$23="",'Monte Carlo'!$C$23=""),0,IF(RAND()&lt;'Monte Carlo'!$B$23,IF('Monte Carlo'!$E$23='Monte Carlo'!$C$23,'Monte Carlo'!$C$23,BETAINV(RAND(),'Monte Carlo'!$G$23,'Monte Carlo'!$H$23,'Monte Carlo'!$C$23,'Monte Carlo'!$E$23)),0))</f>
        <v>0</v>
      </c>
      <c r="O774" s="0" t="n">
        <f aca="true">IF(OR('Monte Carlo'!$B$24="",'Monte Carlo'!$C$24=""),0,IF(RAND()&lt;'Monte Carlo'!$B$24,IF('Monte Carlo'!$E$24='Monte Carlo'!$C$24,'Monte Carlo'!$C$24,BETAINV(RAND(),'Monte Carlo'!$G$24,'Monte Carlo'!$H$24,'Monte Carlo'!$C$24,'Monte Carlo'!$E$24)),0))</f>
        <v>151.492420296932</v>
      </c>
      <c r="P774" s="0" t="n">
        <f aca="true">IF(OR('Monte Carlo'!$B$25="",'Monte Carlo'!$C$25=""),0,IF(RAND()&lt;'Monte Carlo'!$B$25,IF('Monte Carlo'!$E$25='Monte Carlo'!$C$25,'Monte Carlo'!$C$25,BETAINV(RAND(),'Monte Carlo'!$G$25,'Monte Carlo'!$H$25,'Monte Carlo'!$C$25,'Monte Carlo'!$E$25)),0))</f>
        <v>0</v>
      </c>
      <c r="Q774" s="0" t="n">
        <f aca="true">IF(OR('Monte Carlo'!$B$26="",'Monte Carlo'!$C$26=""),0,IF(RAND()&lt;'Monte Carlo'!$B$26,IF('Monte Carlo'!$E$26='Monte Carlo'!$C$26,'Monte Carlo'!$C$26,BETAINV(RAND(),'Monte Carlo'!$G$26,'Monte Carlo'!$H$26,'Monte Carlo'!$C$26,'Monte Carlo'!$E$26)),0))</f>
        <v>0</v>
      </c>
      <c r="R774" s="0" t="n">
        <f aca="true">IF(OR('Monte Carlo'!$B$27="",'Monte Carlo'!$C$27=""),0,IF(RAND()&lt;'Monte Carlo'!$B$27,IF('Monte Carlo'!$E$27='Monte Carlo'!$C$27,'Monte Carlo'!$C$27,BETAINV(RAND(),'Monte Carlo'!$G$27,'Monte Carlo'!$H$27,'Monte Carlo'!$C$27,'Monte Carlo'!$E$27)),0))</f>
        <v>0</v>
      </c>
      <c r="S774" s="0" t="n">
        <f aca="true">IF(OR('Monte Carlo'!$B$28="",'Monte Carlo'!$C$28=""),0,IF(RAND()&lt;'Monte Carlo'!$B$28,IF('Monte Carlo'!$E$28='Monte Carlo'!$C$28,'Monte Carlo'!$C$28,BETAINV(RAND(),'Monte Carlo'!$G$28,'Monte Carlo'!$H$28,'Monte Carlo'!$C$28,'Monte Carlo'!$E$28)),0))</f>
        <v>0</v>
      </c>
      <c r="T774" s="0" t="n">
        <f aca="true">IF(OR('Monte Carlo'!$B$29="",'Monte Carlo'!$C$29=""),0,IF(RAND()&lt;'Monte Carlo'!$B$29,IF('Monte Carlo'!$E$29='Monte Carlo'!$C$29,'Monte Carlo'!$C$29,BETAINV(RAND(),'Monte Carlo'!$G$29,'Monte Carlo'!$H$29,'Monte Carlo'!$C$29,'Monte Carlo'!$E$29)),0))</f>
        <v>0</v>
      </c>
      <c r="U774" s="0" t="n">
        <f aca="true">IF(OR('Monte Carlo'!$B$30="",'Monte Carlo'!$C$30=""),0,IF(RAND()&lt;'Monte Carlo'!$B$30,IF('Monte Carlo'!$E$30='Monte Carlo'!$C$30,'Monte Carlo'!$C$30,BETAINV(RAND(),'Monte Carlo'!$G$30,'Monte Carlo'!$H$30,'Monte Carlo'!$C$30,'Monte Carlo'!$E$30)),0))</f>
        <v>0</v>
      </c>
      <c r="V774" s="0" t="n">
        <f aca="true">IF(OR('Monte Carlo'!$B$31="",'Monte Carlo'!$C$31=""),0,IF(RAND()&lt;'Monte Carlo'!$B$31,IF('Monte Carlo'!$E$31='Monte Carlo'!$C$31,'Monte Carlo'!$C$31,BETAINV(RAND(),'Monte Carlo'!$G$31,'Monte Carlo'!$H$31,'Monte Carlo'!$C$31,'Monte Carlo'!$E$31)),0))</f>
        <v>0</v>
      </c>
      <c r="W774" s="0" t="n">
        <f aca="true">IF(OR('Monte Carlo'!$B$32="",'Monte Carlo'!$C$32=""),0,IF(RAND()&lt;'Monte Carlo'!$B$32,IF('Monte Carlo'!$E$32='Monte Carlo'!$C$32,'Monte Carlo'!$C$32,BETAINV(RAND(),'Monte Carlo'!$G$32,'Monte Carlo'!$H$32,'Monte Carlo'!$C$32,'Monte Carlo'!$E$32)),0))</f>
        <v>0</v>
      </c>
      <c r="X774" s="0" t="n">
        <f aca="true">IF(OR('Monte Carlo'!$B$33="",'Monte Carlo'!$C$33=""),0,IF(RAND()&lt;'Monte Carlo'!$B$33,IF('Monte Carlo'!$E$33='Monte Carlo'!$C$33,'Monte Carlo'!$C$33,BETAINV(RAND(),'Monte Carlo'!$G$33,'Monte Carlo'!$H$33,'Monte Carlo'!$C$33,'Monte Carlo'!$E$33)),0))</f>
        <v>0</v>
      </c>
      <c r="Y774" s="0" t="n">
        <f aca="false">SUM(A774:X774)</f>
        <v>2318.60844123894</v>
      </c>
    </row>
    <row r="775" customFormat="false" ht="15" hidden="false" customHeight="false" outlineLevel="0" collapsed="false">
      <c r="A775" s="0" t="n">
        <f aca="true">IF('Monte Carlo'!$B$7="",0,IF('Monte Carlo'!$D$7='Monte Carlo'!$B$7,'Monte Carlo'!$B$7,BETAINV(RAND(),'Monte Carlo'!$F$7,'Monte Carlo'!$G$7,'Monte Carlo'!$B$7,'Monte Carlo'!$D$7)))</f>
        <v>152.113105662915</v>
      </c>
      <c r="B775" s="0" t="n">
        <f aca="true">IF('Monte Carlo'!$B$8="",0,IF('Monte Carlo'!$D$8='Monte Carlo'!$B$8,'Monte Carlo'!$B$8,BETAINV(RAND(),'Monte Carlo'!$F$8,'Monte Carlo'!$G$8,'Monte Carlo'!$B$8,'Monte Carlo'!$D$8)))</f>
        <v>1031.53579050786</v>
      </c>
      <c r="C775" s="0" t="n">
        <f aca="true">IF('Monte Carlo'!$B$9="",0,IF('Monte Carlo'!$D$9='Monte Carlo'!$B$9,'Monte Carlo'!$B$9,BETAINV(RAND(),'Monte Carlo'!$F$9,'Monte Carlo'!$G$9,'Monte Carlo'!$B$9,'Monte Carlo'!$D$9)))</f>
        <v>461.66085365672</v>
      </c>
      <c r="D775" s="0" t="n">
        <f aca="true">IF('Monte Carlo'!$B$10="",0,IF('Monte Carlo'!$D$10='Monte Carlo'!$B$10,'Monte Carlo'!$B$10,BETAINV(RAND(),'Monte Carlo'!$F$10,'Monte Carlo'!$G$10,'Monte Carlo'!$B$10,'Monte Carlo'!$D$10)))</f>
        <v>280.361954369363</v>
      </c>
      <c r="E775" s="0" t="n">
        <f aca="true">IF('Monte Carlo'!$B$11="",0,IF('Monte Carlo'!$D$11='Monte Carlo'!$B$11,'Monte Carlo'!$B$11,BETAINV(RAND(),'Monte Carlo'!$F$11,'Monte Carlo'!$G$11,'Monte Carlo'!$B$11,'Monte Carlo'!$D$11)))</f>
        <v>101.138504509559</v>
      </c>
      <c r="F775" s="0" t="n">
        <f aca="true">IF('Monte Carlo'!$B$12="",0,IF('Monte Carlo'!$D$12='Monte Carlo'!$B$12,'Monte Carlo'!$B$12,BETAINV(RAND(),'Monte Carlo'!$F$12,'Monte Carlo'!$G$12,'Monte Carlo'!$B$12,'Monte Carlo'!$D$12)))</f>
        <v>93.284601731202</v>
      </c>
      <c r="G775" s="0" t="n">
        <f aca="true">IF('Monte Carlo'!$B$13="",0,IF('Monte Carlo'!$D$13='Monte Carlo'!$B$13,'Monte Carlo'!$B$13,BETAINV(RAND(),'Monte Carlo'!$F$13,'Monte Carlo'!$G$13,'Monte Carlo'!$B$13,'Monte Carlo'!$D$13)))</f>
        <v>0</v>
      </c>
      <c r="H775" s="0" t="n">
        <f aca="true">IF('Monte Carlo'!$B$14="",0,IF('Monte Carlo'!$D$14='Monte Carlo'!$B$14,'Monte Carlo'!$B$14,BETAINV(RAND(),'Monte Carlo'!$F$14,'Monte Carlo'!$G$14,'Monte Carlo'!$B$14,'Monte Carlo'!$D$14)))</f>
        <v>0</v>
      </c>
      <c r="I775" s="0" t="n">
        <f aca="true">IF('Monte Carlo'!$B$15="",0,IF('Monte Carlo'!$D$15='Monte Carlo'!$B$15,'Monte Carlo'!$B$15,BETAINV(RAND(),'Monte Carlo'!$F$15,'Monte Carlo'!$G$15,'Monte Carlo'!$B$15,'Monte Carlo'!$D$15)))</f>
        <v>0</v>
      </c>
      <c r="J775" s="0" t="n">
        <f aca="true">IF('Monte Carlo'!$B$16="",0,IF('Monte Carlo'!$D$16='Monte Carlo'!$B$16,'Monte Carlo'!$B$16,BETAINV(RAND(),'Monte Carlo'!$F$16,'Monte Carlo'!$G$16,'Monte Carlo'!$B$16,'Monte Carlo'!$D$16)))</f>
        <v>0</v>
      </c>
      <c r="K775" s="0" t="n">
        <f aca="true">IF('Monte Carlo'!$B$17="",0,IF('Monte Carlo'!$D$17='Monte Carlo'!$B$17,'Monte Carlo'!$B$17,BETAINV(RAND(),'Monte Carlo'!$F$17,'Monte Carlo'!$G$17,'Monte Carlo'!$B$17,'Monte Carlo'!$D$17)))</f>
        <v>0</v>
      </c>
      <c r="L775" s="0" t="n">
        <f aca="true">IF('Monte Carlo'!$B$18="",0,IF('Monte Carlo'!$D$18='Monte Carlo'!$B$18,'Monte Carlo'!$B$18,BETAINV(RAND(),'Monte Carlo'!$F$18,'Monte Carlo'!$G$18,'Monte Carlo'!$B$18,'Monte Carlo'!$D$18)))</f>
        <v>0</v>
      </c>
      <c r="M775" s="0" t="n">
        <f aca="true">IF(OR('Monte Carlo'!$B$22="",'Monte Carlo'!$C$22=""),0,IF(RAND()&lt;'Monte Carlo'!$B$22,IF('Monte Carlo'!$E$22='Monte Carlo'!$C$22,'Monte Carlo'!$C$22,BETAINV(RAND(),'Monte Carlo'!$G$22,'Monte Carlo'!$H$22,'Monte Carlo'!$C$22,'Monte Carlo'!$E$22)),0))</f>
        <v>0</v>
      </c>
      <c r="N775" s="0" t="n">
        <f aca="true">IF(OR('Monte Carlo'!$B$23="",'Monte Carlo'!$C$23=""),0,IF(RAND()&lt;'Monte Carlo'!$B$23,IF('Monte Carlo'!$E$23='Monte Carlo'!$C$23,'Monte Carlo'!$C$23,BETAINV(RAND(),'Monte Carlo'!$G$23,'Monte Carlo'!$H$23,'Monte Carlo'!$C$23,'Monte Carlo'!$E$23)),0))</f>
        <v>0</v>
      </c>
      <c r="O775" s="0" t="n">
        <f aca="true">IF(OR('Monte Carlo'!$B$24="",'Monte Carlo'!$C$24=""),0,IF(RAND()&lt;'Monte Carlo'!$B$24,IF('Monte Carlo'!$E$24='Monte Carlo'!$C$24,'Monte Carlo'!$C$24,BETAINV(RAND(),'Monte Carlo'!$G$24,'Monte Carlo'!$H$24,'Monte Carlo'!$C$24,'Monte Carlo'!$E$24)),0))</f>
        <v>0</v>
      </c>
      <c r="P775" s="0" t="n">
        <f aca="true">IF(OR('Monte Carlo'!$B$25="",'Monte Carlo'!$C$25=""),0,IF(RAND()&lt;'Monte Carlo'!$B$25,IF('Monte Carlo'!$E$25='Monte Carlo'!$C$25,'Monte Carlo'!$C$25,BETAINV(RAND(),'Monte Carlo'!$G$25,'Monte Carlo'!$H$25,'Monte Carlo'!$C$25,'Monte Carlo'!$E$25)),0))</f>
        <v>0</v>
      </c>
      <c r="Q775" s="0" t="n">
        <f aca="true">IF(OR('Monte Carlo'!$B$26="",'Monte Carlo'!$C$26=""),0,IF(RAND()&lt;'Monte Carlo'!$B$26,IF('Monte Carlo'!$E$26='Monte Carlo'!$C$26,'Monte Carlo'!$C$26,BETAINV(RAND(),'Monte Carlo'!$G$26,'Monte Carlo'!$H$26,'Monte Carlo'!$C$26,'Monte Carlo'!$E$26)),0))</f>
        <v>0</v>
      </c>
      <c r="R775" s="0" t="n">
        <f aca="true">IF(OR('Monte Carlo'!$B$27="",'Monte Carlo'!$C$27=""),0,IF(RAND()&lt;'Monte Carlo'!$B$27,IF('Monte Carlo'!$E$27='Monte Carlo'!$C$27,'Monte Carlo'!$C$27,BETAINV(RAND(),'Monte Carlo'!$G$27,'Monte Carlo'!$H$27,'Monte Carlo'!$C$27,'Monte Carlo'!$E$27)),0))</f>
        <v>0</v>
      </c>
      <c r="S775" s="0" t="n">
        <f aca="true">IF(OR('Monte Carlo'!$B$28="",'Monte Carlo'!$C$28=""),0,IF(RAND()&lt;'Monte Carlo'!$B$28,IF('Monte Carlo'!$E$28='Monte Carlo'!$C$28,'Monte Carlo'!$C$28,BETAINV(RAND(),'Monte Carlo'!$G$28,'Monte Carlo'!$H$28,'Monte Carlo'!$C$28,'Monte Carlo'!$E$28)),0))</f>
        <v>0</v>
      </c>
      <c r="T775" s="0" t="n">
        <f aca="true">IF(OR('Monte Carlo'!$B$29="",'Monte Carlo'!$C$29=""),0,IF(RAND()&lt;'Monte Carlo'!$B$29,IF('Monte Carlo'!$E$29='Monte Carlo'!$C$29,'Monte Carlo'!$C$29,BETAINV(RAND(),'Monte Carlo'!$G$29,'Monte Carlo'!$H$29,'Monte Carlo'!$C$29,'Monte Carlo'!$E$29)),0))</f>
        <v>0</v>
      </c>
      <c r="U775" s="0" t="n">
        <f aca="true">IF(OR('Monte Carlo'!$B$30="",'Monte Carlo'!$C$30=""),0,IF(RAND()&lt;'Monte Carlo'!$B$30,IF('Monte Carlo'!$E$30='Monte Carlo'!$C$30,'Monte Carlo'!$C$30,BETAINV(RAND(),'Monte Carlo'!$G$30,'Monte Carlo'!$H$30,'Monte Carlo'!$C$30,'Monte Carlo'!$E$30)),0))</f>
        <v>0</v>
      </c>
      <c r="V775" s="0" t="n">
        <f aca="true">IF(OR('Monte Carlo'!$B$31="",'Monte Carlo'!$C$31=""),0,IF(RAND()&lt;'Monte Carlo'!$B$31,IF('Monte Carlo'!$E$31='Monte Carlo'!$C$31,'Monte Carlo'!$C$31,BETAINV(RAND(),'Monte Carlo'!$G$31,'Monte Carlo'!$H$31,'Monte Carlo'!$C$31,'Monte Carlo'!$E$31)),0))</f>
        <v>0</v>
      </c>
      <c r="W775" s="0" t="n">
        <f aca="true">IF(OR('Monte Carlo'!$B$32="",'Monte Carlo'!$C$32=""),0,IF(RAND()&lt;'Monte Carlo'!$B$32,IF('Monte Carlo'!$E$32='Monte Carlo'!$C$32,'Monte Carlo'!$C$32,BETAINV(RAND(),'Monte Carlo'!$G$32,'Monte Carlo'!$H$32,'Monte Carlo'!$C$32,'Monte Carlo'!$E$32)),0))</f>
        <v>0</v>
      </c>
      <c r="X775" s="0" t="n">
        <f aca="true">IF(OR('Monte Carlo'!$B$33="",'Monte Carlo'!$C$33=""),0,IF(RAND()&lt;'Monte Carlo'!$B$33,IF('Monte Carlo'!$E$33='Monte Carlo'!$C$33,'Monte Carlo'!$C$33,BETAINV(RAND(),'Monte Carlo'!$G$33,'Monte Carlo'!$H$33,'Monte Carlo'!$C$33,'Monte Carlo'!$E$33)),0))</f>
        <v>0</v>
      </c>
      <c r="Y775" s="0" t="n">
        <f aca="false">SUM(A775:X775)</f>
        <v>2120.09481043762</v>
      </c>
    </row>
    <row r="776" customFormat="false" ht="15" hidden="false" customHeight="false" outlineLevel="0" collapsed="false">
      <c r="A776" s="0" t="n">
        <f aca="true">IF('Monte Carlo'!$B$7="",0,IF('Monte Carlo'!$D$7='Monte Carlo'!$B$7,'Monte Carlo'!$B$7,BETAINV(RAND(),'Monte Carlo'!$F$7,'Monte Carlo'!$G$7,'Monte Carlo'!$B$7,'Monte Carlo'!$D$7)))</f>
        <v>151.896685952801</v>
      </c>
      <c r="B776" s="0" t="n">
        <f aca="true">IF('Monte Carlo'!$B$8="",0,IF('Monte Carlo'!$D$8='Monte Carlo'!$B$8,'Monte Carlo'!$B$8,BETAINV(RAND(),'Monte Carlo'!$F$8,'Monte Carlo'!$G$8,'Monte Carlo'!$B$8,'Monte Carlo'!$D$8)))</f>
        <v>1076.04532829328</v>
      </c>
      <c r="C776" s="0" t="n">
        <f aca="true">IF('Monte Carlo'!$B$9="",0,IF('Monte Carlo'!$D$9='Monte Carlo'!$B$9,'Monte Carlo'!$B$9,BETAINV(RAND(),'Monte Carlo'!$F$9,'Monte Carlo'!$G$9,'Monte Carlo'!$B$9,'Monte Carlo'!$D$9)))</f>
        <v>457.140321156437</v>
      </c>
      <c r="D776" s="0" t="n">
        <f aca="true">IF('Monte Carlo'!$B$10="",0,IF('Monte Carlo'!$D$10='Monte Carlo'!$B$10,'Monte Carlo'!$B$10,BETAINV(RAND(),'Monte Carlo'!$F$10,'Monte Carlo'!$G$10,'Monte Carlo'!$B$10,'Monte Carlo'!$D$10)))</f>
        <v>267.164115355222</v>
      </c>
      <c r="E776" s="0" t="n">
        <f aca="true">IF('Monte Carlo'!$B$11="",0,IF('Monte Carlo'!$D$11='Monte Carlo'!$B$11,'Monte Carlo'!$B$11,BETAINV(RAND(),'Monte Carlo'!$F$11,'Monte Carlo'!$G$11,'Monte Carlo'!$B$11,'Monte Carlo'!$D$11)))</f>
        <v>93.9301644833952</v>
      </c>
      <c r="F776" s="0" t="n">
        <f aca="true">IF('Monte Carlo'!$B$12="",0,IF('Monte Carlo'!$D$12='Monte Carlo'!$B$12,'Monte Carlo'!$B$12,BETAINV(RAND(),'Monte Carlo'!$F$12,'Monte Carlo'!$G$12,'Monte Carlo'!$B$12,'Monte Carlo'!$D$12)))</f>
        <v>102.560689008992</v>
      </c>
      <c r="G776" s="0" t="n">
        <f aca="true">IF('Monte Carlo'!$B$13="",0,IF('Monte Carlo'!$D$13='Monte Carlo'!$B$13,'Monte Carlo'!$B$13,BETAINV(RAND(),'Monte Carlo'!$F$13,'Monte Carlo'!$G$13,'Monte Carlo'!$B$13,'Monte Carlo'!$D$13)))</f>
        <v>0</v>
      </c>
      <c r="H776" s="0" t="n">
        <f aca="true">IF('Monte Carlo'!$B$14="",0,IF('Monte Carlo'!$D$14='Monte Carlo'!$B$14,'Monte Carlo'!$B$14,BETAINV(RAND(),'Monte Carlo'!$F$14,'Monte Carlo'!$G$14,'Monte Carlo'!$B$14,'Monte Carlo'!$D$14)))</f>
        <v>0</v>
      </c>
      <c r="I776" s="0" t="n">
        <f aca="true">IF('Monte Carlo'!$B$15="",0,IF('Monte Carlo'!$D$15='Monte Carlo'!$B$15,'Monte Carlo'!$B$15,BETAINV(RAND(),'Monte Carlo'!$F$15,'Monte Carlo'!$G$15,'Monte Carlo'!$B$15,'Monte Carlo'!$D$15)))</f>
        <v>0</v>
      </c>
      <c r="J776" s="0" t="n">
        <f aca="true">IF('Monte Carlo'!$B$16="",0,IF('Monte Carlo'!$D$16='Monte Carlo'!$B$16,'Monte Carlo'!$B$16,BETAINV(RAND(),'Monte Carlo'!$F$16,'Monte Carlo'!$G$16,'Monte Carlo'!$B$16,'Monte Carlo'!$D$16)))</f>
        <v>0</v>
      </c>
      <c r="K776" s="0" t="n">
        <f aca="true">IF('Monte Carlo'!$B$17="",0,IF('Monte Carlo'!$D$17='Monte Carlo'!$B$17,'Monte Carlo'!$B$17,BETAINV(RAND(),'Monte Carlo'!$F$17,'Monte Carlo'!$G$17,'Monte Carlo'!$B$17,'Monte Carlo'!$D$17)))</f>
        <v>0</v>
      </c>
      <c r="L776" s="0" t="n">
        <f aca="true">IF('Monte Carlo'!$B$18="",0,IF('Monte Carlo'!$D$18='Monte Carlo'!$B$18,'Monte Carlo'!$B$18,BETAINV(RAND(),'Monte Carlo'!$F$18,'Monte Carlo'!$G$18,'Monte Carlo'!$B$18,'Monte Carlo'!$D$18)))</f>
        <v>0</v>
      </c>
      <c r="M776" s="0" t="n">
        <f aca="true">IF(OR('Monte Carlo'!$B$22="",'Monte Carlo'!$C$22=""),0,IF(RAND()&lt;'Monte Carlo'!$B$22,IF('Monte Carlo'!$E$22='Monte Carlo'!$C$22,'Monte Carlo'!$C$22,BETAINV(RAND(),'Monte Carlo'!$G$22,'Monte Carlo'!$H$22,'Monte Carlo'!$C$22,'Monte Carlo'!$E$22)),0))</f>
        <v>154.130495332434</v>
      </c>
      <c r="N776" s="0" t="n">
        <f aca="true">IF(OR('Monte Carlo'!$B$23="",'Monte Carlo'!$C$23=""),0,IF(RAND()&lt;'Monte Carlo'!$B$23,IF('Monte Carlo'!$E$23='Monte Carlo'!$C$23,'Monte Carlo'!$C$23,BETAINV(RAND(),'Monte Carlo'!$G$23,'Monte Carlo'!$H$23,'Monte Carlo'!$C$23,'Monte Carlo'!$E$23)),0))</f>
        <v>0</v>
      </c>
      <c r="O776" s="0" t="n">
        <f aca="true">IF(OR('Monte Carlo'!$B$24="",'Monte Carlo'!$C$24=""),0,IF(RAND()&lt;'Monte Carlo'!$B$24,IF('Monte Carlo'!$E$24='Monte Carlo'!$C$24,'Monte Carlo'!$C$24,BETAINV(RAND(),'Monte Carlo'!$G$24,'Monte Carlo'!$H$24,'Monte Carlo'!$C$24,'Monte Carlo'!$E$24)),0))</f>
        <v>0</v>
      </c>
      <c r="P776" s="0" t="n">
        <f aca="true">IF(OR('Monte Carlo'!$B$25="",'Monte Carlo'!$C$25=""),0,IF(RAND()&lt;'Monte Carlo'!$B$25,IF('Monte Carlo'!$E$25='Monte Carlo'!$C$25,'Monte Carlo'!$C$25,BETAINV(RAND(),'Monte Carlo'!$G$25,'Monte Carlo'!$H$25,'Monte Carlo'!$C$25,'Monte Carlo'!$E$25)),0))</f>
        <v>0</v>
      </c>
      <c r="Q776" s="0" t="n">
        <f aca="true">IF(OR('Monte Carlo'!$B$26="",'Monte Carlo'!$C$26=""),0,IF(RAND()&lt;'Monte Carlo'!$B$26,IF('Monte Carlo'!$E$26='Monte Carlo'!$C$26,'Monte Carlo'!$C$26,BETAINV(RAND(),'Monte Carlo'!$G$26,'Monte Carlo'!$H$26,'Monte Carlo'!$C$26,'Monte Carlo'!$E$26)),0))</f>
        <v>285.307526914494</v>
      </c>
      <c r="R776" s="0" t="n">
        <f aca="true">IF(OR('Monte Carlo'!$B$27="",'Monte Carlo'!$C$27=""),0,IF(RAND()&lt;'Monte Carlo'!$B$27,IF('Monte Carlo'!$E$27='Monte Carlo'!$C$27,'Monte Carlo'!$C$27,BETAINV(RAND(),'Monte Carlo'!$G$27,'Monte Carlo'!$H$27,'Monte Carlo'!$C$27,'Monte Carlo'!$E$27)),0))</f>
        <v>0</v>
      </c>
      <c r="S776" s="0" t="n">
        <f aca="true">IF(OR('Monte Carlo'!$B$28="",'Monte Carlo'!$C$28=""),0,IF(RAND()&lt;'Monte Carlo'!$B$28,IF('Monte Carlo'!$E$28='Monte Carlo'!$C$28,'Monte Carlo'!$C$28,BETAINV(RAND(),'Monte Carlo'!$G$28,'Monte Carlo'!$H$28,'Monte Carlo'!$C$28,'Monte Carlo'!$E$28)),0))</f>
        <v>0</v>
      </c>
      <c r="T776" s="0" t="n">
        <f aca="true">IF(OR('Monte Carlo'!$B$29="",'Monte Carlo'!$C$29=""),0,IF(RAND()&lt;'Monte Carlo'!$B$29,IF('Monte Carlo'!$E$29='Monte Carlo'!$C$29,'Monte Carlo'!$C$29,BETAINV(RAND(),'Monte Carlo'!$G$29,'Monte Carlo'!$H$29,'Monte Carlo'!$C$29,'Monte Carlo'!$E$29)),0))</f>
        <v>0</v>
      </c>
      <c r="U776" s="0" t="n">
        <f aca="true">IF(OR('Monte Carlo'!$B$30="",'Monte Carlo'!$C$30=""),0,IF(RAND()&lt;'Monte Carlo'!$B$30,IF('Monte Carlo'!$E$30='Monte Carlo'!$C$30,'Monte Carlo'!$C$30,BETAINV(RAND(),'Monte Carlo'!$G$30,'Monte Carlo'!$H$30,'Monte Carlo'!$C$30,'Monte Carlo'!$E$30)),0))</f>
        <v>0</v>
      </c>
      <c r="V776" s="0" t="n">
        <f aca="true">IF(OR('Monte Carlo'!$B$31="",'Monte Carlo'!$C$31=""),0,IF(RAND()&lt;'Monte Carlo'!$B$31,IF('Monte Carlo'!$E$31='Monte Carlo'!$C$31,'Monte Carlo'!$C$31,BETAINV(RAND(),'Monte Carlo'!$G$31,'Monte Carlo'!$H$31,'Monte Carlo'!$C$31,'Monte Carlo'!$E$31)),0))</f>
        <v>0</v>
      </c>
      <c r="W776" s="0" t="n">
        <f aca="true">IF(OR('Monte Carlo'!$B$32="",'Monte Carlo'!$C$32=""),0,IF(RAND()&lt;'Monte Carlo'!$B$32,IF('Monte Carlo'!$E$32='Monte Carlo'!$C$32,'Monte Carlo'!$C$32,BETAINV(RAND(),'Monte Carlo'!$G$32,'Monte Carlo'!$H$32,'Monte Carlo'!$C$32,'Monte Carlo'!$E$32)),0))</f>
        <v>0</v>
      </c>
      <c r="X776" s="0" t="n">
        <f aca="true">IF(OR('Monte Carlo'!$B$33="",'Monte Carlo'!$C$33=""),0,IF(RAND()&lt;'Monte Carlo'!$B$33,IF('Monte Carlo'!$E$33='Monte Carlo'!$C$33,'Monte Carlo'!$C$33,BETAINV(RAND(),'Monte Carlo'!$G$33,'Monte Carlo'!$H$33,'Monte Carlo'!$C$33,'Monte Carlo'!$E$33)),0))</f>
        <v>0</v>
      </c>
      <c r="Y776" s="0" t="n">
        <f aca="false">SUM(A776:X776)</f>
        <v>2588.17532649706</v>
      </c>
    </row>
    <row r="777" customFormat="false" ht="15" hidden="false" customHeight="false" outlineLevel="0" collapsed="false">
      <c r="A777" s="0" t="n">
        <f aca="true">IF('Monte Carlo'!$B$7="",0,IF('Monte Carlo'!$D$7='Monte Carlo'!$B$7,'Monte Carlo'!$B$7,BETAINV(RAND(),'Monte Carlo'!$F$7,'Monte Carlo'!$G$7,'Monte Carlo'!$B$7,'Monte Carlo'!$D$7)))</f>
        <v>157.653011307404</v>
      </c>
      <c r="B777" s="0" t="n">
        <f aca="true">IF('Monte Carlo'!$B$8="",0,IF('Monte Carlo'!$D$8='Monte Carlo'!$B$8,'Monte Carlo'!$B$8,BETAINV(RAND(),'Monte Carlo'!$F$8,'Monte Carlo'!$G$8,'Monte Carlo'!$B$8,'Monte Carlo'!$D$8)))</f>
        <v>974.152083113182</v>
      </c>
      <c r="C777" s="0" t="n">
        <f aca="true">IF('Monte Carlo'!$B$9="",0,IF('Monte Carlo'!$D$9='Monte Carlo'!$B$9,'Monte Carlo'!$B$9,BETAINV(RAND(),'Monte Carlo'!$F$9,'Monte Carlo'!$G$9,'Monte Carlo'!$B$9,'Monte Carlo'!$D$9)))</f>
        <v>493.479233332643</v>
      </c>
      <c r="D777" s="0" t="n">
        <f aca="true">IF('Monte Carlo'!$B$10="",0,IF('Monte Carlo'!$D$10='Monte Carlo'!$B$10,'Monte Carlo'!$B$10,BETAINV(RAND(),'Monte Carlo'!$F$10,'Monte Carlo'!$G$10,'Monte Carlo'!$B$10,'Monte Carlo'!$D$10)))</f>
        <v>315.318567734318</v>
      </c>
      <c r="E777" s="0" t="n">
        <f aca="true">IF('Monte Carlo'!$B$11="",0,IF('Monte Carlo'!$D$11='Monte Carlo'!$B$11,'Monte Carlo'!$B$11,BETAINV(RAND(),'Monte Carlo'!$F$11,'Monte Carlo'!$G$11,'Monte Carlo'!$B$11,'Monte Carlo'!$D$11)))</f>
        <v>124.402855053305</v>
      </c>
      <c r="F777" s="0" t="n">
        <f aca="true">IF('Monte Carlo'!$B$12="",0,IF('Monte Carlo'!$D$12='Monte Carlo'!$B$12,'Monte Carlo'!$B$12,BETAINV(RAND(),'Monte Carlo'!$F$12,'Monte Carlo'!$G$12,'Monte Carlo'!$B$12,'Monte Carlo'!$D$12)))</f>
        <v>107.039595570106</v>
      </c>
      <c r="G777" s="0" t="n">
        <f aca="true">IF('Monte Carlo'!$B$13="",0,IF('Monte Carlo'!$D$13='Monte Carlo'!$B$13,'Monte Carlo'!$B$13,BETAINV(RAND(),'Monte Carlo'!$F$13,'Monte Carlo'!$G$13,'Monte Carlo'!$B$13,'Monte Carlo'!$D$13)))</f>
        <v>0</v>
      </c>
      <c r="H777" s="0" t="n">
        <f aca="true">IF('Monte Carlo'!$B$14="",0,IF('Monte Carlo'!$D$14='Monte Carlo'!$B$14,'Monte Carlo'!$B$14,BETAINV(RAND(),'Monte Carlo'!$F$14,'Monte Carlo'!$G$14,'Monte Carlo'!$B$14,'Monte Carlo'!$D$14)))</f>
        <v>0</v>
      </c>
      <c r="I777" s="0" t="n">
        <f aca="true">IF('Monte Carlo'!$B$15="",0,IF('Monte Carlo'!$D$15='Monte Carlo'!$B$15,'Monte Carlo'!$B$15,BETAINV(RAND(),'Monte Carlo'!$F$15,'Monte Carlo'!$G$15,'Monte Carlo'!$B$15,'Monte Carlo'!$D$15)))</f>
        <v>0</v>
      </c>
      <c r="J777" s="0" t="n">
        <f aca="true">IF('Monte Carlo'!$B$16="",0,IF('Monte Carlo'!$D$16='Monte Carlo'!$B$16,'Monte Carlo'!$B$16,BETAINV(RAND(),'Monte Carlo'!$F$16,'Monte Carlo'!$G$16,'Monte Carlo'!$B$16,'Monte Carlo'!$D$16)))</f>
        <v>0</v>
      </c>
      <c r="K777" s="0" t="n">
        <f aca="true">IF('Monte Carlo'!$B$17="",0,IF('Monte Carlo'!$D$17='Monte Carlo'!$B$17,'Monte Carlo'!$B$17,BETAINV(RAND(),'Monte Carlo'!$F$17,'Monte Carlo'!$G$17,'Monte Carlo'!$B$17,'Monte Carlo'!$D$17)))</f>
        <v>0</v>
      </c>
      <c r="L777" s="0" t="n">
        <f aca="true">IF('Monte Carlo'!$B$18="",0,IF('Monte Carlo'!$D$18='Monte Carlo'!$B$18,'Monte Carlo'!$B$18,BETAINV(RAND(),'Monte Carlo'!$F$18,'Monte Carlo'!$G$18,'Monte Carlo'!$B$18,'Monte Carlo'!$D$18)))</f>
        <v>0</v>
      </c>
      <c r="M777" s="0" t="n">
        <f aca="true">IF(OR('Monte Carlo'!$B$22="",'Monte Carlo'!$C$22=""),0,IF(RAND()&lt;'Monte Carlo'!$B$22,IF('Monte Carlo'!$E$22='Monte Carlo'!$C$22,'Monte Carlo'!$C$22,BETAINV(RAND(),'Monte Carlo'!$G$22,'Monte Carlo'!$H$22,'Monte Carlo'!$C$22,'Monte Carlo'!$E$22)),0))</f>
        <v>0</v>
      </c>
      <c r="N777" s="0" t="n">
        <f aca="true">IF(OR('Monte Carlo'!$B$23="",'Monte Carlo'!$C$23=""),0,IF(RAND()&lt;'Monte Carlo'!$B$23,IF('Monte Carlo'!$E$23='Monte Carlo'!$C$23,'Monte Carlo'!$C$23,BETAINV(RAND(),'Monte Carlo'!$G$23,'Monte Carlo'!$H$23,'Monte Carlo'!$C$23,'Monte Carlo'!$E$23)),0))</f>
        <v>0</v>
      </c>
      <c r="O777" s="0" t="n">
        <f aca="true">IF(OR('Monte Carlo'!$B$24="",'Monte Carlo'!$C$24=""),0,IF(RAND()&lt;'Monte Carlo'!$B$24,IF('Monte Carlo'!$E$24='Monte Carlo'!$C$24,'Monte Carlo'!$C$24,BETAINV(RAND(),'Monte Carlo'!$G$24,'Monte Carlo'!$H$24,'Monte Carlo'!$C$24,'Monte Carlo'!$E$24)),0))</f>
        <v>0</v>
      </c>
      <c r="P777" s="0" t="n">
        <f aca="true">IF(OR('Monte Carlo'!$B$25="",'Monte Carlo'!$C$25=""),0,IF(RAND()&lt;'Monte Carlo'!$B$25,IF('Monte Carlo'!$E$25='Monte Carlo'!$C$25,'Monte Carlo'!$C$25,BETAINV(RAND(),'Monte Carlo'!$G$25,'Monte Carlo'!$H$25,'Monte Carlo'!$C$25,'Monte Carlo'!$E$25)),0))</f>
        <v>0</v>
      </c>
      <c r="Q777" s="0" t="n">
        <f aca="true">IF(OR('Monte Carlo'!$B$26="",'Monte Carlo'!$C$26=""),0,IF(RAND()&lt;'Monte Carlo'!$B$26,IF('Monte Carlo'!$E$26='Monte Carlo'!$C$26,'Monte Carlo'!$C$26,BETAINV(RAND(),'Monte Carlo'!$G$26,'Monte Carlo'!$H$26,'Monte Carlo'!$C$26,'Monte Carlo'!$E$26)),0))</f>
        <v>0</v>
      </c>
      <c r="R777" s="0" t="n">
        <f aca="true">IF(OR('Monte Carlo'!$B$27="",'Monte Carlo'!$C$27=""),0,IF(RAND()&lt;'Monte Carlo'!$B$27,IF('Monte Carlo'!$E$27='Monte Carlo'!$C$27,'Monte Carlo'!$C$27,BETAINV(RAND(),'Monte Carlo'!$G$27,'Monte Carlo'!$H$27,'Monte Carlo'!$C$27,'Monte Carlo'!$E$27)),0))</f>
        <v>0</v>
      </c>
      <c r="S777" s="0" t="n">
        <f aca="true">IF(OR('Monte Carlo'!$B$28="",'Monte Carlo'!$C$28=""),0,IF(RAND()&lt;'Monte Carlo'!$B$28,IF('Monte Carlo'!$E$28='Monte Carlo'!$C$28,'Monte Carlo'!$C$28,BETAINV(RAND(),'Monte Carlo'!$G$28,'Monte Carlo'!$H$28,'Monte Carlo'!$C$28,'Monte Carlo'!$E$28)),0))</f>
        <v>0</v>
      </c>
      <c r="T777" s="0" t="n">
        <f aca="true">IF(OR('Monte Carlo'!$B$29="",'Monte Carlo'!$C$29=""),0,IF(RAND()&lt;'Monte Carlo'!$B$29,IF('Monte Carlo'!$E$29='Monte Carlo'!$C$29,'Monte Carlo'!$C$29,BETAINV(RAND(),'Monte Carlo'!$G$29,'Monte Carlo'!$H$29,'Monte Carlo'!$C$29,'Monte Carlo'!$E$29)),0))</f>
        <v>0</v>
      </c>
      <c r="U777" s="0" t="n">
        <f aca="true">IF(OR('Monte Carlo'!$B$30="",'Monte Carlo'!$C$30=""),0,IF(RAND()&lt;'Monte Carlo'!$B$30,IF('Monte Carlo'!$E$30='Monte Carlo'!$C$30,'Monte Carlo'!$C$30,BETAINV(RAND(),'Monte Carlo'!$G$30,'Monte Carlo'!$H$30,'Monte Carlo'!$C$30,'Monte Carlo'!$E$30)),0))</f>
        <v>0</v>
      </c>
      <c r="V777" s="0" t="n">
        <f aca="true">IF(OR('Monte Carlo'!$B$31="",'Monte Carlo'!$C$31=""),0,IF(RAND()&lt;'Monte Carlo'!$B$31,IF('Monte Carlo'!$E$31='Monte Carlo'!$C$31,'Monte Carlo'!$C$31,BETAINV(RAND(),'Monte Carlo'!$G$31,'Monte Carlo'!$H$31,'Monte Carlo'!$C$31,'Monte Carlo'!$E$31)),0))</f>
        <v>0</v>
      </c>
      <c r="W777" s="0" t="n">
        <f aca="true">IF(OR('Monte Carlo'!$B$32="",'Monte Carlo'!$C$32=""),0,IF(RAND()&lt;'Monte Carlo'!$B$32,IF('Monte Carlo'!$E$32='Monte Carlo'!$C$32,'Monte Carlo'!$C$32,BETAINV(RAND(),'Monte Carlo'!$G$32,'Monte Carlo'!$H$32,'Monte Carlo'!$C$32,'Monte Carlo'!$E$32)),0))</f>
        <v>0</v>
      </c>
      <c r="X777" s="0" t="n">
        <f aca="true">IF(OR('Monte Carlo'!$B$33="",'Monte Carlo'!$C$33=""),0,IF(RAND()&lt;'Monte Carlo'!$B$33,IF('Monte Carlo'!$E$33='Monte Carlo'!$C$33,'Monte Carlo'!$C$33,BETAINV(RAND(),'Monte Carlo'!$G$33,'Monte Carlo'!$H$33,'Monte Carlo'!$C$33,'Monte Carlo'!$E$33)),0))</f>
        <v>0</v>
      </c>
      <c r="Y777" s="0" t="n">
        <f aca="false">SUM(A777:X777)</f>
        <v>2172.04534611096</v>
      </c>
    </row>
    <row r="778" customFormat="false" ht="15" hidden="false" customHeight="false" outlineLevel="0" collapsed="false">
      <c r="A778" s="0" t="n">
        <f aca="true">IF('Monte Carlo'!$B$7="",0,IF('Monte Carlo'!$D$7='Monte Carlo'!$B$7,'Monte Carlo'!$B$7,BETAINV(RAND(),'Monte Carlo'!$F$7,'Monte Carlo'!$G$7,'Monte Carlo'!$B$7,'Monte Carlo'!$D$7)))</f>
        <v>129.933031908209</v>
      </c>
      <c r="B778" s="0" t="n">
        <f aca="true">IF('Monte Carlo'!$B$8="",0,IF('Monte Carlo'!$D$8='Monte Carlo'!$B$8,'Monte Carlo'!$B$8,BETAINV(RAND(),'Monte Carlo'!$F$8,'Monte Carlo'!$G$8,'Monte Carlo'!$B$8,'Monte Carlo'!$D$8)))</f>
        <v>974.800979373995</v>
      </c>
      <c r="C778" s="0" t="n">
        <f aca="true">IF('Monte Carlo'!$B$9="",0,IF('Monte Carlo'!$D$9='Monte Carlo'!$B$9,'Monte Carlo'!$B$9,BETAINV(RAND(),'Monte Carlo'!$F$9,'Monte Carlo'!$G$9,'Monte Carlo'!$B$9,'Monte Carlo'!$D$9)))</f>
        <v>441.735161126525</v>
      </c>
      <c r="D778" s="0" t="n">
        <f aca="true">IF('Monte Carlo'!$B$10="",0,IF('Monte Carlo'!$D$10='Monte Carlo'!$B$10,'Monte Carlo'!$B$10,BETAINV(RAND(),'Monte Carlo'!$F$10,'Monte Carlo'!$G$10,'Monte Carlo'!$B$10,'Monte Carlo'!$D$10)))</f>
        <v>300.326795437684</v>
      </c>
      <c r="E778" s="0" t="n">
        <f aca="true">IF('Monte Carlo'!$B$11="",0,IF('Monte Carlo'!$D$11='Monte Carlo'!$B$11,'Monte Carlo'!$B$11,BETAINV(RAND(),'Monte Carlo'!$F$11,'Monte Carlo'!$G$11,'Monte Carlo'!$B$11,'Monte Carlo'!$D$11)))</f>
        <v>116.107443245169</v>
      </c>
      <c r="F778" s="0" t="n">
        <f aca="true">IF('Monte Carlo'!$B$12="",0,IF('Monte Carlo'!$D$12='Monte Carlo'!$B$12,'Monte Carlo'!$B$12,BETAINV(RAND(),'Monte Carlo'!$F$12,'Monte Carlo'!$G$12,'Monte Carlo'!$B$12,'Monte Carlo'!$D$12)))</f>
        <v>105.197591292815</v>
      </c>
      <c r="G778" s="0" t="n">
        <f aca="true">IF('Monte Carlo'!$B$13="",0,IF('Monte Carlo'!$D$13='Monte Carlo'!$B$13,'Monte Carlo'!$B$13,BETAINV(RAND(),'Monte Carlo'!$F$13,'Monte Carlo'!$G$13,'Monte Carlo'!$B$13,'Monte Carlo'!$D$13)))</f>
        <v>0</v>
      </c>
      <c r="H778" s="0" t="n">
        <f aca="true">IF('Monte Carlo'!$B$14="",0,IF('Monte Carlo'!$D$14='Monte Carlo'!$B$14,'Monte Carlo'!$B$14,BETAINV(RAND(),'Monte Carlo'!$F$14,'Monte Carlo'!$G$14,'Monte Carlo'!$B$14,'Monte Carlo'!$D$14)))</f>
        <v>0</v>
      </c>
      <c r="I778" s="0" t="n">
        <f aca="true">IF('Monte Carlo'!$B$15="",0,IF('Monte Carlo'!$D$15='Monte Carlo'!$B$15,'Monte Carlo'!$B$15,BETAINV(RAND(),'Monte Carlo'!$F$15,'Monte Carlo'!$G$15,'Monte Carlo'!$B$15,'Monte Carlo'!$D$15)))</f>
        <v>0</v>
      </c>
      <c r="J778" s="0" t="n">
        <f aca="true">IF('Monte Carlo'!$B$16="",0,IF('Monte Carlo'!$D$16='Monte Carlo'!$B$16,'Monte Carlo'!$B$16,BETAINV(RAND(),'Monte Carlo'!$F$16,'Monte Carlo'!$G$16,'Monte Carlo'!$B$16,'Monte Carlo'!$D$16)))</f>
        <v>0</v>
      </c>
      <c r="K778" s="0" t="n">
        <f aca="true">IF('Monte Carlo'!$B$17="",0,IF('Monte Carlo'!$D$17='Monte Carlo'!$B$17,'Monte Carlo'!$B$17,BETAINV(RAND(),'Monte Carlo'!$F$17,'Monte Carlo'!$G$17,'Monte Carlo'!$B$17,'Monte Carlo'!$D$17)))</f>
        <v>0</v>
      </c>
      <c r="L778" s="0" t="n">
        <f aca="true">IF('Monte Carlo'!$B$18="",0,IF('Monte Carlo'!$D$18='Monte Carlo'!$B$18,'Monte Carlo'!$B$18,BETAINV(RAND(),'Monte Carlo'!$F$18,'Monte Carlo'!$G$18,'Monte Carlo'!$B$18,'Monte Carlo'!$D$18)))</f>
        <v>0</v>
      </c>
      <c r="M778" s="0" t="n">
        <f aca="true">IF(OR('Monte Carlo'!$B$22="",'Monte Carlo'!$C$22=""),0,IF(RAND()&lt;'Monte Carlo'!$B$22,IF('Monte Carlo'!$E$22='Monte Carlo'!$C$22,'Monte Carlo'!$C$22,BETAINV(RAND(),'Monte Carlo'!$G$22,'Monte Carlo'!$H$22,'Monte Carlo'!$C$22,'Monte Carlo'!$E$22)),0))</f>
        <v>0</v>
      </c>
      <c r="N778" s="0" t="n">
        <f aca="true">IF(OR('Monte Carlo'!$B$23="",'Monte Carlo'!$C$23=""),0,IF(RAND()&lt;'Monte Carlo'!$B$23,IF('Monte Carlo'!$E$23='Monte Carlo'!$C$23,'Monte Carlo'!$C$23,BETAINV(RAND(),'Monte Carlo'!$G$23,'Monte Carlo'!$H$23,'Monte Carlo'!$C$23,'Monte Carlo'!$E$23)),0))</f>
        <v>0</v>
      </c>
      <c r="O778" s="0" t="n">
        <f aca="true">IF(OR('Monte Carlo'!$B$24="",'Monte Carlo'!$C$24=""),0,IF(RAND()&lt;'Monte Carlo'!$B$24,IF('Monte Carlo'!$E$24='Monte Carlo'!$C$24,'Monte Carlo'!$C$24,BETAINV(RAND(),'Monte Carlo'!$G$24,'Monte Carlo'!$H$24,'Monte Carlo'!$C$24,'Monte Carlo'!$E$24)),0))</f>
        <v>0</v>
      </c>
      <c r="P778" s="0" t="n">
        <f aca="true">IF(OR('Monte Carlo'!$B$25="",'Monte Carlo'!$C$25=""),0,IF(RAND()&lt;'Monte Carlo'!$B$25,IF('Monte Carlo'!$E$25='Monte Carlo'!$C$25,'Monte Carlo'!$C$25,BETAINV(RAND(),'Monte Carlo'!$G$25,'Monte Carlo'!$H$25,'Monte Carlo'!$C$25,'Monte Carlo'!$E$25)),0))</f>
        <v>0</v>
      </c>
      <c r="Q778" s="0" t="n">
        <f aca="true">IF(OR('Monte Carlo'!$B$26="",'Monte Carlo'!$C$26=""),0,IF(RAND()&lt;'Monte Carlo'!$B$26,IF('Monte Carlo'!$E$26='Monte Carlo'!$C$26,'Monte Carlo'!$C$26,BETAINV(RAND(),'Monte Carlo'!$G$26,'Monte Carlo'!$H$26,'Monte Carlo'!$C$26,'Monte Carlo'!$E$26)),0))</f>
        <v>0</v>
      </c>
      <c r="R778" s="0" t="n">
        <f aca="true">IF(OR('Monte Carlo'!$B$27="",'Monte Carlo'!$C$27=""),0,IF(RAND()&lt;'Monte Carlo'!$B$27,IF('Monte Carlo'!$E$27='Monte Carlo'!$C$27,'Monte Carlo'!$C$27,BETAINV(RAND(),'Monte Carlo'!$G$27,'Monte Carlo'!$H$27,'Monte Carlo'!$C$27,'Monte Carlo'!$E$27)),0))</f>
        <v>0</v>
      </c>
      <c r="S778" s="0" t="n">
        <f aca="true">IF(OR('Monte Carlo'!$B$28="",'Monte Carlo'!$C$28=""),0,IF(RAND()&lt;'Monte Carlo'!$B$28,IF('Monte Carlo'!$E$28='Monte Carlo'!$C$28,'Monte Carlo'!$C$28,BETAINV(RAND(),'Monte Carlo'!$G$28,'Monte Carlo'!$H$28,'Monte Carlo'!$C$28,'Monte Carlo'!$E$28)),0))</f>
        <v>0</v>
      </c>
      <c r="T778" s="0" t="n">
        <f aca="true">IF(OR('Monte Carlo'!$B$29="",'Monte Carlo'!$C$29=""),0,IF(RAND()&lt;'Monte Carlo'!$B$29,IF('Monte Carlo'!$E$29='Monte Carlo'!$C$29,'Monte Carlo'!$C$29,BETAINV(RAND(),'Monte Carlo'!$G$29,'Monte Carlo'!$H$29,'Monte Carlo'!$C$29,'Monte Carlo'!$E$29)),0))</f>
        <v>0</v>
      </c>
      <c r="U778" s="0" t="n">
        <f aca="true">IF(OR('Monte Carlo'!$B$30="",'Monte Carlo'!$C$30=""),0,IF(RAND()&lt;'Monte Carlo'!$B$30,IF('Monte Carlo'!$E$30='Monte Carlo'!$C$30,'Monte Carlo'!$C$30,BETAINV(RAND(),'Monte Carlo'!$G$30,'Monte Carlo'!$H$30,'Monte Carlo'!$C$30,'Monte Carlo'!$E$30)),0))</f>
        <v>0</v>
      </c>
      <c r="V778" s="0" t="n">
        <f aca="true">IF(OR('Monte Carlo'!$B$31="",'Monte Carlo'!$C$31=""),0,IF(RAND()&lt;'Monte Carlo'!$B$31,IF('Monte Carlo'!$E$31='Monte Carlo'!$C$31,'Monte Carlo'!$C$31,BETAINV(RAND(),'Monte Carlo'!$G$31,'Monte Carlo'!$H$31,'Monte Carlo'!$C$31,'Monte Carlo'!$E$31)),0))</f>
        <v>0</v>
      </c>
      <c r="W778" s="0" t="n">
        <f aca="true">IF(OR('Monte Carlo'!$B$32="",'Monte Carlo'!$C$32=""),0,IF(RAND()&lt;'Monte Carlo'!$B$32,IF('Monte Carlo'!$E$32='Monte Carlo'!$C$32,'Monte Carlo'!$C$32,BETAINV(RAND(),'Monte Carlo'!$G$32,'Monte Carlo'!$H$32,'Monte Carlo'!$C$32,'Monte Carlo'!$E$32)),0))</f>
        <v>0</v>
      </c>
      <c r="X778" s="0" t="n">
        <f aca="true">IF(OR('Monte Carlo'!$B$33="",'Monte Carlo'!$C$33=""),0,IF(RAND()&lt;'Monte Carlo'!$B$33,IF('Monte Carlo'!$E$33='Monte Carlo'!$C$33,'Monte Carlo'!$C$33,BETAINV(RAND(),'Monte Carlo'!$G$33,'Monte Carlo'!$H$33,'Monte Carlo'!$C$33,'Monte Carlo'!$E$33)),0))</f>
        <v>0</v>
      </c>
      <c r="Y778" s="0" t="n">
        <f aca="false">SUM(A778:X778)</f>
        <v>2068.1010023844</v>
      </c>
    </row>
    <row r="779" customFormat="false" ht="15" hidden="false" customHeight="false" outlineLevel="0" collapsed="false">
      <c r="A779" s="0" t="n">
        <f aca="true">IF('Monte Carlo'!$B$7="",0,IF('Monte Carlo'!$D$7='Monte Carlo'!$B$7,'Monte Carlo'!$B$7,BETAINV(RAND(),'Monte Carlo'!$F$7,'Monte Carlo'!$G$7,'Monte Carlo'!$B$7,'Monte Carlo'!$D$7)))</f>
        <v>132.556854707867</v>
      </c>
      <c r="B779" s="0" t="n">
        <f aca="true">IF('Monte Carlo'!$B$8="",0,IF('Monte Carlo'!$D$8='Monte Carlo'!$B$8,'Monte Carlo'!$B$8,BETAINV(RAND(),'Monte Carlo'!$F$8,'Monte Carlo'!$G$8,'Monte Carlo'!$B$8,'Monte Carlo'!$D$8)))</f>
        <v>959.744278314024</v>
      </c>
      <c r="C779" s="0" t="n">
        <f aca="true">IF('Monte Carlo'!$B$9="",0,IF('Monte Carlo'!$D$9='Monte Carlo'!$B$9,'Monte Carlo'!$B$9,BETAINV(RAND(),'Monte Carlo'!$F$9,'Monte Carlo'!$G$9,'Monte Carlo'!$B$9,'Monte Carlo'!$D$9)))</f>
        <v>455.706751854676</v>
      </c>
      <c r="D779" s="0" t="n">
        <f aca="true">IF('Monte Carlo'!$B$10="",0,IF('Monte Carlo'!$D$10='Monte Carlo'!$B$10,'Monte Carlo'!$B$10,BETAINV(RAND(),'Monte Carlo'!$F$10,'Monte Carlo'!$G$10,'Monte Carlo'!$B$10,'Monte Carlo'!$D$10)))</f>
        <v>308.888719882155</v>
      </c>
      <c r="E779" s="0" t="n">
        <f aca="true">IF('Monte Carlo'!$B$11="",0,IF('Monte Carlo'!$D$11='Monte Carlo'!$B$11,'Monte Carlo'!$B$11,BETAINV(RAND(),'Monte Carlo'!$F$11,'Monte Carlo'!$G$11,'Monte Carlo'!$B$11,'Monte Carlo'!$D$11)))</f>
        <v>88.7606412714763</v>
      </c>
      <c r="F779" s="0" t="n">
        <f aca="true">IF('Monte Carlo'!$B$12="",0,IF('Monte Carlo'!$D$12='Monte Carlo'!$B$12,'Monte Carlo'!$B$12,BETAINV(RAND(),'Monte Carlo'!$F$12,'Monte Carlo'!$G$12,'Monte Carlo'!$B$12,'Monte Carlo'!$D$12)))</f>
        <v>116.204687642047</v>
      </c>
      <c r="G779" s="0" t="n">
        <f aca="true">IF('Monte Carlo'!$B$13="",0,IF('Monte Carlo'!$D$13='Monte Carlo'!$B$13,'Monte Carlo'!$B$13,BETAINV(RAND(),'Monte Carlo'!$F$13,'Monte Carlo'!$G$13,'Monte Carlo'!$B$13,'Monte Carlo'!$D$13)))</f>
        <v>0</v>
      </c>
      <c r="H779" s="0" t="n">
        <f aca="true">IF('Monte Carlo'!$B$14="",0,IF('Monte Carlo'!$D$14='Monte Carlo'!$B$14,'Monte Carlo'!$B$14,BETAINV(RAND(),'Monte Carlo'!$F$14,'Monte Carlo'!$G$14,'Monte Carlo'!$B$14,'Monte Carlo'!$D$14)))</f>
        <v>0</v>
      </c>
      <c r="I779" s="0" t="n">
        <f aca="true">IF('Monte Carlo'!$B$15="",0,IF('Monte Carlo'!$D$15='Monte Carlo'!$B$15,'Monte Carlo'!$B$15,BETAINV(RAND(),'Monte Carlo'!$F$15,'Monte Carlo'!$G$15,'Monte Carlo'!$B$15,'Monte Carlo'!$D$15)))</f>
        <v>0</v>
      </c>
      <c r="J779" s="0" t="n">
        <f aca="true">IF('Monte Carlo'!$B$16="",0,IF('Monte Carlo'!$D$16='Monte Carlo'!$B$16,'Monte Carlo'!$B$16,BETAINV(RAND(),'Monte Carlo'!$F$16,'Monte Carlo'!$G$16,'Monte Carlo'!$B$16,'Monte Carlo'!$D$16)))</f>
        <v>0</v>
      </c>
      <c r="K779" s="0" t="n">
        <f aca="true">IF('Monte Carlo'!$B$17="",0,IF('Monte Carlo'!$D$17='Monte Carlo'!$B$17,'Monte Carlo'!$B$17,BETAINV(RAND(),'Monte Carlo'!$F$17,'Monte Carlo'!$G$17,'Monte Carlo'!$B$17,'Monte Carlo'!$D$17)))</f>
        <v>0</v>
      </c>
      <c r="L779" s="0" t="n">
        <f aca="true">IF('Monte Carlo'!$B$18="",0,IF('Monte Carlo'!$D$18='Monte Carlo'!$B$18,'Monte Carlo'!$B$18,BETAINV(RAND(),'Monte Carlo'!$F$18,'Monte Carlo'!$G$18,'Monte Carlo'!$B$18,'Monte Carlo'!$D$18)))</f>
        <v>0</v>
      </c>
      <c r="M779" s="0" t="n">
        <f aca="true">IF(OR('Monte Carlo'!$B$22="",'Monte Carlo'!$C$22=""),0,IF(RAND()&lt;'Monte Carlo'!$B$22,IF('Monte Carlo'!$E$22='Monte Carlo'!$C$22,'Monte Carlo'!$C$22,BETAINV(RAND(),'Monte Carlo'!$G$22,'Monte Carlo'!$H$22,'Monte Carlo'!$C$22,'Monte Carlo'!$E$22)),0))</f>
        <v>0</v>
      </c>
      <c r="N779" s="0" t="n">
        <f aca="true">IF(OR('Monte Carlo'!$B$23="",'Monte Carlo'!$C$23=""),0,IF(RAND()&lt;'Monte Carlo'!$B$23,IF('Monte Carlo'!$E$23='Monte Carlo'!$C$23,'Monte Carlo'!$C$23,BETAINV(RAND(),'Monte Carlo'!$G$23,'Monte Carlo'!$H$23,'Monte Carlo'!$C$23,'Monte Carlo'!$E$23)),0))</f>
        <v>32.5220652823588</v>
      </c>
      <c r="O779" s="0" t="n">
        <f aca="true">IF(OR('Monte Carlo'!$B$24="",'Monte Carlo'!$C$24=""),0,IF(RAND()&lt;'Monte Carlo'!$B$24,IF('Monte Carlo'!$E$24='Monte Carlo'!$C$24,'Monte Carlo'!$C$24,BETAINV(RAND(),'Monte Carlo'!$G$24,'Monte Carlo'!$H$24,'Monte Carlo'!$C$24,'Monte Carlo'!$E$24)),0))</f>
        <v>0</v>
      </c>
      <c r="P779" s="0" t="n">
        <f aca="true">IF(OR('Monte Carlo'!$B$25="",'Monte Carlo'!$C$25=""),0,IF(RAND()&lt;'Monte Carlo'!$B$25,IF('Monte Carlo'!$E$25='Monte Carlo'!$C$25,'Monte Carlo'!$C$25,BETAINV(RAND(),'Monte Carlo'!$G$25,'Monte Carlo'!$H$25,'Monte Carlo'!$C$25,'Monte Carlo'!$E$25)),0))</f>
        <v>0</v>
      </c>
      <c r="Q779" s="0" t="n">
        <f aca="true">IF(OR('Monte Carlo'!$B$26="",'Monte Carlo'!$C$26=""),0,IF(RAND()&lt;'Monte Carlo'!$B$26,IF('Monte Carlo'!$E$26='Monte Carlo'!$C$26,'Monte Carlo'!$C$26,BETAINV(RAND(),'Monte Carlo'!$G$26,'Monte Carlo'!$H$26,'Monte Carlo'!$C$26,'Monte Carlo'!$E$26)),0))</f>
        <v>0</v>
      </c>
      <c r="R779" s="0" t="n">
        <f aca="true">IF(OR('Monte Carlo'!$B$27="",'Monte Carlo'!$C$27=""),0,IF(RAND()&lt;'Monte Carlo'!$B$27,IF('Monte Carlo'!$E$27='Monte Carlo'!$C$27,'Monte Carlo'!$C$27,BETAINV(RAND(),'Monte Carlo'!$G$27,'Monte Carlo'!$H$27,'Monte Carlo'!$C$27,'Monte Carlo'!$E$27)),0))</f>
        <v>0</v>
      </c>
      <c r="S779" s="0" t="n">
        <f aca="true">IF(OR('Monte Carlo'!$B$28="",'Monte Carlo'!$C$28=""),0,IF(RAND()&lt;'Monte Carlo'!$B$28,IF('Monte Carlo'!$E$28='Monte Carlo'!$C$28,'Monte Carlo'!$C$28,BETAINV(RAND(),'Monte Carlo'!$G$28,'Monte Carlo'!$H$28,'Monte Carlo'!$C$28,'Monte Carlo'!$E$28)),0))</f>
        <v>0</v>
      </c>
      <c r="T779" s="0" t="n">
        <f aca="true">IF(OR('Monte Carlo'!$B$29="",'Monte Carlo'!$C$29=""),0,IF(RAND()&lt;'Monte Carlo'!$B$29,IF('Monte Carlo'!$E$29='Monte Carlo'!$C$29,'Monte Carlo'!$C$29,BETAINV(RAND(),'Monte Carlo'!$G$29,'Monte Carlo'!$H$29,'Monte Carlo'!$C$29,'Monte Carlo'!$E$29)),0))</f>
        <v>0</v>
      </c>
      <c r="U779" s="0" t="n">
        <f aca="true">IF(OR('Monte Carlo'!$B$30="",'Monte Carlo'!$C$30=""),0,IF(RAND()&lt;'Monte Carlo'!$B$30,IF('Monte Carlo'!$E$30='Monte Carlo'!$C$30,'Monte Carlo'!$C$30,BETAINV(RAND(),'Monte Carlo'!$G$30,'Monte Carlo'!$H$30,'Monte Carlo'!$C$30,'Monte Carlo'!$E$30)),0))</f>
        <v>0</v>
      </c>
      <c r="V779" s="0" t="n">
        <f aca="true">IF(OR('Monte Carlo'!$B$31="",'Monte Carlo'!$C$31=""),0,IF(RAND()&lt;'Monte Carlo'!$B$31,IF('Monte Carlo'!$E$31='Monte Carlo'!$C$31,'Monte Carlo'!$C$31,BETAINV(RAND(),'Monte Carlo'!$G$31,'Monte Carlo'!$H$31,'Monte Carlo'!$C$31,'Monte Carlo'!$E$31)),0))</f>
        <v>0</v>
      </c>
      <c r="W779" s="0" t="n">
        <f aca="true">IF(OR('Monte Carlo'!$B$32="",'Monte Carlo'!$C$32=""),0,IF(RAND()&lt;'Monte Carlo'!$B$32,IF('Monte Carlo'!$E$32='Monte Carlo'!$C$32,'Monte Carlo'!$C$32,BETAINV(RAND(),'Monte Carlo'!$G$32,'Monte Carlo'!$H$32,'Monte Carlo'!$C$32,'Monte Carlo'!$E$32)),0))</f>
        <v>0</v>
      </c>
      <c r="X779" s="0" t="n">
        <f aca="true">IF(OR('Monte Carlo'!$B$33="",'Monte Carlo'!$C$33=""),0,IF(RAND()&lt;'Monte Carlo'!$B$33,IF('Monte Carlo'!$E$33='Monte Carlo'!$C$33,'Monte Carlo'!$C$33,BETAINV(RAND(),'Monte Carlo'!$G$33,'Monte Carlo'!$H$33,'Monte Carlo'!$C$33,'Monte Carlo'!$E$33)),0))</f>
        <v>0</v>
      </c>
      <c r="Y779" s="0" t="n">
        <f aca="false">SUM(A779:X779)</f>
        <v>2094.3839989546</v>
      </c>
    </row>
    <row r="780" customFormat="false" ht="15" hidden="false" customHeight="false" outlineLevel="0" collapsed="false">
      <c r="A780" s="0" t="n">
        <f aca="true">IF('Monte Carlo'!$B$7="",0,IF('Monte Carlo'!$D$7='Monte Carlo'!$B$7,'Monte Carlo'!$B$7,BETAINV(RAND(),'Monte Carlo'!$F$7,'Monte Carlo'!$G$7,'Monte Carlo'!$B$7,'Monte Carlo'!$D$7)))</f>
        <v>157.434421048578</v>
      </c>
      <c r="B780" s="0" t="n">
        <f aca="true">IF('Monte Carlo'!$B$8="",0,IF('Monte Carlo'!$D$8='Monte Carlo'!$B$8,'Monte Carlo'!$B$8,BETAINV(RAND(),'Monte Carlo'!$F$8,'Monte Carlo'!$G$8,'Monte Carlo'!$B$8,'Monte Carlo'!$D$8)))</f>
        <v>1067.92934873888</v>
      </c>
      <c r="C780" s="0" t="n">
        <f aca="true">IF('Monte Carlo'!$B$9="",0,IF('Monte Carlo'!$D$9='Monte Carlo'!$B$9,'Monte Carlo'!$B$9,BETAINV(RAND(),'Monte Carlo'!$F$9,'Monte Carlo'!$G$9,'Monte Carlo'!$B$9,'Monte Carlo'!$D$9)))</f>
        <v>467.210699072706</v>
      </c>
      <c r="D780" s="0" t="n">
        <f aca="true">IF('Monte Carlo'!$B$10="",0,IF('Monte Carlo'!$D$10='Monte Carlo'!$B$10,'Monte Carlo'!$B$10,BETAINV(RAND(),'Monte Carlo'!$F$10,'Monte Carlo'!$G$10,'Monte Carlo'!$B$10,'Monte Carlo'!$D$10)))</f>
        <v>336.102433082648</v>
      </c>
      <c r="E780" s="0" t="n">
        <f aca="true">IF('Monte Carlo'!$B$11="",0,IF('Monte Carlo'!$D$11='Monte Carlo'!$B$11,'Monte Carlo'!$B$11,BETAINV(RAND(),'Monte Carlo'!$F$11,'Monte Carlo'!$G$11,'Monte Carlo'!$B$11,'Monte Carlo'!$D$11)))</f>
        <v>108.171077988996</v>
      </c>
      <c r="F780" s="0" t="n">
        <f aca="true">IF('Monte Carlo'!$B$12="",0,IF('Monte Carlo'!$D$12='Monte Carlo'!$B$12,'Monte Carlo'!$B$12,BETAINV(RAND(),'Monte Carlo'!$F$12,'Monte Carlo'!$G$12,'Monte Carlo'!$B$12,'Monte Carlo'!$D$12)))</f>
        <v>98.1746755379786</v>
      </c>
      <c r="G780" s="0" t="n">
        <f aca="true">IF('Monte Carlo'!$B$13="",0,IF('Monte Carlo'!$D$13='Monte Carlo'!$B$13,'Monte Carlo'!$B$13,BETAINV(RAND(),'Monte Carlo'!$F$13,'Monte Carlo'!$G$13,'Monte Carlo'!$B$13,'Monte Carlo'!$D$13)))</f>
        <v>0</v>
      </c>
      <c r="H780" s="0" t="n">
        <f aca="true">IF('Monte Carlo'!$B$14="",0,IF('Monte Carlo'!$D$14='Monte Carlo'!$B$14,'Monte Carlo'!$B$14,BETAINV(RAND(),'Monte Carlo'!$F$14,'Monte Carlo'!$G$14,'Monte Carlo'!$B$14,'Monte Carlo'!$D$14)))</f>
        <v>0</v>
      </c>
      <c r="I780" s="0" t="n">
        <f aca="true">IF('Monte Carlo'!$B$15="",0,IF('Monte Carlo'!$D$15='Monte Carlo'!$B$15,'Monte Carlo'!$B$15,BETAINV(RAND(),'Monte Carlo'!$F$15,'Monte Carlo'!$G$15,'Monte Carlo'!$B$15,'Monte Carlo'!$D$15)))</f>
        <v>0</v>
      </c>
      <c r="J780" s="0" t="n">
        <f aca="true">IF('Monte Carlo'!$B$16="",0,IF('Monte Carlo'!$D$16='Monte Carlo'!$B$16,'Monte Carlo'!$B$16,BETAINV(RAND(),'Monte Carlo'!$F$16,'Monte Carlo'!$G$16,'Monte Carlo'!$B$16,'Monte Carlo'!$D$16)))</f>
        <v>0</v>
      </c>
      <c r="K780" s="0" t="n">
        <f aca="true">IF('Monte Carlo'!$B$17="",0,IF('Monte Carlo'!$D$17='Monte Carlo'!$B$17,'Monte Carlo'!$B$17,BETAINV(RAND(),'Monte Carlo'!$F$17,'Monte Carlo'!$G$17,'Monte Carlo'!$B$17,'Monte Carlo'!$D$17)))</f>
        <v>0</v>
      </c>
      <c r="L780" s="0" t="n">
        <f aca="true">IF('Monte Carlo'!$B$18="",0,IF('Monte Carlo'!$D$18='Monte Carlo'!$B$18,'Monte Carlo'!$B$18,BETAINV(RAND(),'Monte Carlo'!$F$18,'Monte Carlo'!$G$18,'Monte Carlo'!$B$18,'Monte Carlo'!$D$18)))</f>
        <v>0</v>
      </c>
      <c r="M780" s="0" t="n">
        <f aca="true">IF(OR('Monte Carlo'!$B$22="",'Monte Carlo'!$C$22=""),0,IF(RAND()&lt;'Monte Carlo'!$B$22,IF('Monte Carlo'!$E$22='Monte Carlo'!$C$22,'Monte Carlo'!$C$22,BETAINV(RAND(),'Monte Carlo'!$G$22,'Monte Carlo'!$H$22,'Monte Carlo'!$C$22,'Monte Carlo'!$E$22)),0))</f>
        <v>194.235339609417</v>
      </c>
      <c r="N780" s="0" t="n">
        <f aca="true">IF(OR('Monte Carlo'!$B$23="",'Monte Carlo'!$C$23=""),0,IF(RAND()&lt;'Monte Carlo'!$B$23,IF('Monte Carlo'!$E$23='Monte Carlo'!$C$23,'Monte Carlo'!$C$23,BETAINV(RAND(),'Monte Carlo'!$G$23,'Monte Carlo'!$H$23,'Monte Carlo'!$C$23,'Monte Carlo'!$E$23)),0))</f>
        <v>0</v>
      </c>
      <c r="O780" s="0" t="n">
        <f aca="true">IF(OR('Monte Carlo'!$B$24="",'Monte Carlo'!$C$24=""),0,IF(RAND()&lt;'Monte Carlo'!$B$24,IF('Monte Carlo'!$E$24='Monte Carlo'!$C$24,'Monte Carlo'!$C$24,BETAINV(RAND(),'Monte Carlo'!$G$24,'Monte Carlo'!$H$24,'Monte Carlo'!$C$24,'Monte Carlo'!$E$24)),0))</f>
        <v>0</v>
      </c>
      <c r="P780" s="0" t="n">
        <f aca="true">IF(OR('Monte Carlo'!$B$25="",'Monte Carlo'!$C$25=""),0,IF(RAND()&lt;'Monte Carlo'!$B$25,IF('Monte Carlo'!$E$25='Monte Carlo'!$C$25,'Monte Carlo'!$C$25,BETAINV(RAND(),'Monte Carlo'!$G$25,'Monte Carlo'!$H$25,'Monte Carlo'!$C$25,'Monte Carlo'!$E$25)),0))</f>
        <v>0</v>
      </c>
      <c r="Q780" s="0" t="n">
        <f aca="true">IF(OR('Monte Carlo'!$B$26="",'Monte Carlo'!$C$26=""),0,IF(RAND()&lt;'Monte Carlo'!$B$26,IF('Monte Carlo'!$E$26='Monte Carlo'!$C$26,'Monte Carlo'!$C$26,BETAINV(RAND(),'Monte Carlo'!$G$26,'Monte Carlo'!$H$26,'Monte Carlo'!$C$26,'Monte Carlo'!$E$26)),0))</f>
        <v>0</v>
      </c>
      <c r="R780" s="0" t="n">
        <f aca="true">IF(OR('Monte Carlo'!$B$27="",'Monte Carlo'!$C$27=""),0,IF(RAND()&lt;'Monte Carlo'!$B$27,IF('Monte Carlo'!$E$27='Monte Carlo'!$C$27,'Monte Carlo'!$C$27,BETAINV(RAND(),'Monte Carlo'!$G$27,'Monte Carlo'!$H$27,'Monte Carlo'!$C$27,'Monte Carlo'!$E$27)),0))</f>
        <v>0</v>
      </c>
      <c r="S780" s="0" t="n">
        <f aca="true">IF(OR('Monte Carlo'!$B$28="",'Monte Carlo'!$C$28=""),0,IF(RAND()&lt;'Monte Carlo'!$B$28,IF('Monte Carlo'!$E$28='Monte Carlo'!$C$28,'Monte Carlo'!$C$28,BETAINV(RAND(),'Monte Carlo'!$G$28,'Monte Carlo'!$H$28,'Monte Carlo'!$C$28,'Monte Carlo'!$E$28)),0))</f>
        <v>0</v>
      </c>
      <c r="T780" s="0" t="n">
        <f aca="true">IF(OR('Monte Carlo'!$B$29="",'Monte Carlo'!$C$29=""),0,IF(RAND()&lt;'Monte Carlo'!$B$29,IF('Monte Carlo'!$E$29='Monte Carlo'!$C$29,'Monte Carlo'!$C$29,BETAINV(RAND(),'Monte Carlo'!$G$29,'Monte Carlo'!$H$29,'Monte Carlo'!$C$29,'Monte Carlo'!$E$29)),0))</f>
        <v>0</v>
      </c>
      <c r="U780" s="0" t="n">
        <f aca="true">IF(OR('Monte Carlo'!$B$30="",'Monte Carlo'!$C$30=""),0,IF(RAND()&lt;'Monte Carlo'!$B$30,IF('Monte Carlo'!$E$30='Monte Carlo'!$C$30,'Monte Carlo'!$C$30,BETAINV(RAND(),'Monte Carlo'!$G$30,'Monte Carlo'!$H$30,'Monte Carlo'!$C$30,'Monte Carlo'!$E$30)),0))</f>
        <v>0</v>
      </c>
      <c r="V780" s="0" t="n">
        <f aca="true">IF(OR('Monte Carlo'!$B$31="",'Monte Carlo'!$C$31=""),0,IF(RAND()&lt;'Monte Carlo'!$B$31,IF('Monte Carlo'!$E$31='Monte Carlo'!$C$31,'Monte Carlo'!$C$31,BETAINV(RAND(),'Monte Carlo'!$G$31,'Monte Carlo'!$H$31,'Monte Carlo'!$C$31,'Monte Carlo'!$E$31)),0))</f>
        <v>0</v>
      </c>
      <c r="W780" s="0" t="n">
        <f aca="true">IF(OR('Monte Carlo'!$B$32="",'Monte Carlo'!$C$32=""),0,IF(RAND()&lt;'Monte Carlo'!$B$32,IF('Monte Carlo'!$E$32='Monte Carlo'!$C$32,'Monte Carlo'!$C$32,BETAINV(RAND(),'Monte Carlo'!$G$32,'Monte Carlo'!$H$32,'Monte Carlo'!$C$32,'Monte Carlo'!$E$32)),0))</f>
        <v>0</v>
      </c>
      <c r="X780" s="0" t="n">
        <f aca="true">IF(OR('Monte Carlo'!$B$33="",'Monte Carlo'!$C$33=""),0,IF(RAND()&lt;'Monte Carlo'!$B$33,IF('Monte Carlo'!$E$33='Monte Carlo'!$C$33,'Monte Carlo'!$C$33,BETAINV(RAND(),'Monte Carlo'!$G$33,'Monte Carlo'!$H$33,'Monte Carlo'!$C$33,'Monte Carlo'!$E$33)),0))</f>
        <v>0</v>
      </c>
      <c r="Y780" s="0" t="n">
        <f aca="false">SUM(A780:X780)</f>
        <v>2429.2579950792</v>
      </c>
    </row>
    <row r="781" customFormat="false" ht="15" hidden="false" customHeight="false" outlineLevel="0" collapsed="false">
      <c r="A781" s="0" t="n">
        <f aca="true">IF('Monte Carlo'!$B$7="",0,IF('Monte Carlo'!$D$7='Monte Carlo'!$B$7,'Monte Carlo'!$B$7,BETAINV(RAND(),'Monte Carlo'!$F$7,'Monte Carlo'!$G$7,'Monte Carlo'!$B$7,'Monte Carlo'!$D$7)))</f>
        <v>159.774172770979</v>
      </c>
      <c r="B781" s="0" t="n">
        <f aca="true">IF('Monte Carlo'!$B$8="",0,IF('Monte Carlo'!$D$8='Monte Carlo'!$B$8,'Monte Carlo'!$B$8,BETAINV(RAND(),'Monte Carlo'!$F$8,'Monte Carlo'!$G$8,'Monte Carlo'!$B$8,'Monte Carlo'!$D$8)))</f>
        <v>1067.14483771967</v>
      </c>
      <c r="C781" s="0" t="n">
        <f aca="true">IF('Monte Carlo'!$B$9="",0,IF('Monte Carlo'!$D$9='Monte Carlo'!$B$9,'Monte Carlo'!$B$9,BETAINV(RAND(),'Monte Carlo'!$F$9,'Monte Carlo'!$G$9,'Monte Carlo'!$B$9,'Monte Carlo'!$D$9)))</f>
        <v>452.380103795939</v>
      </c>
      <c r="D781" s="0" t="n">
        <f aca="true">IF('Monte Carlo'!$B$10="",0,IF('Monte Carlo'!$D$10='Monte Carlo'!$B$10,'Monte Carlo'!$B$10,BETAINV(RAND(),'Monte Carlo'!$F$10,'Monte Carlo'!$G$10,'Monte Carlo'!$B$10,'Monte Carlo'!$D$10)))</f>
        <v>327.865414449988</v>
      </c>
      <c r="E781" s="0" t="n">
        <f aca="true">IF('Monte Carlo'!$B$11="",0,IF('Monte Carlo'!$D$11='Monte Carlo'!$B$11,'Monte Carlo'!$B$11,BETAINV(RAND(),'Monte Carlo'!$F$11,'Monte Carlo'!$G$11,'Monte Carlo'!$B$11,'Monte Carlo'!$D$11)))</f>
        <v>100.352389401661</v>
      </c>
      <c r="F781" s="0" t="n">
        <f aca="true">IF('Monte Carlo'!$B$12="",0,IF('Monte Carlo'!$D$12='Monte Carlo'!$B$12,'Monte Carlo'!$B$12,BETAINV(RAND(),'Monte Carlo'!$F$12,'Monte Carlo'!$G$12,'Monte Carlo'!$B$12,'Monte Carlo'!$D$12)))</f>
        <v>99.3941059534527</v>
      </c>
      <c r="G781" s="0" t="n">
        <f aca="true">IF('Monte Carlo'!$B$13="",0,IF('Monte Carlo'!$D$13='Monte Carlo'!$B$13,'Monte Carlo'!$B$13,BETAINV(RAND(),'Monte Carlo'!$F$13,'Monte Carlo'!$G$13,'Monte Carlo'!$B$13,'Monte Carlo'!$D$13)))</f>
        <v>0</v>
      </c>
      <c r="H781" s="0" t="n">
        <f aca="true">IF('Monte Carlo'!$B$14="",0,IF('Monte Carlo'!$D$14='Monte Carlo'!$B$14,'Monte Carlo'!$B$14,BETAINV(RAND(),'Monte Carlo'!$F$14,'Monte Carlo'!$G$14,'Monte Carlo'!$B$14,'Monte Carlo'!$D$14)))</f>
        <v>0</v>
      </c>
      <c r="I781" s="0" t="n">
        <f aca="true">IF('Monte Carlo'!$B$15="",0,IF('Monte Carlo'!$D$15='Monte Carlo'!$B$15,'Monte Carlo'!$B$15,BETAINV(RAND(),'Monte Carlo'!$F$15,'Monte Carlo'!$G$15,'Monte Carlo'!$B$15,'Monte Carlo'!$D$15)))</f>
        <v>0</v>
      </c>
      <c r="J781" s="0" t="n">
        <f aca="true">IF('Monte Carlo'!$B$16="",0,IF('Monte Carlo'!$D$16='Monte Carlo'!$B$16,'Monte Carlo'!$B$16,BETAINV(RAND(),'Monte Carlo'!$F$16,'Monte Carlo'!$G$16,'Monte Carlo'!$B$16,'Monte Carlo'!$D$16)))</f>
        <v>0</v>
      </c>
      <c r="K781" s="0" t="n">
        <f aca="true">IF('Monte Carlo'!$B$17="",0,IF('Monte Carlo'!$D$17='Monte Carlo'!$B$17,'Monte Carlo'!$B$17,BETAINV(RAND(),'Monte Carlo'!$F$17,'Monte Carlo'!$G$17,'Monte Carlo'!$B$17,'Monte Carlo'!$D$17)))</f>
        <v>0</v>
      </c>
      <c r="L781" s="0" t="n">
        <f aca="true">IF('Monte Carlo'!$B$18="",0,IF('Monte Carlo'!$D$18='Monte Carlo'!$B$18,'Monte Carlo'!$B$18,BETAINV(RAND(),'Monte Carlo'!$F$18,'Monte Carlo'!$G$18,'Monte Carlo'!$B$18,'Monte Carlo'!$D$18)))</f>
        <v>0</v>
      </c>
      <c r="M781" s="0" t="n">
        <f aca="true">IF(OR('Monte Carlo'!$B$22="",'Monte Carlo'!$C$22=""),0,IF(RAND()&lt;'Monte Carlo'!$B$22,IF('Monte Carlo'!$E$22='Monte Carlo'!$C$22,'Monte Carlo'!$C$22,BETAINV(RAND(),'Monte Carlo'!$G$22,'Monte Carlo'!$H$22,'Monte Carlo'!$C$22,'Monte Carlo'!$E$22)),0))</f>
        <v>129.400246115388</v>
      </c>
      <c r="N781" s="0" t="n">
        <f aca="true">IF(OR('Monte Carlo'!$B$23="",'Monte Carlo'!$C$23=""),0,IF(RAND()&lt;'Monte Carlo'!$B$23,IF('Monte Carlo'!$E$23='Monte Carlo'!$C$23,'Monte Carlo'!$C$23,BETAINV(RAND(),'Monte Carlo'!$G$23,'Monte Carlo'!$H$23,'Monte Carlo'!$C$23,'Monte Carlo'!$E$23)),0))</f>
        <v>59.5560207112918</v>
      </c>
      <c r="O781" s="0" t="n">
        <f aca="true">IF(OR('Monte Carlo'!$B$24="",'Monte Carlo'!$C$24=""),0,IF(RAND()&lt;'Monte Carlo'!$B$24,IF('Monte Carlo'!$E$24='Monte Carlo'!$C$24,'Monte Carlo'!$C$24,BETAINV(RAND(),'Monte Carlo'!$G$24,'Monte Carlo'!$H$24,'Monte Carlo'!$C$24,'Monte Carlo'!$E$24)),0))</f>
        <v>0</v>
      </c>
      <c r="P781" s="0" t="n">
        <f aca="true">IF(OR('Monte Carlo'!$B$25="",'Monte Carlo'!$C$25=""),0,IF(RAND()&lt;'Monte Carlo'!$B$25,IF('Monte Carlo'!$E$25='Monte Carlo'!$C$25,'Monte Carlo'!$C$25,BETAINV(RAND(),'Monte Carlo'!$G$25,'Monte Carlo'!$H$25,'Monte Carlo'!$C$25,'Monte Carlo'!$E$25)),0))</f>
        <v>0</v>
      </c>
      <c r="Q781" s="0" t="n">
        <f aca="true">IF(OR('Monte Carlo'!$B$26="",'Monte Carlo'!$C$26=""),0,IF(RAND()&lt;'Monte Carlo'!$B$26,IF('Monte Carlo'!$E$26='Monte Carlo'!$C$26,'Monte Carlo'!$C$26,BETAINV(RAND(),'Monte Carlo'!$G$26,'Monte Carlo'!$H$26,'Monte Carlo'!$C$26,'Monte Carlo'!$E$26)),0))</f>
        <v>0</v>
      </c>
      <c r="R781" s="0" t="n">
        <f aca="true">IF(OR('Monte Carlo'!$B$27="",'Monte Carlo'!$C$27=""),0,IF(RAND()&lt;'Monte Carlo'!$B$27,IF('Monte Carlo'!$E$27='Monte Carlo'!$C$27,'Monte Carlo'!$C$27,BETAINV(RAND(),'Monte Carlo'!$G$27,'Monte Carlo'!$H$27,'Monte Carlo'!$C$27,'Monte Carlo'!$E$27)),0))</f>
        <v>0</v>
      </c>
      <c r="S781" s="0" t="n">
        <f aca="true">IF(OR('Monte Carlo'!$B$28="",'Monte Carlo'!$C$28=""),0,IF(RAND()&lt;'Monte Carlo'!$B$28,IF('Monte Carlo'!$E$28='Monte Carlo'!$C$28,'Monte Carlo'!$C$28,BETAINV(RAND(),'Monte Carlo'!$G$28,'Monte Carlo'!$H$28,'Monte Carlo'!$C$28,'Monte Carlo'!$E$28)),0))</f>
        <v>0</v>
      </c>
      <c r="T781" s="0" t="n">
        <f aca="true">IF(OR('Monte Carlo'!$B$29="",'Monte Carlo'!$C$29=""),0,IF(RAND()&lt;'Monte Carlo'!$B$29,IF('Monte Carlo'!$E$29='Monte Carlo'!$C$29,'Monte Carlo'!$C$29,BETAINV(RAND(),'Monte Carlo'!$G$29,'Monte Carlo'!$H$29,'Monte Carlo'!$C$29,'Monte Carlo'!$E$29)),0))</f>
        <v>0</v>
      </c>
      <c r="U781" s="0" t="n">
        <f aca="true">IF(OR('Monte Carlo'!$B$30="",'Monte Carlo'!$C$30=""),0,IF(RAND()&lt;'Monte Carlo'!$B$30,IF('Monte Carlo'!$E$30='Monte Carlo'!$C$30,'Monte Carlo'!$C$30,BETAINV(RAND(),'Monte Carlo'!$G$30,'Monte Carlo'!$H$30,'Monte Carlo'!$C$30,'Monte Carlo'!$E$30)),0))</f>
        <v>0</v>
      </c>
      <c r="V781" s="0" t="n">
        <f aca="true">IF(OR('Monte Carlo'!$B$31="",'Monte Carlo'!$C$31=""),0,IF(RAND()&lt;'Monte Carlo'!$B$31,IF('Monte Carlo'!$E$31='Monte Carlo'!$C$31,'Monte Carlo'!$C$31,BETAINV(RAND(),'Monte Carlo'!$G$31,'Monte Carlo'!$H$31,'Monte Carlo'!$C$31,'Monte Carlo'!$E$31)),0))</f>
        <v>0</v>
      </c>
      <c r="W781" s="0" t="n">
        <f aca="true">IF(OR('Monte Carlo'!$B$32="",'Monte Carlo'!$C$32=""),0,IF(RAND()&lt;'Monte Carlo'!$B$32,IF('Monte Carlo'!$E$32='Monte Carlo'!$C$32,'Monte Carlo'!$C$32,BETAINV(RAND(),'Monte Carlo'!$G$32,'Monte Carlo'!$H$32,'Monte Carlo'!$C$32,'Monte Carlo'!$E$32)),0))</f>
        <v>0</v>
      </c>
      <c r="X781" s="0" t="n">
        <f aca="true">IF(OR('Monte Carlo'!$B$33="",'Monte Carlo'!$C$33=""),0,IF(RAND()&lt;'Monte Carlo'!$B$33,IF('Monte Carlo'!$E$33='Monte Carlo'!$C$33,'Monte Carlo'!$C$33,BETAINV(RAND(),'Monte Carlo'!$G$33,'Monte Carlo'!$H$33,'Monte Carlo'!$C$33,'Monte Carlo'!$E$33)),0))</f>
        <v>0</v>
      </c>
      <c r="Y781" s="0" t="n">
        <f aca="false">SUM(A781:X781)</f>
        <v>2395.86729091837</v>
      </c>
    </row>
    <row r="782" customFormat="false" ht="15" hidden="false" customHeight="false" outlineLevel="0" collapsed="false">
      <c r="A782" s="0" t="n">
        <f aca="true">IF('Monte Carlo'!$B$7="",0,IF('Monte Carlo'!$D$7='Monte Carlo'!$B$7,'Monte Carlo'!$B$7,BETAINV(RAND(),'Monte Carlo'!$F$7,'Monte Carlo'!$G$7,'Monte Carlo'!$B$7,'Monte Carlo'!$D$7)))</f>
        <v>148.111632931808</v>
      </c>
      <c r="B782" s="0" t="n">
        <f aca="true">IF('Monte Carlo'!$B$8="",0,IF('Monte Carlo'!$D$8='Monte Carlo'!$B$8,'Monte Carlo'!$B$8,BETAINV(RAND(),'Monte Carlo'!$F$8,'Monte Carlo'!$G$8,'Monte Carlo'!$B$8,'Monte Carlo'!$D$8)))</f>
        <v>1011.30876761484</v>
      </c>
      <c r="C782" s="0" t="n">
        <f aca="true">IF('Monte Carlo'!$B$9="",0,IF('Monte Carlo'!$D$9='Monte Carlo'!$B$9,'Monte Carlo'!$B$9,BETAINV(RAND(),'Monte Carlo'!$F$9,'Monte Carlo'!$G$9,'Monte Carlo'!$B$9,'Monte Carlo'!$D$9)))</f>
        <v>502.567780098742</v>
      </c>
      <c r="D782" s="0" t="n">
        <f aca="true">IF('Monte Carlo'!$B$10="",0,IF('Monte Carlo'!$D$10='Monte Carlo'!$B$10,'Monte Carlo'!$B$10,BETAINV(RAND(),'Monte Carlo'!$F$10,'Monte Carlo'!$G$10,'Monte Carlo'!$B$10,'Monte Carlo'!$D$10)))</f>
        <v>281.87269424781</v>
      </c>
      <c r="E782" s="0" t="n">
        <f aca="true">IF('Monte Carlo'!$B$11="",0,IF('Monte Carlo'!$D$11='Monte Carlo'!$B$11,'Monte Carlo'!$B$11,BETAINV(RAND(),'Monte Carlo'!$F$11,'Monte Carlo'!$G$11,'Monte Carlo'!$B$11,'Monte Carlo'!$D$11)))</f>
        <v>117.986937633435</v>
      </c>
      <c r="F782" s="0" t="n">
        <f aca="true">IF('Monte Carlo'!$B$12="",0,IF('Monte Carlo'!$D$12='Monte Carlo'!$B$12,'Monte Carlo'!$B$12,BETAINV(RAND(),'Monte Carlo'!$F$12,'Monte Carlo'!$G$12,'Monte Carlo'!$B$12,'Monte Carlo'!$D$12)))</f>
        <v>95.0670490160231</v>
      </c>
      <c r="G782" s="0" t="n">
        <f aca="true">IF('Monte Carlo'!$B$13="",0,IF('Monte Carlo'!$D$13='Monte Carlo'!$B$13,'Monte Carlo'!$B$13,BETAINV(RAND(),'Monte Carlo'!$F$13,'Monte Carlo'!$G$13,'Monte Carlo'!$B$13,'Monte Carlo'!$D$13)))</f>
        <v>0</v>
      </c>
      <c r="H782" s="0" t="n">
        <f aca="true">IF('Monte Carlo'!$B$14="",0,IF('Monte Carlo'!$D$14='Monte Carlo'!$B$14,'Monte Carlo'!$B$14,BETAINV(RAND(),'Monte Carlo'!$F$14,'Monte Carlo'!$G$14,'Monte Carlo'!$B$14,'Monte Carlo'!$D$14)))</f>
        <v>0</v>
      </c>
      <c r="I782" s="0" t="n">
        <f aca="true">IF('Monte Carlo'!$B$15="",0,IF('Monte Carlo'!$D$15='Monte Carlo'!$B$15,'Monte Carlo'!$B$15,BETAINV(RAND(),'Monte Carlo'!$F$15,'Monte Carlo'!$G$15,'Monte Carlo'!$B$15,'Monte Carlo'!$D$15)))</f>
        <v>0</v>
      </c>
      <c r="J782" s="0" t="n">
        <f aca="true">IF('Monte Carlo'!$B$16="",0,IF('Monte Carlo'!$D$16='Monte Carlo'!$B$16,'Monte Carlo'!$B$16,BETAINV(RAND(),'Monte Carlo'!$F$16,'Monte Carlo'!$G$16,'Monte Carlo'!$B$16,'Monte Carlo'!$D$16)))</f>
        <v>0</v>
      </c>
      <c r="K782" s="0" t="n">
        <f aca="true">IF('Monte Carlo'!$B$17="",0,IF('Monte Carlo'!$D$17='Monte Carlo'!$B$17,'Monte Carlo'!$B$17,BETAINV(RAND(),'Monte Carlo'!$F$17,'Monte Carlo'!$G$17,'Monte Carlo'!$B$17,'Monte Carlo'!$D$17)))</f>
        <v>0</v>
      </c>
      <c r="L782" s="0" t="n">
        <f aca="true">IF('Monte Carlo'!$B$18="",0,IF('Monte Carlo'!$D$18='Monte Carlo'!$B$18,'Monte Carlo'!$B$18,BETAINV(RAND(),'Monte Carlo'!$F$18,'Monte Carlo'!$G$18,'Monte Carlo'!$B$18,'Monte Carlo'!$D$18)))</f>
        <v>0</v>
      </c>
      <c r="M782" s="0" t="n">
        <f aca="true">IF(OR('Monte Carlo'!$B$22="",'Monte Carlo'!$C$22=""),0,IF(RAND()&lt;'Monte Carlo'!$B$22,IF('Monte Carlo'!$E$22='Monte Carlo'!$C$22,'Monte Carlo'!$C$22,BETAINV(RAND(),'Monte Carlo'!$G$22,'Monte Carlo'!$H$22,'Monte Carlo'!$C$22,'Monte Carlo'!$E$22)),0))</f>
        <v>0</v>
      </c>
      <c r="N782" s="0" t="n">
        <f aca="true">IF(OR('Monte Carlo'!$B$23="",'Monte Carlo'!$C$23=""),0,IF(RAND()&lt;'Monte Carlo'!$B$23,IF('Monte Carlo'!$E$23='Monte Carlo'!$C$23,'Monte Carlo'!$C$23,BETAINV(RAND(),'Monte Carlo'!$G$23,'Monte Carlo'!$H$23,'Monte Carlo'!$C$23,'Monte Carlo'!$E$23)),0))</f>
        <v>0</v>
      </c>
      <c r="O782" s="0" t="n">
        <f aca="true">IF(OR('Monte Carlo'!$B$24="",'Monte Carlo'!$C$24=""),0,IF(RAND()&lt;'Monte Carlo'!$B$24,IF('Monte Carlo'!$E$24='Monte Carlo'!$C$24,'Monte Carlo'!$C$24,BETAINV(RAND(),'Monte Carlo'!$G$24,'Monte Carlo'!$H$24,'Monte Carlo'!$C$24,'Monte Carlo'!$E$24)),0))</f>
        <v>233.689819146928</v>
      </c>
      <c r="P782" s="0" t="n">
        <f aca="true">IF(OR('Monte Carlo'!$B$25="",'Monte Carlo'!$C$25=""),0,IF(RAND()&lt;'Monte Carlo'!$B$25,IF('Monte Carlo'!$E$25='Monte Carlo'!$C$25,'Monte Carlo'!$C$25,BETAINV(RAND(),'Monte Carlo'!$G$25,'Monte Carlo'!$H$25,'Monte Carlo'!$C$25,'Monte Carlo'!$E$25)),0))</f>
        <v>0</v>
      </c>
      <c r="Q782" s="0" t="n">
        <f aca="true">IF(OR('Monte Carlo'!$B$26="",'Monte Carlo'!$C$26=""),0,IF(RAND()&lt;'Monte Carlo'!$B$26,IF('Monte Carlo'!$E$26='Monte Carlo'!$C$26,'Monte Carlo'!$C$26,BETAINV(RAND(),'Monte Carlo'!$G$26,'Monte Carlo'!$H$26,'Monte Carlo'!$C$26,'Monte Carlo'!$E$26)),0))</f>
        <v>0</v>
      </c>
      <c r="R782" s="0" t="n">
        <f aca="true">IF(OR('Monte Carlo'!$B$27="",'Monte Carlo'!$C$27=""),0,IF(RAND()&lt;'Monte Carlo'!$B$27,IF('Monte Carlo'!$E$27='Monte Carlo'!$C$27,'Monte Carlo'!$C$27,BETAINV(RAND(),'Monte Carlo'!$G$27,'Monte Carlo'!$H$27,'Monte Carlo'!$C$27,'Monte Carlo'!$E$27)),0))</f>
        <v>0</v>
      </c>
      <c r="S782" s="0" t="n">
        <f aca="true">IF(OR('Monte Carlo'!$B$28="",'Monte Carlo'!$C$28=""),0,IF(RAND()&lt;'Monte Carlo'!$B$28,IF('Monte Carlo'!$E$28='Monte Carlo'!$C$28,'Monte Carlo'!$C$28,BETAINV(RAND(),'Monte Carlo'!$G$28,'Monte Carlo'!$H$28,'Monte Carlo'!$C$28,'Monte Carlo'!$E$28)),0))</f>
        <v>0</v>
      </c>
      <c r="T782" s="0" t="n">
        <f aca="true">IF(OR('Monte Carlo'!$B$29="",'Monte Carlo'!$C$29=""),0,IF(RAND()&lt;'Monte Carlo'!$B$29,IF('Monte Carlo'!$E$29='Monte Carlo'!$C$29,'Monte Carlo'!$C$29,BETAINV(RAND(),'Monte Carlo'!$G$29,'Monte Carlo'!$H$29,'Monte Carlo'!$C$29,'Monte Carlo'!$E$29)),0))</f>
        <v>0</v>
      </c>
      <c r="U782" s="0" t="n">
        <f aca="true">IF(OR('Monte Carlo'!$B$30="",'Monte Carlo'!$C$30=""),0,IF(RAND()&lt;'Monte Carlo'!$B$30,IF('Monte Carlo'!$E$30='Monte Carlo'!$C$30,'Monte Carlo'!$C$30,BETAINV(RAND(),'Monte Carlo'!$G$30,'Monte Carlo'!$H$30,'Monte Carlo'!$C$30,'Monte Carlo'!$E$30)),0))</f>
        <v>0</v>
      </c>
      <c r="V782" s="0" t="n">
        <f aca="true">IF(OR('Monte Carlo'!$B$31="",'Monte Carlo'!$C$31=""),0,IF(RAND()&lt;'Monte Carlo'!$B$31,IF('Monte Carlo'!$E$31='Monte Carlo'!$C$31,'Monte Carlo'!$C$31,BETAINV(RAND(),'Monte Carlo'!$G$31,'Monte Carlo'!$H$31,'Monte Carlo'!$C$31,'Monte Carlo'!$E$31)),0))</f>
        <v>0</v>
      </c>
      <c r="W782" s="0" t="n">
        <f aca="true">IF(OR('Monte Carlo'!$B$32="",'Monte Carlo'!$C$32=""),0,IF(RAND()&lt;'Monte Carlo'!$B$32,IF('Monte Carlo'!$E$32='Monte Carlo'!$C$32,'Monte Carlo'!$C$32,BETAINV(RAND(),'Monte Carlo'!$G$32,'Monte Carlo'!$H$32,'Monte Carlo'!$C$32,'Monte Carlo'!$E$32)),0))</f>
        <v>0</v>
      </c>
      <c r="X782" s="0" t="n">
        <f aca="true">IF(OR('Monte Carlo'!$B$33="",'Monte Carlo'!$C$33=""),0,IF(RAND()&lt;'Monte Carlo'!$B$33,IF('Monte Carlo'!$E$33='Monte Carlo'!$C$33,'Monte Carlo'!$C$33,BETAINV(RAND(),'Monte Carlo'!$G$33,'Monte Carlo'!$H$33,'Monte Carlo'!$C$33,'Monte Carlo'!$E$33)),0))</f>
        <v>0</v>
      </c>
      <c r="Y782" s="0" t="n">
        <f aca="false">SUM(A782:X782)</f>
        <v>2390.60468068959</v>
      </c>
    </row>
    <row r="783" customFormat="false" ht="15" hidden="false" customHeight="false" outlineLevel="0" collapsed="false">
      <c r="A783" s="0" t="n">
        <f aca="true">IF('Monte Carlo'!$B$7="",0,IF('Monte Carlo'!$D$7='Monte Carlo'!$B$7,'Monte Carlo'!$B$7,BETAINV(RAND(),'Monte Carlo'!$F$7,'Monte Carlo'!$G$7,'Monte Carlo'!$B$7,'Monte Carlo'!$D$7)))</f>
        <v>186.525084317799</v>
      </c>
      <c r="B783" s="0" t="n">
        <f aca="true">IF('Monte Carlo'!$B$8="",0,IF('Monte Carlo'!$D$8='Monte Carlo'!$B$8,'Monte Carlo'!$B$8,BETAINV(RAND(),'Monte Carlo'!$F$8,'Monte Carlo'!$G$8,'Monte Carlo'!$B$8,'Monte Carlo'!$D$8)))</f>
        <v>974.041113792253</v>
      </c>
      <c r="C783" s="0" t="n">
        <f aca="true">IF('Monte Carlo'!$B$9="",0,IF('Monte Carlo'!$D$9='Monte Carlo'!$B$9,'Monte Carlo'!$B$9,BETAINV(RAND(),'Monte Carlo'!$F$9,'Monte Carlo'!$G$9,'Monte Carlo'!$B$9,'Monte Carlo'!$D$9)))</f>
        <v>473.738689929089</v>
      </c>
      <c r="D783" s="0" t="n">
        <f aca="true">IF('Monte Carlo'!$B$10="",0,IF('Monte Carlo'!$D$10='Monte Carlo'!$B$10,'Monte Carlo'!$B$10,BETAINV(RAND(),'Monte Carlo'!$F$10,'Monte Carlo'!$G$10,'Monte Carlo'!$B$10,'Monte Carlo'!$D$10)))</f>
        <v>285.732052346181</v>
      </c>
      <c r="E783" s="0" t="n">
        <f aca="true">IF('Monte Carlo'!$B$11="",0,IF('Monte Carlo'!$D$11='Monte Carlo'!$B$11,'Monte Carlo'!$B$11,BETAINV(RAND(),'Monte Carlo'!$F$11,'Monte Carlo'!$G$11,'Monte Carlo'!$B$11,'Monte Carlo'!$D$11)))</f>
        <v>94.8841340523875</v>
      </c>
      <c r="F783" s="0" t="n">
        <f aca="true">IF('Monte Carlo'!$B$12="",0,IF('Monte Carlo'!$D$12='Monte Carlo'!$B$12,'Monte Carlo'!$B$12,BETAINV(RAND(),'Monte Carlo'!$F$12,'Monte Carlo'!$G$12,'Monte Carlo'!$B$12,'Monte Carlo'!$D$12)))</f>
        <v>106.721086523085</v>
      </c>
      <c r="G783" s="0" t="n">
        <f aca="true">IF('Monte Carlo'!$B$13="",0,IF('Monte Carlo'!$D$13='Monte Carlo'!$B$13,'Monte Carlo'!$B$13,BETAINV(RAND(),'Monte Carlo'!$F$13,'Monte Carlo'!$G$13,'Monte Carlo'!$B$13,'Monte Carlo'!$D$13)))</f>
        <v>0</v>
      </c>
      <c r="H783" s="0" t="n">
        <f aca="true">IF('Monte Carlo'!$B$14="",0,IF('Monte Carlo'!$D$14='Monte Carlo'!$B$14,'Monte Carlo'!$B$14,BETAINV(RAND(),'Monte Carlo'!$F$14,'Monte Carlo'!$G$14,'Monte Carlo'!$B$14,'Monte Carlo'!$D$14)))</f>
        <v>0</v>
      </c>
      <c r="I783" s="0" t="n">
        <f aca="true">IF('Monte Carlo'!$B$15="",0,IF('Monte Carlo'!$D$15='Monte Carlo'!$B$15,'Monte Carlo'!$B$15,BETAINV(RAND(),'Monte Carlo'!$F$15,'Monte Carlo'!$G$15,'Monte Carlo'!$B$15,'Monte Carlo'!$D$15)))</f>
        <v>0</v>
      </c>
      <c r="J783" s="0" t="n">
        <f aca="true">IF('Monte Carlo'!$B$16="",0,IF('Monte Carlo'!$D$16='Monte Carlo'!$B$16,'Monte Carlo'!$B$16,BETAINV(RAND(),'Monte Carlo'!$F$16,'Monte Carlo'!$G$16,'Monte Carlo'!$B$16,'Monte Carlo'!$D$16)))</f>
        <v>0</v>
      </c>
      <c r="K783" s="0" t="n">
        <f aca="true">IF('Monte Carlo'!$B$17="",0,IF('Monte Carlo'!$D$17='Monte Carlo'!$B$17,'Monte Carlo'!$B$17,BETAINV(RAND(),'Monte Carlo'!$F$17,'Monte Carlo'!$G$17,'Monte Carlo'!$B$17,'Monte Carlo'!$D$17)))</f>
        <v>0</v>
      </c>
      <c r="L783" s="0" t="n">
        <f aca="true">IF('Monte Carlo'!$B$18="",0,IF('Monte Carlo'!$D$18='Monte Carlo'!$B$18,'Monte Carlo'!$B$18,BETAINV(RAND(),'Monte Carlo'!$F$18,'Monte Carlo'!$G$18,'Monte Carlo'!$B$18,'Monte Carlo'!$D$18)))</f>
        <v>0</v>
      </c>
      <c r="M783" s="0" t="n">
        <f aca="true">IF(OR('Monte Carlo'!$B$22="",'Monte Carlo'!$C$22=""),0,IF(RAND()&lt;'Monte Carlo'!$B$22,IF('Monte Carlo'!$E$22='Monte Carlo'!$C$22,'Monte Carlo'!$C$22,BETAINV(RAND(),'Monte Carlo'!$G$22,'Monte Carlo'!$H$22,'Monte Carlo'!$C$22,'Monte Carlo'!$E$22)),0))</f>
        <v>0</v>
      </c>
      <c r="N783" s="0" t="n">
        <f aca="true">IF(OR('Monte Carlo'!$B$23="",'Monte Carlo'!$C$23=""),0,IF(RAND()&lt;'Monte Carlo'!$B$23,IF('Monte Carlo'!$E$23='Monte Carlo'!$C$23,'Monte Carlo'!$C$23,BETAINV(RAND(),'Monte Carlo'!$G$23,'Monte Carlo'!$H$23,'Monte Carlo'!$C$23,'Monte Carlo'!$E$23)),0))</f>
        <v>0</v>
      </c>
      <c r="O783" s="0" t="n">
        <f aca="true">IF(OR('Monte Carlo'!$B$24="",'Monte Carlo'!$C$24=""),0,IF(RAND()&lt;'Monte Carlo'!$B$24,IF('Monte Carlo'!$E$24='Monte Carlo'!$C$24,'Monte Carlo'!$C$24,BETAINV(RAND(),'Monte Carlo'!$G$24,'Monte Carlo'!$H$24,'Monte Carlo'!$C$24,'Monte Carlo'!$E$24)),0))</f>
        <v>0</v>
      </c>
      <c r="P783" s="0" t="n">
        <f aca="true">IF(OR('Monte Carlo'!$B$25="",'Monte Carlo'!$C$25=""),0,IF(RAND()&lt;'Monte Carlo'!$B$25,IF('Monte Carlo'!$E$25='Monte Carlo'!$C$25,'Monte Carlo'!$C$25,BETAINV(RAND(),'Monte Carlo'!$G$25,'Monte Carlo'!$H$25,'Monte Carlo'!$C$25,'Monte Carlo'!$E$25)),0))</f>
        <v>0</v>
      </c>
      <c r="Q783" s="0" t="n">
        <f aca="true">IF(OR('Monte Carlo'!$B$26="",'Monte Carlo'!$C$26=""),0,IF(RAND()&lt;'Monte Carlo'!$B$26,IF('Monte Carlo'!$E$26='Monte Carlo'!$C$26,'Monte Carlo'!$C$26,BETAINV(RAND(),'Monte Carlo'!$G$26,'Monte Carlo'!$H$26,'Monte Carlo'!$C$26,'Monte Carlo'!$E$26)),0))</f>
        <v>0</v>
      </c>
      <c r="R783" s="0" t="n">
        <f aca="true">IF(OR('Monte Carlo'!$B$27="",'Monte Carlo'!$C$27=""),0,IF(RAND()&lt;'Monte Carlo'!$B$27,IF('Monte Carlo'!$E$27='Monte Carlo'!$C$27,'Monte Carlo'!$C$27,BETAINV(RAND(),'Monte Carlo'!$G$27,'Monte Carlo'!$H$27,'Monte Carlo'!$C$27,'Monte Carlo'!$E$27)),0))</f>
        <v>0</v>
      </c>
      <c r="S783" s="0" t="n">
        <f aca="true">IF(OR('Monte Carlo'!$B$28="",'Monte Carlo'!$C$28=""),0,IF(RAND()&lt;'Monte Carlo'!$B$28,IF('Monte Carlo'!$E$28='Monte Carlo'!$C$28,'Monte Carlo'!$C$28,BETAINV(RAND(),'Monte Carlo'!$G$28,'Monte Carlo'!$H$28,'Monte Carlo'!$C$28,'Monte Carlo'!$E$28)),0))</f>
        <v>0</v>
      </c>
      <c r="T783" s="0" t="n">
        <f aca="true">IF(OR('Monte Carlo'!$B$29="",'Monte Carlo'!$C$29=""),0,IF(RAND()&lt;'Monte Carlo'!$B$29,IF('Monte Carlo'!$E$29='Monte Carlo'!$C$29,'Monte Carlo'!$C$29,BETAINV(RAND(),'Monte Carlo'!$G$29,'Monte Carlo'!$H$29,'Monte Carlo'!$C$29,'Monte Carlo'!$E$29)),0))</f>
        <v>0</v>
      </c>
      <c r="U783" s="0" t="n">
        <f aca="true">IF(OR('Monte Carlo'!$B$30="",'Monte Carlo'!$C$30=""),0,IF(RAND()&lt;'Monte Carlo'!$B$30,IF('Monte Carlo'!$E$30='Monte Carlo'!$C$30,'Monte Carlo'!$C$30,BETAINV(RAND(),'Monte Carlo'!$G$30,'Monte Carlo'!$H$30,'Monte Carlo'!$C$30,'Monte Carlo'!$E$30)),0))</f>
        <v>0</v>
      </c>
      <c r="V783" s="0" t="n">
        <f aca="true">IF(OR('Monte Carlo'!$B$31="",'Monte Carlo'!$C$31=""),0,IF(RAND()&lt;'Monte Carlo'!$B$31,IF('Monte Carlo'!$E$31='Monte Carlo'!$C$31,'Monte Carlo'!$C$31,BETAINV(RAND(),'Monte Carlo'!$G$31,'Monte Carlo'!$H$31,'Monte Carlo'!$C$31,'Monte Carlo'!$E$31)),0))</f>
        <v>0</v>
      </c>
      <c r="W783" s="0" t="n">
        <f aca="true">IF(OR('Monte Carlo'!$B$32="",'Monte Carlo'!$C$32=""),0,IF(RAND()&lt;'Monte Carlo'!$B$32,IF('Monte Carlo'!$E$32='Monte Carlo'!$C$32,'Monte Carlo'!$C$32,BETAINV(RAND(),'Monte Carlo'!$G$32,'Monte Carlo'!$H$32,'Monte Carlo'!$C$32,'Monte Carlo'!$E$32)),0))</f>
        <v>0</v>
      </c>
      <c r="X783" s="0" t="n">
        <f aca="true">IF(OR('Monte Carlo'!$B$33="",'Monte Carlo'!$C$33=""),0,IF(RAND()&lt;'Monte Carlo'!$B$33,IF('Monte Carlo'!$E$33='Monte Carlo'!$C$33,'Monte Carlo'!$C$33,BETAINV(RAND(),'Monte Carlo'!$G$33,'Monte Carlo'!$H$33,'Monte Carlo'!$C$33,'Monte Carlo'!$E$33)),0))</f>
        <v>0</v>
      </c>
      <c r="Y783" s="0" t="n">
        <f aca="false">SUM(A783:X783)</f>
        <v>2121.64216096079</v>
      </c>
    </row>
    <row r="784" customFormat="false" ht="15" hidden="false" customHeight="false" outlineLevel="0" collapsed="false">
      <c r="A784" s="0" t="n">
        <f aca="true">IF('Monte Carlo'!$B$7="",0,IF('Monte Carlo'!$D$7='Monte Carlo'!$B$7,'Monte Carlo'!$B$7,BETAINV(RAND(),'Monte Carlo'!$F$7,'Monte Carlo'!$G$7,'Monte Carlo'!$B$7,'Monte Carlo'!$D$7)))</f>
        <v>174.27118396889</v>
      </c>
      <c r="B784" s="0" t="n">
        <f aca="true">IF('Monte Carlo'!$B$8="",0,IF('Monte Carlo'!$D$8='Monte Carlo'!$B$8,'Monte Carlo'!$B$8,BETAINV(RAND(),'Monte Carlo'!$F$8,'Monte Carlo'!$G$8,'Monte Carlo'!$B$8,'Monte Carlo'!$D$8)))</f>
        <v>1114.40290141285</v>
      </c>
      <c r="C784" s="0" t="n">
        <f aca="true">IF('Monte Carlo'!$B$9="",0,IF('Monte Carlo'!$D$9='Monte Carlo'!$B$9,'Monte Carlo'!$B$9,BETAINV(RAND(),'Monte Carlo'!$F$9,'Monte Carlo'!$G$9,'Monte Carlo'!$B$9,'Monte Carlo'!$D$9)))</f>
        <v>467.638155699985</v>
      </c>
      <c r="D784" s="0" t="n">
        <f aca="true">IF('Monte Carlo'!$B$10="",0,IF('Monte Carlo'!$D$10='Monte Carlo'!$B$10,'Monte Carlo'!$B$10,BETAINV(RAND(),'Monte Carlo'!$F$10,'Monte Carlo'!$G$10,'Monte Carlo'!$B$10,'Monte Carlo'!$D$10)))</f>
        <v>275.898646194154</v>
      </c>
      <c r="E784" s="0" t="n">
        <f aca="true">IF('Monte Carlo'!$B$11="",0,IF('Monte Carlo'!$D$11='Monte Carlo'!$B$11,'Monte Carlo'!$B$11,BETAINV(RAND(),'Monte Carlo'!$F$11,'Monte Carlo'!$G$11,'Monte Carlo'!$B$11,'Monte Carlo'!$D$11)))</f>
        <v>99.8934873862299</v>
      </c>
      <c r="F784" s="0" t="n">
        <f aca="true">IF('Monte Carlo'!$B$12="",0,IF('Monte Carlo'!$D$12='Monte Carlo'!$B$12,'Monte Carlo'!$B$12,BETAINV(RAND(),'Monte Carlo'!$F$12,'Monte Carlo'!$G$12,'Monte Carlo'!$B$12,'Monte Carlo'!$D$12)))</f>
        <v>112.092351502318</v>
      </c>
      <c r="G784" s="0" t="n">
        <f aca="true">IF('Monte Carlo'!$B$13="",0,IF('Monte Carlo'!$D$13='Monte Carlo'!$B$13,'Monte Carlo'!$B$13,BETAINV(RAND(),'Monte Carlo'!$F$13,'Monte Carlo'!$G$13,'Monte Carlo'!$B$13,'Monte Carlo'!$D$13)))</f>
        <v>0</v>
      </c>
      <c r="H784" s="0" t="n">
        <f aca="true">IF('Monte Carlo'!$B$14="",0,IF('Monte Carlo'!$D$14='Monte Carlo'!$B$14,'Monte Carlo'!$B$14,BETAINV(RAND(),'Monte Carlo'!$F$14,'Monte Carlo'!$G$14,'Monte Carlo'!$B$14,'Monte Carlo'!$D$14)))</f>
        <v>0</v>
      </c>
      <c r="I784" s="0" t="n">
        <f aca="true">IF('Monte Carlo'!$B$15="",0,IF('Monte Carlo'!$D$15='Monte Carlo'!$B$15,'Monte Carlo'!$B$15,BETAINV(RAND(),'Monte Carlo'!$F$15,'Monte Carlo'!$G$15,'Monte Carlo'!$B$15,'Monte Carlo'!$D$15)))</f>
        <v>0</v>
      </c>
      <c r="J784" s="0" t="n">
        <f aca="true">IF('Monte Carlo'!$B$16="",0,IF('Monte Carlo'!$D$16='Monte Carlo'!$B$16,'Monte Carlo'!$B$16,BETAINV(RAND(),'Monte Carlo'!$F$16,'Monte Carlo'!$G$16,'Monte Carlo'!$B$16,'Monte Carlo'!$D$16)))</f>
        <v>0</v>
      </c>
      <c r="K784" s="0" t="n">
        <f aca="true">IF('Monte Carlo'!$B$17="",0,IF('Monte Carlo'!$D$17='Monte Carlo'!$B$17,'Monte Carlo'!$B$17,BETAINV(RAND(),'Monte Carlo'!$F$17,'Monte Carlo'!$G$17,'Monte Carlo'!$B$17,'Monte Carlo'!$D$17)))</f>
        <v>0</v>
      </c>
      <c r="L784" s="0" t="n">
        <f aca="true">IF('Monte Carlo'!$B$18="",0,IF('Monte Carlo'!$D$18='Monte Carlo'!$B$18,'Monte Carlo'!$B$18,BETAINV(RAND(),'Monte Carlo'!$F$18,'Monte Carlo'!$G$18,'Monte Carlo'!$B$18,'Monte Carlo'!$D$18)))</f>
        <v>0</v>
      </c>
      <c r="M784" s="0" t="n">
        <f aca="true">IF(OR('Monte Carlo'!$B$22="",'Monte Carlo'!$C$22=""),0,IF(RAND()&lt;'Monte Carlo'!$B$22,IF('Monte Carlo'!$E$22='Monte Carlo'!$C$22,'Monte Carlo'!$C$22,BETAINV(RAND(),'Monte Carlo'!$G$22,'Monte Carlo'!$H$22,'Monte Carlo'!$C$22,'Monte Carlo'!$E$22)),0))</f>
        <v>180.903335489793</v>
      </c>
      <c r="N784" s="0" t="n">
        <f aca="true">IF(OR('Monte Carlo'!$B$23="",'Monte Carlo'!$C$23=""),0,IF(RAND()&lt;'Monte Carlo'!$B$23,IF('Monte Carlo'!$E$23='Monte Carlo'!$C$23,'Monte Carlo'!$C$23,BETAINV(RAND(),'Monte Carlo'!$G$23,'Monte Carlo'!$H$23,'Monte Carlo'!$C$23,'Monte Carlo'!$E$23)),0))</f>
        <v>0</v>
      </c>
      <c r="O784" s="0" t="n">
        <f aca="true">IF(OR('Monte Carlo'!$B$24="",'Monte Carlo'!$C$24=""),0,IF(RAND()&lt;'Monte Carlo'!$B$24,IF('Monte Carlo'!$E$24='Monte Carlo'!$C$24,'Monte Carlo'!$C$24,BETAINV(RAND(),'Monte Carlo'!$G$24,'Monte Carlo'!$H$24,'Monte Carlo'!$C$24,'Monte Carlo'!$E$24)),0))</f>
        <v>0</v>
      </c>
      <c r="P784" s="0" t="n">
        <f aca="true">IF(OR('Monte Carlo'!$B$25="",'Monte Carlo'!$C$25=""),0,IF(RAND()&lt;'Monte Carlo'!$B$25,IF('Monte Carlo'!$E$25='Monte Carlo'!$C$25,'Monte Carlo'!$C$25,BETAINV(RAND(),'Monte Carlo'!$G$25,'Monte Carlo'!$H$25,'Monte Carlo'!$C$25,'Monte Carlo'!$E$25)),0))</f>
        <v>0</v>
      </c>
      <c r="Q784" s="0" t="n">
        <f aca="true">IF(OR('Monte Carlo'!$B$26="",'Monte Carlo'!$C$26=""),0,IF(RAND()&lt;'Monte Carlo'!$B$26,IF('Monte Carlo'!$E$26='Monte Carlo'!$C$26,'Monte Carlo'!$C$26,BETAINV(RAND(),'Monte Carlo'!$G$26,'Monte Carlo'!$H$26,'Monte Carlo'!$C$26,'Monte Carlo'!$E$26)),0))</f>
        <v>0</v>
      </c>
      <c r="R784" s="0" t="n">
        <f aca="true">IF(OR('Monte Carlo'!$B$27="",'Monte Carlo'!$C$27=""),0,IF(RAND()&lt;'Monte Carlo'!$B$27,IF('Monte Carlo'!$E$27='Monte Carlo'!$C$27,'Monte Carlo'!$C$27,BETAINV(RAND(),'Monte Carlo'!$G$27,'Monte Carlo'!$H$27,'Monte Carlo'!$C$27,'Monte Carlo'!$E$27)),0))</f>
        <v>0</v>
      </c>
      <c r="S784" s="0" t="n">
        <f aca="true">IF(OR('Monte Carlo'!$B$28="",'Monte Carlo'!$C$28=""),0,IF(RAND()&lt;'Monte Carlo'!$B$28,IF('Monte Carlo'!$E$28='Monte Carlo'!$C$28,'Monte Carlo'!$C$28,BETAINV(RAND(),'Monte Carlo'!$G$28,'Monte Carlo'!$H$28,'Monte Carlo'!$C$28,'Monte Carlo'!$E$28)),0))</f>
        <v>0</v>
      </c>
      <c r="T784" s="0" t="n">
        <f aca="true">IF(OR('Monte Carlo'!$B$29="",'Monte Carlo'!$C$29=""),0,IF(RAND()&lt;'Monte Carlo'!$B$29,IF('Monte Carlo'!$E$29='Monte Carlo'!$C$29,'Monte Carlo'!$C$29,BETAINV(RAND(),'Monte Carlo'!$G$29,'Monte Carlo'!$H$29,'Monte Carlo'!$C$29,'Monte Carlo'!$E$29)),0))</f>
        <v>0</v>
      </c>
      <c r="U784" s="0" t="n">
        <f aca="true">IF(OR('Monte Carlo'!$B$30="",'Monte Carlo'!$C$30=""),0,IF(RAND()&lt;'Monte Carlo'!$B$30,IF('Monte Carlo'!$E$30='Monte Carlo'!$C$30,'Monte Carlo'!$C$30,BETAINV(RAND(),'Monte Carlo'!$G$30,'Monte Carlo'!$H$30,'Monte Carlo'!$C$30,'Monte Carlo'!$E$30)),0))</f>
        <v>0</v>
      </c>
      <c r="V784" s="0" t="n">
        <f aca="true">IF(OR('Monte Carlo'!$B$31="",'Monte Carlo'!$C$31=""),0,IF(RAND()&lt;'Monte Carlo'!$B$31,IF('Monte Carlo'!$E$31='Monte Carlo'!$C$31,'Monte Carlo'!$C$31,BETAINV(RAND(),'Monte Carlo'!$G$31,'Monte Carlo'!$H$31,'Monte Carlo'!$C$31,'Monte Carlo'!$E$31)),0))</f>
        <v>0</v>
      </c>
      <c r="W784" s="0" t="n">
        <f aca="true">IF(OR('Monte Carlo'!$B$32="",'Monte Carlo'!$C$32=""),0,IF(RAND()&lt;'Monte Carlo'!$B$32,IF('Monte Carlo'!$E$32='Monte Carlo'!$C$32,'Monte Carlo'!$C$32,BETAINV(RAND(),'Monte Carlo'!$G$32,'Monte Carlo'!$H$32,'Monte Carlo'!$C$32,'Monte Carlo'!$E$32)),0))</f>
        <v>0</v>
      </c>
      <c r="X784" s="0" t="n">
        <f aca="true">IF(OR('Monte Carlo'!$B$33="",'Monte Carlo'!$C$33=""),0,IF(RAND()&lt;'Monte Carlo'!$B$33,IF('Monte Carlo'!$E$33='Monte Carlo'!$C$33,'Monte Carlo'!$C$33,BETAINV(RAND(),'Monte Carlo'!$G$33,'Monte Carlo'!$H$33,'Monte Carlo'!$C$33,'Monte Carlo'!$E$33)),0))</f>
        <v>0</v>
      </c>
      <c r="Y784" s="0" t="n">
        <f aca="false">SUM(A784:X784)</f>
        <v>2425.10006165422</v>
      </c>
    </row>
    <row r="785" customFormat="false" ht="15" hidden="false" customHeight="false" outlineLevel="0" collapsed="false">
      <c r="A785" s="0" t="n">
        <f aca="true">IF('Monte Carlo'!$B$7="",0,IF('Monte Carlo'!$D$7='Monte Carlo'!$B$7,'Monte Carlo'!$B$7,BETAINV(RAND(),'Monte Carlo'!$F$7,'Monte Carlo'!$G$7,'Monte Carlo'!$B$7,'Monte Carlo'!$D$7)))</f>
        <v>154.888218287426</v>
      </c>
      <c r="B785" s="0" t="n">
        <f aca="true">IF('Monte Carlo'!$B$8="",0,IF('Monte Carlo'!$D$8='Monte Carlo'!$B$8,'Monte Carlo'!$B$8,BETAINV(RAND(),'Monte Carlo'!$F$8,'Monte Carlo'!$G$8,'Monte Carlo'!$B$8,'Monte Carlo'!$D$8)))</f>
        <v>1091.14076817402</v>
      </c>
      <c r="C785" s="0" t="n">
        <f aca="true">IF('Monte Carlo'!$B$9="",0,IF('Monte Carlo'!$D$9='Monte Carlo'!$B$9,'Monte Carlo'!$B$9,BETAINV(RAND(),'Monte Carlo'!$F$9,'Monte Carlo'!$G$9,'Monte Carlo'!$B$9,'Monte Carlo'!$D$9)))</f>
        <v>511.1057611297</v>
      </c>
      <c r="D785" s="0" t="n">
        <f aca="true">IF('Monte Carlo'!$B$10="",0,IF('Monte Carlo'!$D$10='Monte Carlo'!$B$10,'Monte Carlo'!$B$10,BETAINV(RAND(),'Monte Carlo'!$F$10,'Monte Carlo'!$G$10,'Monte Carlo'!$B$10,'Monte Carlo'!$D$10)))</f>
        <v>357.283289059685</v>
      </c>
      <c r="E785" s="0" t="n">
        <f aca="true">IF('Monte Carlo'!$B$11="",0,IF('Monte Carlo'!$D$11='Monte Carlo'!$B$11,'Monte Carlo'!$B$11,BETAINV(RAND(),'Monte Carlo'!$F$11,'Monte Carlo'!$G$11,'Monte Carlo'!$B$11,'Monte Carlo'!$D$11)))</f>
        <v>112.689897049904</v>
      </c>
      <c r="F785" s="0" t="n">
        <f aca="true">IF('Monte Carlo'!$B$12="",0,IF('Monte Carlo'!$D$12='Monte Carlo'!$B$12,'Monte Carlo'!$B$12,BETAINV(RAND(),'Monte Carlo'!$F$12,'Monte Carlo'!$G$12,'Monte Carlo'!$B$12,'Monte Carlo'!$D$12)))</f>
        <v>97.2137838945646</v>
      </c>
      <c r="G785" s="0" t="n">
        <f aca="true">IF('Monte Carlo'!$B$13="",0,IF('Monte Carlo'!$D$13='Monte Carlo'!$B$13,'Monte Carlo'!$B$13,BETAINV(RAND(),'Monte Carlo'!$F$13,'Monte Carlo'!$G$13,'Monte Carlo'!$B$13,'Monte Carlo'!$D$13)))</f>
        <v>0</v>
      </c>
      <c r="H785" s="0" t="n">
        <f aca="true">IF('Monte Carlo'!$B$14="",0,IF('Monte Carlo'!$D$14='Monte Carlo'!$B$14,'Monte Carlo'!$B$14,BETAINV(RAND(),'Monte Carlo'!$F$14,'Monte Carlo'!$G$14,'Monte Carlo'!$B$14,'Monte Carlo'!$D$14)))</f>
        <v>0</v>
      </c>
      <c r="I785" s="0" t="n">
        <f aca="true">IF('Monte Carlo'!$B$15="",0,IF('Monte Carlo'!$D$15='Monte Carlo'!$B$15,'Monte Carlo'!$B$15,BETAINV(RAND(),'Monte Carlo'!$F$15,'Monte Carlo'!$G$15,'Monte Carlo'!$B$15,'Monte Carlo'!$D$15)))</f>
        <v>0</v>
      </c>
      <c r="J785" s="0" t="n">
        <f aca="true">IF('Monte Carlo'!$B$16="",0,IF('Monte Carlo'!$D$16='Monte Carlo'!$B$16,'Monte Carlo'!$B$16,BETAINV(RAND(),'Monte Carlo'!$F$16,'Monte Carlo'!$G$16,'Monte Carlo'!$B$16,'Monte Carlo'!$D$16)))</f>
        <v>0</v>
      </c>
      <c r="K785" s="0" t="n">
        <f aca="true">IF('Monte Carlo'!$B$17="",0,IF('Monte Carlo'!$D$17='Monte Carlo'!$B$17,'Monte Carlo'!$B$17,BETAINV(RAND(),'Monte Carlo'!$F$17,'Monte Carlo'!$G$17,'Monte Carlo'!$B$17,'Monte Carlo'!$D$17)))</f>
        <v>0</v>
      </c>
      <c r="L785" s="0" t="n">
        <f aca="true">IF('Monte Carlo'!$B$18="",0,IF('Monte Carlo'!$D$18='Monte Carlo'!$B$18,'Monte Carlo'!$B$18,BETAINV(RAND(),'Monte Carlo'!$F$18,'Monte Carlo'!$G$18,'Monte Carlo'!$B$18,'Monte Carlo'!$D$18)))</f>
        <v>0</v>
      </c>
      <c r="M785" s="0" t="n">
        <f aca="true">IF(OR('Monte Carlo'!$B$22="",'Monte Carlo'!$C$22=""),0,IF(RAND()&lt;'Monte Carlo'!$B$22,IF('Monte Carlo'!$E$22='Monte Carlo'!$C$22,'Monte Carlo'!$C$22,BETAINV(RAND(),'Monte Carlo'!$G$22,'Monte Carlo'!$H$22,'Monte Carlo'!$C$22,'Monte Carlo'!$E$22)),0))</f>
        <v>0</v>
      </c>
      <c r="N785" s="0" t="n">
        <f aca="true">IF(OR('Monte Carlo'!$B$23="",'Monte Carlo'!$C$23=""),0,IF(RAND()&lt;'Monte Carlo'!$B$23,IF('Monte Carlo'!$E$23='Monte Carlo'!$C$23,'Monte Carlo'!$C$23,BETAINV(RAND(),'Monte Carlo'!$G$23,'Monte Carlo'!$H$23,'Monte Carlo'!$C$23,'Monte Carlo'!$E$23)),0))</f>
        <v>27.6901070059296</v>
      </c>
      <c r="O785" s="0" t="n">
        <f aca="true">IF(OR('Monte Carlo'!$B$24="",'Monte Carlo'!$C$24=""),0,IF(RAND()&lt;'Monte Carlo'!$B$24,IF('Monte Carlo'!$E$24='Monte Carlo'!$C$24,'Monte Carlo'!$C$24,BETAINV(RAND(),'Monte Carlo'!$G$24,'Monte Carlo'!$H$24,'Monte Carlo'!$C$24,'Monte Carlo'!$E$24)),0))</f>
        <v>0</v>
      </c>
      <c r="P785" s="0" t="n">
        <f aca="true">IF(OR('Monte Carlo'!$B$25="",'Monte Carlo'!$C$25=""),0,IF(RAND()&lt;'Monte Carlo'!$B$25,IF('Monte Carlo'!$E$25='Monte Carlo'!$C$25,'Monte Carlo'!$C$25,BETAINV(RAND(),'Monte Carlo'!$G$25,'Monte Carlo'!$H$25,'Monte Carlo'!$C$25,'Monte Carlo'!$E$25)),0))</f>
        <v>152.007844867294</v>
      </c>
      <c r="Q785" s="0" t="n">
        <f aca="true">IF(OR('Monte Carlo'!$B$26="",'Monte Carlo'!$C$26=""),0,IF(RAND()&lt;'Monte Carlo'!$B$26,IF('Monte Carlo'!$E$26='Monte Carlo'!$C$26,'Monte Carlo'!$C$26,BETAINV(RAND(),'Monte Carlo'!$G$26,'Monte Carlo'!$H$26,'Monte Carlo'!$C$26,'Monte Carlo'!$E$26)),0))</f>
        <v>0</v>
      </c>
      <c r="R785" s="0" t="n">
        <f aca="true">IF(OR('Monte Carlo'!$B$27="",'Monte Carlo'!$C$27=""),0,IF(RAND()&lt;'Monte Carlo'!$B$27,IF('Monte Carlo'!$E$27='Monte Carlo'!$C$27,'Monte Carlo'!$C$27,BETAINV(RAND(),'Monte Carlo'!$G$27,'Monte Carlo'!$H$27,'Monte Carlo'!$C$27,'Monte Carlo'!$E$27)),0))</f>
        <v>0</v>
      </c>
      <c r="S785" s="0" t="n">
        <f aca="true">IF(OR('Monte Carlo'!$B$28="",'Monte Carlo'!$C$28=""),0,IF(RAND()&lt;'Monte Carlo'!$B$28,IF('Monte Carlo'!$E$28='Monte Carlo'!$C$28,'Monte Carlo'!$C$28,BETAINV(RAND(),'Monte Carlo'!$G$28,'Monte Carlo'!$H$28,'Monte Carlo'!$C$28,'Monte Carlo'!$E$28)),0))</f>
        <v>0</v>
      </c>
      <c r="T785" s="0" t="n">
        <f aca="true">IF(OR('Monte Carlo'!$B$29="",'Monte Carlo'!$C$29=""),0,IF(RAND()&lt;'Monte Carlo'!$B$29,IF('Monte Carlo'!$E$29='Monte Carlo'!$C$29,'Monte Carlo'!$C$29,BETAINV(RAND(),'Monte Carlo'!$G$29,'Monte Carlo'!$H$29,'Monte Carlo'!$C$29,'Monte Carlo'!$E$29)),0))</f>
        <v>0</v>
      </c>
      <c r="U785" s="0" t="n">
        <f aca="true">IF(OR('Monte Carlo'!$B$30="",'Monte Carlo'!$C$30=""),0,IF(RAND()&lt;'Monte Carlo'!$B$30,IF('Monte Carlo'!$E$30='Monte Carlo'!$C$30,'Monte Carlo'!$C$30,BETAINV(RAND(),'Monte Carlo'!$G$30,'Monte Carlo'!$H$30,'Monte Carlo'!$C$30,'Monte Carlo'!$E$30)),0))</f>
        <v>0</v>
      </c>
      <c r="V785" s="0" t="n">
        <f aca="true">IF(OR('Monte Carlo'!$B$31="",'Monte Carlo'!$C$31=""),0,IF(RAND()&lt;'Monte Carlo'!$B$31,IF('Monte Carlo'!$E$31='Monte Carlo'!$C$31,'Monte Carlo'!$C$31,BETAINV(RAND(),'Monte Carlo'!$G$31,'Monte Carlo'!$H$31,'Monte Carlo'!$C$31,'Monte Carlo'!$E$31)),0))</f>
        <v>0</v>
      </c>
      <c r="W785" s="0" t="n">
        <f aca="true">IF(OR('Monte Carlo'!$B$32="",'Monte Carlo'!$C$32=""),0,IF(RAND()&lt;'Monte Carlo'!$B$32,IF('Monte Carlo'!$E$32='Monte Carlo'!$C$32,'Monte Carlo'!$C$32,BETAINV(RAND(),'Monte Carlo'!$G$32,'Monte Carlo'!$H$32,'Monte Carlo'!$C$32,'Monte Carlo'!$E$32)),0))</f>
        <v>0</v>
      </c>
      <c r="X785" s="0" t="n">
        <f aca="true">IF(OR('Monte Carlo'!$B$33="",'Monte Carlo'!$C$33=""),0,IF(RAND()&lt;'Monte Carlo'!$B$33,IF('Monte Carlo'!$E$33='Monte Carlo'!$C$33,'Monte Carlo'!$C$33,BETAINV(RAND(),'Monte Carlo'!$G$33,'Monte Carlo'!$H$33,'Monte Carlo'!$C$33,'Monte Carlo'!$E$33)),0))</f>
        <v>0</v>
      </c>
      <c r="Y785" s="0" t="n">
        <f aca="false">SUM(A785:X785)</f>
        <v>2504.01966946852</v>
      </c>
    </row>
    <row r="786" customFormat="false" ht="15" hidden="false" customHeight="false" outlineLevel="0" collapsed="false">
      <c r="A786" s="0" t="n">
        <f aca="true">IF('Monte Carlo'!$B$7="",0,IF('Monte Carlo'!$D$7='Monte Carlo'!$B$7,'Monte Carlo'!$B$7,BETAINV(RAND(),'Monte Carlo'!$F$7,'Monte Carlo'!$G$7,'Monte Carlo'!$B$7,'Monte Carlo'!$D$7)))</f>
        <v>125.418134834103</v>
      </c>
      <c r="B786" s="0" t="n">
        <f aca="true">IF('Monte Carlo'!$B$8="",0,IF('Monte Carlo'!$D$8='Monte Carlo'!$B$8,'Monte Carlo'!$B$8,BETAINV(RAND(),'Monte Carlo'!$F$8,'Monte Carlo'!$G$8,'Monte Carlo'!$B$8,'Monte Carlo'!$D$8)))</f>
        <v>959.944331445266</v>
      </c>
      <c r="C786" s="0" t="n">
        <f aca="true">IF('Monte Carlo'!$B$9="",0,IF('Monte Carlo'!$D$9='Monte Carlo'!$B$9,'Monte Carlo'!$B$9,BETAINV(RAND(),'Monte Carlo'!$F$9,'Monte Carlo'!$G$9,'Monte Carlo'!$B$9,'Monte Carlo'!$D$9)))</f>
        <v>446.746176282923</v>
      </c>
      <c r="D786" s="0" t="n">
        <f aca="true">IF('Monte Carlo'!$B$10="",0,IF('Monte Carlo'!$D$10='Monte Carlo'!$B$10,'Monte Carlo'!$B$10,BETAINV(RAND(),'Monte Carlo'!$F$10,'Monte Carlo'!$G$10,'Monte Carlo'!$B$10,'Monte Carlo'!$D$10)))</f>
        <v>280.323438101109</v>
      </c>
      <c r="E786" s="0" t="n">
        <f aca="true">IF('Monte Carlo'!$B$11="",0,IF('Monte Carlo'!$D$11='Monte Carlo'!$B$11,'Monte Carlo'!$B$11,BETAINV(RAND(),'Monte Carlo'!$F$11,'Monte Carlo'!$G$11,'Monte Carlo'!$B$11,'Monte Carlo'!$D$11)))</f>
        <v>150.153660523613</v>
      </c>
      <c r="F786" s="0" t="n">
        <f aca="true">IF('Monte Carlo'!$B$12="",0,IF('Monte Carlo'!$D$12='Monte Carlo'!$B$12,'Monte Carlo'!$B$12,BETAINV(RAND(),'Monte Carlo'!$F$12,'Monte Carlo'!$G$12,'Monte Carlo'!$B$12,'Monte Carlo'!$D$12)))</f>
        <v>102.948452414492</v>
      </c>
      <c r="G786" s="0" t="n">
        <f aca="true">IF('Monte Carlo'!$B$13="",0,IF('Monte Carlo'!$D$13='Monte Carlo'!$B$13,'Monte Carlo'!$B$13,BETAINV(RAND(),'Monte Carlo'!$F$13,'Monte Carlo'!$G$13,'Monte Carlo'!$B$13,'Monte Carlo'!$D$13)))</f>
        <v>0</v>
      </c>
      <c r="H786" s="0" t="n">
        <f aca="true">IF('Monte Carlo'!$B$14="",0,IF('Monte Carlo'!$D$14='Monte Carlo'!$B$14,'Monte Carlo'!$B$14,BETAINV(RAND(),'Monte Carlo'!$F$14,'Monte Carlo'!$G$14,'Monte Carlo'!$B$14,'Monte Carlo'!$D$14)))</f>
        <v>0</v>
      </c>
      <c r="I786" s="0" t="n">
        <f aca="true">IF('Monte Carlo'!$B$15="",0,IF('Monte Carlo'!$D$15='Monte Carlo'!$B$15,'Monte Carlo'!$B$15,BETAINV(RAND(),'Monte Carlo'!$F$15,'Monte Carlo'!$G$15,'Monte Carlo'!$B$15,'Monte Carlo'!$D$15)))</f>
        <v>0</v>
      </c>
      <c r="J786" s="0" t="n">
        <f aca="true">IF('Monte Carlo'!$B$16="",0,IF('Monte Carlo'!$D$16='Monte Carlo'!$B$16,'Monte Carlo'!$B$16,BETAINV(RAND(),'Monte Carlo'!$F$16,'Monte Carlo'!$G$16,'Monte Carlo'!$B$16,'Monte Carlo'!$D$16)))</f>
        <v>0</v>
      </c>
      <c r="K786" s="0" t="n">
        <f aca="true">IF('Monte Carlo'!$B$17="",0,IF('Monte Carlo'!$D$17='Monte Carlo'!$B$17,'Monte Carlo'!$B$17,BETAINV(RAND(),'Monte Carlo'!$F$17,'Monte Carlo'!$G$17,'Monte Carlo'!$B$17,'Monte Carlo'!$D$17)))</f>
        <v>0</v>
      </c>
      <c r="L786" s="0" t="n">
        <f aca="true">IF('Monte Carlo'!$B$18="",0,IF('Monte Carlo'!$D$18='Monte Carlo'!$B$18,'Monte Carlo'!$B$18,BETAINV(RAND(),'Monte Carlo'!$F$18,'Monte Carlo'!$G$18,'Monte Carlo'!$B$18,'Monte Carlo'!$D$18)))</f>
        <v>0</v>
      </c>
      <c r="M786" s="0" t="n">
        <f aca="true">IF(OR('Monte Carlo'!$B$22="",'Monte Carlo'!$C$22=""),0,IF(RAND()&lt;'Monte Carlo'!$B$22,IF('Monte Carlo'!$E$22='Monte Carlo'!$C$22,'Monte Carlo'!$C$22,BETAINV(RAND(),'Monte Carlo'!$G$22,'Monte Carlo'!$H$22,'Monte Carlo'!$C$22,'Monte Carlo'!$E$22)),0))</f>
        <v>0</v>
      </c>
      <c r="N786" s="0" t="n">
        <f aca="true">IF(OR('Monte Carlo'!$B$23="",'Monte Carlo'!$C$23=""),0,IF(RAND()&lt;'Monte Carlo'!$B$23,IF('Monte Carlo'!$E$23='Monte Carlo'!$C$23,'Monte Carlo'!$C$23,BETAINV(RAND(),'Monte Carlo'!$G$23,'Monte Carlo'!$H$23,'Monte Carlo'!$C$23,'Monte Carlo'!$E$23)),0))</f>
        <v>0</v>
      </c>
      <c r="O786" s="0" t="n">
        <f aca="true">IF(OR('Monte Carlo'!$B$24="",'Monte Carlo'!$C$24=""),0,IF(RAND()&lt;'Monte Carlo'!$B$24,IF('Monte Carlo'!$E$24='Monte Carlo'!$C$24,'Monte Carlo'!$C$24,BETAINV(RAND(),'Monte Carlo'!$G$24,'Monte Carlo'!$H$24,'Monte Carlo'!$C$24,'Monte Carlo'!$E$24)),0))</f>
        <v>0</v>
      </c>
      <c r="P786" s="0" t="n">
        <f aca="true">IF(OR('Monte Carlo'!$B$25="",'Monte Carlo'!$C$25=""),0,IF(RAND()&lt;'Monte Carlo'!$B$25,IF('Monte Carlo'!$E$25='Monte Carlo'!$C$25,'Monte Carlo'!$C$25,BETAINV(RAND(),'Monte Carlo'!$G$25,'Monte Carlo'!$H$25,'Monte Carlo'!$C$25,'Monte Carlo'!$E$25)),0))</f>
        <v>0</v>
      </c>
      <c r="Q786" s="0" t="n">
        <f aca="true">IF(OR('Monte Carlo'!$B$26="",'Monte Carlo'!$C$26=""),0,IF(RAND()&lt;'Monte Carlo'!$B$26,IF('Monte Carlo'!$E$26='Monte Carlo'!$C$26,'Monte Carlo'!$C$26,BETAINV(RAND(),'Monte Carlo'!$G$26,'Monte Carlo'!$H$26,'Monte Carlo'!$C$26,'Monte Carlo'!$E$26)),0))</f>
        <v>151.585907524412</v>
      </c>
      <c r="R786" s="0" t="n">
        <f aca="true">IF(OR('Monte Carlo'!$B$27="",'Monte Carlo'!$C$27=""),0,IF(RAND()&lt;'Monte Carlo'!$B$27,IF('Monte Carlo'!$E$27='Monte Carlo'!$C$27,'Monte Carlo'!$C$27,BETAINV(RAND(),'Monte Carlo'!$G$27,'Monte Carlo'!$H$27,'Monte Carlo'!$C$27,'Monte Carlo'!$E$27)),0))</f>
        <v>0</v>
      </c>
      <c r="S786" s="0" t="n">
        <f aca="true">IF(OR('Monte Carlo'!$B$28="",'Monte Carlo'!$C$28=""),0,IF(RAND()&lt;'Monte Carlo'!$B$28,IF('Monte Carlo'!$E$28='Monte Carlo'!$C$28,'Monte Carlo'!$C$28,BETAINV(RAND(),'Monte Carlo'!$G$28,'Monte Carlo'!$H$28,'Monte Carlo'!$C$28,'Monte Carlo'!$E$28)),0))</f>
        <v>0</v>
      </c>
      <c r="T786" s="0" t="n">
        <f aca="true">IF(OR('Monte Carlo'!$B$29="",'Monte Carlo'!$C$29=""),0,IF(RAND()&lt;'Monte Carlo'!$B$29,IF('Monte Carlo'!$E$29='Monte Carlo'!$C$29,'Monte Carlo'!$C$29,BETAINV(RAND(),'Monte Carlo'!$G$29,'Monte Carlo'!$H$29,'Monte Carlo'!$C$29,'Monte Carlo'!$E$29)),0))</f>
        <v>0</v>
      </c>
      <c r="U786" s="0" t="n">
        <f aca="true">IF(OR('Monte Carlo'!$B$30="",'Monte Carlo'!$C$30=""),0,IF(RAND()&lt;'Monte Carlo'!$B$30,IF('Monte Carlo'!$E$30='Monte Carlo'!$C$30,'Monte Carlo'!$C$30,BETAINV(RAND(),'Monte Carlo'!$G$30,'Monte Carlo'!$H$30,'Monte Carlo'!$C$30,'Monte Carlo'!$E$30)),0))</f>
        <v>0</v>
      </c>
      <c r="V786" s="0" t="n">
        <f aca="true">IF(OR('Monte Carlo'!$B$31="",'Monte Carlo'!$C$31=""),0,IF(RAND()&lt;'Monte Carlo'!$B$31,IF('Monte Carlo'!$E$31='Monte Carlo'!$C$31,'Monte Carlo'!$C$31,BETAINV(RAND(),'Monte Carlo'!$G$31,'Monte Carlo'!$H$31,'Monte Carlo'!$C$31,'Monte Carlo'!$E$31)),0))</f>
        <v>0</v>
      </c>
      <c r="W786" s="0" t="n">
        <f aca="true">IF(OR('Monte Carlo'!$B$32="",'Monte Carlo'!$C$32=""),0,IF(RAND()&lt;'Monte Carlo'!$B$32,IF('Monte Carlo'!$E$32='Monte Carlo'!$C$32,'Monte Carlo'!$C$32,BETAINV(RAND(),'Monte Carlo'!$G$32,'Monte Carlo'!$H$32,'Monte Carlo'!$C$32,'Monte Carlo'!$E$32)),0))</f>
        <v>0</v>
      </c>
      <c r="X786" s="0" t="n">
        <f aca="true">IF(OR('Monte Carlo'!$B$33="",'Monte Carlo'!$C$33=""),0,IF(RAND()&lt;'Monte Carlo'!$B$33,IF('Monte Carlo'!$E$33='Monte Carlo'!$C$33,'Monte Carlo'!$C$33,BETAINV(RAND(),'Monte Carlo'!$G$33,'Monte Carlo'!$H$33,'Monte Carlo'!$C$33,'Monte Carlo'!$E$33)),0))</f>
        <v>0</v>
      </c>
      <c r="Y786" s="0" t="n">
        <f aca="false">SUM(A786:X786)</f>
        <v>2217.12010112592</v>
      </c>
    </row>
    <row r="787" customFormat="false" ht="15" hidden="false" customHeight="false" outlineLevel="0" collapsed="false">
      <c r="A787" s="0" t="n">
        <f aca="true">IF('Monte Carlo'!$B$7="",0,IF('Monte Carlo'!$D$7='Monte Carlo'!$B$7,'Monte Carlo'!$B$7,BETAINV(RAND(),'Monte Carlo'!$F$7,'Monte Carlo'!$G$7,'Monte Carlo'!$B$7,'Monte Carlo'!$D$7)))</f>
        <v>143.94783370071</v>
      </c>
      <c r="B787" s="0" t="n">
        <f aca="true">IF('Monte Carlo'!$B$8="",0,IF('Monte Carlo'!$D$8='Monte Carlo'!$B$8,'Monte Carlo'!$B$8,BETAINV(RAND(),'Monte Carlo'!$F$8,'Monte Carlo'!$G$8,'Monte Carlo'!$B$8,'Monte Carlo'!$D$8)))</f>
        <v>1117.59283116508</v>
      </c>
      <c r="C787" s="0" t="n">
        <f aca="true">IF('Monte Carlo'!$B$9="",0,IF('Monte Carlo'!$D$9='Monte Carlo'!$B$9,'Monte Carlo'!$B$9,BETAINV(RAND(),'Monte Carlo'!$F$9,'Monte Carlo'!$G$9,'Monte Carlo'!$B$9,'Monte Carlo'!$D$9)))</f>
        <v>471.681972003832</v>
      </c>
      <c r="D787" s="0" t="n">
        <f aca="true">IF('Monte Carlo'!$B$10="",0,IF('Monte Carlo'!$D$10='Monte Carlo'!$B$10,'Monte Carlo'!$B$10,BETAINV(RAND(),'Monte Carlo'!$F$10,'Monte Carlo'!$G$10,'Monte Carlo'!$B$10,'Monte Carlo'!$D$10)))</f>
        <v>334.907451193311</v>
      </c>
      <c r="E787" s="0" t="n">
        <f aca="true">IF('Monte Carlo'!$B$11="",0,IF('Monte Carlo'!$D$11='Monte Carlo'!$B$11,'Monte Carlo'!$B$11,BETAINV(RAND(),'Monte Carlo'!$F$11,'Monte Carlo'!$G$11,'Monte Carlo'!$B$11,'Monte Carlo'!$D$11)))</f>
        <v>86.5001652881404</v>
      </c>
      <c r="F787" s="0" t="n">
        <f aca="true">IF('Monte Carlo'!$B$12="",0,IF('Monte Carlo'!$D$12='Monte Carlo'!$B$12,'Monte Carlo'!$B$12,BETAINV(RAND(),'Monte Carlo'!$F$12,'Monte Carlo'!$G$12,'Monte Carlo'!$B$12,'Monte Carlo'!$D$12)))</f>
        <v>100.885061784624</v>
      </c>
      <c r="G787" s="0" t="n">
        <f aca="true">IF('Monte Carlo'!$B$13="",0,IF('Monte Carlo'!$D$13='Monte Carlo'!$B$13,'Monte Carlo'!$B$13,BETAINV(RAND(),'Monte Carlo'!$F$13,'Monte Carlo'!$G$13,'Monte Carlo'!$B$13,'Monte Carlo'!$D$13)))</f>
        <v>0</v>
      </c>
      <c r="H787" s="0" t="n">
        <f aca="true">IF('Monte Carlo'!$B$14="",0,IF('Monte Carlo'!$D$14='Monte Carlo'!$B$14,'Monte Carlo'!$B$14,BETAINV(RAND(),'Monte Carlo'!$F$14,'Monte Carlo'!$G$14,'Monte Carlo'!$B$14,'Monte Carlo'!$D$14)))</f>
        <v>0</v>
      </c>
      <c r="I787" s="0" t="n">
        <f aca="true">IF('Monte Carlo'!$B$15="",0,IF('Monte Carlo'!$D$15='Monte Carlo'!$B$15,'Monte Carlo'!$B$15,BETAINV(RAND(),'Monte Carlo'!$F$15,'Monte Carlo'!$G$15,'Monte Carlo'!$B$15,'Monte Carlo'!$D$15)))</f>
        <v>0</v>
      </c>
      <c r="J787" s="0" t="n">
        <f aca="true">IF('Monte Carlo'!$B$16="",0,IF('Monte Carlo'!$D$16='Monte Carlo'!$B$16,'Monte Carlo'!$B$16,BETAINV(RAND(),'Monte Carlo'!$F$16,'Monte Carlo'!$G$16,'Monte Carlo'!$B$16,'Monte Carlo'!$D$16)))</f>
        <v>0</v>
      </c>
      <c r="K787" s="0" t="n">
        <f aca="true">IF('Monte Carlo'!$B$17="",0,IF('Monte Carlo'!$D$17='Monte Carlo'!$B$17,'Monte Carlo'!$B$17,BETAINV(RAND(),'Monte Carlo'!$F$17,'Monte Carlo'!$G$17,'Monte Carlo'!$B$17,'Monte Carlo'!$D$17)))</f>
        <v>0</v>
      </c>
      <c r="L787" s="0" t="n">
        <f aca="true">IF('Monte Carlo'!$B$18="",0,IF('Monte Carlo'!$D$18='Monte Carlo'!$B$18,'Monte Carlo'!$B$18,BETAINV(RAND(),'Monte Carlo'!$F$18,'Monte Carlo'!$G$18,'Monte Carlo'!$B$18,'Monte Carlo'!$D$18)))</f>
        <v>0</v>
      </c>
      <c r="M787" s="0" t="n">
        <f aca="true">IF(OR('Monte Carlo'!$B$22="",'Monte Carlo'!$C$22=""),0,IF(RAND()&lt;'Monte Carlo'!$B$22,IF('Monte Carlo'!$E$22='Monte Carlo'!$C$22,'Monte Carlo'!$C$22,BETAINV(RAND(),'Monte Carlo'!$G$22,'Monte Carlo'!$H$22,'Monte Carlo'!$C$22,'Monte Carlo'!$E$22)),0))</f>
        <v>0</v>
      </c>
      <c r="N787" s="0" t="n">
        <f aca="true">IF(OR('Monte Carlo'!$B$23="",'Monte Carlo'!$C$23=""),0,IF(RAND()&lt;'Monte Carlo'!$B$23,IF('Monte Carlo'!$E$23='Monte Carlo'!$C$23,'Monte Carlo'!$C$23,BETAINV(RAND(),'Monte Carlo'!$G$23,'Monte Carlo'!$H$23,'Monte Carlo'!$C$23,'Monte Carlo'!$E$23)),0))</f>
        <v>0</v>
      </c>
      <c r="O787" s="0" t="n">
        <f aca="true">IF(OR('Monte Carlo'!$B$24="",'Monte Carlo'!$C$24=""),0,IF(RAND()&lt;'Monte Carlo'!$B$24,IF('Monte Carlo'!$E$24='Monte Carlo'!$C$24,'Monte Carlo'!$C$24,BETAINV(RAND(),'Monte Carlo'!$G$24,'Monte Carlo'!$H$24,'Monte Carlo'!$C$24,'Monte Carlo'!$E$24)),0))</f>
        <v>0</v>
      </c>
      <c r="P787" s="0" t="n">
        <f aca="true">IF(OR('Monte Carlo'!$B$25="",'Monte Carlo'!$C$25=""),0,IF(RAND()&lt;'Monte Carlo'!$B$25,IF('Monte Carlo'!$E$25='Monte Carlo'!$C$25,'Monte Carlo'!$C$25,BETAINV(RAND(),'Monte Carlo'!$G$25,'Monte Carlo'!$H$25,'Monte Carlo'!$C$25,'Monte Carlo'!$E$25)),0))</f>
        <v>0</v>
      </c>
      <c r="Q787" s="0" t="n">
        <f aca="true">IF(OR('Monte Carlo'!$B$26="",'Monte Carlo'!$C$26=""),0,IF(RAND()&lt;'Monte Carlo'!$B$26,IF('Monte Carlo'!$E$26='Monte Carlo'!$C$26,'Monte Carlo'!$C$26,BETAINV(RAND(),'Monte Carlo'!$G$26,'Monte Carlo'!$H$26,'Monte Carlo'!$C$26,'Monte Carlo'!$E$26)),0))</f>
        <v>211.980493828643</v>
      </c>
      <c r="R787" s="0" t="n">
        <f aca="true">IF(OR('Monte Carlo'!$B$27="",'Monte Carlo'!$C$27=""),0,IF(RAND()&lt;'Monte Carlo'!$B$27,IF('Monte Carlo'!$E$27='Monte Carlo'!$C$27,'Monte Carlo'!$C$27,BETAINV(RAND(),'Monte Carlo'!$G$27,'Monte Carlo'!$H$27,'Monte Carlo'!$C$27,'Monte Carlo'!$E$27)),0))</f>
        <v>0</v>
      </c>
      <c r="S787" s="0" t="n">
        <f aca="true">IF(OR('Monte Carlo'!$B$28="",'Monte Carlo'!$C$28=""),0,IF(RAND()&lt;'Monte Carlo'!$B$28,IF('Monte Carlo'!$E$28='Monte Carlo'!$C$28,'Monte Carlo'!$C$28,BETAINV(RAND(),'Monte Carlo'!$G$28,'Monte Carlo'!$H$28,'Monte Carlo'!$C$28,'Monte Carlo'!$E$28)),0))</f>
        <v>0</v>
      </c>
      <c r="T787" s="0" t="n">
        <f aca="true">IF(OR('Monte Carlo'!$B$29="",'Monte Carlo'!$C$29=""),0,IF(RAND()&lt;'Monte Carlo'!$B$29,IF('Monte Carlo'!$E$29='Monte Carlo'!$C$29,'Monte Carlo'!$C$29,BETAINV(RAND(),'Monte Carlo'!$G$29,'Monte Carlo'!$H$29,'Monte Carlo'!$C$29,'Monte Carlo'!$E$29)),0))</f>
        <v>0</v>
      </c>
      <c r="U787" s="0" t="n">
        <f aca="true">IF(OR('Monte Carlo'!$B$30="",'Monte Carlo'!$C$30=""),0,IF(RAND()&lt;'Monte Carlo'!$B$30,IF('Monte Carlo'!$E$30='Monte Carlo'!$C$30,'Monte Carlo'!$C$30,BETAINV(RAND(),'Monte Carlo'!$G$30,'Monte Carlo'!$H$30,'Monte Carlo'!$C$30,'Monte Carlo'!$E$30)),0))</f>
        <v>0</v>
      </c>
      <c r="V787" s="0" t="n">
        <f aca="true">IF(OR('Monte Carlo'!$B$31="",'Monte Carlo'!$C$31=""),0,IF(RAND()&lt;'Monte Carlo'!$B$31,IF('Monte Carlo'!$E$31='Monte Carlo'!$C$31,'Monte Carlo'!$C$31,BETAINV(RAND(),'Monte Carlo'!$G$31,'Monte Carlo'!$H$31,'Monte Carlo'!$C$31,'Monte Carlo'!$E$31)),0))</f>
        <v>0</v>
      </c>
      <c r="W787" s="0" t="n">
        <f aca="true">IF(OR('Monte Carlo'!$B$32="",'Monte Carlo'!$C$32=""),0,IF(RAND()&lt;'Monte Carlo'!$B$32,IF('Monte Carlo'!$E$32='Monte Carlo'!$C$32,'Monte Carlo'!$C$32,BETAINV(RAND(),'Monte Carlo'!$G$32,'Monte Carlo'!$H$32,'Monte Carlo'!$C$32,'Monte Carlo'!$E$32)),0))</f>
        <v>0</v>
      </c>
      <c r="X787" s="0" t="n">
        <f aca="true">IF(OR('Monte Carlo'!$B$33="",'Monte Carlo'!$C$33=""),0,IF(RAND()&lt;'Monte Carlo'!$B$33,IF('Monte Carlo'!$E$33='Monte Carlo'!$C$33,'Monte Carlo'!$C$33,BETAINV(RAND(),'Monte Carlo'!$G$33,'Monte Carlo'!$H$33,'Monte Carlo'!$C$33,'Monte Carlo'!$E$33)),0))</f>
        <v>0</v>
      </c>
      <c r="Y787" s="0" t="n">
        <f aca="false">SUM(A787:X787)</f>
        <v>2467.49580896434</v>
      </c>
    </row>
    <row r="788" customFormat="false" ht="15" hidden="false" customHeight="false" outlineLevel="0" collapsed="false">
      <c r="A788" s="0" t="n">
        <f aca="true">IF('Monte Carlo'!$B$7="",0,IF('Monte Carlo'!$D$7='Monte Carlo'!$B$7,'Monte Carlo'!$B$7,BETAINV(RAND(),'Monte Carlo'!$F$7,'Monte Carlo'!$G$7,'Monte Carlo'!$B$7,'Monte Carlo'!$D$7)))</f>
        <v>168.917892406521</v>
      </c>
      <c r="B788" s="0" t="n">
        <f aca="true">IF('Monte Carlo'!$B$8="",0,IF('Monte Carlo'!$D$8='Monte Carlo'!$B$8,'Monte Carlo'!$B$8,BETAINV(RAND(),'Monte Carlo'!$F$8,'Monte Carlo'!$G$8,'Monte Carlo'!$B$8,'Monte Carlo'!$D$8)))</f>
        <v>1009.58977220108</v>
      </c>
      <c r="C788" s="0" t="n">
        <f aca="true">IF('Monte Carlo'!$B$9="",0,IF('Monte Carlo'!$D$9='Monte Carlo'!$B$9,'Monte Carlo'!$B$9,BETAINV(RAND(),'Monte Carlo'!$F$9,'Monte Carlo'!$G$9,'Monte Carlo'!$B$9,'Monte Carlo'!$D$9)))</f>
        <v>422.396582122845</v>
      </c>
      <c r="D788" s="0" t="n">
        <f aca="true">IF('Monte Carlo'!$B$10="",0,IF('Monte Carlo'!$D$10='Monte Carlo'!$B$10,'Monte Carlo'!$B$10,BETAINV(RAND(),'Monte Carlo'!$F$10,'Monte Carlo'!$G$10,'Monte Carlo'!$B$10,'Monte Carlo'!$D$10)))</f>
        <v>283.096127557122</v>
      </c>
      <c r="E788" s="0" t="n">
        <f aca="true">IF('Monte Carlo'!$B$11="",0,IF('Monte Carlo'!$D$11='Monte Carlo'!$B$11,'Monte Carlo'!$B$11,BETAINV(RAND(),'Monte Carlo'!$F$11,'Monte Carlo'!$G$11,'Monte Carlo'!$B$11,'Monte Carlo'!$D$11)))</f>
        <v>117.902163487588</v>
      </c>
      <c r="F788" s="0" t="n">
        <f aca="true">IF('Monte Carlo'!$B$12="",0,IF('Monte Carlo'!$D$12='Monte Carlo'!$B$12,'Monte Carlo'!$B$12,BETAINV(RAND(),'Monte Carlo'!$F$12,'Monte Carlo'!$G$12,'Monte Carlo'!$B$12,'Monte Carlo'!$D$12)))</f>
        <v>111.647632964687</v>
      </c>
      <c r="G788" s="0" t="n">
        <f aca="true">IF('Monte Carlo'!$B$13="",0,IF('Monte Carlo'!$D$13='Monte Carlo'!$B$13,'Monte Carlo'!$B$13,BETAINV(RAND(),'Monte Carlo'!$F$13,'Monte Carlo'!$G$13,'Monte Carlo'!$B$13,'Monte Carlo'!$D$13)))</f>
        <v>0</v>
      </c>
      <c r="H788" s="0" t="n">
        <f aca="true">IF('Monte Carlo'!$B$14="",0,IF('Monte Carlo'!$D$14='Monte Carlo'!$B$14,'Monte Carlo'!$B$14,BETAINV(RAND(),'Monte Carlo'!$F$14,'Monte Carlo'!$G$14,'Monte Carlo'!$B$14,'Monte Carlo'!$D$14)))</f>
        <v>0</v>
      </c>
      <c r="I788" s="0" t="n">
        <f aca="true">IF('Monte Carlo'!$B$15="",0,IF('Monte Carlo'!$D$15='Monte Carlo'!$B$15,'Monte Carlo'!$B$15,BETAINV(RAND(),'Monte Carlo'!$F$15,'Monte Carlo'!$G$15,'Monte Carlo'!$B$15,'Monte Carlo'!$D$15)))</f>
        <v>0</v>
      </c>
      <c r="J788" s="0" t="n">
        <f aca="true">IF('Monte Carlo'!$B$16="",0,IF('Monte Carlo'!$D$16='Monte Carlo'!$B$16,'Monte Carlo'!$B$16,BETAINV(RAND(),'Monte Carlo'!$F$16,'Monte Carlo'!$G$16,'Monte Carlo'!$B$16,'Monte Carlo'!$D$16)))</f>
        <v>0</v>
      </c>
      <c r="K788" s="0" t="n">
        <f aca="true">IF('Monte Carlo'!$B$17="",0,IF('Monte Carlo'!$D$17='Monte Carlo'!$B$17,'Monte Carlo'!$B$17,BETAINV(RAND(),'Monte Carlo'!$F$17,'Monte Carlo'!$G$17,'Monte Carlo'!$B$17,'Monte Carlo'!$D$17)))</f>
        <v>0</v>
      </c>
      <c r="L788" s="0" t="n">
        <f aca="true">IF('Monte Carlo'!$B$18="",0,IF('Monte Carlo'!$D$18='Monte Carlo'!$B$18,'Monte Carlo'!$B$18,BETAINV(RAND(),'Monte Carlo'!$F$18,'Monte Carlo'!$G$18,'Monte Carlo'!$B$18,'Monte Carlo'!$D$18)))</f>
        <v>0</v>
      </c>
      <c r="M788" s="0" t="n">
        <f aca="true">IF(OR('Monte Carlo'!$B$22="",'Monte Carlo'!$C$22=""),0,IF(RAND()&lt;'Monte Carlo'!$B$22,IF('Monte Carlo'!$E$22='Monte Carlo'!$C$22,'Monte Carlo'!$C$22,BETAINV(RAND(),'Monte Carlo'!$G$22,'Monte Carlo'!$H$22,'Monte Carlo'!$C$22,'Monte Carlo'!$E$22)),0))</f>
        <v>0</v>
      </c>
      <c r="N788" s="0" t="n">
        <f aca="true">IF(OR('Monte Carlo'!$B$23="",'Monte Carlo'!$C$23=""),0,IF(RAND()&lt;'Monte Carlo'!$B$23,IF('Monte Carlo'!$E$23='Monte Carlo'!$C$23,'Monte Carlo'!$C$23,BETAINV(RAND(),'Monte Carlo'!$G$23,'Monte Carlo'!$H$23,'Monte Carlo'!$C$23,'Monte Carlo'!$E$23)),0))</f>
        <v>0</v>
      </c>
      <c r="O788" s="0" t="n">
        <f aca="true">IF(OR('Monte Carlo'!$B$24="",'Monte Carlo'!$C$24=""),0,IF(RAND()&lt;'Monte Carlo'!$B$24,IF('Monte Carlo'!$E$24='Monte Carlo'!$C$24,'Monte Carlo'!$C$24,BETAINV(RAND(),'Monte Carlo'!$G$24,'Monte Carlo'!$H$24,'Monte Carlo'!$C$24,'Monte Carlo'!$E$24)),0))</f>
        <v>0</v>
      </c>
      <c r="P788" s="0" t="n">
        <f aca="true">IF(OR('Monte Carlo'!$B$25="",'Monte Carlo'!$C$25=""),0,IF(RAND()&lt;'Monte Carlo'!$B$25,IF('Monte Carlo'!$E$25='Monte Carlo'!$C$25,'Monte Carlo'!$C$25,BETAINV(RAND(),'Monte Carlo'!$G$25,'Monte Carlo'!$H$25,'Monte Carlo'!$C$25,'Monte Carlo'!$E$25)),0))</f>
        <v>0</v>
      </c>
      <c r="Q788" s="0" t="n">
        <f aca="true">IF(OR('Monte Carlo'!$B$26="",'Monte Carlo'!$C$26=""),0,IF(RAND()&lt;'Monte Carlo'!$B$26,IF('Monte Carlo'!$E$26='Monte Carlo'!$C$26,'Monte Carlo'!$C$26,BETAINV(RAND(),'Monte Carlo'!$G$26,'Monte Carlo'!$H$26,'Monte Carlo'!$C$26,'Monte Carlo'!$E$26)),0))</f>
        <v>0</v>
      </c>
      <c r="R788" s="0" t="n">
        <f aca="true">IF(OR('Monte Carlo'!$B$27="",'Monte Carlo'!$C$27=""),0,IF(RAND()&lt;'Monte Carlo'!$B$27,IF('Monte Carlo'!$E$27='Monte Carlo'!$C$27,'Monte Carlo'!$C$27,BETAINV(RAND(),'Monte Carlo'!$G$27,'Monte Carlo'!$H$27,'Monte Carlo'!$C$27,'Monte Carlo'!$E$27)),0))</f>
        <v>0</v>
      </c>
      <c r="S788" s="0" t="n">
        <f aca="true">IF(OR('Monte Carlo'!$B$28="",'Monte Carlo'!$C$28=""),0,IF(RAND()&lt;'Monte Carlo'!$B$28,IF('Monte Carlo'!$E$28='Monte Carlo'!$C$28,'Monte Carlo'!$C$28,BETAINV(RAND(),'Monte Carlo'!$G$28,'Monte Carlo'!$H$28,'Monte Carlo'!$C$28,'Monte Carlo'!$E$28)),0))</f>
        <v>0</v>
      </c>
      <c r="T788" s="0" t="n">
        <f aca="true">IF(OR('Monte Carlo'!$B$29="",'Monte Carlo'!$C$29=""),0,IF(RAND()&lt;'Monte Carlo'!$B$29,IF('Monte Carlo'!$E$29='Monte Carlo'!$C$29,'Monte Carlo'!$C$29,BETAINV(RAND(),'Monte Carlo'!$G$29,'Monte Carlo'!$H$29,'Monte Carlo'!$C$29,'Monte Carlo'!$E$29)),0))</f>
        <v>0</v>
      </c>
      <c r="U788" s="0" t="n">
        <f aca="true">IF(OR('Monte Carlo'!$B$30="",'Monte Carlo'!$C$30=""),0,IF(RAND()&lt;'Monte Carlo'!$B$30,IF('Monte Carlo'!$E$30='Monte Carlo'!$C$30,'Monte Carlo'!$C$30,BETAINV(RAND(),'Monte Carlo'!$G$30,'Monte Carlo'!$H$30,'Monte Carlo'!$C$30,'Monte Carlo'!$E$30)),0))</f>
        <v>0</v>
      </c>
      <c r="V788" s="0" t="n">
        <f aca="true">IF(OR('Monte Carlo'!$B$31="",'Monte Carlo'!$C$31=""),0,IF(RAND()&lt;'Monte Carlo'!$B$31,IF('Monte Carlo'!$E$31='Monte Carlo'!$C$31,'Monte Carlo'!$C$31,BETAINV(RAND(),'Monte Carlo'!$G$31,'Monte Carlo'!$H$31,'Monte Carlo'!$C$31,'Monte Carlo'!$E$31)),0))</f>
        <v>0</v>
      </c>
      <c r="W788" s="0" t="n">
        <f aca="true">IF(OR('Monte Carlo'!$B$32="",'Monte Carlo'!$C$32=""),0,IF(RAND()&lt;'Monte Carlo'!$B$32,IF('Monte Carlo'!$E$32='Monte Carlo'!$C$32,'Monte Carlo'!$C$32,BETAINV(RAND(),'Monte Carlo'!$G$32,'Monte Carlo'!$H$32,'Monte Carlo'!$C$32,'Monte Carlo'!$E$32)),0))</f>
        <v>0</v>
      </c>
      <c r="X788" s="0" t="n">
        <f aca="true">IF(OR('Monte Carlo'!$B$33="",'Monte Carlo'!$C$33=""),0,IF(RAND()&lt;'Monte Carlo'!$B$33,IF('Monte Carlo'!$E$33='Monte Carlo'!$C$33,'Monte Carlo'!$C$33,BETAINV(RAND(),'Monte Carlo'!$G$33,'Monte Carlo'!$H$33,'Monte Carlo'!$C$33,'Monte Carlo'!$E$33)),0))</f>
        <v>0</v>
      </c>
      <c r="Y788" s="0" t="n">
        <f aca="false">SUM(A788:X788)</f>
        <v>2113.55017073984</v>
      </c>
    </row>
    <row r="789" customFormat="false" ht="15" hidden="false" customHeight="false" outlineLevel="0" collapsed="false">
      <c r="A789" s="0" t="n">
        <f aca="true">IF('Monte Carlo'!$B$7="",0,IF('Monte Carlo'!$D$7='Monte Carlo'!$B$7,'Monte Carlo'!$B$7,BETAINV(RAND(),'Monte Carlo'!$F$7,'Monte Carlo'!$G$7,'Monte Carlo'!$B$7,'Monte Carlo'!$D$7)))</f>
        <v>186.932309733805</v>
      </c>
      <c r="B789" s="0" t="n">
        <f aca="true">IF('Monte Carlo'!$B$8="",0,IF('Monte Carlo'!$D$8='Monte Carlo'!$B$8,'Monte Carlo'!$B$8,BETAINV(RAND(),'Monte Carlo'!$F$8,'Monte Carlo'!$G$8,'Monte Carlo'!$B$8,'Monte Carlo'!$D$8)))</f>
        <v>1149.32164571626</v>
      </c>
      <c r="C789" s="0" t="n">
        <f aca="true">IF('Monte Carlo'!$B$9="",0,IF('Monte Carlo'!$D$9='Monte Carlo'!$B$9,'Monte Carlo'!$B$9,BETAINV(RAND(),'Monte Carlo'!$F$9,'Monte Carlo'!$G$9,'Monte Carlo'!$B$9,'Monte Carlo'!$D$9)))</f>
        <v>450.765064202386</v>
      </c>
      <c r="D789" s="0" t="n">
        <f aca="true">IF('Monte Carlo'!$B$10="",0,IF('Monte Carlo'!$D$10='Monte Carlo'!$B$10,'Monte Carlo'!$B$10,BETAINV(RAND(),'Monte Carlo'!$F$10,'Monte Carlo'!$G$10,'Monte Carlo'!$B$10,'Monte Carlo'!$D$10)))</f>
        <v>307.240861715011</v>
      </c>
      <c r="E789" s="0" t="n">
        <f aca="true">IF('Monte Carlo'!$B$11="",0,IF('Monte Carlo'!$D$11='Monte Carlo'!$B$11,'Monte Carlo'!$B$11,BETAINV(RAND(),'Monte Carlo'!$F$11,'Monte Carlo'!$G$11,'Monte Carlo'!$B$11,'Monte Carlo'!$D$11)))</f>
        <v>144.874523097207</v>
      </c>
      <c r="F789" s="0" t="n">
        <f aca="true">IF('Monte Carlo'!$B$12="",0,IF('Monte Carlo'!$D$12='Monte Carlo'!$B$12,'Monte Carlo'!$B$12,BETAINV(RAND(),'Monte Carlo'!$F$12,'Monte Carlo'!$G$12,'Monte Carlo'!$B$12,'Monte Carlo'!$D$12)))</f>
        <v>100.599859011999</v>
      </c>
      <c r="G789" s="0" t="n">
        <f aca="true">IF('Monte Carlo'!$B$13="",0,IF('Monte Carlo'!$D$13='Monte Carlo'!$B$13,'Monte Carlo'!$B$13,BETAINV(RAND(),'Monte Carlo'!$F$13,'Monte Carlo'!$G$13,'Monte Carlo'!$B$13,'Monte Carlo'!$D$13)))</f>
        <v>0</v>
      </c>
      <c r="H789" s="0" t="n">
        <f aca="true">IF('Monte Carlo'!$B$14="",0,IF('Monte Carlo'!$D$14='Monte Carlo'!$B$14,'Monte Carlo'!$B$14,BETAINV(RAND(),'Monte Carlo'!$F$14,'Monte Carlo'!$G$14,'Monte Carlo'!$B$14,'Monte Carlo'!$D$14)))</f>
        <v>0</v>
      </c>
      <c r="I789" s="0" t="n">
        <f aca="true">IF('Monte Carlo'!$B$15="",0,IF('Monte Carlo'!$D$15='Monte Carlo'!$B$15,'Monte Carlo'!$B$15,BETAINV(RAND(),'Monte Carlo'!$F$15,'Monte Carlo'!$G$15,'Monte Carlo'!$B$15,'Monte Carlo'!$D$15)))</f>
        <v>0</v>
      </c>
      <c r="J789" s="0" t="n">
        <f aca="true">IF('Monte Carlo'!$B$16="",0,IF('Monte Carlo'!$D$16='Monte Carlo'!$B$16,'Monte Carlo'!$B$16,BETAINV(RAND(),'Monte Carlo'!$F$16,'Monte Carlo'!$G$16,'Monte Carlo'!$B$16,'Monte Carlo'!$D$16)))</f>
        <v>0</v>
      </c>
      <c r="K789" s="0" t="n">
        <f aca="true">IF('Monte Carlo'!$B$17="",0,IF('Monte Carlo'!$D$17='Monte Carlo'!$B$17,'Monte Carlo'!$B$17,BETAINV(RAND(),'Monte Carlo'!$F$17,'Monte Carlo'!$G$17,'Monte Carlo'!$B$17,'Monte Carlo'!$D$17)))</f>
        <v>0</v>
      </c>
      <c r="L789" s="0" t="n">
        <f aca="true">IF('Monte Carlo'!$B$18="",0,IF('Monte Carlo'!$D$18='Monte Carlo'!$B$18,'Monte Carlo'!$B$18,BETAINV(RAND(),'Monte Carlo'!$F$18,'Monte Carlo'!$G$18,'Monte Carlo'!$B$18,'Monte Carlo'!$D$18)))</f>
        <v>0</v>
      </c>
      <c r="M789" s="0" t="n">
        <f aca="true">IF(OR('Monte Carlo'!$B$22="",'Monte Carlo'!$C$22=""),0,IF(RAND()&lt;'Monte Carlo'!$B$22,IF('Monte Carlo'!$E$22='Monte Carlo'!$C$22,'Monte Carlo'!$C$22,BETAINV(RAND(),'Monte Carlo'!$G$22,'Monte Carlo'!$H$22,'Monte Carlo'!$C$22,'Monte Carlo'!$E$22)),0))</f>
        <v>0</v>
      </c>
      <c r="N789" s="0" t="n">
        <f aca="true">IF(OR('Monte Carlo'!$B$23="",'Monte Carlo'!$C$23=""),0,IF(RAND()&lt;'Monte Carlo'!$B$23,IF('Monte Carlo'!$E$23='Monte Carlo'!$C$23,'Monte Carlo'!$C$23,BETAINV(RAND(),'Monte Carlo'!$G$23,'Monte Carlo'!$H$23,'Monte Carlo'!$C$23,'Monte Carlo'!$E$23)),0))</f>
        <v>21.1390341878305</v>
      </c>
      <c r="O789" s="0" t="n">
        <f aca="true">IF(OR('Monte Carlo'!$B$24="",'Monte Carlo'!$C$24=""),0,IF(RAND()&lt;'Monte Carlo'!$B$24,IF('Monte Carlo'!$E$24='Monte Carlo'!$C$24,'Monte Carlo'!$C$24,BETAINV(RAND(),'Monte Carlo'!$G$24,'Monte Carlo'!$H$24,'Monte Carlo'!$C$24,'Monte Carlo'!$E$24)),0))</f>
        <v>0</v>
      </c>
      <c r="P789" s="0" t="n">
        <f aca="true">IF(OR('Monte Carlo'!$B$25="",'Monte Carlo'!$C$25=""),0,IF(RAND()&lt;'Monte Carlo'!$B$25,IF('Monte Carlo'!$E$25='Monte Carlo'!$C$25,'Monte Carlo'!$C$25,BETAINV(RAND(),'Monte Carlo'!$G$25,'Monte Carlo'!$H$25,'Monte Carlo'!$C$25,'Monte Carlo'!$E$25)),0))</f>
        <v>0</v>
      </c>
      <c r="Q789" s="0" t="n">
        <f aca="true">IF(OR('Monte Carlo'!$B$26="",'Monte Carlo'!$C$26=""),0,IF(RAND()&lt;'Monte Carlo'!$B$26,IF('Monte Carlo'!$E$26='Monte Carlo'!$C$26,'Monte Carlo'!$C$26,BETAINV(RAND(),'Monte Carlo'!$G$26,'Monte Carlo'!$H$26,'Monte Carlo'!$C$26,'Monte Carlo'!$E$26)),0))</f>
        <v>354.387043457845</v>
      </c>
      <c r="R789" s="0" t="n">
        <f aca="true">IF(OR('Monte Carlo'!$B$27="",'Monte Carlo'!$C$27=""),0,IF(RAND()&lt;'Monte Carlo'!$B$27,IF('Monte Carlo'!$E$27='Monte Carlo'!$C$27,'Monte Carlo'!$C$27,BETAINV(RAND(),'Monte Carlo'!$G$27,'Monte Carlo'!$H$27,'Monte Carlo'!$C$27,'Monte Carlo'!$E$27)),0))</f>
        <v>0</v>
      </c>
      <c r="S789" s="0" t="n">
        <f aca="true">IF(OR('Monte Carlo'!$B$28="",'Monte Carlo'!$C$28=""),0,IF(RAND()&lt;'Monte Carlo'!$B$28,IF('Monte Carlo'!$E$28='Monte Carlo'!$C$28,'Monte Carlo'!$C$28,BETAINV(RAND(),'Monte Carlo'!$G$28,'Monte Carlo'!$H$28,'Monte Carlo'!$C$28,'Monte Carlo'!$E$28)),0))</f>
        <v>0</v>
      </c>
      <c r="T789" s="0" t="n">
        <f aca="true">IF(OR('Monte Carlo'!$B$29="",'Monte Carlo'!$C$29=""),0,IF(RAND()&lt;'Monte Carlo'!$B$29,IF('Monte Carlo'!$E$29='Monte Carlo'!$C$29,'Monte Carlo'!$C$29,BETAINV(RAND(),'Monte Carlo'!$G$29,'Monte Carlo'!$H$29,'Monte Carlo'!$C$29,'Monte Carlo'!$E$29)),0))</f>
        <v>0</v>
      </c>
      <c r="U789" s="0" t="n">
        <f aca="true">IF(OR('Monte Carlo'!$B$30="",'Monte Carlo'!$C$30=""),0,IF(RAND()&lt;'Monte Carlo'!$B$30,IF('Monte Carlo'!$E$30='Monte Carlo'!$C$30,'Monte Carlo'!$C$30,BETAINV(RAND(),'Monte Carlo'!$G$30,'Monte Carlo'!$H$30,'Monte Carlo'!$C$30,'Monte Carlo'!$E$30)),0))</f>
        <v>0</v>
      </c>
      <c r="V789" s="0" t="n">
        <f aca="true">IF(OR('Monte Carlo'!$B$31="",'Monte Carlo'!$C$31=""),0,IF(RAND()&lt;'Monte Carlo'!$B$31,IF('Monte Carlo'!$E$31='Monte Carlo'!$C$31,'Monte Carlo'!$C$31,BETAINV(RAND(),'Monte Carlo'!$G$31,'Monte Carlo'!$H$31,'Monte Carlo'!$C$31,'Monte Carlo'!$E$31)),0))</f>
        <v>0</v>
      </c>
      <c r="W789" s="0" t="n">
        <f aca="true">IF(OR('Monte Carlo'!$B$32="",'Monte Carlo'!$C$32=""),0,IF(RAND()&lt;'Monte Carlo'!$B$32,IF('Monte Carlo'!$E$32='Monte Carlo'!$C$32,'Monte Carlo'!$C$32,BETAINV(RAND(),'Monte Carlo'!$G$32,'Monte Carlo'!$H$32,'Monte Carlo'!$C$32,'Monte Carlo'!$E$32)),0))</f>
        <v>0</v>
      </c>
      <c r="X789" s="0" t="n">
        <f aca="true">IF(OR('Monte Carlo'!$B$33="",'Monte Carlo'!$C$33=""),0,IF(RAND()&lt;'Monte Carlo'!$B$33,IF('Monte Carlo'!$E$33='Monte Carlo'!$C$33,'Monte Carlo'!$C$33,BETAINV(RAND(),'Monte Carlo'!$G$33,'Monte Carlo'!$H$33,'Monte Carlo'!$C$33,'Monte Carlo'!$E$33)),0))</f>
        <v>0</v>
      </c>
      <c r="Y789" s="0" t="n">
        <f aca="false">SUM(A789:X789)</f>
        <v>2715.26034112234</v>
      </c>
    </row>
    <row r="790" customFormat="false" ht="15" hidden="false" customHeight="false" outlineLevel="0" collapsed="false">
      <c r="A790" s="0" t="n">
        <f aca="true">IF('Monte Carlo'!$B$7="",0,IF('Monte Carlo'!$D$7='Monte Carlo'!$B$7,'Monte Carlo'!$B$7,BETAINV(RAND(),'Monte Carlo'!$F$7,'Monte Carlo'!$G$7,'Monte Carlo'!$B$7,'Monte Carlo'!$D$7)))</f>
        <v>132.044953994874</v>
      </c>
      <c r="B790" s="0" t="n">
        <f aca="true">IF('Monte Carlo'!$B$8="",0,IF('Monte Carlo'!$D$8='Monte Carlo'!$B$8,'Monte Carlo'!$B$8,BETAINV(RAND(),'Monte Carlo'!$F$8,'Monte Carlo'!$G$8,'Monte Carlo'!$B$8,'Monte Carlo'!$D$8)))</f>
        <v>990.126004724638</v>
      </c>
      <c r="C790" s="0" t="n">
        <f aca="true">IF('Monte Carlo'!$B$9="",0,IF('Monte Carlo'!$D$9='Monte Carlo'!$B$9,'Monte Carlo'!$B$9,BETAINV(RAND(),'Monte Carlo'!$F$9,'Monte Carlo'!$G$9,'Monte Carlo'!$B$9,'Monte Carlo'!$D$9)))</f>
        <v>408.986298765477</v>
      </c>
      <c r="D790" s="0" t="n">
        <f aca="true">IF('Monte Carlo'!$B$10="",0,IF('Monte Carlo'!$D$10='Monte Carlo'!$B$10,'Monte Carlo'!$B$10,BETAINV(RAND(),'Monte Carlo'!$F$10,'Monte Carlo'!$G$10,'Monte Carlo'!$B$10,'Monte Carlo'!$D$10)))</f>
        <v>256.053963726563</v>
      </c>
      <c r="E790" s="0" t="n">
        <f aca="true">IF('Monte Carlo'!$B$11="",0,IF('Monte Carlo'!$D$11='Monte Carlo'!$B$11,'Monte Carlo'!$B$11,BETAINV(RAND(),'Monte Carlo'!$F$11,'Monte Carlo'!$G$11,'Monte Carlo'!$B$11,'Monte Carlo'!$D$11)))</f>
        <v>92.4057634114261</v>
      </c>
      <c r="F790" s="0" t="n">
        <f aca="true">IF('Monte Carlo'!$B$12="",0,IF('Monte Carlo'!$D$12='Monte Carlo'!$B$12,'Monte Carlo'!$B$12,BETAINV(RAND(),'Monte Carlo'!$F$12,'Monte Carlo'!$G$12,'Monte Carlo'!$B$12,'Monte Carlo'!$D$12)))</f>
        <v>96.7575108380853</v>
      </c>
      <c r="G790" s="0" t="n">
        <f aca="true">IF('Monte Carlo'!$B$13="",0,IF('Monte Carlo'!$D$13='Monte Carlo'!$B$13,'Monte Carlo'!$B$13,BETAINV(RAND(),'Monte Carlo'!$F$13,'Monte Carlo'!$G$13,'Monte Carlo'!$B$13,'Monte Carlo'!$D$13)))</f>
        <v>0</v>
      </c>
      <c r="H790" s="0" t="n">
        <f aca="true">IF('Monte Carlo'!$B$14="",0,IF('Monte Carlo'!$D$14='Monte Carlo'!$B$14,'Monte Carlo'!$B$14,BETAINV(RAND(),'Monte Carlo'!$F$14,'Monte Carlo'!$G$14,'Monte Carlo'!$B$14,'Monte Carlo'!$D$14)))</f>
        <v>0</v>
      </c>
      <c r="I790" s="0" t="n">
        <f aca="true">IF('Monte Carlo'!$B$15="",0,IF('Monte Carlo'!$D$15='Monte Carlo'!$B$15,'Monte Carlo'!$B$15,BETAINV(RAND(),'Monte Carlo'!$F$15,'Monte Carlo'!$G$15,'Monte Carlo'!$B$15,'Monte Carlo'!$D$15)))</f>
        <v>0</v>
      </c>
      <c r="J790" s="0" t="n">
        <f aca="true">IF('Monte Carlo'!$B$16="",0,IF('Monte Carlo'!$D$16='Monte Carlo'!$B$16,'Monte Carlo'!$B$16,BETAINV(RAND(),'Monte Carlo'!$F$16,'Monte Carlo'!$G$16,'Monte Carlo'!$B$16,'Monte Carlo'!$D$16)))</f>
        <v>0</v>
      </c>
      <c r="K790" s="0" t="n">
        <f aca="true">IF('Monte Carlo'!$B$17="",0,IF('Monte Carlo'!$D$17='Monte Carlo'!$B$17,'Monte Carlo'!$B$17,BETAINV(RAND(),'Monte Carlo'!$F$17,'Monte Carlo'!$G$17,'Monte Carlo'!$B$17,'Monte Carlo'!$D$17)))</f>
        <v>0</v>
      </c>
      <c r="L790" s="0" t="n">
        <f aca="true">IF('Monte Carlo'!$B$18="",0,IF('Monte Carlo'!$D$18='Monte Carlo'!$B$18,'Monte Carlo'!$B$18,BETAINV(RAND(),'Monte Carlo'!$F$18,'Monte Carlo'!$G$18,'Monte Carlo'!$B$18,'Monte Carlo'!$D$18)))</f>
        <v>0</v>
      </c>
      <c r="M790" s="0" t="n">
        <f aca="true">IF(OR('Monte Carlo'!$B$22="",'Monte Carlo'!$C$22=""),0,IF(RAND()&lt;'Monte Carlo'!$B$22,IF('Monte Carlo'!$E$22='Monte Carlo'!$C$22,'Monte Carlo'!$C$22,BETAINV(RAND(),'Monte Carlo'!$G$22,'Monte Carlo'!$H$22,'Monte Carlo'!$C$22,'Monte Carlo'!$E$22)),0))</f>
        <v>0</v>
      </c>
      <c r="N790" s="0" t="n">
        <f aca="true">IF(OR('Monte Carlo'!$B$23="",'Monte Carlo'!$C$23=""),0,IF(RAND()&lt;'Monte Carlo'!$B$23,IF('Monte Carlo'!$E$23='Monte Carlo'!$C$23,'Monte Carlo'!$C$23,BETAINV(RAND(),'Monte Carlo'!$G$23,'Monte Carlo'!$H$23,'Monte Carlo'!$C$23,'Monte Carlo'!$E$23)),0))</f>
        <v>0</v>
      </c>
      <c r="O790" s="0" t="n">
        <f aca="true">IF(OR('Monte Carlo'!$B$24="",'Monte Carlo'!$C$24=""),0,IF(RAND()&lt;'Monte Carlo'!$B$24,IF('Monte Carlo'!$E$24='Monte Carlo'!$C$24,'Monte Carlo'!$C$24,BETAINV(RAND(),'Monte Carlo'!$G$24,'Monte Carlo'!$H$24,'Monte Carlo'!$C$24,'Monte Carlo'!$E$24)),0))</f>
        <v>0</v>
      </c>
      <c r="P790" s="0" t="n">
        <f aca="true">IF(OR('Monte Carlo'!$B$25="",'Monte Carlo'!$C$25=""),0,IF(RAND()&lt;'Monte Carlo'!$B$25,IF('Monte Carlo'!$E$25='Monte Carlo'!$C$25,'Monte Carlo'!$C$25,BETAINV(RAND(),'Monte Carlo'!$G$25,'Monte Carlo'!$H$25,'Monte Carlo'!$C$25,'Monte Carlo'!$E$25)),0))</f>
        <v>0</v>
      </c>
      <c r="Q790" s="0" t="n">
        <f aca="true">IF(OR('Monte Carlo'!$B$26="",'Monte Carlo'!$C$26=""),0,IF(RAND()&lt;'Monte Carlo'!$B$26,IF('Monte Carlo'!$E$26='Monte Carlo'!$C$26,'Monte Carlo'!$C$26,BETAINV(RAND(),'Monte Carlo'!$G$26,'Monte Carlo'!$H$26,'Monte Carlo'!$C$26,'Monte Carlo'!$E$26)),0))</f>
        <v>0</v>
      </c>
      <c r="R790" s="0" t="n">
        <f aca="true">IF(OR('Monte Carlo'!$B$27="",'Monte Carlo'!$C$27=""),0,IF(RAND()&lt;'Monte Carlo'!$B$27,IF('Monte Carlo'!$E$27='Monte Carlo'!$C$27,'Monte Carlo'!$C$27,BETAINV(RAND(),'Monte Carlo'!$G$27,'Monte Carlo'!$H$27,'Monte Carlo'!$C$27,'Monte Carlo'!$E$27)),0))</f>
        <v>0</v>
      </c>
      <c r="S790" s="0" t="n">
        <f aca="true">IF(OR('Monte Carlo'!$B$28="",'Monte Carlo'!$C$28=""),0,IF(RAND()&lt;'Monte Carlo'!$B$28,IF('Monte Carlo'!$E$28='Monte Carlo'!$C$28,'Monte Carlo'!$C$28,BETAINV(RAND(),'Monte Carlo'!$G$28,'Monte Carlo'!$H$28,'Monte Carlo'!$C$28,'Monte Carlo'!$E$28)),0))</f>
        <v>0</v>
      </c>
      <c r="T790" s="0" t="n">
        <f aca="true">IF(OR('Monte Carlo'!$B$29="",'Monte Carlo'!$C$29=""),0,IF(RAND()&lt;'Monte Carlo'!$B$29,IF('Monte Carlo'!$E$29='Monte Carlo'!$C$29,'Monte Carlo'!$C$29,BETAINV(RAND(),'Monte Carlo'!$G$29,'Monte Carlo'!$H$29,'Monte Carlo'!$C$29,'Monte Carlo'!$E$29)),0))</f>
        <v>0</v>
      </c>
      <c r="U790" s="0" t="n">
        <f aca="true">IF(OR('Monte Carlo'!$B$30="",'Monte Carlo'!$C$30=""),0,IF(RAND()&lt;'Monte Carlo'!$B$30,IF('Monte Carlo'!$E$30='Monte Carlo'!$C$30,'Monte Carlo'!$C$30,BETAINV(RAND(),'Monte Carlo'!$G$30,'Monte Carlo'!$H$30,'Monte Carlo'!$C$30,'Monte Carlo'!$E$30)),0))</f>
        <v>0</v>
      </c>
      <c r="V790" s="0" t="n">
        <f aca="true">IF(OR('Monte Carlo'!$B$31="",'Monte Carlo'!$C$31=""),0,IF(RAND()&lt;'Monte Carlo'!$B$31,IF('Monte Carlo'!$E$31='Monte Carlo'!$C$31,'Monte Carlo'!$C$31,BETAINV(RAND(),'Monte Carlo'!$G$31,'Monte Carlo'!$H$31,'Monte Carlo'!$C$31,'Monte Carlo'!$E$31)),0))</f>
        <v>0</v>
      </c>
      <c r="W790" s="0" t="n">
        <f aca="true">IF(OR('Monte Carlo'!$B$32="",'Monte Carlo'!$C$32=""),0,IF(RAND()&lt;'Monte Carlo'!$B$32,IF('Monte Carlo'!$E$32='Monte Carlo'!$C$32,'Monte Carlo'!$C$32,BETAINV(RAND(),'Monte Carlo'!$G$32,'Monte Carlo'!$H$32,'Monte Carlo'!$C$32,'Monte Carlo'!$E$32)),0))</f>
        <v>0</v>
      </c>
      <c r="X790" s="0" t="n">
        <f aca="true">IF(OR('Monte Carlo'!$B$33="",'Monte Carlo'!$C$33=""),0,IF(RAND()&lt;'Monte Carlo'!$B$33,IF('Monte Carlo'!$E$33='Monte Carlo'!$C$33,'Monte Carlo'!$C$33,BETAINV(RAND(),'Monte Carlo'!$G$33,'Monte Carlo'!$H$33,'Monte Carlo'!$C$33,'Monte Carlo'!$E$33)),0))</f>
        <v>0</v>
      </c>
      <c r="Y790" s="0" t="n">
        <f aca="false">SUM(A790:X790)</f>
        <v>1976.37449546106</v>
      </c>
    </row>
    <row r="791" customFormat="false" ht="15" hidden="false" customHeight="false" outlineLevel="0" collapsed="false">
      <c r="A791" s="0" t="n">
        <f aca="true">IF('Monte Carlo'!$B$7="",0,IF('Monte Carlo'!$D$7='Monte Carlo'!$B$7,'Monte Carlo'!$B$7,BETAINV(RAND(),'Monte Carlo'!$F$7,'Monte Carlo'!$G$7,'Monte Carlo'!$B$7,'Monte Carlo'!$D$7)))</f>
        <v>154.578773484108</v>
      </c>
      <c r="B791" s="0" t="n">
        <f aca="true">IF('Monte Carlo'!$B$8="",0,IF('Monte Carlo'!$D$8='Monte Carlo'!$B$8,'Monte Carlo'!$B$8,BETAINV(RAND(),'Monte Carlo'!$F$8,'Monte Carlo'!$G$8,'Monte Carlo'!$B$8,'Monte Carlo'!$D$8)))</f>
        <v>1051.29687779048</v>
      </c>
      <c r="C791" s="0" t="n">
        <f aca="true">IF('Monte Carlo'!$B$9="",0,IF('Monte Carlo'!$D$9='Monte Carlo'!$B$9,'Monte Carlo'!$B$9,BETAINV(RAND(),'Monte Carlo'!$F$9,'Monte Carlo'!$G$9,'Monte Carlo'!$B$9,'Monte Carlo'!$D$9)))</f>
        <v>520.576823816919</v>
      </c>
      <c r="D791" s="0" t="n">
        <f aca="true">IF('Monte Carlo'!$B$10="",0,IF('Monte Carlo'!$D$10='Monte Carlo'!$B$10,'Monte Carlo'!$B$10,BETAINV(RAND(),'Monte Carlo'!$F$10,'Monte Carlo'!$G$10,'Monte Carlo'!$B$10,'Monte Carlo'!$D$10)))</f>
        <v>289.13749623269</v>
      </c>
      <c r="E791" s="0" t="n">
        <f aca="true">IF('Monte Carlo'!$B$11="",0,IF('Monte Carlo'!$D$11='Monte Carlo'!$B$11,'Monte Carlo'!$B$11,BETAINV(RAND(),'Monte Carlo'!$F$11,'Monte Carlo'!$G$11,'Monte Carlo'!$B$11,'Monte Carlo'!$D$11)))</f>
        <v>96.8461649899705</v>
      </c>
      <c r="F791" s="0" t="n">
        <f aca="true">IF('Monte Carlo'!$B$12="",0,IF('Monte Carlo'!$D$12='Monte Carlo'!$B$12,'Monte Carlo'!$B$12,BETAINV(RAND(),'Monte Carlo'!$F$12,'Monte Carlo'!$G$12,'Monte Carlo'!$B$12,'Monte Carlo'!$D$12)))</f>
        <v>108.54096020259</v>
      </c>
      <c r="G791" s="0" t="n">
        <f aca="true">IF('Monte Carlo'!$B$13="",0,IF('Monte Carlo'!$D$13='Monte Carlo'!$B$13,'Monte Carlo'!$B$13,BETAINV(RAND(),'Monte Carlo'!$F$13,'Monte Carlo'!$G$13,'Monte Carlo'!$B$13,'Monte Carlo'!$D$13)))</f>
        <v>0</v>
      </c>
      <c r="H791" s="0" t="n">
        <f aca="true">IF('Monte Carlo'!$B$14="",0,IF('Monte Carlo'!$D$14='Monte Carlo'!$B$14,'Monte Carlo'!$B$14,BETAINV(RAND(),'Monte Carlo'!$F$14,'Monte Carlo'!$G$14,'Monte Carlo'!$B$14,'Monte Carlo'!$D$14)))</f>
        <v>0</v>
      </c>
      <c r="I791" s="0" t="n">
        <f aca="true">IF('Monte Carlo'!$B$15="",0,IF('Monte Carlo'!$D$15='Monte Carlo'!$B$15,'Monte Carlo'!$B$15,BETAINV(RAND(),'Monte Carlo'!$F$15,'Monte Carlo'!$G$15,'Monte Carlo'!$B$15,'Monte Carlo'!$D$15)))</f>
        <v>0</v>
      </c>
      <c r="J791" s="0" t="n">
        <f aca="true">IF('Monte Carlo'!$B$16="",0,IF('Monte Carlo'!$D$16='Monte Carlo'!$B$16,'Monte Carlo'!$B$16,BETAINV(RAND(),'Monte Carlo'!$F$16,'Monte Carlo'!$G$16,'Monte Carlo'!$B$16,'Monte Carlo'!$D$16)))</f>
        <v>0</v>
      </c>
      <c r="K791" s="0" t="n">
        <f aca="true">IF('Monte Carlo'!$B$17="",0,IF('Monte Carlo'!$D$17='Monte Carlo'!$B$17,'Monte Carlo'!$B$17,BETAINV(RAND(),'Monte Carlo'!$F$17,'Monte Carlo'!$G$17,'Monte Carlo'!$B$17,'Monte Carlo'!$D$17)))</f>
        <v>0</v>
      </c>
      <c r="L791" s="0" t="n">
        <f aca="true">IF('Monte Carlo'!$B$18="",0,IF('Monte Carlo'!$D$18='Monte Carlo'!$B$18,'Monte Carlo'!$B$18,BETAINV(RAND(),'Monte Carlo'!$F$18,'Monte Carlo'!$G$18,'Monte Carlo'!$B$18,'Monte Carlo'!$D$18)))</f>
        <v>0</v>
      </c>
      <c r="M791" s="0" t="n">
        <f aca="true">IF(OR('Monte Carlo'!$B$22="",'Monte Carlo'!$C$22=""),0,IF(RAND()&lt;'Monte Carlo'!$B$22,IF('Monte Carlo'!$E$22='Monte Carlo'!$C$22,'Monte Carlo'!$C$22,BETAINV(RAND(),'Monte Carlo'!$G$22,'Monte Carlo'!$H$22,'Monte Carlo'!$C$22,'Monte Carlo'!$E$22)),0))</f>
        <v>0</v>
      </c>
      <c r="N791" s="0" t="n">
        <f aca="true">IF(OR('Monte Carlo'!$B$23="",'Monte Carlo'!$C$23=""),0,IF(RAND()&lt;'Monte Carlo'!$B$23,IF('Monte Carlo'!$E$23='Monte Carlo'!$C$23,'Monte Carlo'!$C$23,BETAINV(RAND(),'Monte Carlo'!$G$23,'Monte Carlo'!$H$23,'Monte Carlo'!$C$23,'Monte Carlo'!$E$23)),0))</f>
        <v>0</v>
      </c>
      <c r="O791" s="0" t="n">
        <f aca="true">IF(OR('Monte Carlo'!$B$24="",'Monte Carlo'!$C$24=""),0,IF(RAND()&lt;'Monte Carlo'!$B$24,IF('Monte Carlo'!$E$24='Monte Carlo'!$C$24,'Monte Carlo'!$C$24,BETAINV(RAND(),'Monte Carlo'!$G$24,'Monte Carlo'!$H$24,'Monte Carlo'!$C$24,'Monte Carlo'!$E$24)),0))</f>
        <v>0</v>
      </c>
      <c r="P791" s="0" t="n">
        <f aca="true">IF(OR('Monte Carlo'!$B$25="",'Monte Carlo'!$C$25=""),0,IF(RAND()&lt;'Monte Carlo'!$B$25,IF('Monte Carlo'!$E$25='Monte Carlo'!$C$25,'Monte Carlo'!$C$25,BETAINV(RAND(),'Monte Carlo'!$G$25,'Monte Carlo'!$H$25,'Monte Carlo'!$C$25,'Monte Carlo'!$E$25)),0))</f>
        <v>0</v>
      </c>
      <c r="Q791" s="0" t="n">
        <f aca="true">IF(OR('Monte Carlo'!$B$26="",'Monte Carlo'!$C$26=""),0,IF(RAND()&lt;'Monte Carlo'!$B$26,IF('Monte Carlo'!$E$26='Monte Carlo'!$C$26,'Monte Carlo'!$C$26,BETAINV(RAND(),'Monte Carlo'!$G$26,'Monte Carlo'!$H$26,'Monte Carlo'!$C$26,'Monte Carlo'!$E$26)),0))</f>
        <v>0</v>
      </c>
      <c r="R791" s="0" t="n">
        <f aca="true">IF(OR('Monte Carlo'!$B$27="",'Monte Carlo'!$C$27=""),0,IF(RAND()&lt;'Monte Carlo'!$B$27,IF('Monte Carlo'!$E$27='Monte Carlo'!$C$27,'Monte Carlo'!$C$27,BETAINV(RAND(),'Monte Carlo'!$G$27,'Monte Carlo'!$H$27,'Monte Carlo'!$C$27,'Monte Carlo'!$E$27)),0))</f>
        <v>0</v>
      </c>
      <c r="S791" s="0" t="n">
        <f aca="true">IF(OR('Monte Carlo'!$B$28="",'Monte Carlo'!$C$28=""),0,IF(RAND()&lt;'Monte Carlo'!$B$28,IF('Monte Carlo'!$E$28='Monte Carlo'!$C$28,'Monte Carlo'!$C$28,BETAINV(RAND(),'Monte Carlo'!$G$28,'Monte Carlo'!$H$28,'Monte Carlo'!$C$28,'Monte Carlo'!$E$28)),0))</f>
        <v>0</v>
      </c>
      <c r="T791" s="0" t="n">
        <f aca="true">IF(OR('Monte Carlo'!$B$29="",'Monte Carlo'!$C$29=""),0,IF(RAND()&lt;'Monte Carlo'!$B$29,IF('Monte Carlo'!$E$29='Monte Carlo'!$C$29,'Monte Carlo'!$C$29,BETAINV(RAND(),'Monte Carlo'!$G$29,'Monte Carlo'!$H$29,'Monte Carlo'!$C$29,'Monte Carlo'!$E$29)),0))</f>
        <v>0</v>
      </c>
      <c r="U791" s="0" t="n">
        <f aca="true">IF(OR('Monte Carlo'!$B$30="",'Monte Carlo'!$C$30=""),0,IF(RAND()&lt;'Monte Carlo'!$B$30,IF('Monte Carlo'!$E$30='Monte Carlo'!$C$30,'Monte Carlo'!$C$30,BETAINV(RAND(),'Monte Carlo'!$G$30,'Monte Carlo'!$H$30,'Monte Carlo'!$C$30,'Monte Carlo'!$E$30)),0))</f>
        <v>0</v>
      </c>
      <c r="V791" s="0" t="n">
        <f aca="true">IF(OR('Monte Carlo'!$B$31="",'Monte Carlo'!$C$31=""),0,IF(RAND()&lt;'Monte Carlo'!$B$31,IF('Monte Carlo'!$E$31='Monte Carlo'!$C$31,'Monte Carlo'!$C$31,BETAINV(RAND(),'Monte Carlo'!$G$31,'Monte Carlo'!$H$31,'Monte Carlo'!$C$31,'Monte Carlo'!$E$31)),0))</f>
        <v>0</v>
      </c>
      <c r="W791" s="0" t="n">
        <f aca="true">IF(OR('Monte Carlo'!$B$32="",'Monte Carlo'!$C$32=""),0,IF(RAND()&lt;'Monte Carlo'!$B$32,IF('Monte Carlo'!$E$32='Monte Carlo'!$C$32,'Monte Carlo'!$C$32,BETAINV(RAND(),'Monte Carlo'!$G$32,'Monte Carlo'!$H$32,'Monte Carlo'!$C$32,'Monte Carlo'!$E$32)),0))</f>
        <v>0</v>
      </c>
      <c r="X791" s="0" t="n">
        <f aca="true">IF(OR('Monte Carlo'!$B$33="",'Monte Carlo'!$C$33=""),0,IF(RAND()&lt;'Monte Carlo'!$B$33,IF('Monte Carlo'!$E$33='Monte Carlo'!$C$33,'Monte Carlo'!$C$33,BETAINV(RAND(),'Monte Carlo'!$G$33,'Monte Carlo'!$H$33,'Monte Carlo'!$C$33,'Monte Carlo'!$E$33)),0))</f>
        <v>0</v>
      </c>
      <c r="Y791" s="0" t="n">
        <f aca="false">SUM(A791:X791)</f>
        <v>2220.97709651676</v>
      </c>
    </row>
    <row r="792" customFormat="false" ht="15" hidden="false" customHeight="false" outlineLevel="0" collapsed="false">
      <c r="A792" s="0" t="n">
        <f aca="true">IF('Monte Carlo'!$B$7="",0,IF('Monte Carlo'!$D$7='Monte Carlo'!$B$7,'Monte Carlo'!$B$7,BETAINV(RAND(),'Monte Carlo'!$F$7,'Monte Carlo'!$G$7,'Monte Carlo'!$B$7,'Monte Carlo'!$D$7)))</f>
        <v>173.680016422707</v>
      </c>
      <c r="B792" s="0" t="n">
        <f aca="true">IF('Monte Carlo'!$B$8="",0,IF('Monte Carlo'!$D$8='Monte Carlo'!$B$8,'Monte Carlo'!$B$8,BETAINV(RAND(),'Monte Carlo'!$F$8,'Monte Carlo'!$G$8,'Monte Carlo'!$B$8,'Monte Carlo'!$D$8)))</f>
        <v>938.00673073444</v>
      </c>
      <c r="C792" s="0" t="n">
        <f aca="true">IF('Monte Carlo'!$B$9="",0,IF('Monte Carlo'!$D$9='Monte Carlo'!$B$9,'Monte Carlo'!$B$9,BETAINV(RAND(),'Monte Carlo'!$F$9,'Monte Carlo'!$G$9,'Monte Carlo'!$B$9,'Monte Carlo'!$D$9)))</f>
        <v>489.982248767424</v>
      </c>
      <c r="D792" s="0" t="n">
        <f aca="true">IF('Monte Carlo'!$B$10="",0,IF('Monte Carlo'!$D$10='Monte Carlo'!$B$10,'Monte Carlo'!$B$10,BETAINV(RAND(),'Monte Carlo'!$F$10,'Monte Carlo'!$G$10,'Monte Carlo'!$B$10,'Monte Carlo'!$D$10)))</f>
        <v>262.147190833092</v>
      </c>
      <c r="E792" s="0" t="n">
        <f aca="true">IF('Monte Carlo'!$B$11="",0,IF('Monte Carlo'!$D$11='Monte Carlo'!$B$11,'Monte Carlo'!$B$11,BETAINV(RAND(),'Monte Carlo'!$F$11,'Monte Carlo'!$G$11,'Monte Carlo'!$B$11,'Monte Carlo'!$D$11)))</f>
        <v>149.942449132408</v>
      </c>
      <c r="F792" s="0" t="n">
        <f aca="true">IF('Monte Carlo'!$B$12="",0,IF('Monte Carlo'!$D$12='Monte Carlo'!$B$12,'Monte Carlo'!$B$12,BETAINV(RAND(),'Monte Carlo'!$F$12,'Monte Carlo'!$G$12,'Monte Carlo'!$B$12,'Monte Carlo'!$D$12)))</f>
        <v>106.084353434113</v>
      </c>
      <c r="G792" s="0" t="n">
        <f aca="true">IF('Monte Carlo'!$B$13="",0,IF('Monte Carlo'!$D$13='Monte Carlo'!$B$13,'Monte Carlo'!$B$13,BETAINV(RAND(),'Monte Carlo'!$F$13,'Monte Carlo'!$G$13,'Monte Carlo'!$B$13,'Monte Carlo'!$D$13)))</f>
        <v>0</v>
      </c>
      <c r="H792" s="0" t="n">
        <f aca="true">IF('Monte Carlo'!$B$14="",0,IF('Monte Carlo'!$D$14='Monte Carlo'!$B$14,'Monte Carlo'!$B$14,BETAINV(RAND(),'Monte Carlo'!$F$14,'Monte Carlo'!$G$14,'Monte Carlo'!$B$14,'Monte Carlo'!$D$14)))</f>
        <v>0</v>
      </c>
      <c r="I792" s="0" t="n">
        <f aca="true">IF('Monte Carlo'!$B$15="",0,IF('Monte Carlo'!$D$15='Monte Carlo'!$B$15,'Monte Carlo'!$B$15,BETAINV(RAND(),'Monte Carlo'!$F$15,'Monte Carlo'!$G$15,'Monte Carlo'!$B$15,'Monte Carlo'!$D$15)))</f>
        <v>0</v>
      </c>
      <c r="J792" s="0" t="n">
        <f aca="true">IF('Monte Carlo'!$B$16="",0,IF('Monte Carlo'!$D$16='Monte Carlo'!$B$16,'Monte Carlo'!$B$16,BETAINV(RAND(),'Monte Carlo'!$F$16,'Monte Carlo'!$G$16,'Monte Carlo'!$B$16,'Monte Carlo'!$D$16)))</f>
        <v>0</v>
      </c>
      <c r="K792" s="0" t="n">
        <f aca="true">IF('Monte Carlo'!$B$17="",0,IF('Monte Carlo'!$D$17='Monte Carlo'!$B$17,'Monte Carlo'!$B$17,BETAINV(RAND(),'Monte Carlo'!$F$17,'Monte Carlo'!$G$17,'Monte Carlo'!$B$17,'Monte Carlo'!$D$17)))</f>
        <v>0</v>
      </c>
      <c r="L792" s="0" t="n">
        <f aca="true">IF('Monte Carlo'!$B$18="",0,IF('Monte Carlo'!$D$18='Monte Carlo'!$B$18,'Monte Carlo'!$B$18,BETAINV(RAND(),'Monte Carlo'!$F$18,'Monte Carlo'!$G$18,'Monte Carlo'!$B$18,'Monte Carlo'!$D$18)))</f>
        <v>0</v>
      </c>
      <c r="M792" s="0" t="n">
        <f aca="true">IF(OR('Monte Carlo'!$B$22="",'Monte Carlo'!$C$22=""),0,IF(RAND()&lt;'Monte Carlo'!$B$22,IF('Monte Carlo'!$E$22='Monte Carlo'!$C$22,'Monte Carlo'!$C$22,BETAINV(RAND(),'Monte Carlo'!$G$22,'Monte Carlo'!$H$22,'Monte Carlo'!$C$22,'Monte Carlo'!$E$22)),0))</f>
        <v>0</v>
      </c>
      <c r="N792" s="0" t="n">
        <f aca="true">IF(OR('Monte Carlo'!$B$23="",'Monte Carlo'!$C$23=""),0,IF(RAND()&lt;'Monte Carlo'!$B$23,IF('Monte Carlo'!$E$23='Monte Carlo'!$C$23,'Monte Carlo'!$C$23,BETAINV(RAND(),'Monte Carlo'!$G$23,'Monte Carlo'!$H$23,'Monte Carlo'!$C$23,'Monte Carlo'!$E$23)),0))</f>
        <v>66.2255136940169</v>
      </c>
      <c r="O792" s="0" t="n">
        <f aca="true">IF(OR('Monte Carlo'!$B$24="",'Monte Carlo'!$C$24=""),0,IF(RAND()&lt;'Monte Carlo'!$B$24,IF('Monte Carlo'!$E$24='Monte Carlo'!$C$24,'Monte Carlo'!$C$24,BETAINV(RAND(),'Monte Carlo'!$G$24,'Monte Carlo'!$H$24,'Monte Carlo'!$C$24,'Monte Carlo'!$E$24)),0))</f>
        <v>0</v>
      </c>
      <c r="P792" s="0" t="n">
        <f aca="true">IF(OR('Monte Carlo'!$B$25="",'Monte Carlo'!$C$25=""),0,IF(RAND()&lt;'Monte Carlo'!$B$25,IF('Monte Carlo'!$E$25='Monte Carlo'!$C$25,'Monte Carlo'!$C$25,BETAINV(RAND(),'Monte Carlo'!$G$25,'Monte Carlo'!$H$25,'Monte Carlo'!$C$25,'Monte Carlo'!$E$25)),0))</f>
        <v>0</v>
      </c>
      <c r="Q792" s="0" t="n">
        <f aca="true">IF(OR('Monte Carlo'!$B$26="",'Monte Carlo'!$C$26=""),0,IF(RAND()&lt;'Monte Carlo'!$B$26,IF('Monte Carlo'!$E$26='Monte Carlo'!$C$26,'Monte Carlo'!$C$26,BETAINV(RAND(),'Monte Carlo'!$G$26,'Monte Carlo'!$H$26,'Monte Carlo'!$C$26,'Monte Carlo'!$E$26)),0))</f>
        <v>0</v>
      </c>
      <c r="R792" s="0" t="n">
        <f aca="true">IF(OR('Monte Carlo'!$B$27="",'Monte Carlo'!$C$27=""),0,IF(RAND()&lt;'Monte Carlo'!$B$27,IF('Monte Carlo'!$E$27='Monte Carlo'!$C$27,'Monte Carlo'!$C$27,BETAINV(RAND(),'Monte Carlo'!$G$27,'Monte Carlo'!$H$27,'Monte Carlo'!$C$27,'Monte Carlo'!$E$27)),0))</f>
        <v>0</v>
      </c>
      <c r="S792" s="0" t="n">
        <f aca="true">IF(OR('Monte Carlo'!$B$28="",'Monte Carlo'!$C$28=""),0,IF(RAND()&lt;'Monte Carlo'!$B$28,IF('Monte Carlo'!$E$28='Monte Carlo'!$C$28,'Monte Carlo'!$C$28,BETAINV(RAND(),'Monte Carlo'!$G$28,'Monte Carlo'!$H$28,'Monte Carlo'!$C$28,'Monte Carlo'!$E$28)),0))</f>
        <v>0</v>
      </c>
      <c r="T792" s="0" t="n">
        <f aca="true">IF(OR('Monte Carlo'!$B$29="",'Monte Carlo'!$C$29=""),0,IF(RAND()&lt;'Monte Carlo'!$B$29,IF('Monte Carlo'!$E$29='Monte Carlo'!$C$29,'Monte Carlo'!$C$29,BETAINV(RAND(),'Monte Carlo'!$G$29,'Monte Carlo'!$H$29,'Monte Carlo'!$C$29,'Monte Carlo'!$E$29)),0))</f>
        <v>0</v>
      </c>
      <c r="U792" s="0" t="n">
        <f aca="true">IF(OR('Monte Carlo'!$B$30="",'Monte Carlo'!$C$30=""),0,IF(RAND()&lt;'Monte Carlo'!$B$30,IF('Monte Carlo'!$E$30='Monte Carlo'!$C$30,'Monte Carlo'!$C$30,BETAINV(RAND(),'Monte Carlo'!$G$30,'Monte Carlo'!$H$30,'Monte Carlo'!$C$30,'Monte Carlo'!$E$30)),0))</f>
        <v>0</v>
      </c>
      <c r="V792" s="0" t="n">
        <f aca="true">IF(OR('Monte Carlo'!$B$31="",'Monte Carlo'!$C$31=""),0,IF(RAND()&lt;'Monte Carlo'!$B$31,IF('Monte Carlo'!$E$31='Monte Carlo'!$C$31,'Monte Carlo'!$C$31,BETAINV(RAND(),'Monte Carlo'!$G$31,'Monte Carlo'!$H$31,'Monte Carlo'!$C$31,'Monte Carlo'!$E$31)),0))</f>
        <v>0</v>
      </c>
      <c r="W792" s="0" t="n">
        <f aca="true">IF(OR('Monte Carlo'!$B$32="",'Monte Carlo'!$C$32=""),0,IF(RAND()&lt;'Monte Carlo'!$B$32,IF('Monte Carlo'!$E$32='Monte Carlo'!$C$32,'Monte Carlo'!$C$32,BETAINV(RAND(),'Monte Carlo'!$G$32,'Monte Carlo'!$H$32,'Monte Carlo'!$C$32,'Monte Carlo'!$E$32)),0))</f>
        <v>0</v>
      </c>
      <c r="X792" s="0" t="n">
        <f aca="true">IF(OR('Monte Carlo'!$B$33="",'Monte Carlo'!$C$33=""),0,IF(RAND()&lt;'Monte Carlo'!$B$33,IF('Monte Carlo'!$E$33='Monte Carlo'!$C$33,'Monte Carlo'!$C$33,BETAINV(RAND(),'Monte Carlo'!$G$33,'Monte Carlo'!$H$33,'Monte Carlo'!$C$33,'Monte Carlo'!$E$33)),0))</f>
        <v>0</v>
      </c>
      <c r="Y792" s="0" t="n">
        <f aca="false">SUM(A792:X792)</f>
        <v>2186.0685030182</v>
      </c>
    </row>
    <row r="793" customFormat="false" ht="15" hidden="false" customHeight="false" outlineLevel="0" collapsed="false">
      <c r="A793" s="0" t="n">
        <f aca="true">IF('Monte Carlo'!$B$7="",0,IF('Monte Carlo'!$D$7='Monte Carlo'!$B$7,'Monte Carlo'!$B$7,BETAINV(RAND(),'Monte Carlo'!$F$7,'Monte Carlo'!$G$7,'Monte Carlo'!$B$7,'Monte Carlo'!$D$7)))</f>
        <v>155.519343959021</v>
      </c>
      <c r="B793" s="0" t="n">
        <f aca="true">IF('Monte Carlo'!$B$8="",0,IF('Monte Carlo'!$D$8='Monte Carlo'!$B$8,'Monte Carlo'!$B$8,BETAINV(RAND(),'Monte Carlo'!$F$8,'Monte Carlo'!$G$8,'Monte Carlo'!$B$8,'Monte Carlo'!$D$8)))</f>
        <v>1073.17623914993</v>
      </c>
      <c r="C793" s="0" t="n">
        <f aca="true">IF('Monte Carlo'!$B$9="",0,IF('Monte Carlo'!$D$9='Monte Carlo'!$B$9,'Monte Carlo'!$B$9,BETAINV(RAND(),'Monte Carlo'!$F$9,'Monte Carlo'!$G$9,'Monte Carlo'!$B$9,'Monte Carlo'!$D$9)))</f>
        <v>428.4195734794</v>
      </c>
      <c r="D793" s="0" t="n">
        <f aca="true">IF('Monte Carlo'!$B$10="",0,IF('Monte Carlo'!$D$10='Monte Carlo'!$B$10,'Monte Carlo'!$B$10,BETAINV(RAND(),'Monte Carlo'!$F$10,'Monte Carlo'!$G$10,'Monte Carlo'!$B$10,'Monte Carlo'!$D$10)))</f>
        <v>326.676961276577</v>
      </c>
      <c r="E793" s="0" t="n">
        <f aca="true">IF('Monte Carlo'!$B$11="",0,IF('Monte Carlo'!$D$11='Monte Carlo'!$B$11,'Monte Carlo'!$B$11,BETAINV(RAND(),'Monte Carlo'!$F$11,'Monte Carlo'!$G$11,'Monte Carlo'!$B$11,'Monte Carlo'!$D$11)))</f>
        <v>103.71192494663</v>
      </c>
      <c r="F793" s="0" t="n">
        <f aca="true">IF('Monte Carlo'!$B$12="",0,IF('Monte Carlo'!$D$12='Monte Carlo'!$B$12,'Monte Carlo'!$B$12,BETAINV(RAND(),'Monte Carlo'!$F$12,'Monte Carlo'!$G$12,'Monte Carlo'!$B$12,'Monte Carlo'!$D$12)))</f>
        <v>99.2204515564331</v>
      </c>
      <c r="G793" s="0" t="n">
        <f aca="true">IF('Monte Carlo'!$B$13="",0,IF('Monte Carlo'!$D$13='Monte Carlo'!$B$13,'Monte Carlo'!$B$13,BETAINV(RAND(),'Monte Carlo'!$F$13,'Monte Carlo'!$G$13,'Monte Carlo'!$B$13,'Monte Carlo'!$D$13)))</f>
        <v>0</v>
      </c>
      <c r="H793" s="0" t="n">
        <f aca="true">IF('Monte Carlo'!$B$14="",0,IF('Monte Carlo'!$D$14='Monte Carlo'!$B$14,'Monte Carlo'!$B$14,BETAINV(RAND(),'Monte Carlo'!$F$14,'Monte Carlo'!$G$14,'Monte Carlo'!$B$14,'Monte Carlo'!$D$14)))</f>
        <v>0</v>
      </c>
      <c r="I793" s="0" t="n">
        <f aca="true">IF('Monte Carlo'!$B$15="",0,IF('Monte Carlo'!$D$15='Monte Carlo'!$B$15,'Monte Carlo'!$B$15,BETAINV(RAND(),'Monte Carlo'!$F$15,'Monte Carlo'!$G$15,'Monte Carlo'!$B$15,'Monte Carlo'!$D$15)))</f>
        <v>0</v>
      </c>
      <c r="J793" s="0" t="n">
        <f aca="true">IF('Monte Carlo'!$B$16="",0,IF('Monte Carlo'!$D$16='Monte Carlo'!$B$16,'Monte Carlo'!$B$16,BETAINV(RAND(),'Monte Carlo'!$F$16,'Monte Carlo'!$G$16,'Monte Carlo'!$B$16,'Monte Carlo'!$D$16)))</f>
        <v>0</v>
      </c>
      <c r="K793" s="0" t="n">
        <f aca="true">IF('Monte Carlo'!$B$17="",0,IF('Monte Carlo'!$D$17='Monte Carlo'!$B$17,'Monte Carlo'!$B$17,BETAINV(RAND(),'Monte Carlo'!$F$17,'Monte Carlo'!$G$17,'Monte Carlo'!$B$17,'Monte Carlo'!$D$17)))</f>
        <v>0</v>
      </c>
      <c r="L793" s="0" t="n">
        <f aca="true">IF('Monte Carlo'!$B$18="",0,IF('Monte Carlo'!$D$18='Monte Carlo'!$B$18,'Monte Carlo'!$B$18,BETAINV(RAND(),'Monte Carlo'!$F$18,'Monte Carlo'!$G$18,'Monte Carlo'!$B$18,'Monte Carlo'!$D$18)))</f>
        <v>0</v>
      </c>
      <c r="M793" s="0" t="n">
        <f aca="true">IF(OR('Monte Carlo'!$B$22="",'Monte Carlo'!$C$22=""),0,IF(RAND()&lt;'Monte Carlo'!$B$22,IF('Monte Carlo'!$E$22='Monte Carlo'!$C$22,'Monte Carlo'!$C$22,BETAINV(RAND(),'Monte Carlo'!$G$22,'Monte Carlo'!$H$22,'Monte Carlo'!$C$22,'Monte Carlo'!$E$22)),0))</f>
        <v>0</v>
      </c>
      <c r="N793" s="0" t="n">
        <f aca="true">IF(OR('Monte Carlo'!$B$23="",'Monte Carlo'!$C$23=""),0,IF(RAND()&lt;'Monte Carlo'!$B$23,IF('Monte Carlo'!$E$23='Monte Carlo'!$C$23,'Monte Carlo'!$C$23,BETAINV(RAND(),'Monte Carlo'!$G$23,'Monte Carlo'!$H$23,'Monte Carlo'!$C$23,'Monte Carlo'!$E$23)),0))</f>
        <v>33.2383411397346</v>
      </c>
      <c r="O793" s="0" t="n">
        <f aca="true">IF(OR('Monte Carlo'!$B$24="",'Monte Carlo'!$C$24=""),0,IF(RAND()&lt;'Monte Carlo'!$B$24,IF('Monte Carlo'!$E$24='Monte Carlo'!$C$24,'Monte Carlo'!$C$24,BETAINV(RAND(),'Monte Carlo'!$G$24,'Monte Carlo'!$H$24,'Monte Carlo'!$C$24,'Monte Carlo'!$E$24)),0))</f>
        <v>0</v>
      </c>
      <c r="P793" s="0" t="n">
        <f aca="true">IF(OR('Monte Carlo'!$B$25="",'Monte Carlo'!$C$25=""),0,IF(RAND()&lt;'Monte Carlo'!$B$25,IF('Monte Carlo'!$E$25='Monte Carlo'!$C$25,'Monte Carlo'!$C$25,BETAINV(RAND(),'Monte Carlo'!$G$25,'Monte Carlo'!$H$25,'Monte Carlo'!$C$25,'Monte Carlo'!$E$25)),0))</f>
        <v>0</v>
      </c>
      <c r="Q793" s="0" t="n">
        <f aca="true">IF(OR('Monte Carlo'!$B$26="",'Monte Carlo'!$C$26=""),0,IF(RAND()&lt;'Monte Carlo'!$B$26,IF('Monte Carlo'!$E$26='Monte Carlo'!$C$26,'Monte Carlo'!$C$26,BETAINV(RAND(),'Monte Carlo'!$G$26,'Monte Carlo'!$H$26,'Monte Carlo'!$C$26,'Monte Carlo'!$E$26)),0))</f>
        <v>0</v>
      </c>
      <c r="R793" s="0" t="n">
        <f aca="true">IF(OR('Monte Carlo'!$B$27="",'Monte Carlo'!$C$27=""),0,IF(RAND()&lt;'Monte Carlo'!$B$27,IF('Monte Carlo'!$E$27='Monte Carlo'!$C$27,'Monte Carlo'!$C$27,BETAINV(RAND(),'Monte Carlo'!$G$27,'Monte Carlo'!$H$27,'Monte Carlo'!$C$27,'Monte Carlo'!$E$27)),0))</f>
        <v>0</v>
      </c>
      <c r="S793" s="0" t="n">
        <f aca="true">IF(OR('Monte Carlo'!$B$28="",'Monte Carlo'!$C$28=""),0,IF(RAND()&lt;'Monte Carlo'!$B$28,IF('Monte Carlo'!$E$28='Monte Carlo'!$C$28,'Monte Carlo'!$C$28,BETAINV(RAND(),'Monte Carlo'!$G$28,'Monte Carlo'!$H$28,'Monte Carlo'!$C$28,'Monte Carlo'!$E$28)),0))</f>
        <v>0</v>
      </c>
      <c r="T793" s="0" t="n">
        <f aca="true">IF(OR('Monte Carlo'!$B$29="",'Monte Carlo'!$C$29=""),0,IF(RAND()&lt;'Monte Carlo'!$B$29,IF('Monte Carlo'!$E$29='Monte Carlo'!$C$29,'Monte Carlo'!$C$29,BETAINV(RAND(),'Monte Carlo'!$G$29,'Monte Carlo'!$H$29,'Monte Carlo'!$C$29,'Monte Carlo'!$E$29)),0))</f>
        <v>0</v>
      </c>
      <c r="U793" s="0" t="n">
        <f aca="true">IF(OR('Monte Carlo'!$B$30="",'Monte Carlo'!$C$30=""),0,IF(RAND()&lt;'Monte Carlo'!$B$30,IF('Monte Carlo'!$E$30='Monte Carlo'!$C$30,'Monte Carlo'!$C$30,BETAINV(RAND(),'Monte Carlo'!$G$30,'Monte Carlo'!$H$30,'Monte Carlo'!$C$30,'Monte Carlo'!$E$30)),0))</f>
        <v>0</v>
      </c>
      <c r="V793" s="0" t="n">
        <f aca="true">IF(OR('Monte Carlo'!$B$31="",'Monte Carlo'!$C$31=""),0,IF(RAND()&lt;'Monte Carlo'!$B$31,IF('Monte Carlo'!$E$31='Monte Carlo'!$C$31,'Monte Carlo'!$C$31,BETAINV(RAND(),'Monte Carlo'!$G$31,'Monte Carlo'!$H$31,'Monte Carlo'!$C$31,'Monte Carlo'!$E$31)),0))</f>
        <v>0</v>
      </c>
      <c r="W793" s="0" t="n">
        <f aca="true">IF(OR('Monte Carlo'!$B$32="",'Monte Carlo'!$C$32=""),0,IF(RAND()&lt;'Monte Carlo'!$B$32,IF('Monte Carlo'!$E$32='Monte Carlo'!$C$32,'Monte Carlo'!$C$32,BETAINV(RAND(),'Monte Carlo'!$G$32,'Monte Carlo'!$H$32,'Monte Carlo'!$C$32,'Monte Carlo'!$E$32)),0))</f>
        <v>0</v>
      </c>
      <c r="X793" s="0" t="n">
        <f aca="true">IF(OR('Monte Carlo'!$B$33="",'Monte Carlo'!$C$33=""),0,IF(RAND()&lt;'Monte Carlo'!$B$33,IF('Monte Carlo'!$E$33='Monte Carlo'!$C$33,'Monte Carlo'!$C$33,BETAINV(RAND(),'Monte Carlo'!$G$33,'Monte Carlo'!$H$33,'Monte Carlo'!$C$33,'Monte Carlo'!$E$33)),0))</f>
        <v>0</v>
      </c>
      <c r="Y793" s="0" t="n">
        <f aca="false">SUM(A793:X793)</f>
        <v>2219.96283550772</v>
      </c>
    </row>
    <row r="794" customFormat="false" ht="15" hidden="false" customHeight="false" outlineLevel="0" collapsed="false">
      <c r="A794" s="0" t="n">
        <f aca="true">IF('Monte Carlo'!$B$7="",0,IF('Monte Carlo'!$D$7='Monte Carlo'!$B$7,'Monte Carlo'!$B$7,BETAINV(RAND(),'Monte Carlo'!$F$7,'Monte Carlo'!$G$7,'Monte Carlo'!$B$7,'Monte Carlo'!$D$7)))</f>
        <v>139.55768931418</v>
      </c>
      <c r="B794" s="0" t="n">
        <f aca="true">IF('Monte Carlo'!$B$8="",0,IF('Monte Carlo'!$D$8='Monte Carlo'!$B$8,'Monte Carlo'!$B$8,BETAINV(RAND(),'Monte Carlo'!$F$8,'Monte Carlo'!$G$8,'Monte Carlo'!$B$8,'Monte Carlo'!$D$8)))</f>
        <v>991.064464011466</v>
      </c>
      <c r="C794" s="0" t="n">
        <f aca="true">IF('Monte Carlo'!$B$9="",0,IF('Monte Carlo'!$D$9='Monte Carlo'!$B$9,'Monte Carlo'!$B$9,BETAINV(RAND(),'Monte Carlo'!$F$9,'Monte Carlo'!$G$9,'Monte Carlo'!$B$9,'Monte Carlo'!$D$9)))</f>
        <v>423.733528603352</v>
      </c>
      <c r="D794" s="0" t="n">
        <f aca="true">IF('Monte Carlo'!$B$10="",0,IF('Monte Carlo'!$D$10='Monte Carlo'!$B$10,'Monte Carlo'!$B$10,BETAINV(RAND(),'Monte Carlo'!$F$10,'Monte Carlo'!$G$10,'Monte Carlo'!$B$10,'Monte Carlo'!$D$10)))</f>
        <v>321.559899323548</v>
      </c>
      <c r="E794" s="0" t="n">
        <f aca="true">IF('Monte Carlo'!$B$11="",0,IF('Monte Carlo'!$D$11='Monte Carlo'!$B$11,'Monte Carlo'!$B$11,BETAINV(RAND(),'Monte Carlo'!$F$11,'Monte Carlo'!$G$11,'Monte Carlo'!$B$11,'Monte Carlo'!$D$11)))</f>
        <v>99.8197007386706</v>
      </c>
      <c r="F794" s="0" t="n">
        <f aca="true">IF('Monte Carlo'!$B$12="",0,IF('Monte Carlo'!$D$12='Monte Carlo'!$B$12,'Monte Carlo'!$B$12,BETAINV(RAND(),'Monte Carlo'!$F$12,'Monte Carlo'!$G$12,'Monte Carlo'!$B$12,'Monte Carlo'!$D$12)))</f>
        <v>103.220995129459</v>
      </c>
      <c r="G794" s="0" t="n">
        <f aca="true">IF('Monte Carlo'!$B$13="",0,IF('Monte Carlo'!$D$13='Monte Carlo'!$B$13,'Monte Carlo'!$B$13,BETAINV(RAND(),'Monte Carlo'!$F$13,'Monte Carlo'!$G$13,'Monte Carlo'!$B$13,'Monte Carlo'!$D$13)))</f>
        <v>0</v>
      </c>
      <c r="H794" s="0" t="n">
        <f aca="true">IF('Monte Carlo'!$B$14="",0,IF('Monte Carlo'!$D$14='Monte Carlo'!$B$14,'Monte Carlo'!$B$14,BETAINV(RAND(),'Monte Carlo'!$F$14,'Monte Carlo'!$G$14,'Monte Carlo'!$B$14,'Monte Carlo'!$D$14)))</f>
        <v>0</v>
      </c>
      <c r="I794" s="0" t="n">
        <f aca="true">IF('Monte Carlo'!$B$15="",0,IF('Monte Carlo'!$D$15='Monte Carlo'!$B$15,'Monte Carlo'!$B$15,BETAINV(RAND(),'Monte Carlo'!$F$15,'Monte Carlo'!$G$15,'Monte Carlo'!$B$15,'Monte Carlo'!$D$15)))</f>
        <v>0</v>
      </c>
      <c r="J794" s="0" t="n">
        <f aca="true">IF('Monte Carlo'!$B$16="",0,IF('Monte Carlo'!$D$16='Monte Carlo'!$B$16,'Monte Carlo'!$B$16,BETAINV(RAND(),'Monte Carlo'!$F$16,'Monte Carlo'!$G$16,'Monte Carlo'!$B$16,'Monte Carlo'!$D$16)))</f>
        <v>0</v>
      </c>
      <c r="K794" s="0" t="n">
        <f aca="true">IF('Monte Carlo'!$B$17="",0,IF('Monte Carlo'!$D$17='Monte Carlo'!$B$17,'Monte Carlo'!$B$17,BETAINV(RAND(),'Monte Carlo'!$F$17,'Monte Carlo'!$G$17,'Monte Carlo'!$B$17,'Monte Carlo'!$D$17)))</f>
        <v>0</v>
      </c>
      <c r="L794" s="0" t="n">
        <f aca="true">IF('Monte Carlo'!$B$18="",0,IF('Monte Carlo'!$D$18='Monte Carlo'!$B$18,'Monte Carlo'!$B$18,BETAINV(RAND(),'Monte Carlo'!$F$18,'Monte Carlo'!$G$18,'Monte Carlo'!$B$18,'Monte Carlo'!$D$18)))</f>
        <v>0</v>
      </c>
      <c r="M794" s="0" t="n">
        <f aca="true">IF(OR('Monte Carlo'!$B$22="",'Monte Carlo'!$C$22=""),0,IF(RAND()&lt;'Monte Carlo'!$B$22,IF('Monte Carlo'!$E$22='Monte Carlo'!$C$22,'Monte Carlo'!$C$22,BETAINV(RAND(),'Monte Carlo'!$G$22,'Monte Carlo'!$H$22,'Monte Carlo'!$C$22,'Monte Carlo'!$E$22)),0))</f>
        <v>82.6091737061589</v>
      </c>
      <c r="N794" s="0" t="n">
        <f aca="true">IF(OR('Monte Carlo'!$B$23="",'Monte Carlo'!$C$23=""),0,IF(RAND()&lt;'Monte Carlo'!$B$23,IF('Monte Carlo'!$E$23='Monte Carlo'!$C$23,'Monte Carlo'!$C$23,BETAINV(RAND(),'Monte Carlo'!$G$23,'Monte Carlo'!$H$23,'Monte Carlo'!$C$23,'Monte Carlo'!$E$23)),0))</f>
        <v>0</v>
      </c>
      <c r="O794" s="0" t="n">
        <f aca="true">IF(OR('Monte Carlo'!$B$24="",'Monte Carlo'!$C$24=""),0,IF(RAND()&lt;'Monte Carlo'!$B$24,IF('Monte Carlo'!$E$24='Monte Carlo'!$C$24,'Monte Carlo'!$C$24,BETAINV(RAND(),'Monte Carlo'!$G$24,'Monte Carlo'!$H$24,'Monte Carlo'!$C$24,'Monte Carlo'!$E$24)),0))</f>
        <v>0</v>
      </c>
      <c r="P794" s="0" t="n">
        <f aca="true">IF(OR('Monte Carlo'!$B$25="",'Monte Carlo'!$C$25=""),0,IF(RAND()&lt;'Monte Carlo'!$B$25,IF('Monte Carlo'!$E$25='Monte Carlo'!$C$25,'Monte Carlo'!$C$25,BETAINV(RAND(),'Monte Carlo'!$G$25,'Monte Carlo'!$H$25,'Monte Carlo'!$C$25,'Monte Carlo'!$E$25)),0))</f>
        <v>0</v>
      </c>
      <c r="Q794" s="0" t="n">
        <f aca="true">IF(OR('Monte Carlo'!$B$26="",'Monte Carlo'!$C$26=""),0,IF(RAND()&lt;'Monte Carlo'!$B$26,IF('Monte Carlo'!$E$26='Monte Carlo'!$C$26,'Monte Carlo'!$C$26,BETAINV(RAND(),'Monte Carlo'!$G$26,'Monte Carlo'!$H$26,'Monte Carlo'!$C$26,'Monte Carlo'!$E$26)),0))</f>
        <v>0</v>
      </c>
      <c r="R794" s="0" t="n">
        <f aca="true">IF(OR('Monte Carlo'!$B$27="",'Monte Carlo'!$C$27=""),0,IF(RAND()&lt;'Monte Carlo'!$B$27,IF('Monte Carlo'!$E$27='Monte Carlo'!$C$27,'Monte Carlo'!$C$27,BETAINV(RAND(),'Monte Carlo'!$G$27,'Monte Carlo'!$H$27,'Monte Carlo'!$C$27,'Monte Carlo'!$E$27)),0))</f>
        <v>0</v>
      </c>
      <c r="S794" s="0" t="n">
        <f aca="true">IF(OR('Monte Carlo'!$B$28="",'Monte Carlo'!$C$28=""),0,IF(RAND()&lt;'Monte Carlo'!$B$28,IF('Monte Carlo'!$E$28='Monte Carlo'!$C$28,'Monte Carlo'!$C$28,BETAINV(RAND(),'Monte Carlo'!$G$28,'Monte Carlo'!$H$28,'Monte Carlo'!$C$28,'Monte Carlo'!$E$28)),0))</f>
        <v>0</v>
      </c>
      <c r="T794" s="0" t="n">
        <f aca="true">IF(OR('Monte Carlo'!$B$29="",'Monte Carlo'!$C$29=""),0,IF(RAND()&lt;'Monte Carlo'!$B$29,IF('Monte Carlo'!$E$29='Monte Carlo'!$C$29,'Monte Carlo'!$C$29,BETAINV(RAND(),'Monte Carlo'!$G$29,'Monte Carlo'!$H$29,'Monte Carlo'!$C$29,'Monte Carlo'!$E$29)),0))</f>
        <v>0</v>
      </c>
      <c r="U794" s="0" t="n">
        <f aca="true">IF(OR('Monte Carlo'!$B$30="",'Monte Carlo'!$C$30=""),0,IF(RAND()&lt;'Monte Carlo'!$B$30,IF('Monte Carlo'!$E$30='Monte Carlo'!$C$30,'Monte Carlo'!$C$30,BETAINV(RAND(),'Monte Carlo'!$G$30,'Monte Carlo'!$H$30,'Monte Carlo'!$C$30,'Monte Carlo'!$E$30)),0))</f>
        <v>0</v>
      </c>
      <c r="V794" s="0" t="n">
        <f aca="true">IF(OR('Monte Carlo'!$B$31="",'Monte Carlo'!$C$31=""),0,IF(RAND()&lt;'Monte Carlo'!$B$31,IF('Monte Carlo'!$E$31='Monte Carlo'!$C$31,'Monte Carlo'!$C$31,BETAINV(RAND(),'Monte Carlo'!$G$31,'Monte Carlo'!$H$31,'Monte Carlo'!$C$31,'Monte Carlo'!$E$31)),0))</f>
        <v>0</v>
      </c>
      <c r="W794" s="0" t="n">
        <f aca="true">IF(OR('Monte Carlo'!$B$32="",'Monte Carlo'!$C$32=""),0,IF(RAND()&lt;'Monte Carlo'!$B$32,IF('Monte Carlo'!$E$32='Monte Carlo'!$C$32,'Monte Carlo'!$C$32,BETAINV(RAND(),'Monte Carlo'!$G$32,'Monte Carlo'!$H$32,'Monte Carlo'!$C$32,'Monte Carlo'!$E$32)),0))</f>
        <v>0</v>
      </c>
      <c r="X794" s="0" t="n">
        <f aca="true">IF(OR('Monte Carlo'!$B$33="",'Monte Carlo'!$C$33=""),0,IF(RAND()&lt;'Monte Carlo'!$B$33,IF('Monte Carlo'!$E$33='Monte Carlo'!$C$33,'Monte Carlo'!$C$33,BETAINV(RAND(),'Monte Carlo'!$G$33,'Monte Carlo'!$H$33,'Monte Carlo'!$C$33,'Monte Carlo'!$E$33)),0))</f>
        <v>0</v>
      </c>
      <c r="Y794" s="0" t="n">
        <f aca="false">SUM(A794:X794)</f>
        <v>2161.56545082683</v>
      </c>
    </row>
    <row r="795" customFormat="false" ht="15" hidden="false" customHeight="false" outlineLevel="0" collapsed="false">
      <c r="A795" s="0" t="n">
        <f aca="true">IF('Monte Carlo'!$B$7="",0,IF('Monte Carlo'!$D$7='Monte Carlo'!$B$7,'Monte Carlo'!$B$7,BETAINV(RAND(),'Monte Carlo'!$F$7,'Monte Carlo'!$G$7,'Monte Carlo'!$B$7,'Monte Carlo'!$D$7)))</f>
        <v>159.030955604324</v>
      </c>
      <c r="B795" s="0" t="n">
        <f aca="true">IF('Monte Carlo'!$B$8="",0,IF('Monte Carlo'!$D$8='Monte Carlo'!$B$8,'Monte Carlo'!$B$8,BETAINV(RAND(),'Monte Carlo'!$F$8,'Monte Carlo'!$G$8,'Monte Carlo'!$B$8,'Monte Carlo'!$D$8)))</f>
        <v>1029.95674368336</v>
      </c>
      <c r="C795" s="0" t="n">
        <f aca="true">IF('Monte Carlo'!$B$9="",0,IF('Monte Carlo'!$D$9='Monte Carlo'!$B$9,'Monte Carlo'!$B$9,BETAINV(RAND(),'Monte Carlo'!$F$9,'Monte Carlo'!$G$9,'Monte Carlo'!$B$9,'Monte Carlo'!$D$9)))</f>
        <v>454.818645103717</v>
      </c>
      <c r="D795" s="0" t="n">
        <f aca="true">IF('Monte Carlo'!$B$10="",0,IF('Monte Carlo'!$D$10='Monte Carlo'!$B$10,'Monte Carlo'!$B$10,BETAINV(RAND(),'Monte Carlo'!$F$10,'Monte Carlo'!$G$10,'Monte Carlo'!$B$10,'Monte Carlo'!$D$10)))</f>
        <v>305.072560307589</v>
      </c>
      <c r="E795" s="0" t="n">
        <f aca="true">IF('Monte Carlo'!$B$11="",0,IF('Monte Carlo'!$D$11='Monte Carlo'!$B$11,'Monte Carlo'!$B$11,BETAINV(RAND(),'Monte Carlo'!$F$11,'Monte Carlo'!$G$11,'Monte Carlo'!$B$11,'Monte Carlo'!$D$11)))</f>
        <v>95.3238070228718</v>
      </c>
      <c r="F795" s="0" t="n">
        <f aca="true">IF('Monte Carlo'!$B$12="",0,IF('Monte Carlo'!$D$12='Monte Carlo'!$B$12,'Monte Carlo'!$B$12,BETAINV(RAND(),'Monte Carlo'!$F$12,'Monte Carlo'!$G$12,'Monte Carlo'!$B$12,'Monte Carlo'!$D$12)))</f>
        <v>105.99776925376</v>
      </c>
      <c r="G795" s="0" t="n">
        <f aca="true">IF('Monte Carlo'!$B$13="",0,IF('Monte Carlo'!$D$13='Monte Carlo'!$B$13,'Monte Carlo'!$B$13,BETAINV(RAND(),'Monte Carlo'!$F$13,'Monte Carlo'!$G$13,'Monte Carlo'!$B$13,'Monte Carlo'!$D$13)))</f>
        <v>0</v>
      </c>
      <c r="H795" s="0" t="n">
        <f aca="true">IF('Monte Carlo'!$B$14="",0,IF('Monte Carlo'!$D$14='Monte Carlo'!$B$14,'Monte Carlo'!$B$14,BETAINV(RAND(),'Monte Carlo'!$F$14,'Monte Carlo'!$G$14,'Monte Carlo'!$B$14,'Monte Carlo'!$D$14)))</f>
        <v>0</v>
      </c>
      <c r="I795" s="0" t="n">
        <f aca="true">IF('Monte Carlo'!$B$15="",0,IF('Monte Carlo'!$D$15='Monte Carlo'!$B$15,'Monte Carlo'!$B$15,BETAINV(RAND(),'Monte Carlo'!$F$15,'Monte Carlo'!$G$15,'Monte Carlo'!$B$15,'Monte Carlo'!$D$15)))</f>
        <v>0</v>
      </c>
      <c r="J795" s="0" t="n">
        <f aca="true">IF('Monte Carlo'!$B$16="",0,IF('Monte Carlo'!$D$16='Monte Carlo'!$B$16,'Monte Carlo'!$B$16,BETAINV(RAND(),'Monte Carlo'!$F$16,'Monte Carlo'!$G$16,'Monte Carlo'!$B$16,'Monte Carlo'!$D$16)))</f>
        <v>0</v>
      </c>
      <c r="K795" s="0" t="n">
        <f aca="true">IF('Monte Carlo'!$B$17="",0,IF('Monte Carlo'!$D$17='Monte Carlo'!$B$17,'Monte Carlo'!$B$17,BETAINV(RAND(),'Monte Carlo'!$F$17,'Monte Carlo'!$G$17,'Monte Carlo'!$B$17,'Monte Carlo'!$D$17)))</f>
        <v>0</v>
      </c>
      <c r="L795" s="0" t="n">
        <f aca="true">IF('Monte Carlo'!$B$18="",0,IF('Monte Carlo'!$D$18='Monte Carlo'!$B$18,'Monte Carlo'!$B$18,BETAINV(RAND(),'Monte Carlo'!$F$18,'Monte Carlo'!$G$18,'Monte Carlo'!$B$18,'Monte Carlo'!$D$18)))</f>
        <v>0</v>
      </c>
      <c r="M795" s="0" t="n">
        <f aca="true">IF(OR('Monte Carlo'!$B$22="",'Monte Carlo'!$C$22=""),0,IF(RAND()&lt;'Monte Carlo'!$B$22,IF('Monte Carlo'!$E$22='Monte Carlo'!$C$22,'Monte Carlo'!$C$22,BETAINV(RAND(),'Monte Carlo'!$G$22,'Monte Carlo'!$H$22,'Monte Carlo'!$C$22,'Monte Carlo'!$E$22)),0))</f>
        <v>0</v>
      </c>
      <c r="N795" s="0" t="n">
        <f aca="true">IF(OR('Monte Carlo'!$B$23="",'Monte Carlo'!$C$23=""),0,IF(RAND()&lt;'Monte Carlo'!$B$23,IF('Monte Carlo'!$E$23='Monte Carlo'!$C$23,'Monte Carlo'!$C$23,BETAINV(RAND(),'Monte Carlo'!$G$23,'Monte Carlo'!$H$23,'Monte Carlo'!$C$23,'Monte Carlo'!$E$23)),0))</f>
        <v>0</v>
      </c>
      <c r="O795" s="0" t="n">
        <f aca="true">IF(OR('Monte Carlo'!$B$24="",'Monte Carlo'!$C$24=""),0,IF(RAND()&lt;'Monte Carlo'!$B$24,IF('Monte Carlo'!$E$24='Monte Carlo'!$C$24,'Monte Carlo'!$C$24,BETAINV(RAND(),'Monte Carlo'!$G$24,'Monte Carlo'!$H$24,'Monte Carlo'!$C$24,'Monte Carlo'!$E$24)),0))</f>
        <v>0</v>
      </c>
      <c r="P795" s="0" t="n">
        <f aca="true">IF(OR('Monte Carlo'!$B$25="",'Monte Carlo'!$C$25=""),0,IF(RAND()&lt;'Monte Carlo'!$B$25,IF('Monte Carlo'!$E$25='Monte Carlo'!$C$25,'Monte Carlo'!$C$25,BETAINV(RAND(),'Monte Carlo'!$G$25,'Monte Carlo'!$H$25,'Monte Carlo'!$C$25,'Monte Carlo'!$E$25)),0))</f>
        <v>0</v>
      </c>
      <c r="Q795" s="0" t="n">
        <f aca="true">IF(OR('Monte Carlo'!$B$26="",'Monte Carlo'!$C$26=""),0,IF(RAND()&lt;'Monte Carlo'!$B$26,IF('Monte Carlo'!$E$26='Monte Carlo'!$C$26,'Monte Carlo'!$C$26,BETAINV(RAND(),'Monte Carlo'!$G$26,'Monte Carlo'!$H$26,'Monte Carlo'!$C$26,'Monte Carlo'!$E$26)),0))</f>
        <v>0</v>
      </c>
      <c r="R795" s="0" t="n">
        <f aca="true">IF(OR('Monte Carlo'!$B$27="",'Monte Carlo'!$C$27=""),0,IF(RAND()&lt;'Monte Carlo'!$B$27,IF('Monte Carlo'!$E$27='Monte Carlo'!$C$27,'Monte Carlo'!$C$27,BETAINV(RAND(),'Monte Carlo'!$G$27,'Monte Carlo'!$H$27,'Monte Carlo'!$C$27,'Monte Carlo'!$E$27)),0))</f>
        <v>0</v>
      </c>
      <c r="S795" s="0" t="n">
        <f aca="true">IF(OR('Monte Carlo'!$B$28="",'Monte Carlo'!$C$28=""),0,IF(RAND()&lt;'Monte Carlo'!$B$28,IF('Monte Carlo'!$E$28='Monte Carlo'!$C$28,'Monte Carlo'!$C$28,BETAINV(RAND(),'Monte Carlo'!$G$28,'Monte Carlo'!$H$28,'Monte Carlo'!$C$28,'Monte Carlo'!$E$28)),0))</f>
        <v>0</v>
      </c>
      <c r="T795" s="0" t="n">
        <f aca="true">IF(OR('Monte Carlo'!$B$29="",'Monte Carlo'!$C$29=""),0,IF(RAND()&lt;'Monte Carlo'!$B$29,IF('Monte Carlo'!$E$29='Monte Carlo'!$C$29,'Monte Carlo'!$C$29,BETAINV(RAND(),'Monte Carlo'!$G$29,'Monte Carlo'!$H$29,'Monte Carlo'!$C$29,'Monte Carlo'!$E$29)),0))</f>
        <v>0</v>
      </c>
      <c r="U795" s="0" t="n">
        <f aca="true">IF(OR('Monte Carlo'!$B$30="",'Monte Carlo'!$C$30=""),0,IF(RAND()&lt;'Monte Carlo'!$B$30,IF('Monte Carlo'!$E$30='Monte Carlo'!$C$30,'Monte Carlo'!$C$30,BETAINV(RAND(),'Monte Carlo'!$G$30,'Monte Carlo'!$H$30,'Monte Carlo'!$C$30,'Monte Carlo'!$E$30)),0))</f>
        <v>0</v>
      </c>
      <c r="V795" s="0" t="n">
        <f aca="true">IF(OR('Monte Carlo'!$B$31="",'Monte Carlo'!$C$31=""),0,IF(RAND()&lt;'Monte Carlo'!$B$31,IF('Monte Carlo'!$E$31='Monte Carlo'!$C$31,'Monte Carlo'!$C$31,BETAINV(RAND(),'Monte Carlo'!$G$31,'Monte Carlo'!$H$31,'Monte Carlo'!$C$31,'Monte Carlo'!$E$31)),0))</f>
        <v>0</v>
      </c>
      <c r="W795" s="0" t="n">
        <f aca="true">IF(OR('Monte Carlo'!$B$32="",'Monte Carlo'!$C$32=""),0,IF(RAND()&lt;'Monte Carlo'!$B$32,IF('Monte Carlo'!$E$32='Monte Carlo'!$C$32,'Monte Carlo'!$C$32,BETAINV(RAND(),'Monte Carlo'!$G$32,'Monte Carlo'!$H$32,'Monte Carlo'!$C$32,'Monte Carlo'!$E$32)),0))</f>
        <v>0</v>
      </c>
      <c r="X795" s="0" t="n">
        <f aca="true">IF(OR('Monte Carlo'!$B$33="",'Monte Carlo'!$C$33=""),0,IF(RAND()&lt;'Monte Carlo'!$B$33,IF('Monte Carlo'!$E$33='Monte Carlo'!$C$33,'Monte Carlo'!$C$33,BETAINV(RAND(),'Monte Carlo'!$G$33,'Monte Carlo'!$H$33,'Monte Carlo'!$C$33,'Monte Carlo'!$E$33)),0))</f>
        <v>0</v>
      </c>
      <c r="Y795" s="0" t="n">
        <f aca="false">SUM(A795:X795)</f>
        <v>2150.20048097562</v>
      </c>
    </row>
    <row r="796" customFormat="false" ht="15" hidden="false" customHeight="false" outlineLevel="0" collapsed="false">
      <c r="A796" s="0" t="n">
        <f aca="true">IF('Monte Carlo'!$B$7="",0,IF('Monte Carlo'!$D$7='Monte Carlo'!$B$7,'Monte Carlo'!$B$7,BETAINV(RAND(),'Monte Carlo'!$F$7,'Monte Carlo'!$G$7,'Monte Carlo'!$B$7,'Monte Carlo'!$D$7)))</f>
        <v>178.703355862438</v>
      </c>
      <c r="B796" s="0" t="n">
        <f aca="true">IF('Monte Carlo'!$B$8="",0,IF('Monte Carlo'!$D$8='Monte Carlo'!$B$8,'Monte Carlo'!$B$8,BETAINV(RAND(),'Monte Carlo'!$F$8,'Monte Carlo'!$G$8,'Monte Carlo'!$B$8,'Monte Carlo'!$D$8)))</f>
        <v>962.314957411623</v>
      </c>
      <c r="C796" s="0" t="n">
        <f aca="true">IF('Monte Carlo'!$B$9="",0,IF('Monte Carlo'!$D$9='Monte Carlo'!$B$9,'Monte Carlo'!$B$9,BETAINV(RAND(),'Monte Carlo'!$F$9,'Monte Carlo'!$G$9,'Monte Carlo'!$B$9,'Monte Carlo'!$D$9)))</f>
        <v>469.861824434862</v>
      </c>
      <c r="D796" s="0" t="n">
        <f aca="true">IF('Monte Carlo'!$B$10="",0,IF('Monte Carlo'!$D$10='Monte Carlo'!$B$10,'Monte Carlo'!$B$10,BETAINV(RAND(),'Monte Carlo'!$F$10,'Monte Carlo'!$G$10,'Monte Carlo'!$B$10,'Monte Carlo'!$D$10)))</f>
        <v>301.055785138571</v>
      </c>
      <c r="E796" s="0" t="n">
        <f aca="true">IF('Monte Carlo'!$B$11="",0,IF('Monte Carlo'!$D$11='Monte Carlo'!$B$11,'Monte Carlo'!$B$11,BETAINV(RAND(),'Monte Carlo'!$F$11,'Monte Carlo'!$G$11,'Monte Carlo'!$B$11,'Monte Carlo'!$D$11)))</f>
        <v>93.072407415757</v>
      </c>
      <c r="F796" s="0" t="n">
        <f aca="true">IF('Monte Carlo'!$B$12="",0,IF('Monte Carlo'!$D$12='Monte Carlo'!$B$12,'Monte Carlo'!$B$12,BETAINV(RAND(),'Monte Carlo'!$F$12,'Monte Carlo'!$G$12,'Monte Carlo'!$B$12,'Monte Carlo'!$D$12)))</f>
        <v>114.528510079159</v>
      </c>
      <c r="G796" s="0" t="n">
        <f aca="true">IF('Monte Carlo'!$B$13="",0,IF('Monte Carlo'!$D$13='Monte Carlo'!$B$13,'Monte Carlo'!$B$13,BETAINV(RAND(),'Monte Carlo'!$F$13,'Monte Carlo'!$G$13,'Monte Carlo'!$B$13,'Monte Carlo'!$D$13)))</f>
        <v>0</v>
      </c>
      <c r="H796" s="0" t="n">
        <f aca="true">IF('Monte Carlo'!$B$14="",0,IF('Monte Carlo'!$D$14='Monte Carlo'!$B$14,'Monte Carlo'!$B$14,BETAINV(RAND(),'Monte Carlo'!$F$14,'Monte Carlo'!$G$14,'Monte Carlo'!$B$14,'Monte Carlo'!$D$14)))</f>
        <v>0</v>
      </c>
      <c r="I796" s="0" t="n">
        <f aca="true">IF('Monte Carlo'!$B$15="",0,IF('Monte Carlo'!$D$15='Monte Carlo'!$B$15,'Monte Carlo'!$B$15,BETAINV(RAND(),'Monte Carlo'!$F$15,'Monte Carlo'!$G$15,'Monte Carlo'!$B$15,'Monte Carlo'!$D$15)))</f>
        <v>0</v>
      </c>
      <c r="J796" s="0" t="n">
        <f aca="true">IF('Monte Carlo'!$B$16="",0,IF('Monte Carlo'!$D$16='Monte Carlo'!$B$16,'Monte Carlo'!$B$16,BETAINV(RAND(),'Monte Carlo'!$F$16,'Monte Carlo'!$G$16,'Monte Carlo'!$B$16,'Monte Carlo'!$D$16)))</f>
        <v>0</v>
      </c>
      <c r="K796" s="0" t="n">
        <f aca="true">IF('Monte Carlo'!$B$17="",0,IF('Monte Carlo'!$D$17='Monte Carlo'!$B$17,'Monte Carlo'!$B$17,BETAINV(RAND(),'Monte Carlo'!$F$17,'Monte Carlo'!$G$17,'Monte Carlo'!$B$17,'Monte Carlo'!$D$17)))</f>
        <v>0</v>
      </c>
      <c r="L796" s="0" t="n">
        <f aca="true">IF('Monte Carlo'!$B$18="",0,IF('Monte Carlo'!$D$18='Monte Carlo'!$B$18,'Monte Carlo'!$B$18,BETAINV(RAND(),'Monte Carlo'!$F$18,'Monte Carlo'!$G$18,'Monte Carlo'!$B$18,'Monte Carlo'!$D$18)))</f>
        <v>0</v>
      </c>
      <c r="M796" s="0" t="n">
        <f aca="true">IF(OR('Monte Carlo'!$B$22="",'Monte Carlo'!$C$22=""),0,IF(RAND()&lt;'Monte Carlo'!$B$22,IF('Monte Carlo'!$E$22='Monte Carlo'!$C$22,'Monte Carlo'!$C$22,BETAINV(RAND(),'Monte Carlo'!$G$22,'Monte Carlo'!$H$22,'Monte Carlo'!$C$22,'Monte Carlo'!$E$22)),0))</f>
        <v>0</v>
      </c>
      <c r="N796" s="0" t="n">
        <f aca="true">IF(OR('Monte Carlo'!$B$23="",'Monte Carlo'!$C$23=""),0,IF(RAND()&lt;'Monte Carlo'!$B$23,IF('Monte Carlo'!$E$23='Monte Carlo'!$C$23,'Monte Carlo'!$C$23,BETAINV(RAND(),'Monte Carlo'!$G$23,'Monte Carlo'!$H$23,'Monte Carlo'!$C$23,'Monte Carlo'!$E$23)),0))</f>
        <v>43.2398031473424</v>
      </c>
      <c r="O796" s="0" t="n">
        <f aca="true">IF(OR('Monte Carlo'!$B$24="",'Monte Carlo'!$C$24=""),0,IF(RAND()&lt;'Monte Carlo'!$B$24,IF('Monte Carlo'!$E$24='Monte Carlo'!$C$24,'Monte Carlo'!$C$24,BETAINV(RAND(),'Monte Carlo'!$G$24,'Monte Carlo'!$H$24,'Monte Carlo'!$C$24,'Monte Carlo'!$E$24)),0))</f>
        <v>209.581111389646</v>
      </c>
      <c r="P796" s="0" t="n">
        <f aca="true">IF(OR('Monte Carlo'!$B$25="",'Monte Carlo'!$C$25=""),0,IF(RAND()&lt;'Monte Carlo'!$B$25,IF('Monte Carlo'!$E$25='Monte Carlo'!$C$25,'Monte Carlo'!$C$25,BETAINV(RAND(),'Monte Carlo'!$G$25,'Monte Carlo'!$H$25,'Monte Carlo'!$C$25,'Monte Carlo'!$E$25)),0))</f>
        <v>0</v>
      </c>
      <c r="Q796" s="0" t="n">
        <f aca="true">IF(OR('Monte Carlo'!$B$26="",'Monte Carlo'!$C$26=""),0,IF(RAND()&lt;'Monte Carlo'!$B$26,IF('Monte Carlo'!$E$26='Monte Carlo'!$C$26,'Monte Carlo'!$C$26,BETAINV(RAND(),'Monte Carlo'!$G$26,'Monte Carlo'!$H$26,'Monte Carlo'!$C$26,'Monte Carlo'!$E$26)),0))</f>
        <v>391.526319622412</v>
      </c>
      <c r="R796" s="0" t="n">
        <f aca="true">IF(OR('Monte Carlo'!$B$27="",'Monte Carlo'!$C$27=""),0,IF(RAND()&lt;'Monte Carlo'!$B$27,IF('Monte Carlo'!$E$27='Monte Carlo'!$C$27,'Monte Carlo'!$C$27,BETAINV(RAND(),'Monte Carlo'!$G$27,'Monte Carlo'!$H$27,'Monte Carlo'!$C$27,'Monte Carlo'!$E$27)),0))</f>
        <v>0</v>
      </c>
      <c r="S796" s="0" t="n">
        <f aca="true">IF(OR('Monte Carlo'!$B$28="",'Monte Carlo'!$C$28=""),0,IF(RAND()&lt;'Monte Carlo'!$B$28,IF('Monte Carlo'!$E$28='Monte Carlo'!$C$28,'Monte Carlo'!$C$28,BETAINV(RAND(),'Monte Carlo'!$G$28,'Monte Carlo'!$H$28,'Monte Carlo'!$C$28,'Monte Carlo'!$E$28)),0))</f>
        <v>0</v>
      </c>
      <c r="T796" s="0" t="n">
        <f aca="true">IF(OR('Monte Carlo'!$B$29="",'Monte Carlo'!$C$29=""),0,IF(RAND()&lt;'Monte Carlo'!$B$29,IF('Monte Carlo'!$E$29='Monte Carlo'!$C$29,'Monte Carlo'!$C$29,BETAINV(RAND(),'Monte Carlo'!$G$29,'Monte Carlo'!$H$29,'Monte Carlo'!$C$29,'Monte Carlo'!$E$29)),0))</f>
        <v>0</v>
      </c>
      <c r="U796" s="0" t="n">
        <f aca="true">IF(OR('Monte Carlo'!$B$30="",'Monte Carlo'!$C$30=""),0,IF(RAND()&lt;'Monte Carlo'!$B$30,IF('Monte Carlo'!$E$30='Monte Carlo'!$C$30,'Monte Carlo'!$C$30,BETAINV(RAND(),'Monte Carlo'!$G$30,'Monte Carlo'!$H$30,'Monte Carlo'!$C$30,'Monte Carlo'!$E$30)),0))</f>
        <v>0</v>
      </c>
      <c r="V796" s="0" t="n">
        <f aca="true">IF(OR('Monte Carlo'!$B$31="",'Monte Carlo'!$C$31=""),0,IF(RAND()&lt;'Monte Carlo'!$B$31,IF('Monte Carlo'!$E$31='Monte Carlo'!$C$31,'Monte Carlo'!$C$31,BETAINV(RAND(),'Monte Carlo'!$G$31,'Monte Carlo'!$H$31,'Monte Carlo'!$C$31,'Monte Carlo'!$E$31)),0))</f>
        <v>0</v>
      </c>
      <c r="W796" s="0" t="n">
        <f aca="true">IF(OR('Monte Carlo'!$B$32="",'Monte Carlo'!$C$32=""),0,IF(RAND()&lt;'Monte Carlo'!$B$32,IF('Monte Carlo'!$E$32='Monte Carlo'!$C$32,'Monte Carlo'!$C$32,BETAINV(RAND(),'Monte Carlo'!$G$32,'Monte Carlo'!$H$32,'Monte Carlo'!$C$32,'Monte Carlo'!$E$32)),0))</f>
        <v>0</v>
      </c>
      <c r="X796" s="0" t="n">
        <f aca="true">IF(OR('Monte Carlo'!$B$33="",'Monte Carlo'!$C$33=""),0,IF(RAND()&lt;'Monte Carlo'!$B$33,IF('Monte Carlo'!$E$33='Monte Carlo'!$C$33,'Monte Carlo'!$C$33,BETAINV(RAND(),'Monte Carlo'!$G$33,'Monte Carlo'!$H$33,'Monte Carlo'!$C$33,'Monte Carlo'!$E$33)),0))</f>
        <v>0</v>
      </c>
      <c r="Y796" s="0" t="n">
        <f aca="false">SUM(A796:X796)</f>
        <v>2763.88407450181</v>
      </c>
    </row>
    <row r="797" customFormat="false" ht="15" hidden="false" customHeight="false" outlineLevel="0" collapsed="false">
      <c r="A797" s="0" t="n">
        <f aca="true">IF('Monte Carlo'!$B$7="",0,IF('Monte Carlo'!$D$7='Monte Carlo'!$B$7,'Monte Carlo'!$B$7,BETAINV(RAND(),'Monte Carlo'!$F$7,'Monte Carlo'!$G$7,'Monte Carlo'!$B$7,'Monte Carlo'!$D$7)))</f>
        <v>145.96134762023</v>
      </c>
      <c r="B797" s="0" t="n">
        <f aca="true">IF('Monte Carlo'!$B$8="",0,IF('Monte Carlo'!$D$8='Monte Carlo'!$B$8,'Monte Carlo'!$B$8,BETAINV(RAND(),'Monte Carlo'!$F$8,'Monte Carlo'!$G$8,'Monte Carlo'!$B$8,'Monte Carlo'!$D$8)))</f>
        <v>1106.89949967822</v>
      </c>
      <c r="C797" s="0" t="n">
        <f aca="true">IF('Monte Carlo'!$B$9="",0,IF('Monte Carlo'!$D$9='Monte Carlo'!$B$9,'Monte Carlo'!$B$9,BETAINV(RAND(),'Monte Carlo'!$F$9,'Monte Carlo'!$G$9,'Monte Carlo'!$B$9,'Monte Carlo'!$D$9)))</f>
        <v>476.20039258999</v>
      </c>
      <c r="D797" s="0" t="n">
        <f aca="true">IF('Monte Carlo'!$B$10="",0,IF('Monte Carlo'!$D$10='Monte Carlo'!$B$10,'Monte Carlo'!$B$10,BETAINV(RAND(),'Monte Carlo'!$F$10,'Monte Carlo'!$G$10,'Monte Carlo'!$B$10,'Monte Carlo'!$D$10)))</f>
        <v>296.430135401662</v>
      </c>
      <c r="E797" s="0" t="n">
        <f aca="true">IF('Monte Carlo'!$B$11="",0,IF('Monte Carlo'!$D$11='Monte Carlo'!$B$11,'Monte Carlo'!$B$11,BETAINV(RAND(),'Monte Carlo'!$F$11,'Monte Carlo'!$G$11,'Monte Carlo'!$B$11,'Monte Carlo'!$D$11)))</f>
        <v>125.079439518142</v>
      </c>
      <c r="F797" s="0" t="n">
        <f aca="true">IF('Monte Carlo'!$B$12="",0,IF('Monte Carlo'!$D$12='Monte Carlo'!$B$12,'Monte Carlo'!$B$12,BETAINV(RAND(),'Monte Carlo'!$F$12,'Monte Carlo'!$G$12,'Monte Carlo'!$B$12,'Monte Carlo'!$D$12)))</f>
        <v>111.915029339904</v>
      </c>
      <c r="G797" s="0" t="n">
        <f aca="true">IF('Monte Carlo'!$B$13="",0,IF('Monte Carlo'!$D$13='Monte Carlo'!$B$13,'Monte Carlo'!$B$13,BETAINV(RAND(),'Monte Carlo'!$F$13,'Monte Carlo'!$G$13,'Monte Carlo'!$B$13,'Monte Carlo'!$D$13)))</f>
        <v>0</v>
      </c>
      <c r="H797" s="0" t="n">
        <f aca="true">IF('Monte Carlo'!$B$14="",0,IF('Monte Carlo'!$D$14='Monte Carlo'!$B$14,'Monte Carlo'!$B$14,BETAINV(RAND(),'Monte Carlo'!$F$14,'Monte Carlo'!$G$14,'Monte Carlo'!$B$14,'Monte Carlo'!$D$14)))</f>
        <v>0</v>
      </c>
      <c r="I797" s="0" t="n">
        <f aca="true">IF('Monte Carlo'!$B$15="",0,IF('Monte Carlo'!$D$15='Monte Carlo'!$B$15,'Monte Carlo'!$B$15,BETAINV(RAND(),'Monte Carlo'!$F$15,'Monte Carlo'!$G$15,'Monte Carlo'!$B$15,'Monte Carlo'!$D$15)))</f>
        <v>0</v>
      </c>
      <c r="J797" s="0" t="n">
        <f aca="true">IF('Monte Carlo'!$B$16="",0,IF('Monte Carlo'!$D$16='Monte Carlo'!$B$16,'Monte Carlo'!$B$16,BETAINV(RAND(),'Monte Carlo'!$F$16,'Monte Carlo'!$G$16,'Monte Carlo'!$B$16,'Monte Carlo'!$D$16)))</f>
        <v>0</v>
      </c>
      <c r="K797" s="0" t="n">
        <f aca="true">IF('Monte Carlo'!$B$17="",0,IF('Monte Carlo'!$D$17='Monte Carlo'!$B$17,'Monte Carlo'!$B$17,BETAINV(RAND(),'Monte Carlo'!$F$17,'Monte Carlo'!$G$17,'Monte Carlo'!$B$17,'Monte Carlo'!$D$17)))</f>
        <v>0</v>
      </c>
      <c r="L797" s="0" t="n">
        <f aca="true">IF('Monte Carlo'!$B$18="",0,IF('Monte Carlo'!$D$18='Monte Carlo'!$B$18,'Monte Carlo'!$B$18,BETAINV(RAND(),'Monte Carlo'!$F$18,'Monte Carlo'!$G$18,'Monte Carlo'!$B$18,'Monte Carlo'!$D$18)))</f>
        <v>0</v>
      </c>
      <c r="M797" s="0" t="n">
        <f aca="true">IF(OR('Monte Carlo'!$B$22="",'Monte Carlo'!$C$22=""),0,IF(RAND()&lt;'Monte Carlo'!$B$22,IF('Monte Carlo'!$E$22='Monte Carlo'!$C$22,'Monte Carlo'!$C$22,BETAINV(RAND(),'Monte Carlo'!$G$22,'Monte Carlo'!$H$22,'Monte Carlo'!$C$22,'Monte Carlo'!$E$22)),0))</f>
        <v>98.9022368426264</v>
      </c>
      <c r="N797" s="0" t="n">
        <f aca="true">IF(OR('Monte Carlo'!$B$23="",'Monte Carlo'!$C$23=""),0,IF(RAND()&lt;'Monte Carlo'!$B$23,IF('Monte Carlo'!$E$23='Monte Carlo'!$C$23,'Monte Carlo'!$C$23,BETAINV(RAND(),'Monte Carlo'!$G$23,'Monte Carlo'!$H$23,'Monte Carlo'!$C$23,'Monte Carlo'!$E$23)),0))</f>
        <v>43.0385983572359</v>
      </c>
      <c r="O797" s="0" t="n">
        <f aca="true">IF(OR('Monte Carlo'!$B$24="",'Monte Carlo'!$C$24=""),0,IF(RAND()&lt;'Monte Carlo'!$B$24,IF('Monte Carlo'!$E$24='Monte Carlo'!$C$24,'Monte Carlo'!$C$24,BETAINV(RAND(),'Monte Carlo'!$G$24,'Monte Carlo'!$H$24,'Monte Carlo'!$C$24,'Monte Carlo'!$E$24)),0))</f>
        <v>0</v>
      </c>
      <c r="P797" s="0" t="n">
        <f aca="true">IF(OR('Monte Carlo'!$B$25="",'Monte Carlo'!$C$25=""),0,IF(RAND()&lt;'Monte Carlo'!$B$25,IF('Monte Carlo'!$E$25='Monte Carlo'!$C$25,'Monte Carlo'!$C$25,BETAINV(RAND(),'Monte Carlo'!$G$25,'Monte Carlo'!$H$25,'Monte Carlo'!$C$25,'Monte Carlo'!$E$25)),0))</f>
        <v>0</v>
      </c>
      <c r="Q797" s="0" t="n">
        <f aca="true">IF(OR('Monte Carlo'!$B$26="",'Monte Carlo'!$C$26=""),0,IF(RAND()&lt;'Monte Carlo'!$B$26,IF('Monte Carlo'!$E$26='Monte Carlo'!$C$26,'Monte Carlo'!$C$26,BETAINV(RAND(),'Monte Carlo'!$G$26,'Monte Carlo'!$H$26,'Monte Carlo'!$C$26,'Monte Carlo'!$E$26)),0))</f>
        <v>0</v>
      </c>
      <c r="R797" s="0" t="n">
        <f aca="true">IF(OR('Monte Carlo'!$B$27="",'Monte Carlo'!$C$27=""),0,IF(RAND()&lt;'Monte Carlo'!$B$27,IF('Monte Carlo'!$E$27='Monte Carlo'!$C$27,'Monte Carlo'!$C$27,BETAINV(RAND(),'Monte Carlo'!$G$27,'Monte Carlo'!$H$27,'Monte Carlo'!$C$27,'Monte Carlo'!$E$27)),0))</f>
        <v>0</v>
      </c>
      <c r="S797" s="0" t="n">
        <f aca="true">IF(OR('Monte Carlo'!$B$28="",'Monte Carlo'!$C$28=""),0,IF(RAND()&lt;'Monte Carlo'!$B$28,IF('Monte Carlo'!$E$28='Monte Carlo'!$C$28,'Monte Carlo'!$C$28,BETAINV(RAND(),'Monte Carlo'!$G$28,'Monte Carlo'!$H$28,'Monte Carlo'!$C$28,'Monte Carlo'!$E$28)),0))</f>
        <v>0</v>
      </c>
      <c r="T797" s="0" t="n">
        <f aca="true">IF(OR('Monte Carlo'!$B$29="",'Monte Carlo'!$C$29=""),0,IF(RAND()&lt;'Monte Carlo'!$B$29,IF('Monte Carlo'!$E$29='Monte Carlo'!$C$29,'Monte Carlo'!$C$29,BETAINV(RAND(),'Monte Carlo'!$G$29,'Monte Carlo'!$H$29,'Monte Carlo'!$C$29,'Monte Carlo'!$E$29)),0))</f>
        <v>0</v>
      </c>
      <c r="U797" s="0" t="n">
        <f aca="true">IF(OR('Monte Carlo'!$B$30="",'Monte Carlo'!$C$30=""),0,IF(RAND()&lt;'Monte Carlo'!$B$30,IF('Monte Carlo'!$E$30='Monte Carlo'!$C$30,'Monte Carlo'!$C$30,BETAINV(RAND(),'Monte Carlo'!$G$30,'Monte Carlo'!$H$30,'Monte Carlo'!$C$30,'Monte Carlo'!$E$30)),0))</f>
        <v>0</v>
      </c>
      <c r="V797" s="0" t="n">
        <f aca="true">IF(OR('Monte Carlo'!$B$31="",'Monte Carlo'!$C$31=""),0,IF(RAND()&lt;'Monte Carlo'!$B$31,IF('Monte Carlo'!$E$31='Monte Carlo'!$C$31,'Monte Carlo'!$C$31,BETAINV(RAND(),'Monte Carlo'!$G$31,'Monte Carlo'!$H$31,'Monte Carlo'!$C$31,'Monte Carlo'!$E$31)),0))</f>
        <v>0</v>
      </c>
      <c r="W797" s="0" t="n">
        <f aca="true">IF(OR('Monte Carlo'!$B$32="",'Monte Carlo'!$C$32=""),0,IF(RAND()&lt;'Monte Carlo'!$B$32,IF('Monte Carlo'!$E$32='Monte Carlo'!$C$32,'Monte Carlo'!$C$32,BETAINV(RAND(),'Monte Carlo'!$G$32,'Monte Carlo'!$H$32,'Monte Carlo'!$C$32,'Monte Carlo'!$E$32)),0))</f>
        <v>0</v>
      </c>
      <c r="X797" s="0" t="n">
        <f aca="true">IF(OR('Monte Carlo'!$B$33="",'Monte Carlo'!$C$33=""),0,IF(RAND()&lt;'Monte Carlo'!$B$33,IF('Monte Carlo'!$E$33='Monte Carlo'!$C$33,'Monte Carlo'!$C$33,BETAINV(RAND(),'Monte Carlo'!$G$33,'Monte Carlo'!$H$33,'Monte Carlo'!$C$33,'Monte Carlo'!$E$33)),0))</f>
        <v>0</v>
      </c>
      <c r="Y797" s="0" t="n">
        <f aca="false">SUM(A797:X797)</f>
        <v>2404.42667934801</v>
      </c>
    </row>
    <row r="798" customFormat="false" ht="15" hidden="false" customHeight="false" outlineLevel="0" collapsed="false">
      <c r="A798" s="0" t="n">
        <f aca="true">IF('Monte Carlo'!$B$7="",0,IF('Monte Carlo'!$D$7='Monte Carlo'!$B$7,'Monte Carlo'!$B$7,BETAINV(RAND(),'Monte Carlo'!$F$7,'Monte Carlo'!$G$7,'Monte Carlo'!$B$7,'Monte Carlo'!$D$7)))</f>
        <v>124.411028828549</v>
      </c>
      <c r="B798" s="0" t="n">
        <f aca="true">IF('Monte Carlo'!$B$8="",0,IF('Monte Carlo'!$D$8='Monte Carlo'!$B$8,'Monte Carlo'!$B$8,BETAINV(RAND(),'Monte Carlo'!$F$8,'Monte Carlo'!$G$8,'Monte Carlo'!$B$8,'Monte Carlo'!$D$8)))</f>
        <v>1192.79861918044</v>
      </c>
      <c r="C798" s="0" t="n">
        <f aca="true">IF('Monte Carlo'!$B$9="",0,IF('Monte Carlo'!$D$9='Monte Carlo'!$B$9,'Monte Carlo'!$B$9,BETAINV(RAND(),'Monte Carlo'!$F$9,'Monte Carlo'!$G$9,'Monte Carlo'!$B$9,'Monte Carlo'!$D$9)))</f>
        <v>431.707429948358</v>
      </c>
      <c r="D798" s="0" t="n">
        <f aca="true">IF('Monte Carlo'!$B$10="",0,IF('Monte Carlo'!$D$10='Monte Carlo'!$B$10,'Monte Carlo'!$B$10,BETAINV(RAND(),'Monte Carlo'!$F$10,'Monte Carlo'!$G$10,'Monte Carlo'!$B$10,'Monte Carlo'!$D$10)))</f>
        <v>348.052523933852</v>
      </c>
      <c r="E798" s="0" t="n">
        <f aca="true">IF('Monte Carlo'!$B$11="",0,IF('Monte Carlo'!$D$11='Monte Carlo'!$B$11,'Monte Carlo'!$B$11,BETAINV(RAND(),'Monte Carlo'!$F$11,'Monte Carlo'!$G$11,'Monte Carlo'!$B$11,'Monte Carlo'!$D$11)))</f>
        <v>100.313959277636</v>
      </c>
      <c r="F798" s="0" t="n">
        <f aca="true">IF('Monte Carlo'!$B$12="",0,IF('Monte Carlo'!$D$12='Monte Carlo'!$B$12,'Monte Carlo'!$B$12,BETAINV(RAND(),'Monte Carlo'!$F$12,'Monte Carlo'!$G$12,'Monte Carlo'!$B$12,'Monte Carlo'!$D$12)))</f>
        <v>114.540041473831</v>
      </c>
      <c r="G798" s="0" t="n">
        <f aca="true">IF('Monte Carlo'!$B$13="",0,IF('Monte Carlo'!$D$13='Monte Carlo'!$B$13,'Monte Carlo'!$B$13,BETAINV(RAND(),'Monte Carlo'!$F$13,'Monte Carlo'!$G$13,'Monte Carlo'!$B$13,'Monte Carlo'!$D$13)))</f>
        <v>0</v>
      </c>
      <c r="H798" s="0" t="n">
        <f aca="true">IF('Monte Carlo'!$B$14="",0,IF('Monte Carlo'!$D$14='Monte Carlo'!$B$14,'Monte Carlo'!$B$14,BETAINV(RAND(),'Monte Carlo'!$F$14,'Monte Carlo'!$G$14,'Monte Carlo'!$B$14,'Monte Carlo'!$D$14)))</f>
        <v>0</v>
      </c>
      <c r="I798" s="0" t="n">
        <f aca="true">IF('Monte Carlo'!$B$15="",0,IF('Monte Carlo'!$D$15='Monte Carlo'!$B$15,'Monte Carlo'!$B$15,BETAINV(RAND(),'Monte Carlo'!$F$15,'Monte Carlo'!$G$15,'Monte Carlo'!$B$15,'Monte Carlo'!$D$15)))</f>
        <v>0</v>
      </c>
      <c r="J798" s="0" t="n">
        <f aca="true">IF('Monte Carlo'!$B$16="",0,IF('Monte Carlo'!$D$16='Monte Carlo'!$B$16,'Monte Carlo'!$B$16,BETAINV(RAND(),'Monte Carlo'!$F$16,'Monte Carlo'!$G$16,'Monte Carlo'!$B$16,'Monte Carlo'!$D$16)))</f>
        <v>0</v>
      </c>
      <c r="K798" s="0" t="n">
        <f aca="true">IF('Monte Carlo'!$B$17="",0,IF('Monte Carlo'!$D$17='Monte Carlo'!$B$17,'Monte Carlo'!$B$17,BETAINV(RAND(),'Monte Carlo'!$F$17,'Monte Carlo'!$G$17,'Monte Carlo'!$B$17,'Monte Carlo'!$D$17)))</f>
        <v>0</v>
      </c>
      <c r="L798" s="0" t="n">
        <f aca="true">IF('Monte Carlo'!$B$18="",0,IF('Monte Carlo'!$D$18='Monte Carlo'!$B$18,'Monte Carlo'!$B$18,BETAINV(RAND(),'Monte Carlo'!$F$18,'Monte Carlo'!$G$18,'Monte Carlo'!$B$18,'Monte Carlo'!$D$18)))</f>
        <v>0</v>
      </c>
      <c r="M798" s="0" t="n">
        <f aca="true">IF(OR('Monte Carlo'!$B$22="",'Monte Carlo'!$C$22=""),0,IF(RAND()&lt;'Monte Carlo'!$B$22,IF('Monte Carlo'!$E$22='Monte Carlo'!$C$22,'Monte Carlo'!$C$22,BETAINV(RAND(),'Monte Carlo'!$G$22,'Monte Carlo'!$H$22,'Monte Carlo'!$C$22,'Monte Carlo'!$E$22)),0))</f>
        <v>118.868875981616</v>
      </c>
      <c r="N798" s="0" t="n">
        <f aca="true">IF(OR('Monte Carlo'!$B$23="",'Monte Carlo'!$C$23=""),0,IF(RAND()&lt;'Monte Carlo'!$B$23,IF('Monte Carlo'!$E$23='Monte Carlo'!$C$23,'Monte Carlo'!$C$23,BETAINV(RAND(),'Monte Carlo'!$G$23,'Monte Carlo'!$H$23,'Monte Carlo'!$C$23,'Monte Carlo'!$E$23)),0))</f>
        <v>0</v>
      </c>
      <c r="O798" s="0" t="n">
        <f aca="true">IF(OR('Monte Carlo'!$B$24="",'Monte Carlo'!$C$24=""),0,IF(RAND()&lt;'Monte Carlo'!$B$24,IF('Monte Carlo'!$E$24='Monte Carlo'!$C$24,'Monte Carlo'!$C$24,BETAINV(RAND(),'Monte Carlo'!$G$24,'Monte Carlo'!$H$24,'Monte Carlo'!$C$24,'Monte Carlo'!$E$24)),0))</f>
        <v>79.465861589125</v>
      </c>
      <c r="P798" s="0" t="n">
        <f aca="true">IF(OR('Monte Carlo'!$B$25="",'Monte Carlo'!$C$25=""),0,IF(RAND()&lt;'Monte Carlo'!$B$25,IF('Monte Carlo'!$E$25='Monte Carlo'!$C$25,'Monte Carlo'!$C$25,BETAINV(RAND(),'Monte Carlo'!$G$25,'Monte Carlo'!$H$25,'Monte Carlo'!$C$25,'Monte Carlo'!$E$25)),0))</f>
        <v>0</v>
      </c>
      <c r="Q798" s="0" t="n">
        <f aca="true">IF(OR('Monte Carlo'!$B$26="",'Monte Carlo'!$C$26=""),0,IF(RAND()&lt;'Monte Carlo'!$B$26,IF('Monte Carlo'!$E$26='Monte Carlo'!$C$26,'Monte Carlo'!$C$26,BETAINV(RAND(),'Monte Carlo'!$G$26,'Monte Carlo'!$H$26,'Monte Carlo'!$C$26,'Monte Carlo'!$E$26)),0))</f>
        <v>0</v>
      </c>
      <c r="R798" s="0" t="n">
        <f aca="true">IF(OR('Monte Carlo'!$B$27="",'Monte Carlo'!$C$27=""),0,IF(RAND()&lt;'Monte Carlo'!$B$27,IF('Monte Carlo'!$E$27='Monte Carlo'!$C$27,'Monte Carlo'!$C$27,BETAINV(RAND(),'Monte Carlo'!$G$27,'Monte Carlo'!$H$27,'Monte Carlo'!$C$27,'Monte Carlo'!$E$27)),0))</f>
        <v>0</v>
      </c>
      <c r="S798" s="0" t="n">
        <f aca="true">IF(OR('Monte Carlo'!$B$28="",'Monte Carlo'!$C$28=""),0,IF(RAND()&lt;'Monte Carlo'!$B$28,IF('Monte Carlo'!$E$28='Monte Carlo'!$C$28,'Monte Carlo'!$C$28,BETAINV(RAND(),'Monte Carlo'!$G$28,'Monte Carlo'!$H$28,'Monte Carlo'!$C$28,'Monte Carlo'!$E$28)),0))</f>
        <v>0</v>
      </c>
      <c r="T798" s="0" t="n">
        <f aca="true">IF(OR('Monte Carlo'!$B$29="",'Monte Carlo'!$C$29=""),0,IF(RAND()&lt;'Monte Carlo'!$B$29,IF('Monte Carlo'!$E$29='Monte Carlo'!$C$29,'Monte Carlo'!$C$29,BETAINV(RAND(),'Monte Carlo'!$G$29,'Monte Carlo'!$H$29,'Monte Carlo'!$C$29,'Monte Carlo'!$E$29)),0))</f>
        <v>0</v>
      </c>
      <c r="U798" s="0" t="n">
        <f aca="true">IF(OR('Monte Carlo'!$B$30="",'Monte Carlo'!$C$30=""),0,IF(RAND()&lt;'Monte Carlo'!$B$30,IF('Monte Carlo'!$E$30='Monte Carlo'!$C$30,'Monte Carlo'!$C$30,BETAINV(RAND(),'Monte Carlo'!$G$30,'Monte Carlo'!$H$30,'Monte Carlo'!$C$30,'Monte Carlo'!$E$30)),0))</f>
        <v>0</v>
      </c>
      <c r="V798" s="0" t="n">
        <f aca="true">IF(OR('Monte Carlo'!$B$31="",'Monte Carlo'!$C$31=""),0,IF(RAND()&lt;'Monte Carlo'!$B$31,IF('Monte Carlo'!$E$31='Monte Carlo'!$C$31,'Monte Carlo'!$C$31,BETAINV(RAND(),'Monte Carlo'!$G$31,'Monte Carlo'!$H$31,'Monte Carlo'!$C$31,'Monte Carlo'!$E$31)),0))</f>
        <v>0</v>
      </c>
      <c r="W798" s="0" t="n">
        <f aca="true">IF(OR('Monte Carlo'!$B$32="",'Monte Carlo'!$C$32=""),0,IF(RAND()&lt;'Monte Carlo'!$B$32,IF('Monte Carlo'!$E$32='Monte Carlo'!$C$32,'Monte Carlo'!$C$32,BETAINV(RAND(),'Monte Carlo'!$G$32,'Monte Carlo'!$H$32,'Monte Carlo'!$C$32,'Monte Carlo'!$E$32)),0))</f>
        <v>0</v>
      </c>
      <c r="X798" s="0" t="n">
        <f aca="true">IF(OR('Monte Carlo'!$B$33="",'Monte Carlo'!$C$33=""),0,IF(RAND()&lt;'Monte Carlo'!$B$33,IF('Monte Carlo'!$E$33='Monte Carlo'!$C$33,'Monte Carlo'!$C$33,BETAINV(RAND(),'Monte Carlo'!$G$33,'Monte Carlo'!$H$33,'Monte Carlo'!$C$33,'Monte Carlo'!$E$33)),0))</f>
        <v>0</v>
      </c>
      <c r="Y798" s="0" t="n">
        <f aca="false">SUM(A798:X798)</f>
        <v>2510.15834021341</v>
      </c>
    </row>
    <row r="799" customFormat="false" ht="15" hidden="false" customHeight="false" outlineLevel="0" collapsed="false">
      <c r="A799" s="0" t="n">
        <f aca="true">IF('Monte Carlo'!$B$7="",0,IF('Monte Carlo'!$D$7='Monte Carlo'!$B$7,'Monte Carlo'!$B$7,BETAINV(RAND(),'Monte Carlo'!$F$7,'Monte Carlo'!$G$7,'Monte Carlo'!$B$7,'Monte Carlo'!$D$7)))</f>
        <v>140.848536661644</v>
      </c>
      <c r="B799" s="0" t="n">
        <f aca="true">IF('Monte Carlo'!$B$8="",0,IF('Monte Carlo'!$D$8='Monte Carlo'!$B$8,'Monte Carlo'!$B$8,BETAINV(RAND(),'Monte Carlo'!$F$8,'Monte Carlo'!$G$8,'Monte Carlo'!$B$8,'Monte Carlo'!$D$8)))</f>
        <v>1082.0184368399</v>
      </c>
      <c r="C799" s="0" t="n">
        <f aca="true">IF('Monte Carlo'!$B$9="",0,IF('Monte Carlo'!$D$9='Monte Carlo'!$B$9,'Monte Carlo'!$B$9,BETAINV(RAND(),'Monte Carlo'!$F$9,'Monte Carlo'!$G$9,'Monte Carlo'!$B$9,'Monte Carlo'!$D$9)))</f>
        <v>492.168898310999</v>
      </c>
      <c r="D799" s="0" t="n">
        <f aca="true">IF('Monte Carlo'!$B$10="",0,IF('Monte Carlo'!$D$10='Monte Carlo'!$B$10,'Monte Carlo'!$B$10,BETAINV(RAND(),'Monte Carlo'!$F$10,'Monte Carlo'!$G$10,'Monte Carlo'!$B$10,'Monte Carlo'!$D$10)))</f>
        <v>282.360115837396</v>
      </c>
      <c r="E799" s="0" t="n">
        <f aca="true">IF('Monte Carlo'!$B$11="",0,IF('Monte Carlo'!$D$11='Monte Carlo'!$B$11,'Monte Carlo'!$B$11,BETAINV(RAND(),'Monte Carlo'!$F$11,'Monte Carlo'!$G$11,'Monte Carlo'!$B$11,'Monte Carlo'!$D$11)))</f>
        <v>95.4144233746711</v>
      </c>
      <c r="F799" s="0" t="n">
        <f aca="true">IF('Monte Carlo'!$B$12="",0,IF('Monte Carlo'!$D$12='Monte Carlo'!$B$12,'Monte Carlo'!$B$12,BETAINV(RAND(),'Monte Carlo'!$F$12,'Monte Carlo'!$G$12,'Monte Carlo'!$B$12,'Monte Carlo'!$D$12)))</f>
        <v>109.233201689602</v>
      </c>
      <c r="G799" s="0" t="n">
        <f aca="true">IF('Monte Carlo'!$B$13="",0,IF('Monte Carlo'!$D$13='Monte Carlo'!$B$13,'Monte Carlo'!$B$13,BETAINV(RAND(),'Monte Carlo'!$F$13,'Monte Carlo'!$G$13,'Monte Carlo'!$B$13,'Monte Carlo'!$D$13)))</f>
        <v>0</v>
      </c>
      <c r="H799" s="0" t="n">
        <f aca="true">IF('Monte Carlo'!$B$14="",0,IF('Monte Carlo'!$D$14='Monte Carlo'!$B$14,'Monte Carlo'!$B$14,BETAINV(RAND(),'Monte Carlo'!$F$14,'Monte Carlo'!$G$14,'Monte Carlo'!$B$14,'Monte Carlo'!$D$14)))</f>
        <v>0</v>
      </c>
      <c r="I799" s="0" t="n">
        <f aca="true">IF('Monte Carlo'!$B$15="",0,IF('Monte Carlo'!$D$15='Monte Carlo'!$B$15,'Monte Carlo'!$B$15,BETAINV(RAND(),'Monte Carlo'!$F$15,'Monte Carlo'!$G$15,'Monte Carlo'!$B$15,'Monte Carlo'!$D$15)))</f>
        <v>0</v>
      </c>
      <c r="J799" s="0" t="n">
        <f aca="true">IF('Monte Carlo'!$B$16="",0,IF('Monte Carlo'!$D$16='Monte Carlo'!$B$16,'Monte Carlo'!$B$16,BETAINV(RAND(),'Monte Carlo'!$F$16,'Monte Carlo'!$G$16,'Monte Carlo'!$B$16,'Monte Carlo'!$D$16)))</f>
        <v>0</v>
      </c>
      <c r="K799" s="0" t="n">
        <f aca="true">IF('Monte Carlo'!$B$17="",0,IF('Monte Carlo'!$D$17='Monte Carlo'!$B$17,'Monte Carlo'!$B$17,BETAINV(RAND(),'Monte Carlo'!$F$17,'Monte Carlo'!$G$17,'Monte Carlo'!$B$17,'Monte Carlo'!$D$17)))</f>
        <v>0</v>
      </c>
      <c r="L799" s="0" t="n">
        <f aca="true">IF('Monte Carlo'!$B$18="",0,IF('Monte Carlo'!$D$18='Monte Carlo'!$B$18,'Monte Carlo'!$B$18,BETAINV(RAND(),'Monte Carlo'!$F$18,'Monte Carlo'!$G$18,'Monte Carlo'!$B$18,'Monte Carlo'!$D$18)))</f>
        <v>0</v>
      </c>
      <c r="M799" s="0" t="n">
        <f aca="true">IF(OR('Monte Carlo'!$B$22="",'Monte Carlo'!$C$22=""),0,IF(RAND()&lt;'Monte Carlo'!$B$22,IF('Monte Carlo'!$E$22='Monte Carlo'!$C$22,'Monte Carlo'!$C$22,BETAINV(RAND(),'Monte Carlo'!$G$22,'Monte Carlo'!$H$22,'Monte Carlo'!$C$22,'Monte Carlo'!$E$22)),0))</f>
        <v>81.8176118315478</v>
      </c>
      <c r="N799" s="0" t="n">
        <f aca="true">IF(OR('Monte Carlo'!$B$23="",'Monte Carlo'!$C$23=""),0,IF(RAND()&lt;'Monte Carlo'!$B$23,IF('Monte Carlo'!$E$23='Monte Carlo'!$C$23,'Monte Carlo'!$C$23,BETAINV(RAND(),'Monte Carlo'!$G$23,'Monte Carlo'!$H$23,'Monte Carlo'!$C$23,'Monte Carlo'!$E$23)),0))</f>
        <v>0</v>
      </c>
      <c r="O799" s="0" t="n">
        <f aca="true">IF(OR('Monte Carlo'!$B$24="",'Monte Carlo'!$C$24=""),0,IF(RAND()&lt;'Monte Carlo'!$B$24,IF('Monte Carlo'!$E$24='Monte Carlo'!$C$24,'Monte Carlo'!$C$24,BETAINV(RAND(),'Monte Carlo'!$G$24,'Monte Carlo'!$H$24,'Monte Carlo'!$C$24,'Monte Carlo'!$E$24)),0))</f>
        <v>0</v>
      </c>
      <c r="P799" s="0" t="n">
        <f aca="true">IF(OR('Monte Carlo'!$B$25="",'Monte Carlo'!$C$25=""),0,IF(RAND()&lt;'Monte Carlo'!$B$25,IF('Monte Carlo'!$E$25='Monte Carlo'!$C$25,'Monte Carlo'!$C$25,BETAINV(RAND(),'Monte Carlo'!$G$25,'Monte Carlo'!$H$25,'Monte Carlo'!$C$25,'Monte Carlo'!$E$25)),0))</f>
        <v>0</v>
      </c>
      <c r="Q799" s="0" t="n">
        <f aca="true">IF(OR('Monte Carlo'!$B$26="",'Monte Carlo'!$C$26=""),0,IF(RAND()&lt;'Monte Carlo'!$B$26,IF('Monte Carlo'!$E$26='Monte Carlo'!$C$26,'Monte Carlo'!$C$26,BETAINV(RAND(),'Monte Carlo'!$G$26,'Monte Carlo'!$H$26,'Monte Carlo'!$C$26,'Monte Carlo'!$E$26)),0))</f>
        <v>0</v>
      </c>
      <c r="R799" s="0" t="n">
        <f aca="true">IF(OR('Monte Carlo'!$B$27="",'Monte Carlo'!$C$27=""),0,IF(RAND()&lt;'Monte Carlo'!$B$27,IF('Monte Carlo'!$E$27='Monte Carlo'!$C$27,'Monte Carlo'!$C$27,BETAINV(RAND(),'Monte Carlo'!$G$27,'Monte Carlo'!$H$27,'Monte Carlo'!$C$27,'Monte Carlo'!$E$27)),0))</f>
        <v>0</v>
      </c>
      <c r="S799" s="0" t="n">
        <f aca="true">IF(OR('Monte Carlo'!$B$28="",'Monte Carlo'!$C$28=""),0,IF(RAND()&lt;'Monte Carlo'!$B$28,IF('Monte Carlo'!$E$28='Monte Carlo'!$C$28,'Monte Carlo'!$C$28,BETAINV(RAND(),'Monte Carlo'!$G$28,'Monte Carlo'!$H$28,'Monte Carlo'!$C$28,'Monte Carlo'!$E$28)),0))</f>
        <v>0</v>
      </c>
      <c r="T799" s="0" t="n">
        <f aca="true">IF(OR('Monte Carlo'!$B$29="",'Monte Carlo'!$C$29=""),0,IF(RAND()&lt;'Monte Carlo'!$B$29,IF('Monte Carlo'!$E$29='Monte Carlo'!$C$29,'Monte Carlo'!$C$29,BETAINV(RAND(),'Monte Carlo'!$G$29,'Monte Carlo'!$H$29,'Monte Carlo'!$C$29,'Monte Carlo'!$E$29)),0))</f>
        <v>0</v>
      </c>
      <c r="U799" s="0" t="n">
        <f aca="true">IF(OR('Monte Carlo'!$B$30="",'Monte Carlo'!$C$30=""),0,IF(RAND()&lt;'Monte Carlo'!$B$30,IF('Monte Carlo'!$E$30='Monte Carlo'!$C$30,'Monte Carlo'!$C$30,BETAINV(RAND(),'Monte Carlo'!$G$30,'Monte Carlo'!$H$30,'Monte Carlo'!$C$30,'Monte Carlo'!$E$30)),0))</f>
        <v>0</v>
      </c>
      <c r="V799" s="0" t="n">
        <f aca="true">IF(OR('Monte Carlo'!$B$31="",'Monte Carlo'!$C$31=""),0,IF(RAND()&lt;'Monte Carlo'!$B$31,IF('Monte Carlo'!$E$31='Monte Carlo'!$C$31,'Monte Carlo'!$C$31,BETAINV(RAND(),'Monte Carlo'!$G$31,'Monte Carlo'!$H$31,'Monte Carlo'!$C$31,'Monte Carlo'!$E$31)),0))</f>
        <v>0</v>
      </c>
      <c r="W799" s="0" t="n">
        <f aca="true">IF(OR('Monte Carlo'!$B$32="",'Monte Carlo'!$C$32=""),0,IF(RAND()&lt;'Monte Carlo'!$B$32,IF('Monte Carlo'!$E$32='Monte Carlo'!$C$32,'Monte Carlo'!$C$32,BETAINV(RAND(),'Monte Carlo'!$G$32,'Monte Carlo'!$H$32,'Monte Carlo'!$C$32,'Monte Carlo'!$E$32)),0))</f>
        <v>0</v>
      </c>
      <c r="X799" s="0" t="n">
        <f aca="true">IF(OR('Monte Carlo'!$B$33="",'Monte Carlo'!$C$33=""),0,IF(RAND()&lt;'Monte Carlo'!$B$33,IF('Monte Carlo'!$E$33='Monte Carlo'!$C$33,'Monte Carlo'!$C$33,BETAINV(RAND(),'Monte Carlo'!$G$33,'Monte Carlo'!$H$33,'Monte Carlo'!$C$33,'Monte Carlo'!$E$33)),0))</f>
        <v>0</v>
      </c>
      <c r="Y799" s="0" t="n">
        <f aca="false">SUM(A799:X799)</f>
        <v>2283.86122454576</v>
      </c>
    </row>
    <row r="800" customFormat="false" ht="15" hidden="false" customHeight="false" outlineLevel="0" collapsed="false">
      <c r="A800" s="0" t="n">
        <f aca="true">IF('Monte Carlo'!$B$7="",0,IF('Monte Carlo'!$D$7='Monte Carlo'!$B$7,'Monte Carlo'!$B$7,BETAINV(RAND(),'Monte Carlo'!$F$7,'Monte Carlo'!$G$7,'Monte Carlo'!$B$7,'Monte Carlo'!$D$7)))</f>
        <v>165.688503538244</v>
      </c>
      <c r="B800" s="0" t="n">
        <f aca="true">IF('Monte Carlo'!$B$8="",0,IF('Monte Carlo'!$D$8='Monte Carlo'!$B$8,'Monte Carlo'!$B$8,BETAINV(RAND(),'Monte Carlo'!$F$8,'Monte Carlo'!$G$8,'Monte Carlo'!$B$8,'Monte Carlo'!$D$8)))</f>
        <v>1017.57991031634</v>
      </c>
      <c r="C800" s="0" t="n">
        <f aca="true">IF('Monte Carlo'!$B$9="",0,IF('Monte Carlo'!$D$9='Monte Carlo'!$B$9,'Monte Carlo'!$B$9,BETAINV(RAND(),'Monte Carlo'!$F$9,'Monte Carlo'!$G$9,'Monte Carlo'!$B$9,'Monte Carlo'!$D$9)))</f>
        <v>533.955423777549</v>
      </c>
      <c r="D800" s="0" t="n">
        <f aca="true">IF('Monte Carlo'!$B$10="",0,IF('Monte Carlo'!$D$10='Monte Carlo'!$B$10,'Monte Carlo'!$B$10,BETAINV(RAND(),'Monte Carlo'!$F$10,'Monte Carlo'!$G$10,'Monte Carlo'!$B$10,'Monte Carlo'!$D$10)))</f>
        <v>271.757650833075</v>
      </c>
      <c r="E800" s="0" t="n">
        <f aca="true">IF('Monte Carlo'!$B$11="",0,IF('Monte Carlo'!$D$11='Monte Carlo'!$B$11,'Monte Carlo'!$B$11,BETAINV(RAND(),'Monte Carlo'!$F$11,'Monte Carlo'!$G$11,'Monte Carlo'!$B$11,'Monte Carlo'!$D$11)))</f>
        <v>117.018226023661</v>
      </c>
      <c r="F800" s="0" t="n">
        <f aca="true">IF('Monte Carlo'!$B$12="",0,IF('Monte Carlo'!$D$12='Monte Carlo'!$B$12,'Monte Carlo'!$B$12,BETAINV(RAND(),'Monte Carlo'!$F$12,'Monte Carlo'!$G$12,'Monte Carlo'!$B$12,'Monte Carlo'!$D$12)))</f>
        <v>118.817685110738</v>
      </c>
      <c r="G800" s="0" t="n">
        <f aca="true">IF('Monte Carlo'!$B$13="",0,IF('Monte Carlo'!$D$13='Monte Carlo'!$B$13,'Monte Carlo'!$B$13,BETAINV(RAND(),'Monte Carlo'!$F$13,'Monte Carlo'!$G$13,'Monte Carlo'!$B$13,'Monte Carlo'!$D$13)))</f>
        <v>0</v>
      </c>
      <c r="H800" s="0" t="n">
        <f aca="true">IF('Monte Carlo'!$B$14="",0,IF('Monte Carlo'!$D$14='Monte Carlo'!$B$14,'Monte Carlo'!$B$14,BETAINV(RAND(),'Monte Carlo'!$F$14,'Monte Carlo'!$G$14,'Monte Carlo'!$B$14,'Monte Carlo'!$D$14)))</f>
        <v>0</v>
      </c>
      <c r="I800" s="0" t="n">
        <f aca="true">IF('Monte Carlo'!$B$15="",0,IF('Monte Carlo'!$D$15='Monte Carlo'!$B$15,'Monte Carlo'!$B$15,BETAINV(RAND(),'Monte Carlo'!$F$15,'Monte Carlo'!$G$15,'Monte Carlo'!$B$15,'Monte Carlo'!$D$15)))</f>
        <v>0</v>
      </c>
      <c r="J800" s="0" t="n">
        <f aca="true">IF('Monte Carlo'!$B$16="",0,IF('Monte Carlo'!$D$16='Monte Carlo'!$B$16,'Monte Carlo'!$B$16,BETAINV(RAND(),'Monte Carlo'!$F$16,'Monte Carlo'!$G$16,'Monte Carlo'!$B$16,'Monte Carlo'!$D$16)))</f>
        <v>0</v>
      </c>
      <c r="K800" s="0" t="n">
        <f aca="true">IF('Monte Carlo'!$B$17="",0,IF('Monte Carlo'!$D$17='Monte Carlo'!$B$17,'Monte Carlo'!$B$17,BETAINV(RAND(),'Monte Carlo'!$F$17,'Monte Carlo'!$G$17,'Monte Carlo'!$B$17,'Monte Carlo'!$D$17)))</f>
        <v>0</v>
      </c>
      <c r="L800" s="0" t="n">
        <f aca="true">IF('Monte Carlo'!$B$18="",0,IF('Monte Carlo'!$D$18='Monte Carlo'!$B$18,'Monte Carlo'!$B$18,BETAINV(RAND(),'Monte Carlo'!$F$18,'Monte Carlo'!$G$18,'Monte Carlo'!$B$18,'Monte Carlo'!$D$18)))</f>
        <v>0</v>
      </c>
      <c r="M800" s="0" t="n">
        <f aca="true">IF(OR('Monte Carlo'!$B$22="",'Monte Carlo'!$C$22=""),0,IF(RAND()&lt;'Monte Carlo'!$B$22,IF('Monte Carlo'!$E$22='Monte Carlo'!$C$22,'Monte Carlo'!$C$22,BETAINV(RAND(),'Monte Carlo'!$G$22,'Monte Carlo'!$H$22,'Monte Carlo'!$C$22,'Monte Carlo'!$E$22)),0))</f>
        <v>0</v>
      </c>
      <c r="N800" s="0" t="n">
        <f aca="true">IF(OR('Monte Carlo'!$B$23="",'Monte Carlo'!$C$23=""),0,IF(RAND()&lt;'Monte Carlo'!$B$23,IF('Monte Carlo'!$E$23='Monte Carlo'!$C$23,'Monte Carlo'!$C$23,BETAINV(RAND(),'Monte Carlo'!$G$23,'Monte Carlo'!$H$23,'Monte Carlo'!$C$23,'Monte Carlo'!$E$23)),0))</f>
        <v>0</v>
      </c>
      <c r="O800" s="0" t="n">
        <f aca="true">IF(OR('Monte Carlo'!$B$24="",'Monte Carlo'!$C$24=""),0,IF(RAND()&lt;'Monte Carlo'!$B$24,IF('Monte Carlo'!$E$24='Monte Carlo'!$C$24,'Monte Carlo'!$C$24,BETAINV(RAND(),'Monte Carlo'!$G$24,'Monte Carlo'!$H$24,'Monte Carlo'!$C$24,'Monte Carlo'!$E$24)),0))</f>
        <v>236.53065045689</v>
      </c>
      <c r="P800" s="0" t="n">
        <f aca="true">IF(OR('Monte Carlo'!$B$25="",'Monte Carlo'!$C$25=""),0,IF(RAND()&lt;'Monte Carlo'!$B$25,IF('Monte Carlo'!$E$25='Monte Carlo'!$C$25,'Monte Carlo'!$C$25,BETAINV(RAND(),'Monte Carlo'!$G$25,'Monte Carlo'!$H$25,'Monte Carlo'!$C$25,'Monte Carlo'!$E$25)),0))</f>
        <v>0</v>
      </c>
      <c r="Q800" s="0" t="n">
        <f aca="true">IF(OR('Monte Carlo'!$B$26="",'Monte Carlo'!$C$26=""),0,IF(RAND()&lt;'Monte Carlo'!$B$26,IF('Monte Carlo'!$E$26='Monte Carlo'!$C$26,'Monte Carlo'!$C$26,BETAINV(RAND(),'Monte Carlo'!$G$26,'Monte Carlo'!$H$26,'Monte Carlo'!$C$26,'Monte Carlo'!$E$26)),0))</f>
        <v>0</v>
      </c>
      <c r="R800" s="0" t="n">
        <f aca="true">IF(OR('Monte Carlo'!$B$27="",'Monte Carlo'!$C$27=""),0,IF(RAND()&lt;'Monte Carlo'!$B$27,IF('Monte Carlo'!$E$27='Monte Carlo'!$C$27,'Monte Carlo'!$C$27,BETAINV(RAND(),'Monte Carlo'!$G$27,'Monte Carlo'!$H$27,'Monte Carlo'!$C$27,'Monte Carlo'!$E$27)),0))</f>
        <v>0</v>
      </c>
      <c r="S800" s="0" t="n">
        <f aca="true">IF(OR('Monte Carlo'!$B$28="",'Monte Carlo'!$C$28=""),0,IF(RAND()&lt;'Monte Carlo'!$B$28,IF('Monte Carlo'!$E$28='Monte Carlo'!$C$28,'Monte Carlo'!$C$28,BETAINV(RAND(),'Monte Carlo'!$G$28,'Monte Carlo'!$H$28,'Monte Carlo'!$C$28,'Monte Carlo'!$E$28)),0))</f>
        <v>0</v>
      </c>
      <c r="T800" s="0" t="n">
        <f aca="true">IF(OR('Monte Carlo'!$B$29="",'Monte Carlo'!$C$29=""),0,IF(RAND()&lt;'Monte Carlo'!$B$29,IF('Monte Carlo'!$E$29='Monte Carlo'!$C$29,'Monte Carlo'!$C$29,BETAINV(RAND(),'Monte Carlo'!$G$29,'Monte Carlo'!$H$29,'Monte Carlo'!$C$29,'Monte Carlo'!$E$29)),0))</f>
        <v>0</v>
      </c>
      <c r="U800" s="0" t="n">
        <f aca="true">IF(OR('Monte Carlo'!$B$30="",'Monte Carlo'!$C$30=""),0,IF(RAND()&lt;'Monte Carlo'!$B$30,IF('Monte Carlo'!$E$30='Monte Carlo'!$C$30,'Monte Carlo'!$C$30,BETAINV(RAND(),'Monte Carlo'!$G$30,'Monte Carlo'!$H$30,'Monte Carlo'!$C$30,'Monte Carlo'!$E$30)),0))</f>
        <v>0</v>
      </c>
      <c r="V800" s="0" t="n">
        <f aca="true">IF(OR('Monte Carlo'!$B$31="",'Monte Carlo'!$C$31=""),0,IF(RAND()&lt;'Monte Carlo'!$B$31,IF('Monte Carlo'!$E$31='Monte Carlo'!$C$31,'Monte Carlo'!$C$31,BETAINV(RAND(),'Monte Carlo'!$G$31,'Monte Carlo'!$H$31,'Monte Carlo'!$C$31,'Monte Carlo'!$E$31)),0))</f>
        <v>0</v>
      </c>
      <c r="W800" s="0" t="n">
        <f aca="true">IF(OR('Monte Carlo'!$B$32="",'Monte Carlo'!$C$32=""),0,IF(RAND()&lt;'Monte Carlo'!$B$32,IF('Monte Carlo'!$E$32='Monte Carlo'!$C$32,'Monte Carlo'!$C$32,BETAINV(RAND(),'Monte Carlo'!$G$32,'Monte Carlo'!$H$32,'Monte Carlo'!$C$32,'Monte Carlo'!$E$32)),0))</f>
        <v>0</v>
      </c>
      <c r="X800" s="0" t="n">
        <f aca="true">IF(OR('Monte Carlo'!$B$33="",'Monte Carlo'!$C$33=""),0,IF(RAND()&lt;'Monte Carlo'!$B$33,IF('Monte Carlo'!$E$33='Monte Carlo'!$C$33,'Monte Carlo'!$C$33,BETAINV(RAND(),'Monte Carlo'!$G$33,'Monte Carlo'!$H$33,'Monte Carlo'!$C$33,'Monte Carlo'!$E$33)),0))</f>
        <v>0</v>
      </c>
      <c r="Y800" s="0" t="n">
        <f aca="false">SUM(A800:X800)</f>
        <v>2461.3480500565</v>
      </c>
    </row>
    <row r="801" customFormat="false" ht="15" hidden="false" customHeight="false" outlineLevel="0" collapsed="false">
      <c r="A801" s="0" t="n">
        <f aca="true">IF('Monte Carlo'!$B$7="",0,IF('Monte Carlo'!$D$7='Monte Carlo'!$B$7,'Monte Carlo'!$B$7,BETAINV(RAND(),'Monte Carlo'!$F$7,'Monte Carlo'!$G$7,'Monte Carlo'!$B$7,'Monte Carlo'!$D$7)))</f>
        <v>146.200529293897</v>
      </c>
      <c r="B801" s="0" t="n">
        <f aca="true">IF('Monte Carlo'!$B$8="",0,IF('Monte Carlo'!$D$8='Monte Carlo'!$B$8,'Monte Carlo'!$B$8,BETAINV(RAND(),'Monte Carlo'!$F$8,'Monte Carlo'!$G$8,'Monte Carlo'!$B$8,'Monte Carlo'!$D$8)))</f>
        <v>1136.65573013958</v>
      </c>
      <c r="C801" s="0" t="n">
        <f aca="true">IF('Monte Carlo'!$B$9="",0,IF('Monte Carlo'!$D$9='Monte Carlo'!$B$9,'Monte Carlo'!$B$9,BETAINV(RAND(),'Monte Carlo'!$F$9,'Monte Carlo'!$G$9,'Monte Carlo'!$B$9,'Monte Carlo'!$D$9)))</f>
        <v>431.448019309848</v>
      </c>
      <c r="D801" s="0" t="n">
        <f aca="true">IF('Monte Carlo'!$B$10="",0,IF('Monte Carlo'!$D$10='Monte Carlo'!$B$10,'Monte Carlo'!$B$10,BETAINV(RAND(),'Monte Carlo'!$F$10,'Monte Carlo'!$G$10,'Monte Carlo'!$B$10,'Monte Carlo'!$D$10)))</f>
        <v>303.787323001826</v>
      </c>
      <c r="E801" s="0" t="n">
        <f aca="true">IF('Monte Carlo'!$B$11="",0,IF('Monte Carlo'!$D$11='Monte Carlo'!$B$11,'Monte Carlo'!$B$11,BETAINV(RAND(),'Monte Carlo'!$F$11,'Monte Carlo'!$G$11,'Monte Carlo'!$B$11,'Monte Carlo'!$D$11)))</f>
        <v>104.860509977776</v>
      </c>
      <c r="F801" s="0" t="n">
        <f aca="true">IF('Monte Carlo'!$B$12="",0,IF('Monte Carlo'!$D$12='Monte Carlo'!$B$12,'Monte Carlo'!$B$12,BETAINV(RAND(),'Monte Carlo'!$F$12,'Monte Carlo'!$G$12,'Monte Carlo'!$B$12,'Monte Carlo'!$D$12)))</f>
        <v>99.810408419205</v>
      </c>
      <c r="G801" s="0" t="n">
        <f aca="true">IF('Monte Carlo'!$B$13="",0,IF('Monte Carlo'!$D$13='Monte Carlo'!$B$13,'Monte Carlo'!$B$13,BETAINV(RAND(),'Monte Carlo'!$F$13,'Monte Carlo'!$G$13,'Monte Carlo'!$B$13,'Monte Carlo'!$D$13)))</f>
        <v>0</v>
      </c>
      <c r="H801" s="0" t="n">
        <f aca="true">IF('Monte Carlo'!$B$14="",0,IF('Monte Carlo'!$D$14='Monte Carlo'!$B$14,'Monte Carlo'!$B$14,BETAINV(RAND(),'Monte Carlo'!$F$14,'Monte Carlo'!$G$14,'Monte Carlo'!$B$14,'Monte Carlo'!$D$14)))</f>
        <v>0</v>
      </c>
      <c r="I801" s="0" t="n">
        <f aca="true">IF('Monte Carlo'!$B$15="",0,IF('Monte Carlo'!$D$15='Monte Carlo'!$B$15,'Monte Carlo'!$B$15,BETAINV(RAND(),'Monte Carlo'!$F$15,'Monte Carlo'!$G$15,'Monte Carlo'!$B$15,'Monte Carlo'!$D$15)))</f>
        <v>0</v>
      </c>
      <c r="J801" s="0" t="n">
        <f aca="true">IF('Monte Carlo'!$B$16="",0,IF('Monte Carlo'!$D$16='Monte Carlo'!$B$16,'Monte Carlo'!$B$16,BETAINV(RAND(),'Monte Carlo'!$F$16,'Monte Carlo'!$G$16,'Monte Carlo'!$B$16,'Monte Carlo'!$D$16)))</f>
        <v>0</v>
      </c>
      <c r="K801" s="0" t="n">
        <f aca="true">IF('Monte Carlo'!$B$17="",0,IF('Monte Carlo'!$D$17='Monte Carlo'!$B$17,'Monte Carlo'!$B$17,BETAINV(RAND(),'Monte Carlo'!$F$17,'Monte Carlo'!$G$17,'Monte Carlo'!$B$17,'Monte Carlo'!$D$17)))</f>
        <v>0</v>
      </c>
      <c r="L801" s="0" t="n">
        <f aca="true">IF('Monte Carlo'!$B$18="",0,IF('Monte Carlo'!$D$18='Monte Carlo'!$B$18,'Monte Carlo'!$B$18,BETAINV(RAND(),'Monte Carlo'!$F$18,'Monte Carlo'!$G$18,'Monte Carlo'!$B$18,'Monte Carlo'!$D$18)))</f>
        <v>0</v>
      </c>
      <c r="M801" s="0" t="n">
        <f aca="true">IF(OR('Monte Carlo'!$B$22="",'Monte Carlo'!$C$22=""),0,IF(RAND()&lt;'Monte Carlo'!$B$22,IF('Monte Carlo'!$E$22='Monte Carlo'!$C$22,'Monte Carlo'!$C$22,BETAINV(RAND(),'Monte Carlo'!$G$22,'Monte Carlo'!$H$22,'Monte Carlo'!$C$22,'Monte Carlo'!$E$22)),0))</f>
        <v>0</v>
      </c>
      <c r="N801" s="0" t="n">
        <f aca="true">IF(OR('Monte Carlo'!$B$23="",'Monte Carlo'!$C$23=""),0,IF(RAND()&lt;'Monte Carlo'!$B$23,IF('Monte Carlo'!$E$23='Monte Carlo'!$C$23,'Monte Carlo'!$C$23,BETAINV(RAND(),'Monte Carlo'!$G$23,'Monte Carlo'!$H$23,'Monte Carlo'!$C$23,'Monte Carlo'!$E$23)),0))</f>
        <v>38.7611276005191</v>
      </c>
      <c r="O801" s="0" t="n">
        <f aca="true">IF(OR('Monte Carlo'!$B$24="",'Monte Carlo'!$C$24=""),0,IF(RAND()&lt;'Monte Carlo'!$B$24,IF('Monte Carlo'!$E$24='Monte Carlo'!$C$24,'Monte Carlo'!$C$24,BETAINV(RAND(),'Monte Carlo'!$G$24,'Monte Carlo'!$H$24,'Monte Carlo'!$C$24,'Monte Carlo'!$E$24)),0))</f>
        <v>0</v>
      </c>
      <c r="P801" s="0" t="n">
        <f aca="true">IF(OR('Monte Carlo'!$B$25="",'Monte Carlo'!$C$25=""),0,IF(RAND()&lt;'Monte Carlo'!$B$25,IF('Monte Carlo'!$E$25='Monte Carlo'!$C$25,'Monte Carlo'!$C$25,BETAINV(RAND(),'Monte Carlo'!$G$25,'Monte Carlo'!$H$25,'Monte Carlo'!$C$25,'Monte Carlo'!$E$25)),0))</f>
        <v>0</v>
      </c>
      <c r="Q801" s="0" t="n">
        <f aca="true">IF(OR('Monte Carlo'!$B$26="",'Monte Carlo'!$C$26=""),0,IF(RAND()&lt;'Monte Carlo'!$B$26,IF('Monte Carlo'!$E$26='Monte Carlo'!$C$26,'Monte Carlo'!$C$26,BETAINV(RAND(),'Monte Carlo'!$G$26,'Monte Carlo'!$H$26,'Monte Carlo'!$C$26,'Monte Carlo'!$E$26)),0))</f>
        <v>0</v>
      </c>
      <c r="R801" s="0" t="n">
        <f aca="true">IF(OR('Monte Carlo'!$B$27="",'Monte Carlo'!$C$27=""),0,IF(RAND()&lt;'Monte Carlo'!$B$27,IF('Monte Carlo'!$E$27='Monte Carlo'!$C$27,'Monte Carlo'!$C$27,BETAINV(RAND(),'Monte Carlo'!$G$27,'Monte Carlo'!$H$27,'Monte Carlo'!$C$27,'Monte Carlo'!$E$27)),0))</f>
        <v>0</v>
      </c>
      <c r="S801" s="0" t="n">
        <f aca="true">IF(OR('Monte Carlo'!$B$28="",'Monte Carlo'!$C$28=""),0,IF(RAND()&lt;'Monte Carlo'!$B$28,IF('Monte Carlo'!$E$28='Monte Carlo'!$C$28,'Monte Carlo'!$C$28,BETAINV(RAND(),'Monte Carlo'!$G$28,'Monte Carlo'!$H$28,'Monte Carlo'!$C$28,'Monte Carlo'!$E$28)),0))</f>
        <v>0</v>
      </c>
      <c r="T801" s="0" t="n">
        <f aca="true">IF(OR('Monte Carlo'!$B$29="",'Monte Carlo'!$C$29=""),0,IF(RAND()&lt;'Monte Carlo'!$B$29,IF('Monte Carlo'!$E$29='Monte Carlo'!$C$29,'Monte Carlo'!$C$29,BETAINV(RAND(),'Monte Carlo'!$G$29,'Monte Carlo'!$H$29,'Monte Carlo'!$C$29,'Monte Carlo'!$E$29)),0))</f>
        <v>0</v>
      </c>
      <c r="U801" s="0" t="n">
        <f aca="true">IF(OR('Monte Carlo'!$B$30="",'Monte Carlo'!$C$30=""),0,IF(RAND()&lt;'Monte Carlo'!$B$30,IF('Monte Carlo'!$E$30='Monte Carlo'!$C$30,'Monte Carlo'!$C$30,BETAINV(RAND(),'Monte Carlo'!$G$30,'Monte Carlo'!$H$30,'Monte Carlo'!$C$30,'Monte Carlo'!$E$30)),0))</f>
        <v>0</v>
      </c>
      <c r="V801" s="0" t="n">
        <f aca="true">IF(OR('Monte Carlo'!$B$31="",'Monte Carlo'!$C$31=""),0,IF(RAND()&lt;'Monte Carlo'!$B$31,IF('Monte Carlo'!$E$31='Monte Carlo'!$C$31,'Monte Carlo'!$C$31,BETAINV(RAND(),'Monte Carlo'!$G$31,'Monte Carlo'!$H$31,'Monte Carlo'!$C$31,'Monte Carlo'!$E$31)),0))</f>
        <v>0</v>
      </c>
      <c r="W801" s="0" t="n">
        <f aca="true">IF(OR('Monte Carlo'!$B$32="",'Monte Carlo'!$C$32=""),0,IF(RAND()&lt;'Monte Carlo'!$B$32,IF('Monte Carlo'!$E$32='Monte Carlo'!$C$32,'Monte Carlo'!$C$32,BETAINV(RAND(),'Monte Carlo'!$G$32,'Monte Carlo'!$H$32,'Monte Carlo'!$C$32,'Monte Carlo'!$E$32)),0))</f>
        <v>0</v>
      </c>
      <c r="X801" s="0" t="n">
        <f aca="true">IF(OR('Monte Carlo'!$B$33="",'Monte Carlo'!$C$33=""),0,IF(RAND()&lt;'Monte Carlo'!$B$33,IF('Monte Carlo'!$E$33='Monte Carlo'!$C$33,'Monte Carlo'!$C$33,BETAINV(RAND(),'Monte Carlo'!$G$33,'Monte Carlo'!$H$33,'Monte Carlo'!$C$33,'Monte Carlo'!$E$33)),0))</f>
        <v>0</v>
      </c>
      <c r="Y801" s="0" t="n">
        <f aca="false">SUM(A801:X801)</f>
        <v>2261.52364774265</v>
      </c>
    </row>
    <row r="802" customFormat="false" ht="15" hidden="false" customHeight="false" outlineLevel="0" collapsed="false">
      <c r="A802" s="0" t="n">
        <f aca="true">IF('Monte Carlo'!$B$7="",0,IF('Monte Carlo'!$D$7='Monte Carlo'!$B$7,'Monte Carlo'!$B$7,BETAINV(RAND(),'Monte Carlo'!$F$7,'Monte Carlo'!$G$7,'Monte Carlo'!$B$7,'Monte Carlo'!$D$7)))</f>
        <v>161.239187215594</v>
      </c>
      <c r="B802" s="0" t="n">
        <f aca="true">IF('Monte Carlo'!$B$8="",0,IF('Monte Carlo'!$D$8='Monte Carlo'!$B$8,'Monte Carlo'!$B$8,BETAINV(RAND(),'Monte Carlo'!$F$8,'Monte Carlo'!$G$8,'Monte Carlo'!$B$8,'Monte Carlo'!$D$8)))</f>
        <v>1003.95413533824</v>
      </c>
      <c r="C802" s="0" t="n">
        <f aca="true">IF('Monte Carlo'!$B$9="",0,IF('Monte Carlo'!$D$9='Monte Carlo'!$B$9,'Monte Carlo'!$B$9,BETAINV(RAND(),'Monte Carlo'!$F$9,'Monte Carlo'!$G$9,'Monte Carlo'!$B$9,'Monte Carlo'!$D$9)))</f>
        <v>414.869051509035</v>
      </c>
      <c r="D802" s="0" t="n">
        <f aca="true">IF('Monte Carlo'!$B$10="",0,IF('Monte Carlo'!$D$10='Monte Carlo'!$B$10,'Monte Carlo'!$B$10,BETAINV(RAND(),'Monte Carlo'!$F$10,'Monte Carlo'!$G$10,'Monte Carlo'!$B$10,'Monte Carlo'!$D$10)))</f>
        <v>257.325233438649</v>
      </c>
      <c r="E802" s="0" t="n">
        <f aca="true">IF('Monte Carlo'!$B$11="",0,IF('Monte Carlo'!$D$11='Monte Carlo'!$B$11,'Monte Carlo'!$B$11,BETAINV(RAND(),'Monte Carlo'!$F$11,'Monte Carlo'!$G$11,'Monte Carlo'!$B$11,'Monte Carlo'!$D$11)))</f>
        <v>116.501216020344</v>
      </c>
      <c r="F802" s="0" t="n">
        <f aca="true">IF('Monte Carlo'!$B$12="",0,IF('Monte Carlo'!$D$12='Monte Carlo'!$B$12,'Monte Carlo'!$B$12,BETAINV(RAND(),'Monte Carlo'!$F$12,'Monte Carlo'!$G$12,'Monte Carlo'!$B$12,'Monte Carlo'!$D$12)))</f>
        <v>123.871943454649</v>
      </c>
      <c r="G802" s="0" t="n">
        <f aca="true">IF('Monte Carlo'!$B$13="",0,IF('Monte Carlo'!$D$13='Monte Carlo'!$B$13,'Monte Carlo'!$B$13,BETAINV(RAND(),'Monte Carlo'!$F$13,'Monte Carlo'!$G$13,'Monte Carlo'!$B$13,'Monte Carlo'!$D$13)))</f>
        <v>0</v>
      </c>
      <c r="H802" s="0" t="n">
        <f aca="true">IF('Monte Carlo'!$B$14="",0,IF('Monte Carlo'!$D$14='Monte Carlo'!$B$14,'Monte Carlo'!$B$14,BETAINV(RAND(),'Monte Carlo'!$F$14,'Monte Carlo'!$G$14,'Monte Carlo'!$B$14,'Monte Carlo'!$D$14)))</f>
        <v>0</v>
      </c>
      <c r="I802" s="0" t="n">
        <f aca="true">IF('Monte Carlo'!$B$15="",0,IF('Monte Carlo'!$D$15='Monte Carlo'!$B$15,'Monte Carlo'!$B$15,BETAINV(RAND(),'Monte Carlo'!$F$15,'Monte Carlo'!$G$15,'Monte Carlo'!$B$15,'Monte Carlo'!$D$15)))</f>
        <v>0</v>
      </c>
      <c r="J802" s="0" t="n">
        <f aca="true">IF('Monte Carlo'!$B$16="",0,IF('Monte Carlo'!$D$16='Monte Carlo'!$B$16,'Monte Carlo'!$B$16,BETAINV(RAND(),'Monte Carlo'!$F$16,'Monte Carlo'!$G$16,'Monte Carlo'!$B$16,'Monte Carlo'!$D$16)))</f>
        <v>0</v>
      </c>
      <c r="K802" s="0" t="n">
        <f aca="true">IF('Monte Carlo'!$B$17="",0,IF('Monte Carlo'!$D$17='Monte Carlo'!$B$17,'Monte Carlo'!$B$17,BETAINV(RAND(),'Monte Carlo'!$F$17,'Monte Carlo'!$G$17,'Monte Carlo'!$B$17,'Monte Carlo'!$D$17)))</f>
        <v>0</v>
      </c>
      <c r="L802" s="0" t="n">
        <f aca="true">IF('Monte Carlo'!$B$18="",0,IF('Monte Carlo'!$D$18='Monte Carlo'!$B$18,'Monte Carlo'!$B$18,BETAINV(RAND(),'Monte Carlo'!$F$18,'Monte Carlo'!$G$18,'Monte Carlo'!$B$18,'Monte Carlo'!$D$18)))</f>
        <v>0</v>
      </c>
      <c r="M802" s="0" t="n">
        <f aca="true">IF(OR('Monte Carlo'!$B$22="",'Monte Carlo'!$C$22=""),0,IF(RAND()&lt;'Monte Carlo'!$B$22,IF('Monte Carlo'!$E$22='Monte Carlo'!$C$22,'Monte Carlo'!$C$22,BETAINV(RAND(),'Monte Carlo'!$G$22,'Monte Carlo'!$H$22,'Monte Carlo'!$C$22,'Monte Carlo'!$E$22)),0))</f>
        <v>0</v>
      </c>
      <c r="N802" s="0" t="n">
        <f aca="true">IF(OR('Monte Carlo'!$B$23="",'Monte Carlo'!$C$23=""),0,IF(RAND()&lt;'Monte Carlo'!$B$23,IF('Monte Carlo'!$E$23='Monte Carlo'!$C$23,'Monte Carlo'!$C$23,BETAINV(RAND(),'Monte Carlo'!$G$23,'Monte Carlo'!$H$23,'Monte Carlo'!$C$23,'Monte Carlo'!$E$23)),0))</f>
        <v>0</v>
      </c>
      <c r="O802" s="0" t="n">
        <f aca="true">IF(OR('Monte Carlo'!$B$24="",'Monte Carlo'!$C$24=""),0,IF(RAND()&lt;'Monte Carlo'!$B$24,IF('Monte Carlo'!$E$24='Monte Carlo'!$C$24,'Monte Carlo'!$C$24,BETAINV(RAND(),'Monte Carlo'!$G$24,'Monte Carlo'!$H$24,'Monte Carlo'!$C$24,'Monte Carlo'!$E$24)),0))</f>
        <v>0</v>
      </c>
      <c r="P802" s="0" t="n">
        <f aca="true">IF(OR('Monte Carlo'!$B$25="",'Monte Carlo'!$C$25=""),0,IF(RAND()&lt;'Monte Carlo'!$B$25,IF('Monte Carlo'!$E$25='Monte Carlo'!$C$25,'Monte Carlo'!$C$25,BETAINV(RAND(),'Monte Carlo'!$G$25,'Monte Carlo'!$H$25,'Monte Carlo'!$C$25,'Monte Carlo'!$E$25)),0))</f>
        <v>0</v>
      </c>
      <c r="Q802" s="0" t="n">
        <f aca="true">IF(OR('Monte Carlo'!$B$26="",'Monte Carlo'!$C$26=""),0,IF(RAND()&lt;'Monte Carlo'!$B$26,IF('Monte Carlo'!$E$26='Monte Carlo'!$C$26,'Monte Carlo'!$C$26,BETAINV(RAND(),'Monte Carlo'!$G$26,'Monte Carlo'!$H$26,'Monte Carlo'!$C$26,'Monte Carlo'!$E$26)),0))</f>
        <v>0</v>
      </c>
      <c r="R802" s="0" t="n">
        <f aca="true">IF(OR('Monte Carlo'!$B$27="",'Monte Carlo'!$C$27=""),0,IF(RAND()&lt;'Monte Carlo'!$B$27,IF('Monte Carlo'!$E$27='Monte Carlo'!$C$27,'Monte Carlo'!$C$27,BETAINV(RAND(),'Monte Carlo'!$G$27,'Monte Carlo'!$H$27,'Monte Carlo'!$C$27,'Monte Carlo'!$E$27)),0))</f>
        <v>0</v>
      </c>
      <c r="S802" s="0" t="n">
        <f aca="true">IF(OR('Monte Carlo'!$B$28="",'Monte Carlo'!$C$28=""),0,IF(RAND()&lt;'Monte Carlo'!$B$28,IF('Monte Carlo'!$E$28='Monte Carlo'!$C$28,'Monte Carlo'!$C$28,BETAINV(RAND(),'Monte Carlo'!$G$28,'Monte Carlo'!$H$28,'Monte Carlo'!$C$28,'Monte Carlo'!$E$28)),0))</f>
        <v>0</v>
      </c>
      <c r="T802" s="0" t="n">
        <f aca="true">IF(OR('Monte Carlo'!$B$29="",'Monte Carlo'!$C$29=""),0,IF(RAND()&lt;'Monte Carlo'!$B$29,IF('Monte Carlo'!$E$29='Monte Carlo'!$C$29,'Monte Carlo'!$C$29,BETAINV(RAND(),'Monte Carlo'!$G$29,'Monte Carlo'!$H$29,'Monte Carlo'!$C$29,'Monte Carlo'!$E$29)),0))</f>
        <v>0</v>
      </c>
      <c r="U802" s="0" t="n">
        <f aca="true">IF(OR('Monte Carlo'!$B$30="",'Monte Carlo'!$C$30=""),0,IF(RAND()&lt;'Monte Carlo'!$B$30,IF('Monte Carlo'!$E$30='Monte Carlo'!$C$30,'Monte Carlo'!$C$30,BETAINV(RAND(),'Monte Carlo'!$G$30,'Monte Carlo'!$H$30,'Monte Carlo'!$C$30,'Monte Carlo'!$E$30)),0))</f>
        <v>0</v>
      </c>
      <c r="V802" s="0" t="n">
        <f aca="true">IF(OR('Monte Carlo'!$B$31="",'Monte Carlo'!$C$31=""),0,IF(RAND()&lt;'Monte Carlo'!$B$31,IF('Monte Carlo'!$E$31='Monte Carlo'!$C$31,'Monte Carlo'!$C$31,BETAINV(RAND(),'Monte Carlo'!$G$31,'Monte Carlo'!$H$31,'Monte Carlo'!$C$31,'Monte Carlo'!$E$31)),0))</f>
        <v>0</v>
      </c>
      <c r="W802" s="0" t="n">
        <f aca="true">IF(OR('Monte Carlo'!$B$32="",'Monte Carlo'!$C$32=""),0,IF(RAND()&lt;'Monte Carlo'!$B$32,IF('Monte Carlo'!$E$32='Monte Carlo'!$C$32,'Monte Carlo'!$C$32,BETAINV(RAND(),'Monte Carlo'!$G$32,'Monte Carlo'!$H$32,'Monte Carlo'!$C$32,'Monte Carlo'!$E$32)),0))</f>
        <v>0</v>
      </c>
      <c r="X802" s="0" t="n">
        <f aca="true">IF(OR('Monte Carlo'!$B$33="",'Monte Carlo'!$C$33=""),0,IF(RAND()&lt;'Monte Carlo'!$B$33,IF('Monte Carlo'!$E$33='Monte Carlo'!$C$33,'Monte Carlo'!$C$33,BETAINV(RAND(),'Monte Carlo'!$G$33,'Monte Carlo'!$H$33,'Monte Carlo'!$C$33,'Monte Carlo'!$E$33)),0))</f>
        <v>0</v>
      </c>
      <c r="Y802" s="0" t="n">
        <f aca="false">SUM(A802:X802)</f>
        <v>2077.76076697652</v>
      </c>
    </row>
    <row r="803" customFormat="false" ht="15" hidden="false" customHeight="false" outlineLevel="0" collapsed="false">
      <c r="A803" s="0" t="n">
        <f aca="true">IF('Monte Carlo'!$B$7="",0,IF('Monte Carlo'!$D$7='Monte Carlo'!$B$7,'Monte Carlo'!$B$7,BETAINV(RAND(),'Monte Carlo'!$F$7,'Monte Carlo'!$G$7,'Monte Carlo'!$B$7,'Monte Carlo'!$D$7)))</f>
        <v>157.628849701624</v>
      </c>
      <c r="B803" s="0" t="n">
        <f aca="true">IF('Monte Carlo'!$B$8="",0,IF('Monte Carlo'!$D$8='Monte Carlo'!$B$8,'Monte Carlo'!$B$8,BETAINV(RAND(),'Monte Carlo'!$F$8,'Monte Carlo'!$G$8,'Monte Carlo'!$B$8,'Monte Carlo'!$D$8)))</f>
        <v>960.254860581924</v>
      </c>
      <c r="C803" s="0" t="n">
        <f aca="true">IF('Monte Carlo'!$B$9="",0,IF('Monte Carlo'!$D$9='Monte Carlo'!$B$9,'Monte Carlo'!$B$9,BETAINV(RAND(),'Monte Carlo'!$F$9,'Monte Carlo'!$G$9,'Monte Carlo'!$B$9,'Monte Carlo'!$D$9)))</f>
        <v>478.886571811783</v>
      </c>
      <c r="D803" s="0" t="n">
        <f aca="true">IF('Monte Carlo'!$B$10="",0,IF('Monte Carlo'!$D$10='Monte Carlo'!$B$10,'Monte Carlo'!$B$10,BETAINV(RAND(),'Monte Carlo'!$F$10,'Monte Carlo'!$G$10,'Monte Carlo'!$B$10,'Monte Carlo'!$D$10)))</f>
        <v>262.152321383258</v>
      </c>
      <c r="E803" s="0" t="n">
        <f aca="true">IF('Monte Carlo'!$B$11="",0,IF('Monte Carlo'!$D$11='Monte Carlo'!$B$11,'Monte Carlo'!$B$11,BETAINV(RAND(),'Monte Carlo'!$F$11,'Monte Carlo'!$G$11,'Monte Carlo'!$B$11,'Monte Carlo'!$D$11)))</f>
        <v>112.188103453522</v>
      </c>
      <c r="F803" s="0" t="n">
        <f aca="true">IF('Monte Carlo'!$B$12="",0,IF('Monte Carlo'!$D$12='Monte Carlo'!$B$12,'Monte Carlo'!$B$12,BETAINV(RAND(),'Monte Carlo'!$F$12,'Monte Carlo'!$G$12,'Monte Carlo'!$B$12,'Monte Carlo'!$D$12)))</f>
        <v>104.281883670439</v>
      </c>
      <c r="G803" s="0" t="n">
        <f aca="true">IF('Monte Carlo'!$B$13="",0,IF('Monte Carlo'!$D$13='Monte Carlo'!$B$13,'Monte Carlo'!$B$13,BETAINV(RAND(),'Monte Carlo'!$F$13,'Monte Carlo'!$G$13,'Monte Carlo'!$B$13,'Monte Carlo'!$D$13)))</f>
        <v>0</v>
      </c>
      <c r="H803" s="0" t="n">
        <f aca="true">IF('Monte Carlo'!$B$14="",0,IF('Monte Carlo'!$D$14='Monte Carlo'!$B$14,'Monte Carlo'!$B$14,BETAINV(RAND(),'Monte Carlo'!$F$14,'Monte Carlo'!$G$14,'Monte Carlo'!$B$14,'Monte Carlo'!$D$14)))</f>
        <v>0</v>
      </c>
      <c r="I803" s="0" t="n">
        <f aca="true">IF('Monte Carlo'!$B$15="",0,IF('Monte Carlo'!$D$15='Monte Carlo'!$B$15,'Monte Carlo'!$B$15,BETAINV(RAND(),'Monte Carlo'!$F$15,'Monte Carlo'!$G$15,'Monte Carlo'!$B$15,'Monte Carlo'!$D$15)))</f>
        <v>0</v>
      </c>
      <c r="J803" s="0" t="n">
        <f aca="true">IF('Monte Carlo'!$B$16="",0,IF('Monte Carlo'!$D$16='Monte Carlo'!$B$16,'Monte Carlo'!$B$16,BETAINV(RAND(),'Monte Carlo'!$F$16,'Monte Carlo'!$G$16,'Monte Carlo'!$B$16,'Monte Carlo'!$D$16)))</f>
        <v>0</v>
      </c>
      <c r="K803" s="0" t="n">
        <f aca="true">IF('Monte Carlo'!$B$17="",0,IF('Monte Carlo'!$D$17='Monte Carlo'!$B$17,'Monte Carlo'!$B$17,BETAINV(RAND(),'Monte Carlo'!$F$17,'Monte Carlo'!$G$17,'Monte Carlo'!$B$17,'Monte Carlo'!$D$17)))</f>
        <v>0</v>
      </c>
      <c r="L803" s="0" t="n">
        <f aca="true">IF('Monte Carlo'!$B$18="",0,IF('Monte Carlo'!$D$18='Monte Carlo'!$B$18,'Monte Carlo'!$B$18,BETAINV(RAND(),'Monte Carlo'!$F$18,'Monte Carlo'!$G$18,'Monte Carlo'!$B$18,'Monte Carlo'!$D$18)))</f>
        <v>0</v>
      </c>
      <c r="M803" s="0" t="n">
        <f aca="true">IF(OR('Monte Carlo'!$B$22="",'Monte Carlo'!$C$22=""),0,IF(RAND()&lt;'Monte Carlo'!$B$22,IF('Monte Carlo'!$E$22='Monte Carlo'!$C$22,'Monte Carlo'!$C$22,BETAINV(RAND(),'Monte Carlo'!$G$22,'Monte Carlo'!$H$22,'Monte Carlo'!$C$22,'Monte Carlo'!$E$22)),0))</f>
        <v>187.274762215622</v>
      </c>
      <c r="N803" s="0" t="n">
        <f aca="true">IF(OR('Monte Carlo'!$B$23="",'Monte Carlo'!$C$23=""),0,IF(RAND()&lt;'Monte Carlo'!$B$23,IF('Monte Carlo'!$E$23='Monte Carlo'!$C$23,'Monte Carlo'!$C$23,BETAINV(RAND(),'Monte Carlo'!$G$23,'Monte Carlo'!$H$23,'Monte Carlo'!$C$23,'Monte Carlo'!$E$23)),0))</f>
        <v>0</v>
      </c>
      <c r="O803" s="0" t="n">
        <f aca="true">IF(OR('Monte Carlo'!$B$24="",'Monte Carlo'!$C$24=""),0,IF(RAND()&lt;'Monte Carlo'!$B$24,IF('Monte Carlo'!$E$24='Monte Carlo'!$C$24,'Monte Carlo'!$C$24,BETAINV(RAND(),'Monte Carlo'!$G$24,'Monte Carlo'!$H$24,'Monte Carlo'!$C$24,'Monte Carlo'!$E$24)),0))</f>
        <v>153.751878932562</v>
      </c>
      <c r="P803" s="0" t="n">
        <f aca="true">IF(OR('Monte Carlo'!$B$25="",'Monte Carlo'!$C$25=""),0,IF(RAND()&lt;'Monte Carlo'!$B$25,IF('Monte Carlo'!$E$25='Monte Carlo'!$C$25,'Monte Carlo'!$C$25,BETAINV(RAND(),'Monte Carlo'!$G$25,'Monte Carlo'!$H$25,'Monte Carlo'!$C$25,'Monte Carlo'!$E$25)),0))</f>
        <v>0</v>
      </c>
      <c r="Q803" s="0" t="n">
        <f aca="true">IF(OR('Monte Carlo'!$B$26="",'Monte Carlo'!$C$26=""),0,IF(RAND()&lt;'Monte Carlo'!$B$26,IF('Monte Carlo'!$E$26='Monte Carlo'!$C$26,'Monte Carlo'!$C$26,BETAINV(RAND(),'Monte Carlo'!$G$26,'Monte Carlo'!$H$26,'Monte Carlo'!$C$26,'Monte Carlo'!$E$26)),0))</f>
        <v>0</v>
      </c>
      <c r="R803" s="0" t="n">
        <f aca="true">IF(OR('Monte Carlo'!$B$27="",'Monte Carlo'!$C$27=""),0,IF(RAND()&lt;'Monte Carlo'!$B$27,IF('Monte Carlo'!$E$27='Monte Carlo'!$C$27,'Monte Carlo'!$C$27,BETAINV(RAND(),'Monte Carlo'!$G$27,'Monte Carlo'!$H$27,'Monte Carlo'!$C$27,'Monte Carlo'!$E$27)),0))</f>
        <v>0</v>
      </c>
      <c r="S803" s="0" t="n">
        <f aca="true">IF(OR('Monte Carlo'!$B$28="",'Monte Carlo'!$C$28=""),0,IF(RAND()&lt;'Monte Carlo'!$B$28,IF('Monte Carlo'!$E$28='Monte Carlo'!$C$28,'Monte Carlo'!$C$28,BETAINV(RAND(),'Monte Carlo'!$G$28,'Monte Carlo'!$H$28,'Monte Carlo'!$C$28,'Monte Carlo'!$E$28)),0))</f>
        <v>0</v>
      </c>
      <c r="T803" s="0" t="n">
        <f aca="true">IF(OR('Monte Carlo'!$B$29="",'Monte Carlo'!$C$29=""),0,IF(RAND()&lt;'Monte Carlo'!$B$29,IF('Monte Carlo'!$E$29='Monte Carlo'!$C$29,'Monte Carlo'!$C$29,BETAINV(RAND(),'Monte Carlo'!$G$29,'Monte Carlo'!$H$29,'Monte Carlo'!$C$29,'Monte Carlo'!$E$29)),0))</f>
        <v>0</v>
      </c>
      <c r="U803" s="0" t="n">
        <f aca="true">IF(OR('Monte Carlo'!$B$30="",'Monte Carlo'!$C$30=""),0,IF(RAND()&lt;'Monte Carlo'!$B$30,IF('Monte Carlo'!$E$30='Monte Carlo'!$C$30,'Monte Carlo'!$C$30,BETAINV(RAND(),'Monte Carlo'!$G$30,'Monte Carlo'!$H$30,'Monte Carlo'!$C$30,'Monte Carlo'!$E$30)),0))</f>
        <v>0</v>
      </c>
      <c r="V803" s="0" t="n">
        <f aca="true">IF(OR('Monte Carlo'!$B$31="",'Monte Carlo'!$C$31=""),0,IF(RAND()&lt;'Monte Carlo'!$B$31,IF('Monte Carlo'!$E$31='Monte Carlo'!$C$31,'Monte Carlo'!$C$31,BETAINV(RAND(),'Monte Carlo'!$G$31,'Monte Carlo'!$H$31,'Monte Carlo'!$C$31,'Monte Carlo'!$E$31)),0))</f>
        <v>0</v>
      </c>
      <c r="W803" s="0" t="n">
        <f aca="true">IF(OR('Monte Carlo'!$B$32="",'Monte Carlo'!$C$32=""),0,IF(RAND()&lt;'Monte Carlo'!$B$32,IF('Monte Carlo'!$E$32='Monte Carlo'!$C$32,'Monte Carlo'!$C$32,BETAINV(RAND(),'Monte Carlo'!$G$32,'Monte Carlo'!$H$32,'Monte Carlo'!$C$32,'Monte Carlo'!$E$32)),0))</f>
        <v>0</v>
      </c>
      <c r="X803" s="0" t="n">
        <f aca="true">IF(OR('Monte Carlo'!$B$33="",'Monte Carlo'!$C$33=""),0,IF(RAND()&lt;'Monte Carlo'!$B$33,IF('Monte Carlo'!$E$33='Monte Carlo'!$C$33,'Monte Carlo'!$C$33,BETAINV(RAND(),'Monte Carlo'!$G$33,'Monte Carlo'!$H$33,'Monte Carlo'!$C$33,'Monte Carlo'!$E$33)),0))</f>
        <v>0</v>
      </c>
      <c r="Y803" s="0" t="n">
        <f aca="false">SUM(A803:X803)</f>
        <v>2416.41923175074</v>
      </c>
    </row>
    <row r="804" customFormat="false" ht="15" hidden="false" customHeight="false" outlineLevel="0" collapsed="false">
      <c r="A804" s="0" t="n">
        <f aca="true">IF('Monte Carlo'!$B$7="",0,IF('Monte Carlo'!$D$7='Monte Carlo'!$B$7,'Monte Carlo'!$B$7,BETAINV(RAND(),'Monte Carlo'!$F$7,'Monte Carlo'!$G$7,'Monte Carlo'!$B$7,'Monte Carlo'!$D$7)))</f>
        <v>142.964436033479</v>
      </c>
      <c r="B804" s="0" t="n">
        <f aca="true">IF('Monte Carlo'!$B$8="",0,IF('Monte Carlo'!$D$8='Monte Carlo'!$B$8,'Monte Carlo'!$B$8,BETAINV(RAND(),'Monte Carlo'!$F$8,'Monte Carlo'!$G$8,'Monte Carlo'!$B$8,'Monte Carlo'!$D$8)))</f>
        <v>1022.7724427566</v>
      </c>
      <c r="C804" s="0" t="n">
        <f aca="true">IF('Monte Carlo'!$B$9="",0,IF('Monte Carlo'!$D$9='Monte Carlo'!$B$9,'Monte Carlo'!$B$9,BETAINV(RAND(),'Monte Carlo'!$F$9,'Monte Carlo'!$G$9,'Monte Carlo'!$B$9,'Monte Carlo'!$D$9)))</f>
        <v>473.365089754113</v>
      </c>
      <c r="D804" s="0" t="n">
        <f aca="true">IF('Monte Carlo'!$B$10="",0,IF('Monte Carlo'!$D$10='Monte Carlo'!$B$10,'Monte Carlo'!$B$10,BETAINV(RAND(),'Monte Carlo'!$F$10,'Monte Carlo'!$G$10,'Monte Carlo'!$B$10,'Monte Carlo'!$D$10)))</f>
        <v>274.143728741932</v>
      </c>
      <c r="E804" s="0" t="n">
        <f aca="true">IF('Monte Carlo'!$B$11="",0,IF('Monte Carlo'!$D$11='Monte Carlo'!$B$11,'Monte Carlo'!$B$11,BETAINV(RAND(),'Monte Carlo'!$F$11,'Monte Carlo'!$G$11,'Monte Carlo'!$B$11,'Monte Carlo'!$D$11)))</f>
        <v>120.175779125419</v>
      </c>
      <c r="F804" s="0" t="n">
        <f aca="true">IF('Monte Carlo'!$B$12="",0,IF('Monte Carlo'!$D$12='Monte Carlo'!$B$12,'Monte Carlo'!$B$12,BETAINV(RAND(),'Monte Carlo'!$F$12,'Monte Carlo'!$G$12,'Monte Carlo'!$B$12,'Monte Carlo'!$D$12)))</f>
        <v>98.3515637775077</v>
      </c>
      <c r="G804" s="0" t="n">
        <f aca="true">IF('Monte Carlo'!$B$13="",0,IF('Monte Carlo'!$D$13='Monte Carlo'!$B$13,'Monte Carlo'!$B$13,BETAINV(RAND(),'Monte Carlo'!$F$13,'Monte Carlo'!$G$13,'Monte Carlo'!$B$13,'Monte Carlo'!$D$13)))</f>
        <v>0</v>
      </c>
      <c r="H804" s="0" t="n">
        <f aca="true">IF('Monte Carlo'!$B$14="",0,IF('Monte Carlo'!$D$14='Monte Carlo'!$B$14,'Monte Carlo'!$B$14,BETAINV(RAND(),'Monte Carlo'!$F$14,'Monte Carlo'!$G$14,'Monte Carlo'!$B$14,'Monte Carlo'!$D$14)))</f>
        <v>0</v>
      </c>
      <c r="I804" s="0" t="n">
        <f aca="true">IF('Monte Carlo'!$B$15="",0,IF('Monte Carlo'!$D$15='Monte Carlo'!$B$15,'Monte Carlo'!$B$15,BETAINV(RAND(),'Monte Carlo'!$F$15,'Monte Carlo'!$G$15,'Monte Carlo'!$B$15,'Monte Carlo'!$D$15)))</f>
        <v>0</v>
      </c>
      <c r="J804" s="0" t="n">
        <f aca="true">IF('Monte Carlo'!$B$16="",0,IF('Monte Carlo'!$D$16='Monte Carlo'!$B$16,'Monte Carlo'!$B$16,BETAINV(RAND(),'Monte Carlo'!$F$16,'Monte Carlo'!$G$16,'Monte Carlo'!$B$16,'Monte Carlo'!$D$16)))</f>
        <v>0</v>
      </c>
      <c r="K804" s="0" t="n">
        <f aca="true">IF('Monte Carlo'!$B$17="",0,IF('Monte Carlo'!$D$17='Monte Carlo'!$B$17,'Monte Carlo'!$B$17,BETAINV(RAND(),'Monte Carlo'!$F$17,'Monte Carlo'!$G$17,'Monte Carlo'!$B$17,'Monte Carlo'!$D$17)))</f>
        <v>0</v>
      </c>
      <c r="L804" s="0" t="n">
        <f aca="true">IF('Monte Carlo'!$B$18="",0,IF('Monte Carlo'!$D$18='Monte Carlo'!$B$18,'Monte Carlo'!$B$18,BETAINV(RAND(),'Monte Carlo'!$F$18,'Monte Carlo'!$G$18,'Monte Carlo'!$B$18,'Monte Carlo'!$D$18)))</f>
        <v>0</v>
      </c>
      <c r="M804" s="0" t="n">
        <f aca="true">IF(OR('Monte Carlo'!$B$22="",'Monte Carlo'!$C$22=""),0,IF(RAND()&lt;'Monte Carlo'!$B$22,IF('Monte Carlo'!$E$22='Monte Carlo'!$C$22,'Monte Carlo'!$C$22,BETAINV(RAND(),'Monte Carlo'!$G$22,'Monte Carlo'!$H$22,'Monte Carlo'!$C$22,'Monte Carlo'!$E$22)),0))</f>
        <v>0</v>
      </c>
      <c r="N804" s="0" t="n">
        <f aca="true">IF(OR('Monte Carlo'!$B$23="",'Monte Carlo'!$C$23=""),0,IF(RAND()&lt;'Monte Carlo'!$B$23,IF('Monte Carlo'!$E$23='Monte Carlo'!$C$23,'Monte Carlo'!$C$23,BETAINV(RAND(),'Monte Carlo'!$G$23,'Monte Carlo'!$H$23,'Monte Carlo'!$C$23,'Monte Carlo'!$E$23)),0))</f>
        <v>35.4695824905439</v>
      </c>
      <c r="O804" s="0" t="n">
        <f aca="true">IF(OR('Monte Carlo'!$B$24="",'Monte Carlo'!$C$24=""),0,IF(RAND()&lt;'Monte Carlo'!$B$24,IF('Monte Carlo'!$E$24='Monte Carlo'!$C$24,'Monte Carlo'!$C$24,BETAINV(RAND(),'Monte Carlo'!$G$24,'Monte Carlo'!$H$24,'Monte Carlo'!$C$24,'Monte Carlo'!$E$24)),0))</f>
        <v>0</v>
      </c>
      <c r="P804" s="0" t="n">
        <f aca="true">IF(OR('Monte Carlo'!$B$25="",'Monte Carlo'!$C$25=""),0,IF(RAND()&lt;'Monte Carlo'!$B$25,IF('Monte Carlo'!$E$25='Monte Carlo'!$C$25,'Monte Carlo'!$C$25,BETAINV(RAND(),'Monte Carlo'!$G$25,'Monte Carlo'!$H$25,'Monte Carlo'!$C$25,'Monte Carlo'!$E$25)),0))</f>
        <v>0</v>
      </c>
      <c r="Q804" s="0" t="n">
        <f aca="true">IF(OR('Monte Carlo'!$B$26="",'Monte Carlo'!$C$26=""),0,IF(RAND()&lt;'Monte Carlo'!$B$26,IF('Monte Carlo'!$E$26='Monte Carlo'!$C$26,'Monte Carlo'!$C$26,BETAINV(RAND(),'Monte Carlo'!$G$26,'Monte Carlo'!$H$26,'Monte Carlo'!$C$26,'Monte Carlo'!$E$26)),0))</f>
        <v>0</v>
      </c>
      <c r="R804" s="0" t="n">
        <f aca="true">IF(OR('Monte Carlo'!$B$27="",'Monte Carlo'!$C$27=""),0,IF(RAND()&lt;'Monte Carlo'!$B$27,IF('Monte Carlo'!$E$27='Monte Carlo'!$C$27,'Monte Carlo'!$C$27,BETAINV(RAND(),'Monte Carlo'!$G$27,'Monte Carlo'!$H$27,'Monte Carlo'!$C$27,'Monte Carlo'!$E$27)),0))</f>
        <v>0</v>
      </c>
      <c r="S804" s="0" t="n">
        <f aca="true">IF(OR('Monte Carlo'!$B$28="",'Monte Carlo'!$C$28=""),0,IF(RAND()&lt;'Monte Carlo'!$B$28,IF('Monte Carlo'!$E$28='Monte Carlo'!$C$28,'Monte Carlo'!$C$28,BETAINV(RAND(),'Monte Carlo'!$G$28,'Monte Carlo'!$H$28,'Monte Carlo'!$C$28,'Monte Carlo'!$E$28)),0))</f>
        <v>0</v>
      </c>
      <c r="T804" s="0" t="n">
        <f aca="true">IF(OR('Monte Carlo'!$B$29="",'Monte Carlo'!$C$29=""),0,IF(RAND()&lt;'Monte Carlo'!$B$29,IF('Monte Carlo'!$E$29='Monte Carlo'!$C$29,'Monte Carlo'!$C$29,BETAINV(RAND(),'Monte Carlo'!$G$29,'Monte Carlo'!$H$29,'Monte Carlo'!$C$29,'Monte Carlo'!$E$29)),0))</f>
        <v>0</v>
      </c>
      <c r="U804" s="0" t="n">
        <f aca="true">IF(OR('Monte Carlo'!$B$30="",'Monte Carlo'!$C$30=""),0,IF(RAND()&lt;'Monte Carlo'!$B$30,IF('Monte Carlo'!$E$30='Monte Carlo'!$C$30,'Monte Carlo'!$C$30,BETAINV(RAND(),'Monte Carlo'!$G$30,'Monte Carlo'!$H$30,'Monte Carlo'!$C$30,'Monte Carlo'!$E$30)),0))</f>
        <v>0</v>
      </c>
      <c r="V804" s="0" t="n">
        <f aca="true">IF(OR('Monte Carlo'!$B$31="",'Monte Carlo'!$C$31=""),0,IF(RAND()&lt;'Monte Carlo'!$B$31,IF('Monte Carlo'!$E$31='Monte Carlo'!$C$31,'Monte Carlo'!$C$31,BETAINV(RAND(),'Monte Carlo'!$G$31,'Monte Carlo'!$H$31,'Monte Carlo'!$C$31,'Monte Carlo'!$E$31)),0))</f>
        <v>0</v>
      </c>
      <c r="W804" s="0" t="n">
        <f aca="true">IF(OR('Monte Carlo'!$B$32="",'Monte Carlo'!$C$32=""),0,IF(RAND()&lt;'Monte Carlo'!$B$32,IF('Monte Carlo'!$E$32='Monte Carlo'!$C$32,'Monte Carlo'!$C$32,BETAINV(RAND(),'Monte Carlo'!$G$32,'Monte Carlo'!$H$32,'Monte Carlo'!$C$32,'Monte Carlo'!$E$32)),0))</f>
        <v>0</v>
      </c>
      <c r="X804" s="0" t="n">
        <f aca="true">IF(OR('Monte Carlo'!$B$33="",'Monte Carlo'!$C$33=""),0,IF(RAND()&lt;'Monte Carlo'!$B$33,IF('Monte Carlo'!$E$33='Monte Carlo'!$C$33,'Monte Carlo'!$C$33,BETAINV(RAND(),'Monte Carlo'!$G$33,'Monte Carlo'!$H$33,'Monte Carlo'!$C$33,'Monte Carlo'!$E$33)),0))</f>
        <v>0</v>
      </c>
      <c r="Y804" s="0" t="n">
        <f aca="false">SUM(A804:X804)</f>
        <v>2167.2426226796</v>
      </c>
    </row>
    <row r="805" customFormat="false" ht="15" hidden="false" customHeight="false" outlineLevel="0" collapsed="false">
      <c r="A805" s="0" t="n">
        <f aca="true">IF('Monte Carlo'!$B$7="",0,IF('Monte Carlo'!$D$7='Monte Carlo'!$B$7,'Monte Carlo'!$B$7,BETAINV(RAND(),'Monte Carlo'!$F$7,'Monte Carlo'!$G$7,'Monte Carlo'!$B$7,'Monte Carlo'!$D$7)))</f>
        <v>152.702799826675</v>
      </c>
      <c r="B805" s="0" t="n">
        <f aca="true">IF('Monte Carlo'!$B$8="",0,IF('Monte Carlo'!$D$8='Monte Carlo'!$B$8,'Monte Carlo'!$B$8,BETAINV(RAND(),'Monte Carlo'!$F$8,'Monte Carlo'!$G$8,'Monte Carlo'!$B$8,'Monte Carlo'!$D$8)))</f>
        <v>999.3672628141</v>
      </c>
      <c r="C805" s="0" t="n">
        <f aca="true">IF('Monte Carlo'!$B$9="",0,IF('Monte Carlo'!$D$9='Monte Carlo'!$B$9,'Monte Carlo'!$B$9,BETAINV(RAND(),'Monte Carlo'!$F$9,'Monte Carlo'!$G$9,'Monte Carlo'!$B$9,'Monte Carlo'!$D$9)))</f>
        <v>523.253988808774</v>
      </c>
      <c r="D805" s="0" t="n">
        <f aca="true">IF('Monte Carlo'!$B$10="",0,IF('Monte Carlo'!$D$10='Monte Carlo'!$B$10,'Monte Carlo'!$B$10,BETAINV(RAND(),'Monte Carlo'!$F$10,'Monte Carlo'!$G$10,'Monte Carlo'!$B$10,'Monte Carlo'!$D$10)))</f>
        <v>274.319335749124</v>
      </c>
      <c r="E805" s="0" t="n">
        <f aca="true">IF('Monte Carlo'!$B$11="",0,IF('Monte Carlo'!$D$11='Monte Carlo'!$B$11,'Monte Carlo'!$B$11,BETAINV(RAND(),'Monte Carlo'!$F$11,'Monte Carlo'!$G$11,'Monte Carlo'!$B$11,'Monte Carlo'!$D$11)))</f>
        <v>129.584385189949</v>
      </c>
      <c r="F805" s="0" t="n">
        <f aca="true">IF('Monte Carlo'!$B$12="",0,IF('Monte Carlo'!$D$12='Monte Carlo'!$B$12,'Monte Carlo'!$B$12,BETAINV(RAND(),'Monte Carlo'!$F$12,'Monte Carlo'!$G$12,'Monte Carlo'!$B$12,'Monte Carlo'!$D$12)))</f>
        <v>107.957830926996</v>
      </c>
      <c r="G805" s="0" t="n">
        <f aca="true">IF('Monte Carlo'!$B$13="",0,IF('Monte Carlo'!$D$13='Monte Carlo'!$B$13,'Monte Carlo'!$B$13,BETAINV(RAND(),'Monte Carlo'!$F$13,'Monte Carlo'!$G$13,'Monte Carlo'!$B$13,'Monte Carlo'!$D$13)))</f>
        <v>0</v>
      </c>
      <c r="H805" s="0" t="n">
        <f aca="true">IF('Monte Carlo'!$B$14="",0,IF('Monte Carlo'!$D$14='Monte Carlo'!$B$14,'Monte Carlo'!$B$14,BETAINV(RAND(),'Monte Carlo'!$F$14,'Monte Carlo'!$G$14,'Monte Carlo'!$B$14,'Monte Carlo'!$D$14)))</f>
        <v>0</v>
      </c>
      <c r="I805" s="0" t="n">
        <f aca="true">IF('Monte Carlo'!$B$15="",0,IF('Monte Carlo'!$D$15='Monte Carlo'!$B$15,'Monte Carlo'!$B$15,BETAINV(RAND(),'Monte Carlo'!$F$15,'Monte Carlo'!$G$15,'Monte Carlo'!$B$15,'Monte Carlo'!$D$15)))</f>
        <v>0</v>
      </c>
      <c r="J805" s="0" t="n">
        <f aca="true">IF('Monte Carlo'!$B$16="",0,IF('Monte Carlo'!$D$16='Monte Carlo'!$B$16,'Monte Carlo'!$B$16,BETAINV(RAND(),'Monte Carlo'!$F$16,'Monte Carlo'!$G$16,'Monte Carlo'!$B$16,'Monte Carlo'!$D$16)))</f>
        <v>0</v>
      </c>
      <c r="K805" s="0" t="n">
        <f aca="true">IF('Monte Carlo'!$B$17="",0,IF('Monte Carlo'!$D$17='Monte Carlo'!$B$17,'Monte Carlo'!$B$17,BETAINV(RAND(),'Monte Carlo'!$F$17,'Monte Carlo'!$G$17,'Monte Carlo'!$B$17,'Monte Carlo'!$D$17)))</f>
        <v>0</v>
      </c>
      <c r="L805" s="0" t="n">
        <f aca="true">IF('Monte Carlo'!$B$18="",0,IF('Monte Carlo'!$D$18='Monte Carlo'!$B$18,'Monte Carlo'!$B$18,BETAINV(RAND(),'Monte Carlo'!$F$18,'Monte Carlo'!$G$18,'Monte Carlo'!$B$18,'Monte Carlo'!$D$18)))</f>
        <v>0</v>
      </c>
      <c r="M805" s="0" t="n">
        <f aca="true">IF(OR('Monte Carlo'!$B$22="",'Monte Carlo'!$C$22=""),0,IF(RAND()&lt;'Monte Carlo'!$B$22,IF('Monte Carlo'!$E$22='Monte Carlo'!$C$22,'Monte Carlo'!$C$22,BETAINV(RAND(),'Monte Carlo'!$G$22,'Monte Carlo'!$H$22,'Monte Carlo'!$C$22,'Monte Carlo'!$E$22)),0))</f>
        <v>119.505671647604</v>
      </c>
      <c r="N805" s="0" t="n">
        <f aca="true">IF(OR('Monte Carlo'!$B$23="",'Monte Carlo'!$C$23=""),0,IF(RAND()&lt;'Monte Carlo'!$B$23,IF('Monte Carlo'!$E$23='Monte Carlo'!$C$23,'Monte Carlo'!$C$23,BETAINV(RAND(),'Monte Carlo'!$G$23,'Monte Carlo'!$H$23,'Monte Carlo'!$C$23,'Monte Carlo'!$E$23)),0))</f>
        <v>33.4174231577859</v>
      </c>
      <c r="O805" s="0" t="n">
        <f aca="true">IF(OR('Monte Carlo'!$B$24="",'Monte Carlo'!$C$24=""),0,IF(RAND()&lt;'Monte Carlo'!$B$24,IF('Monte Carlo'!$E$24='Monte Carlo'!$C$24,'Monte Carlo'!$C$24,BETAINV(RAND(),'Monte Carlo'!$G$24,'Monte Carlo'!$H$24,'Monte Carlo'!$C$24,'Monte Carlo'!$E$24)),0))</f>
        <v>0</v>
      </c>
      <c r="P805" s="0" t="n">
        <f aca="true">IF(OR('Monte Carlo'!$B$25="",'Monte Carlo'!$C$25=""),0,IF(RAND()&lt;'Monte Carlo'!$B$25,IF('Monte Carlo'!$E$25='Monte Carlo'!$C$25,'Monte Carlo'!$C$25,BETAINV(RAND(),'Monte Carlo'!$G$25,'Monte Carlo'!$H$25,'Monte Carlo'!$C$25,'Monte Carlo'!$E$25)),0))</f>
        <v>230.148630857538</v>
      </c>
      <c r="Q805" s="0" t="n">
        <f aca="true">IF(OR('Monte Carlo'!$B$26="",'Monte Carlo'!$C$26=""),0,IF(RAND()&lt;'Monte Carlo'!$B$26,IF('Monte Carlo'!$E$26='Monte Carlo'!$C$26,'Monte Carlo'!$C$26,BETAINV(RAND(),'Monte Carlo'!$G$26,'Monte Carlo'!$H$26,'Monte Carlo'!$C$26,'Monte Carlo'!$E$26)),0))</f>
        <v>0</v>
      </c>
      <c r="R805" s="0" t="n">
        <f aca="true">IF(OR('Monte Carlo'!$B$27="",'Monte Carlo'!$C$27=""),0,IF(RAND()&lt;'Monte Carlo'!$B$27,IF('Monte Carlo'!$E$27='Monte Carlo'!$C$27,'Monte Carlo'!$C$27,BETAINV(RAND(),'Monte Carlo'!$G$27,'Monte Carlo'!$H$27,'Monte Carlo'!$C$27,'Monte Carlo'!$E$27)),0))</f>
        <v>0</v>
      </c>
      <c r="S805" s="0" t="n">
        <f aca="true">IF(OR('Monte Carlo'!$B$28="",'Monte Carlo'!$C$28=""),0,IF(RAND()&lt;'Monte Carlo'!$B$28,IF('Monte Carlo'!$E$28='Monte Carlo'!$C$28,'Monte Carlo'!$C$28,BETAINV(RAND(),'Monte Carlo'!$G$28,'Monte Carlo'!$H$28,'Monte Carlo'!$C$28,'Monte Carlo'!$E$28)),0))</f>
        <v>0</v>
      </c>
      <c r="T805" s="0" t="n">
        <f aca="true">IF(OR('Monte Carlo'!$B$29="",'Monte Carlo'!$C$29=""),0,IF(RAND()&lt;'Monte Carlo'!$B$29,IF('Monte Carlo'!$E$29='Monte Carlo'!$C$29,'Monte Carlo'!$C$29,BETAINV(RAND(),'Monte Carlo'!$G$29,'Monte Carlo'!$H$29,'Monte Carlo'!$C$29,'Monte Carlo'!$E$29)),0))</f>
        <v>0</v>
      </c>
      <c r="U805" s="0" t="n">
        <f aca="true">IF(OR('Monte Carlo'!$B$30="",'Monte Carlo'!$C$30=""),0,IF(RAND()&lt;'Monte Carlo'!$B$30,IF('Monte Carlo'!$E$30='Monte Carlo'!$C$30,'Monte Carlo'!$C$30,BETAINV(RAND(),'Monte Carlo'!$G$30,'Monte Carlo'!$H$30,'Monte Carlo'!$C$30,'Monte Carlo'!$E$30)),0))</f>
        <v>0</v>
      </c>
      <c r="V805" s="0" t="n">
        <f aca="true">IF(OR('Monte Carlo'!$B$31="",'Monte Carlo'!$C$31=""),0,IF(RAND()&lt;'Monte Carlo'!$B$31,IF('Monte Carlo'!$E$31='Monte Carlo'!$C$31,'Monte Carlo'!$C$31,BETAINV(RAND(),'Monte Carlo'!$G$31,'Monte Carlo'!$H$31,'Monte Carlo'!$C$31,'Monte Carlo'!$E$31)),0))</f>
        <v>0</v>
      </c>
      <c r="W805" s="0" t="n">
        <f aca="true">IF(OR('Monte Carlo'!$B$32="",'Monte Carlo'!$C$32=""),0,IF(RAND()&lt;'Monte Carlo'!$B$32,IF('Monte Carlo'!$E$32='Monte Carlo'!$C$32,'Monte Carlo'!$C$32,BETAINV(RAND(),'Monte Carlo'!$G$32,'Monte Carlo'!$H$32,'Monte Carlo'!$C$32,'Monte Carlo'!$E$32)),0))</f>
        <v>0</v>
      </c>
      <c r="X805" s="0" t="n">
        <f aca="true">IF(OR('Monte Carlo'!$B$33="",'Monte Carlo'!$C$33=""),0,IF(RAND()&lt;'Monte Carlo'!$B$33,IF('Monte Carlo'!$E$33='Monte Carlo'!$C$33,'Monte Carlo'!$C$33,BETAINV(RAND(),'Monte Carlo'!$G$33,'Monte Carlo'!$H$33,'Monte Carlo'!$C$33,'Monte Carlo'!$E$33)),0))</f>
        <v>0</v>
      </c>
      <c r="Y805" s="0" t="n">
        <f aca="false">SUM(A805:X805)</f>
        <v>2570.25732897855</v>
      </c>
    </row>
    <row r="806" customFormat="false" ht="15" hidden="false" customHeight="false" outlineLevel="0" collapsed="false">
      <c r="A806" s="0" t="n">
        <f aca="true">IF('Monte Carlo'!$B$7="",0,IF('Monte Carlo'!$D$7='Monte Carlo'!$B$7,'Monte Carlo'!$B$7,BETAINV(RAND(),'Monte Carlo'!$F$7,'Monte Carlo'!$G$7,'Monte Carlo'!$B$7,'Monte Carlo'!$D$7)))</f>
        <v>133.01438107649</v>
      </c>
      <c r="B806" s="0" t="n">
        <f aca="true">IF('Monte Carlo'!$B$8="",0,IF('Monte Carlo'!$D$8='Monte Carlo'!$B$8,'Monte Carlo'!$B$8,BETAINV(RAND(),'Monte Carlo'!$F$8,'Monte Carlo'!$G$8,'Monte Carlo'!$B$8,'Monte Carlo'!$D$8)))</f>
        <v>944.203123016187</v>
      </c>
      <c r="C806" s="0" t="n">
        <f aca="true">IF('Monte Carlo'!$B$9="",0,IF('Monte Carlo'!$D$9='Monte Carlo'!$B$9,'Monte Carlo'!$B$9,BETAINV(RAND(),'Monte Carlo'!$F$9,'Monte Carlo'!$G$9,'Monte Carlo'!$B$9,'Monte Carlo'!$D$9)))</f>
        <v>479.800225792058</v>
      </c>
      <c r="D806" s="0" t="n">
        <f aca="true">IF('Monte Carlo'!$B$10="",0,IF('Monte Carlo'!$D$10='Monte Carlo'!$B$10,'Monte Carlo'!$B$10,BETAINV(RAND(),'Monte Carlo'!$F$10,'Monte Carlo'!$G$10,'Monte Carlo'!$B$10,'Monte Carlo'!$D$10)))</f>
        <v>269.02952690026</v>
      </c>
      <c r="E806" s="0" t="n">
        <f aca="true">IF('Monte Carlo'!$B$11="",0,IF('Monte Carlo'!$D$11='Monte Carlo'!$B$11,'Monte Carlo'!$B$11,BETAINV(RAND(),'Monte Carlo'!$F$11,'Monte Carlo'!$G$11,'Monte Carlo'!$B$11,'Monte Carlo'!$D$11)))</f>
        <v>97.2485020310005</v>
      </c>
      <c r="F806" s="0" t="n">
        <f aca="true">IF('Monte Carlo'!$B$12="",0,IF('Monte Carlo'!$D$12='Monte Carlo'!$B$12,'Monte Carlo'!$B$12,BETAINV(RAND(),'Monte Carlo'!$F$12,'Monte Carlo'!$G$12,'Monte Carlo'!$B$12,'Monte Carlo'!$D$12)))</f>
        <v>105.745099132455</v>
      </c>
      <c r="G806" s="0" t="n">
        <f aca="true">IF('Monte Carlo'!$B$13="",0,IF('Monte Carlo'!$D$13='Monte Carlo'!$B$13,'Monte Carlo'!$B$13,BETAINV(RAND(),'Monte Carlo'!$F$13,'Monte Carlo'!$G$13,'Monte Carlo'!$B$13,'Monte Carlo'!$D$13)))</f>
        <v>0</v>
      </c>
      <c r="H806" s="0" t="n">
        <f aca="true">IF('Monte Carlo'!$B$14="",0,IF('Monte Carlo'!$D$14='Monte Carlo'!$B$14,'Monte Carlo'!$B$14,BETAINV(RAND(),'Monte Carlo'!$F$14,'Monte Carlo'!$G$14,'Monte Carlo'!$B$14,'Monte Carlo'!$D$14)))</f>
        <v>0</v>
      </c>
      <c r="I806" s="0" t="n">
        <f aca="true">IF('Monte Carlo'!$B$15="",0,IF('Monte Carlo'!$D$15='Monte Carlo'!$B$15,'Monte Carlo'!$B$15,BETAINV(RAND(),'Monte Carlo'!$F$15,'Monte Carlo'!$G$15,'Monte Carlo'!$B$15,'Monte Carlo'!$D$15)))</f>
        <v>0</v>
      </c>
      <c r="J806" s="0" t="n">
        <f aca="true">IF('Monte Carlo'!$B$16="",0,IF('Monte Carlo'!$D$16='Monte Carlo'!$B$16,'Monte Carlo'!$B$16,BETAINV(RAND(),'Monte Carlo'!$F$16,'Monte Carlo'!$G$16,'Monte Carlo'!$B$16,'Monte Carlo'!$D$16)))</f>
        <v>0</v>
      </c>
      <c r="K806" s="0" t="n">
        <f aca="true">IF('Monte Carlo'!$B$17="",0,IF('Monte Carlo'!$D$17='Monte Carlo'!$B$17,'Monte Carlo'!$B$17,BETAINV(RAND(),'Monte Carlo'!$F$17,'Monte Carlo'!$G$17,'Monte Carlo'!$B$17,'Monte Carlo'!$D$17)))</f>
        <v>0</v>
      </c>
      <c r="L806" s="0" t="n">
        <f aca="true">IF('Monte Carlo'!$B$18="",0,IF('Monte Carlo'!$D$18='Monte Carlo'!$B$18,'Monte Carlo'!$B$18,BETAINV(RAND(),'Monte Carlo'!$F$18,'Monte Carlo'!$G$18,'Monte Carlo'!$B$18,'Monte Carlo'!$D$18)))</f>
        <v>0</v>
      </c>
      <c r="M806" s="0" t="n">
        <f aca="true">IF(OR('Monte Carlo'!$B$22="",'Monte Carlo'!$C$22=""),0,IF(RAND()&lt;'Monte Carlo'!$B$22,IF('Monte Carlo'!$E$22='Monte Carlo'!$C$22,'Monte Carlo'!$C$22,BETAINV(RAND(),'Monte Carlo'!$G$22,'Monte Carlo'!$H$22,'Monte Carlo'!$C$22,'Monte Carlo'!$E$22)),0))</f>
        <v>0</v>
      </c>
      <c r="N806" s="0" t="n">
        <f aca="true">IF(OR('Monte Carlo'!$B$23="",'Monte Carlo'!$C$23=""),0,IF(RAND()&lt;'Monte Carlo'!$B$23,IF('Monte Carlo'!$E$23='Monte Carlo'!$C$23,'Monte Carlo'!$C$23,BETAINV(RAND(),'Monte Carlo'!$G$23,'Monte Carlo'!$H$23,'Monte Carlo'!$C$23,'Monte Carlo'!$E$23)),0))</f>
        <v>0</v>
      </c>
      <c r="O806" s="0" t="n">
        <f aca="true">IF(OR('Monte Carlo'!$B$24="",'Monte Carlo'!$C$24=""),0,IF(RAND()&lt;'Monte Carlo'!$B$24,IF('Monte Carlo'!$E$24='Monte Carlo'!$C$24,'Monte Carlo'!$C$24,BETAINV(RAND(),'Monte Carlo'!$G$24,'Monte Carlo'!$H$24,'Monte Carlo'!$C$24,'Monte Carlo'!$E$24)),0))</f>
        <v>0</v>
      </c>
      <c r="P806" s="0" t="n">
        <f aca="true">IF(OR('Monte Carlo'!$B$25="",'Monte Carlo'!$C$25=""),0,IF(RAND()&lt;'Monte Carlo'!$B$25,IF('Monte Carlo'!$E$25='Monte Carlo'!$C$25,'Monte Carlo'!$C$25,BETAINV(RAND(),'Monte Carlo'!$G$25,'Monte Carlo'!$H$25,'Monte Carlo'!$C$25,'Monte Carlo'!$E$25)),0))</f>
        <v>0</v>
      </c>
      <c r="Q806" s="0" t="n">
        <f aca="true">IF(OR('Monte Carlo'!$B$26="",'Monte Carlo'!$C$26=""),0,IF(RAND()&lt;'Monte Carlo'!$B$26,IF('Monte Carlo'!$E$26='Monte Carlo'!$C$26,'Monte Carlo'!$C$26,BETAINV(RAND(),'Monte Carlo'!$G$26,'Monte Carlo'!$H$26,'Monte Carlo'!$C$26,'Monte Carlo'!$E$26)),0))</f>
        <v>264.023840151201</v>
      </c>
      <c r="R806" s="0" t="n">
        <f aca="true">IF(OR('Monte Carlo'!$B$27="",'Monte Carlo'!$C$27=""),0,IF(RAND()&lt;'Monte Carlo'!$B$27,IF('Monte Carlo'!$E$27='Monte Carlo'!$C$27,'Monte Carlo'!$C$27,BETAINV(RAND(),'Monte Carlo'!$G$27,'Monte Carlo'!$H$27,'Monte Carlo'!$C$27,'Monte Carlo'!$E$27)),0))</f>
        <v>0</v>
      </c>
      <c r="S806" s="0" t="n">
        <f aca="true">IF(OR('Monte Carlo'!$B$28="",'Monte Carlo'!$C$28=""),0,IF(RAND()&lt;'Monte Carlo'!$B$28,IF('Monte Carlo'!$E$28='Monte Carlo'!$C$28,'Monte Carlo'!$C$28,BETAINV(RAND(),'Monte Carlo'!$G$28,'Monte Carlo'!$H$28,'Monte Carlo'!$C$28,'Monte Carlo'!$E$28)),0))</f>
        <v>0</v>
      </c>
      <c r="T806" s="0" t="n">
        <f aca="true">IF(OR('Monte Carlo'!$B$29="",'Monte Carlo'!$C$29=""),0,IF(RAND()&lt;'Monte Carlo'!$B$29,IF('Monte Carlo'!$E$29='Monte Carlo'!$C$29,'Monte Carlo'!$C$29,BETAINV(RAND(),'Monte Carlo'!$G$29,'Monte Carlo'!$H$29,'Monte Carlo'!$C$29,'Monte Carlo'!$E$29)),0))</f>
        <v>0</v>
      </c>
      <c r="U806" s="0" t="n">
        <f aca="true">IF(OR('Monte Carlo'!$B$30="",'Monte Carlo'!$C$30=""),0,IF(RAND()&lt;'Monte Carlo'!$B$30,IF('Monte Carlo'!$E$30='Monte Carlo'!$C$30,'Monte Carlo'!$C$30,BETAINV(RAND(),'Monte Carlo'!$G$30,'Monte Carlo'!$H$30,'Monte Carlo'!$C$30,'Monte Carlo'!$E$30)),0))</f>
        <v>0</v>
      </c>
      <c r="V806" s="0" t="n">
        <f aca="true">IF(OR('Monte Carlo'!$B$31="",'Monte Carlo'!$C$31=""),0,IF(RAND()&lt;'Monte Carlo'!$B$31,IF('Monte Carlo'!$E$31='Monte Carlo'!$C$31,'Monte Carlo'!$C$31,BETAINV(RAND(),'Monte Carlo'!$G$31,'Monte Carlo'!$H$31,'Monte Carlo'!$C$31,'Monte Carlo'!$E$31)),0))</f>
        <v>0</v>
      </c>
      <c r="W806" s="0" t="n">
        <f aca="true">IF(OR('Monte Carlo'!$B$32="",'Monte Carlo'!$C$32=""),0,IF(RAND()&lt;'Monte Carlo'!$B$32,IF('Monte Carlo'!$E$32='Monte Carlo'!$C$32,'Monte Carlo'!$C$32,BETAINV(RAND(),'Monte Carlo'!$G$32,'Monte Carlo'!$H$32,'Monte Carlo'!$C$32,'Monte Carlo'!$E$32)),0))</f>
        <v>0</v>
      </c>
      <c r="X806" s="0" t="n">
        <f aca="true">IF(OR('Monte Carlo'!$B$33="",'Monte Carlo'!$C$33=""),0,IF(RAND()&lt;'Monte Carlo'!$B$33,IF('Monte Carlo'!$E$33='Monte Carlo'!$C$33,'Monte Carlo'!$C$33,BETAINV(RAND(),'Monte Carlo'!$G$33,'Monte Carlo'!$H$33,'Monte Carlo'!$C$33,'Monte Carlo'!$E$33)),0))</f>
        <v>0</v>
      </c>
      <c r="Y806" s="0" t="n">
        <f aca="false">SUM(A806:X806)</f>
        <v>2293.06469809965</v>
      </c>
    </row>
    <row r="807" customFormat="false" ht="15" hidden="false" customHeight="false" outlineLevel="0" collapsed="false">
      <c r="A807" s="0" t="n">
        <f aca="true">IF('Monte Carlo'!$B$7="",0,IF('Monte Carlo'!$D$7='Monte Carlo'!$B$7,'Monte Carlo'!$B$7,BETAINV(RAND(),'Monte Carlo'!$F$7,'Monte Carlo'!$G$7,'Monte Carlo'!$B$7,'Monte Carlo'!$D$7)))</f>
        <v>168.472129966147</v>
      </c>
      <c r="B807" s="0" t="n">
        <f aca="true">IF('Monte Carlo'!$B$8="",0,IF('Monte Carlo'!$D$8='Monte Carlo'!$B$8,'Monte Carlo'!$B$8,BETAINV(RAND(),'Monte Carlo'!$F$8,'Monte Carlo'!$G$8,'Monte Carlo'!$B$8,'Monte Carlo'!$D$8)))</f>
        <v>988.807041754241</v>
      </c>
      <c r="C807" s="0" t="n">
        <f aca="true">IF('Monte Carlo'!$B$9="",0,IF('Monte Carlo'!$D$9='Monte Carlo'!$B$9,'Monte Carlo'!$B$9,BETAINV(RAND(),'Monte Carlo'!$F$9,'Monte Carlo'!$G$9,'Monte Carlo'!$B$9,'Monte Carlo'!$D$9)))</f>
        <v>549.523770137702</v>
      </c>
      <c r="D807" s="0" t="n">
        <f aca="true">IF('Monte Carlo'!$B$10="",0,IF('Monte Carlo'!$D$10='Monte Carlo'!$B$10,'Monte Carlo'!$B$10,BETAINV(RAND(),'Monte Carlo'!$F$10,'Monte Carlo'!$G$10,'Monte Carlo'!$B$10,'Monte Carlo'!$D$10)))</f>
        <v>292.615917969131</v>
      </c>
      <c r="E807" s="0" t="n">
        <f aca="true">IF('Monte Carlo'!$B$11="",0,IF('Monte Carlo'!$D$11='Monte Carlo'!$B$11,'Monte Carlo'!$B$11,BETAINV(RAND(),'Monte Carlo'!$F$11,'Monte Carlo'!$G$11,'Monte Carlo'!$B$11,'Monte Carlo'!$D$11)))</f>
        <v>91.1935328867778</v>
      </c>
      <c r="F807" s="0" t="n">
        <f aca="true">IF('Monte Carlo'!$B$12="",0,IF('Monte Carlo'!$D$12='Monte Carlo'!$B$12,'Monte Carlo'!$B$12,BETAINV(RAND(),'Monte Carlo'!$F$12,'Monte Carlo'!$G$12,'Monte Carlo'!$B$12,'Monte Carlo'!$D$12)))</f>
        <v>96.179756420359</v>
      </c>
      <c r="G807" s="0" t="n">
        <f aca="true">IF('Monte Carlo'!$B$13="",0,IF('Monte Carlo'!$D$13='Monte Carlo'!$B$13,'Monte Carlo'!$B$13,BETAINV(RAND(),'Monte Carlo'!$F$13,'Monte Carlo'!$G$13,'Monte Carlo'!$B$13,'Monte Carlo'!$D$13)))</f>
        <v>0</v>
      </c>
      <c r="H807" s="0" t="n">
        <f aca="true">IF('Monte Carlo'!$B$14="",0,IF('Monte Carlo'!$D$14='Monte Carlo'!$B$14,'Monte Carlo'!$B$14,BETAINV(RAND(),'Monte Carlo'!$F$14,'Monte Carlo'!$G$14,'Monte Carlo'!$B$14,'Monte Carlo'!$D$14)))</f>
        <v>0</v>
      </c>
      <c r="I807" s="0" t="n">
        <f aca="true">IF('Monte Carlo'!$B$15="",0,IF('Monte Carlo'!$D$15='Monte Carlo'!$B$15,'Monte Carlo'!$B$15,BETAINV(RAND(),'Monte Carlo'!$F$15,'Monte Carlo'!$G$15,'Monte Carlo'!$B$15,'Monte Carlo'!$D$15)))</f>
        <v>0</v>
      </c>
      <c r="J807" s="0" t="n">
        <f aca="true">IF('Monte Carlo'!$B$16="",0,IF('Monte Carlo'!$D$16='Monte Carlo'!$B$16,'Monte Carlo'!$B$16,BETAINV(RAND(),'Monte Carlo'!$F$16,'Monte Carlo'!$G$16,'Monte Carlo'!$B$16,'Monte Carlo'!$D$16)))</f>
        <v>0</v>
      </c>
      <c r="K807" s="0" t="n">
        <f aca="true">IF('Monte Carlo'!$B$17="",0,IF('Monte Carlo'!$D$17='Monte Carlo'!$B$17,'Monte Carlo'!$B$17,BETAINV(RAND(),'Monte Carlo'!$F$17,'Monte Carlo'!$G$17,'Monte Carlo'!$B$17,'Monte Carlo'!$D$17)))</f>
        <v>0</v>
      </c>
      <c r="L807" s="0" t="n">
        <f aca="true">IF('Monte Carlo'!$B$18="",0,IF('Monte Carlo'!$D$18='Monte Carlo'!$B$18,'Monte Carlo'!$B$18,BETAINV(RAND(),'Monte Carlo'!$F$18,'Monte Carlo'!$G$18,'Monte Carlo'!$B$18,'Monte Carlo'!$D$18)))</f>
        <v>0</v>
      </c>
      <c r="M807" s="0" t="n">
        <f aca="true">IF(OR('Monte Carlo'!$B$22="",'Monte Carlo'!$C$22=""),0,IF(RAND()&lt;'Monte Carlo'!$B$22,IF('Monte Carlo'!$E$22='Monte Carlo'!$C$22,'Monte Carlo'!$C$22,BETAINV(RAND(),'Monte Carlo'!$G$22,'Monte Carlo'!$H$22,'Monte Carlo'!$C$22,'Monte Carlo'!$E$22)),0))</f>
        <v>0</v>
      </c>
      <c r="N807" s="0" t="n">
        <f aca="true">IF(OR('Monte Carlo'!$B$23="",'Monte Carlo'!$C$23=""),0,IF(RAND()&lt;'Monte Carlo'!$B$23,IF('Monte Carlo'!$E$23='Monte Carlo'!$C$23,'Monte Carlo'!$C$23,BETAINV(RAND(),'Monte Carlo'!$G$23,'Monte Carlo'!$H$23,'Monte Carlo'!$C$23,'Monte Carlo'!$E$23)),0))</f>
        <v>0</v>
      </c>
      <c r="O807" s="0" t="n">
        <f aca="true">IF(OR('Monte Carlo'!$B$24="",'Monte Carlo'!$C$24=""),0,IF(RAND()&lt;'Monte Carlo'!$B$24,IF('Monte Carlo'!$E$24='Monte Carlo'!$C$24,'Monte Carlo'!$C$24,BETAINV(RAND(),'Monte Carlo'!$G$24,'Monte Carlo'!$H$24,'Monte Carlo'!$C$24,'Monte Carlo'!$E$24)),0))</f>
        <v>0</v>
      </c>
      <c r="P807" s="0" t="n">
        <f aca="true">IF(OR('Monte Carlo'!$B$25="",'Monte Carlo'!$C$25=""),0,IF(RAND()&lt;'Monte Carlo'!$B$25,IF('Monte Carlo'!$E$25='Monte Carlo'!$C$25,'Monte Carlo'!$C$25,BETAINV(RAND(),'Monte Carlo'!$G$25,'Monte Carlo'!$H$25,'Monte Carlo'!$C$25,'Monte Carlo'!$E$25)),0))</f>
        <v>0</v>
      </c>
      <c r="Q807" s="0" t="n">
        <f aca="true">IF(OR('Monte Carlo'!$B$26="",'Monte Carlo'!$C$26=""),0,IF(RAND()&lt;'Monte Carlo'!$B$26,IF('Monte Carlo'!$E$26='Monte Carlo'!$C$26,'Monte Carlo'!$C$26,BETAINV(RAND(),'Monte Carlo'!$G$26,'Monte Carlo'!$H$26,'Monte Carlo'!$C$26,'Monte Carlo'!$E$26)),0))</f>
        <v>0</v>
      </c>
      <c r="R807" s="0" t="n">
        <f aca="true">IF(OR('Monte Carlo'!$B$27="",'Monte Carlo'!$C$27=""),0,IF(RAND()&lt;'Monte Carlo'!$B$27,IF('Monte Carlo'!$E$27='Monte Carlo'!$C$27,'Monte Carlo'!$C$27,BETAINV(RAND(),'Monte Carlo'!$G$27,'Monte Carlo'!$H$27,'Monte Carlo'!$C$27,'Monte Carlo'!$E$27)),0))</f>
        <v>0</v>
      </c>
      <c r="S807" s="0" t="n">
        <f aca="true">IF(OR('Monte Carlo'!$B$28="",'Monte Carlo'!$C$28=""),0,IF(RAND()&lt;'Monte Carlo'!$B$28,IF('Monte Carlo'!$E$28='Monte Carlo'!$C$28,'Monte Carlo'!$C$28,BETAINV(RAND(),'Monte Carlo'!$G$28,'Monte Carlo'!$H$28,'Monte Carlo'!$C$28,'Monte Carlo'!$E$28)),0))</f>
        <v>0</v>
      </c>
      <c r="T807" s="0" t="n">
        <f aca="true">IF(OR('Monte Carlo'!$B$29="",'Monte Carlo'!$C$29=""),0,IF(RAND()&lt;'Monte Carlo'!$B$29,IF('Monte Carlo'!$E$29='Monte Carlo'!$C$29,'Monte Carlo'!$C$29,BETAINV(RAND(),'Monte Carlo'!$G$29,'Monte Carlo'!$H$29,'Monte Carlo'!$C$29,'Monte Carlo'!$E$29)),0))</f>
        <v>0</v>
      </c>
      <c r="U807" s="0" t="n">
        <f aca="true">IF(OR('Monte Carlo'!$B$30="",'Monte Carlo'!$C$30=""),0,IF(RAND()&lt;'Monte Carlo'!$B$30,IF('Monte Carlo'!$E$30='Monte Carlo'!$C$30,'Monte Carlo'!$C$30,BETAINV(RAND(),'Monte Carlo'!$G$30,'Monte Carlo'!$H$30,'Monte Carlo'!$C$30,'Monte Carlo'!$E$30)),0))</f>
        <v>0</v>
      </c>
      <c r="V807" s="0" t="n">
        <f aca="true">IF(OR('Monte Carlo'!$B$31="",'Monte Carlo'!$C$31=""),0,IF(RAND()&lt;'Monte Carlo'!$B$31,IF('Monte Carlo'!$E$31='Monte Carlo'!$C$31,'Monte Carlo'!$C$31,BETAINV(RAND(),'Monte Carlo'!$G$31,'Monte Carlo'!$H$31,'Monte Carlo'!$C$31,'Monte Carlo'!$E$31)),0))</f>
        <v>0</v>
      </c>
      <c r="W807" s="0" t="n">
        <f aca="true">IF(OR('Monte Carlo'!$B$32="",'Monte Carlo'!$C$32=""),0,IF(RAND()&lt;'Monte Carlo'!$B$32,IF('Monte Carlo'!$E$32='Monte Carlo'!$C$32,'Monte Carlo'!$C$32,BETAINV(RAND(),'Monte Carlo'!$G$32,'Monte Carlo'!$H$32,'Monte Carlo'!$C$32,'Monte Carlo'!$E$32)),0))</f>
        <v>0</v>
      </c>
      <c r="X807" s="0" t="n">
        <f aca="true">IF(OR('Monte Carlo'!$B$33="",'Monte Carlo'!$C$33=""),0,IF(RAND()&lt;'Monte Carlo'!$B$33,IF('Monte Carlo'!$E$33='Monte Carlo'!$C$33,'Monte Carlo'!$C$33,BETAINV(RAND(),'Monte Carlo'!$G$33,'Monte Carlo'!$H$33,'Monte Carlo'!$C$33,'Monte Carlo'!$E$33)),0))</f>
        <v>0</v>
      </c>
      <c r="Y807" s="0" t="n">
        <f aca="false">SUM(A807:X807)</f>
        <v>2186.79214913436</v>
      </c>
    </row>
    <row r="808" customFormat="false" ht="15" hidden="false" customHeight="false" outlineLevel="0" collapsed="false">
      <c r="A808" s="0" t="n">
        <f aca="true">IF('Monte Carlo'!$B$7="",0,IF('Monte Carlo'!$D$7='Monte Carlo'!$B$7,'Monte Carlo'!$B$7,BETAINV(RAND(),'Monte Carlo'!$F$7,'Monte Carlo'!$G$7,'Monte Carlo'!$B$7,'Monte Carlo'!$D$7)))</f>
        <v>190.687064423318</v>
      </c>
      <c r="B808" s="0" t="n">
        <f aca="true">IF('Monte Carlo'!$B$8="",0,IF('Monte Carlo'!$D$8='Monte Carlo'!$B$8,'Monte Carlo'!$B$8,BETAINV(RAND(),'Monte Carlo'!$F$8,'Monte Carlo'!$G$8,'Monte Carlo'!$B$8,'Monte Carlo'!$D$8)))</f>
        <v>1101.28399694812</v>
      </c>
      <c r="C808" s="0" t="n">
        <f aca="true">IF('Monte Carlo'!$B$9="",0,IF('Monte Carlo'!$D$9='Monte Carlo'!$B$9,'Monte Carlo'!$B$9,BETAINV(RAND(),'Monte Carlo'!$F$9,'Monte Carlo'!$G$9,'Monte Carlo'!$B$9,'Monte Carlo'!$D$9)))</f>
        <v>458.986150154322</v>
      </c>
      <c r="D808" s="0" t="n">
        <f aca="true">IF('Monte Carlo'!$B$10="",0,IF('Monte Carlo'!$D$10='Monte Carlo'!$B$10,'Monte Carlo'!$B$10,BETAINV(RAND(),'Monte Carlo'!$F$10,'Monte Carlo'!$G$10,'Monte Carlo'!$B$10,'Monte Carlo'!$D$10)))</f>
        <v>325.27229695867</v>
      </c>
      <c r="E808" s="0" t="n">
        <f aca="true">IF('Monte Carlo'!$B$11="",0,IF('Monte Carlo'!$D$11='Monte Carlo'!$B$11,'Monte Carlo'!$B$11,BETAINV(RAND(),'Monte Carlo'!$F$11,'Monte Carlo'!$G$11,'Monte Carlo'!$B$11,'Monte Carlo'!$D$11)))</f>
        <v>122.57893029463</v>
      </c>
      <c r="F808" s="0" t="n">
        <f aca="true">IF('Monte Carlo'!$B$12="",0,IF('Monte Carlo'!$D$12='Monte Carlo'!$B$12,'Monte Carlo'!$B$12,BETAINV(RAND(),'Monte Carlo'!$F$12,'Monte Carlo'!$G$12,'Monte Carlo'!$B$12,'Monte Carlo'!$D$12)))</f>
        <v>112.109438343624</v>
      </c>
      <c r="G808" s="0" t="n">
        <f aca="true">IF('Monte Carlo'!$B$13="",0,IF('Monte Carlo'!$D$13='Monte Carlo'!$B$13,'Monte Carlo'!$B$13,BETAINV(RAND(),'Monte Carlo'!$F$13,'Monte Carlo'!$G$13,'Monte Carlo'!$B$13,'Monte Carlo'!$D$13)))</f>
        <v>0</v>
      </c>
      <c r="H808" s="0" t="n">
        <f aca="true">IF('Monte Carlo'!$B$14="",0,IF('Monte Carlo'!$D$14='Monte Carlo'!$B$14,'Monte Carlo'!$B$14,BETAINV(RAND(),'Monte Carlo'!$F$14,'Monte Carlo'!$G$14,'Monte Carlo'!$B$14,'Monte Carlo'!$D$14)))</f>
        <v>0</v>
      </c>
      <c r="I808" s="0" t="n">
        <f aca="true">IF('Monte Carlo'!$B$15="",0,IF('Monte Carlo'!$D$15='Monte Carlo'!$B$15,'Monte Carlo'!$B$15,BETAINV(RAND(),'Monte Carlo'!$F$15,'Monte Carlo'!$G$15,'Monte Carlo'!$B$15,'Monte Carlo'!$D$15)))</f>
        <v>0</v>
      </c>
      <c r="J808" s="0" t="n">
        <f aca="true">IF('Monte Carlo'!$B$16="",0,IF('Monte Carlo'!$D$16='Monte Carlo'!$B$16,'Monte Carlo'!$B$16,BETAINV(RAND(),'Monte Carlo'!$F$16,'Monte Carlo'!$G$16,'Monte Carlo'!$B$16,'Monte Carlo'!$D$16)))</f>
        <v>0</v>
      </c>
      <c r="K808" s="0" t="n">
        <f aca="true">IF('Monte Carlo'!$B$17="",0,IF('Monte Carlo'!$D$17='Monte Carlo'!$B$17,'Monte Carlo'!$B$17,BETAINV(RAND(),'Monte Carlo'!$F$17,'Monte Carlo'!$G$17,'Monte Carlo'!$B$17,'Monte Carlo'!$D$17)))</f>
        <v>0</v>
      </c>
      <c r="L808" s="0" t="n">
        <f aca="true">IF('Monte Carlo'!$B$18="",0,IF('Monte Carlo'!$D$18='Monte Carlo'!$B$18,'Monte Carlo'!$B$18,BETAINV(RAND(),'Monte Carlo'!$F$18,'Monte Carlo'!$G$18,'Monte Carlo'!$B$18,'Monte Carlo'!$D$18)))</f>
        <v>0</v>
      </c>
      <c r="M808" s="0" t="n">
        <f aca="true">IF(OR('Monte Carlo'!$B$22="",'Monte Carlo'!$C$22=""),0,IF(RAND()&lt;'Monte Carlo'!$B$22,IF('Monte Carlo'!$E$22='Monte Carlo'!$C$22,'Monte Carlo'!$C$22,BETAINV(RAND(),'Monte Carlo'!$G$22,'Monte Carlo'!$H$22,'Monte Carlo'!$C$22,'Monte Carlo'!$E$22)),0))</f>
        <v>0</v>
      </c>
      <c r="N808" s="0" t="n">
        <f aca="true">IF(OR('Monte Carlo'!$B$23="",'Monte Carlo'!$C$23=""),0,IF(RAND()&lt;'Monte Carlo'!$B$23,IF('Monte Carlo'!$E$23='Monte Carlo'!$C$23,'Monte Carlo'!$C$23,BETAINV(RAND(),'Monte Carlo'!$G$23,'Monte Carlo'!$H$23,'Monte Carlo'!$C$23,'Monte Carlo'!$E$23)),0))</f>
        <v>48.4076886113504</v>
      </c>
      <c r="O808" s="0" t="n">
        <f aca="true">IF(OR('Monte Carlo'!$B$24="",'Monte Carlo'!$C$24=""),0,IF(RAND()&lt;'Monte Carlo'!$B$24,IF('Monte Carlo'!$E$24='Monte Carlo'!$C$24,'Monte Carlo'!$C$24,BETAINV(RAND(),'Monte Carlo'!$G$24,'Monte Carlo'!$H$24,'Monte Carlo'!$C$24,'Monte Carlo'!$E$24)),0))</f>
        <v>0</v>
      </c>
      <c r="P808" s="0" t="n">
        <f aca="true">IF(OR('Monte Carlo'!$B$25="",'Monte Carlo'!$C$25=""),0,IF(RAND()&lt;'Monte Carlo'!$B$25,IF('Monte Carlo'!$E$25='Monte Carlo'!$C$25,'Monte Carlo'!$C$25,BETAINV(RAND(),'Monte Carlo'!$G$25,'Monte Carlo'!$H$25,'Monte Carlo'!$C$25,'Monte Carlo'!$E$25)),0))</f>
        <v>0</v>
      </c>
      <c r="Q808" s="0" t="n">
        <f aca="true">IF(OR('Monte Carlo'!$B$26="",'Monte Carlo'!$C$26=""),0,IF(RAND()&lt;'Monte Carlo'!$B$26,IF('Monte Carlo'!$E$26='Monte Carlo'!$C$26,'Monte Carlo'!$C$26,BETAINV(RAND(),'Monte Carlo'!$G$26,'Monte Carlo'!$H$26,'Monte Carlo'!$C$26,'Monte Carlo'!$E$26)),0))</f>
        <v>0</v>
      </c>
      <c r="R808" s="0" t="n">
        <f aca="true">IF(OR('Monte Carlo'!$B$27="",'Monte Carlo'!$C$27=""),0,IF(RAND()&lt;'Monte Carlo'!$B$27,IF('Monte Carlo'!$E$27='Monte Carlo'!$C$27,'Monte Carlo'!$C$27,BETAINV(RAND(),'Monte Carlo'!$G$27,'Monte Carlo'!$H$27,'Monte Carlo'!$C$27,'Monte Carlo'!$E$27)),0))</f>
        <v>0</v>
      </c>
      <c r="S808" s="0" t="n">
        <f aca="true">IF(OR('Monte Carlo'!$B$28="",'Monte Carlo'!$C$28=""),0,IF(RAND()&lt;'Monte Carlo'!$B$28,IF('Monte Carlo'!$E$28='Monte Carlo'!$C$28,'Monte Carlo'!$C$28,BETAINV(RAND(),'Monte Carlo'!$G$28,'Monte Carlo'!$H$28,'Monte Carlo'!$C$28,'Monte Carlo'!$E$28)),0))</f>
        <v>0</v>
      </c>
      <c r="T808" s="0" t="n">
        <f aca="true">IF(OR('Monte Carlo'!$B$29="",'Monte Carlo'!$C$29=""),0,IF(RAND()&lt;'Monte Carlo'!$B$29,IF('Monte Carlo'!$E$29='Monte Carlo'!$C$29,'Monte Carlo'!$C$29,BETAINV(RAND(),'Monte Carlo'!$G$29,'Monte Carlo'!$H$29,'Monte Carlo'!$C$29,'Monte Carlo'!$E$29)),0))</f>
        <v>0</v>
      </c>
      <c r="U808" s="0" t="n">
        <f aca="true">IF(OR('Monte Carlo'!$B$30="",'Monte Carlo'!$C$30=""),0,IF(RAND()&lt;'Monte Carlo'!$B$30,IF('Monte Carlo'!$E$30='Monte Carlo'!$C$30,'Monte Carlo'!$C$30,BETAINV(RAND(),'Monte Carlo'!$G$30,'Monte Carlo'!$H$30,'Monte Carlo'!$C$30,'Monte Carlo'!$E$30)),0))</f>
        <v>0</v>
      </c>
      <c r="V808" s="0" t="n">
        <f aca="true">IF(OR('Monte Carlo'!$B$31="",'Monte Carlo'!$C$31=""),0,IF(RAND()&lt;'Monte Carlo'!$B$31,IF('Monte Carlo'!$E$31='Monte Carlo'!$C$31,'Monte Carlo'!$C$31,BETAINV(RAND(),'Monte Carlo'!$G$31,'Monte Carlo'!$H$31,'Monte Carlo'!$C$31,'Monte Carlo'!$E$31)),0))</f>
        <v>0</v>
      </c>
      <c r="W808" s="0" t="n">
        <f aca="true">IF(OR('Monte Carlo'!$B$32="",'Monte Carlo'!$C$32=""),0,IF(RAND()&lt;'Monte Carlo'!$B$32,IF('Monte Carlo'!$E$32='Monte Carlo'!$C$32,'Monte Carlo'!$C$32,BETAINV(RAND(),'Monte Carlo'!$G$32,'Monte Carlo'!$H$32,'Monte Carlo'!$C$32,'Monte Carlo'!$E$32)),0))</f>
        <v>0</v>
      </c>
      <c r="X808" s="0" t="n">
        <f aca="true">IF(OR('Monte Carlo'!$B$33="",'Monte Carlo'!$C$33=""),0,IF(RAND()&lt;'Monte Carlo'!$B$33,IF('Monte Carlo'!$E$33='Monte Carlo'!$C$33,'Monte Carlo'!$C$33,BETAINV(RAND(),'Monte Carlo'!$G$33,'Monte Carlo'!$H$33,'Monte Carlo'!$C$33,'Monte Carlo'!$E$33)),0))</f>
        <v>0</v>
      </c>
      <c r="Y808" s="0" t="n">
        <f aca="false">SUM(A808:X808)</f>
        <v>2359.32556573403</v>
      </c>
    </row>
    <row r="809" customFormat="false" ht="15" hidden="false" customHeight="false" outlineLevel="0" collapsed="false">
      <c r="A809" s="0" t="n">
        <f aca="true">IF('Monte Carlo'!$B$7="",0,IF('Monte Carlo'!$D$7='Monte Carlo'!$B$7,'Monte Carlo'!$B$7,BETAINV(RAND(),'Monte Carlo'!$F$7,'Monte Carlo'!$G$7,'Monte Carlo'!$B$7,'Monte Carlo'!$D$7)))</f>
        <v>182.352824360918</v>
      </c>
      <c r="B809" s="0" t="n">
        <f aca="true">IF('Monte Carlo'!$B$8="",0,IF('Monte Carlo'!$D$8='Monte Carlo'!$B$8,'Monte Carlo'!$B$8,BETAINV(RAND(),'Monte Carlo'!$F$8,'Monte Carlo'!$G$8,'Monte Carlo'!$B$8,'Monte Carlo'!$D$8)))</f>
        <v>1075.29743330932</v>
      </c>
      <c r="C809" s="0" t="n">
        <f aca="true">IF('Monte Carlo'!$B$9="",0,IF('Monte Carlo'!$D$9='Monte Carlo'!$B$9,'Monte Carlo'!$B$9,BETAINV(RAND(),'Monte Carlo'!$F$9,'Monte Carlo'!$G$9,'Monte Carlo'!$B$9,'Monte Carlo'!$D$9)))</f>
        <v>422.723860953961</v>
      </c>
      <c r="D809" s="0" t="n">
        <f aca="true">IF('Monte Carlo'!$B$10="",0,IF('Monte Carlo'!$D$10='Monte Carlo'!$B$10,'Monte Carlo'!$B$10,BETAINV(RAND(),'Monte Carlo'!$F$10,'Monte Carlo'!$G$10,'Monte Carlo'!$B$10,'Monte Carlo'!$D$10)))</f>
        <v>335.537822512709</v>
      </c>
      <c r="E809" s="0" t="n">
        <f aca="true">IF('Monte Carlo'!$B$11="",0,IF('Monte Carlo'!$D$11='Monte Carlo'!$B$11,'Monte Carlo'!$B$11,BETAINV(RAND(),'Monte Carlo'!$F$11,'Monte Carlo'!$G$11,'Monte Carlo'!$B$11,'Monte Carlo'!$D$11)))</f>
        <v>109.179072210291</v>
      </c>
      <c r="F809" s="0" t="n">
        <f aca="true">IF('Monte Carlo'!$B$12="",0,IF('Monte Carlo'!$D$12='Monte Carlo'!$B$12,'Monte Carlo'!$B$12,BETAINV(RAND(),'Monte Carlo'!$F$12,'Monte Carlo'!$G$12,'Monte Carlo'!$B$12,'Monte Carlo'!$D$12)))</f>
        <v>104.59948964835</v>
      </c>
      <c r="G809" s="0" t="n">
        <f aca="true">IF('Monte Carlo'!$B$13="",0,IF('Monte Carlo'!$D$13='Monte Carlo'!$B$13,'Monte Carlo'!$B$13,BETAINV(RAND(),'Monte Carlo'!$F$13,'Monte Carlo'!$G$13,'Monte Carlo'!$B$13,'Monte Carlo'!$D$13)))</f>
        <v>0</v>
      </c>
      <c r="H809" s="0" t="n">
        <f aca="true">IF('Monte Carlo'!$B$14="",0,IF('Monte Carlo'!$D$14='Monte Carlo'!$B$14,'Monte Carlo'!$B$14,BETAINV(RAND(),'Monte Carlo'!$F$14,'Monte Carlo'!$G$14,'Monte Carlo'!$B$14,'Monte Carlo'!$D$14)))</f>
        <v>0</v>
      </c>
      <c r="I809" s="0" t="n">
        <f aca="true">IF('Monte Carlo'!$B$15="",0,IF('Monte Carlo'!$D$15='Monte Carlo'!$B$15,'Monte Carlo'!$B$15,BETAINV(RAND(),'Monte Carlo'!$F$15,'Monte Carlo'!$G$15,'Monte Carlo'!$B$15,'Monte Carlo'!$D$15)))</f>
        <v>0</v>
      </c>
      <c r="J809" s="0" t="n">
        <f aca="true">IF('Monte Carlo'!$B$16="",0,IF('Monte Carlo'!$D$16='Monte Carlo'!$B$16,'Monte Carlo'!$B$16,BETAINV(RAND(),'Monte Carlo'!$F$16,'Monte Carlo'!$G$16,'Monte Carlo'!$B$16,'Monte Carlo'!$D$16)))</f>
        <v>0</v>
      </c>
      <c r="K809" s="0" t="n">
        <f aca="true">IF('Monte Carlo'!$B$17="",0,IF('Monte Carlo'!$D$17='Monte Carlo'!$B$17,'Monte Carlo'!$B$17,BETAINV(RAND(),'Monte Carlo'!$F$17,'Monte Carlo'!$G$17,'Monte Carlo'!$B$17,'Monte Carlo'!$D$17)))</f>
        <v>0</v>
      </c>
      <c r="L809" s="0" t="n">
        <f aca="true">IF('Monte Carlo'!$B$18="",0,IF('Monte Carlo'!$D$18='Monte Carlo'!$B$18,'Monte Carlo'!$B$18,BETAINV(RAND(),'Monte Carlo'!$F$18,'Monte Carlo'!$G$18,'Monte Carlo'!$B$18,'Monte Carlo'!$D$18)))</f>
        <v>0</v>
      </c>
      <c r="M809" s="0" t="n">
        <f aca="true">IF(OR('Monte Carlo'!$B$22="",'Monte Carlo'!$C$22=""),0,IF(RAND()&lt;'Monte Carlo'!$B$22,IF('Monte Carlo'!$E$22='Monte Carlo'!$C$22,'Monte Carlo'!$C$22,BETAINV(RAND(),'Monte Carlo'!$G$22,'Monte Carlo'!$H$22,'Monte Carlo'!$C$22,'Monte Carlo'!$E$22)),0))</f>
        <v>136.001814042519</v>
      </c>
      <c r="N809" s="0" t="n">
        <f aca="true">IF(OR('Monte Carlo'!$B$23="",'Monte Carlo'!$C$23=""),0,IF(RAND()&lt;'Monte Carlo'!$B$23,IF('Monte Carlo'!$E$23='Monte Carlo'!$C$23,'Monte Carlo'!$C$23,BETAINV(RAND(),'Monte Carlo'!$G$23,'Monte Carlo'!$H$23,'Monte Carlo'!$C$23,'Monte Carlo'!$E$23)),0))</f>
        <v>0</v>
      </c>
      <c r="O809" s="0" t="n">
        <f aca="true">IF(OR('Monte Carlo'!$B$24="",'Monte Carlo'!$C$24=""),0,IF(RAND()&lt;'Monte Carlo'!$B$24,IF('Monte Carlo'!$E$24='Monte Carlo'!$C$24,'Monte Carlo'!$C$24,BETAINV(RAND(),'Monte Carlo'!$G$24,'Monte Carlo'!$H$24,'Monte Carlo'!$C$24,'Monte Carlo'!$E$24)),0))</f>
        <v>171.969445149544</v>
      </c>
      <c r="P809" s="0" t="n">
        <f aca="true">IF(OR('Monte Carlo'!$B$25="",'Monte Carlo'!$C$25=""),0,IF(RAND()&lt;'Monte Carlo'!$B$25,IF('Monte Carlo'!$E$25='Monte Carlo'!$C$25,'Monte Carlo'!$C$25,BETAINV(RAND(),'Monte Carlo'!$G$25,'Monte Carlo'!$H$25,'Monte Carlo'!$C$25,'Monte Carlo'!$E$25)),0))</f>
        <v>0</v>
      </c>
      <c r="Q809" s="0" t="n">
        <f aca="true">IF(OR('Monte Carlo'!$B$26="",'Monte Carlo'!$C$26=""),0,IF(RAND()&lt;'Monte Carlo'!$B$26,IF('Monte Carlo'!$E$26='Monte Carlo'!$C$26,'Monte Carlo'!$C$26,BETAINV(RAND(),'Monte Carlo'!$G$26,'Monte Carlo'!$H$26,'Monte Carlo'!$C$26,'Monte Carlo'!$E$26)),0))</f>
        <v>0</v>
      </c>
      <c r="R809" s="0" t="n">
        <f aca="true">IF(OR('Monte Carlo'!$B$27="",'Monte Carlo'!$C$27=""),0,IF(RAND()&lt;'Monte Carlo'!$B$27,IF('Monte Carlo'!$E$27='Monte Carlo'!$C$27,'Monte Carlo'!$C$27,BETAINV(RAND(),'Monte Carlo'!$G$27,'Monte Carlo'!$H$27,'Monte Carlo'!$C$27,'Monte Carlo'!$E$27)),0))</f>
        <v>0</v>
      </c>
      <c r="S809" s="0" t="n">
        <f aca="true">IF(OR('Monte Carlo'!$B$28="",'Monte Carlo'!$C$28=""),0,IF(RAND()&lt;'Monte Carlo'!$B$28,IF('Monte Carlo'!$E$28='Monte Carlo'!$C$28,'Monte Carlo'!$C$28,BETAINV(RAND(),'Monte Carlo'!$G$28,'Monte Carlo'!$H$28,'Monte Carlo'!$C$28,'Monte Carlo'!$E$28)),0))</f>
        <v>0</v>
      </c>
      <c r="T809" s="0" t="n">
        <f aca="true">IF(OR('Monte Carlo'!$B$29="",'Monte Carlo'!$C$29=""),0,IF(RAND()&lt;'Monte Carlo'!$B$29,IF('Monte Carlo'!$E$29='Monte Carlo'!$C$29,'Monte Carlo'!$C$29,BETAINV(RAND(),'Monte Carlo'!$G$29,'Monte Carlo'!$H$29,'Monte Carlo'!$C$29,'Monte Carlo'!$E$29)),0))</f>
        <v>0</v>
      </c>
      <c r="U809" s="0" t="n">
        <f aca="true">IF(OR('Monte Carlo'!$B$30="",'Monte Carlo'!$C$30=""),0,IF(RAND()&lt;'Monte Carlo'!$B$30,IF('Monte Carlo'!$E$30='Monte Carlo'!$C$30,'Monte Carlo'!$C$30,BETAINV(RAND(),'Monte Carlo'!$G$30,'Monte Carlo'!$H$30,'Monte Carlo'!$C$30,'Monte Carlo'!$E$30)),0))</f>
        <v>0</v>
      </c>
      <c r="V809" s="0" t="n">
        <f aca="true">IF(OR('Monte Carlo'!$B$31="",'Monte Carlo'!$C$31=""),0,IF(RAND()&lt;'Monte Carlo'!$B$31,IF('Monte Carlo'!$E$31='Monte Carlo'!$C$31,'Monte Carlo'!$C$31,BETAINV(RAND(),'Monte Carlo'!$G$31,'Monte Carlo'!$H$31,'Monte Carlo'!$C$31,'Monte Carlo'!$E$31)),0))</f>
        <v>0</v>
      </c>
      <c r="W809" s="0" t="n">
        <f aca="true">IF(OR('Monte Carlo'!$B$32="",'Monte Carlo'!$C$32=""),0,IF(RAND()&lt;'Monte Carlo'!$B$32,IF('Monte Carlo'!$E$32='Monte Carlo'!$C$32,'Monte Carlo'!$C$32,BETAINV(RAND(),'Monte Carlo'!$G$32,'Monte Carlo'!$H$32,'Monte Carlo'!$C$32,'Monte Carlo'!$E$32)),0))</f>
        <v>0</v>
      </c>
      <c r="X809" s="0" t="n">
        <f aca="true">IF(OR('Monte Carlo'!$B$33="",'Monte Carlo'!$C$33=""),0,IF(RAND()&lt;'Monte Carlo'!$B$33,IF('Monte Carlo'!$E$33='Monte Carlo'!$C$33,'Monte Carlo'!$C$33,BETAINV(RAND(),'Monte Carlo'!$G$33,'Monte Carlo'!$H$33,'Monte Carlo'!$C$33,'Monte Carlo'!$E$33)),0))</f>
        <v>0</v>
      </c>
      <c r="Y809" s="0" t="n">
        <f aca="false">SUM(A809:X809)</f>
        <v>2537.66176218761</v>
      </c>
    </row>
    <row r="810" customFormat="false" ht="15" hidden="false" customHeight="false" outlineLevel="0" collapsed="false">
      <c r="A810" s="0" t="n">
        <f aca="true">IF('Monte Carlo'!$B$7="",0,IF('Monte Carlo'!$D$7='Monte Carlo'!$B$7,'Monte Carlo'!$B$7,BETAINV(RAND(),'Monte Carlo'!$F$7,'Monte Carlo'!$G$7,'Monte Carlo'!$B$7,'Monte Carlo'!$D$7)))</f>
        <v>149.412765778234</v>
      </c>
      <c r="B810" s="0" t="n">
        <f aca="true">IF('Monte Carlo'!$B$8="",0,IF('Monte Carlo'!$D$8='Monte Carlo'!$B$8,'Monte Carlo'!$B$8,BETAINV(RAND(),'Monte Carlo'!$F$8,'Monte Carlo'!$G$8,'Monte Carlo'!$B$8,'Monte Carlo'!$D$8)))</f>
        <v>933.315634473123</v>
      </c>
      <c r="C810" s="0" t="n">
        <f aca="true">IF('Monte Carlo'!$B$9="",0,IF('Monte Carlo'!$D$9='Monte Carlo'!$B$9,'Monte Carlo'!$B$9,BETAINV(RAND(),'Monte Carlo'!$F$9,'Monte Carlo'!$G$9,'Monte Carlo'!$B$9,'Monte Carlo'!$D$9)))</f>
        <v>516.16584758061</v>
      </c>
      <c r="D810" s="0" t="n">
        <f aca="true">IF('Monte Carlo'!$B$10="",0,IF('Monte Carlo'!$D$10='Monte Carlo'!$B$10,'Monte Carlo'!$B$10,BETAINV(RAND(),'Monte Carlo'!$F$10,'Monte Carlo'!$G$10,'Monte Carlo'!$B$10,'Monte Carlo'!$D$10)))</f>
        <v>337.38704145952</v>
      </c>
      <c r="E810" s="0" t="n">
        <f aca="true">IF('Monte Carlo'!$B$11="",0,IF('Monte Carlo'!$D$11='Monte Carlo'!$B$11,'Monte Carlo'!$B$11,BETAINV(RAND(),'Monte Carlo'!$F$11,'Monte Carlo'!$G$11,'Monte Carlo'!$B$11,'Monte Carlo'!$D$11)))</f>
        <v>92.8792897722016</v>
      </c>
      <c r="F810" s="0" t="n">
        <f aca="true">IF('Monte Carlo'!$B$12="",0,IF('Monte Carlo'!$D$12='Monte Carlo'!$B$12,'Monte Carlo'!$B$12,BETAINV(RAND(),'Monte Carlo'!$F$12,'Monte Carlo'!$G$12,'Monte Carlo'!$B$12,'Monte Carlo'!$D$12)))</f>
        <v>115.306124834421</v>
      </c>
      <c r="G810" s="0" t="n">
        <f aca="true">IF('Monte Carlo'!$B$13="",0,IF('Monte Carlo'!$D$13='Monte Carlo'!$B$13,'Monte Carlo'!$B$13,BETAINV(RAND(),'Monte Carlo'!$F$13,'Monte Carlo'!$G$13,'Monte Carlo'!$B$13,'Monte Carlo'!$D$13)))</f>
        <v>0</v>
      </c>
      <c r="H810" s="0" t="n">
        <f aca="true">IF('Monte Carlo'!$B$14="",0,IF('Monte Carlo'!$D$14='Monte Carlo'!$B$14,'Monte Carlo'!$B$14,BETAINV(RAND(),'Monte Carlo'!$F$14,'Monte Carlo'!$G$14,'Monte Carlo'!$B$14,'Monte Carlo'!$D$14)))</f>
        <v>0</v>
      </c>
      <c r="I810" s="0" t="n">
        <f aca="true">IF('Monte Carlo'!$B$15="",0,IF('Monte Carlo'!$D$15='Monte Carlo'!$B$15,'Monte Carlo'!$B$15,BETAINV(RAND(),'Monte Carlo'!$F$15,'Monte Carlo'!$G$15,'Monte Carlo'!$B$15,'Monte Carlo'!$D$15)))</f>
        <v>0</v>
      </c>
      <c r="J810" s="0" t="n">
        <f aca="true">IF('Monte Carlo'!$B$16="",0,IF('Monte Carlo'!$D$16='Monte Carlo'!$B$16,'Monte Carlo'!$B$16,BETAINV(RAND(),'Monte Carlo'!$F$16,'Monte Carlo'!$G$16,'Monte Carlo'!$B$16,'Monte Carlo'!$D$16)))</f>
        <v>0</v>
      </c>
      <c r="K810" s="0" t="n">
        <f aca="true">IF('Monte Carlo'!$B$17="",0,IF('Monte Carlo'!$D$17='Monte Carlo'!$B$17,'Monte Carlo'!$B$17,BETAINV(RAND(),'Monte Carlo'!$F$17,'Monte Carlo'!$G$17,'Monte Carlo'!$B$17,'Monte Carlo'!$D$17)))</f>
        <v>0</v>
      </c>
      <c r="L810" s="0" t="n">
        <f aca="true">IF('Monte Carlo'!$B$18="",0,IF('Monte Carlo'!$D$18='Monte Carlo'!$B$18,'Monte Carlo'!$B$18,BETAINV(RAND(),'Monte Carlo'!$F$18,'Monte Carlo'!$G$18,'Monte Carlo'!$B$18,'Monte Carlo'!$D$18)))</f>
        <v>0</v>
      </c>
      <c r="M810" s="0" t="n">
        <f aca="true">IF(OR('Monte Carlo'!$B$22="",'Monte Carlo'!$C$22=""),0,IF(RAND()&lt;'Monte Carlo'!$B$22,IF('Monte Carlo'!$E$22='Monte Carlo'!$C$22,'Monte Carlo'!$C$22,BETAINV(RAND(),'Monte Carlo'!$G$22,'Monte Carlo'!$H$22,'Monte Carlo'!$C$22,'Monte Carlo'!$E$22)),0))</f>
        <v>175.750415427244</v>
      </c>
      <c r="N810" s="0" t="n">
        <f aca="true">IF(OR('Monte Carlo'!$B$23="",'Monte Carlo'!$C$23=""),0,IF(RAND()&lt;'Monte Carlo'!$B$23,IF('Monte Carlo'!$E$23='Monte Carlo'!$C$23,'Monte Carlo'!$C$23,BETAINV(RAND(),'Monte Carlo'!$G$23,'Monte Carlo'!$H$23,'Monte Carlo'!$C$23,'Monte Carlo'!$E$23)),0))</f>
        <v>0</v>
      </c>
      <c r="O810" s="0" t="n">
        <f aca="true">IF(OR('Monte Carlo'!$B$24="",'Monte Carlo'!$C$24=""),0,IF(RAND()&lt;'Monte Carlo'!$B$24,IF('Monte Carlo'!$E$24='Monte Carlo'!$C$24,'Monte Carlo'!$C$24,BETAINV(RAND(),'Monte Carlo'!$G$24,'Monte Carlo'!$H$24,'Monte Carlo'!$C$24,'Monte Carlo'!$E$24)),0))</f>
        <v>151.485584403174</v>
      </c>
      <c r="P810" s="0" t="n">
        <f aca="true">IF(OR('Monte Carlo'!$B$25="",'Monte Carlo'!$C$25=""),0,IF(RAND()&lt;'Monte Carlo'!$B$25,IF('Monte Carlo'!$E$25='Monte Carlo'!$C$25,'Monte Carlo'!$C$25,BETAINV(RAND(),'Monte Carlo'!$G$25,'Monte Carlo'!$H$25,'Monte Carlo'!$C$25,'Monte Carlo'!$E$25)),0))</f>
        <v>0</v>
      </c>
      <c r="Q810" s="0" t="n">
        <f aca="true">IF(OR('Monte Carlo'!$B$26="",'Monte Carlo'!$C$26=""),0,IF(RAND()&lt;'Monte Carlo'!$B$26,IF('Monte Carlo'!$E$26='Monte Carlo'!$C$26,'Monte Carlo'!$C$26,BETAINV(RAND(),'Monte Carlo'!$G$26,'Monte Carlo'!$H$26,'Monte Carlo'!$C$26,'Monte Carlo'!$E$26)),0))</f>
        <v>0</v>
      </c>
      <c r="R810" s="0" t="n">
        <f aca="true">IF(OR('Monte Carlo'!$B$27="",'Monte Carlo'!$C$27=""),0,IF(RAND()&lt;'Monte Carlo'!$B$27,IF('Monte Carlo'!$E$27='Monte Carlo'!$C$27,'Monte Carlo'!$C$27,BETAINV(RAND(),'Monte Carlo'!$G$27,'Monte Carlo'!$H$27,'Monte Carlo'!$C$27,'Monte Carlo'!$E$27)),0))</f>
        <v>0</v>
      </c>
      <c r="S810" s="0" t="n">
        <f aca="true">IF(OR('Monte Carlo'!$B$28="",'Monte Carlo'!$C$28=""),0,IF(RAND()&lt;'Monte Carlo'!$B$28,IF('Monte Carlo'!$E$28='Monte Carlo'!$C$28,'Monte Carlo'!$C$28,BETAINV(RAND(),'Monte Carlo'!$G$28,'Monte Carlo'!$H$28,'Monte Carlo'!$C$28,'Monte Carlo'!$E$28)),0))</f>
        <v>0</v>
      </c>
      <c r="T810" s="0" t="n">
        <f aca="true">IF(OR('Monte Carlo'!$B$29="",'Monte Carlo'!$C$29=""),0,IF(RAND()&lt;'Monte Carlo'!$B$29,IF('Monte Carlo'!$E$29='Monte Carlo'!$C$29,'Monte Carlo'!$C$29,BETAINV(RAND(),'Monte Carlo'!$G$29,'Monte Carlo'!$H$29,'Monte Carlo'!$C$29,'Monte Carlo'!$E$29)),0))</f>
        <v>0</v>
      </c>
      <c r="U810" s="0" t="n">
        <f aca="true">IF(OR('Monte Carlo'!$B$30="",'Monte Carlo'!$C$30=""),0,IF(RAND()&lt;'Monte Carlo'!$B$30,IF('Monte Carlo'!$E$30='Monte Carlo'!$C$30,'Monte Carlo'!$C$30,BETAINV(RAND(),'Monte Carlo'!$G$30,'Monte Carlo'!$H$30,'Monte Carlo'!$C$30,'Monte Carlo'!$E$30)),0))</f>
        <v>0</v>
      </c>
      <c r="V810" s="0" t="n">
        <f aca="true">IF(OR('Monte Carlo'!$B$31="",'Monte Carlo'!$C$31=""),0,IF(RAND()&lt;'Monte Carlo'!$B$31,IF('Monte Carlo'!$E$31='Monte Carlo'!$C$31,'Monte Carlo'!$C$31,BETAINV(RAND(),'Monte Carlo'!$G$31,'Monte Carlo'!$H$31,'Monte Carlo'!$C$31,'Monte Carlo'!$E$31)),0))</f>
        <v>0</v>
      </c>
      <c r="W810" s="0" t="n">
        <f aca="true">IF(OR('Monte Carlo'!$B$32="",'Monte Carlo'!$C$32=""),0,IF(RAND()&lt;'Monte Carlo'!$B$32,IF('Monte Carlo'!$E$32='Monte Carlo'!$C$32,'Monte Carlo'!$C$32,BETAINV(RAND(),'Monte Carlo'!$G$32,'Monte Carlo'!$H$32,'Monte Carlo'!$C$32,'Monte Carlo'!$E$32)),0))</f>
        <v>0</v>
      </c>
      <c r="X810" s="0" t="n">
        <f aca="true">IF(OR('Monte Carlo'!$B$33="",'Monte Carlo'!$C$33=""),0,IF(RAND()&lt;'Monte Carlo'!$B$33,IF('Monte Carlo'!$E$33='Monte Carlo'!$C$33,'Monte Carlo'!$C$33,BETAINV(RAND(),'Monte Carlo'!$G$33,'Monte Carlo'!$H$33,'Monte Carlo'!$C$33,'Monte Carlo'!$E$33)),0))</f>
        <v>0</v>
      </c>
      <c r="Y810" s="0" t="n">
        <f aca="false">SUM(A810:X810)</f>
        <v>2471.70270372853</v>
      </c>
    </row>
    <row r="811" customFormat="false" ht="15" hidden="false" customHeight="false" outlineLevel="0" collapsed="false">
      <c r="A811" s="0" t="n">
        <f aca="true">IF('Monte Carlo'!$B$7="",0,IF('Monte Carlo'!$D$7='Monte Carlo'!$B$7,'Monte Carlo'!$B$7,BETAINV(RAND(),'Monte Carlo'!$F$7,'Monte Carlo'!$G$7,'Monte Carlo'!$B$7,'Monte Carlo'!$D$7)))</f>
        <v>168.729438860243</v>
      </c>
      <c r="B811" s="0" t="n">
        <f aca="true">IF('Monte Carlo'!$B$8="",0,IF('Monte Carlo'!$D$8='Monte Carlo'!$B$8,'Monte Carlo'!$B$8,BETAINV(RAND(),'Monte Carlo'!$F$8,'Monte Carlo'!$G$8,'Monte Carlo'!$B$8,'Monte Carlo'!$D$8)))</f>
        <v>997.053307257289</v>
      </c>
      <c r="C811" s="0" t="n">
        <f aca="true">IF('Monte Carlo'!$B$9="",0,IF('Monte Carlo'!$D$9='Monte Carlo'!$B$9,'Monte Carlo'!$B$9,BETAINV(RAND(),'Monte Carlo'!$F$9,'Monte Carlo'!$G$9,'Monte Carlo'!$B$9,'Monte Carlo'!$D$9)))</f>
        <v>445.72811014652</v>
      </c>
      <c r="D811" s="0" t="n">
        <f aca="true">IF('Monte Carlo'!$B$10="",0,IF('Monte Carlo'!$D$10='Monte Carlo'!$B$10,'Monte Carlo'!$B$10,BETAINV(RAND(),'Monte Carlo'!$F$10,'Monte Carlo'!$G$10,'Monte Carlo'!$B$10,'Monte Carlo'!$D$10)))</f>
        <v>337.277637435172</v>
      </c>
      <c r="E811" s="0" t="n">
        <f aca="true">IF('Monte Carlo'!$B$11="",0,IF('Monte Carlo'!$D$11='Monte Carlo'!$B$11,'Monte Carlo'!$B$11,BETAINV(RAND(),'Monte Carlo'!$F$11,'Monte Carlo'!$G$11,'Monte Carlo'!$B$11,'Monte Carlo'!$D$11)))</f>
        <v>118.020501750598</v>
      </c>
      <c r="F811" s="0" t="n">
        <f aca="true">IF('Monte Carlo'!$B$12="",0,IF('Monte Carlo'!$D$12='Monte Carlo'!$B$12,'Monte Carlo'!$B$12,BETAINV(RAND(),'Monte Carlo'!$F$12,'Monte Carlo'!$G$12,'Monte Carlo'!$B$12,'Monte Carlo'!$D$12)))</f>
        <v>91.1901184345899</v>
      </c>
      <c r="G811" s="0" t="n">
        <f aca="true">IF('Monte Carlo'!$B$13="",0,IF('Monte Carlo'!$D$13='Monte Carlo'!$B$13,'Monte Carlo'!$B$13,BETAINV(RAND(),'Monte Carlo'!$F$13,'Monte Carlo'!$G$13,'Monte Carlo'!$B$13,'Monte Carlo'!$D$13)))</f>
        <v>0</v>
      </c>
      <c r="H811" s="0" t="n">
        <f aca="true">IF('Monte Carlo'!$B$14="",0,IF('Monte Carlo'!$D$14='Monte Carlo'!$B$14,'Monte Carlo'!$B$14,BETAINV(RAND(),'Monte Carlo'!$F$14,'Monte Carlo'!$G$14,'Monte Carlo'!$B$14,'Monte Carlo'!$D$14)))</f>
        <v>0</v>
      </c>
      <c r="I811" s="0" t="n">
        <f aca="true">IF('Monte Carlo'!$B$15="",0,IF('Monte Carlo'!$D$15='Monte Carlo'!$B$15,'Monte Carlo'!$B$15,BETAINV(RAND(),'Monte Carlo'!$F$15,'Monte Carlo'!$G$15,'Monte Carlo'!$B$15,'Monte Carlo'!$D$15)))</f>
        <v>0</v>
      </c>
      <c r="J811" s="0" t="n">
        <f aca="true">IF('Monte Carlo'!$B$16="",0,IF('Monte Carlo'!$D$16='Monte Carlo'!$B$16,'Monte Carlo'!$B$16,BETAINV(RAND(),'Monte Carlo'!$F$16,'Monte Carlo'!$G$16,'Monte Carlo'!$B$16,'Monte Carlo'!$D$16)))</f>
        <v>0</v>
      </c>
      <c r="K811" s="0" t="n">
        <f aca="true">IF('Monte Carlo'!$B$17="",0,IF('Monte Carlo'!$D$17='Monte Carlo'!$B$17,'Monte Carlo'!$B$17,BETAINV(RAND(),'Monte Carlo'!$F$17,'Monte Carlo'!$G$17,'Monte Carlo'!$B$17,'Monte Carlo'!$D$17)))</f>
        <v>0</v>
      </c>
      <c r="L811" s="0" t="n">
        <f aca="true">IF('Monte Carlo'!$B$18="",0,IF('Monte Carlo'!$D$18='Monte Carlo'!$B$18,'Monte Carlo'!$B$18,BETAINV(RAND(),'Monte Carlo'!$F$18,'Monte Carlo'!$G$18,'Monte Carlo'!$B$18,'Monte Carlo'!$D$18)))</f>
        <v>0</v>
      </c>
      <c r="M811" s="0" t="n">
        <f aca="true">IF(OR('Monte Carlo'!$B$22="",'Monte Carlo'!$C$22=""),0,IF(RAND()&lt;'Monte Carlo'!$B$22,IF('Monte Carlo'!$E$22='Monte Carlo'!$C$22,'Monte Carlo'!$C$22,BETAINV(RAND(),'Monte Carlo'!$G$22,'Monte Carlo'!$H$22,'Monte Carlo'!$C$22,'Monte Carlo'!$E$22)),0))</f>
        <v>0</v>
      </c>
      <c r="N811" s="0" t="n">
        <f aca="true">IF(OR('Monte Carlo'!$B$23="",'Monte Carlo'!$C$23=""),0,IF(RAND()&lt;'Monte Carlo'!$B$23,IF('Monte Carlo'!$E$23='Monte Carlo'!$C$23,'Monte Carlo'!$C$23,BETAINV(RAND(),'Monte Carlo'!$G$23,'Monte Carlo'!$H$23,'Monte Carlo'!$C$23,'Monte Carlo'!$E$23)),0))</f>
        <v>46.5642521311641</v>
      </c>
      <c r="O811" s="0" t="n">
        <f aca="true">IF(OR('Monte Carlo'!$B$24="",'Monte Carlo'!$C$24=""),0,IF(RAND()&lt;'Monte Carlo'!$B$24,IF('Monte Carlo'!$E$24='Monte Carlo'!$C$24,'Monte Carlo'!$C$24,BETAINV(RAND(),'Monte Carlo'!$G$24,'Monte Carlo'!$H$24,'Monte Carlo'!$C$24,'Monte Carlo'!$E$24)),0))</f>
        <v>0</v>
      </c>
      <c r="P811" s="0" t="n">
        <f aca="true">IF(OR('Monte Carlo'!$B$25="",'Monte Carlo'!$C$25=""),0,IF(RAND()&lt;'Monte Carlo'!$B$25,IF('Monte Carlo'!$E$25='Monte Carlo'!$C$25,'Monte Carlo'!$C$25,BETAINV(RAND(),'Monte Carlo'!$G$25,'Monte Carlo'!$H$25,'Monte Carlo'!$C$25,'Monte Carlo'!$E$25)),0))</f>
        <v>0</v>
      </c>
      <c r="Q811" s="0" t="n">
        <f aca="true">IF(OR('Monte Carlo'!$B$26="",'Monte Carlo'!$C$26=""),0,IF(RAND()&lt;'Monte Carlo'!$B$26,IF('Monte Carlo'!$E$26='Monte Carlo'!$C$26,'Monte Carlo'!$C$26,BETAINV(RAND(),'Monte Carlo'!$G$26,'Monte Carlo'!$H$26,'Monte Carlo'!$C$26,'Monte Carlo'!$E$26)),0))</f>
        <v>0</v>
      </c>
      <c r="R811" s="0" t="n">
        <f aca="true">IF(OR('Monte Carlo'!$B$27="",'Monte Carlo'!$C$27=""),0,IF(RAND()&lt;'Monte Carlo'!$B$27,IF('Monte Carlo'!$E$27='Monte Carlo'!$C$27,'Monte Carlo'!$C$27,BETAINV(RAND(),'Monte Carlo'!$G$27,'Monte Carlo'!$H$27,'Monte Carlo'!$C$27,'Monte Carlo'!$E$27)),0))</f>
        <v>0</v>
      </c>
      <c r="S811" s="0" t="n">
        <f aca="true">IF(OR('Monte Carlo'!$B$28="",'Monte Carlo'!$C$28=""),0,IF(RAND()&lt;'Monte Carlo'!$B$28,IF('Monte Carlo'!$E$28='Monte Carlo'!$C$28,'Monte Carlo'!$C$28,BETAINV(RAND(),'Monte Carlo'!$G$28,'Monte Carlo'!$H$28,'Monte Carlo'!$C$28,'Monte Carlo'!$E$28)),0))</f>
        <v>0</v>
      </c>
      <c r="T811" s="0" t="n">
        <f aca="true">IF(OR('Monte Carlo'!$B$29="",'Monte Carlo'!$C$29=""),0,IF(RAND()&lt;'Monte Carlo'!$B$29,IF('Monte Carlo'!$E$29='Monte Carlo'!$C$29,'Monte Carlo'!$C$29,BETAINV(RAND(),'Monte Carlo'!$G$29,'Monte Carlo'!$H$29,'Monte Carlo'!$C$29,'Monte Carlo'!$E$29)),0))</f>
        <v>0</v>
      </c>
      <c r="U811" s="0" t="n">
        <f aca="true">IF(OR('Monte Carlo'!$B$30="",'Monte Carlo'!$C$30=""),0,IF(RAND()&lt;'Monte Carlo'!$B$30,IF('Monte Carlo'!$E$30='Monte Carlo'!$C$30,'Monte Carlo'!$C$30,BETAINV(RAND(),'Monte Carlo'!$G$30,'Monte Carlo'!$H$30,'Monte Carlo'!$C$30,'Monte Carlo'!$E$30)),0))</f>
        <v>0</v>
      </c>
      <c r="V811" s="0" t="n">
        <f aca="true">IF(OR('Monte Carlo'!$B$31="",'Monte Carlo'!$C$31=""),0,IF(RAND()&lt;'Monte Carlo'!$B$31,IF('Monte Carlo'!$E$31='Monte Carlo'!$C$31,'Monte Carlo'!$C$31,BETAINV(RAND(),'Monte Carlo'!$G$31,'Monte Carlo'!$H$31,'Monte Carlo'!$C$31,'Monte Carlo'!$E$31)),0))</f>
        <v>0</v>
      </c>
      <c r="W811" s="0" t="n">
        <f aca="true">IF(OR('Monte Carlo'!$B$32="",'Monte Carlo'!$C$32=""),0,IF(RAND()&lt;'Monte Carlo'!$B$32,IF('Monte Carlo'!$E$32='Monte Carlo'!$C$32,'Monte Carlo'!$C$32,BETAINV(RAND(),'Monte Carlo'!$G$32,'Monte Carlo'!$H$32,'Monte Carlo'!$C$32,'Monte Carlo'!$E$32)),0))</f>
        <v>0</v>
      </c>
      <c r="X811" s="0" t="n">
        <f aca="true">IF(OR('Monte Carlo'!$B$33="",'Monte Carlo'!$C$33=""),0,IF(RAND()&lt;'Monte Carlo'!$B$33,IF('Monte Carlo'!$E$33='Monte Carlo'!$C$33,'Monte Carlo'!$C$33,BETAINV(RAND(),'Monte Carlo'!$G$33,'Monte Carlo'!$H$33,'Monte Carlo'!$C$33,'Monte Carlo'!$E$33)),0))</f>
        <v>0</v>
      </c>
      <c r="Y811" s="0" t="n">
        <f aca="false">SUM(A811:X811)</f>
        <v>2204.56336601558</v>
      </c>
    </row>
    <row r="812" customFormat="false" ht="15" hidden="false" customHeight="false" outlineLevel="0" collapsed="false">
      <c r="A812" s="0" t="n">
        <f aca="true">IF('Monte Carlo'!$B$7="",0,IF('Monte Carlo'!$D$7='Monte Carlo'!$B$7,'Monte Carlo'!$B$7,BETAINV(RAND(),'Monte Carlo'!$F$7,'Monte Carlo'!$G$7,'Monte Carlo'!$B$7,'Monte Carlo'!$D$7)))</f>
        <v>177.172203188041</v>
      </c>
      <c r="B812" s="0" t="n">
        <f aca="true">IF('Monte Carlo'!$B$8="",0,IF('Monte Carlo'!$D$8='Monte Carlo'!$B$8,'Monte Carlo'!$B$8,BETAINV(RAND(),'Monte Carlo'!$F$8,'Monte Carlo'!$G$8,'Monte Carlo'!$B$8,'Monte Carlo'!$D$8)))</f>
        <v>1060.23653608435</v>
      </c>
      <c r="C812" s="0" t="n">
        <f aca="true">IF('Monte Carlo'!$B$9="",0,IF('Monte Carlo'!$D$9='Monte Carlo'!$B$9,'Monte Carlo'!$B$9,BETAINV(RAND(),'Monte Carlo'!$F$9,'Monte Carlo'!$G$9,'Monte Carlo'!$B$9,'Monte Carlo'!$D$9)))</f>
        <v>468.775026554417</v>
      </c>
      <c r="D812" s="0" t="n">
        <f aca="true">IF('Monte Carlo'!$B$10="",0,IF('Monte Carlo'!$D$10='Monte Carlo'!$B$10,'Monte Carlo'!$B$10,BETAINV(RAND(),'Monte Carlo'!$F$10,'Monte Carlo'!$G$10,'Monte Carlo'!$B$10,'Monte Carlo'!$D$10)))</f>
        <v>339.501713193562</v>
      </c>
      <c r="E812" s="0" t="n">
        <f aca="true">IF('Monte Carlo'!$B$11="",0,IF('Monte Carlo'!$D$11='Monte Carlo'!$B$11,'Monte Carlo'!$B$11,BETAINV(RAND(),'Monte Carlo'!$F$11,'Monte Carlo'!$G$11,'Monte Carlo'!$B$11,'Monte Carlo'!$D$11)))</f>
        <v>93.6260368480759</v>
      </c>
      <c r="F812" s="0" t="n">
        <f aca="true">IF('Monte Carlo'!$B$12="",0,IF('Monte Carlo'!$D$12='Monte Carlo'!$B$12,'Monte Carlo'!$B$12,BETAINV(RAND(),'Monte Carlo'!$F$12,'Monte Carlo'!$G$12,'Monte Carlo'!$B$12,'Monte Carlo'!$D$12)))</f>
        <v>102.949461606607</v>
      </c>
      <c r="G812" s="0" t="n">
        <f aca="true">IF('Monte Carlo'!$B$13="",0,IF('Monte Carlo'!$D$13='Monte Carlo'!$B$13,'Monte Carlo'!$B$13,BETAINV(RAND(),'Monte Carlo'!$F$13,'Monte Carlo'!$G$13,'Monte Carlo'!$B$13,'Monte Carlo'!$D$13)))</f>
        <v>0</v>
      </c>
      <c r="H812" s="0" t="n">
        <f aca="true">IF('Monte Carlo'!$B$14="",0,IF('Monte Carlo'!$D$14='Monte Carlo'!$B$14,'Monte Carlo'!$B$14,BETAINV(RAND(),'Monte Carlo'!$F$14,'Monte Carlo'!$G$14,'Monte Carlo'!$B$14,'Monte Carlo'!$D$14)))</f>
        <v>0</v>
      </c>
      <c r="I812" s="0" t="n">
        <f aca="true">IF('Monte Carlo'!$B$15="",0,IF('Monte Carlo'!$D$15='Monte Carlo'!$B$15,'Monte Carlo'!$B$15,BETAINV(RAND(),'Monte Carlo'!$F$15,'Monte Carlo'!$G$15,'Monte Carlo'!$B$15,'Monte Carlo'!$D$15)))</f>
        <v>0</v>
      </c>
      <c r="J812" s="0" t="n">
        <f aca="true">IF('Monte Carlo'!$B$16="",0,IF('Monte Carlo'!$D$16='Monte Carlo'!$B$16,'Monte Carlo'!$B$16,BETAINV(RAND(),'Monte Carlo'!$F$16,'Monte Carlo'!$G$16,'Monte Carlo'!$B$16,'Monte Carlo'!$D$16)))</f>
        <v>0</v>
      </c>
      <c r="K812" s="0" t="n">
        <f aca="true">IF('Monte Carlo'!$B$17="",0,IF('Monte Carlo'!$D$17='Monte Carlo'!$B$17,'Monte Carlo'!$B$17,BETAINV(RAND(),'Monte Carlo'!$F$17,'Monte Carlo'!$G$17,'Monte Carlo'!$B$17,'Monte Carlo'!$D$17)))</f>
        <v>0</v>
      </c>
      <c r="L812" s="0" t="n">
        <f aca="true">IF('Monte Carlo'!$B$18="",0,IF('Monte Carlo'!$D$18='Monte Carlo'!$B$18,'Monte Carlo'!$B$18,BETAINV(RAND(),'Monte Carlo'!$F$18,'Monte Carlo'!$G$18,'Monte Carlo'!$B$18,'Monte Carlo'!$D$18)))</f>
        <v>0</v>
      </c>
      <c r="M812" s="0" t="n">
        <f aca="true">IF(OR('Monte Carlo'!$B$22="",'Monte Carlo'!$C$22=""),0,IF(RAND()&lt;'Monte Carlo'!$B$22,IF('Monte Carlo'!$E$22='Monte Carlo'!$C$22,'Monte Carlo'!$C$22,BETAINV(RAND(),'Monte Carlo'!$G$22,'Monte Carlo'!$H$22,'Monte Carlo'!$C$22,'Monte Carlo'!$E$22)),0))</f>
        <v>0</v>
      </c>
      <c r="N812" s="0" t="n">
        <f aca="true">IF(OR('Monte Carlo'!$B$23="",'Monte Carlo'!$C$23=""),0,IF(RAND()&lt;'Monte Carlo'!$B$23,IF('Monte Carlo'!$E$23='Monte Carlo'!$C$23,'Monte Carlo'!$C$23,BETAINV(RAND(),'Monte Carlo'!$G$23,'Monte Carlo'!$H$23,'Monte Carlo'!$C$23,'Monte Carlo'!$E$23)),0))</f>
        <v>0</v>
      </c>
      <c r="O812" s="0" t="n">
        <f aca="true">IF(OR('Monte Carlo'!$B$24="",'Monte Carlo'!$C$24=""),0,IF(RAND()&lt;'Monte Carlo'!$B$24,IF('Monte Carlo'!$E$24='Monte Carlo'!$C$24,'Monte Carlo'!$C$24,BETAINV(RAND(),'Monte Carlo'!$G$24,'Monte Carlo'!$H$24,'Monte Carlo'!$C$24,'Monte Carlo'!$E$24)),0))</f>
        <v>0</v>
      </c>
      <c r="P812" s="0" t="n">
        <f aca="true">IF(OR('Monte Carlo'!$B$25="",'Monte Carlo'!$C$25=""),0,IF(RAND()&lt;'Monte Carlo'!$B$25,IF('Monte Carlo'!$E$25='Monte Carlo'!$C$25,'Monte Carlo'!$C$25,BETAINV(RAND(),'Monte Carlo'!$G$25,'Monte Carlo'!$H$25,'Monte Carlo'!$C$25,'Monte Carlo'!$E$25)),0))</f>
        <v>0</v>
      </c>
      <c r="Q812" s="0" t="n">
        <f aca="true">IF(OR('Monte Carlo'!$B$26="",'Monte Carlo'!$C$26=""),0,IF(RAND()&lt;'Monte Carlo'!$B$26,IF('Monte Carlo'!$E$26='Monte Carlo'!$C$26,'Monte Carlo'!$C$26,BETAINV(RAND(),'Monte Carlo'!$G$26,'Monte Carlo'!$H$26,'Monte Carlo'!$C$26,'Monte Carlo'!$E$26)),0))</f>
        <v>0</v>
      </c>
      <c r="R812" s="0" t="n">
        <f aca="true">IF(OR('Monte Carlo'!$B$27="",'Monte Carlo'!$C$27=""),0,IF(RAND()&lt;'Monte Carlo'!$B$27,IF('Monte Carlo'!$E$27='Monte Carlo'!$C$27,'Monte Carlo'!$C$27,BETAINV(RAND(),'Monte Carlo'!$G$27,'Monte Carlo'!$H$27,'Monte Carlo'!$C$27,'Monte Carlo'!$E$27)),0))</f>
        <v>0</v>
      </c>
      <c r="S812" s="0" t="n">
        <f aca="true">IF(OR('Monte Carlo'!$B$28="",'Monte Carlo'!$C$28=""),0,IF(RAND()&lt;'Monte Carlo'!$B$28,IF('Monte Carlo'!$E$28='Monte Carlo'!$C$28,'Monte Carlo'!$C$28,BETAINV(RAND(),'Monte Carlo'!$G$28,'Monte Carlo'!$H$28,'Monte Carlo'!$C$28,'Monte Carlo'!$E$28)),0))</f>
        <v>0</v>
      </c>
      <c r="T812" s="0" t="n">
        <f aca="true">IF(OR('Monte Carlo'!$B$29="",'Monte Carlo'!$C$29=""),0,IF(RAND()&lt;'Monte Carlo'!$B$29,IF('Monte Carlo'!$E$29='Monte Carlo'!$C$29,'Monte Carlo'!$C$29,BETAINV(RAND(),'Monte Carlo'!$G$29,'Monte Carlo'!$H$29,'Monte Carlo'!$C$29,'Monte Carlo'!$E$29)),0))</f>
        <v>0</v>
      </c>
      <c r="U812" s="0" t="n">
        <f aca="true">IF(OR('Monte Carlo'!$B$30="",'Monte Carlo'!$C$30=""),0,IF(RAND()&lt;'Monte Carlo'!$B$30,IF('Monte Carlo'!$E$30='Monte Carlo'!$C$30,'Monte Carlo'!$C$30,BETAINV(RAND(),'Monte Carlo'!$G$30,'Monte Carlo'!$H$30,'Monte Carlo'!$C$30,'Monte Carlo'!$E$30)),0))</f>
        <v>0</v>
      </c>
      <c r="V812" s="0" t="n">
        <f aca="true">IF(OR('Monte Carlo'!$B$31="",'Monte Carlo'!$C$31=""),0,IF(RAND()&lt;'Monte Carlo'!$B$31,IF('Monte Carlo'!$E$31='Monte Carlo'!$C$31,'Monte Carlo'!$C$31,BETAINV(RAND(),'Monte Carlo'!$G$31,'Monte Carlo'!$H$31,'Monte Carlo'!$C$31,'Monte Carlo'!$E$31)),0))</f>
        <v>0</v>
      </c>
      <c r="W812" s="0" t="n">
        <f aca="true">IF(OR('Monte Carlo'!$B$32="",'Monte Carlo'!$C$32=""),0,IF(RAND()&lt;'Monte Carlo'!$B$32,IF('Monte Carlo'!$E$32='Monte Carlo'!$C$32,'Monte Carlo'!$C$32,BETAINV(RAND(),'Monte Carlo'!$G$32,'Monte Carlo'!$H$32,'Monte Carlo'!$C$32,'Monte Carlo'!$E$32)),0))</f>
        <v>0</v>
      </c>
      <c r="X812" s="0" t="n">
        <f aca="true">IF(OR('Monte Carlo'!$B$33="",'Monte Carlo'!$C$33=""),0,IF(RAND()&lt;'Monte Carlo'!$B$33,IF('Monte Carlo'!$E$33='Monte Carlo'!$C$33,'Monte Carlo'!$C$33,BETAINV(RAND(),'Monte Carlo'!$G$33,'Monte Carlo'!$H$33,'Monte Carlo'!$C$33,'Monte Carlo'!$E$33)),0))</f>
        <v>0</v>
      </c>
      <c r="Y812" s="0" t="n">
        <f aca="false">SUM(A812:X812)</f>
        <v>2242.26097747505</v>
      </c>
    </row>
    <row r="813" customFormat="false" ht="15" hidden="false" customHeight="false" outlineLevel="0" collapsed="false">
      <c r="A813" s="0" t="n">
        <f aca="true">IF('Monte Carlo'!$B$7="",0,IF('Monte Carlo'!$D$7='Monte Carlo'!$B$7,'Monte Carlo'!$B$7,BETAINV(RAND(),'Monte Carlo'!$F$7,'Monte Carlo'!$G$7,'Monte Carlo'!$B$7,'Monte Carlo'!$D$7)))</f>
        <v>141.306834958526</v>
      </c>
      <c r="B813" s="0" t="n">
        <f aca="true">IF('Monte Carlo'!$B$8="",0,IF('Monte Carlo'!$D$8='Monte Carlo'!$B$8,'Monte Carlo'!$B$8,BETAINV(RAND(),'Monte Carlo'!$F$8,'Monte Carlo'!$G$8,'Monte Carlo'!$B$8,'Monte Carlo'!$D$8)))</f>
        <v>979.566998060259</v>
      </c>
      <c r="C813" s="0" t="n">
        <f aca="true">IF('Monte Carlo'!$B$9="",0,IF('Monte Carlo'!$D$9='Monte Carlo'!$B$9,'Monte Carlo'!$B$9,BETAINV(RAND(),'Monte Carlo'!$F$9,'Monte Carlo'!$G$9,'Monte Carlo'!$B$9,'Monte Carlo'!$D$9)))</f>
        <v>469.997681325237</v>
      </c>
      <c r="D813" s="0" t="n">
        <f aca="true">IF('Monte Carlo'!$B$10="",0,IF('Monte Carlo'!$D$10='Monte Carlo'!$B$10,'Monte Carlo'!$B$10,BETAINV(RAND(),'Monte Carlo'!$F$10,'Monte Carlo'!$G$10,'Monte Carlo'!$B$10,'Monte Carlo'!$D$10)))</f>
        <v>317.163637312305</v>
      </c>
      <c r="E813" s="0" t="n">
        <f aca="true">IF('Monte Carlo'!$B$11="",0,IF('Monte Carlo'!$D$11='Monte Carlo'!$B$11,'Monte Carlo'!$B$11,BETAINV(RAND(),'Monte Carlo'!$F$11,'Monte Carlo'!$G$11,'Monte Carlo'!$B$11,'Monte Carlo'!$D$11)))</f>
        <v>123.690496718474</v>
      </c>
      <c r="F813" s="0" t="n">
        <f aca="true">IF('Monte Carlo'!$B$12="",0,IF('Monte Carlo'!$D$12='Monte Carlo'!$B$12,'Monte Carlo'!$B$12,BETAINV(RAND(),'Monte Carlo'!$F$12,'Monte Carlo'!$G$12,'Monte Carlo'!$B$12,'Monte Carlo'!$D$12)))</f>
        <v>107.11286554544</v>
      </c>
      <c r="G813" s="0" t="n">
        <f aca="true">IF('Monte Carlo'!$B$13="",0,IF('Monte Carlo'!$D$13='Monte Carlo'!$B$13,'Monte Carlo'!$B$13,BETAINV(RAND(),'Monte Carlo'!$F$13,'Monte Carlo'!$G$13,'Monte Carlo'!$B$13,'Monte Carlo'!$D$13)))</f>
        <v>0</v>
      </c>
      <c r="H813" s="0" t="n">
        <f aca="true">IF('Monte Carlo'!$B$14="",0,IF('Monte Carlo'!$D$14='Monte Carlo'!$B$14,'Monte Carlo'!$B$14,BETAINV(RAND(),'Monte Carlo'!$F$14,'Monte Carlo'!$G$14,'Monte Carlo'!$B$14,'Monte Carlo'!$D$14)))</f>
        <v>0</v>
      </c>
      <c r="I813" s="0" t="n">
        <f aca="true">IF('Monte Carlo'!$B$15="",0,IF('Monte Carlo'!$D$15='Monte Carlo'!$B$15,'Monte Carlo'!$B$15,BETAINV(RAND(),'Monte Carlo'!$F$15,'Monte Carlo'!$G$15,'Monte Carlo'!$B$15,'Monte Carlo'!$D$15)))</f>
        <v>0</v>
      </c>
      <c r="J813" s="0" t="n">
        <f aca="true">IF('Monte Carlo'!$B$16="",0,IF('Monte Carlo'!$D$16='Monte Carlo'!$B$16,'Monte Carlo'!$B$16,BETAINV(RAND(),'Monte Carlo'!$F$16,'Monte Carlo'!$G$16,'Monte Carlo'!$B$16,'Monte Carlo'!$D$16)))</f>
        <v>0</v>
      </c>
      <c r="K813" s="0" t="n">
        <f aca="true">IF('Monte Carlo'!$B$17="",0,IF('Monte Carlo'!$D$17='Monte Carlo'!$B$17,'Monte Carlo'!$B$17,BETAINV(RAND(),'Monte Carlo'!$F$17,'Monte Carlo'!$G$17,'Monte Carlo'!$B$17,'Monte Carlo'!$D$17)))</f>
        <v>0</v>
      </c>
      <c r="L813" s="0" t="n">
        <f aca="true">IF('Monte Carlo'!$B$18="",0,IF('Monte Carlo'!$D$18='Monte Carlo'!$B$18,'Monte Carlo'!$B$18,BETAINV(RAND(),'Monte Carlo'!$F$18,'Monte Carlo'!$G$18,'Monte Carlo'!$B$18,'Monte Carlo'!$D$18)))</f>
        <v>0</v>
      </c>
      <c r="M813" s="0" t="n">
        <f aca="true">IF(OR('Monte Carlo'!$B$22="",'Monte Carlo'!$C$22=""),0,IF(RAND()&lt;'Monte Carlo'!$B$22,IF('Monte Carlo'!$E$22='Monte Carlo'!$C$22,'Monte Carlo'!$C$22,BETAINV(RAND(),'Monte Carlo'!$G$22,'Monte Carlo'!$H$22,'Monte Carlo'!$C$22,'Monte Carlo'!$E$22)),0))</f>
        <v>0</v>
      </c>
      <c r="N813" s="0" t="n">
        <f aca="true">IF(OR('Monte Carlo'!$B$23="",'Monte Carlo'!$C$23=""),0,IF(RAND()&lt;'Monte Carlo'!$B$23,IF('Monte Carlo'!$E$23='Monte Carlo'!$C$23,'Monte Carlo'!$C$23,BETAINV(RAND(),'Monte Carlo'!$G$23,'Monte Carlo'!$H$23,'Monte Carlo'!$C$23,'Monte Carlo'!$E$23)),0))</f>
        <v>0</v>
      </c>
      <c r="O813" s="0" t="n">
        <f aca="true">IF(OR('Monte Carlo'!$B$24="",'Monte Carlo'!$C$24=""),0,IF(RAND()&lt;'Monte Carlo'!$B$24,IF('Monte Carlo'!$E$24='Monte Carlo'!$C$24,'Monte Carlo'!$C$24,BETAINV(RAND(),'Monte Carlo'!$G$24,'Monte Carlo'!$H$24,'Monte Carlo'!$C$24,'Monte Carlo'!$E$24)),0))</f>
        <v>211.3682848567</v>
      </c>
      <c r="P813" s="0" t="n">
        <f aca="true">IF(OR('Monte Carlo'!$B$25="",'Monte Carlo'!$C$25=""),0,IF(RAND()&lt;'Monte Carlo'!$B$25,IF('Monte Carlo'!$E$25='Monte Carlo'!$C$25,'Monte Carlo'!$C$25,BETAINV(RAND(),'Monte Carlo'!$G$25,'Monte Carlo'!$H$25,'Monte Carlo'!$C$25,'Monte Carlo'!$E$25)),0))</f>
        <v>0</v>
      </c>
      <c r="Q813" s="0" t="n">
        <f aca="true">IF(OR('Monte Carlo'!$B$26="",'Monte Carlo'!$C$26=""),0,IF(RAND()&lt;'Monte Carlo'!$B$26,IF('Monte Carlo'!$E$26='Monte Carlo'!$C$26,'Monte Carlo'!$C$26,BETAINV(RAND(),'Monte Carlo'!$G$26,'Monte Carlo'!$H$26,'Monte Carlo'!$C$26,'Monte Carlo'!$E$26)),0))</f>
        <v>0</v>
      </c>
      <c r="R813" s="0" t="n">
        <f aca="true">IF(OR('Monte Carlo'!$B$27="",'Monte Carlo'!$C$27=""),0,IF(RAND()&lt;'Monte Carlo'!$B$27,IF('Monte Carlo'!$E$27='Monte Carlo'!$C$27,'Monte Carlo'!$C$27,BETAINV(RAND(),'Monte Carlo'!$G$27,'Monte Carlo'!$H$27,'Monte Carlo'!$C$27,'Monte Carlo'!$E$27)),0))</f>
        <v>0</v>
      </c>
      <c r="S813" s="0" t="n">
        <f aca="true">IF(OR('Monte Carlo'!$B$28="",'Monte Carlo'!$C$28=""),0,IF(RAND()&lt;'Monte Carlo'!$B$28,IF('Monte Carlo'!$E$28='Monte Carlo'!$C$28,'Monte Carlo'!$C$28,BETAINV(RAND(),'Monte Carlo'!$G$28,'Monte Carlo'!$H$28,'Monte Carlo'!$C$28,'Monte Carlo'!$E$28)),0))</f>
        <v>0</v>
      </c>
      <c r="T813" s="0" t="n">
        <f aca="true">IF(OR('Monte Carlo'!$B$29="",'Monte Carlo'!$C$29=""),0,IF(RAND()&lt;'Monte Carlo'!$B$29,IF('Monte Carlo'!$E$29='Monte Carlo'!$C$29,'Monte Carlo'!$C$29,BETAINV(RAND(),'Monte Carlo'!$G$29,'Monte Carlo'!$H$29,'Monte Carlo'!$C$29,'Monte Carlo'!$E$29)),0))</f>
        <v>0</v>
      </c>
      <c r="U813" s="0" t="n">
        <f aca="true">IF(OR('Monte Carlo'!$B$30="",'Monte Carlo'!$C$30=""),0,IF(RAND()&lt;'Monte Carlo'!$B$30,IF('Monte Carlo'!$E$30='Monte Carlo'!$C$30,'Monte Carlo'!$C$30,BETAINV(RAND(),'Monte Carlo'!$G$30,'Monte Carlo'!$H$30,'Monte Carlo'!$C$30,'Monte Carlo'!$E$30)),0))</f>
        <v>0</v>
      </c>
      <c r="V813" s="0" t="n">
        <f aca="true">IF(OR('Monte Carlo'!$B$31="",'Monte Carlo'!$C$31=""),0,IF(RAND()&lt;'Monte Carlo'!$B$31,IF('Monte Carlo'!$E$31='Monte Carlo'!$C$31,'Monte Carlo'!$C$31,BETAINV(RAND(),'Monte Carlo'!$G$31,'Monte Carlo'!$H$31,'Monte Carlo'!$C$31,'Monte Carlo'!$E$31)),0))</f>
        <v>0</v>
      </c>
      <c r="W813" s="0" t="n">
        <f aca="true">IF(OR('Monte Carlo'!$B$32="",'Monte Carlo'!$C$32=""),0,IF(RAND()&lt;'Monte Carlo'!$B$32,IF('Monte Carlo'!$E$32='Monte Carlo'!$C$32,'Monte Carlo'!$C$32,BETAINV(RAND(),'Monte Carlo'!$G$32,'Monte Carlo'!$H$32,'Monte Carlo'!$C$32,'Monte Carlo'!$E$32)),0))</f>
        <v>0</v>
      </c>
      <c r="X813" s="0" t="n">
        <f aca="true">IF(OR('Monte Carlo'!$B$33="",'Monte Carlo'!$C$33=""),0,IF(RAND()&lt;'Monte Carlo'!$B$33,IF('Monte Carlo'!$E$33='Monte Carlo'!$C$33,'Monte Carlo'!$C$33,BETAINV(RAND(),'Monte Carlo'!$G$33,'Monte Carlo'!$H$33,'Monte Carlo'!$C$33,'Monte Carlo'!$E$33)),0))</f>
        <v>0</v>
      </c>
      <c r="Y813" s="0" t="n">
        <f aca="false">SUM(A813:X813)</f>
        <v>2350.20679877694</v>
      </c>
    </row>
    <row r="814" customFormat="false" ht="15" hidden="false" customHeight="false" outlineLevel="0" collapsed="false">
      <c r="A814" s="0" t="n">
        <f aca="true">IF('Monte Carlo'!$B$7="",0,IF('Monte Carlo'!$D$7='Monte Carlo'!$B$7,'Monte Carlo'!$B$7,BETAINV(RAND(),'Monte Carlo'!$F$7,'Monte Carlo'!$G$7,'Monte Carlo'!$B$7,'Monte Carlo'!$D$7)))</f>
        <v>148.513881727354</v>
      </c>
      <c r="B814" s="0" t="n">
        <f aca="true">IF('Monte Carlo'!$B$8="",0,IF('Monte Carlo'!$D$8='Monte Carlo'!$B$8,'Monte Carlo'!$B$8,BETAINV(RAND(),'Monte Carlo'!$F$8,'Monte Carlo'!$G$8,'Monte Carlo'!$B$8,'Monte Carlo'!$D$8)))</f>
        <v>987.461528798889</v>
      </c>
      <c r="C814" s="0" t="n">
        <f aca="true">IF('Monte Carlo'!$B$9="",0,IF('Monte Carlo'!$D$9='Monte Carlo'!$B$9,'Monte Carlo'!$B$9,BETAINV(RAND(),'Monte Carlo'!$F$9,'Monte Carlo'!$G$9,'Monte Carlo'!$B$9,'Monte Carlo'!$D$9)))</f>
        <v>420.433790720067</v>
      </c>
      <c r="D814" s="0" t="n">
        <f aca="true">IF('Monte Carlo'!$B$10="",0,IF('Monte Carlo'!$D$10='Monte Carlo'!$B$10,'Monte Carlo'!$B$10,BETAINV(RAND(),'Monte Carlo'!$F$10,'Monte Carlo'!$G$10,'Monte Carlo'!$B$10,'Monte Carlo'!$D$10)))</f>
        <v>312.978932472136</v>
      </c>
      <c r="E814" s="0" t="n">
        <f aca="true">IF('Monte Carlo'!$B$11="",0,IF('Monte Carlo'!$D$11='Monte Carlo'!$B$11,'Monte Carlo'!$B$11,BETAINV(RAND(),'Monte Carlo'!$F$11,'Monte Carlo'!$G$11,'Monte Carlo'!$B$11,'Monte Carlo'!$D$11)))</f>
        <v>103.132555855969</v>
      </c>
      <c r="F814" s="0" t="n">
        <f aca="true">IF('Monte Carlo'!$B$12="",0,IF('Monte Carlo'!$D$12='Monte Carlo'!$B$12,'Monte Carlo'!$B$12,BETAINV(RAND(),'Monte Carlo'!$F$12,'Monte Carlo'!$G$12,'Monte Carlo'!$B$12,'Monte Carlo'!$D$12)))</f>
        <v>102.294872446225</v>
      </c>
      <c r="G814" s="0" t="n">
        <f aca="true">IF('Monte Carlo'!$B$13="",0,IF('Monte Carlo'!$D$13='Monte Carlo'!$B$13,'Monte Carlo'!$B$13,BETAINV(RAND(),'Monte Carlo'!$F$13,'Monte Carlo'!$G$13,'Monte Carlo'!$B$13,'Monte Carlo'!$D$13)))</f>
        <v>0</v>
      </c>
      <c r="H814" s="0" t="n">
        <f aca="true">IF('Monte Carlo'!$B$14="",0,IF('Monte Carlo'!$D$14='Monte Carlo'!$B$14,'Monte Carlo'!$B$14,BETAINV(RAND(),'Monte Carlo'!$F$14,'Monte Carlo'!$G$14,'Monte Carlo'!$B$14,'Monte Carlo'!$D$14)))</f>
        <v>0</v>
      </c>
      <c r="I814" s="0" t="n">
        <f aca="true">IF('Monte Carlo'!$B$15="",0,IF('Monte Carlo'!$D$15='Monte Carlo'!$B$15,'Monte Carlo'!$B$15,BETAINV(RAND(),'Monte Carlo'!$F$15,'Monte Carlo'!$G$15,'Monte Carlo'!$B$15,'Monte Carlo'!$D$15)))</f>
        <v>0</v>
      </c>
      <c r="J814" s="0" t="n">
        <f aca="true">IF('Monte Carlo'!$B$16="",0,IF('Monte Carlo'!$D$16='Monte Carlo'!$B$16,'Monte Carlo'!$B$16,BETAINV(RAND(),'Monte Carlo'!$F$16,'Monte Carlo'!$G$16,'Monte Carlo'!$B$16,'Monte Carlo'!$D$16)))</f>
        <v>0</v>
      </c>
      <c r="K814" s="0" t="n">
        <f aca="true">IF('Monte Carlo'!$B$17="",0,IF('Monte Carlo'!$D$17='Monte Carlo'!$B$17,'Monte Carlo'!$B$17,BETAINV(RAND(),'Monte Carlo'!$F$17,'Monte Carlo'!$G$17,'Monte Carlo'!$B$17,'Monte Carlo'!$D$17)))</f>
        <v>0</v>
      </c>
      <c r="L814" s="0" t="n">
        <f aca="true">IF('Monte Carlo'!$B$18="",0,IF('Monte Carlo'!$D$18='Monte Carlo'!$B$18,'Monte Carlo'!$B$18,BETAINV(RAND(),'Monte Carlo'!$F$18,'Monte Carlo'!$G$18,'Monte Carlo'!$B$18,'Monte Carlo'!$D$18)))</f>
        <v>0</v>
      </c>
      <c r="M814" s="0" t="n">
        <f aca="true">IF(OR('Monte Carlo'!$B$22="",'Monte Carlo'!$C$22=""),0,IF(RAND()&lt;'Monte Carlo'!$B$22,IF('Monte Carlo'!$E$22='Monte Carlo'!$C$22,'Monte Carlo'!$C$22,BETAINV(RAND(),'Monte Carlo'!$G$22,'Monte Carlo'!$H$22,'Monte Carlo'!$C$22,'Monte Carlo'!$E$22)),0))</f>
        <v>0</v>
      </c>
      <c r="N814" s="0" t="n">
        <f aca="true">IF(OR('Monte Carlo'!$B$23="",'Monte Carlo'!$C$23=""),0,IF(RAND()&lt;'Monte Carlo'!$B$23,IF('Monte Carlo'!$E$23='Monte Carlo'!$C$23,'Monte Carlo'!$C$23,BETAINV(RAND(),'Monte Carlo'!$G$23,'Monte Carlo'!$H$23,'Monte Carlo'!$C$23,'Monte Carlo'!$E$23)),0))</f>
        <v>0</v>
      </c>
      <c r="O814" s="0" t="n">
        <f aca="true">IF(OR('Monte Carlo'!$B$24="",'Monte Carlo'!$C$24=""),0,IF(RAND()&lt;'Monte Carlo'!$B$24,IF('Monte Carlo'!$E$24='Monte Carlo'!$C$24,'Monte Carlo'!$C$24,BETAINV(RAND(),'Monte Carlo'!$G$24,'Monte Carlo'!$H$24,'Monte Carlo'!$C$24,'Monte Carlo'!$E$24)),0))</f>
        <v>0</v>
      </c>
      <c r="P814" s="0" t="n">
        <f aca="true">IF(OR('Monte Carlo'!$B$25="",'Monte Carlo'!$C$25=""),0,IF(RAND()&lt;'Monte Carlo'!$B$25,IF('Monte Carlo'!$E$25='Monte Carlo'!$C$25,'Monte Carlo'!$C$25,BETAINV(RAND(),'Monte Carlo'!$G$25,'Monte Carlo'!$H$25,'Monte Carlo'!$C$25,'Monte Carlo'!$E$25)),0))</f>
        <v>0</v>
      </c>
      <c r="Q814" s="0" t="n">
        <f aca="true">IF(OR('Monte Carlo'!$B$26="",'Monte Carlo'!$C$26=""),0,IF(RAND()&lt;'Monte Carlo'!$B$26,IF('Monte Carlo'!$E$26='Monte Carlo'!$C$26,'Monte Carlo'!$C$26,BETAINV(RAND(),'Monte Carlo'!$G$26,'Monte Carlo'!$H$26,'Monte Carlo'!$C$26,'Monte Carlo'!$E$26)),0))</f>
        <v>0</v>
      </c>
      <c r="R814" s="0" t="n">
        <f aca="true">IF(OR('Monte Carlo'!$B$27="",'Monte Carlo'!$C$27=""),0,IF(RAND()&lt;'Monte Carlo'!$B$27,IF('Monte Carlo'!$E$27='Monte Carlo'!$C$27,'Monte Carlo'!$C$27,BETAINV(RAND(),'Monte Carlo'!$G$27,'Monte Carlo'!$H$27,'Monte Carlo'!$C$27,'Monte Carlo'!$E$27)),0))</f>
        <v>0</v>
      </c>
      <c r="S814" s="0" t="n">
        <f aca="true">IF(OR('Monte Carlo'!$B$28="",'Monte Carlo'!$C$28=""),0,IF(RAND()&lt;'Monte Carlo'!$B$28,IF('Monte Carlo'!$E$28='Monte Carlo'!$C$28,'Monte Carlo'!$C$28,BETAINV(RAND(),'Monte Carlo'!$G$28,'Monte Carlo'!$H$28,'Monte Carlo'!$C$28,'Monte Carlo'!$E$28)),0))</f>
        <v>0</v>
      </c>
      <c r="T814" s="0" t="n">
        <f aca="true">IF(OR('Monte Carlo'!$B$29="",'Monte Carlo'!$C$29=""),0,IF(RAND()&lt;'Monte Carlo'!$B$29,IF('Monte Carlo'!$E$29='Monte Carlo'!$C$29,'Monte Carlo'!$C$29,BETAINV(RAND(),'Monte Carlo'!$G$29,'Monte Carlo'!$H$29,'Monte Carlo'!$C$29,'Monte Carlo'!$E$29)),0))</f>
        <v>0</v>
      </c>
      <c r="U814" s="0" t="n">
        <f aca="true">IF(OR('Monte Carlo'!$B$30="",'Monte Carlo'!$C$30=""),0,IF(RAND()&lt;'Monte Carlo'!$B$30,IF('Monte Carlo'!$E$30='Monte Carlo'!$C$30,'Monte Carlo'!$C$30,BETAINV(RAND(),'Monte Carlo'!$G$30,'Monte Carlo'!$H$30,'Monte Carlo'!$C$30,'Monte Carlo'!$E$30)),0))</f>
        <v>0</v>
      </c>
      <c r="V814" s="0" t="n">
        <f aca="true">IF(OR('Monte Carlo'!$B$31="",'Monte Carlo'!$C$31=""),0,IF(RAND()&lt;'Monte Carlo'!$B$31,IF('Monte Carlo'!$E$31='Monte Carlo'!$C$31,'Monte Carlo'!$C$31,BETAINV(RAND(),'Monte Carlo'!$G$31,'Monte Carlo'!$H$31,'Monte Carlo'!$C$31,'Monte Carlo'!$E$31)),0))</f>
        <v>0</v>
      </c>
      <c r="W814" s="0" t="n">
        <f aca="true">IF(OR('Monte Carlo'!$B$32="",'Monte Carlo'!$C$32=""),0,IF(RAND()&lt;'Monte Carlo'!$B$32,IF('Monte Carlo'!$E$32='Monte Carlo'!$C$32,'Monte Carlo'!$C$32,BETAINV(RAND(),'Monte Carlo'!$G$32,'Monte Carlo'!$H$32,'Monte Carlo'!$C$32,'Monte Carlo'!$E$32)),0))</f>
        <v>0</v>
      </c>
      <c r="X814" s="0" t="n">
        <f aca="true">IF(OR('Monte Carlo'!$B$33="",'Monte Carlo'!$C$33=""),0,IF(RAND()&lt;'Monte Carlo'!$B$33,IF('Monte Carlo'!$E$33='Monte Carlo'!$C$33,'Monte Carlo'!$C$33,BETAINV(RAND(),'Monte Carlo'!$G$33,'Monte Carlo'!$H$33,'Monte Carlo'!$C$33,'Monte Carlo'!$E$33)),0))</f>
        <v>0</v>
      </c>
      <c r="Y814" s="0" t="n">
        <f aca="false">SUM(A814:X814)</f>
        <v>2074.81556202064</v>
      </c>
    </row>
    <row r="815" customFormat="false" ht="15" hidden="false" customHeight="false" outlineLevel="0" collapsed="false">
      <c r="A815" s="0" t="n">
        <f aca="true">IF('Monte Carlo'!$B$7="",0,IF('Monte Carlo'!$D$7='Monte Carlo'!$B$7,'Monte Carlo'!$B$7,BETAINV(RAND(),'Monte Carlo'!$F$7,'Monte Carlo'!$G$7,'Monte Carlo'!$B$7,'Monte Carlo'!$D$7)))</f>
        <v>174.087072419779</v>
      </c>
      <c r="B815" s="0" t="n">
        <f aca="true">IF('Monte Carlo'!$B$8="",0,IF('Monte Carlo'!$D$8='Monte Carlo'!$B$8,'Monte Carlo'!$B$8,BETAINV(RAND(),'Monte Carlo'!$F$8,'Monte Carlo'!$G$8,'Monte Carlo'!$B$8,'Monte Carlo'!$D$8)))</f>
        <v>968.212781581221</v>
      </c>
      <c r="C815" s="0" t="n">
        <f aca="true">IF('Monte Carlo'!$B$9="",0,IF('Monte Carlo'!$D$9='Monte Carlo'!$B$9,'Monte Carlo'!$B$9,BETAINV(RAND(),'Monte Carlo'!$F$9,'Monte Carlo'!$G$9,'Monte Carlo'!$B$9,'Monte Carlo'!$D$9)))</f>
        <v>427.409036699691</v>
      </c>
      <c r="D815" s="0" t="n">
        <f aca="true">IF('Monte Carlo'!$B$10="",0,IF('Monte Carlo'!$D$10='Monte Carlo'!$B$10,'Monte Carlo'!$B$10,BETAINV(RAND(),'Monte Carlo'!$F$10,'Monte Carlo'!$G$10,'Monte Carlo'!$B$10,'Monte Carlo'!$D$10)))</f>
        <v>282.247984960642</v>
      </c>
      <c r="E815" s="0" t="n">
        <f aca="true">IF('Monte Carlo'!$B$11="",0,IF('Monte Carlo'!$D$11='Monte Carlo'!$B$11,'Monte Carlo'!$B$11,BETAINV(RAND(),'Monte Carlo'!$F$11,'Monte Carlo'!$G$11,'Monte Carlo'!$B$11,'Monte Carlo'!$D$11)))</f>
        <v>85.9220329856619</v>
      </c>
      <c r="F815" s="0" t="n">
        <f aca="true">IF('Monte Carlo'!$B$12="",0,IF('Monte Carlo'!$D$12='Monte Carlo'!$B$12,'Monte Carlo'!$B$12,BETAINV(RAND(),'Monte Carlo'!$F$12,'Monte Carlo'!$G$12,'Monte Carlo'!$B$12,'Monte Carlo'!$D$12)))</f>
        <v>104.678809375955</v>
      </c>
      <c r="G815" s="0" t="n">
        <f aca="true">IF('Monte Carlo'!$B$13="",0,IF('Monte Carlo'!$D$13='Monte Carlo'!$B$13,'Monte Carlo'!$B$13,BETAINV(RAND(),'Monte Carlo'!$F$13,'Monte Carlo'!$G$13,'Monte Carlo'!$B$13,'Monte Carlo'!$D$13)))</f>
        <v>0</v>
      </c>
      <c r="H815" s="0" t="n">
        <f aca="true">IF('Monte Carlo'!$B$14="",0,IF('Monte Carlo'!$D$14='Monte Carlo'!$B$14,'Monte Carlo'!$B$14,BETAINV(RAND(),'Monte Carlo'!$F$14,'Monte Carlo'!$G$14,'Monte Carlo'!$B$14,'Monte Carlo'!$D$14)))</f>
        <v>0</v>
      </c>
      <c r="I815" s="0" t="n">
        <f aca="true">IF('Monte Carlo'!$B$15="",0,IF('Monte Carlo'!$D$15='Monte Carlo'!$B$15,'Monte Carlo'!$B$15,BETAINV(RAND(),'Monte Carlo'!$F$15,'Monte Carlo'!$G$15,'Monte Carlo'!$B$15,'Monte Carlo'!$D$15)))</f>
        <v>0</v>
      </c>
      <c r="J815" s="0" t="n">
        <f aca="true">IF('Monte Carlo'!$B$16="",0,IF('Monte Carlo'!$D$16='Monte Carlo'!$B$16,'Monte Carlo'!$B$16,BETAINV(RAND(),'Monte Carlo'!$F$16,'Monte Carlo'!$G$16,'Monte Carlo'!$B$16,'Monte Carlo'!$D$16)))</f>
        <v>0</v>
      </c>
      <c r="K815" s="0" t="n">
        <f aca="true">IF('Monte Carlo'!$B$17="",0,IF('Monte Carlo'!$D$17='Monte Carlo'!$B$17,'Monte Carlo'!$B$17,BETAINV(RAND(),'Monte Carlo'!$F$17,'Monte Carlo'!$G$17,'Monte Carlo'!$B$17,'Monte Carlo'!$D$17)))</f>
        <v>0</v>
      </c>
      <c r="L815" s="0" t="n">
        <f aca="true">IF('Monte Carlo'!$B$18="",0,IF('Monte Carlo'!$D$18='Monte Carlo'!$B$18,'Monte Carlo'!$B$18,BETAINV(RAND(),'Monte Carlo'!$F$18,'Monte Carlo'!$G$18,'Monte Carlo'!$B$18,'Monte Carlo'!$D$18)))</f>
        <v>0</v>
      </c>
      <c r="M815" s="0" t="n">
        <f aca="true">IF(OR('Monte Carlo'!$B$22="",'Monte Carlo'!$C$22=""),0,IF(RAND()&lt;'Monte Carlo'!$B$22,IF('Monte Carlo'!$E$22='Monte Carlo'!$C$22,'Monte Carlo'!$C$22,BETAINV(RAND(),'Monte Carlo'!$G$22,'Monte Carlo'!$H$22,'Monte Carlo'!$C$22,'Monte Carlo'!$E$22)),0))</f>
        <v>59.4909864037779</v>
      </c>
      <c r="N815" s="0" t="n">
        <f aca="true">IF(OR('Monte Carlo'!$B$23="",'Monte Carlo'!$C$23=""),0,IF(RAND()&lt;'Monte Carlo'!$B$23,IF('Monte Carlo'!$E$23='Monte Carlo'!$C$23,'Monte Carlo'!$C$23,BETAINV(RAND(),'Monte Carlo'!$G$23,'Monte Carlo'!$H$23,'Monte Carlo'!$C$23,'Monte Carlo'!$E$23)),0))</f>
        <v>0</v>
      </c>
      <c r="O815" s="0" t="n">
        <f aca="true">IF(OR('Monte Carlo'!$B$24="",'Monte Carlo'!$C$24=""),0,IF(RAND()&lt;'Monte Carlo'!$B$24,IF('Monte Carlo'!$E$24='Monte Carlo'!$C$24,'Monte Carlo'!$C$24,BETAINV(RAND(),'Monte Carlo'!$G$24,'Monte Carlo'!$H$24,'Monte Carlo'!$C$24,'Monte Carlo'!$E$24)),0))</f>
        <v>162.822582939408</v>
      </c>
      <c r="P815" s="0" t="n">
        <f aca="true">IF(OR('Monte Carlo'!$B$25="",'Monte Carlo'!$C$25=""),0,IF(RAND()&lt;'Monte Carlo'!$B$25,IF('Monte Carlo'!$E$25='Monte Carlo'!$C$25,'Monte Carlo'!$C$25,BETAINV(RAND(),'Monte Carlo'!$G$25,'Monte Carlo'!$H$25,'Monte Carlo'!$C$25,'Monte Carlo'!$E$25)),0))</f>
        <v>0</v>
      </c>
      <c r="Q815" s="0" t="n">
        <f aca="true">IF(OR('Monte Carlo'!$B$26="",'Monte Carlo'!$C$26=""),0,IF(RAND()&lt;'Monte Carlo'!$B$26,IF('Monte Carlo'!$E$26='Monte Carlo'!$C$26,'Monte Carlo'!$C$26,BETAINV(RAND(),'Monte Carlo'!$G$26,'Monte Carlo'!$H$26,'Monte Carlo'!$C$26,'Monte Carlo'!$E$26)),0))</f>
        <v>0</v>
      </c>
      <c r="R815" s="0" t="n">
        <f aca="true">IF(OR('Monte Carlo'!$B$27="",'Monte Carlo'!$C$27=""),0,IF(RAND()&lt;'Monte Carlo'!$B$27,IF('Monte Carlo'!$E$27='Monte Carlo'!$C$27,'Monte Carlo'!$C$27,BETAINV(RAND(),'Monte Carlo'!$G$27,'Monte Carlo'!$H$27,'Monte Carlo'!$C$27,'Monte Carlo'!$E$27)),0))</f>
        <v>0</v>
      </c>
      <c r="S815" s="0" t="n">
        <f aca="true">IF(OR('Monte Carlo'!$B$28="",'Monte Carlo'!$C$28=""),0,IF(RAND()&lt;'Monte Carlo'!$B$28,IF('Monte Carlo'!$E$28='Monte Carlo'!$C$28,'Monte Carlo'!$C$28,BETAINV(RAND(),'Monte Carlo'!$G$28,'Monte Carlo'!$H$28,'Monte Carlo'!$C$28,'Monte Carlo'!$E$28)),0))</f>
        <v>0</v>
      </c>
      <c r="T815" s="0" t="n">
        <f aca="true">IF(OR('Monte Carlo'!$B$29="",'Monte Carlo'!$C$29=""),0,IF(RAND()&lt;'Monte Carlo'!$B$29,IF('Monte Carlo'!$E$29='Monte Carlo'!$C$29,'Monte Carlo'!$C$29,BETAINV(RAND(),'Monte Carlo'!$G$29,'Monte Carlo'!$H$29,'Monte Carlo'!$C$29,'Monte Carlo'!$E$29)),0))</f>
        <v>0</v>
      </c>
      <c r="U815" s="0" t="n">
        <f aca="true">IF(OR('Monte Carlo'!$B$30="",'Monte Carlo'!$C$30=""),0,IF(RAND()&lt;'Monte Carlo'!$B$30,IF('Monte Carlo'!$E$30='Monte Carlo'!$C$30,'Monte Carlo'!$C$30,BETAINV(RAND(),'Monte Carlo'!$G$30,'Monte Carlo'!$H$30,'Monte Carlo'!$C$30,'Monte Carlo'!$E$30)),0))</f>
        <v>0</v>
      </c>
      <c r="V815" s="0" t="n">
        <f aca="true">IF(OR('Monte Carlo'!$B$31="",'Monte Carlo'!$C$31=""),0,IF(RAND()&lt;'Monte Carlo'!$B$31,IF('Monte Carlo'!$E$31='Monte Carlo'!$C$31,'Monte Carlo'!$C$31,BETAINV(RAND(),'Monte Carlo'!$G$31,'Monte Carlo'!$H$31,'Monte Carlo'!$C$31,'Monte Carlo'!$E$31)),0))</f>
        <v>0</v>
      </c>
      <c r="W815" s="0" t="n">
        <f aca="true">IF(OR('Monte Carlo'!$B$32="",'Monte Carlo'!$C$32=""),0,IF(RAND()&lt;'Monte Carlo'!$B$32,IF('Monte Carlo'!$E$32='Monte Carlo'!$C$32,'Monte Carlo'!$C$32,BETAINV(RAND(),'Monte Carlo'!$G$32,'Monte Carlo'!$H$32,'Monte Carlo'!$C$32,'Monte Carlo'!$E$32)),0))</f>
        <v>0</v>
      </c>
      <c r="X815" s="0" t="n">
        <f aca="true">IF(OR('Monte Carlo'!$B$33="",'Monte Carlo'!$C$33=""),0,IF(RAND()&lt;'Monte Carlo'!$B$33,IF('Monte Carlo'!$E$33='Monte Carlo'!$C$33,'Monte Carlo'!$C$33,BETAINV(RAND(),'Monte Carlo'!$G$33,'Monte Carlo'!$H$33,'Monte Carlo'!$C$33,'Monte Carlo'!$E$33)),0))</f>
        <v>0</v>
      </c>
      <c r="Y815" s="0" t="n">
        <f aca="false">SUM(A815:X815)</f>
        <v>2264.87128736614</v>
      </c>
    </row>
    <row r="816" customFormat="false" ht="15" hidden="false" customHeight="false" outlineLevel="0" collapsed="false">
      <c r="A816" s="0" t="n">
        <f aca="true">IF('Monte Carlo'!$B$7="",0,IF('Monte Carlo'!$D$7='Monte Carlo'!$B$7,'Monte Carlo'!$B$7,BETAINV(RAND(),'Monte Carlo'!$F$7,'Monte Carlo'!$G$7,'Monte Carlo'!$B$7,'Monte Carlo'!$D$7)))</f>
        <v>190.171579910132</v>
      </c>
      <c r="B816" s="0" t="n">
        <f aca="true">IF('Monte Carlo'!$B$8="",0,IF('Monte Carlo'!$D$8='Monte Carlo'!$B$8,'Monte Carlo'!$B$8,BETAINV(RAND(),'Monte Carlo'!$F$8,'Monte Carlo'!$G$8,'Monte Carlo'!$B$8,'Monte Carlo'!$D$8)))</f>
        <v>1149.67570565783</v>
      </c>
      <c r="C816" s="0" t="n">
        <f aca="true">IF('Monte Carlo'!$B$9="",0,IF('Monte Carlo'!$D$9='Monte Carlo'!$B$9,'Monte Carlo'!$B$9,BETAINV(RAND(),'Monte Carlo'!$F$9,'Monte Carlo'!$G$9,'Monte Carlo'!$B$9,'Monte Carlo'!$D$9)))</f>
        <v>484.196535186041</v>
      </c>
      <c r="D816" s="0" t="n">
        <f aca="true">IF('Monte Carlo'!$B$10="",0,IF('Monte Carlo'!$D$10='Monte Carlo'!$B$10,'Monte Carlo'!$B$10,BETAINV(RAND(),'Monte Carlo'!$F$10,'Monte Carlo'!$G$10,'Monte Carlo'!$B$10,'Monte Carlo'!$D$10)))</f>
        <v>310.723781967478</v>
      </c>
      <c r="E816" s="0" t="n">
        <f aca="true">IF('Monte Carlo'!$B$11="",0,IF('Monte Carlo'!$D$11='Monte Carlo'!$B$11,'Monte Carlo'!$B$11,BETAINV(RAND(),'Monte Carlo'!$F$11,'Monte Carlo'!$G$11,'Monte Carlo'!$B$11,'Monte Carlo'!$D$11)))</f>
        <v>88.4657155941005</v>
      </c>
      <c r="F816" s="0" t="n">
        <f aca="true">IF('Monte Carlo'!$B$12="",0,IF('Monte Carlo'!$D$12='Monte Carlo'!$B$12,'Monte Carlo'!$B$12,BETAINV(RAND(),'Monte Carlo'!$F$12,'Monte Carlo'!$G$12,'Monte Carlo'!$B$12,'Monte Carlo'!$D$12)))</f>
        <v>109.527312010354</v>
      </c>
      <c r="G816" s="0" t="n">
        <f aca="true">IF('Monte Carlo'!$B$13="",0,IF('Monte Carlo'!$D$13='Monte Carlo'!$B$13,'Monte Carlo'!$B$13,BETAINV(RAND(),'Monte Carlo'!$F$13,'Monte Carlo'!$G$13,'Monte Carlo'!$B$13,'Monte Carlo'!$D$13)))</f>
        <v>0</v>
      </c>
      <c r="H816" s="0" t="n">
        <f aca="true">IF('Monte Carlo'!$B$14="",0,IF('Monte Carlo'!$D$14='Monte Carlo'!$B$14,'Monte Carlo'!$B$14,BETAINV(RAND(),'Monte Carlo'!$F$14,'Monte Carlo'!$G$14,'Monte Carlo'!$B$14,'Monte Carlo'!$D$14)))</f>
        <v>0</v>
      </c>
      <c r="I816" s="0" t="n">
        <f aca="true">IF('Monte Carlo'!$B$15="",0,IF('Monte Carlo'!$D$15='Monte Carlo'!$B$15,'Monte Carlo'!$B$15,BETAINV(RAND(),'Monte Carlo'!$F$15,'Monte Carlo'!$G$15,'Monte Carlo'!$B$15,'Monte Carlo'!$D$15)))</f>
        <v>0</v>
      </c>
      <c r="J816" s="0" t="n">
        <f aca="true">IF('Monte Carlo'!$B$16="",0,IF('Monte Carlo'!$D$16='Monte Carlo'!$B$16,'Monte Carlo'!$B$16,BETAINV(RAND(),'Monte Carlo'!$F$16,'Monte Carlo'!$G$16,'Monte Carlo'!$B$16,'Monte Carlo'!$D$16)))</f>
        <v>0</v>
      </c>
      <c r="K816" s="0" t="n">
        <f aca="true">IF('Monte Carlo'!$B$17="",0,IF('Monte Carlo'!$D$17='Monte Carlo'!$B$17,'Monte Carlo'!$B$17,BETAINV(RAND(),'Monte Carlo'!$F$17,'Monte Carlo'!$G$17,'Monte Carlo'!$B$17,'Monte Carlo'!$D$17)))</f>
        <v>0</v>
      </c>
      <c r="L816" s="0" t="n">
        <f aca="true">IF('Monte Carlo'!$B$18="",0,IF('Monte Carlo'!$D$18='Monte Carlo'!$B$18,'Monte Carlo'!$B$18,BETAINV(RAND(),'Monte Carlo'!$F$18,'Monte Carlo'!$G$18,'Monte Carlo'!$B$18,'Monte Carlo'!$D$18)))</f>
        <v>0</v>
      </c>
      <c r="M816" s="0" t="n">
        <f aca="true">IF(OR('Monte Carlo'!$B$22="",'Monte Carlo'!$C$22=""),0,IF(RAND()&lt;'Monte Carlo'!$B$22,IF('Monte Carlo'!$E$22='Monte Carlo'!$C$22,'Monte Carlo'!$C$22,BETAINV(RAND(),'Monte Carlo'!$G$22,'Monte Carlo'!$H$22,'Monte Carlo'!$C$22,'Monte Carlo'!$E$22)),0))</f>
        <v>0</v>
      </c>
      <c r="N816" s="0" t="n">
        <f aca="true">IF(OR('Monte Carlo'!$B$23="",'Monte Carlo'!$C$23=""),0,IF(RAND()&lt;'Monte Carlo'!$B$23,IF('Monte Carlo'!$E$23='Monte Carlo'!$C$23,'Monte Carlo'!$C$23,BETAINV(RAND(),'Monte Carlo'!$G$23,'Monte Carlo'!$H$23,'Monte Carlo'!$C$23,'Monte Carlo'!$E$23)),0))</f>
        <v>0</v>
      </c>
      <c r="O816" s="0" t="n">
        <f aca="true">IF(OR('Monte Carlo'!$B$24="",'Monte Carlo'!$C$24=""),0,IF(RAND()&lt;'Monte Carlo'!$B$24,IF('Monte Carlo'!$E$24='Monte Carlo'!$C$24,'Monte Carlo'!$C$24,BETAINV(RAND(),'Monte Carlo'!$G$24,'Monte Carlo'!$H$24,'Monte Carlo'!$C$24,'Monte Carlo'!$E$24)),0))</f>
        <v>0</v>
      </c>
      <c r="P816" s="0" t="n">
        <f aca="true">IF(OR('Monte Carlo'!$B$25="",'Monte Carlo'!$C$25=""),0,IF(RAND()&lt;'Monte Carlo'!$B$25,IF('Monte Carlo'!$E$25='Monte Carlo'!$C$25,'Monte Carlo'!$C$25,BETAINV(RAND(),'Monte Carlo'!$G$25,'Monte Carlo'!$H$25,'Monte Carlo'!$C$25,'Monte Carlo'!$E$25)),0))</f>
        <v>0</v>
      </c>
      <c r="Q816" s="0" t="n">
        <f aca="true">IF(OR('Monte Carlo'!$B$26="",'Monte Carlo'!$C$26=""),0,IF(RAND()&lt;'Monte Carlo'!$B$26,IF('Monte Carlo'!$E$26='Monte Carlo'!$C$26,'Monte Carlo'!$C$26,BETAINV(RAND(),'Monte Carlo'!$G$26,'Monte Carlo'!$H$26,'Monte Carlo'!$C$26,'Monte Carlo'!$E$26)),0))</f>
        <v>0</v>
      </c>
      <c r="R816" s="0" t="n">
        <f aca="true">IF(OR('Monte Carlo'!$B$27="",'Monte Carlo'!$C$27=""),0,IF(RAND()&lt;'Monte Carlo'!$B$27,IF('Monte Carlo'!$E$27='Monte Carlo'!$C$27,'Monte Carlo'!$C$27,BETAINV(RAND(),'Monte Carlo'!$G$27,'Monte Carlo'!$H$27,'Monte Carlo'!$C$27,'Monte Carlo'!$E$27)),0))</f>
        <v>0</v>
      </c>
      <c r="S816" s="0" t="n">
        <f aca="true">IF(OR('Monte Carlo'!$B$28="",'Monte Carlo'!$C$28=""),0,IF(RAND()&lt;'Monte Carlo'!$B$28,IF('Monte Carlo'!$E$28='Monte Carlo'!$C$28,'Monte Carlo'!$C$28,BETAINV(RAND(),'Monte Carlo'!$G$28,'Monte Carlo'!$H$28,'Monte Carlo'!$C$28,'Monte Carlo'!$E$28)),0))</f>
        <v>0</v>
      </c>
      <c r="T816" s="0" t="n">
        <f aca="true">IF(OR('Monte Carlo'!$B$29="",'Monte Carlo'!$C$29=""),0,IF(RAND()&lt;'Monte Carlo'!$B$29,IF('Monte Carlo'!$E$29='Monte Carlo'!$C$29,'Monte Carlo'!$C$29,BETAINV(RAND(),'Monte Carlo'!$G$29,'Monte Carlo'!$H$29,'Monte Carlo'!$C$29,'Monte Carlo'!$E$29)),0))</f>
        <v>0</v>
      </c>
      <c r="U816" s="0" t="n">
        <f aca="true">IF(OR('Monte Carlo'!$B$30="",'Monte Carlo'!$C$30=""),0,IF(RAND()&lt;'Monte Carlo'!$B$30,IF('Monte Carlo'!$E$30='Monte Carlo'!$C$30,'Monte Carlo'!$C$30,BETAINV(RAND(),'Monte Carlo'!$G$30,'Monte Carlo'!$H$30,'Monte Carlo'!$C$30,'Monte Carlo'!$E$30)),0))</f>
        <v>0</v>
      </c>
      <c r="V816" s="0" t="n">
        <f aca="true">IF(OR('Monte Carlo'!$B$31="",'Monte Carlo'!$C$31=""),0,IF(RAND()&lt;'Monte Carlo'!$B$31,IF('Monte Carlo'!$E$31='Monte Carlo'!$C$31,'Monte Carlo'!$C$31,BETAINV(RAND(),'Monte Carlo'!$G$31,'Monte Carlo'!$H$31,'Monte Carlo'!$C$31,'Monte Carlo'!$E$31)),0))</f>
        <v>0</v>
      </c>
      <c r="W816" s="0" t="n">
        <f aca="true">IF(OR('Monte Carlo'!$B$32="",'Monte Carlo'!$C$32=""),0,IF(RAND()&lt;'Monte Carlo'!$B$32,IF('Monte Carlo'!$E$32='Monte Carlo'!$C$32,'Monte Carlo'!$C$32,BETAINV(RAND(),'Monte Carlo'!$G$32,'Monte Carlo'!$H$32,'Monte Carlo'!$C$32,'Monte Carlo'!$E$32)),0))</f>
        <v>0</v>
      </c>
      <c r="X816" s="0" t="n">
        <f aca="true">IF(OR('Monte Carlo'!$B$33="",'Monte Carlo'!$C$33=""),0,IF(RAND()&lt;'Monte Carlo'!$B$33,IF('Monte Carlo'!$E$33='Monte Carlo'!$C$33,'Monte Carlo'!$C$33,BETAINV(RAND(),'Monte Carlo'!$G$33,'Monte Carlo'!$H$33,'Monte Carlo'!$C$33,'Monte Carlo'!$E$33)),0))</f>
        <v>0</v>
      </c>
      <c r="Y816" s="0" t="n">
        <f aca="false">SUM(A816:X816)</f>
        <v>2332.76063032594</v>
      </c>
    </row>
    <row r="817" customFormat="false" ht="15" hidden="false" customHeight="false" outlineLevel="0" collapsed="false">
      <c r="A817" s="0" t="n">
        <f aca="true">IF('Monte Carlo'!$B$7="",0,IF('Monte Carlo'!$D$7='Monte Carlo'!$B$7,'Monte Carlo'!$B$7,BETAINV(RAND(),'Monte Carlo'!$F$7,'Monte Carlo'!$G$7,'Monte Carlo'!$B$7,'Monte Carlo'!$D$7)))</f>
        <v>168.483888497431</v>
      </c>
      <c r="B817" s="0" t="n">
        <f aca="true">IF('Monte Carlo'!$B$8="",0,IF('Monte Carlo'!$D$8='Monte Carlo'!$B$8,'Monte Carlo'!$B$8,BETAINV(RAND(),'Monte Carlo'!$F$8,'Monte Carlo'!$G$8,'Monte Carlo'!$B$8,'Monte Carlo'!$D$8)))</f>
        <v>1028.91557432174</v>
      </c>
      <c r="C817" s="0" t="n">
        <f aca="true">IF('Monte Carlo'!$B$9="",0,IF('Monte Carlo'!$D$9='Monte Carlo'!$B$9,'Monte Carlo'!$B$9,BETAINV(RAND(),'Monte Carlo'!$F$9,'Monte Carlo'!$G$9,'Monte Carlo'!$B$9,'Monte Carlo'!$D$9)))</f>
        <v>433.939502458927</v>
      </c>
      <c r="D817" s="0" t="n">
        <f aca="true">IF('Monte Carlo'!$B$10="",0,IF('Monte Carlo'!$D$10='Monte Carlo'!$B$10,'Monte Carlo'!$B$10,BETAINV(RAND(),'Monte Carlo'!$F$10,'Monte Carlo'!$G$10,'Monte Carlo'!$B$10,'Monte Carlo'!$D$10)))</f>
        <v>281.704529370129</v>
      </c>
      <c r="E817" s="0" t="n">
        <f aca="true">IF('Monte Carlo'!$B$11="",0,IF('Monte Carlo'!$D$11='Monte Carlo'!$B$11,'Monte Carlo'!$B$11,BETAINV(RAND(),'Monte Carlo'!$F$11,'Monte Carlo'!$G$11,'Monte Carlo'!$B$11,'Monte Carlo'!$D$11)))</f>
        <v>92.7558880494392</v>
      </c>
      <c r="F817" s="0" t="n">
        <f aca="true">IF('Monte Carlo'!$B$12="",0,IF('Monte Carlo'!$D$12='Monte Carlo'!$B$12,'Monte Carlo'!$B$12,BETAINV(RAND(),'Monte Carlo'!$F$12,'Monte Carlo'!$G$12,'Monte Carlo'!$B$12,'Monte Carlo'!$D$12)))</f>
        <v>119.585718115135</v>
      </c>
      <c r="G817" s="0" t="n">
        <f aca="true">IF('Monte Carlo'!$B$13="",0,IF('Monte Carlo'!$D$13='Monte Carlo'!$B$13,'Monte Carlo'!$B$13,BETAINV(RAND(),'Monte Carlo'!$F$13,'Monte Carlo'!$G$13,'Monte Carlo'!$B$13,'Monte Carlo'!$D$13)))</f>
        <v>0</v>
      </c>
      <c r="H817" s="0" t="n">
        <f aca="true">IF('Monte Carlo'!$B$14="",0,IF('Monte Carlo'!$D$14='Monte Carlo'!$B$14,'Monte Carlo'!$B$14,BETAINV(RAND(),'Monte Carlo'!$F$14,'Monte Carlo'!$G$14,'Monte Carlo'!$B$14,'Monte Carlo'!$D$14)))</f>
        <v>0</v>
      </c>
      <c r="I817" s="0" t="n">
        <f aca="true">IF('Monte Carlo'!$B$15="",0,IF('Monte Carlo'!$D$15='Monte Carlo'!$B$15,'Monte Carlo'!$B$15,BETAINV(RAND(),'Monte Carlo'!$F$15,'Monte Carlo'!$G$15,'Monte Carlo'!$B$15,'Monte Carlo'!$D$15)))</f>
        <v>0</v>
      </c>
      <c r="J817" s="0" t="n">
        <f aca="true">IF('Monte Carlo'!$B$16="",0,IF('Monte Carlo'!$D$16='Monte Carlo'!$B$16,'Monte Carlo'!$B$16,BETAINV(RAND(),'Monte Carlo'!$F$16,'Monte Carlo'!$G$16,'Monte Carlo'!$B$16,'Monte Carlo'!$D$16)))</f>
        <v>0</v>
      </c>
      <c r="K817" s="0" t="n">
        <f aca="true">IF('Monte Carlo'!$B$17="",0,IF('Monte Carlo'!$D$17='Monte Carlo'!$B$17,'Monte Carlo'!$B$17,BETAINV(RAND(),'Monte Carlo'!$F$17,'Monte Carlo'!$G$17,'Monte Carlo'!$B$17,'Monte Carlo'!$D$17)))</f>
        <v>0</v>
      </c>
      <c r="L817" s="0" t="n">
        <f aca="true">IF('Monte Carlo'!$B$18="",0,IF('Monte Carlo'!$D$18='Monte Carlo'!$B$18,'Monte Carlo'!$B$18,BETAINV(RAND(),'Monte Carlo'!$F$18,'Monte Carlo'!$G$18,'Monte Carlo'!$B$18,'Monte Carlo'!$D$18)))</f>
        <v>0</v>
      </c>
      <c r="M817" s="0" t="n">
        <f aca="true">IF(OR('Monte Carlo'!$B$22="",'Monte Carlo'!$C$22=""),0,IF(RAND()&lt;'Monte Carlo'!$B$22,IF('Monte Carlo'!$E$22='Monte Carlo'!$C$22,'Monte Carlo'!$C$22,BETAINV(RAND(),'Monte Carlo'!$G$22,'Monte Carlo'!$H$22,'Monte Carlo'!$C$22,'Monte Carlo'!$E$22)),0))</f>
        <v>0</v>
      </c>
      <c r="N817" s="0" t="n">
        <f aca="true">IF(OR('Monte Carlo'!$B$23="",'Monte Carlo'!$C$23=""),0,IF(RAND()&lt;'Monte Carlo'!$B$23,IF('Monte Carlo'!$E$23='Monte Carlo'!$C$23,'Monte Carlo'!$C$23,BETAINV(RAND(),'Monte Carlo'!$G$23,'Monte Carlo'!$H$23,'Monte Carlo'!$C$23,'Monte Carlo'!$E$23)),0))</f>
        <v>0</v>
      </c>
      <c r="O817" s="0" t="n">
        <f aca="true">IF(OR('Monte Carlo'!$B$24="",'Monte Carlo'!$C$24=""),0,IF(RAND()&lt;'Monte Carlo'!$B$24,IF('Monte Carlo'!$E$24='Monte Carlo'!$C$24,'Monte Carlo'!$C$24,BETAINV(RAND(),'Monte Carlo'!$G$24,'Monte Carlo'!$H$24,'Monte Carlo'!$C$24,'Monte Carlo'!$E$24)),0))</f>
        <v>0</v>
      </c>
      <c r="P817" s="0" t="n">
        <f aca="true">IF(OR('Monte Carlo'!$B$25="",'Monte Carlo'!$C$25=""),0,IF(RAND()&lt;'Monte Carlo'!$B$25,IF('Monte Carlo'!$E$25='Monte Carlo'!$C$25,'Monte Carlo'!$C$25,BETAINV(RAND(),'Monte Carlo'!$G$25,'Monte Carlo'!$H$25,'Monte Carlo'!$C$25,'Monte Carlo'!$E$25)),0))</f>
        <v>0</v>
      </c>
      <c r="Q817" s="0" t="n">
        <f aca="true">IF(OR('Monte Carlo'!$B$26="",'Monte Carlo'!$C$26=""),0,IF(RAND()&lt;'Monte Carlo'!$B$26,IF('Monte Carlo'!$E$26='Monte Carlo'!$C$26,'Monte Carlo'!$C$26,BETAINV(RAND(),'Monte Carlo'!$G$26,'Monte Carlo'!$H$26,'Monte Carlo'!$C$26,'Monte Carlo'!$E$26)),0))</f>
        <v>0</v>
      </c>
      <c r="R817" s="0" t="n">
        <f aca="true">IF(OR('Monte Carlo'!$B$27="",'Monte Carlo'!$C$27=""),0,IF(RAND()&lt;'Monte Carlo'!$B$27,IF('Monte Carlo'!$E$27='Monte Carlo'!$C$27,'Monte Carlo'!$C$27,BETAINV(RAND(),'Monte Carlo'!$G$27,'Monte Carlo'!$H$27,'Monte Carlo'!$C$27,'Monte Carlo'!$E$27)),0))</f>
        <v>0</v>
      </c>
      <c r="S817" s="0" t="n">
        <f aca="true">IF(OR('Monte Carlo'!$B$28="",'Monte Carlo'!$C$28=""),0,IF(RAND()&lt;'Monte Carlo'!$B$28,IF('Monte Carlo'!$E$28='Monte Carlo'!$C$28,'Monte Carlo'!$C$28,BETAINV(RAND(),'Monte Carlo'!$G$28,'Monte Carlo'!$H$28,'Monte Carlo'!$C$28,'Monte Carlo'!$E$28)),0))</f>
        <v>0</v>
      </c>
      <c r="T817" s="0" t="n">
        <f aca="true">IF(OR('Monte Carlo'!$B$29="",'Monte Carlo'!$C$29=""),0,IF(RAND()&lt;'Monte Carlo'!$B$29,IF('Monte Carlo'!$E$29='Monte Carlo'!$C$29,'Monte Carlo'!$C$29,BETAINV(RAND(),'Monte Carlo'!$G$29,'Monte Carlo'!$H$29,'Monte Carlo'!$C$29,'Monte Carlo'!$E$29)),0))</f>
        <v>0</v>
      </c>
      <c r="U817" s="0" t="n">
        <f aca="true">IF(OR('Monte Carlo'!$B$30="",'Monte Carlo'!$C$30=""),0,IF(RAND()&lt;'Monte Carlo'!$B$30,IF('Monte Carlo'!$E$30='Monte Carlo'!$C$30,'Monte Carlo'!$C$30,BETAINV(RAND(),'Monte Carlo'!$G$30,'Monte Carlo'!$H$30,'Monte Carlo'!$C$30,'Monte Carlo'!$E$30)),0))</f>
        <v>0</v>
      </c>
      <c r="V817" s="0" t="n">
        <f aca="true">IF(OR('Monte Carlo'!$B$31="",'Monte Carlo'!$C$31=""),0,IF(RAND()&lt;'Monte Carlo'!$B$31,IF('Monte Carlo'!$E$31='Monte Carlo'!$C$31,'Monte Carlo'!$C$31,BETAINV(RAND(),'Monte Carlo'!$G$31,'Monte Carlo'!$H$31,'Monte Carlo'!$C$31,'Monte Carlo'!$E$31)),0))</f>
        <v>0</v>
      </c>
      <c r="W817" s="0" t="n">
        <f aca="true">IF(OR('Monte Carlo'!$B$32="",'Monte Carlo'!$C$32=""),0,IF(RAND()&lt;'Monte Carlo'!$B$32,IF('Monte Carlo'!$E$32='Monte Carlo'!$C$32,'Monte Carlo'!$C$32,BETAINV(RAND(),'Monte Carlo'!$G$32,'Monte Carlo'!$H$32,'Monte Carlo'!$C$32,'Monte Carlo'!$E$32)),0))</f>
        <v>0</v>
      </c>
      <c r="X817" s="0" t="n">
        <f aca="true">IF(OR('Monte Carlo'!$B$33="",'Monte Carlo'!$C$33=""),0,IF(RAND()&lt;'Monte Carlo'!$B$33,IF('Monte Carlo'!$E$33='Monte Carlo'!$C$33,'Monte Carlo'!$C$33,BETAINV(RAND(),'Monte Carlo'!$G$33,'Monte Carlo'!$H$33,'Monte Carlo'!$C$33,'Monte Carlo'!$E$33)),0))</f>
        <v>0</v>
      </c>
      <c r="Y817" s="0" t="n">
        <f aca="false">SUM(A817:X817)</f>
        <v>2125.3851008128</v>
      </c>
    </row>
    <row r="818" customFormat="false" ht="15" hidden="false" customHeight="false" outlineLevel="0" collapsed="false">
      <c r="A818" s="0" t="n">
        <f aca="true">IF('Monte Carlo'!$B$7="",0,IF('Monte Carlo'!$D$7='Monte Carlo'!$B$7,'Monte Carlo'!$B$7,BETAINV(RAND(),'Monte Carlo'!$F$7,'Monte Carlo'!$G$7,'Monte Carlo'!$B$7,'Monte Carlo'!$D$7)))</f>
        <v>142.888758207568</v>
      </c>
      <c r="B818" s="0" t="n">
        <f aca="true">IF('Monte Carlo'!$B$8="",0,IF('Monte Carlo'!$D$8='Monte Carlo'!$B$8,'Monte Carlo'!$B$8,BETAINV(RAND(),'Monte Carlo'!$F$8,'Monte Carlo'!$G$8,'Monte Carlo'!$B$8,'Monte Carlo'!$D$8)))</f>
        <v>941.9519112513</v>
      </c>
      <c r="C818" s="0" t="n">
        <f aca="true">IF('Monte Carlo'!$B$9="",0,IF('Monte Carlo'!$D$9='Monte Carlo'!$B$9,'Monte Carlo'!$B$9,BETAINV(RAND(),'Monte Carlo'!$F$9,'Monte Carlo'!$G$9,'Monte Carlo'!$B$9,'Monte Carlo'!$D$9)))</f>
        <v>443.866375576248</v>
      </c>
      <c r="D818" s="0" t="n">
        <f aca="true">IF('Monte Carlo'!$B$10="",0,IF('Monte Carlo'!$D$10='Monte Carlo'!$B$10,'Monte Carlo'!$B$10,BETAINV(RAND(),'Monte Carlo'!$F$10,'Monte Carlo'!$G$10,'Monte Carlo'!$B$10,'Monte Carlo'!$D$10)))</f>
        <v>308.309293555155</v>
      </c>
      <c r="E818" s="0" t="n">
        <f aca="true">IF('Monte Carlo'!$B$11="",0,IF('Monte Carlo'!$D$11='Monte Carlo'!$B$11,'Monte Carlo'!$B$11,BETAINV(RAND(),'Monte Carlo'!$F$11,'Monte Carlo'!$G$11,'Monte Carlo'!$B$11,'Monte Carlo'!$D$11)))</f>
        <v>88.9725109817312</v>
      </c>
      <c r="F818" s="0" t="n">
        <f aca="true">IF('Monte Carlo'!$B$12="",0,IF('Monte Carlo'!$D$12='Monte Carlo'!$B$12,'Monte Carlo'!$B$12,BETAINV(RAND(),'Monte Carlo'!$F$12,'Monte Carlo'!$G$12,'Monte Carlo'!$B$12,'Monte Carlo'!$D$12)))</f>
        <v>97.4050342033583</v>
      </c>
      <c r="G818" s="0" t="n">
        <f aca="true">IF('Monte Carlo'!$B$13="",0,IF('Monte Carlo'!$D$13='Monte Carlo'!$B$13,'Monte Carlo'!$B$13,BETAINV(RAND(),'Monte Carlo'!$F$13,'Monte Carlo'!$G$13,'Monte Carlo'!$B$13,'Monte Carlo'!$D$13)))</f>
        <v>0</v>
      </c>
      <c r="H818" s="0" t="n">
        <f aca="true">IF('Monte Carlo'!$B$14="",0,IF('Monte Carlo'!$D$14='Monte Carlo'!$B$14,'Monte Carlo'!$B$14,BETAINV(RAND(),'Monte Carlo'!$F$14,'Monte Carlo'!$G$14,'Monte Carlo'!$B$14,'Monte Carlo'!$D$14)))</f>
        <v>0</v>
      </c>
      <c r="I818" s="0" t="n">
        <f aca="true">IF('Monte Carlo'!$B$15="",0,IF('Monte Carlo'!$D$15='Monte Carlo'!$B$15,'Monte Carlo'!$B$15,BETAINV(RAND(),'Monte Carlo'!$F$15,'Monte Carlo'!$G$15,'Monte Carlo'!$B$15,'Monte Carlo'!$D$15)))</f>
        <v>0</v>
      </c>
      <c r="J818" s="0" t="n">
        <f aca="true">IF('Monte Carlo'!$B$16="",0,IF('Monte Carlo'!$D$16='Monte Carlo'!$B$16,'Monte Carlo'!$B$16,BETAINV(RAND(),'Monte Carlo'!$F$16,'Monte Carlo'!$G$16,'Monte Carlo'!$B$16,'Monte Carlo'!$D$16)))</f>
        <v>0</v>
      </c>
      <c r="K818" s="0" t="n">
        <f aca="true">IF('Monte Carlo'!$B$17="",0,IF('Monte Carlo'!$D$17='Monte Carlo'!$B$17,'Monte Carlo'!$B$17,BETAINV(RAND(),'Monte Carlo'!$F$17,'Monte Carlo'!$G$17,'Monte Carlo'!$B$17,'Monte Carlo'!$D$17)))</f>
        <v>0</v>
      </c>
      <c r="L818" s="0" t="n">
        <f aca="true">IF('Monte Carlo'!$B$18="",0,IF('Monte Carlo'!$D$18='Monte Carlo'!$B$18,'Monte Carlo'!$B$18,BETAINV(RAND(),'Monte Carlo'!$F$18,'Monte Carlo'!$G$18,'Monte Carlo'!$B$18,'Monte Carlo'!$D$18)))</f>
        <v>0</v>
      </c>
      <c r="M818" s="0" t="n">
        <f aca="true">IF(OR('Monte Carlo'!$B$22="",'Monte Carlo'!$C$22=""),0,IF(RAND()&lt;'Monte Carlo'!$B$22,IF('Monte Carlo'!$E$22='Monte Carlo'!$C$22,'Monte Carlo'!$C$22,BETAINV(RAND(),'Monte Carlo'!$G$22,'Monte Carlo'!$H$22,'Monte Carlo'!$C$22,'Monte Carlo'!$E$22)),0))</f>
        <v>0</v>
      </c>
      <c r="N818" s="0" t="n">
        <f aca="true">IF(OR('Monte Carlo'!$B$23="",'Monte Carlo'!$C$23=""),0,IF(RAND()&lt;'Monte Carlo'!$B$23,IF('Monte Carlo'!$E$23='Monte Carlo'!$C$23,'Monte Carlo'!$C$23,BETAINV(RAND(),'Monte Carlo'!$G$23,'Monte Carlo'!$H$23,'Monte Carlo'!$C$23,'Monte Carlo'!$E$23)),0))</f>
        <v>60.8485291318478</v>
      </c>
      <c r="O818" s="0" t="n">
        <f aca="true">IF(OR('Monte Carlo'!$B$24="",'Monte Carlo'!$C$24=""),0,IF(RAND()&lt;'Monte Carlo'!$B$24,IF('Monte Carlo'!$E$24='Monte Carlo'!$C$24,'Monte Carlo'!$C$24,BETAINV(RAND(),'Monte Carlo'!$G$24,'Monte Carlo'!$H$24,'Monte Carlo'!$C$24,'Monte Carlo'!$E$24)),0))</f>
        <v>0</v>
      </c>
      <c r="P818" s="0" t="n">
        <f aca="true">IF(OR('Monte Carlo'!$B$25="",'Monte Carlo'!$C$25=""),0,IF(RAND()&lt;'Monte Carlo'!$B$25,IF('Monte Carlo'!$E$25='Monte Carlo'!$C$25,'Monte Carlo'!$C$25,BETAINV(RAND(),'Monte Carlo'!$G$25,'Monte Carlo'!$H$25,'Monte Carlo'!$C$25,'Monte Carlo'!$E$25)),0))</f>
        <v>0</v>
      </c>
      <c r="Q818" s="0" t="n">
        <f aca="true">IF(OR('Monte Carlo'!$B$26="",'Monte Carlo'!$C$26=""),0,IF(RAND()&lt;'Monte Carlo'!$B$26,IF('Monte Carlo'!$E$26='Monte Carlo'!$C$26,'Monte Carlo'!$C$26,BETAINV(RAND(),'Monte Carlo'!$G$26,'Monte Carlo'!$H$26,'Monte Carlo'!$C$26,'Monte Carlo'!$E$26)),0))</f>
        <v>302.681113313545</v>
      </c>
      <c r="R818" s="0" t="n">
        <f aca="true">IF(OR('Monte Carlo'!$B$27="",'Monte Carlo'!$C$27=""),0,IF(RAND()&lt;'Monte Carlo'!$B$27,IF('Monte Carlo'!$E$27='Monte Carlo'!$C$27,'Monte Carlo'!$C$27,BETAINV(RAND(),'Monte Carlo'!$G$27,'Monte Carlo'!$H$27,'Monte Carlo'!$C$27,'Monte Carlo'!$E$27)),0))</f>
        <v>0</v>
      </c>
      <c r="S818" s="0" t="n">
        <f aca="true">IF(OR('Monte Carlo'!$B$28="",'Monte Carlo'!$C$28=""),0,IF(RAND()&lt;'Monte Carlo'!$B$28,IF('Monte Carlo'!$E$28='Monte Carlo'!$C$28,'Monte Carlo'!$C$28,BETAINV(RAND(),'Monte Carlo'!$G$28,'Monte Carlo'!$H$28,'Monte Carlo'!$C$28,'Monte Carlo'!$E$28)),0))</f>
        <v>0</v>
      </c>
      <c r="T818" s="0" t="n">
        <f aca="true">IF(OR('Monte Carlo'!$B$29="",'Monte Carlo'!$C$29=""),0,IF(RAND()&lt;'Monte Carlo'!$B$29,IF('Monte Carlo'!$E$29='Monte Carlo'!$C$29,'Monte Carlo'!$C$29,BETAINV(RAND(),'Monte Carlo'!$G$29,'Monte Carlo'!$H$29,'Monte Carlo'!$C$29,'Monte Carlo'!$E$29)),0))</f>
        <v>0</v>
      </c>
      <c r="U818" s="0" t="n">
        <f aca="true">IF(OR('Monte Carlo'!$B$30="",'Monte Carlo'!$C$30=""),0,IF(RAND()&lt;'Monte Carlo'!$B$30,IF('Monte Carlo'!$E$30='Monte Carlo'!$C$30,'Monte Carlo'!$C$30,BETAINV(RAND(),'Monte Carlo'!$G$30,'Monte Carlo'!$H$30,'Monte Carlo'!$C$30,'Monte Carlo'!$E$30)),0))</f>
        <v>0</v>
      </c>
      <c r="V818" s="0" t="n">
        <f aca="true">IF(OR('Monte Carlo'!$B$31="",'Monte Carlo'!$C$31=""),0,IF(RAND()&lt;'Monte Carlo'!$B$31,IF('Monte Carlo'!$E$31='Monte Carlo'!$C$31,'Monte Carlo'!$C$31,BETAINV(RAND(),'Monte Carlo'!$G$31,'Monte Carlo'!$H$31,'Monte Carlo'!$C$31,'Monte Carlo'!$E$31)),0))</f>
        <v>0</v>
      </c>
      <c r="W818" s="0" t="n">
        <f aca="true">IF(OR('Monte Carlo'!$B$32="",'Monte Carlo'!$C$32=""),0,IF(RAND()&lt;'Monte Carlo'!$B$32,IF('Monte Carlo'!$E$32='Monte Carlo'!$C$32,'Monte Carlo'!$C$32,BETAINV(RAND(),'Monte Carlo'!$G$32,'Monte Carlo'!$H$32,'Monte Carlo'!$C$32,'Monte Carlo'!$E$32)),0))</f>
        <v>0</v>
      </c>
      <c r="X818" s="0" t="n">
        <f aca="true">IF(OR('Monte Carlo'!$B$33="",'Monte Carlo'!$C$33=""),0,IF(RAND()&lt;'Monte Carlo'!$B$33,IF('Monte Carlo'!$E$33='Monte Carlo'!$C$33,'Monte Carlo'!$C$33,BETAINV(RAND(),'Monte Carlo'!$G$33,'Monte Carlo'!$H$33,'Monte Carlo'!$C$33,'Monte Carlo'!$E$33)),0))</f>
        <v>0</v>
      </c>
      <c r="Y818" s="0" t="n">
        <f aca="false">SUM(A818:X818)</f>
        <v>2386.92352622075</v>
      </c>
    </row>
    <row r="819" customFormat="false" ht="15" hidden="false" customHeight="false" outlineLevel="0" collapsed="false">
      <c r="A819" s="0" t="n">
        <f aca="true">IF('Monte Carlo'!$B$7="",0,IF('Monte Carlo'!$D$7='Monte Carlo'!$B$7,'Monte Carlo'!$B$7,BETAINV(RAND(),'Monte Carlo'!$F$7,'Monte Carlo'!$G$7,'Monte Carlo'!$B$7,'Monte Carlo'!$D$7)))</f>
        <v>187.793296277189</v>
      </c>
      <c r="B819" s="0" t="n">
        <f aca="true">IF('Monte Carlo'!$B$8="",0,IF('Monte Carlo'!$D$8='Monte Carlo'!$B$8,'Monte Carlo'!$B$8,BETAINV(RAND(),'Monte Carlo'!$F$8,'Monte Carlo'!$G$8,'Monte Carlo'!$B$8,'Monte Carlo'!$D$8)))</f>
        <v>963.044772526366</v>
      </c>
      <c r="C819" s="0" t="n">
        <f aca="true">IF('Monte Carlo'!$B$9="",0,IF('Monte Carlo'!$D$9='Monte Carlo'!$B$9,'Monte Carlo'!$B$9,BETAINV(RAND(),'Monte Carlo'!$F$9,'Monte Carlo'!$G$9,'Monte Carlo'!$B$9,'Monte Carlo'!$D$9)))</f>
        <v>444.039017043517</v>
      </c>
      <c r="D819" s="0" t="n">
        <f aca="true">IF('Monte Carlo'!$B$10="",0,IF('Monte Carlo'!$D$10='Monte Carlo'!$B$10,'Monte Carlo'!$B$10,BETAINV(RAND(),'Monte Carlo'!$F$10,'Monte Carlo'!$G$10,'Monte Carlo'!$B$10,'Monte Carlo'!$D$10)))</f>
        <v>343.69638052924</v>
      </c>
      <c r="E819" s="0" t="n">
        <f aca="true">IF('Monte Carlo'!$B$11="",0,IF('Monte Carlo'!$D$11='Monte Carlo'!$B$11,'Monte Carlo'!$B$11,BETAINV(RAND(),'Monte Carlo'!$F$11,'Monte Carlo'!$G$11,'Monte Carlo'!$B$11,'Monte Carlo'!$D$11)))</f>
        <v>110.817055103988</v>
      </c>
      <c r="F819" s="0" t="n">
        <f aca="true">IF('Monte Carlo'!$B$12="",0,IF('Monte Carlo'!$D$12='Monte Carlo'!$B$12,'Monte Carlo'!$B$12,BETAINV(RAND(),'Monte Carlo'!$F$12,'Monte Carlo'!$G$12,'Monte Carlo'!$B$12,'Monte Carlo'!$D$12)))</f>
        <v>99.7784074487503</v>
      </c>
      <c r="G819" s="0" t="n">
        <f aca="true">IF('Monte Carlo'!$B$13="",0,IF('Monte Carlo'!$D$13='Monte Carlo'!$B$13,'Monte Carlo'!$B$13,BETAINV(RAND(),'Monte Carlo'!$F$13,'Monte Carlo'!$G$13,'Monte Carlo'!$B$13,'Monte Carlo'!$D$13)))</f>
        <v>0</v>
      </c>
      <c r="H819" s="0" t="n">
        <f aca="true">IF('Monte Carlo'!$B$14="",0,IF('Monte Carlo'!$D$14='Monte Carlo'!$B$14,'Monte Carlo'!$B$14,BETAINV(RAND(),'Monte Carlo'!$F$14,'Monte Carlo'!$G$14,'Monte Carlo'!$B$14,'Monte Carlo'!$D$14)))</f>
        <v>0</v>
      </c>
      <c r="I819" s="0" t="n">
        <f aca="true">IF('Monte Carlo'!$B$15="",0,IF('Monte Carlo'!$D$15='Monte Carlo'!$B$15,'Monte Carlo'!$B$15,BETAINV(RAND(),'Monte Carlo'!$F$15,'Monte Carlo'!$G$15,'Monte Carlo'!$B$15,'Monte Carlo'!$D$15)))</f>
        <v>0</v>
      </c>
      <c r="J819" s="0" t="n">
        <f aca="true">IF('Monte Carlo'!$B$16="",0,IF('Monte Carlo'!$D$16='Monte Carlo'!$B$16,'Monte Carlo'!$B$16,BETAINV(RAND(),'Monte Carlo'!$F$16,'Monte Carlo'!$G$16,'Monte Carlo'!$B$16,'Monte Carlo'!$D$16)))</f>
        <v>0</v>
      </c>
      <c r="K819" s="0" t="n">
        <f aca="true">IF('Monte Carlo'!$B$17="",0,IF('Monte Carlo'!$D$17='Monte Carlo'!$B$17,'Monte Carlo'!$B$17,BETAINV(RAND(),'Monte Carlo'!$F$17,'Monte Carlo'!$G$17,'Monte Carlo'!$B$17,'Monte Carlo'!$D$17)))</f>
        <v>0</v>
      </c>
      <c r="L819" s="0" t="n">
        <f aca="true">IF('Monte Carlo'!$B$18="",0,IF('Monte Carlo'!$D$18='Monte Carlo'!$B$18,'Monte Carlo'!$B$18,BETAINV(RAND(),'Monte Carlo'!$F$18,'Monte Carlo'!$G$18,'Monte Carlo'!$B$18,'Monte Carlo'!$D$18)))</f>
        <v>0</v>
      </c>
      <c r="M819" s="0" t="n">
        <f aca="true">IF(OR('Monte Carlo'!$B$22="",'Monte Carlo'!$C$22=""),0,IF(RAND()&lt;'Monte Carlo'!$B$22,IF('Monte Carlo'!$E$22='Monte Carlo'!$C$22,'Monte Carlo'!$C$22,BETAINV(RAND(),'Monte Carlo'!$G$22,'Monte Carlo'!$H$22,'Monte Carlo'!$C$22,'Monte Carlo'!$E$22)),0))</f>
        <v>0</v>
      </c>
      <c r="N819" s="0" t="n">
        <f aca="true">IF(OR('Monte Carlo'!$B$23="",'Monte Carlo'!$C$23=""),0,IF(RAND()&lt;'Monte Carlo'!$B$23,IF('Monte Carlo'!$E$23='Monte Carlo'!$C$23,'Monte Carlo'!$C$23,BETAINV(RAND(),'Monte Carlo'!$G$23,'Monte Carlo'!$H$23,'Monte Carlo'!$C$23,'Monte Carlo'!$E$23)),0))</f>
        <v>0</v>
      </c>
      <c r="O819" s="0" t="n">
        <f aca="true">IF(OR('Monte Carlo'!$B$24="",'Monte Carlo'!$C$24=""),0,IF(RAND()&lt;'Monte Carlo'!$B$24,IF('Monte Carlo'!$E$24='Monte Carlo'!$C$24,'Monte Carlo'!$C$24,BETAINV(RAND(),'Monte Carlo'!$G$24,'Monte Carlo'!$H$24,'Monte Carlo'!$C$24,'Monte Carlo'!$E$24)),0))</f>
        <v>0</v>
      </c>
      <c r="P819" s="0" t="n">
        <f aca="true">IF(OR('Monte Carlo'!$B$25="",'Monte Carlo'!$C$25=""),0,IF(RAND()&lt;'Monte Carlo'!$B$25,IF('Monte Carlo'!$E$25='Monte Carlo'!$C$25,'Monte Carlo'!$C$25,BETAINV(RAND(),'Monte Carlo'!$G$25,'Monte Carlo'!$H$25,'Monte Carlo'!$C$25,'Monte Carlo'!$E$25)),0))</f>
        <v>0</v>
      </c>
      <c r="Q819" s="0" t="n">
        <f aca="true">IF(OR('Monte Carlo'!$B$26="",'Monte Carlo'!$C$26=""),0,IF(RAND()&lt;'Monte Carlo'!$B$26,IF('Monte Carlo'!$E$26='Monte Carlo'!$C$26,'Monte Carlo'!$C$26,BETAINV(RAND(),'Monte Carlo'!$G$26,'Monte Carlo'!$H$26,'Monte Carlo'!$C$26,'Monte Carlo'!$E$26)),0))</f>
        <v>0</v>
      </c>
      <c r="R819" s="0" t="n">
        <f aca="true">IF(OR('Monte Carlo'!$B$27="",'Monte Carlo'!$C$27=""),0,IF(RAND()&lt;'Monte Carlo'!$B$27,IF('Monte Carlo'!$E$27='Monte Carlo'!$C$27,'Monte Carlo'!$C$27,BETAINV(RAND(),'Monte Carlo'!$G$27,'Monte Carlo'!$H$27,'Monte Carlo'!$C$27,'Monte Carlo'!$E$27)),0))</f>
        <v>0</v>
      </c>
      <c r="S819" s="0" t="n">
        <f aca="true">IF(OR('Monte Carlo'!$B$28="",'Monte Carlo'!$C$28=""),0,IF(RAND()&lt;'Monte Carlo'!$B$28,IF('Monte Carlo'!$E$28='Monte Carlo'!$C$28,'Monte Carlo'!$C$28,BETAINV(RAND(),'Monte Carlo'!$G$28,'Monte Carlo'!$H$28,'Monte Carlo'!$C$28,'Monte Carlo'!$E$28)),0))</f>
        <v>0</v>
      </c>
      <c r="T819" s="0" t="n">
        <f aca="true">IF(OR('Monte Carlo'!$B$29="",'Monte Carlo'!$C$29=""),0,IF(RAND()&lt;'Monte Carlo'!$B$29,IF('Monte Carlo'!$E$29='Monte Carlo'!$C$29,'Monte Carlo'!$C$29,BETAINV(RAND(),'Monte Carlo'!$G$29,'Monte Carlo'!$H$29,'Monte Carlo'!$C$29,'Monte Carlo'!$E$29)),0))</f>
        <v>0</v>
      </c>
      <c r="U819" s="0" t="n">
        <f aca="true">IF(OR('Monte Carlo'!$B$30="",'Monte Carlo'!$C$30=""),0,IF(RAND()&lt;'Monte Carlo'!$B$30,IF('Monte Carlo'!$E$30='Monte Carlo'!$C$30,'Monte Carlo'!$C$30,BETAINV(RAND(),'Monte Carlo'!$G$30,'Monte Carlo'!$H$30,'Monte Carlo'!$C$30,'Monte Carlo'!$E$30)),0))</f>
        <v>0</v>
      </c>
      <c r="V819" s="0" t="n">
        <f aca="true">IF(OR('Monte Carlo'!$B$31="",'Monte Carlo'!$C$31=""),0,IF(RAND()&lt;'Monte Carlo'!$B$31,IF('Monte Carlo'!$E$31='Monte Carlo'!$C$31,'Monte Carlo'!$C$31,BETAINV(RAND(),'Monte Carlo'!$G$31,'Monte Carlo'!$H$31,'Monte Carlo'!$C$31,'Monte Carlo'!$E$31)),0))</f>
        <v>0</v>
      </c>
      <c r="W819" s="0" t="n">
        <f aca="true">IF(OR('Monte Carlo'!$B$32="",'Monte Carlo'!$C$32=""),0,IF(RAND()&lt;'Monte Carlo'!$B$32,IF('Monte Carlo'!$E$32='Monte Carlo'!$C$32,'Monte Carlo'!$C$32,BETAINV(RAND(),'Monte Carlo'!$G$32,'Monte Carlo'!$H$32,'Monte Carlo'!$C$32,'Monte Carlo'!$E$32)),0))</f>
        <v>0</v>
      </c>
      <c r="X819" s="0" t="n">
        <f aca="true">IF(OR('Monte Carlo'!$B$33="",'Monte Carlo'!$C$33=""),0,IF(RAND()&lt;'Monte Carlo'!$B$33,IF('Monte Carlo'!$E$33='Monte Carlo'!$C$33,'Monte Carlo'!$C$33,BETAINV(RAND(),'Monte Carlo'!$G$33,'Monte Carlo'!$H$33,'Monte Carlo'!$C$33,'Monte Carlo'!$E$33)),0))</f>
        <v>0</v>
      </c>
      <c r="Y819" s="0" t="n">
        <f aca="false">SUM(A819:X819)</f>
        <v>2149.16892892905</v>
      </c>
    </row>
    <row r="820" customFormat="false" ht="15" hidden="false" customHeight="false" outlineLevel="0" collapsed="false">
      <c r="A820" s="0" t="n">
        <f aca="true">IF('Monte Carlo'!$B$7="",0,IF('Monte Carlo'!$D$7='Monte Carlo'!$B$7,'Monte Carlo'!$B$7,BETAINV(RAND(),'Monte Carlo'!$F$7,'Monte Carlo'!$G$7,'Monte Carlo'!$B$7,'Monte Carlo'!$D$7)))</f>
        <v>150.218554977166</v>
      </c>
      <c r="B820" s="0" t="n">
        <f aca="true">IF('Monte Carlo'!$B$8="",0,IF('Monte Carlo'!$D$8='Monte Carlo'!$B$8,'Monte Carlo'!$B$8,BETAINV(RAND(),'Monte Carlo'!$F$8,'Monte Carlo'!$G$8,'Monte Carlo'!$B$8,'Monte Carlo'!$D$8)))</f>
        <v>1138.50509007533</v>
      </c>
      <c r="C820" s="0" t="n">
        <f aca="true">IF('Monte Carlo'!$B$9="",0,IF('Monte Carlo'!$D$9='Monte Carlo'!$B$9,'Monte Carlo'!$B$9,BETAINV(RAND(),'Monte Carlo'!$F$9,'Monte Carlo'!$G$9,'Monte Carlo'!$B$9,'Monte Carlo'!$D$9)))</f>
        <v>479.59624335256</v>
      </c>
      <c r="D820" s="0" t="n">
        <f aca="true">IF('Monte Carlo'!$B$10="",0,IF('Monte Carlo'!$D$10='Monte Carlo'!$B$10,'Monte Carlo'!$B$10,BETAINV(RAND(),'Monte Carlo'!$F$10,'Monte Carlo'!$G$10,'Monte Carlo'!$B$10,'Monte Carlo'!$D$10)))</f>
        <v>342.533061871416</v>
      </c>
      <c r="E820" s="0" t="n">
        <f aca="true">IF('Monte Carlo'!$B$11="",0,IF('Monte Carlo'!$D$11='Monte Carlo'!$B$11,'Monte Carlo'!$B$11,BETAINV(RAND(),'Monte Carlo'!$F$11,'Monte Carlo'!$G$11,'Monte Carlo'!$B$11,'Monte Carlo'!$D$11)))</f>
        <v>120.354284887195</v>
      </c>
      <c r="F820" s="0" t="n">
        <f aca="true">IF('Monte Carlo'!$B$12="",0,IF('Monte Carlo'!$D$12='Monte Carlo'!$B$12,'Monte Carlo'!$B$12,BETAINV(RAND(),'Monte Carlo'!$F$12,'Monte Carlo'!$G$12,'Monte Carlo'!$B$12,'Monte Carlo'!$D$12)))</f>
        <v>98.0277772231115</v>
      </c>
      <c r="G820" s="0" t="n">
        <f aca="true">IF('Monte Carlo'!$B$13="",0,IF('Monte Carlo'!$D$13='Monte Carlo'!$B$13,'Monte Carlo'!$B$13,BETAINV(RAND(),'Monte Carlo'!$F$13,'Monte Carlo'!$G$13,'Monte Carlo'!$B$13,'Monte Carlo'!$D$13)))</f>
        <v>0</v>
      </c>
      <c r="H820" s="0" t="n">
        <f aca="true">IF('Monte Carlo'!$B$14="",0,IF('Monte Carlo'!$D$14='Monte Carlo'!$B$14,'Monte Carlo'!$B$14,BETAINV(RAND(),'Monte Carlo'!$F$14,'Monte Carlo'!$G$14,'Monte Carlo'!$B$14,'Monte Carlo'!$D$14)))</f>
        <v>0</v>
      </c>
      <c r="I820" s="0" t="n">
        <f aca="true">IF('Monte Carlo'!$B$15="",0,IF('Monte Carlo'!$D$15='Monte Carlo'!$B$15,'Monte Carlo'!$B$15,BETAINV(RAND(),'Monte Carlo'!$F$15,'Monte Carlo'!$G$15,'Monte Carlo'!$B$15,'Monte Carlo'!$D$15)))</f>
        <v>0</v>
      </c>
      <c r="J820" s="0" t="n">
        <f aca="true">IF('Monte Carlo'!$B$16="",0,IF('Monte Carlo'!$D$16='Monte Carlo'!$B$16,'Monte Carlo'!$B$16,BETAINV(RAND(),'Monte Carlo'!$F$16,'Monte Carlo'!$G$16,'Monte Carlo'!$B$16,'Monte Carlo'!$D$16)))</f>
        <v>0</v>
      </c>
      <c r="K820" s="0" t="n">
        <f aca="true">IF('Monte Carlo'!$B$17="",0,IF('Monte Carlo'!$D$17='Monte Carlo'!$B$17,'Monte Carlo'!$B$17,BETAINV(RAND(),'Monte Carlo'!$F$17,'Monte Carlo'!$G$17,'Monte Carlo'!$B$17,'Monte Carlo'!$D$17)))</f>
        <v>0</v>
      </c>
      <c r="L820" s="0" t="n">
        <f aca="true">IF('Monte Carlo'!$B$18="",0,IF('Monte Carlo'!$D$18='Monte Carlo'!$B$18,'Monte Carlo'!$B$18,BETAINV(RAND(),'Monte Carlo'!$F$18,'Monte Carlo'!$G$18,'Monte Carlo'!$B$18,'Monte Carlo'!$D$18)))</f>
        <v>0</v>
      </c>
      <c r="M820" s="0" t="n">
        <f aca="true">IF(OR('Monte Carlo'!$B$22="",'Monte Carlo'!$C$22=""),0,IF(RAND()&lt;'Monte Carlo'!$B$22,IF('Monte Carlo'!$E$22='Monte Carlo'!$C$22,'Monte Carlo'!$C$22,BETAINV(RAND(),'Monte Carlo'!$G$22,'Monte Carlo'!$H$22,'Monte Carlo'!$C$22,'Monte Carlo'!$E$22)),0))</f>
        <v>110.168276777142</v>
      </c>
      <c r="N820" s="0" t="n">
        <f aca="true">IF(OR('Monte Carlo'!$B$23="",'Monte Carlo'!$C$23=""),0,IF(RAND()&lt;'Monte Carlo'!$B$23,IF('Monte Carlo'!$E$23='Monte Carlo'!$C$23,'Monte Carlo'!$C$23,BETAINV(RAND(),'Monte Carlo'!$G$23,'Monte Carlo'!$H$23,'Monte Carlo'!$C$23,'Monte Carlo'!$E$23)),0))</f>
        <v>0</v>
      </c>
      <c r="O820" s="0" t="n">
        <f aca="true">IF(OR('Monte Carlo'!$B$24="",'Monte Carlo'!$C$24=""),0,IF(RAND()&lt;'Monte Carlo'!$B$24,IF('Monte Carlo'!$E$24='Monte Carlo'!$C$24,'Monte Carlo'!$C$24,BETAINV(RAND(),'Monte Carlo'!$G$24,'Monte Carlo'!$H$24,'Monte Carlo'!$C$24,'Monte Carlo'!$E$24)),0))</f>
        <v>0</v>
      </c>
      <c r="P820" s="0" t="n">
        <f aca="true">IF(OR('Monte Carlo'!$B$25="",'Monte Carlo'!$C$25=""),0,IF(RAND()&lt;'Monte Carlo'!$B$25,IF('Monte Carlo'!$E$25='Monte Carlo'!$C$25,'Monte Carlo'!$C$25,BETAINV(RAND(),'Monte Carlo'!$G$25,'Monte Carlo'!$H$25,'Monte Carlo'!$C$25,'Monte Carlo'!$E$25)),0))</f>
        <v>0</v>
      </c>
      <c r="Q820" s="0" t="n">
        <f aca="true">IF(OR('Monte Carlo'!$B$26="",'Monte Carlo'!$C$26=""),0,IF(RAND()&lt;'Monte Carlo'!$B$26,IF('Monte Carlo'!$E$26='Monte Carlo'!$C$26,'Monte Carlo'!$C$26,BETAINV(RAND(),'Monte Carlo'!$G$26,'Monte Carlo'!$H$26,'Monte Carlo'!$C$26,'Monte Carlo'!$E$26)),0))</f>
        <v>0</v>
      </c>
      <c r="R820" s="0" t="n">
        <f aca="true">IF(OR('Monte Carlo'!$B$27="",'Monte Carlo'!$C$27=""),0,IF(RAND()&lt;'Monte Carlo'!$B$27,IF('Monte Carlo'!$E$27='Monte Carlo'!$C$27,'Monte Carlo'!$C$27,BETAINV(RAND(),'Monte Carlo'!$G$27,'Monte Carlo'!$H$27,'Monte Carlo'!$C$27,'Monte Carlo'!$E$27)),0))</f>
        <v>0</v>
      </c>
      <c r="S820" s="0" t="n">
        <f aca="true">IF(OR('Monte Carlo'!$B$28="",'Monte Carlo'!$C$28=""),0,IF(RAND()&lt;'Monte Carlo'!$B$28,IF('Monte Carlo'!$E$28='Monte Carlo'!$C$28,'Monte Carlo'!$C$28,BETAINV(RAND(),'Monte Carlo'!$G$28,'Monte Carlo'!$H$28,'Monte Carlo'!$C$28,'Monte Carlo'!$E$28)),0))</f>
        <v>0</v>
      </c>
      <c r="T820" s="0" t="n">
        <f aca="true">IF(OR('Monte Carlo'!$B$29="",'Monte Carlo'!$C$29=""),0,IF(RAND()&lt;'Monte Carlo'!$B$29,IF('Monte Carlo'!$E$29='Monte Carlo'!$C$29,'Monte Carlo'!$C$29,BETAINV(RAND(),'Monte Carlo'!$G$29,'Monte Carlo'!$H$29,'Monte Carlo'!$C$29,'Monte Carlo'!$E$29)),0))</f>
        <v>0</v>
      </c>
      <c r="U820" s="0" t="n">
        <f aca="true">IF(OR('Monte Carlo'!$B$30="",'Monte Carlo'!$C$30=""),0,IF(RAND()&lt;'Monte Carlo'!$B$30,IF('Monte Carlo'!$E$30='Monte Carlo'!$C$30,'Monte Carlo'!$C$30,BETAINV(RAND(),'Monte Carlo'!$G$30,'Monte Carlo'!$H$30,'Monte Carlo'!$C$30,'Monte Carlo'!$E$30)),0))</f>
        <v>0</v>
      </c>
      <c r="V820" s="0" t="n">
        <f aca="true">IF(OR('Monte Carlo'!$B$31="",'Monte Carlo'!$C$31=""),0,IF(RAND()&lt;'Monte Carlo'!$B$31,IF('Monte Carlo'!$E$31='Monte Carlo'!$C$31,'Monte Carlo'!$C$31,BETAINV(RAND(),'Monte Carlo'!$G$31,'Monte Carlo'!$H$31,'Monte Carlo'!$C$31,'Monte Carlo'!$E$31)),0))</f>
        <v>0</v>
      </c>
      <c r="W820" s="0" t="n">
        <f aca="true">IF(OR('Monte Carlo'!$B$32="",'Monte Carlo'!$C$32=""),0,IF(RAND()&lt;'Monte Carlo'!$B$32,IF('Monte Carlo'!$E$32='Monte Carlo'!$C$32,'Monte Carlo'!$C$32,BETAINV(RAND(),'Monte Carlo'!$G$32,'Monte Carlo'!$H$32,'Monte Carlo'!$C$32,'Monte Carlo'!$E$32)),0))</f>
        <v>0</v>
      </c>
      <c r="X820" s="0" t="n">
        <f aca="true">IF(OR('Monte Carlo'!$B$33="",'Monte Carlo'!$C$33=""),0,IF(RAND()&lt;'Monte Carlo'!$B$33,IF('Monte Carlo'!$E$33='Monte Carlo'!$C$33,'Monte Carlo'!$C$33,BETAINV(RAND(),'Monte Carlo'!$G$33,'Monte Carlo'!$H$33,'Monte Carlo'!$C$33,'Monte Carlo'!$E$33)),0))</f>
        <v>0</v>
      </c>
      <c r="Y820" s="0" t="n">
        <f aca="false">SUM(A820:X820)</f>
        <v>2439.40328916392</v>
      </c>
    </row>
    <row r="821" customFormat="false" ht="15" hidden="false" customHeight="false" outlineLevel="0" collapsed="false">
      <c r="A821" s="0" t="n">
        <f aca="true">IF('Monte Carlo'!$B$7="",0,IF('Monte Carlo'!$D$7='Monte Carlo'!$B$7,'Monte Carlo'!$B$7,BETAINV(RAND(),'Monte Carlo'!$F$7,'Monte Carlo'!$G$7,'Monte Carlo'!$B$7,'Monte Carlo'!$D$7)))</f>
        <v>146.030452147517</v>
      </c>
      <c r="B821" s="0" t="n">
        <f aca="true">IF('Monte Carlo'!$B$8="",0,IF('Monte Carlo'!$D$8='Monte Carlo'!$B$8,'Monte Carlo'!$B$8,BETAINV(RAND(),'Monte Carlo'!$F$8,'Monte Carlo'!$G$8,'Monte Carlo'!$B$8,'Monte Carlo'!$D$8)))</f>
        <v>1070.97522085238</v>
      </c>
      <c r="C821" s="0" t="n">
        <f aca="true">IF('Monte Carlo'!$B$9="",0,IF('Monte Carlo'!$D$9='Monte Carlo'!$B$9,'Monte Carlo'!$B$9,BETAINV(RAND(),'Monte Carlo'!$F$9,'Monte Carlo'!$G$9,'Monte Carlo'!$B$9,'Monte Carlo'!$D$9)))</f>
        <v>447.411574731354</v>
      </c>
      <c r="D821" s="0" t="n">
        <f aca="true">IF('Monte Carlo'!$B$10="",0,IF('Monte Carlo'!$D$10='Monte Carlo'!$B$10,'Monte Carlo'!$B$10,BETAINV(RAND(),'Monte Carlo'!$F$10,'Monte Carlo'!$G$10,'Monte Carlo'!$B$10,'Monte Carlo'!$D$10)))</f>
        <v>277.79880428819</v>
      </c>
      <c r="E821" s="0" t="n">
        <f aca="true">IF('Monte Carlo'!$B$11="",0,IF('Monte Carlo'!$D$11='Monte Carlo'!$B$11,'Monte Carlo'!$B$11,BETAINV(RAND(),'Monte Carlo'!$F$11,'Monte Carlo'!$G$11,'Monte Carlo'!$B$11,'Monte Carlo'!$D$11)))</f>
        <v>97.9093795519741</v>
      </c>
      <c r="F821" s="0" t="n">
        <f aca="true">IF('Monte Carlo'!$B$12="",0,IF('Monte Carlo'!$D$12='Monte Carlo'!$B$12,'Monte Carlo'!$B$12,BETAINV(RAND(),'Monte Carlo'!$F$12,'Monte Carlo'!$G$12,'Monte Carlo'!$B$12,'Monte Carlo'!$D$12)))</f>
        <v>108.623478020872</v>
      </c>
      <c r="G821" s="0" t="n">
        <f aca="true">IF('Monte Carlo'!$B$13="",0,IF('Monte Carlo'!$D$13='Monte Carlo'!$B$13,'Monte Carlo'!$B$13,BETAINV(RAND(),'Monte Carlo'!$F$13,'Monte Carlo'!$G$13,'Monte Carlo'!$B$13,'Monte Carlo'!$D$13)))</f>
        <v>0</v>
      </c>
      <c r="H821" s="0" t="n">
        <f aca="true">IF('Monte Carlo'!$B$14="",0,IF('Monte Carlo'!$D$14='Monte Carlo'!$B$14,'Monte Carlo'!$B$14,BETAINV(RAND(),'Monte Carlo'!$F$14,'Monte Carlo'!$G$14,'Monte Carlo'!$B$14,'Monte Carlo'!$D$14)))</f>
        <v>0</v>
      </c>
      <c r="I821" s="0" t="n">
        <f aca="true">IF('Monte Carlo'!$B$15="",0,IF('Monte Carlo'!$D$15='Monte Carlo'!$B$15,'Monte Carlo'!$B$15,BETAINV(RAND(),'Monte Carlo'!$F$15,'Monte Carlo'!$G$15,'Monte Carlo'!$B$15,'Monte Carlo'!$D$15)))</f>
        <v>0</v>
      </c>
      <c r="J821" s="0" t="n">
        <f aca="true">IF('Monte Carlo'!$B$16="",0,IF('Monte Carlo'!$D$16='Monte Carlo'!$B$16,'Monte Carlo'!$B$16,BETAINV(RAND(),'Monte Carlo'!$F$16,'Monte Carlo'!$G$16,'Monte Carlo'!$B$16,'Monte Carlo'!$D$16)))</f>
        <v>0</v>
      </c>
      <c r="K821" s="0" t="n">
        <f aca="true">IF('Monte Carlo'!$B$17="",0,IF('Monte Carlo'!$D$17='Monte Carlo'!$B$17,'Monte Carlo'!$B$17,BETAINV(RAND(),'Monte Carlo'!$F$17,'Monte Carlo'!$G$17,'Monte Carlo'!$B$17,'Monte Carlo'!$D$17)))</f>
        <v>0</v>
      </c>
      <c r="L821" s="0" t="n">
        <f aca="true">IF('Monte Carlo'!$B$18="",0,IF('Monte Carlo'!$D$18='Monte Carlo'!$B$18,'Monte Carlo'!$B$18,BETAINV(RAND(),'Monte Carlo'!$F$18,'Monte Carlo'!$G$18,'Monte Carlo'!$B$18,'Monte Carlo'!$D$18)))</f>
        <v>0</v>
      </c>
      <c r="M821" s="0" t="n">
        <f aca="true">IF(OR('Monte Carlo'!$B$22="",'Monte Carlo'!$C$22=""),0,IF(RAND()&lt;'Monte Carlo'!$B$22,IF('Monte Carlo'!$E$22='Monte Carlo'!$C$22,'Monte Carlo'!$C$22,BETAINV(RAND(),'Monte Carlo'!$G$22,'Monte Carlo'!$H$22,'Monte Carlo'!$C$22,'Monte Carlo'!$E$22)),0))</f>
        <v>0</v>
      </c>
      <c r="N821" s="0" t="n">
        <f aca="true">IF(OR('Monte Carlo'!$B$23="",'Monte Carlo'!$C$23=""),0,IF(RAND()&lt;'Monte Carlo'!$B$23,IF('Monte Carlo'!$E$23='Monte Carlo'!$C$23,'Monte Carlo'!$C$23,BETAINV(RAND(),'Monte Carlo'!$G$23,'Monte Carlo'!$H$23,'Monte Carlo'!$C$23,'Monte Carlo'!$E$23)),0))</f>
        <v>56.1070576992511</v>
      </c>
      <c r="O821" s="0" t="n">
        <f aca="true">IF(OR('Monte Carlo'!$B$24="",'Monte Carlo'!$C$24=""),0,IF(RAND()&lt;'Monte Carlo'!$B$24,IF('Monte Carlo'!$E$24='Monte Carlo'!$C$24,'Monte Carlo'!$C$24,BETAINV(RAND(),'Monte Carlo'!$G$24,'Monte Carlo'!$H$24,'Monte Carlo'!$C$24,'Monte Carlo'!$E$24)),0))</f>
        <v>0</v>
      </c>
      <c r="P821" s="0" t="n">
        <f aca="true">IF(OR('Monte Carlo'!$B$25="",'Monte Carlo'!$C$25=""),0,IF(RAND()&lt;'Monte Carlo'!$B$25,IF('Monte Carlo'!$E$25='Monte Carlo'!$C$25,'Monte Carlo'!$C$25,BETAINV(RAND(),'Monte Carlo'!$G$25,'Monte Carlo'!$H$25,'Monte Carlo'!$C$25,'Monte Carlo'!$E$25)),0))</f>
        <v>0</v>
      </c>
      <c r="Q821" s="0" t="n">
        <f aca="true">IF(OR('Monte Carlo'!$B$26="",'Monte Carlo'!$C$26=""),0,IF(RAND()&lt;'Monte Carlo'!$B$26,IF('Monte Carlo'!$E$26='Monte Carlo'!$C$26,'Monte Carlo'!$C$26,BETAINV(RAND(),'Monte Carlo'!$G$26,'Monte Carlo'!$H$26,'Monte Carlo'!$C$26,'Monte Carlo'!$E$26)),0))</f>
        <v>0</v>
      </c>
      <c r="R821" s="0" t="n">
        <f aca="true">IF(OR('Monte Carlo'!$B$27="",'Monte Carlo'!$C$27=""),0,IF(RAND()&lt;'Monte Carlo'!$B$27,IF('Monte Carlo'!$E$27='Monte Carlo'!$C$27,'Monte Carlo'!$C$27,BETAINV(RAND(),'Monte Carlo'!$G$27,'Monte Carlo'!$H$27,'Monte Carlo'!$C$27,'Monte Carlo'!$E$27)),0))</f>
        <v>0</v>
      </c>
      <c r="S821" s="0" t="n">
        <f aca="true">IF(OR('Monte Carlo'!$B$28="",'Monte Carlo'!$C$28=""),0,IF(RAND()&lt;'Monte Carlo'!$B$28,IF('Monte Carlo'!$E$28='Monte Carlo'!$C$28,'Monte Carlo'!$C$28,BETAINV(RAND(),'Monte Carlo'!$G$28,'Monte Carlo'!$H$28,'Monte Carlo'!$C$28,'Monte Carlo'!$E$28)),0))</f>
        <v>0</v>
      </c>
      <c r="T821" s="0" t="n">
        <f aca="true">IF(OR('Monte Carlo'!$B$29="",'Monte Carlo'!$C$29=""),0,IF(RAND()&lt;'Monte Carlo'!$B$29,IF('Monte Carlo'!$E$29='Monte Carlo'!$C$29,'Monte Carlo'!$C$29,BETAINV(RAND(),'Monte Carlo'!$G$29,'Monte Carlo'!$H$29,'Monte Carlo'!$C$29,'Monte Carlo'!$E$29)),0))</f>
        <v>0</v>
      </c>
      <c r="U821" s="0" t="n">
        <f aca="true">IF(OR('Monte Carlo'!$B$30="",'Monte Carlo'!$C$30=""),0,IF(RAND()&lt;'Monte Carlo'!$B$30,IF('Monte Carlo'!$E$30='Monte Carlo'!$C$30,'Monte Carlo'!$C$30,BETAINV(RAND(),'Monte Carlo'!$G$30,'Monte Carlo'!$H$30,'Monte Carlo'!$C$30,'Monte Carlo'!$E$30)),0))</f>
        <v>0</v>
      </c>
      <c r="V821" s="0" t="n">
        <f aca="true">IF(OR('Monte Carlo'!$B$31="",'Monte Carlo'!$C$31=""),0,IF(RAND()&lt;'Monte Carlo'!$B$31,IF('Monte Carlo'!$E$31='Monte Carlo'!$C$31,'Monte Carlo'!$C$31,BETAINV(RAND(),'Monte Carlo'!$G$31,'Monte Carlo'!$H$31,'Monte Carlo'!$C$31,'Monte Carlo'!$E$31)),0))</f>
        <v>0</v>
      </c>
      <c r="W821" s="0" t="n">
        <f aca="true">IF(OR('Monte Carlo'!$B$32="",'Monte Carlo'!$C$32=""),0,IF(RAND()&lt;'Monte Carlo'!$B$32,IF('Monte Carlo'!$E$32='Monte Carlo'!$C$32,'Monte Carlo'!$C$32,BETAINV(RAND(),'Monte Carlo'!$G$32,'Monte Carlo'!$H$32,'Monte Carlo'!$C$32,'Monte Carlo'!$E$32)),0))</f>
        <v>0</v>
      </c>
      <c r="X821" s="0" t="n">
        <f aca="true">IF(OR('Monte Carlo'!$B$33="",'Monte Carlo'!$C$33=""),0,IF(RAND()&lt;'Monte Carlo'!$B$33,IF('Monte Carlo'!$E$33='Monte Carlo'!$C$33,'Monte Carlo'!$C$33,BETAINV(RAND(),'Monte Carlo'!$G$33,'Monte Carlo'!$H$33,'Monte Carlo'!$C$33,'Monte Carlo'!$E$33)),0))</f>
        <v>0</v>
      </c>
      <c r="Y821" s="0" t="n">
        <f aca="false">SUM(A821:X821)</f>
        <v>2204.85596729154</v>
      </c>
    </row>
    <row r="822" customFormat="false" ht="15" hidden="false" customHeight="false" outlineLevel="0" collapsed="false">
      <c r="A822" s="0" t="n">
        <f aca="true">IF('Monte Carlo'!$B$7="",0,IF('Monte Carlo'!$D$7='Monte Carlo'!$B$7,'Monte Carlo'!$B$7,BETAINV(RAND(),'Monte Carlo'!$F$7,'Monte Carlo'!$G$7,'Monte Carlo'!$B$7,'Monte Carlo'!$D$7)))</f>
        <v>167.296023443744</v>
      </c>
      <c r="B822" s="0" t="n">
        <f aca="true">IF('Monte Carlo'!$B$8="",0,IF('Monte Carlo'!$D$8='Monte Carlo'!$B$8,'Monte Carlo'!$B$8,BETAINV(RAND(),'Monte Carlo'!$F$8,'Monte Carlo'!$G$8,'Monte Carlo'!$B$8,'Monte Carlo'!$D$8)))</f>
        <v>965.307418691407</v>
      </c>
      <c r="C822" s="0" t="n">
        <f aca="true">IF('Monte Carlo'!$B$9="",0,IF('Monte Carlo'!$D$9='Monte Carlo'!$B$9,'Monte Carlo'!$B$9,BETAINV(RAND(),'Monte Carlo'!$F$9,'Monte Carlo'!$G$9,'Monte Carlo'!$B$9,'Monte Carlo'!$D$9)))</f>
        <v>470.551506499615</v>
      </c>
      <c r="D822" s="0" t="n">
        <f aca="true">IF('Monte Carlo'!$B$10="",0,IF('Monte Carlo'!$D$10='Monte Carlo'!$B$10,'Monte Carlo'!$B$10,BETAINV(RAND(),'Monte Carlo'!$F$10,'Monte Carlo'!$G$10,'Monte Carlo'!$B$10,'Monte Carlo'!$D$10)))</f>
        <v>310.929873294303</v>
      </c>
      <c r="E822" s="0" t="n">
        <f aca="true">IF('Monte Carlo'!$B$11="",0,IF('Monte Carlo'!$D$11='Monte Carlo'!$B$11,'Monte Carlo'!$B$11,BETAINV(RAND(),'Monte Carlo'!$F$11,'Monte Carlo'!$G$11,'Monte Carlo'!$B$11,'Monte Carlo'!$D$11)))</f>
        <v>118.529474745053</v>
      </c>
      <c r="F822" s="0" t="n">
        <f aca="true">IF('Monte Carlo'!$B$12="",0,IF('Monte Carlo'!$D$12='Monte Carlo'!$B$12,'Monte Carlo'!$B$12,BETAINV(RAND(),'Monte Carlo'!$F$12,'Monte Carlo'!$G$12,'Monte Carlo'!$B$12,'Monte Carlo'!$D$12)))</f>
        <v>102.580799113204</v>
      </c>
      <c r="G822" s="0" t="n">
        <f aca="true">IF('Monte Carlo'!$B$13="",0,IF('Monte Carlo'!$D$13='Monte Carlo'!$B$13,'Monte Carlo'!$B$13,BETAINV(RAND(),'Monte Carlo'!$F$13,'Monte Carlo'!$G$13,'Monte Carlo'!$B$13,'Monte Carlo'!$D$13)))</f>
        <v>0</v>
      </c>
      <c r="H822" s="0" t="n">
        <f aca="true">IF('Monte Carlo'!$B$14="",0,IF('Monte Carlo'!$D$14='Monte Carlo'!$B$14,'Monte Carlo'!$B$14,BETAINV(RAND(),'Monte Carlo'!$F$14,'Monte Carlo'!$G$14,'Monte Carlo'!$B$14,'Monte Carlo'!$D$14)))</f>
        <v>0</v>
      </c>
      <c r="I822" s="0" t="n">
        <f aca="true">IF('Monte Carlo'!$B$15="",0,IF('Monte Carlo'!$D$15='Monte Carlo'!$B$15,'Monte Carlo'!$B$15,BETAINV(RAND(),'Monte Carlo'!$F$15,'Monte Carlo'!$G$15,'Monte Carlo'!$B$15,'Monte Carlo'!$D$15)))</f>
        <v>0</v>
      </c>
      <c r="J822" s="0" t="n">
        <f aca="true">IF('Monte Carlo'!$B$16="",0,IF('Monte Carlo'!$D$16='Monte Carlo'!$B$16,'Monte Carlo'!$B$16,BETAINV(RAND(),'Monte Carlo'!$F$16,'Monte Carlo'!$G$16,'Monte Carlo'!$B$16,'Monte Carlo'!$D$16)))</f>
        <v>0</v>
      </c>
      <c r="K822" s="0" t="n">
        <f aca="true">IF('Monte Carlo'!$B$17="",0,IF('Monte Carlo'!$D$17='Monte Carlo'!$B$17,'Monte Carlo'!$B$17,BETAINV(RAND(),'Monte Carlo'!$F$17,'Monte Carlo'!$G$17,'Monte Carlo'!$B$17,'Monte Carlo'!$D$17)))</f>
        <v>0</v>
      </c>
      <c r="L822" s="0" t="n">
        <f aca="true">IF('Monte Carlo'!$B$18="",0,IF('Monte Carlo'!$D$18='Monte Carlo'!$B$18,'Monte Carlo'!$B$18,BETAINV(RAND(),'Monte Carlo'!$F$18,'Monte Carlo'!$G$18,'Monte Carlo'!$B$18,'Monte Carlo'!$D$18)))</f>
        <v>0</v>
      </c>
      <c r="M822" s="0" t="n">
        <f aca="true">IF(OR('Monte Carlo'!$B$22="",'Monte Carlo'!$C$22=""),0,IF(RAND()&lt;'Monte Carlo'!$B$22,IF('Monte Carlo'!$E$22='Monte Carlo'!$C$22,'Monte Carlo'!$C$22,BETAINV(RAND(),'Monte Carlo'!$G$22,'Monte Carlo'!$H$22,'Monte Carlo'!$C$22,'Monte Carlo'!$E$22)),0))</f>
        <v>0</v>
      </c>
      <c r="N822" s="0" t="n">
        <f aca="true">IF(OR('Monte Carlo'!$B$23="",'Monte Carlo'!$C$23=""),0,IF(RAND()&lt;'Monte Carlo'!$B$23,IF('Monte Carlo'!$E$23='Monte Carlo'!$C$23,'Monte Carlo'!$C$23,BETAINV(RAND(),'Monte Carlo'!$G$23,'Monte Carlo'!$H$23,'Monte Carlo'!$C$23,'Monte Carlo'!$E$23)),0))</f>
        <v>0</v>
      </c>
      <c r="O822" s="0" t="n">
        <f aca="true">IF(OR('Monte Carlo'!$B$24="",'Monte Carlo'!$C$24=""),0,IF(RAND()&lt;'Monte Carlo'!$B$24,IF('Monte Carlo'!$E$24='Monte Carlo'!$C$24,'Monte Carlo'!$C$24,BETAINV(RAND(),'Monte Carlo'!$G$24,'Monte Carlo'!$H$24,'Monte Carlo'!$C$24,'Monte Carlo'!$E$24)),0))</f>
        <v>0</v>
      </c>
      <c r="P822" s="0" t="n">
        <f aca="true">IF(OR('Monte Carlo'!$B$25="",'Monte Carlo'!$C$25=""),0,IF(RAND()&lt;'Monte Carlo'!$B$25,IF('Monte Carlo'!$E$25='Monte Carlo'!$C$25,'Monte Carlo'!$C$25,BETAINV(RAND(),'Monte Carlo'!$G$25,'Monte Carlo'!$H$25,'Monte Carlo'!$C$25,'Monte Carlo'!$E$25)),0))</f>
        <v>216.492420850101</v>
      </c>
      <c r="Q822" s="0" t="n">
        <f aca="true">IF(OR('Monte Carlo'!$B$26="",'Monte Carlo'!$C$26=""),0,IF(RAND()&lt;'Monte Carlo'!$B$26,IF('Monte Carlo'!$E$26='Monte Carlo'!$C$26,'Monte Carlo'!$C$26,BETAINV(RAND(),'Monte Carlo'!$G$26,'Monte Carlo'!$H$26,'Monte Carlo'!$C$26,'Monte Carlo'!$E$26)),0))</f>
        <v>0</v>
      </c>
      <c r="R822" s="0" t="n">
        <f aca="true">IF(OR('Monte Carlo'!$B$27="",'Monte Carlo'!$C$27=""),0,IF(RAND()&lt;'Monte Carlo'!$B$27,IF('Monte Carlo'!$E$27='Monte Carlo'!$C$27,'Monte Carlo'!$C$27,BETAINV(RAND(),'Monte Carlo'!$G$27,'Monte Carlo'!$H$27,'Monte Carlo'!$C$27,'Monte Carlo'!$E$27)),0))</f>
        <v>0</v>
      </c>
      <c r="S822" s="0" t="n">
        <f aca="true">IF(OR('Monte Carlo'!$B$28="",'Monte Carlo'!$C$28=""),0,IF(RAND()&lt;'Monte Carlo'!$B$28,IF('Monte Carlo'!$E$28='Monte Carlo'!$C$28,'Monte Carlo'!$C$28,BETAINV(RAND(),'Monte Carlo'!$G$28,'Monte Carlo'!$H$28,'Monte Carlo'!$C$28,'Monte Carlo'!$E$28)),0))</f>
        <v>0</v>
      </c>
      <c r="T822" s="0" t="n">
        <f aca="true">IF(OR('Monte Carlo'!$B$29="",'Monte Carlo'!$C$29=""),0,IF(RAND()&lt;'Monte Carlo'!$B$29,IF('Monte Carlo'!$E$29='Monte Carlo'!$C$29,'Monte Carlo'!$C$29,BETAINV(RAND(),'Monte Carlo'!$G$29,'Monte Carlo'!$H$29,'Monte Carlo'!$C$29,'Monte Carlo'!$E$29)),0))</f>
        <v>0</v>
      </c>
      <c r="U822" s="0" t="n">
        <f aca="true">IF(OR('Monte Carlo'!$B$30="",'Monte Carlo'!$C$30=""),0,IF(RAND()&lt;'Monte Carlo'!$B$30,IF('Monte Carlo'!$E$30='Monte Carlo'!$C$30,'Monte Carlo'!$C$30,BETAINV(RAND(),'Monte Carlo'!$G$30,'Monte Carlo'!$H$30,'Monte Carlo'!$C$30,'Monte Carlo'!$E$30)),0))</f>
        <v>0</v>
      </c>
      <c r="V822" s="0" t="n">
        <f aca="true">IF(OR('Monte Carlo'!$B$31="",'Monte Carlo'!$C$31=""),0,IF(RAND()&lt;'Monte Carlo'!$B$31,IF('Monte Carlo'!$E$31='Monte Carlo'!$C$31,'Monte Carlo'!$C$31,BETAINV(RAND(),'Monte Carlo'!$G$31,'Monte Carlo'!$H$31,'Monte Carlo'!$C$31,'Monte Carlo'!$E$31)),0))</f>
        <v>0</v>
      </c>
      <c r="W822" s="0" t="n">
        <f aca="true">IF(OR('Monte Carlo'!$B$32="",'Monte Carlo'!$C$32=""),0,IF(RAND()&lt;'Monte Carlo'!$B$32,IF('Monte Carlo'!$E$32='Monte Carlo'!$C$32,'Monte Carlo'!$C$32,BETAINV(RAND(),'Monte Carlo'!$G$32,'Monte Carlo'!$H$32,'Monte Carlo'!$C$32,'Monte Carlo'!$E$32)),0))</f>
        <v>0</v>
      </c>
      <c r="X822" s="0" t="n">
        <f aca="true">IF(OR('Monte Carlo'!$B$33="",'Monte Carlo'!$C$33=""),0,IF(RAND()&lt;'Monte Carlo'!$B$33,IF('Monte Carlo'!$E$33='Monte Carlo'!$C$33,'Monte Carlo'!$C$33,BETAINV(RAND(),'Monte Carlo'!$G$33,'Monte Carlo'!$H$33,'Monte Carlo'!$C$33,'Monte Carlo'!$E$33)),0))</f>
        <v>0</v>
      </c>
      <c r="Y822" s="0" t="n">
        <f aca="false">SUM(A822:X822)</f>
        <v>2351.68751663743</v>
      </c>
    </row>
    <row r="823" customFormat="false" ht="15" hidden="false" customHeight="false" outlineLevel="0" collapsed="false">
      <c r="A823" s="0" t="n">
        <f aca="true">IF('Monte Carlo'!$B$7="",0,IF('Monte Carlo'!$D$7='Monte Carlo'!$B$7,'Monte Carlo'!$B$7,BETAINV(RAND(),'Monte Carlo'!$F$7,'Monte Carlo'!$G$7,'Monte Carlo'!$B$7,'Monte Carlo'!$D$7)))</f>
        <v>170.065222075377</v>
      </c>
      <c r="B823" s="0" t="n">
        <f aca="true">IF('Monte Carlo'!$B$8="",0,IF('Monte Carlo'!$D$8='Monte Carlo'!$B$8,'Monte Carlo'!$B$8,BETAINV(RAND(),'Monte Carlo'!$F$8,'Monte Carlo'!$G$8,'Monte Carlo'!$B$8,'Monte Carlo'!$D$8)))</f>
        <v>1012.73063671103</v>
      </c>
      <c r="C823" s="0" t="n">
        <f aca="true">IF('Monte Carlo'!$B$9="",0,IF('Monte Carlo'!$D$9='Monte Carlo'!$B$9,'Monte Carlo'!$B$9,BETAINV(RAND(),'Monte Carlo'!$F$9,'Monte Carlo'!$G$9,'Monte Carlo'!$B$9,'Monte Carlo'!$D$9)))</f>
        <v>463.301545939427</v>
      </c>
      <c r="D823" s="0" t="n">
        <f aca="true">IF('Monte Carlo'!$B$10="",0,IF('Monte Carlo'!$D$10='Monte Carlo'!$B$10,'Monte Carlo'!$B$10,BETAINV(RAND(),'Monte Carlo'!$F$10,'Monte Carlo'!$G$10,'Monte Carlo'!$B$10,'Monte Carlo'!$D$10)))</f>
        <v>316.821700531014</v>
      </c>
      <c r="E823" s="0" t="n">
        <f aca="true">IF('Monte Carlo'!$B$11="",0,IF('Monte Carlo'!$D$11='Monte Carlo'!$B$11,'Monte Carlo'!$B$11,BETAINV(RAND(),'Monte Carlo'!$F$11,'Monte Carlo'!$G$11,'Monte Carlo'!$B$11,'Monte Carlo'!$D$11)))</f>
        <v>98.4815944625406</v>
      </c>
      <c r="F823" s="0" t="n">
        <f aca="true">IF('Monte Carlo'!$B$12="",0,IF('Monte Carlo'!$D$12='Monte Carlo'!$B$12,'Monte Carlo'!$B$12,BETAINV(RAND(),'Monte Carlo'!$F$12,'Monte Carlo'!$G$12,'Monte Carlo'!$B$12,'Monte Carlo'!$D$12)))</f>
        <v>102.101308349896</v>
      </c>
      <c r="G823" s="0" t="n">
        <f aca="true">IF('Monte Carlo'!$B$13="",0,IF('Monte Carlo'!$D$13='Monte Carlo'!$B$13,'Monte Carlo'!$B$13,BETAINV(RAND(),'Monte Carlo'!$F$13,'Monte Carlo'!$G$13,'Monte Carlo'!$B$13,'Monte Carlo'!$D$13)))</f>
        <v>0</v>
      </c>
      <c r="H823" s="0" t="n">
        <f aca="true">IF('Monte Carlo'!$B$14="",0,IF('Monte Carlo'!$D$14='Monte Carlo'!$B$14,'Monte Carlo'!$B$14,BETAINV(RAND(),'Monte Carlo'!$F$14,'Monte Carlo'!$G$14,'Monte Carlo'!$B$14,'Monte Carlo'!$D$14)))</f>
        <v>0</v>
      </c>
      <c r="I823" s="0" t="n">
        <f aca="true">IF('Monte Carlo'!$B$15="",0,IF('Monte Carlo'!$D$15='Monte Carlo'!$B$15,'Monte Carlo'!$B$15,BETAINV(RAND(),'Monte Carlo'!$F$15,'Monte Carlo'!$G$15,'Monte Carlo'!$B$15,'Monte Carlo'!$D$15)))</f>
        <v>0</v>
      </c>
      <c r="J823" s="0" t="n">
        <f aca="true">IF('Monte Carlo'!$B$16="",0,IF('Monte Carlo'!$D$16='Monte Carlo'!$B$16,'Monte Carlo'!$B$16,BETAINV(RAND(),'Monte Carlo'!$F$16,'Monte Carlo'!$G$16,'Monte Carlo'!$B$16,'Monte Carlo'!$D$16)))</f>
        <v>0</v>
      </c>
      <c r="K823" s="0" t="n">
        <f aca="true">IF('Monte Carlo'!$B$17="",0,IF('Monte Carlo'!$D$17='Monte Carlo'!$B$17,'Monte Carlo'!$B$17,BETAINV(RAND(),'Monte Carlo'!$F$17,'Monte Carlo'!$G$17,'Monte Carlo'!$B$17,'Monte Carlo'!$D$17)))</f>
        <v>0</v>
      </c>
      <c r="L823" s="0" t="n">
        <f aca="true">IF('Monte Carlo'!$B$18="",0,IF('Monte Carlo'!$D$18='Monte Carlo'!$B$18,'Monte Carlo'!$B$18,BETAINV(RAND(),'Monte Carlo'!$F$18,'Monte Carlo'!$G$18,'Monte Carlo'!$B$18,'Monte Carlo'!$D$18)))</f>
        <v>0</v>
      </c>
      <c r="M823" s="0" t="n">
        <f aca="true">IF(OR('Monte Carlo'!$B$22="",'Monte Carlo'!$C$22=""),0,IF(RAND()&lt;'Monte Carlo'!$B$22,IF('Monte Carlo'!$E$22='Monte Carlo'!$C$22,'Monte Carlo'!$C$22,BETAINV(RAND(),'Monte Carlo'!$G$22,'Monte Carlo'!$H$22,'Monte Carlo'!$C$22,'Monte Carlo'!$E$22)),0))</f>
        <v>0</v>
      </c>
      <c r="N823" s="0" t="n">
        <f aca="true">IF(OR('Monte Carlo'!$B$23="",'Monte Carlo'!$C$23=""),0,IF(RAND()&lt;'Monte Carlo'!$B$23,IF('Monte Carlo'!$E$23='Monte Carlo'!$C$23,'Monte Carlo'!$C$23,BETAINV(RAND(),'Monte Carlo'!$G$23,'Monte Carlo'!$H$23,'Monte Carlo'!$C$23,'Monte Carlo'!$E$23)),0))</f>
        <v>50.8201902703706</v>
      </c>
      <c r="O823" s="0" t="n">
        <f aca="true">IF(OR('Monte Carlo'!$B$24="",'Monte Carlo'!$C$24=""),0,IF(RAND()&lt;'Monte Carlo'!$B$24,IF('Monte Carlo'!$E$24='Monte Carlo'!$C$24,'Monte Carlo'!$C$24,BETAINV(RAND(),'Monte Carlo'!$G$24,'Monte Carlo'!$H$24,'Monte Carlo'!$C$24,'Monte Carlo'!$E$24)),0))</f>
        <v>0</v>
      </c>
      <c r="P823" s="0" t="n">
        <f aca="true">IF(OR('Monte Carlo'!$B$25="",'Monte Carlo'!$C$25=""),0,IF(RAND()&lt;'Monte Carlo'!$B$25,IF('Monte Carlo'!$E$25='Monte Carlo'!$C$25,'Monte Carlo'!$C$25,BETAINV(RAND(),'Monte Carlo'!$G$25,'Monte Carlo'!$H$25,'Monte Carlo'!$C$25,'Monte Carlo'!$E$25)),0))</f>
        <v>0</v>
      </c>
      <c r="Q823" s="0" t="n">
        <f aca="true">IF(OR('Monte Carlo'!$B$26="",'Monte Carlo'!$C$26=""),0,IF(RAND()&lt;'Monte Carlo'!$B$26,IF('Monte Carlo'!$E$26='Monte Carlo'!$C$26,'Monte Carlo'!$C$26,BETAINV(RAND(),'Monte Carlo'!$G$26,'Monte Carlo'!$H$26,'Monte Carlo'!$C$26,'Monte Carlo'!$E$26)),0))</f>
        <v>0</v>
      </c>
      <c r="R823" s="0" t="n">
        <f aca="true">IF(OR('Monte Carlo'!$B$27="",'Monte Carlo'!$C$27=""),0,IF(RAND()&lt;'Monte Carlo'!$B$27,IF('Monte Carlo'!$E$27='Monte Carlo'!$C$27,'Monte Carlo'!$C$27,BETAINV(RAND(),'Monte Carlo'!$G$27,'Monte Carlo'!$H$27,'Monte Carlo'!$C$27,'Monte Carlo'!$E$27)),0))</f>
        <v>0</v>
      </c>
      <c r="S823" s="0" t="n">
        <f aca="true">IF(OR('Monte Carlo'!$B$28="",'Monte Carlo'!$C$28=""),0,IF(RAND()&lt;'Monte Carlo'!$B$28,IF('Monte Carlo'!$E$28='Monte Carlo'!$C$28,'Monte Carlo'!$C$28,BETAINV(RAND(),'Monte Carlo'!$G$28,'Monte Carlo'!$H$28,'Monte Carlo'!$C$28,'Monte Carlo'!$E$28)),0))</f>
        <v>0</v>
      </c>
      <c r="T823" s="0" t="n">
        <f aca="true">IF(OR('Monte Carlo'!$B$29="",'Monte Carlo'!$C$29=""),0,IF(RAND()&lt;'Monte Carlo'!$B$29,IF('Monte Carlo'!$E$29='Monte Carlo'!$C$29,'Monte Carlo'!$C$29,BETAINV(RAND(),'Monte Carlo'!$G$29,'Monte Carlo'!$H$29,'Monte Carlo'!$C$29,'Monte Carlo'!$E$29)),0))</f>
        <v>0</v>
      </c>
      <c r="U823" s="0" t="n">
        <f aca="true">IF(OR('Monte Carlo'!$B$30="",'Monte Carlo'!$C$30=""),0,IF(RAND()&lt;'Monte Carlo'!$B$30,IF('Monte Carlo'!$E$30='Monte Carlo'!$C$30,'Monte Carlo'!$C$30,BETAINV(RAND(),'Monte Carlo'!$G$30,'Monte Carlo'!$H$30,'Monte Carlo'!$C$30,'Monte Carlo'!$E$30)),0))</f>
        <v>0</v>
      </c>
      <c r="V823" s="0" t="n">
        <f aca="true">IF(OR('Monte Carlo'!$B$31="",'Monte Carlo'!$C$31=""),0,IF(RAND()&lt;'Monte Carlo'!$B$31,IF('Monte Carlo'!$E$31='Monte Carlo'!$C$31,'Monte Carlo'!$C$31,BETAINV(RAND(),'Monte Carlo'!$G$31,'Monte Carlo'!$H$31,'Monte Carlo'!$C$31,'Monte Carlo'!$E$31)),0))</f>
        <v>0</v>
      </c>
      <c r="W823" s="0" t="n">
        <f aca="true">IF(OR('Monte Carlo'!$B$32="",'Monte Carlo'!$C$32=""),0,IF(RAND()&lt;'Monte Carlo'!$B$32,IF('Monte Carlo'!$E$32='Monte Carlo'!$C$32,'Monte Carlo'!$C$32,BETAINV(RAND(),'Monte Carlo'!$G$32,'Monte Carlo'!$H$32,'Monte Carlo'!$C$32,'Monte Carlo'!$E$32)),0))</f>
        <v>0</v>
      </c>
      <c r="X823" s="0" t="n">
        <f aca="true">IF(OR('Monte Carlo'!$B$33="",'Monte Carlo'!$C$33=""),0,IF(RAND()&lt;'Monte Carlo'!$B$33,IF('Monte Carlo'!$E$33='Monte Carlo'!$C$33,'Monte Carlo'!$C$33,BETAINV(RAND(),'Monte Carlo'!$G$33,'Monte Carlo'!$H$33,'Monte Carlo'!$C$33,'Monte Carlo'!$E$33)),0))</f>
        <v>0</v>
      </c>
      <c r="Y823" s="0" t="n">
        <f aca="false">SUM(A823:X823)</f>
        <v>2214.32219833965</v>
      </c>
    </row>
    <row r="824" customFormat="false" ht="15" hidden="false" customHeight="false" outlineLevel="0" collapsed="false">
      <c r="A824" s="0" t="n">
        <f aca="true">IF('Monte Carlo'!$B$7="",0,IF('Monte Carlo'!$D$7='Monte Carlo'!$B$7,'Monte Carlo'!$B$7,BETAINV(RAND(),'Monte Carlo'!$F$7,'Monte Carlo'!$G$7,'Monte Carlo'!$B$7,'Monte Carlo'!$D$7)))</f>
        <v>165.819341263209</v>
      </c>
      <c r="B824" s="0" t="n">
        <f aca="true">IF('Monte Carlo'!$B$8="",0,IF('Monte Carlo'!$D$8='Monte Carlo'!$B$8,'Monte Carlo'!$B$8,BETAINV(RAND(),'Monte Carlo'!$F$8,'Monte Carlo'!$G$8,'Monte Carlo'!$B$8,'Monte Carlo'!$D$8)))</f>
        <v>1077.40264286184</v>
      </c>
      <c r="C824" s="0" t="n">
        <f aca="true">IF('Monte Carlo'!$B$9="",0,IF('Monte Carlo'!$D$9='Monte Carlo'!$B$9,'Monte Carlo'!$B$9,BETAINV(RAND(),'Monte Carlo'!$F$9,'Monte Carlo'!$G$9,'Monte Carlo'!$B$9,'Monte Carlo'!$D$9)))</f>
        <v>452.8613896754</v>
      </c>
      <c r="D824" s="0" t="n">
        <f aca="true">IF('Monte Carlo'!$B$10="",0,IF('Monte Carlo'!$D$10='Monte Carlo'!$B$10,'Monte Carlo'!$B$10,BETAINV(RAND(),'Monte Carlo'!$F$10,'Monte Carlo'!$G$10,'Monte Carlo'!$B$10,'Monte Carlo'!$D$10)))</f>
        <v>261.623047777003</v>
      </c>
      <c r="E824" s="0" t="n">
        <f aca="true">IF('Monte Carlo'!$B$11="",0,IF('Monte Carlo'!$D$11='Monte Carlo'!$B$11,'Monte Carlo'!$B$11,BETAINV(RAND(),'Monte Carlo'!$F$11,'Monte Carlo'!$G$11,'Monte Carlo'!$B$11,'Monte Carlo'!$D$11)))</f>
        <v>106.601823977938</v>
      </c>
      <c r="F824" s="0" t="n">
        <f aca="true">IF('Monte Carlo'!$B$12="",0,IF('Monte Carlo'!$D$12='Monte Carlo'!$B$12,'Monte Carlo'!$B$12,BETAINV(RAND(),'Monte Carlo'!$F$12,'Monte Carlo'!$G$12,'Monte Carlo'!$B$12,'Monte Carlo'!$D$12)))</f>
        <v>97.9856276902297</v>
      </c>
      <c r="G824" s="0" t="n">
        <f aca="true">IF('Monte Carlo'!$B$13="",0,IF('Monte Carlo'!$D$13='Monte Carlo'!$B$13,'Monte Carlo'!$B$13,BETAINV(RAND(),'Monte Carlo'!$F$13,'Monte Carlo'!$G$13,'Monte Carlo'!$B$13,'Monte Carlo'!$D$13)))</f>
        <v>0</v>
      </c>
      <c r="H824" s="0" t="n">
        <f aca="true">IF('Monte Carlo'!$B$14="",0,IF('Monte Carlo'!$D$14='Monte Carlo'!$B$14,'Monte Carlo'!$B$14,BETAINV(RAND(),'Monte Carlo'!$F$14,'Monte Carlo'!$G$14,'Monte Carlo'!$B$14,'Monte Carlo'!$D$14)))</f>
        <v>0</v>
      </c>
      <c r="I824" s="0" t="n">
        <f aca="true">IF('Monte Carlo'!$B$15="",0,IF('Monte Carlo'!$D$15='Monte Carlo'!$B$15,'Monte Carlo'!$B$15,BETAINV(RAND(),'Monte Carlo'!$F$15,'Monte Carlo'!$G$15,'Monte Carlo'!$B$15,'Monte Carlo'!$D$15)))</f>
        <v>0</v>
      </c>
      <c r="J824" s="0" t="n">
        <f aca="true">IF('Monte Carlo'!$B$16="",0,IF('Monte Carlo'!$D$16='Monte Carlo'!$B$16,'Monte Carlo'!$B$16,BETAINV(RAND(),'Monte Carlo'!$F$16,'Monte Carlo'!$G$16,'Monte Carlo'!$B$16,'Monte Carlo'!$D$16)))</f>
        <v>0</v>
      </c>
      <c r="K824" s="0" t="n">
        <f aca="true">IF('Monte Carlo'!$B$17="",0,IF('Monte Carlo'!$D$17='Monte Carlo'!$B$17,'Monte Carlo'!$B$17,BETAINV(RAND(),'Monte Carlo'!$F$17,'Monte Carlo'!$G$17,'Monte Carlo'!$B$17,'Monte Carlo'!$D$17)))</f>
        <v>0</v>
      </c>
      <c r="L824" s="0" t="n">
        <f aca="true">IF('Monte Carlo'!$B$18="",0,IF('Monte Carlo'!$D$18='Monte Carlo'!$B$18,'Monte Carlo'!$B$18,BETAINV(RAND(),'Monte Carlo'!$F$18,'Monte Carlo'!$G$18,'Monte Carlo'!$B$18,'Monte Carlo'!$D$18)))</f>
        <v>0</v>
      </c>
      <c r="M824" s="0" t="n">
        <f aca="true">IF(OR('Monte Carlo'!$B$22="",'Monte Carlo'!$C$22=""),0,IF(RAND()&lt;'Monte Carlo'!$B$22,IF('Monte Carlo'!$E$22='Monte Carlo'!$C$22,'Monte Carlo'!$C$22,BETAINV(RAND(),'Monte Carlo'!$G$22,'Monte Carlo'!$H$22,'Monte Carlo'!$C$22,'Monte Carlo'!$E$22)),0))</f>
        <v>106.33353920439</v>
      </c>
      <c r="N824" s="0" t="n">
        <f aca="true">IF(OR('Monte Carlo'!$B$23="",'Monte Carlo'!$C$23=""),0,IF(RAND()&lt;'Monte Carlo'!$B$23,IF('Monte Carlo'!$E$23='Monte Carlo'!$C$23,'Monte Carlo'!$C$23,BETAINV(RAND(),'Monte Carlo'!$G$23,'Monte Carlo'!$H$23,'Monte Carlo'!$C$23,'Monte Carlo'!$E$23)),0))</f>
        <v>0</v>
      </c>
      <c r="O824" s="0" t="n">
        <f aca="true">IF(OR('Monte Carlo'!$B$24="",'Monte Carlo'!$C$24=""),0,IF(RAND()&lt;'Monte Carlo'!$B$24,IF('Monte Carlo'!$E$24='Monte Carlo'!$C$24,'Monte Carlo'!$C$24,BETAINV(RAND(),'Monte Carlo'!$G$24,'Monte Carlo'!$H$24,'Monte Carlo'!$C$24,'Monte Carlo'!$E$24)),0))</f>
        <v>0</v>
      </c>
      <c r="P824" s="0" t="n">
        <f aca="true">IF(OR('Monte Carlo'!$B$25="",'Monte Carlo'!$C$25=""),0,IF(RAND()&lt;'Monte Carlo'!$B$25,IF('Monte Carlo'!$E$25='Monte Carlo'!$C$25,'Monte Carlo'!$C$25,BETAINV(RAND(),'Monte Carlo'!$G$25,'Monte Carlo'!$H$25,'Monte Carlo'!$C$25,'Monte Carlo'!$E$25)),0))</f>
        <v>0</v>
      </c>
      <c r="Q824" s="0" t="n">
        <f aca="true">IF(OR('Monte Carlo'!$B$26="",'Monte Carlo'!$C$26=""),0,IF(RAND()&lt;'Monte Carlo'!$B$26,IF('Monte Carlo'!$E$26='Monte Carlo'!$C$26,'Monte Carlo'!$C$26,BETAINV(RAND(),'Monte Carlo'!$G$26,'Monte Carlo'!$H$26,'Monte Carlo'!$C$26,'Monte Carlo'!$E$26)),0))</f>
        <v>0</v>
      </c>
      <c r="R824" s="0" t="n">
        <f aca="true">IF(OR('Monte Carlo'!$B$27="",'Monte Carlo'!$C$27=""),0,IF(RAND()&lt;'Monte Carlo'!$B$27,IF('Monte Carlo'!$E$27='Monte Carlo'!$C$27,'Monte Carlo'!$C$27,BETAINV(RAND(),'Monte Carlo'!$G$27,'Monte Carlo'!$H$27,'Monte Carlo'!$C$27,'Monte Carlo'!$E$27)),0))</f>
        <v>0</v>
      </c>
      <c r="S824" s="0" t="n">
        <f aca="true">IF(OR('Monte Carlo'!$B$28="",'Monte Carlo'!$C$28=""),0,IF(RAND()&lt;'Monte Carlo'!$B$28,IF('Monte Carlo'!$E$28='Monte Carlo'!$C$28,'Monte Carlo'!$C$28,BETAINV(RAND(),'Monte Carlo'!$G$28,'Monte Carlo'!$H$28,'Monte Carlo'!$C$28,'Monte Carlo'!$E$28)),0))</f>
        <v>0</v>
      </c>
      <c r="T824" s="0" t="n">
        <f aca="true">IF(OR('Monte Carlo'!$B$29="",'Monte Carlo'!$C$29=""),0,IF(RAND()&lt;'Monte Carlo'!$B$29,IF('Monte Carlo'!$E$29='Monte Carlo'!$C$29,'Monte Carlo'!$C$29,BETAINV(RAND(),'Monte Carlo'!$G$29,'Monte Carlo'!$H$29,'Monte Carlo'!$C$29,'Monte Carlo'!$E$29)),0))</f>
        <v>0</v>
      </c>
      <c r="U824" s="0" t="n">
        <f aca="true">IF(OR('Monte Carlo'!$B$30="",'Monte Carlo'!$C$30=""),0,IF(RAND()&lt;'Monte Carlo'!$B$30,IF('Monte Carlo'!$E$30='Monte Carlo'!$C$30,'Monte Carlo'!$C$30,BETAINV(RAND(),'Monte Carlo'!$G$30,'Monte Carlo'!$H$30,'Monte Carlo'!$C$30,'Monte Carlo'!$E$30)),0))</f>
        <v>0</v>
      </c>
      <c r="V824" s="0" t="n">
        <f aca="true">IF(OR('Monte Carlo'!$B$31="",'Monte Carlo'!$C$31=""),0,IF(RAND()&lt;'Monte Carlo'!$B$31,IF('Monte Carlo'!$E$31='Monte Carlo'!$C$31,'Monte Carlo'!$C$31,BETAINV(RAND(),'Monte Carlo'!$G$31,'Monte Carlo'!$H$31,'Monte Carlo'!$C$31,'Monte Carlo'!$E$31)),0))</f>
        <v>0</v>
      </c>
      <c r="W824" s="0" t="n">
        <f aca="true">IF(OR('Monte Carlo'!$B$32="",'Monte Carlo'!$C$32=""),0,IF(RAND()&lt;'Monte Carlo'!$B$32,IF('Monte Carlo'!$E$32='Monte Carlo'!$C$32,'Monte Carlo'!$C$32,BETAINV(RAND(),'Monte Carlo'!$G$32,'Monte Carlo'!$H$32,'Monte Carlo'!$C$32,'Monte Carlo'!$E$32)),0))</f>
        <v>0</v>
      </c>
      <c r="X824" s="0" t="n">
        <f aca="true">IF(OR('Monte Carlo'!$B$33="",'Monte Carlo'!$C$33=""),0,IF(RAND()&lt;'Monte Carlo'!$B$33,IF('Monte Carlo'!$E$33='Monte Carlo'!$C$33,'Monte Carlo'!$C$33,BETAINV(RAND(),'Monte Carlo'!$G$33,'Monte Carlo'!$H$33,'Monte Carlo'!$C$33,'Monte Carlo'!$E$33)),0))</f>
        <v>0</v>
      </c>
      <c r="Y824" s="0" t="n">
        <f aca="false">SUM(A824:X824)</f>
        <v>2268.62741245001</v>
      </c>
    </row>
    <row r="825" customFormat="false" ht="15" hidden="false" customHeight="false" outlineLevel="0" collapsed="false">
      <c r="A825" s="0" t="n">
        <f aca="true">IF('Monte Carlo'!$B$7="",0,IF('Monte Carlo'!$D$7='Monte Carlo'!$B$7,'Monte Carlo'!$B$7,BETAINV(RAND(),'Monte Carlo'!$F$7,'Monte Carlo'!$G$7,'Monte Carlo'!$B$7,'Monte Carlo'!$D$7)))</f>
        <v>126.391524838539</v>
      </c>
      <c r="B825" s="0" t="n">
        <f aca="true">IF('Monte Carlo'!$B$8="",0,IF('Monte Carlo'!$D$8='Monte Carlo'!$B$8,'Monte Carlo'!$B$8,BETAINV(RAND(),'Monte Carlo'!$F$8,'Monte Carlo'!$G$8,'Monte Carlo'!$B$8,'Monte Carlo'!$D$8)))</f>
        <v>943.108997880121</v>
      </c>
      <c r="C825" s="0" t="n">
        <f aca="true">IF('Monte Carlo'!$B$9="",0,IF('Monte Carlo'!$D$9='Monte Carlo'!$B$9,'Monte Carlo'!$B$9,BETAINV(RAND(),'Monte Carlo'!$F$9,'Monte Carlo'!$G$9,'Monte Carlo'!$B$9,'Monte Carlo'!$D$9)))</f>
        <v>471.181634726429</v>
      </c>
      <c r="D825" s="0" t="n">
        <f aca="true">IF('Monte Carlo'!$B$10="",0,IF('Monte Carlo'!$D$10='Monte Carlo'!$B$10,'Monte Carlo'!$B$10,BETAINV(RAND(),'Monte Carlo'!$F$10,'Monte Carlo'!$G$10,'Monte Carlo'!$B$10,'Monte Carlo'!$D$10)))</f>
        <v>314.625937281773</v>
      </c>
      <c r="E825" s="0" t="n">
        <f aca="true">IF('Monte Carlo'!$B$11="",0,IF('Monte Carlo'!$D$11='Monte Carlo'!$B$11,'Monte Carlo'!$B$11,BETAINV(RAND(),'Monte Carlo'!$F$11,'Monte Carlo'!$G$11,'Monte Carlo'!$B$11,'Monte Carlo'!$D$11)))</f>
        <v>97.4641786623331</v>
      </c>
      <c r="F825" s="0" t="n">
        <f aca="true">IF('Monte Carlo'!$B$12="",0,IF('Monte Carlo'!$D$12='Monte Carlo'!$B$12,'Monte Carlo'!$B$12,BETAINV(RAND(),'Monte Carlo'!$F$12,'Monte Carlo'!$G$12,'Monte Carlo'!$B$12,'Monte Carlo'!$D$12)))</f>
        <v>98.1077019458388</v>
      </c>
      <c r="G825" s="0" t="n">
        <f aca="true">IF('Monte Carlo'!$B$13="",0,IF('Monte Carlo'!$D$13='Monte Carlo'!$B$13,'Monte Carlo'!$B$13,BETAINV(RAND(),'Monte Carlo'!$F$13,'Monte Carlo'!$G$13,'Monte Carlo'!$B$13,'Monte Carlo'!$D$13)))</f>
        <v>0</v>
      </c>
      <c r="H825" s="0" t="n">
        <f aca="true">IF('Monte Carlo'!$B$14="",0,IF('Monte Carlo'!$D$14='Monte Carlo'!$B$14,'Monte Carlo'!$B$14,BETAINV(RAND(),'Monte Carlo'!$F$14,'Monte Carlo'!$G$14,'Monte Carlo'!$B$14,'Monte Carlo'!$D$14)))</f>
        <v>0</v>
      </c>
      <c r="I825" s="0" t="n">
        <f aca="true">IF('Monte Carlo'!$B$15="",0,IF('Monte Carlo'!$D$15='Monte Carlo'!$B$15,'Monte Carlo'!$B$15,BETAINV(RAND(),'Monte Carlo'!$F$15,'Monte Carlo'!$G$15,'Monte Carlo'!$B$15,'Monte Carlo'!$D$15)))</f>
        <v>0</v>
      </c>
      <c r="J825" s="0" t="n">
        <f aca="true">IF('Monte Carlo'!$B$16="",0,IF('Monte Carlo'!$D$16='Monte Carlo'!$B$16,'Monte Carlo'!$B$16,BETAINV(RAND(),'Monte Carlo'!$F$16,'Monte Carlo'!$G$16,'Monte Carlo'!$B$16,'Monte Carlo'!$D$16)))</f>
        <v>0</v>
      </c>
      <c r="K825" s="0" t="n">
        <f aca="true">IF('Monte Carlo'!$B$17="",0,IF('Monte Carlo'!$D$17='Monte Carlo'!$B$17,'Monte Carlo'!$B$17,BETAINV(RAND(),'Monte Carlo'!$F$17,'Monte Carlo'!$G$17,'Monte Carlo'!$B$17,'Monte Carlo'!$D$17)))</f>
        <v>0</v>
      </c>
      <c r="L825" s="0" t="n">
        <f aca="true">IF('Monte Carlo'!$B$18="",0,IF('Monte Carlo'!$D$18='Monte Carlo'!$B$18,'Monte Carlo'!$B$18,BETAINV(RAND(),'Monte Carlo'!$F$18,'Monte Carlo'!$G$18,'Monte Carlo'!$B$18,'Monte Carlo'!$D$18)))</f>
        <v>0</v>
      </c>
      <c r="M825" s="0" t="n">
        <f aca="true">IF(OR('Monte Carlo'!$B$22="",'Monte Carlo'!$C$22=""),0,IF(RAND()&lt;'Monte Carlo'!$B$22,IF('Monte Carlo'!$E$22='Monte Carlo'!$C$22,'Monte Carlo'!$C$22,BETAINV(RAND(),'Monte Carlo'!$G$22,'Monte Carlo'!$H$22,'Monte Carlo'!$C$22,'Monte Carlo'!$E$22)),0))</f>
        <v>0</v>
      </c>
      <c r="N825" s="0" t="n">
        <f aca="true">IF(OR('Monte Carlo'!$B$23="",'Monte Carlo'!$C$23=""),0,IF(RAND()&lt;'Monte Carlo'!$B$23,IF('Monte Carlo'!$E$23='Monte Carlo'!$C$23,'Monte Carlo'!$C$23,BETAINV(RAND(),'Monte Carlo'!$G$23,'Monte Carlo'!$H$23,'Monte Carlo'!$C$23,'Monte Carlo'!$E$23)),0))</f>
        <v>40.9546818497884</v>
      </c>
      <c r="O825" s="0" t="n">
        <f aca="true">IF(OR('Monte Carlo'!$B$24="",'Monte Carlo'!$C$24=""),0,IF(RAND()&lt;'Monte Carlo'!$B$24,IF('Monte Carlo'!$E$24='Monte Carlo'!$C$24,'Monte Carlo'!$C$24,BETAINV(RAND(),'Monte Carlo'!$G$24,'Monte Carlo'!$H$24,'Monte Carlo'!$C$24,'Monte Carlo'!$E$24)),0))</f>
        <v>118.14283772709</v>
      </c>
      <c r="P825" s="0" t="n">
        <f aca="true">IF(OR('Monte Carlo'!$B$25="",'Monte Carlo'!$C$25=""),0,IF(RAND()&lt;'Monte Carlo'!$B$25,IF('Monte Carlo'!$E$25='Monte Carlo'!$C$25,'Monte Carlo'!$C$25,BETAINV(RAND(),'Monte Carlo'!$G$25,'Monte Carlo'!$H$25,'Monte Carlo'!$C$25,'Monte Carlo'!$E$25)),0))</f>
        <v>0</v>
      </c>
      <c r="Q825" s="0" t="n">
        <f aca="true">IF(OR('Monte Carlo'!$B$26="",'Monte Carlo'!$C$26=""),0,IF(RAND()&lt;'Monte Carlo'!$B$26,IF('Monte Carlo'!$E$26='Monte Carlo'!$C$26,'Monte Carlo'!$C$26,BETAINV(RAND(),'Monte Carlo'!$G$26,'Monte Carlo'!$H$26,'Monte Carlo'!$C$26,'Monte Carlo'!$E$26)),0))</f>
        <v>0</v>
      </c>
      <c r="R825" s="0" t="n">
        <f aca="true">IF(OR('Monte Carlo'!$B$27="",'Monte Carlo'!$C$27=""),0,IF(RAND()&lt;'Monte Carlo'!$B$27,IF('Monte Carlo'!$E$27='Monte Carlo'!$C$27,'Monte Carlo'!$C$27,BETAINV(RAND(),'Monte Carlo'!$G$27,'Monte Carlo'!$H$27,'Monte Carlo'!$C$27,'Monte Carlo'!$E$27)),0))</f>
        <v>0</v>
      </c>
      <c r="S825" s="0" t="n">
        <f aca="true">IF(OR('Monte Carlo'!$B$28="",'Monte Carlo'!$C$28=""),0,IF(RAND()&lt;'Monte Carlo'!$B$28,IF('Monte Carlo'!$E$28='Monte Carlo'!$C$28,'Monte Carlo'!$C$28,BETAINV(RAND(),'Monte Carlo'!$G$28,'Monte Carlo'!$H$28,'Monte Carlo'!$C$28,'Monte Carlo'!$E$28)),0))</f>
        <v>0</v>
      </c>
      <c r="T825" s="0" t="n">
        <f aca="true">IF(OR('Monte Carlo'!$B$29="",'Monte Carlo'!$C$29=""),0,IF(RAND()&lt;'Monte Carlo'!$B$29,IF('Monte Carlo'!$E$29='Monte Carlo'!$C$29,'Monte Carlo'!$C$29,BETAINV(RAND(),'Monte Carlo'!$G$29,'Monte Carlo'!$H$29,'Monte Carlo'!$C$29,'Monte Carlo'!$E$29)),0))</f>
        <v>0</v>
      </c>
      <c r="U825" s="0" t="n">
        <f aca="true">IF(OR('Monte Carlo'!$B$30="",'Monte Carlo'!$C$30=""),0,IF(RAND()&lt;'Monte Carlo'!$B$30,IF('Monte Carlo'!$E$30='Monte Carlo'!$C$30,'Monte Carlo'!$C$30,BETAINV(RAND(),'Monte Carlo'!$G$30,'Monte Carlo'!$H$30,'Monte Carlo'!$C$30,'Monte Carlo'!$E$30)),0))</f>
        <v>0</v>
      </c>
      <c r="V825" s="0" t="n">
        <f aca="true">IF(OR('Monte Carlo'!$B$31="",'Monte Carlo'!$C$31=""),0,IF(RAND()&lt;'Monte Carlo'!$B$31,IF('Monte Carlo'!$E$31='Monte Carlo'!$C$31,'Monte Carlo'!$C$31,BETAINV(RAND(),'Monte Carlo'!$G$31,'Monte Carlo'!$H$31,'Monte Carlo'!$C$31,'Monte Carlo'!$E$31)),0))</f>
        <v>0</v>
      </c>
      <c r="W825" s="0" t="n">
        <f aca="true">IF(OR('Monte Carlo'!$B$32="",'Monte Carlo'!$C$32=""),0,IF(RAND()&lt;'Monte Carlo'!$B$32,IF('Monte Carlo'!$E$32='Monte Carlo'!$C$32,'Monte Carlo'!$C$32,BETAINV(RAND(),'Monte Carlo'!$G$32,'Monte Carlo'!$H$32,'Monte Carlo'!$C$32,'Monte Carlo'!$E$32)),0))</f>
        <v>0</v>
      </c>
      <c r="X825" s="0" t="n">
        <f aca="true">IF(OR('Monte Carlo'!$B$33="",'Monte Carlo'!$C$33=""),0,IF(RAND()&lt;'Monte Carlo'!$B$33,IF('Monte Carlo'!$E$33='Monte Carlo'!$C$33,'Monte Carlo'!$C$33,BETAINV(RAND(),'Monte Carlo'!$G$33,'Monte Carlo'!$H$33,'Monte Carlo'!$C$33,'Monte Carlo'!$E$33)),0))</f>
        <v>0</v>
      </c>
      <c r="Y825" s="0" t="n">
        <f aca="false">SUM(A825:X825)</f>
        <v>2209.97749491191</v>
      </c>
    </row>
    <row r="826" customFormat="false" ht="15" hidden="false" customHeight="false" outlineLevel="0" collapsed="false">
      <c r="A826" s="0" t="n">
        <f aca="true">IF('Monte Carlo'!$B$7="",0,IF('Monte Carlo'!$D$7='Monte Carlo'!$B$7,'Monte Carlo'!$B$7,BETAINV(RAND(),'Monte Carlo'!$F$7,'Monte Carlo'!$G$7,'Monte Carlo'!$B$7,'Monte Carlo'!$D$7)))</f>
        <v>171.706650753529</v>
      </c>
      <c r="B826" s="0" t="n">
        <f aca="true">IF('Monte Carlo'!$B$8="",0,IF('Monte Carlo'!$D$8='Monte Carlo'!$B$8,'Monte Carlo'!$B$8,BETAINV(RAND(),'Monte Carlo'!$F$8,'Monte Carlo'!$G$8,'Monte Carlo'!$B$8,'Monte Carlo'!$D$8)))</f>
        <v>1009.35426733407</v>
      </c>
      <c r="C826" s="0" t="n">
        <f aca="true">IF('Monte Carlo'!$B$9="",0,IF('Monte Carlo'!$D$9='Monte Carlo'!$B$9,'Monte Carlo'!$B$9,BETAINV(RAND(),'Monte Carlo'!$F$9,'Monte Carlo'!$G$9,'Monte Carlo'!$B$9,'Monte Carlo'!$D$9)))</f>
        <v>444.465093463877</v>
      </c>
      <c r="D826" s="0" t="n">
        <f aca="true">IF('Monte Carlo'!$B$10="",0,IF('Monte Carlo'!$D$10='Monte Carlo'!$B$10,'Monte Carlo'!$B$10,BETAINV(RAND(),'Monte Carlo'!$F$10,'Monte Carlo'!$G$10,'Monte Carlo'!$B$10,'Monte Carlo'!$D$10)))</f>
        <v>301.108162382679</v>
      </c>
      <c r="E826" s="0" t="n">
        <f aca="true">IF('Monte Carlo'!$B$11="",0,IF('Monte Carlo'!$D$11='Monte Carlo'!$B$11,'Monte Carlo'!$B$11,BETAINV(RAND(),'Monte Carlo'!$F$11,'Monte Carlo'!$G$11,'Monte Carlo'!$B$11,'Monte Carlo'!$D$11)))</f>
        <v>96.2840859608801</v>
      </c>
      <c r="F826" s="0" t="n">
        <f aca="true">IF('Monte Carlo'!$B$12="",0,IF('Monte Carlo'!$D$12='Monte Carlo'!$B$12,'Monte Carlo'!$B$12,BETAINV(RAND(),'Monte Carlo'!$F$12,'Monte Carlo'!$G$12,'Monte Carlo'!$B$12,'Monte Carlo'!$D$12)))</f>
        <v>101.022904784057</v>
      </c>
      <c r="G826" s="0" t="n">
        <f aca="true">IF('Monte Carlo'!$B$13="",0,IF('Monte Carlo'!$D$13='Monte Carlo'!$B$13,'Monte Carlo'!$B$13,BETAINV(RAND(),'Monte Carlo'!$F$13,'Monte Carlo'!$G$13,'Monte Carlo'!$B$13,'Monte Carlo'!$D$13)))</f>
        <v>0</v>
      </c>
      <c r="H826" s="0" t="n">
        <f aca="true">IF('Monte Carlo'!$B$14="",0,IF('Monte Carlo'!$D$14='Monte Carlo'!$B$14,'Monte Carlo'!$B$14,BETAINV(RAND(),'Monte Carlo'!$F$14,'Monte Carlo'!$G$14,'Monte Carlo'!$B$14,'Monte Carlo'!$D$14)))</f>
        <v>0</v>
      </c>
      <c r="I826" s="0" t="n">
        <f aca="true">IF('Monte Carlo'!$B$15="",0,IF('Monte Carlo'!$D$15='Monte Carlo'!$B$15,'Monte Carlo'!$B$15,BETAINV(RAND(),'Monte Carlo'!$F$15,'Monte Carlo'!$G$15,'Monte Carlo'!$B$15,'Monte Carlo'!$D$15)))</f>
        <v>0</v>
      </c>
      <c r="J826" s="0" t="n">
        <f aca="true">IF('Monte Carlo'!$B$16="",0,IF('Monte Carlo'!$D$16='Monte Carlo'!$B$16,'Monte Carlo'!$B$16,BETAINV(RAND(),'Monte Carlo'!$F$16,'Monte Carlo'!$G$16,'Monte Carlo'!$B$16,'Monte Carlo'!$D$16)))</f>
        <v>0</v>
      </c>
      <c r="K826" s="0" t="n">
        <f aca="true">IF('Monte Carlo'!$B$17="",0,IF('Monte Carlo'!$D$17='Monte Carlo'!$B$17,'Monte Carlo'!$B$17,BETAINV(RAND(),'Monte Carlo'!$F$17,'Monte Carlo'!$G$17,'Monte Carlo'!$B$17,'Monte Carlo'!$D$17)))</f>
        <v>0</v>
      </c>
      <c r="L826" s="0" t="n">
        <f aca="true">IF('Monte Carlo'!$B$18="",0,IF('Monte Carlo'!$D$18='Monte Carlo'!$B$18,'Monte Carlo'!$B$18,BETAINV(RAND(),'Monte Carlo'!$F$18,'Monte Carlo'!$G$18,'Monte Carlo'!$B$18,'Monte Carlo'!$D$18)))</f>
        <v>0</v>
      </c>
      <c r="M826" s="0" t="n">
        <f aca="true">IF(OR('Monte Carlo'!$B$22="",'Monte Carlo'!$C$22=""),0,IF(RAND()&lt;'Monte Carlo'!$B$22,IF('Monte Carlo'!$E$22='Monte Carlo'!$C$22,'Monte Carlo'!$C$22,BETAINV(RAND(),'Monte Carlo'!$G$22,'Monte Carlo'!$H$22,'Monte Carlo'!$C$22,'Monte Carlo'!$E$22)),0))</f>
        <v>0</v>
      </c>
      <c r="N826" s="0" t="n">
        <f aca="true">IF(OR('Monte Carlo'!$B$23="",'Monte Carlo'!$C$23=""),0,IF(RAND()&lt;'Monte Carlo'!$B$23,IF('Monte Carlo'!$E$23='Monte Carlo'!$C$23,'Monte Carlo'!$C$23,BETAINV(RAND(),'Monte Carlo'!$G$23,'Monte Carlo'!$H$23,'Monte Carlo'!$C$23,'Monte Carlo'!$E$23)),0))</f>
        <v>0</v>
      </c>
      <c r="O826" s="0" t="n">
        <f aca="true">IF(OR('Monte Carlo'!$B$24="",'Monte Carlo'!$C$24=""),0,IF(RAND()&lt;'Monte Carlo'!$B$24,IF('Monte Carlo'!$E$24='Monte Carlo'!$C$24,'Monte Carlo'!$C$24,BETAINV(RAND(),'Monte Carlo'!$G$24,'Monte Carlo'!$H$24,'Monte Carlo'!$C$24,'Monte Carlo'!$E$24)),0))</f>
        <v>0</v>
      </c>
      <c r="P826" s="0" t="n">
        <f aca="true">IF(OR('Monte Carlo'!$B$25="",'Monte Carlo'!$C$25=""),0,IF(RAND()&lt;'Monte Carlo'!$B$25,IF('Monte Carlo'!$E$25='Monte Carlo'!$C$25,'Monte Carlo'!$C$25,BETAINV(RAND(),'Monte Carlo'!$G$25,'Monte Carlo'!$H$25,'Monte Carlo'!$C$25,'Monte Carlo'!$E$25)),0))</f>
        <v>0</v>
      </c>
      <c r="Q826" s="0" t="n">
        <f aca="true">IF(OR('Monte Carlo'!$B$26="",'Monte Carlo'!$C$26=""),0,IF(RAND()&lt;'Monte Carlo'!$B$26,IF('Monte Carlo'!$E$26='Monte Carlo'!$C$26,'Monte Carlo'!$C$26,BETAINV(RAND(),'Monte Carlo'!$G$26,'Monte Carlo'!$H$26,'Monte Carlo'!$C$26,'Monte Carlo'!$E$26)),0))</f>
        <v>0</v>
      </c>
      <c r="R826" s="0" t="n">
        <f aca="true">IF(OR('Monte Carlo'!$B$27="",'Monte Carlo'!$C$27=""),0,IF(RAND()&lt;'Monte Carlo'!$B$27,IF('Monte Carlo'!$E$27='Monte Carlo'!$C$27,'Monte Carlo'!$C$27,BETAINV(RAND(),'Monte Carlo'!$G$27,'Monte Carlo'!$H$27,'Monte Carlo'!$C$27,'Monte Carlo'!$E$27)),0))</f>
        <v>0</v>
      </c>
      <c r="S826" s="0" t="n">
        <f aca="true">IF(OR('Monte Carlo'!$B$28="",'Monte Carlo'!$C$28=""),0,IF(RAND()&lt;'Monte Carlo'!$B$28,IF('Monte Carlo'!$E$28='Monte Carlo'!$C$28,'Monte Carlo'!$C$28,BETAINV(RAND(),'Monte Carlo'!$G$28,'Monte Carlo'!$H$28,'Monte Carlo'!$C$28,'Monte Carlo'!$E$28)),0))</f>
        <v>0</v>
      </c>
      <c r="T826" s="0" t="n">
        <f aca="true">IF(OR('Monte Carlo'!$B$29="",'Monte Carlo'!$C$29=""),0,IF(RAND()&lt;'Monte Carlo'!$B$29,IF('Monte Carlo'!$E$29='Monte Carlo'!$C$29,'Monte Carlo'!$C$29,BETAINV(RAND(),'Monte Carlo'!$G$29,'Monte Carlo'!$H$29,'Monte Carlo'!$C$29,'Monte Carlo'!$E$29)),0))</f>
        <v>0</v>
      </c>
      <c r="U826" s="0" t="n">
        <f aca="true">IF(OR('Monte Carlo'!$B$30="",'Monte Carlo'!$C$30=""),0,IF(RAND()&lt;'Monte Carlo'!$B$30,IF('Monte Carlo'!$E$30='Monte Carlo'!$C$30,'Monte Carlo'!$C$30,BETAINV(RAND(),'Monte Carlo'!$G$30,'Monte Carlo'!$H$30,'Monte Carlo'!$C$30,'Monte Carlo'!$E$30)),0))</f>
        <v>0</v>
      </c>
      <c r="V826" s="0" t="n">
        <f aca="true">IF(OR('Monte Carlo'!$B$31="",'Monte Carlo'!$C$31=""),0,IF(RAND()&lt;'Monte Carlo'!$B$31,IF('Monte Carlo'!$E$31='Monte Carlo'!$C$31,'Monte Carlo'!$C$31,BETAINV(RAND(),'Monte Carlo'!$G$31,'Monte Carlo'!$H$31,'Monte Carlo'!$C$31,'Monte Carlo'!$E$31)),0))</f>
        <v>0</v>
      </c>
      <c r="W826" s="0" t="n">
        <f aca="true">IF(OR('Monte Carlo'!$B$32="",'Monte Carlo'!$C$32=""),0,IF(RAND()&lt;'Monte Carlo'!$B$32,IF('Monte Carlo'!$E$32='Monte Carlo'!$C$32,'Monte Carlo'!$C$32,BETAINV(RAND(),'Monte Carlo'!$G$32,'Monte Carlo'!$H$32,'Monte Carlo'!$C$32,'Monte Carlo'!$E$32)),0))</f>
        <v>0</v>
      </c>
      <c r="X826" s="0" t="n">
        <f aca="true">IF(OR('Monte Carlo'!$B$33="",'Monte Carlo'!$C$33=""),0,IF(RAND()&lt;'Monte Carlo'!$B$33,IF('Monte Carlo'!$E$33='Monte Carlo'!$C$33,'Monte Carlo'!$C$33,BETAINV(RAND(),'Monte Carlo'!$G$33,'Monte Carlo'!$H$33,'Monte Carlo'!$C$33,'Monte Carlo'!$E$33)),0))</f>
        <v>0</v>
      </c>
      <c r="Y826" s="0" t="n">
        <f aca="false">SUM(A826:X826)</f>
        <v>2123.94116467909</v>
      </c>
    </row>
    <row r="827" customFormat="false" ht="15" hidden="false" customHeight="false" outlineLevel="0" collapsed="false">
      <c r="A827" s="0" t="n">
        <f aca="true">IF('Monte Carlo'!$B$7="",0,IF('Monte Carlo'!$D$7='Monte Carlo'!$B$7,'Monte Carlo'!$B$7,BETAINV(RAND(),'Monte Carlo'!$F$7,'Monte Carlo'!$G$7,'Monte Carlo'!$B$7,'Monte Carlo'!$D$7)))</f>
        <v>145.61504312313</v>
      </c>
      <c r="B827" s="0" t="n">
        <f aca="true">IF('Monte Carlo'!$B$8="",0,IF('Monte Carlo'!$D$8='Monte Carlo'!$B$8,'Monte Carlo'!$B$8,BETAINV(RAND(),'Monte Carlo'!$F$8,'Monte Carlo'!$G$8,'Monte Carlo'!$B$8,'Monte Carlo'!$D$8)))</f>
        <v>1062.89037161994</v>
      </c>
      <c r="C827" s="0" t="n">
        <f aca="true">IF('Monte Carlo'!$B$9="",0,IF('Monte Carlo'!$D$9='Monte Carlo'!$B$9,'Monte Carlo'!$B$9,BETAINV(RAND(),'Monte Carlo'!$F$9,'Monte Carlo'!$G$9,'Monte Carlo'!$B$9,'Monte Carlo'!$D$9)))</f>
        <v>481.490198817538</v>
      </c>
      <c r="D827" s="0" t="n">
        <f aca="true">IF('Monte Carlo'!$B$10="",0,IF('Monte Carlo'!$D$10='Monte Carlo'!$B$10,'Monte Carlo'!$B$10,BETAINV(RAND(),'Monte Carlo'!$F$10,'Monte Carlo'!$G$10,'Monte Carlo'!$B$10,'Monte Carlo'!$D$10)))</f>
        <v>285.341960794603</v>
      </c>
      <c r="E827" s="0" t="n">
        <f aca="true">IF('Monte Carlo'!$B$11="",0,IF('Monte Carlo'!$D$11='Monte Carlo'!$B$11,'Monte Carlo'!$B$11,BETAINV(RAND(),'Monte Carlo'!$F$11,'Monte Carlo'!$G$11,'Monte Carlo'!$B$11,'Monte Carlo'!$D$11)))</f>
        <v>116.9552421384</v>
      </c>
      <c r="F827" s="0" t="n">
        <f aca="true">IF('Monte Carlo'!$B$12="",0,IF('Monte Carlo'!$D$12='Monte Carlo'!$B$12,'Monte Carlo'!$B$12,BETAINV(RAND(),'Monte Carlo'!$F$12,'Monte Carlo'!$G$12,'Monte Carlo'!$B$12,'Monte Carlo'!$D$12)))</f>
        <v>104.692142772187</v>
      </c>
      <c r="G827" s="0" t="n">
        <f aca="true">IF('Monte Carlo'!$B$13="",0,IF('Monte Carlo'!$D$13='Monte Carlo'!$B$13,'Monte Carlo'!$B$13,BETAINV(RAND(),'Monte Carlo'!$F$13,'Monte Carlo'!$G$13,'Monte Carlo'!$B$13,'Monte Carlo'!$D$13)))</f>
        <v>0</v>
      </c>
      <c r="H827" s="0" t="n">
        <f aca="true">IF('Monte Carlo'!$B$14="",0,IF('Monte Carlo'!$D$14='Monte Carlo'!$B$14,'Monte Carlo'!$B$14,BETAINV(RAND(),'Monte Carlo'!$F$14,'Monte Carlo'!$G$14,'Monte Carlo'!$B$14,'Monte Carlo'!$D$14)))</f>
        <v>0</v>
      </c>
      <c r="I827" s="0" t="n">
        <f aca="true">IF('Monte Carlo'!$B$15="",0,IF('Monte Carlo'!$D$15='Monte Carlo'!$B$15,'Monte Carlo'!$B$15,BETAINV(RAND(),'Monte Carlo'!$F$15,'Monte Carlo'!$G$15,'Monte Carlo'!$B$15,'Monte Carlo'!$D$15)))</f>
        <v>0</v>
      </c>
      <c r="J827" s="0" t="n">
        <f aca="true">IF('Monte Carlo'!$B$16="",0,IF('Monte Carlo'!$D$16='Monte Carlo'!$B$16,'Monte Carlo'!$B$16,BETAINV(RAND(),'Monte Carlo'!$F$16,'Monte Carlo'!$G$16,'Monte Carlo'!$B$16,'Monte Carlo'!$D$16)))</f>
        <v>0</v>
      </c>
      <c r="K827" s="0" t="n">
        <f aca="true">IF('Monte Carlo'!$B$17="",0,IF('Monte Carlo'!$D$17='Monte Carlo'!$B$17,'Monte Carlo'!$B$17,BETAINV(RAND(),'Monte Carlo'!$F$17,'Monte Carlo'!$G$17,'Monte Carlo'!$B$17,'Monte Carlo'!$D$17)))</f>
        <v>0</v>
      </c>
      <c r="L827" s="0" t="n">
        <f aca="true">IF('Monte Carlo'!$B$18="",0,IF('Monte Carlo'!$D$18='Monte Carlo'!$B$18,'Monte Carlo'!$B$18,BETAINV(RAND(),'Monte Carlo'!$F$18,'Monte Carlo'!$G$18,'Monte Carlo'!$B$18,'Monte Carlo'!$D$18)))</f>
        <v>0</v>
      </c>
      <c r="M827" s="0" t="n">
        <f aca="true">IF(OR('Monte Carlo'!$B$22="",'Monte Carlo'!$C$22=""),0,IF(RAND()&lt;'Monte Carlo'!$B$22,IF('Monte Carlo'!$E$22='Monte Carlo'!$C$22,'Monte Carlo'!$C$22,BETAINV(RAND(),'Monte Carlo'!$G$22,'Monte Carlo'!$H$22,'Monte Carlo'!$C$22,'Monte Carlo'!$E$22)),0))</f>
        <v>0</v>
      </c>
      <c r="N827" s="0" t="n">
        <f aca="true">IF(OR('Monte Carlo'!$B$23="",'Monte Carlo'!$C$23=""),0,IF(RAND()&lt;'Monte Carlo'!$B$23,IF('Monte Carlo'!$E$23='Monte Carlo'!$C$23,'Monte Carlo'!$C$23,BETAINV(RAND(),'Monte Carlo'!$G$23,'Monte Carlo'!$H$23,'Monte Carlo'!$C$23,'Monte Carlo'!$E$23)),0))</f>
        <v>48.7393631886892</v>
      </c>
      <c r="O827" s="0" t="n">
        <f aca="true">IF(OR('Monte Carlo'!$B$24="",'Monte Carlo'!$C$24=""),0,IF(RAND()&lt;'Monte Carlo'!$B$24,IF('Monte Carlo'!$E$24='Monte Carlo'!$C$24,'Monte Carlo'!$C$24,BETAINV(RAND(),'Monte Carlo'!$G$24,'Monte Carlo'!$H$24,'Monte Carlo'!$C$24,'Monte Carlo'!$E$24)),0))</f>
        <v>0</v>
      </c>
      <c r="P827" s="0" t="n">
        <f aca="true">IF(OR('Monte Carlo'!$B$25="",'Monte Carlo'!$C$25=""),0,IF(RAND()&lt;'Monte Carlo'!$B$25,IF('Monte Carlo'!$E$25='Monte Carlo'!$C$25,'Monte Carlo'!$C$25,BETAINV(RAND(),'Monte Carlo'!$G$25,'Monte Carlo'!$H$25,'Monte Carlo'!$C$25,'Monte Carlo'!$E$25)),0))</f>
        <v>0</v>
      </c>
      <c r="Q827" s="0" t="n">
        <f aca="true">IF(OR('Monte Carlo'!$B$26="",'Monte Carlo'!$C$26=""),0,IF(RAND()&lt;'Monte Carlo'!$B$26,IF('Monte Carlo'!$E$26='Monte Carlo'!$C$26,'Monte Carlo'!$C$26,BETAINV(RAND(),'Monte Carlo'!$G$26,'Monte Carlo'!$H$26,'Monte Carlo'!$C$26,'Monte Carlo'!$E$26)),0))</f>
        <v>0</v>
      </c>
      <c r="R827" s="0" t="n">
        <f aca="true">IF(OR('Monte Carlo'!$B$27="",'Monte Carlo'!$C$27=""),0,IF(RAND()&lt;'Monte Carlo'!$B$27,IF('Monte Carlo'!$E$27='Monte Carlo'!$C$27,'Monte Carlo'!$C$27,BETAINV(RAND(),'Monte Carlo'!$G$27,'Monte Carlo'!$H$27,'Monte Carlo'!$C$27,'Monte Carlo'!$E$27)),0))</f>
        <v>0</v>
      </c>
      <c r="S827" s="0" t="n">
        <f aca="true">IF(OR('Monte Carlo'!$B$28="",'Monte Carlo'!$C$28=""),0,IF(RAND()&lt;'Monte Carlo'!$B$28,IF('Monte Carlo'!$E$28='Monte Carlo'!$C$28,'Monte Carlo'!$C$28,BETAINV(RAND(),'Monte Carlo'!$G$28,'Monte Carlo'!$H$28,'Monte Carlo'!$C$28,'Monte Carlo'!$E$28)),0))</f>
        <v>0</v>
      </c>
      <c r="T827" s="0" t="n">
        <f aca="true">IF(OR('Monte Carlo'!$B$29="",'Monte Carlo'!$C$29=""),0,IF(RAND()&lt;'Monte Carlo'!$B$29,IF('Monte Carlo'!$E$29='Monte Carlo'!$C$29,'Monte Carlo'!$C$29,BETAINV(RAND(),'Monte Carlo'!$G$29,'Monte Carlo'!$H$29,'Monte Carlo'!$C$29,'Monte Carlo'!$E$29)),0))</f>
        <v>0</v>
      </c>
      <c r="U827" s="0" t="n">
        <f aca="true">IF(OR('Monte Carlo'!$B$30="",'Monte Carlo'!$C$30=""),0,IF(RAND()&lt;'Monte Carlo'!$B$30,IF('Monte Carlo'!$E$30='Monte Carlo'!$C$30,'Monte Carlo'!$C$30,BETAINV(RAND(),'Monte Carlo'!$G$30,'Monte Carlo'!$H$30,'Monte Carlo'!$C$30,'Monte Carlo'!$E$30)),0))</f>
        <v>0</v>
      </c>
      <c r="V827" s="0" t="n">
        <f aca="true">IF(OR('Monte Carlo'!$B$31="",'Monte Carlo'!$C$31=""),0,IF(RAND()&lt;'Monte Carlo'!$B$31,IF('Monte Carlo'!$E$31='Monte Carlo'!$C$31,'Monte Carlo'!$C$31,BETAINV(RAND(),'Monte Carlo'!$G$31,'Monte Carlo'!$H$31,'Monte Carlo'!$C$31,'Monte Carlo'!$E$31)),0))</f>
        <v>0</v>
      </c>
      <c r="W827" s="0" t="n">
        <f aca="true">IF(OR('Monte Carlo'!$B$32="",'Monte Carlo'!$C$32=""),0,IF(RAND()&lt;'Monte Carlo'!$B$32,IF('Monte Carlo'!$E$32='Monte Carlo'!$C$32,'Monte Carlo'!$C$32,BETAINV(RAND(),'Monte Carlo'!$G$32,'Monte Carlo'!$H$32,'Monte Carlo'!$C$32,'Monte Carlo'!$E$32)),0))</f>
        <v>0</v>
      </c>
      <c r="X827" s="0" t="n">
        <f aca="true">IF(OR('Monte Carlo'!$B$33="",'Monte Carlo'!$C$33=""),0,IF(RAND()&lt;'Monte Carlo'!$B$33,IF('Monte Carlo'!$E$33='Monte Carlo'!$C$33,'Monte Carlo'!$C$33,BETAINV(RAND(),'Monte Carlo'!$G$33,'Monte Carlo'!$H$33,'Monte Carlo'!$C$33,'Monte Carlo'!$E$33)),0))</f>
        <v>0</v>
      </c>
      <c r="Y827" s="0" t="n">
        <f aca="false">SUM(A827:X827)</f>
        <v>2245.72432245448</v>
      </c>
    </row>
    <row r="828" customFormat="false" ht="15" hidden="false" customHeight="false" outlineLevel="0" collapsed="false">
      <c r="A828" s="0" t="n">
        <f aca="true">IF('Monte Carlo'!$B$7="",0,IF('Monte Carlo'!$D$7='Monte Carlo'!$B$7,'Monte Carlo'!$B$7,BETAINV(RAND(),'Monte Carlo'!$F$7,'Monte Carlo'!$G$7,'Monte Carlo'!$B$7,'Monte Carlo'!$D$7)))</f>
        <v>148.00609211801</v>
      </c>
      <c r="B828" s="0" t="n">
        <f aca="true">IF('Monte Carlo'!$B$8="",0,IF('Monte Carlo'!$D$8='Monte Carlo'!$B$8,'Monte Carlo'!$B$8,BETAINV(RAND(),'Monte Carlo'!$F$8,'Monte Carlo'!$G$8,'Monte Carlo'!$B$8,'Monte Carlo'!$D$8)))</f>
        <v>933.514184435908</v>
      </c>
      <c r="C828" s="0" t="n">
        <f aca="true">IF('Monte Carlo'!$B$9="",0,IF('Monte Carlo'!$D$9='Monte Carlo'!$B$9,'Monte Carlo'!$B$9,BETAINV(RAND(),'Monte Carlo'!$F$9,'Monte Carlo'!$G$9,'Monte Carlo'!$B$9,'Monte Carlo'!$D$9)))</f>
        <v>488.367568452598</v>
      </c>
      <c r="D828" s="0" t="n">
        <f aca="true">IF('Monte Carlo'!$B$10="",0,IF('Monte Carlo'!$D$10='Monte Carlo'!$B$10,'Monte Carlo'!$B$10,BETAINV(RAND(),'Monte Carlo'!$F$10,'Monte Carlo'!$G$10,'Monte Carlo'!$B$10,'Monte Carlo'!$D$10)))</f>
        <v>325.830662354927</v>
      </c>
      <c r="E828" s="0" t="n">
        <f aca="true">IF('Monte Carlo'!$B$11="",0,IF('Monte Carlo'!$D$11='Monte Carlo'!$B$11,'Monte Carlo'!$B$11,BETAINV(RAND(),'Monte Carlo'!$F$11,'Monte Carlo'!$G$11,'Monte Carlo'!$B$11,'Monte Carlo'!$D$11)))</f>
        <v>139.242275699229</v>
      </c>
      <c r="F828" s="0" t="n">
        <f aca="true">IF('Monte Carlo'!$B$12="",0,IF('Monte Carlo'!$D$12='Monte Carlo'!$B$12,'Monte Carlo'!$B$12,BETAINV(RAND(),'Monte Carlo'!$F$12,'Monte Carlo'!$G$12,'Monte Carlo'!$B$12,'Monte Carlo'!$D$12)))</f>
        <v>97.215984872871</v>
      </c>
      <c r="G828" s="0" t="n">
        <f aca="true">IF('Monte Carlo'!$B$13="",0,IF('Monte Carlo'!$D$13='Monte Carlo'!$B$13,'Monte Carlo'!$B$13,BETAINV(RAND(),'Monte Carlo'!$F$13,'Monte Carlo'!$G$13,'Monte Carlo'!$B$13,'Monte Carlo'!$D$13)))</f>
        <v>0</v>
      </c>
      <c r="H828" s="0" t="n">
        <f aca="true">IF('Monte Carlo'!$B$14="",0,IF('Monte Carlo'!$D$14='Monte Carlo'!$B$14,'Monte Carlo'!$B$14,BETAINV(RAND(),'Monte Carlo'!$F$14,'Monte Carlo'!$G$14,'Monte Carlo'!$B$14,'Monte Carlo'!$D$14)))</f>
        <v>0</v>
      </c>
      <c r="I828" s="0" t="n">
        <f aca="true">IF('Monte Carlo'!$B$15="",0,IF('Monte Carlo'!$D$15='Monte Carlo'!$B$15,'Monte Carlo'!$B$15,BETAINV(RAND(),'Monte Carlo'!$F$15,'Monte Carlo'!$G$15,'Monte Carlo'!$B$15,'Monte Carlo'!$D$15)))</f>
        <v>0</v>
      </c>
      <c r="J828" s="0" t="n">
        <f aca="true">IF('Monte Carlo'!$B$16="",0,IF('Monte Carlo'!$D$16='Monte Carlo'!$B$16,'Monte Carlo'!$B$16,BETAINV(RAND(),'Monte Carlo'!$F$16,'Monte Carlo'!$G$16,'Monte Carlo'!$B$16,'Monte Carlo'!$D$16)))</f>
        <v>0</v>
      </c>
      <c r="K828" s="0" t="n">
        <f aca="true">IF('Monte Carlo'!$B$17="",0,IF('Monte Carlo'!$D$17='Monte Carlo'!$B$17,'Monte Carlo'!$B$17,BETAINV(RAND(),'Monte Carlo'!$F$17,'Monte Carlo'!$G$17,'Monte Carlo'!$B$17,'Monte Carlo'!$D$17)))</f>
        <v>0</v>
      </c>
      <c r="L828" s="0" t="n">
        <f aca="true">IF('Monte Carlo'!$B$18="",0,IF('Monte Carlo'!$D$18='Monte Carlo'!$B$18,'Monte Carlo'!$B$18,BETAINV(RAND(),'Monte Carlo'!$F$18,'Monte Carlo'!$G$18,'Monte Carlo'!$B$18,'Monte Carlo'!$D$18)))</f>
        <v>0</v>
      </c>
      <c r="M828" s="0" t="n">
        <f aca="true">IF(OR('Monte Carlo'!$B$22="",'Monte Carlo'!$C$22=""),0,IF(RAND()&lt;'Monte Carlo'!$B$22,IF('Monte Carlo'!$E$22='Monte Carlo'!$C$22,'Monte Carlo'!$C$22,BETAINV(RAND(),'Monte Carlo'!$G$22,'Monte Carlo'!$H$22,'Monte Carlo'!$C$22,'Monte Carlo'!$E$22)),0))</f>
        <v>0</v>
      </c>
      <c r="N828" s="0" t="n">
        <f aca="true">IF(OR('Monte Carlo'!$B$23="",'Monte Carlo'!$C$23=""),0,IF(RAND()&lt;'Monte Carlo'!$B$23,IF('Monte Carlo'!$E$23='Monte Carlo'!$C$23,'Monte Carlo'!$C$23,BETAINV(RAND(),'Monte Carlo'!$G$23,'Monte Carlo'!$H$23,'Monte Carlo'!$C$23,'Monte Carlo'!$E$23)),0))</f>
        <v>39.9063017012882</v>
      </c>
      <c r="O828" s="0" t="n">
        <f aca="true">IF(OR('Monte Carlo'!$B$24="",'Monte Carlo'!$C$24=""),0,IF(RAND()&lt;'Monte Carlo'!$B$24,IF('Monte Carlo'!$E$24='Monte Carlo'!$C$24,'Monte Carlo'!$C$24,BETAINV(RAND(),'Monte Carlo'!$G$24,'Monte Carlo'!$H$24,'Monte Carlo'!$C$24,'Monte Carlo'!$E$24)),0))</f>
        <v>197.741742718882</v>
      </c>
      <c r="P828" s="0" t="n">
        <f aca="true">IF(OR('Monte Carlo'!$B$25="",'Monte Carlo'!$C$25=""),0,IF(RAND()&lt;'Monte Carlo'!$B$25,IF('Monte Carlo'!$E$25='Monte Carlo'!$C$25,'Monte Carlo'!$C$25,BETAINV(RAND(),'Monte Carlo'!$G$25,'Monte Carlo'!$H$25,'Monte Carlo'!$C$25,'Monte Carlo'!$E$25)),0))</f>
        <v>0</v>
      </c>
      <c r="Q828" s="0" t="n">
        <f aca="true">IF(OR('Monte Carlo'!$B$26="",'Monte Carlo'!$C$26=""),0,IF(RAND()&lt;'Monte Carlo'!$B$26,IF('Monte Carlo'!$E$26='Monte Carlo'!$C$26,'Monte Carlo'!$C$26,BETAINV(RAND(),'Monte Carlo'!$G$26,'Monte Carlo'!$H$26,'Monte Carlo'!$C$26,'Monte Carlo'!$E$26)),0))</f>
        <v>0</v>
      </c>
      <c r="R828" s="0" t="n">
        <f aca="true">IF(OR('Monte Carlo'!$B$27="",'Monte Carlo'!$C$27=""),0,IF(RAND()&lt;'Monte Carlo'!$B$27,IF('Monte Carlo'!$E$27='Monte Carlo'!$C$27,'Monte Carlo'!$C$27,BETAINV(RAND(),'Monte Carlo'!$G$27,'Monte Carlo'!$H$27,'Monte Carlo'!$C$27,'Monte Carlo'!$E$27)),0))</f>
        <v>0</v>
      </c>
      <c r="S828" s="0" t="n">
        <f aca="true">IF(OR('Monte Carlo'!$B$28="",'Monte Carlo'!$C$28=""),0,IF(RAND()&lt;'Monte Carlo'!$B$28,IF('Monte Carlo'!$E$28='Monte Carlo'!$C$28,'Monte Carlo'!$C$28,BETAINV(RAND(),'Monte Carlo'!$G$28,'Monte Carlo'!$H$28,'Monte Carlo'!$C$28,'Monte Carlo'!$E$28)),0))</f>
        <v>0</v>
      </c>
      <c r="T828" s="0" t="n">
        <f aca="true">IF(OR('Monte Carlo'!$B$29="",'Monte Carlo'!$C$29=""),0,IF(RAND()&lt;'Monte Carlo'!$B$29,IF('Monte Carlo'!$E$29='Monte Carlo'!$C$29,'Monte Carlo'!$C$29,BETAINV(RAND(),'Monte Carlo'!$G$29,'Monte Carlo'!$H$29,'Monte Carlo'!$C$29,'Monte Carlo'!$E$29)),0))</f>
        <v>0</v>
      </c>
      <c r="U828" s="0" t="n">
        <f aca="true">IF(OR('Monte Carlo'!$B$30="",'Monte Carlo'!$C$30=""),0,IF(RAND()&lt;'Monte Carlo'!$B$30,IF('Monte Carlo'!$E$30='Monte Carlo'!$C$30,'Monte Carlo'!$C$30,BETAINV(RAND(),'Monte Carlo'!$G$30,'Monte Carlo'!$H$30,'Monte Carlo'!$C$30,'Monte Carlo'!$E$30)),0))</f>
        <v>0</v>
      </c>
      <c r="V828" s="0" t="n">
        <f aca="true">IF(OR('Monte Carlo'!$B$31="",'Monte Carlo'!$C$31=""),0,IF(RAND()&lt;'Monte Carlo'!$B$31,IF('Monte Carlo'!$E$31='Monte Carlo'!$C$31,'Monte Carlo'!$C$31,BETAINV(RAND(),'Monte Carlo'!$G$31,'Monte Carlo'!$H$31,'Monte Carlo'!$C$31,'Monte Carlo'!$E$31)),0))</f>
        <v>0</v>
      </c>
      <c r="W828" s="0" t="n">
        <f aca="true">IF(OR('Monte Carlo'!$B$32="",'Monte Carlo'!$C$32=""),0,IF(RAND()&lt;'Monte Carlo'!$B$32,IF('Monte Carlo'!$E$32='Monte Carlo'!$C$32,'Monte Carlo'!$C$32,BETAINV(RAND(),'Monte Carlo'!$G$32,'Monte Carlo'!$H$32,'Monte Carlo'!$C$32,'Monte Carlo'!$E$32)),0))</f>
        <v>0</v>
      </c>
      <c r="X828" s="0" t="n">
        <f aca="true">IF(OR('Monte Carlo'!$B$33="",'Monte Carlo'!$C$33=""),0,IF(RAND()&lt;'Monte Carlo'!$B$33,IF('Monte Carlo'!$E$33='Monte Carlo'!$C$33,'Monte Carlo'!$C$33,BETAINV(RAND(),'Monte Carlo'!$G$33,'Monte Carlo'!$H$33,'Monte Carlo'!$C$33,'Monte Carlo'!$E$33)),0))</f>
        <v>0</v>
      </c>
      <c r="Y828" s="0" t="n">
        <f aca="false">SUM(A828:X828)</f>
        <v>2369.82481235371</v>
      </c>
    </row>
    <row r="829" customFormat="false" ht="15" hidden="false" customHeight="false" outlineLevel="0" collapsed="false">
      <c r="A829" s="0" t="n">
        <f aca="true">IF('Monte Carlo'!$B$7="",0,IF('Monte Carlo'!$D$7='Monte Carlo'!$B$7,'Monte Carlo'!$B$7,BETAINV(RAND(),'Monte Carlo'!$F$7,'Monte Carlo'!$G$7,'Monte Carlo'!$B$7,'Monte Carlo'!$D$7)))</f>
        <v>162.564005403561</v>
      </c>
      <c r="B829" s="0" t="n">
        <f aca="true">IF('Monte Carlo'!$B$8="",0,IF('Monte Carlo'!$D$8='Monte Carlo'!$B$8,'Monte Carlo'!$B$8,BETAINV(RAND(),'Monte Carlo'!$F$8,'Monte Carlo'!$G$8,'Monte Carlo'!$B$8,'Monte Carlo'!$D$8)))</f>
        <v>1052.91682377032</v>
      </c>
      <c r="C829" s="0" t="n">
        <f aca="true">IF('Monte Carlo'!$B$9="",0,IF('Monte Carlo'!$D$9='Monte Carlo'!$B$9,'Monte Carlo'!$B$9,BETAINV(RAND(),'Monte Carlo'!$F$9,'Monte Carlo'!$G$9,'Monte Carlo'!$B$9,'Monte Carlo'!$D$9)))</f>
        <v>493.086835868768</v>
      </c>
      <c r="D829" s="0" t="n">
        <f aca="true">IF('Monte Carlo'!$B$10="",0,IF('Monte Carlo'!$D$10='Monte Carlo'!$B$10,'Monte Carlo'!$B$10,BETAINV(RAND(),'Monte Carlo'!$F$10,'Monte Carlo'!$G$10,'Monte Carlo'!$B$10,'Monte Carlo'!$D$10)))</f>
        <v>355.831305941261</v>
      </c>
      <c r="E829" s="0" t="n">
        <f aca="true">IF('Monte Carlo'!$B$11="",0,IF('Monte Carlo'!$D$11='Monte Carlo'!$B$11,'Monte Carlo'!$B$11,BETAINV(RAND(),'Monte Carlo'!$F$11,'Monte Carlo'!$G$11,'Monte Carlo'!$B$11,'Monte Carlo'!$D$11)))</f>
        <v>130.372503993531</v>
      </c>
      <c r="F829" s="0" t="n">
        <f aca="true">IF('Monte Carlo'!$B$12="",0,IF('Monte Carlo'!$D$12='Monte Carlo'!$B$12,'Monte Carlo'!$B$12,BETAINV(RAND(),'Monte Carlo'!$F$12,'Monte Carlo'!$G$12,'Monte Carlo'!$B$12,'Monte Carlo'!$D$12)))</f>
        <v>94.0556012516319</v>
      </c>
      <c r="G829" s="0" t="n">
        <f aca="true">IF('Monte Carlo'!$B$13="",0,IF('Monte Carlo'!$D$13='Monte Carlo'!$B$13,'Monte Carlo'!$B$13,BETAINV(RAND(),'Monte Carlo'!$F$13,'Monte Carlo'!$G$13,'Monte Carlo'!$B$13,'Monte Carlo'!$D$13)))</f>
        <v>0</v>
      </c>
      <c r="H829" s="0" t="n">
        <f aca="true">IF('Monte Carlo'!$B$14="",0,IF('Monte Carlo'!$D$14='Monte Carlo'!$B$14,'Monte Carlo'!$B$14,BETAINV(RAND(),'Monte Carlo'!$F$14,'Monte Carlo'!$G$14,'Monte Carlo'!$B$14,'Monte Carlo'!$D$14)))</f>
        <v>0</v>
      </c>
      <c r="I829" s="0" t="n">
        <f aca="true">IF('Monte Carlo'!$B$15="",0,IF('Monte Carlo'!$D$15='Monte Carlo'!$B$15,'Monte Carlo'!$B$15,BETAINV(RAND(),'Monte Carlo'!$F$15,'Monte Carlo'!$G$15,'Monte Carlo'!$B$15,'Monte Carlo'!$D$15)))</f>
        <v>0</v>
      </c>
      <c r="J829" s="0" t="n">
        <f aca="true">IF('Monte Carlo'!$B$16="",0,IF('Monte Carlo'!$D$16='Monte Carlo'!$B$16,'Monte Carlo'!$B$16,BETAINV(RAND(),'Monte Carlo'!$F$16,'Monte Carlo'!$G$16,'Monte Carlo'!$B$16,'Monte Carlo'!$D$16)))</f>
        <v>0</v>
      </c>
      <c r="K829" s="0" t="n">
        <f aca="true">IF('Monte Carlo'!$B$17="",0,IF('Monte Carlo'!$D$17='Monte Carlo'!$B$17,'Monte Carlo'!$B$17,BETAINV(RAND(),'Monte Carlo'!$F$17,'Monte Carlo'!$G$17,'Monte Carlo'!$B$17,'Monte Carlo'!$D$17)))</f>
        <v>0</v>
      </c>
      <c r="L829" s="0" t="n">
        <f aca="true">IF('Monte Carlo'!$B$18="",0,IF('Monte Carlo'!$D$18='Monte Carlo'!$B$18,'Monte Carlo'!$B$18,BETAINV(RAND(),'Monte Carlo'!$F$18,'Monte Carlo'!$G$18,'Monte Carlo'!$B$18,'Monte Carlo'!$D$18)))</f>
        <v>0</v>
      </c>
      <c r="M829" s="0" t="n">
        <f aca="true">IF(OR('Monte Carlo'!$B$22="",'Monte Carlo'!$C$22=""),0,IF(RAND()&lt;'Monte Carlo'!$B$22,IF('Monte Carlo'!$E$22='Monte Carlo'!$C$22,'Monte Carlo'!$C$22,BETAINV(RAND(),'Monte Carlo'!$G$22,'Monte Carlo'!$H$22,'Monte Carlo'!$C$22,'Monte Carlo'!$E$22)),0))</f>
        <v>0</v>
      </c>
      <c r="N829" s="0" t="n">
        <f aca="true">IF(OR('Monte Carlo'!$B$23="",'Monte Carlo'!$C$23=""),0,IF(RAND()&lt;'Monte Carlo'!$B$23,IF('Monte Carlo'!$E$23='Monte Carlo'!$C$23,'Monte Carlo'!$C$23,BETAINV(RAND(),'Monte Carlo'!$G$23,'Monte Carlo'!$H$23,'Monte Carlo'!$C$23,'Monte Carlo'!$E$23)),0))</f>
        <v>0</v>
      </c>
      <c r="O829" s="0" t="n">
        <f aca="true">IF(OR('Monte Carlo'!$B$24="",'Monte Carlo'!$C$24=""),0,IF(RAND()&lt;'Monte Carlo'!$B$24,IF('Monte Carlo'!$E$24='Monte Carlo'!$C$24,'Monte Carlo'!$C$24,BETAINV(RAND(),'Monte Carlo'!$G$24,'Monte Carlo'!$H$24,'Monte Carlo'!$C$24,'Monte Carlo'!$E$24)),0))</f>
        <v>0</v>
      </c>
      <c r="P829" s="0" t="n">
        <f aca="true">IF(OR('Monte Carlo'!$B$25="",'Monte Carlo'!$C$25=""),0,IF(RAND()&lt;'Monte Carlo'!$B$25,IF('Monte Carlo'!$E$25='Monte Carlo'!$C$25,'Monte Carlo'!$C$25,BETAINV(RAND(),'Monte Carlo'!$G$25,'Monte Carlo'!$H$25,'Monte Carlo'!$C$25,'Monte Carlo'!$E$25)),0))</f>
        <v>0</v>
      </c>
      <c r="Q829" s="0" t="n">
        <f aca="true">IF(OR('Monte Carlo'!$B$26="",'Monte Carlo'!$C$26=""),0,IF(RAND()&lt;'Monte Carlo'!$B$26,IF('Monte Carlo'!$E$26='Monte Carlo'!$C$26,'Monte Carlo'!$C$26,BETAINV(RAND(),'Monte Carlo'!$G$26,'Monte Carlo'!$H$26,'Monte Carlo'!$C$26,'Monte Carlo'!$E$26)),0))</f>
        <v>0</v>
      </c>
      <c r="R829" s="0" t="n">
        <f aca="true">IF(OR('Monte Carlo'!$B$27="",'Monte Carlo'!$C$27=""),0,IF(RAND()&lt;'Monte Carlo'!$B$27,IF('Monte Carlo'!$E$27='Monte Carlo'!$C$27,'Monte Carlo'!$C$27,BETAINV(RAND(),'Monte Carlo'!$G$27,'Monte Carlo'!$H$27,'Monte Carlo'!$C$27,'Monte Carlo'!$E$27)),0))</f>
        <v>0</v>
      </c>
      <c r="S829" s="0" t="n">
        <f aca="true">IF(OR('Monte Carlo'!$B$28="",'Monte Carlo'!$C$28=""),0,IF(RAND()&lt;'Monte Carlo'!$B$28,IF('Monte Carlo'!$E$28='Monte Carlo'!$C$28,'Monte Carlo'!$C$28,BETAINV(RAND(),'Monte Carlo'!$G$28,'Monte Carlo'!$H$28,'Monte Carlo'!$C$28,'Monte Carlo'!$E$28)),0))</f>
        <v>0</v>
      </c>
      <c r="T829" s="0" t="n">
        <f aca="true">IF(OR('Monte Carlo'!$B$29="",'Monte Carlo'!$C$29=""),0,IF(RAND()&lt;'Monte Carlo'!$B$29,IF('Monte Carlo'!$E$29='Monte Carlo'!$C$29,'Monte Carlo'!$C$29,BETAINV(RAND(),'Monte Carlo'!$G$29,'Monte Carlo'!$H$29,'Monte Carlo'!$C$29,'Monte Carlo'!$E$29)),0))</f>
        <v>0</v>
      </c>
      <c r="U829" s="0" t="n">
        <f aca="true">IF(OR('Monte Carlo'!$B$30="",'Monte Carlo'!$C$30=""),0,IF(RAND()&lt;'Monte Carlo'!$B$30,IF('Monte Carlo'!$E$30='Monte Carlo'!$C$30,'Monte Carlo'!$C$30,BETAINV(RAND(),'Monte Carlo'!$G$30,'Monte Carlo'!$H$30,'Monte Carlo'!$C$30,'Monte Carlo'!$E$30)),0))</f>
        <v>0</v>
      </c>
      <c r="V829" s="0" t="n">
        <f aca="true">IF(OR('Monte Carlo'!$B$31="",'Monte Carlo'!$C$31=""),0,IF(RAND()&lt;'Monte Carlo'!$B$31,IF('Monte Carlo'!$E$31='Monte Carlo'!$C$31,'Monte Carlo'!$C$31,BETAINV(RAND(),'Monte Carlo'!$G$31,'Monte Carlo'!$H$31,'Monte Carlo'!$C$31,'Monte Carlo'!$E$31)),0))</f>
        <v>0</v>
      </c>
      <c r="W829" s="0" t="n">
        <f aca="true">IF(OR('Monte Carlo'!$B$32="",'Monte Carlo'!$C$32=""),0,IF(RAND()&lt;'Monte Carlo'!$B$32,IF('Monte Carlo'!$E$32='Monte Carlo'!$C$32,'Monte Carlo'!$C$32,BETAINV(RAND(),'Monte Carlo'!$G$32,'Monte Carlo'!$H$32,'Monte Carlo'!$C$32,'Monte Carlo'!$E$32)),0))</f>
        <v>0</v>
      </c>
      <c r="X829" s="0" t="n">
        <f aca="true">IF(OR('Monte Carlo'!$B$33="",'Monte Carlo'!$C$33=""),0,IF(RAND()&lt;'Monte Carlo'!$B$33,IF('Monte Carlo'!$E$33='Monte Carlo'!$C$33,'Monte Carlo'!$C$33,BETAINV(RAND(),'Monte Carlo'!$G$33,'Monte Carlo'!$H$33,'Monte Carlo'!$C$33,'Monte Carlo'!$E$33)),0))</f>
        <v>0</v>
      </c>
      <c r="Y829" s="0" t="n">
        <f aca="false">SUM(A829:X829)</f>
        <v>2288.82707622907</v>
      </c>
    </row>
    <row r="830" customFormat="false" ht="15" hidden="false" customHeight="false" outlineLevel="0" collapsed="false">
      <c r="A830" s="0" t="n">
        <f aca="true">IF('Monte Carlo'!$B$7="",0,IF('Monte Carlo'!$D$7='Monte Carlo'!$B$7,'Monte Carlo'!$B$7,BETAINV(RAND(),'Monte Carlo'!$F$7,'Monte Carlo'!$G$7,'Monte Carlo'!$B$7,'Monte Carlo'!$D$7)))</f>
        <v>123.709702380363</v>
      </c>
      <c r="B830" s="0" t="n">
        <f aca="true">IF('Monte Carlo'!$B$8="",0,IF('Monte Carlo'!$D$8='Monte Carlo'!$B$8,'Monte Carlo'!$B$8,BETAINV(RAND(),'Monte Carlo'!$F$8,'Monte Carlo'!$G$8,'Monte Carlo'!$B$8,'Monte Carlo'!$D$8)))</f>
        <v>950.722611437369</v>
      </c>
      <c r="C830" s="0" t="n">
        <f aca="true">IF('Monte Carlo'!$B$9="",0,IF('Monte Carlo'!$D$9='Monte Carlo'!$B$9,'Monte Carlo'!$B$9,BETAINV(RAND(),'Monte Carlo'!$F$9,'Monte Carlo'!$G$9,'Monte Carlo'!$B$9,'Monte Carlo'!$D$9)))</f>
        <v>513.728156535765</v>
      </c>
      <c r="D830" s="0" t="n">
        <f aca="true">IF('Monte Carlo'!$B$10="",0,IF('Monte Carlo'!$D$10='Monte Carlo'!$B$10,'Monte Carlo'!$B$10,BETAINV(RAND(),'Monte Carlo'!$F$10,'Monte Carlo'!$G$10,'Monte Carlo'!$B$10,'Monte Carlo'!$D$10)))</f>
        <v>342.493793017817</v>
      </c>
      <c r="E830" s="0" t="n">
        <f aca="true">IF('Monte Carlo'!$B$11="",0,IF('Monte Carlo'!$D$11='Monte Carlo'!$B$11,'Monte Carlo'!$B$11,BETAINV(RAND(),'Monte Carlo'!$F$11,'Monte Carlo'!$G$11,'Monte Carlo'!$B$11,'Monte Carlo'!$D$11)))</f>
        <v>90.0477053697861</v>
      </c>
      <c r="F830" s="0" t="n">
        <f aca="true">IF('Monte Carlo'!$B$12="",0,IF('Monte Carlo'!$D$12='Monte Carlo'!$B$12,'Monte Carlo'!$B$12,BETAINV(RAND(),'Monte Carlo'!$F$12,'Monte Carlo'!$G$12,'Monte Carlo'!$B$12,'Monte Carlo'!$D$12)))</f>
        <v>105.428608297653</v>
      </c>
      <c r="G830" s="0" t="n">
        <f aca="true">IF('Monte Carlo'!$B$13="",0,IF('Monte Carlo'!$D$13='Monte Carlo'!$B$13,'Monte Carlo'!$B$13,BETAINV(RAND(),'Monte Carlo'!$F$13,'Monte Carlo'!$G$13,'Monte Carlo'!$B$13,'Monte Carlo'!$D$13)))</f>
        <v>0</v>
      </c>
      <c r="H830" s="0" t="n">
        <f aca="true">IF('Monte Carlo'!$B$14="",0,IF('Monte Carlo'!$D$14='Monte Carlo'!$B$14,'Monte Carlo'!$B$14,BETAINV(RAND(),'Monte Carlo'!$F$14,'Monte Carlo'!$G$14,'Monte Carlo'!$B$14,'Monte Carlo'!$D$14)))</f>
        <v>0</v>
      </c>
      <c r="I830" s="0" t="n">
        <f aca="true">IF('Monte Carlo'!$B$15="",0,IF('Monte Carlo'!$D$15='Monte Carlo'!$B$15,'Monte Carlo'!$B$15,BETAINV(RAND(),'Monte Carlo'!$F$15,'Monte Carlo'!$G$15,'Monte Carlo'!$B$15,'Monte Carlo'!$D$15)))</f>
        <v>0</v>
      </c>
      <c r="J830" s="0" t="n">
        <f aca="true">IF('Monte Carlo'!$B$16="",0,IF('Monte Carlo'!$D$16='Monte Carlo'!$B$16,'Monte Carlo'!$B$16,BETAINV(RAND(),'Monte Carlo'!$F$16,'Monte Carlo'!$G$16,'Monte Carlo'!$B$16,'Monte Carlo'!$D$16)))</f>
        <v>0</v>
      </c>
      <c r="K830" s="0" t="n">
        <f aca="true">IF('Monte Carlo'!$B$17="",0,IF('Monte Carlo'!$D$17='Monte Carlo'!$B$17,'Monte Carlo'!$B$17,BETAINV(RAND(),'Monte Carlo'!$F$17,'Monte Carlo'!$G$17,'Monte Carlo'!$B$17,'Monte Carlo'!$D$17)))</f>
        <v>0</v>
      </c>
      <c r="L830" s="0" t="n">
        <f aca="true">IF('Monte Carlo'!$B$18="",0,IF('Monte Carlo'!$D$18='Monte Carlo'!$B$18,'Monte Carlo'!$B$18,BETAINV(RAND(),'Monte Carlo'!$F$18,'Monte Carlo'!$G$18,'Monte Carlo'!$B$18,'Monte Carlo'!$D$18)))</f>
        <v>0</v>
      </c>
      <c r="M830" s="0" t="n">
        <f aca="true">IF(OR('Monte Carlo'!$B$22="",'Monte Carlo'!$C$22=""),0,IF(RAND()&lt;'Monte Carlo'!$B$22,IF('Monte Carlo'!$E$22='Monte Carlo'!$C$22,'Monte Carlo'!$C$22,BETAINV(RAND(),'Monte Carlo'!$G$22,'Monte Carlo'!$H$22,'Monte Carlo'!$C$22,'Monte Carlo'!$E$22)),0))</f>
        <v>0</v>
      </c>
      <c r="N830" s="0" t="n">
        <f aca="true">IF(OR('Monte Carlo'!$B$23="",'Monte Carlo'!$C$23=""),0,IF(RAND()&lt;'Monte Carlo'!$B$23,IF('Monte Carlo'!$E$23='Monte Carlo'!$C$23,'Monte Carlo'!$C$23,BETAINV(RAND(),'Monte Carlo'!$G$23,'Monte Carlo'!$H$23,'Monte Carlo'!$C$23,'Monte Carlo'!$E$23)),0))</f>
        <v>38.5011573903928</v>
      </c>
      <c r="O830" s="0" t="n">
        <f aca="true">IF(OR('Monte Carlo'!$B$24="",'Monte Carlo'!$C$24=""),0,IF(RAND()&lt;'Monte Carlo'!$B$24,IF('Monte Carlo'!$E$24='Monte Carlo'!$C$24,'Monte Carlo'!$C$24,BETAINV(RAND(),'Monte Carlo'!$G$24,'Monte Carlo'!$H$24,'Monte Carlo'!$C$24,'Monte Carlo'!$E$24)),0))</f>
        <v>0</v>
      </c>
      <c r="P830" s="0" t="n">
        <f aca="true">IF(OR('Monte Carlo'!$B$25="",'Monte Carlo'!$C$25=""),0,IF(RAND()&lt;'Monte Carlo'!$B$25,IF('Monte Carlo'!$E$25='Monte Carlo'!$C$25,'Monte Carlo'!$C$25,BETAINV(RAND(),'Monte Carlo'!$G$25,'Monte Carlo'!$H$25,'Monte Carlo'!$C$25,'Monte Carlo'!$E$25)),0))</f>
        <v>0</v>
      </c>
      <c r="Q830" s="0" t="n">
        <f aca="true">IF(OR('Monte Carlo'!$B$26="",'Monte Carlo'!$C$26=""),0,IF(RAND()&lt;'Monte Carlo'!$B$26,IF('Monte Carlo'!$E$26='Monte Carlo'!$C$26,'Monte Carlo'!$C$26,BETAINV(RAND(),'Monte Carlo'!$G$26,'Monte Carlo'!$H$26,'Monte Carlo'!$C$26,'Monte Carlo'!$E$26)),0))</f>
        <v>0</v>
      </c>
      <c r="R830" s="0" t="n">
        <f aca="true">IF(OR('Monte Carlo'!$B$27="",'Monte Carlo'!$C$27=""),0,IF(RAND()&lt;'Monte Carlo'!$B$27,IF('Monte Carlo'!$E$27='Monte Carlo'!$C$27,'Monte Carlo'!$C$27,BETAINV(RAND(),'Monte Carlo'!$G$27,'Monte Carlo'!$H$27,'Monte Carlo'!$C$27,'Monte Carlo'!$E$27)),0))</f>
        <v>0</v>
      </c>
      <c r="S830" s="0" t="n">
        <f aca="true">IF(OR('Monte Carlo'!$B$28="",'Monte Carlo'!$C$28=""),0,IF(RAND()&lt;'Monte Carlo'!$B$28,IF('Monte Carlo'!$E$28='Monte Carlo'!$C$28,'Monte Carlo'!$C$28,BETAINV(RAND(),'Monte Carlo'!$G$28,'Monte Carlo'!$H$28,'Monte Carlo'!$C$28,'Monte Carlo'!$E$28)),0))</f>
        <v>0</v>
      </c>
      <c r="T830" s="0" t="n">
        <f aca="true">IF(OR('Monte Carlo'!$B$29="",'Monte Carlo'!$C$29=""),0,IF(RAND()&lt;'Monte Carlo'!$B$29,IF('Monte Carlo'!$E$29='Monte Carlo'!$C$29,'Monte Carlo'!$C$29,BETAINV(RAND(),'Monte Carlo'!$G$29,'Monte Carlo'!$H$29,'Monte Carlo'!$C$29,'Monte Carlo'!$E$29)),0))</f>
        <v>0</v>
      </c>
      <c r="U830" s="0" t="n">
        <f aca="true">IF(OR('Monte Carlo'!$B$30="",'Monte Carlo'!$C$30=""),0,IF(RAND()&lt;'Monte Carlo'!$B$30,IF('Monte Carlo'!$E$30='Monte Carlo'!$C$30,'Monte Carlo'!$C$30,BETAINV(RAND(),'Monte Carlo'!$G$30,'Monte Carlo'!$H$30,'Monte Carlo'!$C$30,'Monte Carlo'!$E$30)),0))</f>
        <v>0</v>
      </c>
      <c r="V830" s="0" t="n">
        <f aca="true">IF(OR('Monte Carlo'!$B$31="",'Monte Carlo'!$C$31=""),0,IF(RAND()&lt;'Monte Carlo'!$B$31,IF('Monte Carlo'!$E$31='Monte Carlo'!$C$31,'Monte Carlo'!$C$31,BETAINV(RAND(),'Monte Carlo'!$G$31,'Monte Carlo'!$H$31,'Monte Carlo'!$C$31,'Monte Carlo'!$E$31)),0))</f>
        <v>0</v>
      </c>
      <c r="W830" s="0" t="n">
        <f aca="true">IF(OR('Monte Carlo'!$B$32="",'Monte Carlo'!$C$32=""),0,IF(RAND()&lt;'Monte Carlo'!$B$32,IF('Monte Carlo'!$E$32='Monte Carlo'!$C$32,'Monte Carlo'!$C$32,BETAINV(RAND(),'Monte Carlo'!$G$32,'Monte Carlo'!$H$32,'Monte Carlo'!$C$32,'Monte Carlo'!$E$32)),0))</f>
        <v>0</v>
      </c>
      <c r="X830" s="0" t="n">
        <f aca="true">IF(OR('Monte Carlo'!$B$33="",'Monte Carlo'!$C$33=""),0,IF(RAND()&lt;'Monte Carlo'!$B$33,IF('Monte Carlo'!$E$33='Monte Carlo'!$C$33,'Monte Carlo'!$C$33,BETAINV(RAND(),'Monte Carlo'!$G$33,'Monte Carlo'!$H$33,'Monte Carlo'!$C$33,'Monte Carlo'!$E$33)),0))</f>
        <v>0</v>
      </c>
      <c r="Y830" s="0" t="n">
        <f aca="false">SUM(A830:X830)</f>
        <v>2164.63173442915</v>
      </c>
    </row>
    <row r="831" customFormat="false" ht="15" hidden="false" customHeight="false" outlineLevel="0" collapsed="false">
      <c r="A831" s="0" t="n">
        <f aca="true">IF('Monte Carlo'!$B$7="",0,IF('Monte Carlo'!$D$7='Monte Carlo'!$B$7,'Monte Carlo'!$B$7,BETAINV(RAND(),'Monte Carlo'!$F$7,'Monte Carlo'!$G$7,'Monte Carlo'!$B$7,'Monte Carlo'!$D$7)))</f>
        <v>136.210284061669</v>
      </c>
      <c r="B831" s="0" t="n">
        <f aca="true">IF('Monte Carlo'!$B$8="",0,IF('Monte Carlo'!$D$8='Monte Carlo'!$B$8,'Monte Carlo'!$B$8,BETAINV(RAND(),'Monte Carlo'!$F$8,'Monte Carlo'!$G$8,'Monte Carlo'!$B$8,'Monte Carlo'!$D$8)))</f>
        <v>1069.52313175661</v>
      </c>
      <c r="C831" s="0" t="n">
        <f aca="true">IF('Monte Carlo'!$B$9="",0,IF('Monte Carlo'!$D$9='Monte Carlo'!$B$9,'Monte Carlo'!$B$9,BETAINV(RAND(),'Monte Carlo'!$F$9,'Monte Carlo'!$G$9,'Monte Carlo'!$B$9,'Monte Carlo'!$D$9)))</f>
        <v>518.436271688502</v>
      </c>
      <c r="D831" s="0" t="n">
        <f aca="true">IF('Monte Carlo'!$B$10="",0,IF('Monte Carlo'!$D$10='Monte Carlo'!$B$10,'Monte Carlo'!$B$10,BETAINV(RAND(),'Monte Carlo'!$F$10,'Monte Carlo'!$G$10,'Monte Carlo'!$B$10,'Monte Carlo'!$D$10)))</f>
        <v>316.531082017454</v>
      </c>
      <c r="E831" s="0" t="n">
        <f aca="true">IF('Monte Carlo'!$B$11="",0,IF('Monte Carlo'!$D$11='Monte Carlo'!$B$11,'Monte Carlo'!$B$11,BETAINV(RAND(),'Monte Carlo'!$F$11,'Monte Carlo'!$G$11,'Monte Carlo'!$B$11,'Monte Carlo'!$D$11)))</f>
        <v>114.016720312035</v>
      </c>
      <c r="F831" s="0" t="n">
        <f aca="true">IF('Monte Carlo'!$B$12="",0,IF('Monte Carlo'!$D$12='Monte Carlo'!$B$12,'Monte Carlo'!$B$12,BETAINV(RAND(),'Monte Carlo'!$F$12,'Monte Carlo'!$G$12,'Monte Carlo'!$B$12,'Monte Carlo'!$D$12)))</f>
        <v>110.638642702431</v>
      </c>
      <c r="G831" s="0" t="n">
        <f aca="true">IF('Monte Carlo'!$B$13="",0,IF('Monte Carlo'!$D$13='Monte Carlo'!$B$13,'Monte Carlo'!$B$13,BETAINV(RAND(),'Monte Carlo'!$F$13,'Monte Carlo'!$G$13,'Monte Carlo'!$B$13,'Monte Carlo'!$D$13)))</f>
        <v>0</v>
      </c>
      <c r="H831" s="0" t="n">
        <f aca="true">IF('Monte Carlo'!$B$14="",0,IF('Monte Carlo'!$D$14='Monte Carlo'!$B$14,'Monte Carlo'!$B$14,BETAINV(RAND(),'Monte Carlo'!$F$14,'Monte Carlo'!$G$14,'Monte Carlo'!$B$14,'Monte Carlo'!$D$14)))</f>
        <v>0</v>
      </c>
      <c r="I831" s="0" t="n">
        <f aca="true">IF('Monte Carlo'!$B$15="",0,IF('Monte Carlo'!$D$15='Monte Carlo'!$B$15,'Monte Carlo'!$B$15,BETAINV(RAND(),'Monte Carlo'!$F$15,'Monte Carlo'!$G$15,'Monte Carlo'!$B$15,'Monte Carlo'!$D$15)))</f>
        <v>0</v>
      </c>
      <c r="J831" s="0" t="n">
        <f aca="true">IF('Monte Carlo'!$B$16="",0,IF('Monte Carlo'!$D$16='Monte Carlo'!$B$16,'Monte Carlo'!$B$16,BETAINV(RAND(),'Monte Carlo'!$F$16,'Monte Carlo'!$G$16,'Monte Carlo'!$B$16,'Monte Carlo'!$D$16)))</f>
        <v>0</v>
      </c>
      <c r="K831" s="0" t="n">
        <f aca="true">IF('Monte Carlo'!$B$17="",0,IF('Monte Carlo'!$D$17='Monte Carlo'!$B$17,'Monte Carlo'!$B$17,BETAINV(RAND(),'Monte Carlo'!$F$17,'Monte Carlo'!$G$17,'Monte Carlo'!$B$17,'Monte Carlo'!$D$17)))</f>
        <v>0</v>
      </c>
      <c r="L831" s="0" t="n">
        <f aca="true">IF('Monte Carlo'!$B$18="",0,IF('Monte Carlo'!$D$18='Monte Carlo'!$B$18,'Monte Carlo'!$B$18,BETAINV(RAND(),'Monte Carlo'!$F$18,'Monte Carlo'!$G$18,'Monte Carlo'!$B$18,'Monte Carlo'!$D$18)))</f>
        <v>0</v>
      </c>
      <c r="M831" s="0" t="n">
        <f aca="true">IF(OR('Monte Carlo'!$B$22="",'Monte Carlo'!$C$22=""),0,IF(RAND()&lt;'Monte Carlo'!$B$22,IF('Monte Carlo'!$E$22='Monte Carlo'!$C$22,'Monte Carlo'!$C$22,BETAINV(RAND(),'Monte Carlo'!$G$22,'Monte Carlo'!$H$22,'Monte Carlo'!$C$22,'Monte Carlo'!$E$22)),0))</f>
        <v>90.3771694203245</v>
      </c>
      <c r="N831" s="0" t="n">
        <f aca="true">IF(OR('Monte Carlo'!$B$23="",'Monte Carlo'!$C$23=""),0,IF(RAND()&lt;'Monte Carlo'!$B$23,IF('Monte Carlo'!$E$23='Monte Carlo'!$C$23,'Monte Carlo'!$C$23,BETAINV(RAND(),'Monte Carlo'!$G$23,'Monte Carlo'!$H$23,'Monte Carlo'!$C$23,'Monte Carlo'!$E$23)),0))</f>
        <v>29.2251320120476</v>
      </c>
      <c r="O831" s="0" t="n">
        <f aca="true">IF(OR('Monte Carlo'!$B$24="",'Monte Carlo'!$C$24=""),0,IF(RAND()&lt;'Monte Carlo'!$B$24,IF('Monte Carlo'!$E$24='Monte Carlo'!$C$24,'Monte Carlo'!$C$24,BETAINV(RAND(),'Monte Carlo'!$G$24,'Monte Carlo'!$H$24,'Monte Carlo'!$C$24,'Monte Carlo'!$E$24)),0))</f>
        <v>150.772036070079</v>
      </c>
      <c r="P831" s="0" t="n">
        <f aca="true">IF(OR('Monte Carlo'!$B$25="",'Monte Carlo'!$C$25=""),0,IF(RAND()&lt;'Monte Carlo'!$B$25,IF('Monte Carlo'!$E$25='Monte Carlo'!$C$25,'Monte Carlo'!$C$25,BETAINV(RAND(),'Monte Carlo'!$G$25,'Monte Carlo'!$H$25,'Monte Carlo'!$C$25,'Monte Carlo'!$E$25)),0))</f>
        <v>0</v>
      </c>
      <c r="Q831" s="0" t="n">
        <f aca="true">IF(OR('Monte Carlo'!$B$26="",'Monte Carlo'!$C$26=""),0,IF(RAND()&lt;'Monte Carlo'!$B$26,IF('Monte Carlo'!$E$26='Monte Carlo'!$C$26,'Monte Carlo'!$C$26,BETAINV(RAND(),'Monte Carlo'!$G$26,'Monte Carlo'!$H$26,'Monte Carlo'!$C$26,'Monte Carlo'!$E$26)),0))</f>
        <v>0</v>
      </c>
      <c r="R831" s="0" t="n">
        <f aca="true">IF(OR('Monte Carlo'!$B$27="",'Monte Carlo'!$C$27=""),0,IF(RAND()&lt;'Monte Carlo'!$B$27,IF('Monte Carlo'!$E$27='Monte Carlo'!$C$27,'Monte Carlo'!$C$27,BETAINV(RAND(),'Monte Carlo'!$G$27,'Monte Carlo'!$H$27,'Monte Carlo'!$C$27,'Monte Carlo'!$E$27)),0))</f>
        <v>0</v>
      </c>
      <c r="S831" s="0" t="n">
        <f aca="true">IF(OR('Monte Carlo'!$B$28="",'Monte Carlo'!$C$28=""),0,IF(RAND()&lt;'Monte Carlo'!$B$28,IF('Monte Carlo'!$E$28='Monte Carlo'!$C$28,'Monte Carlo'!$C$28,BETAINV(RAND(),'Monte Carlo'!$G$28,'Monte Carlo'!$H$28,'Monte Carlo'!$C$28,'Monte Carlo'!$E$28)),0))</f>
        <v>0</v>
      </c>
      <c r="T831" s="0" t="n">
        <f aca="true">IF(OR('Monte Carlo'!$B$29="",'Monte Carlo'!$C$29=""),0,IF(RAND()&lt;'Monte Carlo'!$B$29,IF('Monte Carlo'!$E$29='Monte Carlo'!$C$29,'Monte Carlo'!$C$29,BETAINV(RAND(),'Monte Carlo'!$G$29,'Monte Carlo'!$H$29,'Monte Carlo'!$C$29,'Monte Carlo'!$E$29)),0))</f>
        <v>0</v>
      </c>
      <c r="U831" s="0" t="n">
        <f aca="true">IF(OR('Monte Carlo'!$B$30="",'Monte Carlo'!$C$30=""),0,IF(RAND()&lt;'Monte Carlo'!$B$30,IF('Monte Carlo'!$E$30='Monte Carlo'!$C$30,'Monte Carlo'!$C$30,BETAINV(RAND(),'Monte Carlo'!$G$30,'Monte Carlo'!$H$30,'Monte Carlo'!$C$30,'Monte Carlo'!$E$30)),0))</f>
        <v>0</v>
      </c>
      <c r="V831" s="0" t="n">
        <f aca="true">IF(OR('Monte Carlo'!$B$31="",'Monte Carlo'!$C$31=""),0,IF(RAND()&lt;'Monte Carlo'!$B$31,IF('Monte Carlo'!$E$31='Monte Carlo'!$C$31,'Monte Carlo'!$C$31,BETAINV(RAND(),'Monte Carlo'!$G$31,'Monte Carlo'!$H$31,'Monte Carlo'!$C$31,'Monte Carlo'!$E$31)),0))</f>
        <v>0</v>
      </c>
      <c r="W831" s="0" t="n">
        <f aca="true">IF(OR('Monte Carlo'!$B$32="",'Monte Carlo'!$C$32=""),0,IF(RAND()&lt;'Monte Carlo'!$B$32,IF('Monte Carlo'!$E$32='Monte Carlo'!$C$32,'Monte Carlo'!$C$32,BETAINV(RAND(),'Monte Carlo'!$G$32,'Monte Carlo'!$H$32,'Monte Carlo'!$C$32,'Monte Carlo'!$E$32)),0))</f>
        <v>0</v>
      </c>
      <c r="X831" s="0" t="n">
        <f aca="true">IF(OR('Monte Carlo'!$B$33="",'Monte Carlo'!$C$33=""),0,IF(RAND()&lt;'Monte Carlo'!$B$33,IF('Monte Carlo'!$E$33='Monte Carlo'!$C$33,'Monte Carlo'!$C$33,BETAINV(RAND(),'Monte Carlo'!$G$33,'Monte Carlo'!$H$33,'Monte Carlo'!$C$33,'Monte Carlo'!$E$33)),0))</f>
        <v>0</v>
      </c>
      <c r="Y831" s="0" t="n">
        <f aca="false">SUM(A831:X831)</f>
        <v>2535.73047004115</v>
      </c>
    </row>
    <row r="832" customFormat="false" ht="15" hidden="false" customHeight="false" outlineLevel="0" collapsed="false">
      <c r="A832" s="0" t="n">
        <f aca="true">IF('Monte Carlo'!$B$7="",0,IF('Monte Carlo'!$D$7='Monte Carlo'!$B$7,'Monte Carlo'!$B$7,BETAINV(RAND(),'Monte Carlo'!$F$7,'Monte Carlo'!$G$7,'Monte Carlo'!$B$7,'Monte Carlo'!$D$7)))</f>
        <v>192.209680658599</v>
      </c>
      <c r="B832" s="0" t="n">
        <f aca="true">IF('Monte Carlo'!$B$8="",0,IF('Monte Carlo'!$D$8='Monte Carlo'!$B$8,'Monte Carlo'!$B$8,BETAINV(RAND(),'Monte Carlo'!$F$8,'Monte Carlo'!$G$8,'Monte Carlo'!$B$8,'Monte Carlo'!$D$8)))</f>
        <v>960.785253114793</v>
      </c>
      <c r="C832" s="0" t="n">
        <f aca="true">IF('Monte Carlo'!$B$9="",0,IF('Monte Carlo'!$D$9='Monte Carlo'!$B$9,'Monte Carlo'!$B$9,BETAINV(RAND(),'Monte Carlo'!$F$9,'Monte Carlo'!$G$9,'Monte Carlo'!$B$9,'Monte Carlo'!$D$9)))</f>
        <v>433.313280511813</v>
      </c>
      <c r="D832" s="0" t="n">
        <f aca="true">IF('Monte Carlo'!$B$10="",0,IF('Monte Carlo'!$D$10='Monte Carlo'!$B$10,'Monte Carlo'!$B$10,BETAINV(RAND(),'Monte Carlo'!$F$10,'Monte Carlo'!$G$10,'Monte Carlo'!$B$10,'Monte Carlo'!$D$10)))</f>
        <v>300.859785574762</v>
      </c>
      <c r="E832" s="0" t="n">
        <f aca="true">IF('Monte Carlo'!$B$11="",0,IF('Monte Carlo'!$D$11='Monte Carlo'!$B$11,'Monte Carlo'!$B$11,BETAINV(RAND(),'Monte Carlo'!$F$11,'Monte Carlo'!$G$11,'Monte Carlo'!$B$11,'Monte Carlo'!$D$11)))</f>
        <v>112.48949084815</v>
      </c>
      <c r="F832" s="0" t="n">
        <f aca="true">IF('Monte Carlo'!$B$12="",0,IF('Monte Carlo'!$D$12='Monte Carlo'!$B$12,'Monte Carlo'!$B$12,BETAINV(RAND(),'Monte Carlo'!$F$12,'Monte Carlo'!$G$12,'Monte Carlo'!$B$12,'Monte Carlo'!$D$12)))</f>
        <v>94.8458744872998</v>
      </c>
      <c r="G832" s="0" t="n">
        <f aca="true">IF('Monte Carlo'!$B$13="",0,IF('Monte Carlo'!$D$13='Monte Carlo'!$B$13,'Monte Carlo'!$B$13,BETAINV(RAND(),'Monte Carlo'!$F$13,'Monte Carlo'!$G$13,'Monte Carlo'!$B$13,'Monte Carlo'!$D$13)))</f>
        <v>0</v>
      </c>
      <c r="H832" s="0" t="n">
        <f aca="true">IF('Monte Carlo'!$B$14="",0,IF('Monte Carlo'!$D$14='Monte Carlo'!$B$14,'Monte Carlo'!$B$14,BETAINV(RAND(),'Monte Carlo'!$F$14,'Monte Carlo'!$G$14,'Monte Carlo'!$B$14,'Monte Carlo'!$D$14)))</f>
        <v>0</v>
      </c>
      <c r="I832" s="0" t="n">
        <f aca="true">IF('Monte Carlo'!$B$15="",0,IF('Monte Carlo'!$D$15='Monte Carlo'!$B$15,'Monte Carlo'!$B$15,BETAINV(RAND(),'Monte Carlo'!$F$15,'Monte Carlo'!$G$15,'Monte Carlo'!$B$15,'Monte Carlo'!$D$15)))</f>
        <v>0</v>
      </c>
      <c r="J832" s="0" t="n">
        <f aca="true">IF('Monte Carlo'!$B$16="",0,IF('Monte Carlo'!$D$16='Monte Carlo'!$B$16,'Monte Carlo'!$B$16,BETAINV(RAND(),'Monte Carlo'!$F$16,'Monte Carlo'!$G$16,'Monte Carlo'!$B$16,'Monte Carlo'!$D$16)))</f>
        <v>0</v>
      </c>
      <c r="K832" s="0" t="n">
        <f aca="true">IF('Monte Carlo'!$B$17="",0,IF('Monte Carlo'!$D$17='Monte Carlo'!$B$17,'Monte Carlo'!$B$17,BETAINV(RAND(),'Monte Carlo'!$F$17,'Monte Carlo'!$G$17,'Monte Carlo'!$B$17,'Monte Carlo'!$D$17)))</f>
        <v>0</v>
      </c>
      <c r="L832" s="0" t="n">
        <f aca="true">IF('Monte Carlo'!$B$18="",0,IF('Monte Carlo'!$D$18='Monte Carlo'!$B$18,'Monte Carlo'!$B$18,BETAINV(RAND(),'Monte Carlo'!$F$18,'Monte Carlo'!$G$18,'Monte Carlo'!$B$18,'Monte Carlo'!$D$18)))</f>
        <v>0</v>
      </c>
      <c r="M832" s="0" t="n">
        <f aca="true">IF(OR('Monte Carlo'!$B$22="",'Monte Carlo'!$C$22=""),0,IF(RAND()&lt;'Monte Carlo'!$B$22,IF('Monte Carlo'!$E$22='Monte Carlo'!$C$22,'Monte Carlo'!$C$22,BETAINV(RAND(),'Monte Carlo'!$G$22,'Monte Carlo'!$H$22,'Monte Carlo'!$C$22,'Monte Carlo'!$E$22)),0))</f>
        <v>0</v>
      </c>
      <c r="N832" s="0" t="n">
        <f aca="true">IF(OR('Monte Carlo'!$B$23="",'Monte Carlo'!$C$23=""),0,IF(RAND()&lt;'Monte Carlo'!$B$23,IF('Monte Carlo'!$E$23='Monte Carlo'!$C$23,'Monte Carlo'!$C$23,BETAINV(RAND(),'Monte Carlo'!$G$23,'Monte Carlo'!$H$23,'Monte Carlo'!$C$23,'Monte Carlo'!$E$23)),0))</f>
        <v>0</v>
      </c>
      <c r="O832" s="0" t="n">
        <f aca="true">IF(OR('Monte Carlo'!$B$24="",'Monte Carlo'!$C$24=""),0,IF(RAND()&lt;'Monte Carlo'!$B$24,IF('Monte Carlo'!$E$24='Monte Carlo'!$C$24,'Monte Carlo'!$C$24,BETAINV(RAND(),'Monte Carlo'!$G$24,'Monte Carlo'!$H$24,'Monte Carlo'!$C$24,'Monte Carlo'!$E$24)),0))</f>
        <v>0</v>
      </c>
      <c r="P832" s="0" t="n">
        <f aca="true">IF(OR('Monte Carlo'!$B$25="",'Monte Carlo'!$C$25=""),0,IF(RAND()&lt;'Monte Carlo'!$B$25,IF('Monte Carlo'!$E$25='Monte Carlo'!$C$25,'Monte Carlo'!$C$25,BETAINV(RAND(),'Monte Carlo'!$G$25,'Monte Carlo'!$H$25,'Monte Carlo'!$C$25,'Monte Carlo'!$E$25)),0))</f>
        <v>0</v>
      </c>
      <c r="Q832" s="0" t="n">
        <f aca="true">IF(OR('Monte Carlo'!$B$26="",'Monte Carlo'!$C$26=""),0,IF(RAND()&lt;'Monte Carlo'!$B$26,IF('Monte Carlo'!$E$26='Monte Carlo'!$C$26,'Monte Carlo'!$C$26,BETAINV(RAND(),'Monte Carlo'!$G$26,'Monte Carlo'!$H$26,'Monte Carlo'!$C$26,'Monte Carlo'!$E$26)),0))</f>
        <v>0</v>
      </c>
      <c r="R832" s="0" t="n">
        <f aca="true">IF(OR('Monte Carlo'!$B$27="",'Monte Carlo'!$C$27=""),0,IF(RAND()&lt;'Monte Carlo'!$B$27,IF('Monte Carlo'!$E$27='Monte Carlo'!$C$27,'Monte Carlo'!$C$27,BETAINV(RAND(),'Monte Carlo'!$G$27,'Monte Carlo'!$H$27,'Monte Carlo'!$C$27,'Monte Carlo'!$E$27)),0))</f>
        <v>0</v>
      </c>
      <c r="S832" s="0" t="n">
        <f aca="true">IF(OR('Monte Carlo'!$B$28="",'Monte Carlo'!$C$28=""),0,IF(RAND()&lt;'Monte Carlo'!$B$28,IF('Monte Carlo'!$E$28='Monte Carlo'!$C$28,'Monte Carlo'!$C$28,BETAINV(RAND(),'Monte Carlo'!$G$28,'Monte Carlo'!$H$28,'Monte Carlo'!$C$28,'Monte Carlo'!$E$28)),0))</f>
        <v>0</v>
      </c>
      <c r="T832" s="0" t="n">
        <f aca="true">IF(OR('Monte Carlo'!$B$29="",'Monte Carlo'!$C$29=""),0,IF(RAND()&lt;'Monte Carlo'!$B$29,IF('Monte Carlo'!$E$29='Monte Carlo'!$C$29,'Monte Carlo'!$C$29,BETAINV(RAND(),'Monte Carlo'!$G$29,'Monte Carlo'!$H$29,'Monte Carlo'!$C$29,'Monte Carlo'!$E$29)),0))</f>
        <v>0</v>
      </c>
      <c r="U832" s="0" t="n">
        <f aca="true">IF(OR('Monte Carlo'!$B$30="",'Monte Carlo'!$C$30=""),0,IF(RAND()&lt;'Monte Carlo'!$B$30,IF('Monte Carlo'!$E$30='Monte Carlo'!$C$30,'Monte Carlo'!$C$30,BETAINV(RAND(),'Monte Carlo'!$G$30,'Monte Carlo'!$H$30,'Monte Carlo'!$C$30,'Monte Carlo'!$E$30)),0))</f>
        <v>0</v>
      </c>
      <c r="V832" s="0" t="n">
        <f aca="true">IF(OR('Monte Carlo'!$B$31="",'Monte Carlo'!$C$31=""),0,IF(RAND()&lt;'Monte Carlo'!$B$31,IF('Monte Carlo'!$E$31='Monte Carlo'!$C$31,'Monte Carlo'!$C$31,BETAINV(RAND(),'Monte Carlo'!$G$31,'Monte Carlo'!$H$31,'Monte Carlo'!$C$31,'Monte Carlo'!$E$31)),0))</f>
        <v>0</v>
      </c>
      <c r="W832" s="0" t="n">
        <f aca="true">IF(OR('Monte Carlo'!$B$32="",'Monte Carlo'!$C$32=""),0,IF(RAND()&lt;'Monte Carlo'!$B$32,IF('Monte Carlo'!$E$32='Monte Carlo'!$C$32,'Monte Carlo'!$C$32,BETAINV(RAND(),'Monte Carlo'!$G$32,'Monte Carlo'!$H$32,'Monte Carlo'!$C$32,'Monte Carlo'!$E$32)),0))</f>
        <v>0</v>
      </c>
      <c r="X832" s="0" t="n">
        <f aca="true">IF(OR('Monte Carlo'!$B$33="",'Monte Carlo'!$C$33=""),0,IF(RAND()&lt;'Monte Carlo'!$B$33,IF('Monte Carlo'!$E$33='Monte Carlo'!$C$33,'Monte Carlo'!$C$33,BETAINV(RAND(),'Monte Carlo'!$G$33,'Monte Carlo'!$H$33,'Monte Carlo'!$C$33,'Monte Carlo'!$E$33)),0))</f>
        <v>0</v>
      </c>
      <c r="Y832" s="0" t="n">
        <f aca="false">SUM(A832:X832)</f>
        <v>2094.50336519542</v>
      </c>
    </row>
    <row r="833" customFormat="false" ht="15" hidden="false" customHeight="false" outlineLevel="0" collapsed="false">
      <c r="A833" s="0" t="n">
        <f aca="true">IF('Monte Carlo'!$B$7="",0,IF('Monte Carlo'!$D$7='Monte Carlo'!$B$7,'Monte Carlo'!$B$7,BETAINV(RAND(),'Monte Carlo'!$F$7,'Monte Carlo'!$G$7,'Monte Carlo'!$B$7,'Monte Carlo'!$D$7)))</f>
        <v>184.004406936842</v>
      </c>
      <c r="B833" s="0" t="n">
        <f aca="true">IF('Monte Carlo'!$B$8="",0,IF('Monte Carlo'!$D$8='Monte Carlo'!$B$8,'Monte Carlo'!$B$8,BETAINV(RAND(),'Monte Carlo'!$F$8,'Monte Carlo'!$G$8,'Monte Carlo'!$B$8,'Monte Carlo'!$D$8)))</f>
        <v>969.02256614664</v>
      </c>
      <c r="C833" s="0" t="n">
        <f aca="true">IF('Monte Carlo'!$B$9="",0,IF('Monte Carlo'!$D$9='Monte Carlo'!$B$9,'Monte Carlo'!$B$9,BETAINV(RAND(),'Monte Carlo'!$F$9,'Monte Carlo'!$G$9,'Monte Carlo'!$B$9,'Monte Carlo'!$D$9)))</f>
        <v>464.119262376208</v>
      </c>
      <c r="D833" s="0" t="n">
        <f aca="true">IF('Monte Carlo'!$B$10="",0,IF('Monte Carlo'!$D$10='Monte Carlo'!$B$10,'Monte Carlo'!$B$10,BETAINV(RAND(),'Monte Carlo'!$F$10,'Monte Carlo'!$G$10,'Monte Carlo'!$B$10,'Monte Carlo'!$D$10)))</f>
        <v>291.759038463032</v>
      </c>
      <c r="E833" s="0" t="n">
        <f aca="true">IF('Monte Carlo'!$B$11="",0,IF('Monte Carlo'!$D$11='Monte Carlo'!$B$11,'Monte Carlo'!$B$11,BETAINV(RAND(),'Monte Carlo'!$F$11,'Monte Carlo'!$G$11,'Monte Carlo'!$B$11,'Monte Carlo'!$D$11)))</f>
        <v>135.909081060123</v>
      </c>
      <c r="F833" s="0" t="n">
        <f aca="true">IF('Monte Carlo'!$B$12="",0,IF('Monte Carlo'!$D$12='Monte Carlo'!$B$12,'Monte Carlo'!$B$12,BETAINV(RAND(),'Monte Carlo'!$F$12,'Monte Carlo'!$G$12,'Monte Carlo'!$B$12,'Monte Carlo'!$D$12)))</f>
        <v>97.4544662517871</v>
      </c>
      <c r="G833" s="0" t="n">
        <f aca="true">IF('Monte Carlo'!$B$13="",0,IF('Monte Carlo'!$D$13='Monte Carlo'!$B$13,'Monte Carlo'!$B$13,BETAINV(RAND(),'Monte Carlo'!$F$13,'Monte Carlo'!$G$13,'Monte Carlo'!$B$13,'Monte Carlo'!$D$13)))</f>
        <v>0</v>
      </c>
      <c r="H833" s="0" t="n">
        <f aca="true">IF('Monte Carlo'!$B$14="",0,IF('Monte Carlo'!$D$14='Monte Carlo'!$B$14,'Monte Carlo'!$B$14,BETAINV(RAND(),'Monte Carlo'!$F$14,'Monte Carlo'!$G$14,'Monte Carlo'!$B$14,'Monte Carlo'!$D$14)))</f>
        <v>0</v>
      </c>
      <c r="I833" s="0" t="n">
        <f aca="true">IF('Monte Carlo'!$B$15="",0,IF('Monte Carlo'!$D$15='Monte Carlo'!$B$15,'Monte Carlo'!$B$15,BETAINV(RAND(),'Monte Carlo'!$F$15,'Monte Carlo'!$G$15,'Monte Carlo'!$B$15,'Monte Carlo'!$D$15)))</f>
        <v>0</v>
      </c>
      <c r="J833" s="0" t="n">
        <f aca="true">IF('Monte Carlo'!$B$16="",0,IF('Monte Carlo'!$D$16='Monte Carlo'!$B$16,'Monte Carlo'!$B$16,BETAINV(RAND(),'Monte Carlo'!$F$16,'Monte Carlo'!$G$16,'Monte Carlo'!$B$16,'Monte Carlo'!$D$16)))</f>
        <v>0</v>
      </c>
      <c r="K833" s="0" t="n">
        <f aca="true">IF('Monte Carlo'!$B$17="",0,IF('Monte Carlo'!$D$17='Monte Carlo'!$B$17,'Monte Carlo'!$B$17,BETAINV(RAND(),'Monte Carlo'!$F$17,'Monte Carlo'!$G$17,'Monte Carlo'!$B$17,'Monte Carlo'!$D$17)))</f>
        <v>0</v>
      </c>
      <c r="L833" s="0" t="n">
        <f aca="true">IF('Monte Carlo'!$B$18="",0,IF('Monte Carlo'!$D$18='Monte Carlo'!$B$18,'Monte Carlo'!$B$18,BETAINV(RAND(),'Monte Carlo'!$F$18,'Monte Carlo'!$G$18,'Monte Carlo'!$B$18,'Monte Carlo'!$D$18)))</f>
        <v>0</v>
      </c>
      <c r="M833" s="0" t="n">
        <f aca="true">IF(OR('Monte Carlo'!$B$22="",'Monte Carlo'!$C$22=""),0,IF(RAND()&lt;'Monte Carlo'!$B$22,IF('Monte Carlo'!$E$22='Monte Carlo'!$C$22,'Monte Carlo'!$C$22,BETAINV(RAND(),'Monte Carlo'!$G$22,'Monte Carlo'!$H$22,'Monte Carlo'!$C$22,'Monte Carlo'!$E$22)),0))</f>
        <v>68.9328091388442</v>
      </c>
      <c r="N833" s="0" t="n">
        <f aca="true">IF(OR('Monte Carlo'!$B$23="",'Monte Carlo'!$C$23=""),0,IF(RAND()&lt;'Monte Carlo'!$B$23,IF('Monte Carlo'!$E$23='Monte Carlo'!$C$23,'Monte Carlo'!$C$23,BETAINV(RAND(),'Monte Carlo'!$G$23,'Monte Carlo'!$H$23,'Monte Carlo'!$C$23,'Monte Carlo'!$E$23)),0))</f>
        <v>0</v>
      </c>
      <c r="O833" s="0" t="n">
        <f aca="true">IF(OR('Monte Carlo'!$B$24="",'Monte Carlo'!$C$24=""),0,IF(RAND()&lt;'Monte Carlo'!$B$24,IF('Monte Carlo'!$E$24='Monte Carlo'!$C$24,'Monte Carlo'!$C$24,BETAINV(RAND(),'Monte Carlo'!$G$24,'Monte Carlo'!$H$24,'Monte Carlo'!$C$24,'Monte Carlo'!$E$24)),0))</f>
        <v>0</v>
      </c>
      <c r="P833" s="0" t="n">
        <f aca="true">IF(OR('Monte Carlo'!$B$25="",'Monte Carlo'!$C$25=""),0,IF(RAND()&lt;'Monte Carlo'!$B$25,IF('Monte Carlo'!$E$25='Monte Carlo'!$C$25,'Monte Carlo'!$C$25,BETAINV(RAND(),'Monte Carlo'!$G$25,'Monte Carlo'!$H$25,'Monte Carlo'!$C$25,'Monte Carlo'!$E$25)),0))</f>
        <v>0</v>
      </c>
      <c r="Q833" s="0" t="n">
        <f aca="true">IF(OR('Monte Carlo'!$B$26="",'Monte Carlo'!$C$26=""),0,IF(RAND()&lt;'Monte Carlo'!$B$26,IF('Monte Carlo'!$E$26='Monte Carlo'!$C$26,'Monte Carlo'!$C$26,BETAINV(RAND(),'Monte Carlo'!$G$26,'Monte Carlo'!$H$26,'Monte Carlo'!$C$26,'Monte Carlo'!$E$26)),0))</f>
        <v>0</v>
      </c>
      <c r="R833" s="0" t="n">
        <f aca="true">IF(OR('Monte Carlo'!$B$27="",'Monte Carlo'!$C$27=""),0,IF(RAND()&lt;'Monte Carlo'!$B$27,IF('Monte Carlo'!$E$27='Monte Carlo'!$C$27,'Monte Carlo'!$C$27,BETAINV(RAND(),'Monte Carlo'!$G$27,'Monte Carlo'!$H$27,'Monte Carlo'!$C$27,'Monte Carlo'!$E$27)),0))</f>
        <v>0</v>
      </c>
      <c r="S833" s="0" t="n">
        <f aca="true">IF(OR('Monte Carlo'!$B$28="",'Monte Carlo'!$C$28=""),0,IF(RAND()&lt;'Monte Carlo'!$B$28,IF('Monte Carlo'!$E$28='Monte Carlo'!$C$28,'Monte Carlo'!$C$28,BETAINV(RAND(),'Monte Carlo'!$G$28,'Monte Carlo'!$H$28,'Monte Carlo'!$C$28,'Monte Carlo'!$E$28)),0))</f>
        <v>0</v>
      </c>
      <c r="T833" s="0" t="n">
        <f aca="true">IF(OR('Monte Carlo'!$B$29="",'Monte Carlo'!$C$29=""),0,IF(RAND()&lt;'Monte Carlo'!$B$29,IF('Monte Carlo'!$E$29='Monte Carlo'!$C$29,'Monte Carlo'!$C$29,BETAINV(RAND(),'Monte Carlo'!$G$29,'Monte Carlo'!$H$29,'Monte Carlo'!$C$29,'Monte Carlo'!$E$29)),0))</f>
        <v>0</v>
      </c>
      <c r="U833" s="0" t="n">
        <f aca="true">IF(OR('Monte Carlo'!$B$30="",'Monte Carlo'!$C$30=""),0,IF(RAND()&lt;'Monte Carlo'!$B$30,IF('Monte Carlo'!$E$30='Monte Carlo'!$C$30,'Monte Carlo'!$C$30,BETAINV(RAND(),'Monte Carlo'!$G$30,'Monte Carlo'!$H$30,'Monte Carlo'!$C$30,'Monte Carlo'!$E$30)),0))</f>
        <v>0</v>
      </c>
      <c r="V833" s="0" t="n">
        <f aca="true">IF(OR('Monte Carlo'!$B$31="",'Monte Carlo'!$C$31=""),0,IF(RAND()&lt;'Monte Carlo'!$B$31,IF('Monte Carlo'!$E$31='Monte Carlo'!$C$31,'Monte Carlo'!$C$31,BETAINV(RAND(),'Monte Carlo'!$G$31,'Monte Carlo'!$H$31,'Monte Carlo'!$C$31,'Monte Carlo'!$E$31)),0))</f>
        <v>0</v>
      </c>
      <c r="W833" s="0" t="n">
        <f aca="true">IF(OR('Monte Carlo'!$B$32="",'Monte Carlo'!$C$32=""),0,IF(RAND()&lt;'Monte Carlo'!$B$32,IF('Monte Carlo'!$E$32='Monte Carlo'!$C$32,'Monte Carlo'!$C$32,BETAINV(RAND(),'Monte Carlo'!$G$32,'Monte Carlo'!$H$32,'Monte Carlo'!$C$32,'Monte Carlo'!$E$32)),0))</f>
        <v>0</v>
      </c>
      <c r="X833" s="0" t="n">
        <f aca="true">IF(OR('Monte Carlo'!$B$33="",'Monte Carlo'!$C$33=""),0,IF(RAND()&lt;'Monte Carlo'!$B$33,IF('Monte Carlo'!$E$33='Monte Carlo'!$C$33,'Monte Carlo'!$C$33,BETAINV(RAND(),'Monte Carlo'!$G$33,'Monte Carlo'!$H$33,'Monte Carlo'!$C$33,'Monte Carlo'!$E$33)),0))</f>
        <v>0</v>
      </c>
      <c r="Y833" s="0" t="n">
        <f aca="false">SUM(A833:X833)</f>
        <v>2211.20163037348</v>
      </c>
    </row>
    <row r="834" customFormat="false" ht="15" hidden="false" customHeight="false" outlineLevel="0" collapsed="false">
      <c r="A834" s="0" t="n">
        <f aca="true">IF('Monte Carlo'!$B$7="",0,IF('Monte Carlo'!$D$7='Monte Carlo'!$B$7,'Monte Carlo'!$B$7,BETAINV(RAND(),'Monte Carlo'!$F$7,'Monte Carlo'!$G$7,'Monte Carlo'!$B$7,'Monte Carlo'!$D$7)))</f>
        <v>148.17247539346</v>
      </c>
      <c r="B834" s="0" t="n">
        <f aca="true">IF('Monte Carlo'!$B$8="",0,IF('Monte Carlo'!$D$8='Monte Carlo'!$B$8,'Monte Carlo'!$B$8,BETAINV(RAND(),'Monte Carlo'!$F$8,'Monte Carlo'!$G$8,'Monte Carlo'!$B$8,'Monte Carlo'!$D$8)))</f>
        <v>928.725741068789</v>
      </c>
      <c r="C834" s="0" t="n">
        <f aca="true">IF('Monte Carlo'!$B$9="",0,IF('Monte Carlo'!$D$9='Monte Carlo'!$B$9,'Monte Carlo'!$B$9,BETAINV(RAND(),'Monte Carlo'!$F$9,'Monte Carlo'!$G$9,'Monte Carlo'!$B$9,'Monte Carlo'!$D$9)))</f>
        <v>548.081118396636</v>
      </c>
      <c r="D834" s="0" t="n">
        <f aca="true">IF('Monte Carlo'!$B$10="",0,IF('Monte Carlo'!$D$10='Monte Carlo'!$B$10,'Monte Carlo'!$B$10,BETAINV(RAND(),'Monte Carlo'!$F$10,'Monte Carlo'!$G$10,'Monte Carlo'!$B$10,'Monte Carlo'!$D$10)))</f>
        <v>347.693958551045</v>
      </c>
      <c r="E834" s="0" t="n">
        <f aca="true">IF('Monte Carlo'!$B$11="",0,IF('Monte Carlo'!$D$11='Monte Carlo'!$B$11,'Monte Carlo'!$B$11,BETAINV(RAND(),'Monte Carlo'!$F$11,'Monte Carlo'!$G$11,'Monte Carlo'!$B$11,'Monte Carlo'!$D$11)))</f>
        <v>89.0599777033834</v>
      </c>
      <c r="F834" s="0" t="n">
        <f aca="true">IF('Monte Carlo'!$B$12="",0,IF('Monte Carlo'!$D$12='Monte Carlo'!$B$12,'Monte Carlo'!$B$12,BETAINV(RAND(),'Monte Carlo'!$F$12,'Monte Carlo'!$G$12,'Monte Carlo'!$B$12,'Monte Carlo'!$D$12)))</f>
        <v>107.274722656499</v>
      </c>
      <c r="G834" s="0" t="n">
        <f aca="true">IF('Monte Carlo'!$B$13="",0,IF('Monte Carlo'!$D$13='Monte Carlo'!$B$13,'Monte Carlo'!$B$13,BETAINV(RAND(),'Monte Carlo'!$F$13,'Monte Carlo'!$G$13,'Monte Carlo'!$B$13,'Monte Carlo'!$D$13)))</f>
        <v>0</v>
      </c>
      <c r="H834" s="0" t="n">
        <f aca="true">IF('Monte Carlo'!$B$14="",0,IF('Monte Carlo'!$D$14='Monte Carlo'!$B$14,'Monte Carlo'!$B$14,BETAINV(RAND(),'Monte Carlo'!$F$14,'Monte Carlo'!$G$14,'Monte Carlo'!$B$14,'Monte Carlo'!$D$14)))</f>
        <v>0</v>
      </c>
      <c r="I834" s="0" t="n">
        <f aca="true">IF('Monte Carlo'!$B$15="",0,IF('Monte Carlo'!$D$15='Monte Carlo'!$B$15,'Monte Carlo'!$B$15,BETAINV(RAND(),'Monte Carlo'!$F$15,'Monte Carlo'!$G$15,'Monte Carlo'!$B$15,'Monte Carlo'!$D$15)))</f>
        <v>0</v>
      </c>
      <c r="J834" s="0" t="n">
        <f aca="true">IF('Monte Carlo'!$B$16="",0,IF('Monte Carlo'!$D$16='Monte Carlo'!$B$16,'Monte Carlo'!$B$16,BETAINV(RAND(),'Monte Carlo'!$F$16,'Monte Carlo'!$G$16,'Monte Carlo'!$B$16,'Monte Carlo'!$D$16)))</f>
        <v>0</v>
      </c>
      <c r="K834" s="0" t="n">
        <f aca="true">IF('Monte Carlo'!$B$17="",0,IF('Monte Carlo'!$D$17='Monte Carlo'!$B$17,'Monte Carlo'!$B$17,BETAINV(RAND(),'Monte Carlo'!$F$17,'Monte Carlo'!$G$17,'Monte Carlo'!$B$17,'Monte Carlo'!$D$17)))</f>
        <v>0</v>
      </c>
      <c r="L834" s="0" t="n">
        <f aca="true">IF('Monte Carlo'!$B$18="",0,IF('Monte Carlo'!$D$18='Monte Carlo'!$B$18,'Monte Carlo'!$B$18,BETAINV(RAND(),'Monte Carlo'!$F$18,'Monte Carlo'!$G$18,'Monte Carlo'!$B$18,'Monte Carlo'!$D$18)))</f>
        <v>0</v>
      </c>
      <c r="M834" s="0" t="n">
        <f aca="true">IF(OR('Monte Carlo'!$B$22="",'Monte Carlo'!$C$22=""),0,IF(RAND()&lt;'Monte Carlo'!$B$22,IF('Monte Carlo'!$E$22='Monte Carlo'!$C$22,'Monte Carlo'!$C$22,BETAINV(RAND(),'Monte Carlo'!$G$22,'Monte Carlo'!$H$22,'Monte Carlo'!$C$22,'Monte Carlo'!$E$22)),0))</f>
        <v>0</v>
      </c>
      <c r="N834" s="0" t="n">
        <f aca="true">IF(OR('Monte Carlo'!$B$23="",'Monte Carlo'!$C$23=""),0,IF(RAND()&lt;'Monte Carlo'!$B$23,IF('Monte Carlo'!$E$23='Monte Carlo'!$C$23,'Monte Carlo'!$C$23,BETAINV(RAND(),'Monte Carlo'!$G$23,'Monte Carlo'!$H$23,'Monte Carlo'!$C$23,'Monte Carlo'!$E$23)),0))</f>
        <v>0</v>
      </c>
      <c r="O834" s="0" t="n">
        <f aca="true">IF(OR('Monte Carlo'!$B$24="",'Monte Carlo'!$C$24=""),0,IF(RAND()&lt;'Monte Carlo'!$B$24,IF('Monte Carlo'!$E$24='Monte Carlo'!$C$24,'Monte Carlo'!$C$24,BETAINV(RAND(),'Monte Carlo'!$G$24,'Monte Carlo'!$H$24,'Monte Carlo'!$C$24,'Monte Carlo'!$E$24)),0))</f>
        <v>0</v>
      </c>
      <c r="P834" s="0" t="n">
        <f aca="true">IF(OR('Monte Carlo'!$B$25="",'Monte Carlo'!$C$25=""),0,IF(RAND()&lt;'Monte Carlo'!$B$25,IF('Monte Carlo'!$E$25='Monte Carlo'!$C$25,'Monte Carlo'!$C$25,BETAINV(RAND(),'Monte Carlo'!$G$25,'Monte Carlo'!$H$25,'Monte Carlo'!$C$25,'Monte Carlo'!$E$25)),0))</f>
        <v>0</v>
      </c>
      <c r="Q834" s="0" t="n">
        <f aca="true">IF(OR('Monte Carlo'!$B$26="",'Monte Carlo'!$C$26=""),0,IF(RAND()&lt;'Monte Carlo'!$B$26,IF('Monte Carlo'!$E$26='Monte Carlo'!$C$26,'Monte Carlo'!$C$26,BETAINV(RAND(),'Monte Carlo'!$G$26,'Monte Carlo'!$H$26,'Monte Carlo'!$C$26,'Monte Carlo'!$E$26)),0))</f>
        <v>0</v>
      </c>
      <c r="R834" s="0" t="n">
        <f aca="true">IF(OR('Monte Carlo'!$B$27="",'Monte Carlo'!$C$27=""),0,IF(RAND()&lt;'Monte Carlo'!$B$27,IF('Monte Carlo'!$E$27='Monte Carlo'!$C$27,'Monte Carlo'!$C$27,BETAINV(RAND(),'Monte Carlo'!$G$27,'Monte Carlo'!$H$27,'Monte Carlo'!$C$27,'Monte Carlo'!$E$27)),0))</f>
        <v>0</v>
      </c>
      <c r="S834" s="0" t="n">
        <f aca="true">IF(OR('Monte Carlo'!$B$28="",'Monte Carlo'!$C$28=""),0,IF(RAND()&lt;'Monte Carlo'!$B$28,IF('Monte Carlo'!$E$28='Monte Carlo'!$C$28,'Monte Carlo'!$C$28,BETAINV(RAND(),'Monte Carlo'!$G$28,'Monte Carlo'!$H$28,'Monte Carlo'!$C$28,'Monte Carlo'!$E$28)),0))</f>
        <v>0</v>
      </c>
      <c r="T834" s="0" t="n">
        <f aca="true">IF(OR('Monte Carlo'!$B$29="",'Monte Carlo'!$C$29=""),0,IF(RAND()&lt;'Monte Carlo'!$B$29,IF('Monte Carlo'!$E$29='Monte Carlo'!$C$29,'Monte Carlo'!$C$29,BETAINV(RAND(),'Monte Carlo'!$G$29,'Monte Carlo'!$H$29,'Monte Carlo'!$C$29,'Monte Carlo'!$E$29)),0))</f>
        <v>0</v>
      </c>
      <c r="U834" s="0" t="n">
        <f aca="true">IF(OR('Monte Carlo'!$B$30="",'Monte Carlo'!$C$30=""),0,IF(RAND()&lt;'Monte Carlo'!$B$30,IF('Monte Carlo'!$E$30='Monte Carlo'!$C$30,'Monte Carlo'!$C$30,BETAINV(RAND(),'Monte Carlo'!$G$30,'Monte Carlo'!$H$30,'Monte Carlo'!$C$30,'Monte Carlo'!$E$30)),0))</f>
        <v>0</v>
      </c>
      <c r="V834" s="0" t="n">
        <f aca="true">IF(OR('Monte Carlo'!$B$31="",'Monte Carlo'!$C$31=""),0,IF(RAND()&lt;'Monte Carlo'!$B$31,IF('Monte Carlo'!$E$31='Monte Carlo'!$C$31,'Monte Carlo'!$C$31,BETAINV(RAND(),'Monte Carlo'!$G$31,'Monte Carlo'!$H$31,'Monte Carlo'!$C$31,'Monte Carlo'!$E$31)),0))</f>
        <v>0</v>
      </c>
      <c r="W834" s="0" t="n">
        <f aca="true">IF(OR('Monte Carlo'!$B$32="",'Monte Carlo'!$C$32=""),0,IF(RAND()&lt;'Monte Carlo'!$B$32,IF('Monte Carlo'!$E$32='Monte Carlo'!$C$32,'Monte Carlo'!$C$32,BETAINV(RAND(),'Monte Carlo'!$G$32,'Monte Carlo'!$H$32,'Monte Carlo'!$C$32,'Monte Carlo'!$E$32)),0))</f>
        <v>0</v>
      </c>
      <c r="X834" s="0" t="n">
        <f aca="true">IF(OR('Monte Carlo'!$B$33="",'Monte Carlo'!$C$33=""),0,IF(RAND()&lt;'Monte Carlo'!$B$33,IF('Monte Carlo'!$E$33='Monte Carlo'!$C$33,'Monte Carlo'!$C$33,BETAINV(RAND(),'Monte Carlo'!$G$33,'Monte Carlo'!$H$33,'Monte Carlo'!$C$33,'Monte Carlo'!$E$33)),0))</f>
        <v>0</v>
      </c>
      <c r="Y834" s="0" t="n">
        <f aca="false">SUM(A834:X834)</f>
        <v>2169.00799376981</v>
      </c>
    </row>
    <row r="835" customFormat="false" ht="15" hidden="false" customHeight="false" outlineLevel="0" collapsed="false">
      <c r="A835" s="0" t="n">
        <f aca="true">IF('Monte Carlo'!$B$7="",0,IF('Monte Carlo'!$D$7='Monte Carlo'!$B$7,'Monte Carlo'!$B$7,BETAINV(RAND(),'Monte Carlo'!$F$7,'Monte Carlo'!$G$7,'Monte Carlo'!$B$7,'Monte Carlo'!$D$7)))</f>
        <v>135.812095576722</v>
      </c>
      <c r="B835" s="0" t="n">
        <f aca="true">IF('Monte Carlo'!$B$8="",0,IF('Monte Carlo'!$D$8='Monte Carlo'!$B$8,'Monte Carlo'!$B$8,BETAINV(RAND(),'Monte Carlo'!$F$8,'Monte Carlo'!$G$8,'Monte Carlo'!$B$8,'Monte Carlo'!$D$8)))</f>
        <v>922.671915507296</v>
      </c>
      <c r="C835" s="0" t="n">
        <f aca="true">IF('Monte Carlo'!$B$9="",0,IF('Monte Carlo'!$D$9='Monte Carlo'!$B$9,'Monte Carlo'!$B$9,BETAINV(RAND(),'Monte Carlo'!$F$9,'Monte Carlo'!$G$9,'Monte Carlo'!$B$9,'Monte Carlo'!$D$9)))</f>
        <v>438.984179231452</v>
      </c>
      <c r="D835" s="0" t="n">
        <f aca="true">IF('Monte Carlo'!$B$10="",0,IF('Monte Carlo'!$D$10='Monte Carlo'!$B$10,'Monte Carlo'!$B$10,BETAINV(RAND(),'Monte Carlo'!$F$10,'Monte Carlo'!$G$10,'Monte Carlo'!$B$10,'Monte Carlo'!$D$10)))</f>
        <v>306.970178118146</v>
      </c>
      <c r="E835" s="0" t="n">
        <f aca="true">IF('Monte Carlo'!$B$11="",0,IF('Monte Carlo'!$D$11='Monte Carlo'!$B$11,'Monte Carlo'!$B$11,BETAINV(RAND(),'Monte Carlo'!$F$11,'Monte Carlo'!$G$11,'Monte Carlo'!$B$11,'Monte Carlo'!$D$11)))</f>
        <v>109.479092459013</v>
      </c>
      <c r="F835" s="0" t="n">
        <f aca="true">IF('Monte Carlo'!$B$12="",0,IF('Monte Carlo'!$D$12='Monte Carlo'!$B$12,'Monte Carlo'!$B$12,BETAINV(RAND(),'Monte Carlo'!$F$12,'Monte Carlo'!$G$12,'Monte Carlo'!$B$12,'Monte Carlo'!$D$12)))</f>
        <v>92.7126116906164</v>
      </c>
      <c r="G835" s="0" t="n">
        <f aca="true">IF('Monte Carlo'!$B$13="",0,IF('Monte Carlo'!$D$13='Monte Carlo'!$B$13,'Monte Carlo'!$B$13,BETAINV(RAND(),'Monte Carlo'!$F$13,'Monte Carlo'!$G$13,'Monte Carlo'!$B$13,'Monte Carlo'!$D$13)))</f>
        <v>0</v>
      </c>
      <c r="H835" s="0" t="n">
        <f aca="true">IF('Monte Carlo'!$B$14="",0,IF('Monte Carlo'!$D$14='Monte Carlo'!$B$14,'Monte Carlo'!$B$14,BETAINV(RAND(),'Monte Carlo'!$F$14,'Monte Carlo'!$G$14,'Monte Carlo'!$B$14,'Monte Carlo'!$D$14)))</f>
        <v>0</v>
      </c>
      <c r="I835" s="0" t="n">
        <f aca="true">IF('Monte Carlo'!$B$15="",0,IF('Monte Carlo'!$D$15='Monte Carlo'!$B$15,'Monte Carlo'!$B$15,BETAINV(RAND(),'Monte Carlo'!$F$15,'Monte Carlo'!$G$15,'Monte Carlo'!$B$15,'Monte Carlo'!$D$15)))</f>
        <v>0</v>
      </c>
      <c r="J835" s="0" t="n">
        <f aca="true">IF('Monte Carlo'!$B$16="",0,IF('Monte Carlo'!$D$16='Monte Carlo'!$B$16,'Monte Carlo'!$B$16,BETAINV(RAND(),'Monte Carlo'!$F$16,'Monte Carlo'!$G$16,'Monte Carlo'!$B$16,'Monte Carlo'!$D$16)))</f>
        <v>0</v>
      </c>
      <c r="K835" s="0" t="n">
        <f aca="true">IF('Monte Carlo'!$B$17="",0,IF('Monte Carlo'!$D$17='Monte Carlo'!$B$17,'Monte Carlo'!$B$17,BETAINV(RAND(),'Monte Carlo'!$F$17,'Monte Carlo'!$G$17,'Monte Carlo'!$B$17,'Monte Carlo'!$D$17)))</f>
        <v>0</v>
      </c>
      <c r="L835" s="0" t="n">
        <f aca="true">IF('Monte Carlo'!$B$18="",0,IF('Monte Carlo'!$D$18='Monte Carlo'!$B$18,'Monte Carlo'!$B$18,BETAINV(RAND(),'Monte Carlo'!$F$18,'Monte Carlo'!$G$18,'Monte Carlo'!$B$18,'Monte Carlo'!$D$18)))</f>
        <v>0</v>
      </c>
      <c r="M835" s="0" t="n">
        <f aca="true">IF(OR('Monte Carlo'!$B$22="",'Monte Carlo'!$C$22=""),0,IF(RAND()&lt;'Monte Carlo'!$B$22,IF('Monte Carlo'!$E$22='Monte Carlo'!$C$22,'Monte Carlo'!$C$22,BETAINV(RAND(),'Monte Carlo'!$G$22,'Monte Carlo'!$H$22,'Monte Carlo'!$C$22,'Monte Carlo'!$E$22)),0))</f>
        <v>114.953431878864</v>
      </c>
      <c r="N835" s="0" t="n">
        <f aca="true">IF(OR('Monte Carlo'!$B$23="",'Monte Carlo'!$C$23=""),0,IF(RAND()&lt;'Monte Carlo'!$B$23,IF('Monte Carlo'!$E$23='Monte Carlo'!$C$23,'Monte Carlo'!$C$23,BETAINV(RAND(),'Monte Carlo'!$G$23,'Monte Carlo'!$H$23,'Monte Carlo'!$C$23,'Monte Carlo'!$E$23)),0))</f>
        <v>0</v>
      </c>
      <c r="O835" s="0" t="n">
        <f aca="true">IF(OR('Monte Carlo'!$B$24="",'Monte Carlo'!$C$24=""),0,IF(RAND()&lt;'Monte Carlo'!$B$24,IF('Monte Carlo'!$E$24='Monte Carlo'!$C$24,'Monte Carlo'!$C$24,BETAINV(RAND(),'Monte Carlo'!$G$24,'Monte Carlo'!$H$24,'Monte Carlo'!$C$24,'Monte Carlo'!$E$24)),0))</f>
        <v>0</v>
      </c>
      <c r="P835" s="0" t="n">
        <f aca="true">IF(OR('Monte Carlo'!$B$25="",'Monte Carlo'!$C$25=""),0,IF(RAND()&lt;'Monte Carlo'!$B$25,IF('Monte Carlo'!$E$25='Monte Carlo'!$C$25,'Monte Carlo'!$C$25,BETAINV(RAND(),'Monte Carlo'!$G$25,'Monte Carlo'!$H$25,'Monte Carlo'!$C$25,'Monte Carlo'!$E$25)),0))</f>
        <v>0</v>
      </c>
      <c r="Q835" s="0" t="n">
        <f aca="true">IF(OR('Monte Carlo'!$B$26="",'Monte Carlo'!$C$26=""),0,IF(RAND()&lt;'Monte Carlo'!$B$26,IF('Monte Carlo'!$E$26='Monte Carlo'!$C$26,'Monte Carlo'!$C$26,BETAINV(RAND(),'Monte Carlo'!$G$26,'Monte Carlo'!$H$26,'Monte Carlo'!$C$26,'Monte Carlo'!$E$26)),0))</f>
        <v>0</v>
      </c>
      <c r="R835" s="0" t="n">
        <f aca="true">IF(OR('Monte Carlo'!$B$27="",'Monte Carlo'!$C$27=""),0,IF(RAND()&lt;'Monte Carlo'!$B$27,IF('Monte Carlo'!$E$27='Monte Carlo'!$C$27,'Monte Carlo'!$C$27,BETAINV(RAND(),'Monte Carlo'!$G$27,'Monte Carlo'!$H$27,'Monte Carlo'!$C$27,'Monte Carlo'!$E$27)),0))</f>
        <v>0</v>
      </c>
      <c r="S835" s="0" t="n">
        <f aca="true">IF(OR('Monte Carlo'!$B$28="",'Monte Carlo'!$C$28=""),0,IF(RAND()&lt;'Monte Carlo'!$B$28,IF('Monte Carlo'!$E$28='Monte Carlo'!$C$28,'Monte Carlo'!$C$28,BETAINV(RAND(),'Monte Carlo'!$G$28,'Monte Carlo'!$H$28,'Monte Carlo'!$C$28,'Monte Carlo'!$E$28)),0))</f>
        <v>0</v>
      </c>
      <c r="T835" s="0" t="n">
        <f aca="true">IF(OR('Monte Carlo'!$B$29="",'Monte Carlo'!$C$29=""),0,IF(RAND()&lt;'Monte Carlo'!$B$29,IF('Monte Carlo'!$E$29='Monte Carlo'!$C$29,'Monte Carlo'!$C$29,BETAINV(RAND(),'Monte Carlo'!$G$29,'Monte Carlo'!$H$29,'Monte Carlo'!$C$29,'Monte Carlo'!$E$29)),0))</f>
        <v>0</v>
      </c>
      <c r="U835" s="0" t="n">
        <f aca="true">IF(OR('Monte Carlo'!$B$30="",'Monte Carlo'!$C$30=""),0,IF(RAND()&lt;'Monte Carlo'!$B$30,IF('Monte Carlo'!$E$30='Monte Carlo'!$C$30,'Monte Carlo'!$C$30,BETAINV(RAND(),'Monte Carlo'!$G$30,'Monte Carlo'!$H$30,'Monte Carlo'!$C$30,'Monte Carlo'!$E$30)),0))</f>
        <v>0</v>
      </c>
      <c r="V835" s="0" t="n">
        <f aca="true">IF(OR('Monte Carlo'!$B$31="",'Monte Carlo'!$C$31=""),0,IF(RAND()&lt;'Monte Carlo'!$B$31,IF('Monte Carlo'!$E$31='Monte Carlo'!$C$31,'Monte Carlo'!$C$31,BETAINV(RAND(),'Monte Carlo'!$G$31,'Monte Carlo'!$H$31,'Monte Carlo'!$C$31,'Monte Carlo'!$E$31)),0))</f>
        <v>0</v>
      </c>
      <c r="W835" s="0" t="n">
        <f aca="true">IF(OR('Monte Carlo'!$B$32="",'Monte Carlo'!$C$32=""),0,IF(RAND()&lt;'Monte Carlo'!$B$32,IF('Monte Carlo'!$E$32='Monte Carlo'!$C$32,'Monte Carlo'!$C$32,BETAINV(RAND(),'Monte Carlo'!$G$32,'Monte Carlo'!$H$32,'Monte Carlo'!$C$32,'Monte Carlo'!$E$32)),0))</f>
        <v>0</v>
      </c>
      <c r="X835" s="0" t="n">
        <f aca="true">IF(OR('Monte Carlo'!$B$33="",'Monte Carlo'!$C$33=""),0,IF(RAND()&lt;'Monte Carlo'!$B$33,IF('Monte Carlo'!$E$33='Monte Carlo'!$C$33,'Monte Carlo'!$C$33,BETAINV(RAND(),'Monte Carlo'!$G$33,'Monte Carlo'!$H$33,'Monte Carlo'!$C$33,'Monte Carlo'!$E$33)),0))</f>
        <v>0</v>
      </c>
      <c r="Y835" s="0" t="n">
        <f aca="false">SUM(A835:X835)</f>
        <v>2121.58350446211</v>
      </c>
    </row>
    <row r="836" customFormat="false" ht="15" hidden="false" customHeight="false" outlineLevel="0" collapsed="false">
      <c r="A836" s="0" t="n">
        <f aca="true">IF('Monte Carlo'!$B$7="",0,IF('Monte Carlo'!$D$7='Monte Carlo'!$B$7,'Monte Carlo'!$B$7,BETAINV(RAND(),'Monte Carlo'!$F$7,'Monte Carlo'!$G$7,'Monte Carlo'!$B$7,'Monte Carlo'!$D$7)))</f>
        <v>183.933523294108</v>
      </c>
      <c r="B836" s="0" t="n">
        <f aca="true">IF('Monte Carlo'!$B$8="",0,IF('Monte Carlo'!$D$8='Monte Carlo'!$B$8,'Monte Carlo'!$B$8,BETAINV(RAND(),'Monte Carlo'!$F$8,'Monte Carlo'!$G$8,'Monte Carlo'!$B$8,'Monte Carlo'!$D$8)))</f>
        <v>1057.19127688943</v>
      </c>
      <c r="C836" s="0" t="n">
        <f aca="true">IF('Monte Carlo'!$B$9="",0,IF('Monte Carlo'!$D$9='Monte Carlo'!$B$9,'Monte Carlo'!$B$9,BETAINV(RAND(),'Monte Carlo'!$F$9,'Monte Carlo'!$G$9,'Monte Carlo'!$B$9,'Monte Carlo'!$D$9)))</f>
        <v>465.364973566902</v>
      </c>
      <c r="D836" s="0" t="n">
        <f aca="true">IF('Monte Carlo'!$B$10="",0,IF('Monte Carlo'!$D$10='Monte Carlo'!$B$10,'Monte Carlo'!$B$10,BETAINV(RAND(),'Monte Carlo'!$F$10,'Monte Carlo'!$G$10,'Monte Carlo'!$B$10,'Monte Carlo'!$D$10)))</f>
        <v>263.862322381769</v>
      </c>
      <c r="E836" s="0" t="n">
        <f aca="true">IF('Monte Carlo'!$B$11="",0,IF('Monte Carlo'!$D$11='Monte Carlo'!$B$11,'Monte Carlo'!$B$11,BETAINV(RAND(),'Monte Carlo'!$F$11,'Monte Carlo'!$G$11,'Monte Carlo'!$B$11,'Monte Carlo'!$D$11)))</f>
        <v>94.4625901258341</v>
      </c>
      <c r="F836" s="0" t="n">
        <f aca="true">IF('Monte Carlo'!$B$12="",0,IF('Monte Carlo'!$D$12='Monte Carlo'!$B$12,'Monte Carlo'!$B$12,BETAINV(RAND(),'Monte Carlo'!$F$12,'Monte Carlo'!$G$12,'Monte Carlo'!$B$12,'Monte Carlo'!$D$12)))</f>
        <v>106.989825035036</v>
      </c>
      <c r="G836" s="0" t="n">
        <f aca="true">IF('Monte Carlo'!$B$13="",0,IF('Monte Carlo'!$D$13='Monte Carlo'!$B$13,'Monte Carlo'!$B$13,BETAINV(RAND(),'Monte Carlo'!$F$13,'Monte Carlo'!$G$13,'Monte Carlo'!$B$13,'Monte Carlo'!$D$13)))</f>
        <v>0</v>
      </c>
      <c r="H836" s="0" t="n">
        <f aca="true">IF('Monte Carlo'!$B$14="",0,IF('Monte Carlo'!$D$14='Monte Carlo'!$B$14,'Monte Carlo'!$B$14,BETAINV(RAND(),'Monte Carlo'!$F$14,'Monte Carlo'!$G$14,'Monte Carlo'!$B$14,'Monte Carlo'!$D$14)))</f>
        <v>0</v>
      </c>
      <c r="I836" s="0" t="n">
        <f aca="true">IF('Monte Carlo'!$B$15="",0,IF('Monte Carlo'!$D$15='Monte Carlo'!$B$15,'Monte Carlo'!$B$15,BETAINV(RAND(),'Monte Carlo'!$F$15,'Monte Carlo'!$G$15,'Monte Carlo'!$B$15,'Monte Carlo'!$D$15)))</f>
        <v>0</v>
      </c>
      <c r="J836" s="0" t="n">
        <f aca="true">IF('Monte Carlo'!$B$16="",0,IF('Monte Carlo'!$D$16='Monte Carlo'!$B$16,'Monte Carlo'!$B$16,BETAINV(RAND(),'Monte Carlo'!$F$16,'Monte Carlo'!$G$16,'Monte Carlo'!$B$16,'Monte Carlo'!$D$16)))</f>
        <v>0</v>
      </c>
      <c r="K836" s="0" t="n">
        <f aca="true">IF('Monte Carlo'!$B$17="",0,IF('Monte Carlo'!$D$17='Monte Carlo'!$B$17,'Monte Carlo'!$B$17,BETAINV(RAND(),'Monte Carlo'!$F$17,'Monte Carlo'!$G$17,'Monte Carlo'!$B$17,'Monte Carlo'!$D$17)))</f>
        <v>0</v>
      </c>
      <c r="L836" s="0" t="n">
        <f aca="true">IF('Monte Carlo'!$B$18="",0,IF('Monte Carlo'!$D$18='Monte Carlo'!$B$18,'Monte Carlo'!$B$18,BETAINV(RAND(),'Monte Carlo'!$F$18,'Monte Carlo'!$G$18,'Monte Carlo'!$B$18,'Monte Carlo'!$D$18)))</f>
        <v>0</v>
      </c>
      <c r="M836" s="0" t="n">
        <f aca="true">IF(OR('Monte Carlo'!$B$22="",'Monte Carlo'!$C$22=""),0,IF(RAND()&lt;'Monte Carlo'!$B$22,IF('Monte Carlo'!$E$22='Monte Carlo'!$C$22,'Monte Carlo'!$C$22,BETAINV(RAND(),'Monte Carlo'!$G$22,'Monte Carlo'!$H$22,'Monte Carlo'!$C$22,'Monte Carlo'!$E$22)),0))</f>
        <v>0</v>
      </c>
      <c r="N836" s="0" t="n">
        <f aca="true">IF(OR('Monte Carlo'!$B$23="",'Monte Carlo'!$C$23=""),0,IF(RAND()&lt;'Monte Carlo'!$B$23,IF('Monte Carlo'!$E$23='Monte Carlo'!$C$23,'Monte Carlo'!$C$23,BETAINV(RAND(),'Monte Carlo'!$G$23,'Monte Carlo'!$H$23,'Monte Carlo'!$C$23,'Monte Carlo'!$E$23)),0))</f>
        <v>0</v>
      </c>
      <c r="O836" s="0" t="n">
        <f aca="true">IF(OR('Monte Carlo'!$B$24="",'Monte Carlo'!$C$24=""),0,IF(RAND()&lt;'Monte Carlo'!$B$24,IF('Monte Carlo'!$E$24='Monte Carlo'!$C$24,'Monte Carlo'!$C$24,BETAINV(RAND(),'Monte Carlo'!$G$24,'Monte Carlo'!$H$24,'Monte Carlo'!$C$24,'Monte Carlo'!$E$24)),0))</f>
        <v>0</v>
      </c>
      <c r="P836" s="0" t="n">
        <f aca="true">IF(OR('Monte Carlo'!$B$25="",'Monte Carlo'!$C$25=""),0,IF(RAND()&lt;'Monte Carlo'!$B$25,IF('Monte Carlo'!$E$25='Monte Carlo'!$C$25,'Monte Carlo'!$C$25,BETAINV(RAND(),'Monte Carlo'!$G$25,'Monte Carlo'!$H$25,'Monte Carlo'!$C$25,'Monte Carlo'!$E$25)),0))</f>
        <v>0</v>
      </c>
      <c r="Q836" s="0" t="n">
        <f aca="true">IF(OR('Monte Carlo'!$B$26="",'Monte Carlo'!$C$26=""),0,IF(RAND()&lt;'Monte Carlo'!$B$26,IF('Monte Carlo'!$E$26='Monte Carlo'!$C$26,'Monte Carlo'!$C$26,BETAINV(RAND(),'Monte Carlo'!$G$26,'Monte Carlo'!$H$26,'Monte Carlo'!$C$26,'Monte Carlo'!$E$26)),0))</f>
        <v>0</v>
      </c>
      <c r="R836" s="0" t="n">
        <f aca="true">IF(OR('Monte Carlo'!$B$27="",'Monte Carlo'!$C$27=""),0,IF(RAND()&lt;'Monte Carlo'!$B$27,IF('Monte Carlo'!$E$27='Monte Carlo'!$C$27,'Monte Carlo'!$C$27,BETAINV(RAND(),'Monte Carlo'!$G$27,'Monte Carlo'!$H$27,'Monte Carlo'!$C$27,'Monte Carlo'!$E$27)),0))</f>
        <v>0</v>
      </c>
      <c r="S836" s="0" t="n">
        <f aca="true">IF(OR('Monte Carlo'!$B$28="",'Monte Carlo'!$C$28=""),0,IF(RAND()&lt;'Monte Carlo'!$B$28,IF('Monte Carlo'!$E$28='Monte Carlo'!$C$28,'Monte Carlo'!$C$28,BETAINV(RAND(),'Monte Carlo'!$G$28,'Monte Carlo'!$H$28,'Monte Carlo'!$C$28,'Monte Carlo'!$E$28)),0))</f>
        <v>0</v>
      </c>
      <c r="T836" s="0" t="n">
        <f aca="true">IF(OR('Monte Carlo'!$B$29="",'Monte Carlo'!$C$29=""),0,IF(RAND()&lt;'Monte Carlo'!$B$29,IF('Monte Carlo'!$E$29='Monte Carlo'!$C$29,'Monte Carlo'!$C$29,BETAINV(RAND(),'Monte Carlo'!$G$29,'Monte Carlo'!$H$29,'Monte Carlo'!$C$29,'Monte Carlo'!$E$29)),0))</f>
        <v>0</v>
      </c>
      <c r="U836" s="0" t="n">
        <f aca="true">IF(OR('Monte Carlo'!$B$30="",'Monte Carlo'!$C$30=""),0,IF(RAND()&lt;'Monte Carlo'!$B$30,IF('Monte Carlo'!$E$30='Monte Carlo'!$C$30,'Monte Carlo'!$C$30,BETAINV(RAND(),'Monte Carlo'!$G$30,'Monte Carlo'!$H$30,'Monte Carlo'!$C$30,'Monte Carlo'!$E$30)),0))</f>
        <v>0</v>
      </c>
      <c r="V836" s="0" t="n">
        <f aca="true">IF(OR('Monte Carlo'!$B$31="",'Monte Carlo'!$C$31=""),0,IF(RAND()&lt;'Monte Carlo'!$B$31,IF('Monte Carlo'!$E$31='Monte Carlo'!$C$31,'Monte Carlo'!$C$31,BETAINV(RAND(),'Monte Carlo'!$G$31,'Monte Carlo'!$H$31,'Monte Carlo'!$C$31,'Monte Carlo'!$E$31)),0))</f>
        <v>0</v>
      </c>
      <c r="W836" s="0" t="n">
        <f aca="true">IF(OR('Monte Carlo'!$B$32="",'Monte Carlo'!$C$32=""),0,IF(RAND()&lt;'Monte Carlo'!$B$32,IF('Monte Carlo'!$E$32='Monte Carlo'!$C$32,'Monte Carlo'!$C$32,BETAINV(RAND(),'Monte Carlo'!$G$32,'Monte Carlo'!$H$32,'Monte Carlo'!$C$32,'Monte Carlo'!$E$32)),0))</f>
        <v>0</v>
      </c>
      <c r="X836" s="0" t="n">
        <f aca="true">IF(OR('Monte Carlo'!$B$33="",'Monte Carlo'!$C$33=""),0,IF(RAND()&lt;'Monte Carlo'!$B$33,IF('Monte Carlo'!$E$33='Monte Carlo'!$C$33,'Monte Carlo'!$C$33,BETAINV(RAND(),'Monte Carlo'!$G$33,'Monte Carlo'!$H$33,'Monte Carlo'!$C$33,'Monte Carlo'!$E$33)),0))</f>
        <v>0</v>
      </c>
      <c r="Y836" s="0" t="n">
        <f aca="false">SUM(A836:X836)</f>
        <v>2171.80451129308</v>
      </c>
    </row>
    <row r="837" customFormat="false" ht="15" hidden="false" customHeight="false" outlineLevel="0" collapsed="false">
      <c r="A837" s="0" t="n">
        <f aca="true">IF('Monte Carlo'!$B$7="",0,IF('Monte Carlo'!$D$7='Monte Carlo'!$B$7,'Monte Carlo'!$B$7,BETAINV(RAND(),'Monte Carlo'!$F$7,'Monte Carlo'!$G$7,'Monte Carlo'!$B$7,'Monte Carlo'!$D$7)))</f>
        <v>159.943616216979</v>
      </c>
      <c r="B837" s="0" t="n">
        <f aca="true">IF('Monte Carlo'!$B$8="",0,IF('Monte Carlo'!$D$8='Monte Carlo'!$B$8,'Monte Carlo'!$B$8,BETAINV(RAND(),'Monte Carlo'!$F$8,'Monte Carlo'!$G$8,'Monte Carlo'!$B$8,'Monte Carlo'!$D$8)))</f>
        <v>1021.28226161251</v>
      </c>
      <c r="C837" s="0" t="n">
        <f aca="true">IF('Monte Carlo'!$B$9="",0,IF('Monte Carlo'!$D$9='Monte Carlo'!$B$9,'Monte Carlo'!$B$9,BETAINV(RAND(),'Monte Carlo'!$F$9,'Monte Carlo'!$G$9,'Monte Carlo'!$B$9,'Monte Carlo'!$D$9)))</f>
        <v>477.910996596959</v>
      </c>
      <c r="D837" s="0" t="n">
        <f aca="true">IF('Monte Carlo'!$B$10="",0,IF('Monte Carlo'!$D$10='Monte Carlo'!$B$10,'Monte Carlo'!$B$10,BETAINV(RAND(),'Monte Carlo'!$F$10,'Monte Carlo'!$G$10,'Monte Carlo'!$B$10,'Monte Carlo'!$D$10)))</f>
        <v>312.265300740116</v>
      </c>
      <c r="E837" s="0" t="n">
        <f aca="true">IF('Monte Carlo'!$B$11="",0,IF('Monte Carlo'!$D$11='Monte Carlo'!$B$11,'Monte Carlo'!$B$11,BETAINV(RAND(),'Monte Carlo'!$F$11,'Monte Carlo'!$G$11,'Monte Carlo'!$B$11,'Monte Carlo'!$D$11)))</f>
        <v>109.718321551432</v>
      </c>
      <c r="F837" s="0" t="n">
        <f aca="true">IF('Monte Carlo'!$B$12="",0,IF('Monte Carlo'!$D$12='Monte Carlo'!$B$12,'Monte Carlo'!$B$12,BETAINV(RAND(),'Monte Carlo'!$F$12,'Monte Carlo'!$G$12,'Monte Carlo'!$B$12,'Monte Carlo'!$D$12)))</f>
        <v>97.80565027559</v>
      </c>
      <c r="G837" s="0" t="n">
        <f aca="true">IF('Monte Carlo'!$B$13="",0,IF('Monte Carlo'!$D$13='Monte Carlo'!$B$13,'Monte Carlo'!$B$13,BETAINV(RAND(),'Monte Carlo'!$F$13,'Monte Carlo'!$G$13,'Monte Carlo'!$B$13,'Monte Carlo'!$D$13)))</f>
        <v>0</v>
      </c>
      <c r="H837" s="0" t="n">
        <f aca="true">IF('Monte Carlo'!$B$14="",0,IF('Monte Carlo'!$D$14='Monte Carlo'!$B$14,'Monte Carlo'!$B$14,BETAINV(RAND(),'Monte Carlo'!$F$14,'Monte Carlo'!$G$14,'Monte Carlo'!$B$14,'Monte Carlo'!$D$14)))</f>
        <v>0</v>
      </c>
      <c r="I837" s="0" t="n">
        <f aca="true">IF('Monte Carlo'!$B$15="",0,IF('Monte Carlo'!$D$15='Monte Carlo'!$B$15,'Monte Carlo'!$B$15,BETAINV(RAND(),'Monte Carlo'!$F$15,'Monte Carlo'!$G$15,'Monte Carlo'!$B$15,'Monte Carlo'!$D$15)))</f>
        <v>0</v>
      </c>
      <c r="J837" s="0" t="n">
        <f aca="true">IF('Monte Carlo'!$B$16="",0,IF('Monte Carlo'!$D$16='Monte Carlo'!$B$16,'Monte Carlo'!$B$16,BETAINV(RAND(),'Monte Carlo'!$F$16,'Monte Carlo'!$G$16,'Monte Carlo'!$B$16,'Monte Carlo'!$D$16)))</f>
        <v>0</v>
      </c>
      <c r="K837" s="0" t="n">
        <f aca="true">IF('Monte Carlo'!$B$17="",0,IF('Monte Carlo'!$D$17='Monte Carlo'!$B$17,'Monte Carlo'!$B$17,BETAINV(RAND(),'Monte Carlo'!$F$17,'Monte Carlo'!$G$17,'Monte Carlo'!$B$17,'Monte Carlo'!$D$17)))</f>
        <v>0</v>
      </c>
      <c r="L837" s="0" t="n">
        <f aca="true">IF('Monte Carlo'!$B$18="",0,IF('Monte Carlo'!$D$18='Monte Carlo'!$B$18,'Monte Carlo'!$B$18,BETAINV(RAND(),'Monte Carlo'!$F$18,'Monte Carlo'!$G$18,'Monte Carlo'!$B$18,'Monte Carlo'!$D$18)))</f>
        <v>0</v>
      </c>
      <c r="M837" s="0" t="n">
        <f aca="true">IF(OR('Monte Carlo'!$B$22="",'Monte Carlo'!$C$22=""),0,IF(RAND()&lt;'Monte Carlo'!$B$22,IF('Monte Carlo'!$E$22='Monte Carlo'!$C$22,'Monte Carlo'!$C$22,BETAINV(RAND(),'Monte Carlo'!$G$22,'Monte Carlo'!$H$22,'Monte Carlo'!$C$22,'Monte Carlo'!$E$22)),0))</f>
        <v>0</v>
      </c>
      <c r="N837" s="0" t="n">
        <f aca="true">IF(OR('Monte Carlo'!$B$23="",'Monte Carlo'!$C$23=""),0,IF(RAND()&lt;'Monte Carlo'!$B$23,IF('Monte Carlo'!$E$23='Monte Carlo'!$C$23,'Monte Carlo'!$C$23,BETAINV(RAND(),'Monte Carlo'!$G$23,'Monte Carlo'!$H$23,'Monte Carlo'!$C$23,'Monte Carlo'!$E$23)),0))</f>
        <v>39.1684225038565</v>
      </c>
      <c r="O837" s="0" t="n">
        <f aca="true">IF(OR('Monte Carlo'!$B$24="",'Monte Carlo'!$C$24=""),0,IF(RAND()&lt;'Monte Carlo'!$B$24,IF('Monte Carlo'!$E$24='Monte Carlo'!$C$24,'Monte Carlo'!$C$24,BETAINV(RAND(),'Monte Carlo'!$G$24,'Monte Carlo'!$H$24,'Monte Carlo'!$C$24,'Monte Carlo'!$E$24)),0))</f>
        <v>0</v>
      </c>
      <c r="P837" s="0" t="n">
        <f aca="true">IF(OR('Monte Carlo'!$B$25="",'Monte Carlo'!$C$25=""),0,IF(RAND()&lt;'Monte Carlo'!$B$25,IF('Monte Carlo'!$E$25='Monte Carlo'!$C$25,'Monte Carlo'!$C$25,BETAINV(RAND(),'Monte Carlo'!$G$25,'Monte Carlo'!$H$25,'Monte Carlo'!$C$25,'Monte Carlo'!$E$25)),0))</f>
        <v>169.157126939379</v>
      </c>
      <c r="Q837" s="0" t="n">
        <f aca="true">IF(OR('Monte Carlo'!$B$26="",'Monte Carlo'!$C$26=""),0,IF(RAND()&lt;'Monte Carlo'!$B$26,IF('Monte Carlo'!$E$26='Monte Carlo'!$C$26,'Monte Carlo'!$C$26,BETAINV(RAND(),'Monte Carlo'!$G$26,'Monte Carlo'!$H$26,'Monte Carlo'!$C$26,'Monte Carlo'!$E$26)),0))</f>
        <v>0</v>
      </c>
      <c r="R837" s="0" t="n">
        <f aca="true">IF(OR('Monte Carlo'!$B$27="",'Monte Carlo'!$C$27=""),0,IF(RAND()&lt;'Monte Carlo'!$B$27,IF('Monte Carlo'!$E$27='Monte Carlo'!$C$27,'Monte Carlo'!$C$27,BETAINV(RAND(),'Monte Carlo'!$G$27,'Monte Carlo'!$H$27,'Monte Carlo'!$C$27,'Monte Carlo'!$E$27)),0))</f>
        <v>0</v>
      </c>
      <c r="S837" s="0" t="n">
        <f aca="true">IF(OR('Monte Carlo'!$B$28="",'Monte Carlo'!$C$28=""),0,IF(RAND()&lt;'Monte Carlo'!$B$28,IF('Monte Carlo'!$E$28='Monte Carlo'!$C$28,'Monte Carlo'!$C$28,BETAINV(RAND(),'Monte Carlo'!$G$28,'Monte Carlo'!$H$28,'Monte Carlo'!$C$28,'Monte Carlo'!$E$28)),0))</f>
        <v>0</v>
      </c>
      <c r="T837" s="0" t="n">
        <f aca="true">IF(OR('Monte Carlo'!$B$29="",'Monte Carlo'!$C$29=""),0,IF(RAND()&lt;'Monte Carlo'!$B$29,IF('Monte Carlo'!$E$29='Monte Carlo'!$C$29,'Monte Carlo'!$C$29,BETAINV(RAND(),'Monte Carlo'!$G$29,'Monte Carlo'!$H$29,'Monte Carlo'!$C$29,'Monte Carlo'!$E$29)),0))</f>
        <v>0</v>
      </c>
      <c r="U837" s="0" t="n">
        <f aca="true">IF(OR('Monte Carlo'!$B$30="",'Monte Carlo'!$C$30=""),0,IF(RAND()&lt;'Monte Carlo'!$B$30,IF('Monte Carlo'!$E$30='Monte Carlo'!$C$30,'Monte Carlo'!$C$30,BETAINV(RAND(),'Monte Carlo'!$G$30,'Monte Carlo'!$H$30,'Monte Carlo'!$C$30,'Monte Carlo'!$E$30)),0))</f>
        <v>0</v>
      </c>
      <c r="V837" s="0" t="n">
        <f aca="true">IF(OR('Monte Carlo'!$B$31="",'Monte Carlo'!$C$31=""),0,IF(RAND()&lt;'Monte Carlo'!$B$31,IF('Monte Carlo'!$E$31='Monte Carlo'!$C$31,'Monte Carlo'!$C$31,BETAINV(RAND(),'Monte Carlo'!$G$31,'Monte Carlo'!$H$31,'Monte Carlo'!$C$31,'Monte Carlo'!$E$31)),0))</f>
        <v>0</v>
      </c>
      <c r="W837" s="0" t="n">
        <f aca="true">IF(OR('Monte Carlo'!$B$32="",'Monte Carlo'!$C$32=""),0,IF(RAND()&lt;'Monte Carlo'!$B$32,IF('Monte Carlo'!$E$32='Monte Carlo'!$C$32,'Monte Carlo'!$C$32,BETAINV(RAND(),'Monte Carlo'!$G$32,'Monte Carlo'!$H$32,'Monte Carlo'!$C$32,'Monte Carlo'!$E$32)),0))</f>
        <v>0</v>
      </c>
      <c r="X837" s="0" t="n">
        <f aca="true">IF(OR('Monte Carlo'!$B$33="",'Monte Carlo'!$C$33=""),0,IF(RAND()&lt;'Monte Carlo'!$B$33,IF('Monte Carlo'!$E$33='Monte Carlo'!$C$33,'Monte Carlo'!$C$33,BETAINV(RAND(),'Monte Carlo'!$G$33,'Monte Carlo'!$H$33,'Monte Carlo'!$C$33,'Monte Carlo'!$E$33)),0))</f>
        <v>0</v>
      </c>
      <c r="Y837" s="0" t="n">
        <f aca="false">SUM(A837:X837)</f>
        <v>2387.25169643682</v>
      </c>
    </row>
    <row r="838" customFormat="false" ht="15" hidden="false" customHeight="false" outlineLevel="0" collapsed="false">
      <c r="A838" s="0" t="n">
        <f aca="true">IF('Monte Carlo'!$B$7="",0,IF('Monte Carlo'!$D$7='Monte Carlo'!$B$7,'Monte Carlo'!$B$7,BETAINV(RAND(),'Monte Carlo'!$F$7,'Monte Carlo'!$G$7,'Monte Carlo'!$B$7,'Monte Carlo'!$D$7)))</f>
        <v>158.446232969694</v>
      </c>
      <c r="B838" s="0" t="n">
        <f aca="true">IF('Monte Carlo'!$B$8="",0,IF('Monte Carlo'!$D$8='Monte Carlo'!$B$8,'Monte Carlo'!$B$8,BETAINV(RAND(),'Monte Carlo'!$F$8,'Monte Carlo'!$G$8,'Monte Carlo'!$B$8,'Monte Carlo'!$D$8)))</f>
        <v>1072.48902161368</v>
      </c>
      <c r="C838" s="0" t="n">
        <f aca="true">IF('Monte Carlo'!$B$9="",0,IF('Monte Carlo'!$D$9='Monte Carlo'!$B$9,'Monte Carlo'!$B$9,BETAINV(RAND(),'Monte Carlo'!$F$9,'Monte Carlo'!$G$9,'Monte Carlo'!$B$9,'Monte Carlo'!$D$9)))</f>
        <v>508.661038965988</v>
      </c>
      <c r="D838" s="0" t="n">
        <f aca="true">IF('Monte Carlo'!$B$10="",0,IF('Monte Carlo'!$D$10='Monte Carlo'!$B$10,'Monte Carlo'!$B$10,BETAINV(RAND(),'Monte Carlo'!$F$10,'Monte Carlo'!$G$10,'Monte Carlo'!$B$10,'Monte Carlo'!$D$10)))</f>
        <v>302.220248461693</v>
      </c>
      <c r="E838" s="0" t="n">
        <f aca="true">IF('Monte Carlo'!$B$11="",0,IF('Monte Carlo'!$D$11='Monte Carlo'!$B$11,'Monte Carlo'!$B$11,BETAINV(RAND(),'Monte Carlo'!$F$11,'Monte Carlo'!$G$11,'Monte Carlo'!$B$11,'Monte Carlo'!$D$11)))</f>
        <v>120.805763218018</v>
      </c>
      <c r="F838" s="0" t="n">
        <f aca="true">IF('Monte Carlo'!$B$12="",0,IF('Monte Carlo'!$D$12='Monte Carlo'!$B$12,'Monte Carlo'!$B$12,BETAINV(RAND(),'Monte Carlo'!$F$12,'Monte Carlo'!$G$12,'Monte Carlo'!$B$12,'Monte Carlo'!$D$12)))</f>
        <v>98.2034607664178</v>
      </c>
      <c r="G838" s="0" t="n">
        <f aca="true">IF('Monte Carlo'!$B$13="",0,IF('Monte Carlo'!$D$13='Monte Carlo'!$B$13,'Monte Carlo'!$B$13,BETAINV(RAND(),'Monte Carlo'!$F$13,'Monte Carlo'!$G$13,'Monte Carlo'!$B$13,'Monte Carlo'!$D$13)))</f>
        <v>0</v>
      </c>
      <c r="H838" s="0" t="n">
        <f aca="true">IF('Monte Carlo'!$B$14="",0,IF('Monte Carlo'!$D$14='Monte Carlo'!$B$14,'Monte Carlo'!$B$14,BETAINV(RAND(),'Monte Carlo'!$F$14,'Monte Carlo'!$G$14,'Monte Carlo'!$B$14,'Monte Carlo'!$D$14)))</f>
        <v>0</v>
      </c>
      <c r="I838" s="0" t="n">
        <f aca="true">IF('Monte Carlo'!$B$15="",0,IF('Monte Carlo'!$D$15='Monte Carlo'!$B$15,'Monte Carlo'!$B$15,BETAINV(RAND(),'Monte Carlo'!$F$15,'Monte Carlo'!$G$15,'Monte Carlo'!$B$15,'Monte Carlo'!$D$15)))</f>
        <v>0</v>
      </c>
      <c r="J838" s="0" t="n">
        <f aca="true">IF('Monte Carlo'!$B$16="",0,IF('Monte Carlo'!$D$16='Monte Carlo'!$B$16,'Monte Carlo'!$B$16,BETAINV(RAND(),'Monte Carlo'!$F$16,'Monte Carlo'!$G$16,'Monte Carlo'!$B$16,'Monte Carlo'!$D$16)))</f>
        <v>0</v>
      </c>
      <c r="K838" s="0" t="n">
        <f aca="true">IF('Monte Carlo'!$B$17="",0,IF('Monte Carlo'!$D$17='Monte Carlo'!$B$17,'Monte Carlo'!$B$17,BETAINV(RAND(),'Monte Carlo'!$F$17,'Monte Carlo'!$G$17,'Monte Carlo'!$B$17,'Monte Carlo'!$D$17)))</f>
        <v>0</v>
      </c>
      <c r="L838" s="0" t="n">
        <f aca="true">IF('Monte Carlo'!$B$18="",0,IF('Monte Carlo'!$D$18='Monte Carlo'!$B$18,'Monte Carlo'!$B$18,BETAINV(RAND(),'Monte Carlo'!$F$18,'Monte Carlo'!$G$18,'Monte Carlo'!$B$18,'Monte Carlo'!$D$18)))</f>
        <v>0</v>
      </c>
      <c r="M838" s="0" t="n">
        <f aca="true">IF(OR('Monte Carlo'!$B$22="",'Monte Carlo'!$C$22=""),0,IF(RAND()&lt;'Monte Carlo'!$B$22,IF('Monte Carlo'!$E$22='Monte Carlo'!$C$22,'Monte Carlo'!$C$22,BETAINV(RAND(),'Monte Carlo'!$G$22,'Monte Carlo'!$H$22,'Monte Carlo'!$C$22,'Monte Carlo'!$E$22)),0))</f>
        <v>153.95238920557</v>
      </c>
      <c r="N838" s="0" t="n">
        <f aca="true">IF(OR('Monte Carlo'!$B$23="",'Monte Carlo'!$C$23=""),0,IF(RAND()&lt;'Monte Carlo'!$B$23,IF('Monte Carlo'!$E$23='Monte Carlo'!$C$23,'Monte Carlo'!$C$23,BETAINV(RAND(),'Monte Carlo'!$G$23,'Monte Carlo'!$H$23,'Monte Carlo'!$C$23,'Monte Carlo'!$E$23)),0))</f>
        <v>0</v>
      </c>
      <c r="O838" s="0" t="n">
        <f aca="true">IF(OR('Monte Carlo'!$B$24="",'Monte Carlo'!$C$24=""),0,IF(RAND()&lt;'Monte Carlo'!$B$24,IF('Monte Carlo'!$E$24='Monte Carlo'!$C$24,'Monte Carlo'!$C$24,BETAINV(RAND(),'Monte Carlo'!$G$24,'Monte Carlo'!$H$24,'Monte Carlo'!$C$24,'Monte Carlo'!$E$24)),0))</f>
        <v>184.990860994365</v>
      </c>
      <c r="P838" s="0" t="n">
        <f aca="true">IF(OR('Monte Carlo'!$B$25="",'Monte Carlo'!$C$25=""),0,IF(RAND()&lt;'Monte Carlo'!$B$25,IF('Monte Carlo'!$E$25='Monte Carlo'!$C$25,'Monte Carlo'!$C$25,BETAINV(RAND(),'Monte Carlo'!$G$25,'Monte Carlo'!$H$25,'Monte Carlo'!$C$25,'Monte Carlo'!$E$25)),0))</f>
        <v>0</v>
      </c>
      <c r="Q838" s="0" t="n">
        <f aca="true">IF(OR('Monte Carlo'!$B$26="",'Monte Carlo'!$C$26=""),0,IF(RAND()&lt;'Monte Carlo'!$B$26,IF('Monte Carlo'!$E$26='Monte Carlo'!$C$26,'Monte Carlo'!$C$26,BETAINV(RAND(),'Monte Carlo'!$G$26,'Monte Carlo'!$H$26,'Monte Carlo'!$C$26,'Monte Carlo'!$E$26)),0))</f>
        <v>0</v>
      </c>
      <c r="R838" s="0" t="n">
        <f aca="true">IF(OR('Monte Carlo'!$B$27="",'Monte Carlo'!$C$27=""),0,IF(RAND()&lt;'Monte Carlo'!$B$27,IF('Monte Carlo'!$E$27='Monte Carlo'!$C$27,'Monte Carlo'!$C$27,BETAINV(RAND(),'Monte Carlo'!$G$27,'Monte Carlo'!$H$27,'Monte Carlo'!$C$27,'Monte Carlo'!$E$27)),0))</f>
        <v>0</v>
      </c>
      <c r="S838" s="0" t="n">
        <f aca="true">IF(OR('Monte Carlo'!$B$28="",'Monte Carlo'!$C$28=""),0,IF(RAND()&lt;'Monte Carlo'!$B$28,IF('Monte Carlo'!$E$28='Monte Carlo'!$C$28,'Monte Carlo'!$C$28,BETAINV(RAND(),'Monte Carlo'!$G$28,'Monte Carlo'!$H$28,'Monte Carlo'!$C$28,'Monte Carlo'!$E$28)),0))</f>
        <v>0</v>
      </c>
      <c r="T838" s="0" t="n">
        <f aca="true">IF(OR('Monte Carlo'!$B$29="",'Monte Carlo'!$C$29=""),0,IF(RAND()&lt;'Monte Carlo'!$B$29,IF('Monte Carlo'!$E$29='Monte Carlo'!$C$29,'Monte Carlo'!$C$29,BETAINV(RAND(),'Monte Carlo'!$G$29,'Monte Carlo'!$H$29,'Monte Carlo'!$C$29,'Monte Carlo'!$E$29)),0))</f>
        <v>0</v>
      </c>
      <c r="U838" s="0" t="n">
        <f aca="true">IF(OR('Monte Carlo'!$B$30="",'Monte Carlo'!$C$30=""),0,IF(RAND()&lt;'Monte Carlo'!$B$30,IF('Monte Carlo'!$E$30='Monte Carlo'!$C$30,'Monte Carlo'!$C$30,BETAINV(RAND(),'Monte Carlo'!$G$30,'Monte Carlo'!$H$30,'Monte Carlo'!$C$30,'Monte Carlo'!$E$30)),0))</f>
        <v>0</v>
      </c>
      <c r="V838" s="0" t="n">
        <f aca="true">IF(OR('Monte Carlo'!$B$31="",'Monte Carlo'!$C$31=""),0,IF(RAND()&lt;'Monte Carlo'!$B$31,IF('Monte Carlo'!$E$31='Monte Carlo'!$C$31,'Monte Carlo'!$C$31,BETAINV(RAND(),'Monte Carlo'!$G$31,'Monte Carlo'!$H$31,'Monte Carlo'!$C$31,'Monte Carlo'!$E$31)),0))</f>
        <v>0</v>
      </c>
      <c r="W838" s="0" t="n">
        <f aca="true">IF(OR('Monte Carlo'!$B$32="",'Monte Carlo'!$C$32=""),0,IF(RAND()&lt;'Monte Carlo'!$B$32,IF('Monte Carlo'!$E$32='Monte Carlo'!$C$32,'Monte Carlo'!$C$32,BETAINV(RAND(),'Monte Carlo'!$G$32,'Monte Carlo'!$H$32,'Monte Carlo'!$C$32,'Monte Carlo'!$E$32)),0))</f>
        <v>0</v>
      </c>
      <c r="X838" s="0" t="n">
        <f aca="true">IF(OR('Monte Carlo'!$B$33="",'Monte Carlo'!$C$33=""),0,IF(RAND()&lt;'Monte Carlo'!$B$33,IF('Monte Carlo'!$E$33='Monte Carlo'!$C$33,'Monte Carlo'!$C$33,BETAINV(RAND(),'Monte Carlo'!$G$33,'Monte Carlo'!$H$33,'Monte Carlo'!$C$33,'Monte Carlo'!$E$33)),0))</f>
        <v>0</v>
      </c>
      <c r="Y838" s="0" t="n">
        <f aca="false">SUM(A838:X838)</f>
        <v>2599.76901619543</v>
      </c>
    </row>
    <row r="839" customFormat="false" ht="15" hidden="false" customHeight="false" outlineLevel="0" collapsed="false">
      <c r="A839" s="0" t="n">
        <f aca="true">IF('Monte Carlo'!$B$7="",0,IF('Monte Carlo'!$D$7='Monte Carlo'!$B$7,'Monte Carlo'!$B$7,BETAINV(RAND(),'Monte Carlo'!$F$7,'Monte Carlo'!$G$7,'Monte Carlo'!$B$7,'Monte Carlo'!$D$7)))</f>
        <v>144.6428125143</v>
      </c>
      <c r="B839" s="0" t="n">
        <f aca="true">IF('Monte Carlo'!$B$8="",0,IF('Monte Carlo'!$D$8='Monte Carlo'!$B$8,'Monte Carlo'!$B$8,BETAINV(RAND(),'Monte Carlo'!$F$8,'Monte Carlo'!$G$8,'Monte Carlo'!$B$8,'Monte Carlo'!$D$8)))</f>
        <v>978.681121005154</v>
      </c>
      <c r="C839" s="0" t="n">
        <f aca="true">IF('Monte Carlo'!$B$9="",0,IF('Monte Carlo'!$D$9='Monte Carlo'!$B$9,'Monte Carlo'!$B$9,BETAINV(RAND(),'Monte Carlo'!$F$9,'Monte Carlo'!$G$9,'Monte Carlo'!$B$9,'Monte Carlo'!$D$9)))</f>
        <v>420.244233581834</v>
      </c>
      <c r="D839" s="0" t="n">
        <f aca="true">IF('Monte Carlo'!$B$10="",0,IF('Monte Carlo'!$D$10='Monte Carlo'!$B$10,'Monte Carlo'!$B$10,BETAINV(RAND(),'Monte Carlo'!$F$10,'Monte Carlo'!$G$10,'Monte Carlo'!$B$10,'Monte Carlo'!$D$10)))</f>
        <v>273.94208346778</v>
      </c>
      <c r="E839" s="0" t="n">
        <f aca="true">IF('Monte Carlo'!$B$11="",0,IF('Monte Carlo'!$D$11='Monte Carlo'!$B$11,'Monte Carlo'!$B$11,BETAINV(RAND(),'Monte Carlo'!$F$11,'Monte Carlo'!$G$11,'Monte Carlo'!$B$11,'Monte Carlo'!$D$11)))</f>
        <v>88.0247276096715</v>
      </c>
      <c r="F839" s="0" t="n">
        <f aca="true">IF('Monte Carlo'!$B$12="",0,IF('Monte Carlo'!$D$12='Monte Carlo'!$B$12,'Monte Carlo'!$B$12,BETAINV(RAND(),'Monte Carlo'!$F$12,'Monte Carlo'!$G$12,'Monte Carlo'!$B$12,'Monte Carlo'!$D$12)))</f>
        <v>94.8681843780632</v>
      </c>
      <c r="G839" s="0" t="n">
        <f aca="true">IF('Monte Carlo'!$B$13="",0,IF('Monte Carlo'!$D$13='Monte Carlo'!$B$13,'Monte Carlo'!$B$13,BETAINV(RAND(),'Monte Carlo'!$F$13,'Monte Carlo'!$G$13,'Monte Carlo'!$B$13,'Monte Carlo'!$D$13)))</f>
        <v>0</v>
      </c>
      <c r="H839" s="0" t="n">
        <f aca="true">IF('Monte Carlo'!$B$14="",0,IF('Monte Carlo'!$D$14='Monte Carlo'!$B$14,'Monte Carlo'!$B$14,BETAINV(RAND(),'Monte Carlo'!$F$14,'Monte Carlo'!$G$14,'Monte Carlo'!$B$14,'Monte Carlo'!$D$14)))</f>
        <v>0</v>
      </c>
      <c r="I839" s="0" t="n">
        <f aca="true">IF('Monte Carlo'!$B$15="",0,IF('Monte Carlo'!$D$15='Monte Carlo'!$B$15,'Monte Carlo'!$B$15,BETAINV(RAND(),'Monte Carlo'!$F$15,'Monte Carlo'!$G$15,'Monte Carlo'!$B$15,'Monte Carlo'!$D$15)))</f>
        <v>0</v>
      </c>
      <c r="J839" s="0" t="n">
        <f aca="true">IF('Monte Carlo'!$B$16="",0,IF('Monte Carlo'!$D$16='Monte Carlo'!$B$16,'Monte Carlo'!$B$16,BETAINV(RAND(),'Monte Carlo'!$F$16,'Monte Carlo'!$G$16,'Monte Carlo'!$B$16,'Monte Carlo'!$D$16)))</f>
        <v>0</v>
      </c>
      <c r="K839" s="0" t="n">
        <f aca="true">IF('Monte Carlo'!$B$17="",0,IF('Monte Carlo'!$D$17='Monte Carlo'!$B$17,'Monte Carlo'!$B$17,BETAINV(RAND(),'Monte Carlo'!$F$17,'Monte Carlo'!$G$17,'Monte Carlo'!$B$17,'Monte Carlo'!$D$17)))</f>
        <v>0</v>
      </c>
      <c r="L839" s="0" t="n">
        <f aca="true">IF('Monte Carlo'!$B$18="",0,IF('Monte Carlo'!$D$18='Monte Carlo'!$B$18,'Monte Carlo'!$B$18,BETAINV(RAND(),'Monte Carlo'!$F$18,'Monte Carlo'!$G$18,'Monte Carlo'!$B$18,'Monte Carlo'!$D$18)))</f>
        <v>0</v>
      </c>
      <c r="M839" s="0" t="n">
        <f aca="true">IF(OR('Monte Carlo'!$B$22="",'Monte Carlo'!$C$22=""),0,IF(RAND()&lt;'Monte Carlo'!$B$22,IF('Monte Carlo'!$E$22='Monte Carlo'!$C$22,'Monte Carlo'!$C$22,BETAINV(RAND(),'Monte Carlo'!$G$22,'Monte Carlo'!$H$22,'Monte Carlo'!$C$22,'Monte Carlo'!$E$22)),0))</f>
        <v>0</v>
      </c>
      <c r="N839" s="0" t="n">
        <f aca="true">IF(OR('Monte Carlo'!$B$23="",'Monte Carlo'!$C$23=""),0,IF(RAND()&lt;'Monte Carlo'!$B$23,IF('Monte Carlo'!$E$23='Monte Carlo'!$C$23,'Monte Carlo'!$C$23,BETAINV(RAND(),'Monte Carlo'!$G$23,'Monte Carlo'!$H$23,'Monte Carlo'!$C$23,'Monte Carlo'!$E$23)),0))</f>
        <v>0</v>
      </c>
      <c r="O839" s="0" t="n">
        <f aca="true">IF(OR('Monte Carlo'!$B$24="",'Monte Carlo'!$C$24=""),0,IF(RAND()&lt;'Monte Carlo'!$B$24,IF('Monte Carlo'!$E$24='Monte Carlo'!$C$24,'Monte Carlo'!$C$24,BETAINV(RAND(),'Monte Carlo'!$G$24,'Monte Carlo'!$H$24,'Monte Carlo'!$C$24,'Monte Carlo'!$E$24)),0))</f>
        <v>0</v>
      </c>
      <c r="P839" s="0" t="n">
        <f aca="true">IF(OR('Monte Carlo'!$B$25="",'Monte Carlo'!$C$25=""),0,IF(RAND()&lt;'Monte Carlo'!$B$25,IF('Monte Carlo'!$E$25='Monte Carlo'!$C$25,'Monte Carlo'!$C$25,BETAINV(RAND(),'Monte Carlo'!$G$25,'Monte Carlo'!$H$25,'Monte Carlo'!$C$25,'Monte Carlo'!$E$25)),0))</f>
        <v>0</v>
      </c>
      <c r="Q839" s="0" t="n">
        <f aca="true">IF(OR('Monte Carlo'!$B$26="",'Monte Carlo'!$C$26=""),0,IF(RAND()&lt;'Monte Carlo'!$B$26,IF('Monte Carlo'!$E$26='Monte Carlo'!$C$26,'Monte Carlo'!$C$26,BETAINV(RAND(),'Monte Carlo'!$G$26,'Monte Carlo'!$H$26,'Monte Carlo'!$C$26,'Monte Carlo'!$E$26)),0))</f>
        <v>0</v>
      </c>
      <c r="R839" s="0" t="n">
        <f aca="true">IF(OR('Monte Carlo'!$B$27="",'Monte Carlo'!$C$27=""),0,IF(RAND()&lt;'Monte Carlo'!$B$27,IF('Monte Carlo'!$E$27='Monte Carlo'!$C$27,'Monte Carlo'!$C$27,BETAINV(RAND(),'Monte Carlo'!$G$27,'Monte Carlo'!$H$27,'Monte Carlo'!$C$27,'Monte Carlo'!$E$27)),0))</f>
        <v>0</v>
      </c>
      <c r="S839" s="0" t="n">
        <f aca="true">IF(OR('Monte Carlo'!$B$28="",'Monte Carlo'!$C$28=""),0,IF(RAND()&lt;'Monte Carlo'!$B$28,IF('Monte Carlo'!$E$28='Monte Carlo'!$C$28,'Monte Carlo'!$C$28,BETAINV(RAND(),'Monte Carlo'!$G$28,'Monte Carlo'!$H$28,'Monte Carlo'!$C$28,'Monte Carlo'!$E$28)),0))</f>
        <v>0</v>
      </c>
      <c r="T839" s="0" t="n">
        <f aca="true">IF(OR('Monte Carlo'!$B$29="",'Monte Carlo'!$C$29=""),0,IF(RAND()&lt;'Monte Carlo'!$B$29,IF('Monte Carlo'!$E$29='Monte Carlo'!$C$29,'Monte Carlo'!$C$29,BETAINV(RAND(),'Monte Carlo'!$G$29,'Monte Carlo'!$H$29,'Monte Carlo'!$C$29,'Monte Carlo'!$E$29)),0))</f>
        <v>0</v>
      </c>
      <c r="U839" s="0" t="n">
        <f aca="true">IF(OR('Monte Carlo'!$B$30="",'Monte Carlo'!$C$30=""),0,IF(RAND()&lt;'Monte Carlo'!$B$30,IF('Monte Carlo'!$E$30='Monte Carlo'!$C$30,'Monte Carlo'!$C$30,BETAINV(RAND(),'Monte Carlo'!$G$30,'Monte Carlo'!$H$30,'Monte Carlo'!$C$30,'Monte Carlo'!$E$30)),0))</f>
        <v>0</v>
      </c>
      <c r="V839" s="0" t="n">
        <f aca="true">IF(OR('Monte Carlo'!$B$31="",'Monte Carlo'!$C$31=""),0,IF(RAND()&lt;'Monte Carlo'!$B$31,IF('Monte Carlo'!$E$31='Monte Carlo'!$C$31,'Monte Carlo'!$C$31,BETAINV(RAND(),'Monte Carlo'!$G$31,'Monte Carlo'!$H$31,'Monte Carlo'!$C$31,'Monte Carlo'!$E$31)),0))</f>
        <v>0</v>
      </c>
      <c r="W839" s="0" t="n">
        <f aca="true">IF(OR('Monte Carlo'!$B$32="",'Monte Carlo'!$C$32=""),0,IF(RAND()&lt;'Monte Carlo'!$B$32,IF('Monte Carlo'!$E$32='Monte Carlo'!$C$32,'Monte Carlo'!$C$32,BETAINV(RAND(),'Monte Carlo'!$G$32,'Monte Carlo'!$H$32,'Monte Carlo'!$C$32,'Monte Carlo'!$E$32)),0))</f>
        <v>0</v>
      </c>
      <c r="X839" s="0" t="n">
        <f aca="true">IF(OR('Monte Carlo'!$B$33="",'Monte Carlo'!$C$33=""),0,IF(RAND()&lt;'Monte Carlo'!$B$33,IF('Monte Carlo'!$E$33='Monte Carlo'!$C$33,'Monte Carlo'!$C$33,BETAINV(RAND(),'Monte Carlo'!$G$33,'Monte Carlo'!$H$33,'Monte Carlo'!$C$33,'Monte Carlo'!$E$33)),0))</f>
        <v>0</v>
      </c>
      <c r="Y839" s="0" t="n">
        <f aca="false">SUM(A839:X839)</f>
        <v>2000.4031625568</v>
      </c>
    </row>
    <row r="840" customFormat="false" ht="15" hidden="false" customHeight="false" outlineLevel="0" collapsed="false">
      <c r="A840" s="0" t="n">
        <f aca="true">IF('Monte Carlo'!$B$7="",0,IF('Monte Carlo'!$D$7='Monte Carlo'!$B$7,'Monte Carlo'!$B$7,BETAINV(RAND(),'Monte Carlo'!$F$7,'Monte Carlo'!$G$7,'Monte Carlo'!$B$7,'Monte Carlo'!$D$7)))</f>
        <v>175.479190663055</v>
      </c>
      <c r="B840" s="0" t="n">
        <f aca="true">IF('Monte Carlo'!$B$8="",0,IF('Monte Carlo'!$D$8='Monte Carlo'!$B$8,'Monte Carlo'!$B$8,BETAINV(RAND(),'Monte Carlo'!$F$8,'Monte Carlo'!$G$8,'Monte Carlo'!$B$8,'Monte Carlo'!$D$8)))</f>
        <v>1017.28949673068</v>
      </c>
      <c r="C840" s="0" t="n">
        <f aca="true">IF('Monte Carlo'!$B$9="",0,IF('Monte Carlo'!$D$9='Monte Carlo'!$B$9,'Monte Carlo'!$B$9,BETAINV(RAND(),'Monte Carlo'!$F$9,'Monte Carlo'!$G$9,'Monte Carlo'!$B$9,'Monte Carlo'!$D$9)))</f>
        <v>509.569731293024</v>
      </c>
      <c r="D840" s="0" t="n">
        <f aca="true">IF('Monte Carlo'!$B$10="",0,IF('Monte Carlo'!$D$10='Monte Carlo'!$B$10,'Monte Carlo'!$B$10,BETAINV(RAND(),'Monte Carlo'!$F$10,'Monte Carlo'!$G$10,'Monte Carlo'!$B$10,'Monte Carlo'!$D$10)))</f>
        <v>327.044346613419</v>
      </c>
      <c r="E840" s="0" t="n">
        <f aca="true">IF('Monte Carlo'!$B$11="",0,IF('Monte Carlo'!$D$11='Monte Carlo'!$B$11,'Monte Carlo'!$B$11,BETAINV(RAND(),'Monte Carlo'!$F$11,'Monte Carlo'!$G$11,'Monte Carlo'!$B$11,'Monte Carlo'!$D$11)))</f>
        <v>83.3724186013625</v>
      </c>
      <c r="F840" s="0" t="n">
        <f aca="true">IF('Monte Carlo'!$B$12="",0,IF('Monte Carlo'!$D$12='Monte Carlo'!$B$12,'Monte Carlo'!$B$12,BETAINV(RAND(),'Monte Carlo'!$F$12,'Monte Carlo'!$G$12,'Monte Carlo'!$B$12,'Monte Carlo'!$D$12)))</f>
        <v>103.57271445623</v>
      </c>
      <c r="G840" s="0" t="n">
        <f aca="true">IF('Monte Carlo'!$B$13="",0,IF('Monte Carlo'!$D$13='Monte Carlo'!$B$13,'Monte Carlo'!$B$13,BETAINV(RAND(),'Monte Carlo'!$F$13,'Monte Carlo'!$G$13,'Monte Carlo'!$B$13,'Monte Carlo'!$D$13)))</f>
        <v>0</v>
      </c>
      <c r="H840" s="0" t="n">
        <f aca="true">IF('Monte Carlo'!$B$14="",0,IF('Monte Carlo'!$D$14='Monte Carlo'!$B$14,'Monte Carlo'!$B$14,BETAINV(RAND(),'Monte Carlo'!$F$14,'Monte Carlo'!$G$14,'Monte Carlo'!$B$14,'Monte Carlo'!$D$14)))</f>
        <v>0</v>
      </c>
      <c r="I840" s="0" t="n">
        <f aca="true">IF('Monte Carlo'!$B$15="",0,IF('Monte Carlo'!$D$15='Monte Carlo'!$B$15,'Monte Carlo'!$B$15,BETAINV(RAND(),'Monte Carlo'!$F$15,'Monte Carlo'!$G$15,'Monte Carlo'!$B$15,'Monte Carlo'!$D$15)))</f>
        <v>0</v>
      </c>
      <c r="J840" s="0" t="n">
        <f aca="true">IF('Monte Carlo'!$B$16="",0,IF('Monte Carlo'!$D$16='Monte Carlo'!$B$16,'Monte Carlo'!$B$16,BETAINV(RAND(),'Monte Carlo'!$F$16,'Monte Carlo'!$G$16,'Monte Carlo'!$B$16,'Monte Carlo'!$D$16)))</f>
        <v>0</v>
      </c>
      <c r="K840" s="0" t="n">
        <f aca="true">IF('Monte Carlo'!$B$17="",0,IF('Monte Carlo'!$D$17='Monte Carlo'!$B$17,'Monte Carlo'!$B$17,BETAINV(RAND(),'Monte Carlo'!$F$17,'Monte Carlo'!$G$17,'Monte Carlo'!$B$17,'Monte Carlo'!$D$17)))</f>
        <v>0</v>
      </c>
      <c r="L840" s="0" t="n">
        <f aca="true">IF('Monte Carlo'!$B$18="",0,IF('Monte Carlo'!$D$18='Monte Carlo'!$B$18,'Monte Carlo'!$B$18,BETAINV(RAND(),'Monte Carlo'!$F$18,'Monte Carlo'!$G$18,'Monte Carlo'!$B$18,'Monte Carlo'!$D$18)))</f>
        <v>0</v>
      </c>
      <c r="M840" s="0" t="n">
        <f aca="true">IF(OR('Monte Carlo'!$B$22="",'Monte Carlo'!$C$22=""),0,IF(RAND()&lt;'Monte Carlo'!$B$22,IF('Monte Carlo'!$E$22='Monte Carlo'!$C$22,'Monte Carlo'!$C$22,BETAINV(RAND(),'Monte Carlo'!$G$22,'Monte Carlo'!$H$22,'Monte Carlo'!$C$22,'Monte Carlo'!$E$22)),0))</f>
        <v>0</v>
      </c>
      <c r="N840" s="0" t="n">
        <f aca="true">IF(OR('Monte Carlo'!$B$23="",'Monte Carlo'!$C$23=""),0,IF(RAND()&lt;'Monte Carlo'!$B$23,IF('Monte Carlo'!$E$23='Monte Carlo'!$C$23,'Monte Carlo'!$C$23,BETAINV(RAND(),'Monte Carlo'!$G$23,'Monte Carlo'!$H$23,'Monte Carlo'!$C$23,'Monte Carlo'!$E$23)),0))</f>
        <v>0</v>
      </c>
      <c r="O840" s="0" t="n">
        <f aca="true">IF(OR('Monte Carlo'!$B$24="",'Monte Carlo'!$C$24=""),0,IF(RAND()&lt;'Monte Carlo'!$B$24,IF('Monte Carlo'!$E$24='Monte Carlo'!$C$24,'Monte Carlo'!$C$24,BETAINV(RAND(),'Monte Carlo'!$G$24,'Monte Carlo'!$H$24,'Monte Carlo'!$C$24,'Monte Carlo'!$E$24)),0))</f>
        <v>0</v>
      </c>
      <c r="P840" s="0" t="n">
        <f aca="true">IF(OR('Monte Carlo'!$B$25="",'Monte Carlo'!$C$25=""),0,IF(RAND()&lt;'Monte Carlo'!$B$25,IF('Monte Carlo'!$E$25='Monte Carlo'!$C$25,'Monte Carlo'!$C$25,BETAINV(RAND(),'Monte Carlo'!$G$25,'Monte Carlo'!$H$25,'Monte Carlo'!$C$25,'Monte Carlo'!$E$25)),0))</f>
        <v>0</v>
      </c>
      <c r="Q840" s="0" t="n">
        <f aca="true">IF(OR('Monte Carlo'!$B$26="",'Monte Carlo'!$C$26=""),0,IF(RAND()&lt;'Monte Carlo'!$B$26,IF('Monte Carlo'!$E$26='Monte Carlo'!$C$26,'Monte Carlo'!$C$26,BETAINV(RAND(),'Monte Carlo'!$G$26,'Monte Carlo'!$H$26,'Monte Carlo'!$C$26,'Monte Carlo'!$E$26)),0))</f>
        <v>0</v>
      </c>
      <c r="R840" s="0" t="n">
        <f aca="true">IF(OR('Monte Carlo'!$B$27="",'Monte Carlo'!$C$27=""),0,IF(RAND()&lt;'Monte Carlo'!$B$27,IF('Monte Carlo'!$E$27='Monte Carlo'!$C$27,'Monte Carlo'!$C$27,BETAINV(RAND(),'Monte Carlo'!$G$27,'Monte Carlo'!$H$27,'Monte Carlo'!$C$27,'Monte Carlo'!$E$27)),0))</f>
        <v>0</v>
      </c>
      <c r="S840" s="0" t="n">
        <f aca="true">IF(OR('Monte Carlo'!$B$28="",'Monte Carlo'!$C$28=""),0,IF(RAND()&lt;'Monte Carlo'!$B$28,IF('Monte Carlo'!$E$28='Monte Carlo'!$C$28,'Monte Carlo'!$C$28,BETAINV(RAND(),'Monte Carlo'!$G$28,'Monte Carlo'!$H$28,'Monte Carlo'!$C$28,'Monte Carlo'!$E$28)),0))</f>
        <v>0</v>
      </c>
      <c r="T840" s="0" t="n">
        <f aca="true">IF(OR('Monte Carlo'!$B$29="",'Monte Carlo'!$C$29=""),0,IF(RAND()&lt;'Monte Carlo'!$B$29,IF('Monte Carlo'!$E$29='Monte Carlo'!$C$29,'Monte Carlo'!$C$29,BETAINV(RAND(),'Monte Carlo'!$G$29,'Monte Carlo'!$H$29,'Monte Carlo'!$C$29,'Monte Carlo'!$E$29)),0))</f>
        <v>0</v>
      </c>
      <c r="U840" s="0" t="n">
        <f aca="true">IF(OR('Monte Carlo'!$B$30="",'Monte Carlo'!$C$30=""),0,IF(RAND()&lt;'Monte Carlo'!$B$30,IF('Monte Carlo'!$E$30='Monte Carlo'!$C$30,'Monte Carlo'!$C$30,BETAINV(RAND(),'Monte Carlo'!$G$30,'Monte Carlo'!$H$30,'Monte Carlo'!$C$30,'Monte Carlo'!$E$30)),0))</f>
        <v>0</v>
      </c>
      <c r="V840" s="0" t="n">
        <f aca="true">IF(OR('Monte Carlo'!$B$31="",'Monte Carlo'!$C$31=""),0,IF(RAND()&lt;'Monte Carlo'!$B$31,IF('Monte Carlo'!$E$31='Monte Carlo'!$C$31,'Monte Carlo'!$C$31,BETAINV(RAND(),'Monte Carlo'!$G$31,'Monte Carlo'!$H$31,'Monte Carlo'!$C$31,'Monte Carlo'!$E$31)),0))</f>
        <v>0</v>
      </c>
      <c r="W840" s="0" t="n">
        <f aca="true">IF(OR('Monte Carlo'!$B$32="",'Monte Carlo'!$C$32=""),0,IF(RAND()&lt;'Monte Carlo'!$B$32,IF('Monte Carlo'!$E$32='Monte Carlo'!$C$32,'Monte Carlo'!$C$32,BETAINV(RAND(),'Monte Carlo'!$G$32,'Monte Carlo'!$H$32,'Monte Carlo'!$C$32,'Monte Carlo'!$E$32)),0))</f>
        <v>0</v>
      </c>
      <c r="X840" s="0" t="n">
        <f aca="true">IF(OR('Monte Carlo'!$B$33="",'Monte Carlo'!$C$33=""),0,IF(RAND()&lt;'Monte Carlo'!$B$33,IF('Monte Carlo'!$E$33='Monte Carlo'!$C$33,'Monte Carlo'!$C$33,BETAINV(RAND(),'Monte Carlo'!$G$33,'Monte Carlo'!$H$33,'Monte Carlo'!$C$33,'Monte Carlo'!$E$33)),0))</f>
        <v>0</v>
      </c>
      <c r="Y840" s="0" t="n">
        <f aca="false">SUM(A840:X840)</f>
        <v>2216.32789835777</v>
      </c>
    </row>
    <row r="841" customFormat="false" ht="15" hidden="false" customHeight="false" outlineLevel="0" collapsed="false">
      <c r="A841" s="0" t="n">
        <f aca="true">IF('Monte Carlo'!$B$7="",0,IF('Monte Carlo'!$D$7='Monte Carlo'!$B$7,'Monte Carlo'!$B$7,BETAINV(RAND(),'Monte Carlo'!$F$7,'Monte Carlo'!$G$7,'Monte Carlo'!$B$7,'Monte Carlo'!$D$7)))</f>
        <v>189.451797582658</v>
      </c>
      <c r="B841" s="0" t="n">
        <f aca="true">IF('Monte Carlo'!$B$8="",0,IF('Monte Carlo'!$D$8='Monte Carlo'!$B$8,'Monte Carlo'!$B$8,BETAINV(RAND(),'Monte Carlo'!$F$8,'Monte Carlo'!$G$8,'Monte Carlo'!$B$8,'Monte Carlo'!$D$8)))</f>
        <v>1019.3575821879</v>
      </c>
      <c r="C841" s="0" t="n">
        <f aca="true">IF('Monte Carlo'!$B$9="",0,IF('Monte Carlo'!$D$9='Monte Carlo'!$B$9,'Monte Carlo'!$B$9,BETAINV(RAND(),'Monte Carlo'!$F$9,'Monte Carlo'!$G$9,'Monte Carlo'!$B$9,'Monte Carlo'!$D$9)))</f>
        <v>440.437292090748</v>
      </c>
      <c r="D841" s="0" t="n">
        <f aca="true">IF('Monte Carlo'!$B$10="",0,IF('Monte Carlo'!$D$10='Monte Carlo'!$B$10,'Monte Carlo'!$B$10,BETAINV(RAND(),'Monte Carlo'!$F$10,'Monte Carlo'!$G$10,'Monte Carlo'!$B$10,'Monte Carlo'!$D$10)))</f>
        <v>260.879944699504</v>
      </c>
      <c r="E841" s="0" t="n">
        <f aca="true">IF('Monte Carlo'!$B$11="",0,IF('Monte Carlo'!$D$11='Monte Carlo'!$B$11,'Monte Carlo'!$B$11,BETAINV(RAND(),'Monte Carlo'!$F$11,'Monte Carlo'!$G$11,'Monte Carlo'!$B$11,'Monte Carlo'!$D$11)))</f>
        <v>104.121492352871</v>
      </c>
      <c r="F841" s="0" t="n">
        <f aca="true">IF('Monte Carlo'!$B$12="",0,IF('Monte Carlo'!$D$12='Monte Carlo'!$B$12,'Monte Carlo'!$B$12,BETAINV(RAND(),'Monte Carlo'!$F$12,'Monte Carlo'!$G$12,'Monte Carlo'!$B$12,'Monte Carlo'!$D$12)))</f>
        <v>100.533917251329</v>
      </c>
      <c r="G841" s="0" t="n">
        <f aca="true">IF('Monte Carlo'!$B$13="",0,IF('Monte Carlo'!$D$13='Monte Carlo'!$B$13,'Monte Carlo'!$B$13,BETAINV(RAND(),'Monte Carlo'!$F$13,'Monte Carlo'!$G$13,'Monte Carlo'!$B$13,'Monte Carlo'!$D$13)))</f>
        <v>0</v>
      </c>
      <c r="H841" s="0" t="n">
        <f aca="true">IF('Monte Carlo'!$B$14="",0,IF('Monte Carlo'!$D$14='Monte Carlo'!$B$14,'Monte Carlo'!$B$14,BETAINV(RAND(),'Monte Carlo'!$F$14,'Monte Carlo'!$G$14,'Monte Carlo'!$B$14,'Monte Carlo'!$D$14)))</f>
        <v>0</v>
      </c>
      <c r="I841" s="0" t="n">
        <f aca="true">IF('Monte Carlo'!$B$15="",0,IF('Monte Carlo'!$D$15='Monte Carlo'!$B$15,'Monte Carlo'!$B$15,BETAINV(RAND(),'Monte Carlo'!$F$15,'Monte Carlo'!$G$15,'Monte Carlo'!$B$15,'Monte Carlo'!$D$15)))</f>
        <v>0</v>
      </c>
      <c r="J841" s="0" t="n">
        <f aca="true">IF('Monte Carlo'!$B$16="",0,IF('Monte Carlo'!$D$16='Monte Carlo'!$B$16,'Monte Carlo'!$B$16,BETAINV(RAND(),'Monte Carlo'!$F$16,'Monte Carlo'!$G$16,'Monte Carlo'!$B$16,'Monte Carlo'!$D$16)))</f>
        <v>0</v>
      </c>
      <c r="K841" s="0" t="n">
        <f aca="true">IF('Monte Carlo'!$B$17="",0,IF('Monte Carlo'!$D$17='Monte Carlo'!$B$17,'Monte Carlo'!$B$17,BETAINV(RAND(),'Monte Carlo'!$F$17,'Monte Carlo'!$G$17,'Monte Carlo'!$B$17,'Monte Carlo'!$D$17)))</f>
        <v>0</v>
      </c>
      <c r="L841" s="0" t="n">
        <f aca="true">IF('Monte Carlo'!$B$18="",0,IF('Monte Carlo'!$D$18='Monte Carlo'!$B$18,'Monte Carlo'!$B$18,BETAINV(RAND(),'Monte Carlo'!$F$18,'Monte Carlo'!$G$18,'Monte Carlo'!$B$18,'Monte Carlo'!$D$18)))</f>
        <v>0</v>
      </c>
      <c r="M841" s="0" t="n">
        <f aca="true">IF(OR('Monte Carlo'!$B$22="",'Monte Carlo'!$C$22=""),0,IF(RAND()&lt;'Monte Carlo'!$B$22,IF('Monte Carlo'!$E$22='Monte Carlo'!$C$22,'Monte Carlo'!$C$22,BETAINV(RAND(),'Monte Carlo'!$G$22,'Monte Carlo'!$H$22,'Monte Carlo'!$C$22,'Monte Carlo'!$E$22)),0))</f>
        <v>129.278663557805</v>
      </c>
      <c r="N841" s="0" t="n">
        <f aca="true">IF(OR('Monte Carlo'!$B$23="",'Monte Carlo'!$C$23=""),0,IF(RAND()&lt;'Monte Carlo'!$B$23,IF('Monte Carlo'!$E$23='Monte Carlo'!$C$23,'Monte Carlo'!$C$23,BETAINV(RAND(),'Monte Carlo'!$G$23,'Monte Carlo'!$H$23,'Monte Carlo'!$C$23,'Monte Carlo'!$E$23)),0))</f>
        <v>0</v>
      </c>
      <c r="O841" s="0" t="n">
        <f aca="true">IF(OR('Monte Carlo'!$B$24="",'Monte Carlo'!$C$24=""),0,IF(RAND()&lt;'Monte Carlo'!$B$24,IF('Monte Carlo'!$E$24='Monte Carlo'!$C$24,'Monte Carlo'!$C$24,BETAINV(RAND(),'Monte Carlo'!$G$24,'Monte Carlo'!$H$24,'Monte Carlo'!$C$24,'Monte Carlo'!$E$24)),0))</f>
        <v>0</v>
      </c>
      <c r="P841" s="0" t="n">
        <f aca="true">IF(OR('Monte Carlo'!$B$25="",'Monte Carlo'!$C$25=""),0,IF(RAND()&lt;'Monte Carlo'!$B$25,IF('Monte Carlo'!$E$25='Monte Carlo'!$C$25,'Monte Carlo'!$C$25,BETAINV(RAND(),'Monte Carlo'!$G$25,'Monte Carlo'!$H$25,'Monte Carlo'!$C$25,'Monte Carlo'!$E$25)),0))</f>
        <v>0</v>
      </c>
      <c r="Q841" s="0" t="n">
        <f aca="true">IF(OR('Monte Carlo'!$B$26="",'Monte Carlo'!$C$26=""),0,IF(RAND()&lt;'Monte Carlo'!$B$26,IF('Monte Carlo'!$E$26='Monte Carlo'!$C$26,'Monte Carlo'!$C$26,BETAINV(RAND(),'Monte Carlo'!$G$26,'Monte Carlo'!$H$26,'Monte Carlo'!$C$26,'Monte Carlo'!$E$26)),0))</f>
        <v>0</v>
      </c>
      <c r="R841" s="0" t="n">
        <f aca="true">IF(OR('Monte Carlo'!$B$27="",'Monte Carlo'!$C$27=""),0,IF(RAND()&lt;'Monte Carlo'!$B$27,IF('Monte Carlo'!$E$27='Monte Carlo'!$C$27,'Monte Carlo'!$C$27,BETAINV(RAND(),'Monte Carlo'!$G$27,'Monte Carlo'!$H$27,'Monte Carlo'!$C$27,'Monte Carlo'!$E$27)),0))</f>
        <v>0</v>
      </c>
      <c r="S841" s="0" t="n">
        <f aca="true">IF(OR('Monte Carlo'!$B$28="",'Monte Carlo'!$C$28=""),0,IF(RAND()&lt;'Monte Carlo'!$B$28,IF('Monte Carlo'!$E$28='Monte Carlo'!$C$28,'Monte Carlo'!$C$28,BETAINV(RAND(),'Monte Carlo'!$G$28,'Monte Carlo'!$H$28,'Monte Carlo'!$C$28,'Monte Carlo'!$E$28)),0))</f>
        <v>0</v>
      </c>
      <c r="T841" s="0" t="n">
        <f aca="true">IF(OR('Monte Carlo'!$B$29="",'Monte Carlo'!$C$29=""),0,IF(RAND()&lt;'Monte Carlo'!$B$29,IF('Monte Carlo'!$E$29='Monte Carlo'!$C$29,'Monte Carlo'!$C$29,BETAINV(RAND(),'Monte Carlo'!$G$29,'Monte Carlo'!$H$29,'Monte Carlo'!$C$29,'Monte Carlo'!$E$29)),0))</f>
        <v>0</v>
      </c>
      <c r="U841" s="0" t="n">
        <f aca="true">IF(OR('Monte Carlo'!$B$30="",'Monte Carlo'!$C$30=""),0,IF(RAND()&lt;'Monte Carlo'!$B$30,IF('Monte Carlo'!$E$30='Monte Carlo'!$C$30,'Monte Carlo'!$C$30,BETAINV(RAND(),'Monte Carlo'!$G$30,'Monte Carlo'!$H$30,'Monte Carlo'!$C$30,'Monte Carlo'!$E$30)),0))</f>
        <v>0</v>
      </c>
      <c r="V841" s="0" t="n">
        <f aca="true">IF(OR('Monte Carlo'!$B$31="",'Monte Carlo'!$C$31=""),0,IF(RAND()&lt;'Monte Carlo'!$B$31,IF('Monte Carlo'!$E$31='Monte Carlo'!$C$31,'Monte Carlo'!$C$31,BETAINV(RAND(),'Monte Carlo'!$G$31,'Monte Carlo'!$H$31,'Monte Carlo'!$C$31,'Monte Carlo'!$E$31)),0))</f>
        <v>0</v>
      </c>
      <c r="W841" s="0" t="n">
        <f aca="true">IF(OR('Monte Carlo'!$B$32="",'Monte Carlo'!$C$32=""),0,IF(RAND()&lt;'Monte Carlo'!$B$32,IF('Monte Carlo'!$E$32='Monte Carlo'!$C$32,'Monte Carlo'!$C$32,BETAINV(RAND(),'Monte Carlo'!$G$32,'Monte Carlo'!$H$32,'Monte Carlo'!$C$32,'Monte Carlo'!$E$32)),0))</f>
        <v>0</v>
      </c>
      <c r="X841" s="0" t="n">
        <f aca="true">IF(OR('Monte Carlo'!$B$33="",'Monte Carlo'!$C$33=""),0,IF(RAND()&lt;'Monte Carlo'!$B$33,IF('Monte Carlo'!$E$33='Monte Carlo'!$C$33,'Monte Carlo'!$C$33,BETAINV(RAND(),'Monte Carlo'!$G$33,'Monte Carlo'!$H$33,'Monte Carlo'!$C$33,'Monte Carlo'!$E$33)),0))</f>
        <v>0</v>
      </c>
      <c r="Y841" s="0" t="n">
        <f aca="false">SUM(A841:X841)</f>
        <v>2244.06068972281</v>
      </c>
    </row>
    <row r="842" customFormat="false" ht="15" hidden="false" customHeight="false" outlineLevel="0" collapsed="false">
      <c r="A842" s="0" t="n">
        <f aca="true">IF('Monte Carlo'!$B$7="",0,IF('Monte Carlo'!$D$7='Monte Carlo'!$B$7,'Monte Carlo'!$B$7,BETAINV(RAND(),'Monte Carlo'!$F$7,'Monte Carlo'!$G$7,'Monte Carlo'!$B$7,'Monte Carlo'!$D$7)))</f>
        <v>136.280110325137</v>
      </c>
      <c r="B842" s="0" t="n">
        <f aca="true">IF('Monte Carlo'!$B$8="",0,IF('Monte Carlo'!$D$8='Monte Carlo'!$B$8,'Monte Carlo'!$B$8,BETAINV(RAND(),'Monte Carlo'!$F$8,'Monte Carlo'!$G$8,'Monte Carlo'!$B$8,'Monte Carlo'!$D$8)))</f>
        <v>1054.57652744879</v>
      </c>
      <c r="C842" s="0" t="n">
        <f aca="true">IF('Monte Carlo'!$B$9="",0,IF('Monte Carlo'!$D$9='Monte Carlo'!$B$9,'Monte Carlo'!$B$9,BETAINV(RAND(),'Monte Carlo'!$F$9,'Monte Carlo'!$G$9,'Monte Carlo'!$B$9,'Monte Carlo'!$D$9)))</f>
        <v>467.739029472165</v>
      </c>
      <c r="D842" s="0" t="n">
        <f aca="true">IF('Monte Carlo'!$B$10="",0,IF('Monte Carlo'!$D$10='Monte Carlo'!$B$10,'Monte Carlo'!$B$10,BETAINV(RAND(),'Monte Carlo'!$F$10,'Monte Carlo'!$G$10,'Monte Carlo'!$B$10,'Monte Carlo'!$D$10)))</f>
        <v>328.028707476969</v>
      </c>
      <c r="E842" s="0" t="n">
        <f aca="true">IF('Monte Carlo'!$B$11="",0,IF('Monte Carlo'!$D$11='Monte Carlo'!$B$11,'Monte Carlo'!$B$11,BETAINV(RAND(),'Monte Carlo'!$F$11,'Monte Carlo'!$G$11,'Monte Carlo'!$B$11,'Monte Carlo'!$D$11)))</f>
        <v>113.783326753224</v>
      </c>
      <c r="F842" s="0" t="n">
        <f aca="true">IF('Monte Carlo'!$B$12="",0,IF('Monte Carlo'!$D$12='Monte Carlo'!$B$12,'Monte Carlo'!$B$12,BETAINV(RAND(),'Monte Carlo'!$F$12,'Monte Carlo'!$G$12,'Monte Carlo'!$B$12,'Monte Carlo'!$D$12)))</f>
        <v>95.5231165870589</v>
      </c>
      <c r="G842" s="0" t="n">
        <f aca="true">IF('Monte Carlo'!$B$13="",0,IF('Monte Carlo'!$D$13='Monte Carlo'!$B$13,'Monte Carlo'!$B$13,BETAINV(RAND(),'Monte Carlo'!$F$13,'Monte Carlo'!$G$13,'Monte Carlo'!$B$13,'Monte Carlo'!$D$13)))</f>
        <v>0</v>
      </c>
      <c r="H842" s="0" t="n">
        <f aca="true">IF('Monte Carlo'!$B$14="",0,IF('Monte Carlo'!$D$14='Monte Carlo'!$B$14,'Monte Carlo'!$B$14,BETAINV(RAND(),'Monte Carlo'!$F$14,'Monte Carlo'!$G$14,'Monte Carlo'!$B$14,'Monte Carlo'!$D$14)))</f>
        <v>0</v>
      </c>
      <c r="I842" s="0" t="n">
        <f aca="true">IF('Monte Carlo'!$B$15="",0,IF('Monte Carlo'!$D$15='Monte Carlo'!$B$15,'Monte Carlo'!$B$15,BETAINV(RAND(),'Monte Carlo'!$F$15,'Monte Carlo'!$G$15,'Monte Carlo'!$B$15,'Monte Carlo'!$D$15)))</f>
        <v>0</v>
      </c>
      <c r="J842" s="0" t="n">
        <f aca="true">IF('Monte Carlo'!$B$16="",0,IF('Monte Carlo'!$D$16='Monte Carlo'!$B$16,'Monte Carlo'!$B$16,BETAINV(RAND(),'Monte Carlo'!$F$16,'Monte Carlo'!$G$16,'Monte Carlo'!$B$16,'Monte Carlo'!$D$16)))</f>
        <v>0</v>
      </c>
      <c r="K842" s="0" t="n">
        <f aca="true">IF('Monte Carlo'!$B$17="",0,IF('Monte Carlo'!$D$17='Monte Carlo'!$B$17,'Monte Carlo'!$B$17,BETAINV(RAND(),'Monte Carlo'!$F$17,'Monte Carlo'!$G$17,'Monte Carlo'!$B$17,'Monte Carlo'!$D$17)))</f>
        <v>0</v>
      </c>
      <c r="L842" s="0" t="n">
        <f aca="true">IF('Monte Carlo'!$B$18="",0,IF('Monte Carlo'!$D$18='Monte Carlo'!$B$18,'Monte Carlo'!$B$18,BETAINV(RAND(),'Monte Carlo'!$F$18,'Monte Carlo'!$G$18,'Monte Carlo'!$B$18,'Monte Carlo'!$D$18)))</f>
        <v>0</v>
      </c>
      <c r="M842" s="0" t="n">
        <f aca="true">IF(OR('Monte Carlo'!$B$22="",'Monte Carlo'!$C$22=""),0,IF(RAND()&lt;'Monte Carlo'!$B$22,IF('Monte Carlo'!$E$22='Monte Carlo'!$C$22,'Monte Carlo'!$C$22,BETAINV(RAND(),'Monte Carlo'!$G$22,'Monte Carlo'!$H$22,'Monte Carlo'!$C$22,'Monte Carlo'!$E$22)),0))</f>
        <v>0</v>
      </c>
      <c r="N842" s="0" t="n">
        <f aca="true">IF(OR('Monte Carlo'!$B$23="",'Monte Carlo'!$C$23=""),0,IF(RAND()&lt;'Monte Carlo'!$B$23,IF('Monte Carlo'!$E$23='Monte Carlo'!$C$23,'Monte Carlo'!$C$23,BETAINV(RAND(),'Monte Carlo'!$G$23,'Monte Carlo'!$H$23,'Monte Carlo'!$C$23,'Monte Carlo'!$E$23)),0))</f>
        <v>0</v>
      </c>
      <c r="O842" s="0" t="n">
        <f aca="true">IF(OR('Monte Carlo'!$B$24="",'Monte Carlo'!$C$24=""),0,IF(RAND()&lt;'Monte Carlo'!$B$24,IF('Monte Carlo'!$E$24='Monte Carlo'!$C$24,'Monte Carlo'!$C$24,BETAINV(RAND(),'Monte Carlo'!$G$24,'Monte Carlo'!$H$24,'Monte Carlo'!$C$24,'Monte Carlo'!$E$24)),0))</f>
        <v>0</v>
      </c>
      <c r="P842" s="0" t="n">
        <f aca="true">IF(OR('Monte Carlo'!$B$25="",'Monte Carlo'!$C$25=""),0,IF(RAND()&lt;'Monte Carlo'!$B$25,IF('Monte Carlo'!$E$25='Monte Carlo'!$C$25,'Monte Carlo'!$C$25,BETAINV(RAND(),'Monte Carlo'!$G$25,'Monte Carlo'!$H$25,'Monte Carlo'!$C$25,'Monte Carlo'!$E$25)),0))</f>
        <v>0</v>
      </c>
      <c r="Q842" s="0" t="n">
        <f aca="true">IF(OR('Monte Carlo'!$B$26="",'Monte Carlo'!$C$26=""),0,IF(RAND()&lt;'Monte Carlo'!$B$26,IF('Monte Carlo'!$E$26='Monte Carlo'!$C$26,'Monte Carlo'!$C$26,BETAINV(RAND(),'Monte Carlo'!$G$26,'Monte Carlo'!$H$26,'Monte Carlo'!$C$26,'Monte Carlo'!$E$26)),0))</f>
        <v>0</v>
      </c>
      <c r="R842" s="0" t="n">
        <f aca="true">IF(OR('Monte Carlo'!$B$27="",'Monte Carlo'!$C$27=""),0,IF(RAND()&lt;'Monte Carlo'!$B$27,IF('Monte Carlo'!$E$27='Monte Carlo'!$C$27,'Monte Carlo'!$C$27,BETAINV(RAND(),'Monte Carlo'!$G$27,'Monte Carlo'!$H$27,'Monte Carlo'!$C$27,'Monte Carlo'!$E$27)),0))</f>
        <v>0</v>
      </c>
      <c r="S842" s="0" t="n">
        <f aca="true">IF(OR('Monte Carlo'!$B$28="",'Monte Carlo'!$C$28=""),0,IF(RAND()&lt;'Monte Carlo'!$B$28,IF('Monte Carlo'!$E$28='Monte Carlo'!$C$28,'Monte Carlo'!$C$28,BETAINV(RAND(),'Monte Carlo'!$G$28,'Monte Carlo'!$H$28,'Monte Carlo'!$C$28,'Monte Carlo'!$E$28)),0))</f>
        <v>0</v>
      </c>
      <c r="T842" s="0" t="n">
        <f aca="true">IF(OR('Monte Carlo'!$B$29="",'Monte Carlo'!$C$29=""),0,IF(RAND()&lt;'Monte Carlo'!$B$29,IF('Monte Carlo'!$E$29='Monte Carlo'!$C$29,'Monte Carlo'!$C$29,BETAINV(RAND(),'Monte Carlo'!$G$29,'Monte Carlo'!$H$29,'Monte Carlo'!$C$29,'Monte Carlo'!$E$29)),0))</f>
        <v>0</v>
      </c>
      <c r="U842" s="0" t="n">
        <f aca="true">IF(OR('Monte Carlo'!$B$30="",'Monte Carlo'!$C$30=""),0,IF(RAND()&lt;'Monte Carlo'!$B$30,IF('Monte Carlo'!$E$30='Monte Carlo'!$C$30,'Monte Carlo'!$C$30,BETAINV(RAND(),'Monte Carlo'!$G$30,'Monte Carlo'!$H$30,'Monte Carlo'!$C$30,'Monte Carlo'!$E$30)),0))</f>
        <v>0</v>
      </c>
      <c r="V842" s="0" t="n">
        <f aca="true">IF(OR('Monte Carlo'!$B$31="",'Monte Carlo'!$C$31=""),0,IF(RAND()&lt;'Monte Carlo'!$B$31,IF('Monte Carlo'!$E$31='Monte Carlo'!$C$31,'Monte Carlo'!$C$31,BETAINV(RAND(),'Monte Carlo'!$G$31,'Monte Carlo'!$H$31,'Monte Carlo'!$C$31,'Monte Carlo'!$E$31)),0))</f>
        <v>0</v>
      </c>
      <c r="W842" s="0" t="n">
        <f aca="true">IF(OR('Monte Carlo'!$B$32="",'Monte Carlo'!$C$32=""),0,IF(RAND()&lt;'Monte Carlo'!$B$32,IF('Monte Carlo'!$E$32='Monte Carlo'!$C$32,'Monte Carlo'!$C$32,BETAINV(RAND(),'Monte Carlo'!$G$32,'Monte Carlo'!$H$32,'Monte Carlo'!$C$32,'Monte Carlo'!$E$32)),0))</f>
        <v>0</v>
      </c>
      <c r="X842" s="0" t="n">
        <f aca="true">IF(OR('Monte Carlo'!$B$33="",'Monte Carlo'!$C$33=""),0,IF(RAND()&lt;'Monte Carlo'!$B$33,IF('Monte Carlo'!$E$33='Monte Carlo'!$C$33,'Monte Carlo'!$C$33,BETAINV(RAND(),'Monte Carlo'!$G$33,'Monte Carlo'!$H$33,'Monte Carlo'!$C$33,'Monte Carlo'!$E$33)),0))</f>
        <v>0</v>
      </c>
      <c r="Y842" s="0" t="n">
        <f aca="false">SUM(A842:X842)</f>
        <v>2195.93081806335</v>
      </c>
    </row>
    <row r="843" customFormat="false" ht="15" hidden="false" customHeight="false" outlineLevel="0" collapsed="false">
      <c r="A843" s="0" t="n">
        <f aca="true">IF('Monte Carlo'!$B$7="",0,IF('Monte Carlo'!$D$7='Monte Carlo'!$B$7,'Monte Carlo'!$B$7,BETAINV(RAND(),'Monte Carlo'!$F$7,'Monte Carlo'!$G$7,'Monte Carlo'!$B$7,'Monte Carlo'!$D$7)))</f>
        <v>127.528943994667</v>
      </c>
      <c r="B843" s="0" t="n">
        <f aca="true">IF('Monte Carlo'!$B$8="",0,IF('Monte Carlo'!$D$8='Monte Carlo'!$B$8,'Monte Carlo'!$B$8,BETAINV(RAND(),'Monte Carlo'!$F$8,'Monte Carlo'!$G$8,'Monte Carlo'!$B$8,'Monte Carlo'!$D$8)))</f>
        <v>1097.41213839312</v>
      </c>
      <c r="C843" s="0" t="n">
        <f aca="true">IF('Monte Carlo'!$B$9="",0,IF('Monte Carlo'!$D$9='Monte Carlo'!$B$9,'Monte Carlo'!$B$9,BETAINV(RAND(),'Monte Carlo'!$F$9,'Monte Carlo'!$G$9,'Monte Carlo'!$B$9,'Monte Carlo'!$D$9)))</f>
        <v>582.468241164529</v>
      </c>
      <c r="D843" s="0" t="n">
        <f aca="true">IF('Monte Carlo'!$B$10="",0,IF('Monte Carlo'!$D$10='Monte Carlo'!$B$10,'Monte Carlo'!$B$10,BETAINV(RAND(),'Monte Carlo'!$F$10,'Monte Carlo'!$G$10,'Monte Carlo'!$B$10,'Monte Carlo'!$D$10)))</f>
        <v>311.776538594397</v>
      </c>
      <c r="E843" s="0" t="n">
        <f aca="true">IF('Monte Carlo'!$B$11="",0,IF('Monte Carlo'!$D$11='Monte Carlo'!$B$11,'Monte Carlo'!$B$11,BETAINV(RAND(),'Monte Carlo'!$F$11,'Monte Carlo'!$G$11,'Monte Carlo'!$B$11,'Monte Carlo'!$D$11)))</f>
        <v>103.910952561245</v>
      </c>
      <c r="F843" s="0" t="n">
        <f aca="true">IF('Monte Carlo'!$B$12="",0,IF('Monte Carlo'!$D$12='Monte Carlo'!$B$12,'Monte Carlo'!$B$12,BETAINV(RAND(),'Monte Carlo'!$F$12,'Monte Carlo'!$G$12,'Monte Carlo'!$B$12,'Monte Carlo'!$D$12)))</f>
        <v>103.181643551541</v>
      </c>
      <c r="G843" s="0" t="n">
        <f aca="true">IF('Monte Carlo'!$B$13="",0,IF('Monte Carlo'!$D$13='Monte Carlo'!$B$13,'Monte Carlo'!$B$13,BETAINV(RAND(),'Monte Carlo'!$F$13,'Monte Carlo'!$G$13,'Monte Carlo'!$B$13,'Monte Carlo'!$D$13)))</f>
        <v>0</v>
      </c>
      <c r="H843" s="0" t="n">
        <f aca="true">IF('Monte Carlo'!$B$14="",0,IF('Monte Carlo'!$D$14='Monte Carlo'!$B$14,'Monte Carlo'!$B$14,BETAINV(RAND(),'Monte Carlo'!$F$14,'Monte Carlo'!$G$14,'Monte Carlo'!$B$14,'Monte Carlo'!$D$14)))</f>
        <v>0</v>
      </c>
      <c r="I843" s="0" t="n">
        <f aca="true">IF('Monte Carlo'!$B$15="",0,IF('Monte Carlo'!$D$15='Monte Carlo'!$B$15,'Monte Carlo'!$B$15,BETAINV(RAND(),'Monte Carlo'!$F$15,'Monte Carlo'!$G$15,'Monte Carlo'!$B$15,'Monte Carlo'!$D$15)))</f>
        <v>0</v>
      </c>
      <c r="J843" s="0" t="n">
        <f aca="true">IF('Monte Carlo'!$B$16="",0,IF('Monte Carlo'!$D$16='Monte Carlo'!$B$16,'Monte Carlo'!$B$16,BETAINV(RAND(),'Monte Carlo'!$F$16,'Monte Carlo'!$G$16,'Monte Carlo'!$B$16,'Monte Carlo'!$D$16)))</f>
        <v>0</v>
      </c>
      <c r="K843" s="0" t="n">
        <f aca="true">IF('Monte Carlo'!$B$17="",0,IF('Monte Carlo'!$D$17='Monte Carlo'!$B$17,'Monte Carlo'!$B$17,BETAINV(RAND(),'Monte Carlo'!$F$17,'Monte Carlo'!$G$17,'Monte Carlo'!$B$17,'Monte Carlo'!$D$17)))</f>
        <v>0</v>
      </c>
      <c r="L843" s="0" t="n">
        <f aca="true">IF('Monte Carlo'!$B$18="",0,IF('Monte Carlo'!$D$18='Monte Carlo'!$B$18,'Monte Carlo'!$B$18,BETAINV(RAND(),'Monte Carlo'!$F$18,'Monte Carlo'!$G$18,'Monte Carlo'!$B$18,'Monte Carlo'!$D$18)))</f>
        <v>0</v>
      </c>
      <c r="M843" s="0" t="n">
        <f aca="true">IF(OR('Monte Carlo'!$B$22="",'Monte Carlo'!$C$22=""),0,IF(RAND()&lt;'Monte Carlo'!$B$22,IF('Monte Carlo'!$E$22='Monte Carlo'!$C$22,'Monte Carlo'!$C$22,BETAINV(RAND(),'Monte Carlo'!$G$22,'Monte Carlo'!$H$22,'Monte Carlo'!$C$22,'Monte Carlo'!$E$22)),0))</f>
        <v>0</v>
      </c>
      <c r="N843" s="0" t="n">
        <f aca="true">IF(OR('Monte Carlo'!$B$23="",'Monte Carlo'!$C$23=""),0,IF(RAND()&lt;'Monte Carlo'!$B$23,IF('Monte Carlo'!$E$23='Monte Carlo'!$C$23,'Monte Carlo'!$C$23,BETAINV(RAND(),'Monte Carlo'!$G$23,'Monte Carlo'!$H$23,'Monte Carlo'!$C$23,'Monte Carlo'!$E$23)),0))</f>
        <v>0</v>
      </c>
      <c r="O843" s="0" t="n">
        <f aca="true">IF(OR('Monte Carlo'!$B$24="",'Monte Carlo'!$C$24=""),0,IF(RAND()&lt;'Monte Carlo'!$B$24,IF('Monte Carlo'!$E$24='Monte Carlo'!$C$24,'Monte Carlo'!$C$24,BETAINV(RAND(),'Monte Carlo'!$G$24,'Monte Carlo'!$H$24,'Monte Carlo'!$C$24,'Monte Carlo'!$E$24)),0))</f>
        <v>0</v>
      </c>
      <c r="P843" s="0" t="n">
        <f aca="true">IF(OR('Monte Carlo'!$B$25="",'Monte Carlo'!$C$25=""),0,IF(RAND()&lt;'Monte Carlo'!$B$25,IF('Monte Carlo'!$E$25='Monte Carlo'!$C$25,'Monte Carlo'!$C$25,BETAINV(RAND(),'Monte Carlo'!$G$25,'Monte Carlo'!$H$25,'Monte Carlo'!$C$25,'Monte Carlo'!$E$25)),0))</f>
        <v>0</v>
      </c>
      <c r="Q843" s="0" t="n">
        <f aca="true">IF(OR('Monte Carlo'!$B$26="",'Monte Carlo'!$C$26=""),0,IF(RAND()&lt;'Monte Carlo'!$B$26,IF('Monte Carlo'!$E$26='Monte Carlo'!$C$26,'Monte Carlo'!$C$26,BETAINV(RAND(),'Monte Carlo'!$G$26,'Monte Carlo'!$H$26,'Monte Carlo'!$C$26,'Monte Carlo'!$E$26)),0))</f>
        <v>0</v>
      </c>
      <c r="R843" s="0" t="n">
        <f aca="true">IF(OR('Monte Carlo'!$B$27="",'Monte Carlo'!$C$27=""),0,IF(RAND()&lt;'Monte Carlo'!$B$27,IF('Monte Carlo'!$E$27='Monte Carlo'!$C$27,'Monte Carlo'!$C$27,BETAINV(RAND(),'Monte Carlo'!$G$27,'Monte Carlo'!$H$27,'Monte Carlo'!$C$27,'Monte Carlo'!$E$27)),0))</f>
        <v>0</v>
      </c>
      <c r="S843" s="0" t="n">
        <f aca="true">IF(OR('Monte Carlo'!$B$28="",'Monte Carlo'!$C$28=""),0,IF(RAND()&lt;'Monte Carlo'!$B$28,IF('Monte Carlo'!$E$28='Monte Carlo'!$C$28,'Monte Carlo'!$C$28,BETAINV(RAND(),'Monte Carlo'!$G$28,'Monte Carlo'!$H$28,'Monte Carlo'!$C$28,'Monte Carlo'!$E$28)),0))</f>
        <v>0</v>
      </c>
      <c r="T843" s="0" t="n">
        <f aca="true">IF(OR('Monte Carlo'!$B$29="",'Monte Carlo'!$C$29=""),0,IF(RAND()&lt;'Monte Carlo'!$B$29,IF('Monte Carlo'!$E$29='Monte Carlo'!$C$29,'Monte Carlo'!$C$29,BETAINV(RAND(),'Monte Carlo'!$G$29,'Monte Carlo'!$H$29,'Monte Carlo'!$C$29,'Monte Carlo'!$E$29)),0))</f>
        <v>0</v>
      </c>
      <c r="U843" s="0" t="n">
        <f aca="true">IF(OR('Monte Carlo'!$B$30="",'Monte Carlo'!$C$30=""),0,IF(RAND()&lt;'Monte Carlo'!$B$30,IF('Monte Carlo'!$E$30='Monte Carlo'!$C$30,'Monte Carlo'!$C$30,BETAINV(RAND(),'Monte Carlo'!$G$30,'Monte Carlo'!$H$30,'Monte Carlo'!$C$30,'Monte Carlo'!$E$30)),0))</f>
        <v>0</v>
      </c>
      <c r="V843" s="0" t="n">
        <f aca="true">IF(OR('Monte Carlo'!$B$31="",'Monte Carlo'!$C$31=""),0,IF(RAND()&lt;'Monte Carlo'!$B$31,IF('Monte Carlo'!$E$31='Monte Carlo'!$C$31,'Monte Carlo'!$C$31,BETAINV(RAND(),'Monte Carlo'!$G$31,'Monte Carlo'!$H$31,'Monte Carlo'!$C$31,'Monte Carlo'!$E$31)),0))</f>
        <v>0</v>
      </c>
      <c r="W843" s="0" t="n">
        <f aca="true">IF(OR('Monte Carlo'!$B$32="",'Monte Carlo'!$C$32=""),0,IF(RAND()&lt;'Monte Carlo'!$B$32,IF('Monte Carlo'!$E$32='Monte Carlo'!$C$32,'Monte Carlo'!$C$32,BETAINV(RAND(),'Monte Carlo'!$G$32,'Monte Carlo'!$H$32,'Monte Carlo'!$C$32,'Monte Carlo'!$E$32)),0))</f>
        <v>0</v>
      </c>
      <c r="X843" s="0" t="n">
        <f aca="true">IF(OR('Monte Carlo'!$B$33="",'Monte Carlo'!$C$33=""),0,IF(RAND()&lt;'Monte Carlo'!$B$33,IF('Monte Carlo'!$E$33='Monte Carlo'!$C$33,'Monte Carlo'!$C$33,BETAINV(RAND(),'Monte Carlo'!$G$33,'Monte Carlo'!$H$33,'Monte Carlo'!$C$33,'Monte Carlo'!$E$33)),0))</f>
        <v>0</v>
      </c>
      <c r="Y843" s="0" t="n">
        <f aca="false">SUM(A843:X843)</f>
        <v>2326.2784582595</v>
      </c>
    </row>
    <row r="844" customFormat="false" ht="15" hidden="false" customHeight="false" outlineLevel="0" collapsed="false">
      <c r="A844" s="0" t="n">
        <f aca="true">IF('Monte Carlo'!$B$7="",0,IF('Monte Carlo'!$D$7='Monte Carlo'!$B$7,'Monte Carlo'!$B$7,BETAINV(RAND(),'Monte Carlo'!$F$7,'Monte Carlo'!$G$7,'Monte Carlo'!$B$7,'Monte Carlo'!$D$7)))</f>
        <v>170.571946983085</v>
      </c>
      <c r="B844" s="0" t="n">
        <f aca="true">IF('Monte Carlo'!$B$8="",0,IF('Monte Carlo'!$D$8='Monte Carlo'!$B$8,'Monte Carlo'!$B$8,BETAINV(RAND(),'Monte Carlo'!$F$8,'Monte Carlo'!$G$8,'Monte Carlo'!$B$8,'Monte Carlo'!$D$8)))</f>
        <v>999.88319984089</v>
      </c>
      <c r="C844" s="0" t="n">
        <f aca="true">IF('Monte Carlo'!$B$9="",0,IF('Monte Carlo'!$D$9='Monte Carlo'!$B$9,'Monte Carlo'!$B$9,BETAINV(RAND(),'Monte Carlo'!$F$9,'Monte Carlo'!$G$9,'Monte Carlo'!$B$9,'Monte Carlo'!$D$9)))</f>
        <v>438.739223675684</v>
      </c>
      <c r="D844" s="0" t="n">
        <f aca="true">IF('Monte Carlo'!$B$10="",0,IF('Monte Carlo'!$D$10='Monte Carlo'!$B$10,'Monte Carlo'!$B$10,BETAINV(RAND(),'Monte Carlo'!$F$10,'Monte Carlo'!$G$10,'Monte Carlo'!$B$10,'Monte Carlo'!$D$10)))</f>
        <v>295.295547635702</v>
      </c>
      <c r="E844" s="0" t="n">
        <f aca="true">IF('Monte Carlo'!$B$11="",0,IF('Monte Carlo'!$D$11='Monte Carlo'!$B$11,'Monte Carlo'!$B$11,BETAINV(RAND(),'Monte Carlo'!$F$11,'Monte Carlo'!$G$11,'Monte Carlo'!$B$11,'Monte Carlo'!$D$11)))</f>
        <v>106.291876968726</v>
      </c>
      <c r="F844" s="0" t="n">
        <f aca="true">IF('Monte Carlo'!$B$12="",0,IF('Monte Carlo'!$D$12='Monte Carlo'!$B$12,'Monte Carlo'!$B$12,BETAINV(RAND(),'Monte Carlo'!$F$12,'Monte Carlo'!$G$12,'Monte Carlo'!$B$12,'Monte Carlo'!$D$12)))</f>
        <v>98.033148815158</v>
      </c>
      <c r="G844" s="0" t="n">
        <f aca="true">IF('Monte Carlo'!$B$13="",0,IF('Monte Carlo'!$D$13='Monte Carlo'!$B$13,'Monte Carlo'!$B$13,BETAINV(RAND(),'Monte Carlo'!$F$13,'Monte Carlo'!$G$13,'Monte Carlo'!$B$13,'Monte Carlo'!$D$13)))</f>
        <v>0</v>
      </c>
      <c r="H844" s="0" t="n">
        <f aca="true">IF('Monte Carlo'!$B$14="",0,IF('Monte Carlo'!$D$14='Monte Carlo'!$B$14,'Monte Carlo'!$B$14,BETAINV(RAND(),'Monte Carlo'!$F$14,'Monte Carlo'!$G$14,'Monte Carlo'!$B$14,'Monte Carlo'!$D$14)))</f>
        <v>0</v>
      </c>
      <c r="I844" s="0" t="n">
        <f aca="true">IF('Monte Carlo'!$B$15="",0,IF('Monte Carlo'!$D$15='Monte Carlo'!$B$15,'Monte Carlo'!$B$15,BETAINV(RAND(),'Monte Carlo'!$F$15,'Monte Carlo'!$G$15,'Monte Carlo'!$B$15,'Monte Carlo'!$D$15)))</f>
        <v>0</v>
      </c>
      <c r="J844" s="0" t="n">
        <f aca="true">IF('Monte Carlo'!$B$16="",0,IF('Monte Carlo'!$D$16='Monte Carlo'!$B$16,'Monte Carlo'!$B$16,BETAINV(RAND(),'Monte Carlo'!$F$16,'Monte Carlo'!$G$16,'Monte Carlo'!$B$16,'Monte Carlo'!$D$16)))</f>
        <v>0</v>
      </c>
      <c r="K844" s="0" t="n">
        <f aca="true">IF('Monte Carlo'!$B$17="",0,IF('Monte Carlo'!$D$17='Monte Carlo'!$B$17,'Monte Carlo'!$B$17,BETAINV(RAND(),'Monte Carlo'!$F$17,'Monte Carlo'!$G$17,'Monte Carlo'!$B$17,'Monte Carlo'!$D$17)))</f>
        <v>0</v>
      </c>
      <c r="L844" s="0" t="n">
        <f aca="true">IF('Monte Carlo'!$B$18="",0,IF('Monte Carlo'!$D$18='Monte Carlo'!$B$18,'Monte Carlo'!$B$18,BETAINV(RAND(),'Monte Carlo'!$F$18,'Monte Carlo'!$G$18,'Monte Carlo'!$B$18,'Monte Carlo'!$D$18)))</f>
        <v>0</v>
      </c>
      <c r="M844" s="0" t="n">
        <f aca="true">IF(OR('Monte Carlo'!$B$22="",'Monte Carlo'!$C$22=""),0,IF(RAND()&lt;'Monte Carlo'!$B$22,IF('Monte Carlo'!$E$22='Monte Carlo'!$C$22,'Monte Carlo'!$C$22,BETAINV(RAND(),'Monte Carlo'!$G$22,'Monte Carlo'!$H$22,'Monte Carlo'!$C$22,'Monte Carlo'!$E$22)),0))</f>
        <v>0</v>
      </c>
      <c r="N844" s="0" t="n">
        <f aca="true">IF(OR('Monte Carlo'!$B$23="",'Monte Carlo'!$C$23=""),0,IF(RAND()&lt;'Monte Carlo'!$B$23,IF('Monte Carlo'!$E$23='Monte Carlo'!$C$23,'Monte Carlo'!$C$23,BETAINV(RAND(),'Monte Carlo'!$G$23,'Monte Carlo'!$H$23,'Monte Carlo'!$C$23,'Monte Carlo'!$E$23)),0))</f>
        <v>0</v>
      </c>
      <c r="O844" s="0" t="n">
        <f aca="true">IF(OR('Monte Carlo'!$B$24="",'Monte Carlo'!$C$24=""),0,IF(RAND()&lt;'Monte Carlo'!$B$24,IF('Monte Carlo'!$E$24='Monte Carlo'!$C$24,'Monte Carlo'!$C$24,BETAINV(RAND(),'Monte Carlo'!$G$24,'Monte Carlo'!$H$24,'Monte Carlo'!$C$24,'Monte Carlo'!$E$24)),0))</f>
        <v>0</v>
      </c>
      <c r="P844" s="0" t="n">
        <f aca="true">IF(OR('Monte Carlo'!$B$25="",'Monte Carlo'!$C$25=""),0,IF(RAND()&lt;'Monte Carlo'!$B$25,IF('Monte Carlo'!$E$25='Monte Carlo'!$C$25,'Monte Carlo'!$C$25,BETAINV(RAND(),'Monte Carlo'!$G$25,'Monte Carlo'!$H$25,'Monte Carlo'!$C$25,'Monte Carlo'!$E$25)),0))</f>
        <v>0</v>
      </c>
      <c r="Q844" s="0" t="n">
        <f aca="true">IF(OR('Monte Carlo'!$B$26="",'Monte Carlo'!$C$26=""),0,IF(RAND()&lt;'Monte Carlo'!$B$26,IF('Monte Carlo'!$E$26='Monte Carlo'!$C$26,'Monte Carlo'!$C$26,BETAINV(RAND(),'Monte Carlo'!$G$26,'Monte Carlo'!$H$26,'Monte Carlo'!$C$26,'Monte Carlo'!$E$26)),0))</f>
        <v>0</v>
      </c>
      <c r="R844" s="0" t="n">
        <f aca="true">IF(OR('Monte Carlo'!$B$27="",'Monte Carlo'!$C$27=""),0,IF(RAND()&lt;'Monte Carlo'!$B$27,IF('Monte Carlo'!$E$27='Monte Carlo'!$C$27,'Monte Carlo'!$C$27,BETAINV(RAND(),'Monte Carlo'!$G$27,'Monte Carlo'!$H$27,'Monte Carlo'!$C$27,'Monte Carlo'!$E$27)),0))</f>
        <v>0</v>
      </c>
      <c r="S844" s="0" t="n">
        <f aca="true">IF(OR('Monte Carlo'!$B$28="",'Monte Carlo'!$C$28=""),0,IF(RAND()&lt;'Monte Carlo'!$B$28,IF('Monte Carlo'!$E$28='Monte Carlo'!$C$28,'Monte Carlo'!$C$28,BETAINV(RAND(),'Monte Carlo'!$G$28,'Monte Carlo'!$H$28,'Monte Carlo'!$C$28,'Monte Carlo'!$E$28)),0))</f>
        <v>0</v>
      </c>
      <c r="T844" s="0" t="n">
        <f aca="true">IF(OR('Monte Carlo'!$B$29="",'Monte Carlo'!$C$29=""),0,IF(RAND()&lt;'Monte Carlo'!$B$29,IF('Monte Carlo'!$E$29='Monte Carlo'!$C$29,'Monte Carlo'!$C$29,BETAINV(RAND(),'Monte Carlo'!$G$29,'Monte Carlo'!$H$29,'Monte Carlo'!$C$29,'Monte Carlo'!$E$29)),0))</f>
        <v>0</v>
      </c>
      <c r="U844" s="0" t="n">
        <f aca="true">IF(OR('Monte Carlo'!$B$30="",'Monte Carlo'!$C$30=""),0,IF(RAND()&lt;'Monte Carlo'!$B$30,IF('Monte Carlo'!$E$30='Monte Carlo'!$C$30,'Monte Carlo'!$C$30,BETAINV(RAND(),'Monte Carlo'!$G$30,'Monte Carlo'!$H$30,'Monte Carlo'!$C$30,'Monte Carlo'!$E$30)),0))</f>
        <v>0</v>
      </c>
      <c r="V844" s="0" t="n">
        <f aca="true">IF(OR('Monte Carlo'!$B$31="",'Monte Carlo'!$C$31=""),0,IF(RAND()&lt;'Monte Carlo'!$B$31,IF('Monte Carlo'!$E$31='Monte Carlo'!$C$31,'Monte Carlo'!$C$31,BETAINV(RAND(),'Monte Carlo'!$G$31,'Monte Carlo'!$H$31,'Monte Carlo'!$C$31,'Monte Carlo'!$E$31)),0))</f>
        <v>0</v>
      </c>
      <c r="W844" s="0" t="n">
        <f aca="true">IF(OR('Monte Carlo'!$B$32="",'Monte Carlo'!$C$32=""),0,IF(RAND()&lt;'Monte Carlo'!$B$32,IF('Monte Carlo'!$E$32='Monte Carlo'!$C$32,'Monte Carlo'!$C$32,BETAINV(RAND(),'Monte Carlo'!$G$32,'Monte Carlo'!$H$32,'Monte Carlo'!$C$32,'Monte Carlo'!$E$32)),0))</f>
        <v>0</v>
      </c>
      <c r="X844" s="0" t="n">
        <f aca="true">IF(OR('Monte Carlo'!$B$33="",'Monte Carlo'!$C$33=""),0,IF(RAND()&lt;'Monte Carlo'!$B$33,IF('Monte Carlo'!$E$33='Monte Carlo'!$C$33,'Monte Carlo'!$C$33,BETAINV(RAND(),'Monte Carlo'!$G$33,'Monte Carlo'!$H$33,'Monte Carlo'!$C$33,'Monte Carlo'!$E$33)),0))</f>
        <v>0</v>
      </c>
      <c r="Y844" s="0" t="n">
        <f aca="false">SUM(A844:X844)</f>
        <v>2108.81494391924</v>
      </c>
    </row>
    <row r="845" customFormat="false" ht="15" hidden="false" customHeight="false" outlineLevel="0" collapsed="false">
      <c r="A845" s="0" t="n">
        <f aca="true">IF('Monte Carlo'!$B$7="",0,IF('Monte Carlo'!$D$7='Monte Carlo'!$B$7,'Monte Carlo'!$B$7,BETAINV(RAND(),'Monte Carlo'!$F$7,'Monte Carlo'!$G$7,'Monte Carlo'!$B$7,'Monte Carlo'!$D$7)))</f>
        <v>169.443386436947</v>
      </c>
      <c r="B845" s="0" t="n">
        <f aca="true">IF('Monte Carlo'!$B$8="",0,IF('Monte Carlo'!$D$8='Monte Carlo'!$B$8,'Monte Carlo'!$B$8,BETAINV(RAND(),'Monte Carlo'!$F$8,'Monte Carlo'!$G$8,'Monte Carlo'!$B$8,'Monte Carlo'!$D$8)))</f>
        <v>1027.0100768953</v>
      </c>
      <c r="C845" s="0" t="n">
        <f aca="true">IF('Monte Carlo'!$B$9="",0,IF('Monte Carlo'!$D$9='Monte Carlo'!$B$9,'Monte Carlo'!$B$9,BETAINV(RAND(),'Monte Carlo'!$F$9,'Monte Carlo'!$G$9,'Monte Carlo'!$B$9,'Monte Carlo'!$D$9)))</f>
        <v>483.265410826077</v>
      </c>
      <c r="D845" s="0" t="n">
        <f aca="true">IF('Monte Carlo'!$B$10="",0,IF('Monte Carlo'!$D$10='Monte Carlo'!$B$10,'Monte Carlo'!$B$10,BETAINV(RAND(),'Monte Carlo'!$F$10,'Monte Carlo'!$G$10,'Monte Carlo'!$B$10,'Monte Carlo'!$D$10)))</f>
        <v>305.416557121477</v>
      </c>
      <c r="E845" s="0" t="n">
        <f aca="true">IF('Monte Carlo'!$B$11="",0,IF('Monte Carlo'!$D$11='Monte Carlo'!$B$11,'Monte Carlo'!$B$11,BETAINV(RAND(),'Monte Carlo'!$F$11,'Monte Carlo'!$G$11,'Monte Carlo'!$B$11,'Monte Carlo'!$D$11)))</f>
        <v>120.082578443502</v>
      </c>
      <c r="F845" s="0" t="n">
        <f aca="true">IF('Monte Carlo'!$B$12="",0,IF('Monte Carlo'!$D$12='Monte Carlo'!$B$12,'Monte Carlo'!$B$12,BETAINV(RAND(),'Monte Carlo'!$F$12,'Monte Carlo'!$G$12,'Monte Carlo'!$B$12,'Monte Carlo'!$D$12)))</f>
        <v>96.8081460885574</v>
      </c>
      <c r="G845" s="0" t="n">
        <f aca="true">IF('Monte Carlo'!$B$13="",0,IF('Monte Carlo'!$D$13='Monte Carlo'!$B$13,'Monte Carlo'!$B$13,BETAINV(RAND(),'Monte Carlo'!$F$13,'Monte Carlo'!$G$13,'Monte Carlo'!$B$13,'Monte Carlo'!$D$13)))</f>
        <v>0</v>
      </c>
      <c r="H845" s="0" t="n">
        <f aca="true">IF('Monte Carlo'!$B$14="",0,IF('Monte Carlo'!$D$14='Monte Carlo'!$B$14,'Monte Carlo'!$B$14,BETAINV(RAND(),'Monte Carlo'!$F$14,'Monte Carlo'!$G$14,'Monte Carlo'!$B$14,'Monte Carlo'!$D$14)))</f>
        <v>0</v>
      </c>
      <c r="I845" s="0" t="n">
        <f aca="true">IF('Monte Carlo'!$B$15="",0,IF('Monte Carlo'!$D$15='Monte Carlo'!$B$15,'Monte Carlo'!$B$15,BETAINV(RAND(),'Monte Carlo'!$F$15,'Monte Carlo'!$G$15,'Monte Carlo'!$B$15,'Monte Carlo'!$D$15)))</f>
        <v>0</v>
      </c>
      <c r="J845" s="0" t="n">
        <f aca="true">IF('Monte Carlo'!$B$16="",0,IF('Monte Carlo'!$D$16='Monte Carlo'!$B$16,'Monte Carlo'!$B$16,BETAINV(RAND(),'Monte Carlo'!$F$16,'Monte Carlo'!$G$16,'Monte Carlo'!$B$16,'Monte Carlo'!$D$16)))</f>
        <v>0</v>
      </c>
      <c r="K845" s="0" t="n">
        <f aca="true">IF('Monte Carlo'!$B$17="",0,IF('Monte Carlo'!$D$17='Monte Carlo'!$B$17,'Monte Carlo'!$B$17,BETAINV(RAND(),'Monte Carlo'!$F$17,'Monte Carlo'!$G$17,'Monte Carlo'!$B$17,'Monte Carlo'!$D$17)))</f>
        <v>0</v>
      </c>
      <c r="L845" s="0" t="n">
        <f aca="true">IF('Monte Carlo'!$B$18="",0,IF('Monte Carlo'!$D$18='Monte Carlo'!$B$18,'Monte Carlo'!$B$18,BETAINV(RAND(),'Monte Carlo'!$F$18,'Monte Carlo'!$G$18,'Monte Carlo'!$B$18,'Monte Carlo'!$D$18)))</f>
        <v>0</v>
      </c>
      <c r="M845" s="0" t="n">
        <f aca="true">IF(OR('Monte Carlo'!$B$22="",'Monte Carlo'!$C$22=""),0,IF(RAND()&lt;'Monte Carlo'!$B$22,IF('Monte Carlo'!$E$22='Monte Carlo'!$C$22,'Monte Carlo'!$C$22,BETAINV(RAND(),'Monte Carlo'!$G$22,'Monte Carlo'!$H$22,'Monte Carlo'!$C$22,'Monte Carlo'!$E$22)),0))</f>
        <v>0</v>
      </c>
      <c r="N845" s="0" t="n">
        <f aca="true">IF(OR('Monte Carlo'!$B$23="",'Monte Carlo'!$C$23=""),0,IF(RAND()&lt;'Monte Carlo'!$B$23,IF('Monte Carlo'!$E$23='Monte Carlo'!$C$23,'Monte Carlo'!$C$23,BETAINV(RAND(),'Monte Carlo'!$G$23,'Monte Carlo'!$H$23,'Monte Carlo'!$C$23,'Monte Carlo'!$E$23)),0))</f>
        <v>0</v>
      </c>
      <c r="O845" s="0" t="n">
        <f aca="true">IF(OR('Monte Carlo'!$B$24="",'Monte Carlo'!$C$24=""),0,IF(RAND()&lt;'Monte Carlo'!$B$24,IF('Monte Carlo'!$E$24='Monte Carlo'!$C$24,'Monte Carlo'!$C$24,BETAINV(RAND(),'Monte Carlo'!$G$24,'Monte Carlo'!$H$24,'Monte Carlo'!$C$24,'Monte Carlo'!$E$24)),0))</f>
        <v>0</v>
      </c>
      <c r="P845" s="0" t="n">
        <f aca="true">IF(OR('Monte Carlo'!$B$25="",'Monte Carlo'!$C$25=""),0,IF(RAND()&lt;'Monte Carlo'!$B$25,IF('Monte Carlo'!$E$25='Monte Carlo'!$C$25,'Monte Carlo'!$C$25,BETAINV(RAND(),'Monte Carlo'!$G$25,'Monte Carlo'!$H$25,'Monte Carlo'!$C$25,'Monte Carlo'!$E$25)),0))</f>
        <v>0</v>
      </c>
      <c r="Q845" s="0" t="n">
        <f aca="true">IF(OR('Monte Carlo'!$B$26="",'Monte Carlo'!$C$26=""),0,IF(RAND()&lt;'Monte Carlo'!$B$26,IF('Monte Carlo'!$E$26='Monte Carlo'!$C$26,'Monte Carlo'!$C$26,BETAINV(RAND(),'Monte Carlo'!$G$26,'Monte Carlo'!$H$26,'Monte Carlo'!$C$26,'Monte Carlo'!$E$26)),0))</f>
        <v>0</v>
      </c>
      <c r="R845" s="0" t="n">
        <f aca="true">IF(OR('Monte Carlo'!$B$27="",'Monte Carlo'!$C$27=""),0,IF(RAND()&lt;'Monte Carlo'!$B$27,IF('Monte Carlo'!$E$27='Monte Carlo'!$C$27,'Monte Carlo'!$C$27,BETAINV(RAND(),'Monte Carlo'!$G$27,'Monte Carlo'!$H$27,'Monte Carlo'!$C$27,'Monte Carlo'!$E$27)),0))</f>
        <v>0</v>
      </c>
      <c r="S845" s="0" t="n">
        <f aca="true">IF(OR('Monte Carlo'!$B$28="",'Monte Carlo'!$C$28=""),0,IF(RAND()&lt;'Monte Carlo'!$B$28,IF('Monte Carlo'!$E$28='Monte Carlo'!$C$28,'Monte Carlo'!$C$28,BETAINV(RAND(),'Monte Carlo'!$G$28,'Monte Carlo'!$H$28,'Monte Carlo'!$C$28,'Monte Carlo'!$E$28)),0))</f>
        <v>0</v>
      </c>
      <c r="T845" s="0" t="n">
        <f aca="true">IF(OR('Monte Carlo'!$B$29="",'Monte Carlo'!$C$29=""),0,IF(RAND()&lt;'Monte Carlo'!$B$29,IF('Monte Carlo'!$E$29='Monte Carlo'!$C$29,'Monte Carlo'!$C$29,BETAINV(RAND(),'Monte Carlo'!$G$29,'Monte Carlo'!$H$29,'Monte Carlo'!$C$29,'Monte Carlo'!$E$29)),0))</f>
        <v>0</v>
      </c>
      <c r="U845" s="0" t="n">
        <f aca="true">IF(OR('Monte Carlo'!$B$30="",'Monte Carlo'!$C$30=""),0,IF(RAND()&lt;'Monte Carlo'!$B$30,IF('Monte Carlo'!$E$30='Monte Carlo'!$C$30,'Monte Carlo'!$C$30,BETAINV(RAND(),'Monte Carlo'!$G$30,'Monte Carlo'!$H$30,'Monte Carlo'!$C$30,'Monte Carlo'!$E$30)),0))</f>
        <v>0</v>
      </c>
      <c r="V845" s="0" t="n">
        <f aca="true">IF(OR('Monte Carlo'!$B$31="",'Monte Carlo'!$C$31=""),0,IF(RAND()&lt;'Monte Carlo'!$B$31,IF('Monte Carlo'!$E$31='Monte Carlo'!$C$31,'Monte Carlo'!$C$31,BETAINV(RAND(),'Monte Carlo'!$G$31,'Monte Carlo'!$H$31,'Monte Carlo'!$C$31,'Monte Carlo'!$E$31)),0))</f>
        <v>0</v>
      </c>
      <c r="W845" s="0" t="n">
        <f aca="true">IF(OR('Monte Carlo'!$B$32="",'Monte Carlo'!$C$32=""),0,IF(RAND()&lt;'Monte Carlo'!$B$32,IF('Monte Carlo'!$E$32='Monte Carlo'!$C$32,'Monte Carlo'!$C$32,BETAINV(RAND(),'Monte Carlo'!$G$32,'Monte Carlo'!$H$32,'Monte Carlo'!$C$32,'Monte Carlo'!$E$32)),0))</f>
        <v>0</v>
      </c>
      <c r="X845" s="0" t="n">
        <f aca="true">IF(OR('Monte Carlo'!$B$33="",'Monte Carlo'!$C$33=""),0,IF(RAND()&lt;'Monte Carlo'!$B$33,IF('Monte Carlo'!$E$33='Monte Carlo'!$C$33,'Monte Carlo'!$C$33,BETAINV(RAND(),'Monte Carlo'!$G$33,'Monte Carlo'!$H$33,'Monte Carlo'!$C$33,'Monte Carlo'!$E$33)),0))</f>
        <v>0</v>
      </c>
      <c r="Y845" s="0" t="n">
        <f aca="false">SUM(A845:X845)</f>
        <v>2202.02615581186</v>
      </c>
    </row>
    <row r="846" customFormat="false" ht="15" hidden="false" customHeight="false" outlineLevel="0" collapsed="false">
      <c r="A846" s="0" t="n">
        <f aca="true">IF('Monte Carlo'!$B$7="",0,IF('Monte Carlo'!$D$7='Monte Carlo'!$B$7,'Monte Carlo'!$B$7,BETAINV(RAND(),'Monte Carlo'!$F$7,'Monte Carlo'!$G$7,'Monte Carlo'!$B$7,'Monte Carlo'!$D$7)))</f>
        <v>175.52291922506</v>
      </c>
      <c r="B846" s="0" t="n">
        <f aca="true">IF('Monte Carlo'!$B$8="",0,IF('Monte Carlo'!$D$8='Monte Carlo'!$B$8,'Monte Carlo'!$B$8,BETAINV(RAND(),'Monte Carlo'!$F$8,'Monte Carlo'!$G$8,'Monte Carlo'!$B$8,'Monte Carlo'!$D$8)))</f>
        <v>1091.08118339224</v>
      </c>
      <c r="C846" s="0" t="n">
        <f aca="true">IF('Monte Carlo'!$B$9="",0,IF('Monte Carlo'!$D$9='Monte Carlo'!$B$9,'Monte Carlo'!$B$9,BETAINV(RAND(),'Monte Carlo'!$F$9,'Monte Carlo'!$G$9,'Monte Carlo'!$B$9,'Monte Carlo'!$D$9)))</f>
        <v>469.219980246576</v>
      </c>
      <c r="D846" s="0" t="n">
        <f aca="true">IF('Monte Carlo'!$B$10="",0,IF('Monte Carlo'!$D$10='Monte Carlo'!$B$10,'Monte Carlo'!$B$10,BETAINV(RAND(),'Monte Carlo'!$F$10,'Monte Carlo'!$G$10,'Monte Carlo'!$B$10,'Monte Carlo'!$D$10)))</f>
        <v>292.121485852467</v>
      </c>
      <c r="E846" s="0" t="n">
        <f aca="true">IF('Monte Carlo'!$B$11="",0,IF('Monte Carlo'!$D$11='Monte Carlo'!$B$11,'Monte Carlo'!$B$11,BETAINV(RAND(),'Monte Carlo'!$F$11,'Monte Carlo'!$G$11,'Monte Carlo'!$B$11,'Monte Carlo'!$D$11)))</f>
        <v>94.2052184128124</v>
      </c>
      <c r="F846" s="0" t="n">
        <f aca="true">IF('Monte Carlo'!$B$12="",0,IF('Monte Carlo'!$D$12='Monte Carlo'!$B$12,'Monte Carlo'!$B$12,BETAINV(RAND(),'Monte Carlo'!$F$12,'Monte Carlo'!$G$12,'Monte Carlo'!$B$12,'Monte Carlo'!$D$12)))</f>
        <v>92.1469181955695</v>
      </c>
      <c r="G846" s="0" t="n">
        <f aca="true">IF('Monte Carlo'!$B$13="",0,IF('Monte Carlo'!$D$13='Monte Carlo'!$B$13,'Monte Carlo'!$B$13,BETAINV(RAND(),'Monte Carlo'!$F$13,'Monte Carlo'!$G$13,'Monte Carlo'!$B$13,'Monte Carlo'!$D$13)))</f>
        <v>0</v>
      </c>
      <c r="H846" s="0" t="n">
        <f aca="true">IF('Monte Carlo'!$B$14="",0,IF('Monte Carlo'!$D$14='Monte Carlo'!$B$14,'Monte Carlo'!$B$14,BETAINV(RAND(),'Monte Carlo'!$F$14,'Monte Carlo'!$G$14,'Monte Carlo'!$B$14,'Monte Carlo'!$D$14)))</f>
        <v>0</v>
      </c>
      <c r="I846" s="0" t="n">
        <f aca="true">IF('Monte Carlo'!$B$15="",0,IF('Monte Carlo'!$D$15='Monte Carlo'!$B$15,'Monte Carlo'!$B$15,BETAINV(RAND(),'Monte Carlo'!$F$15,'Monte Carlo'!$G$15,'Monte Carlo'!$B$15,'Monte Carlo'!$D$15)))</f>
        <v>0</v>
      </c>
      <c r="J846" s="0" t="n">
        <f aca="true">IF('Monte Carlo'!$B$16="",0,IF('Monte Carlo'!$D$16='Monte Carlo'!$B$16,'Monte Carlo'!$B$16,BETAINV(RAND(),'Monte Carlo'!$F$16,'Monte Carlo'!$G$16,'Monte Carlo'!$B$16,'Monte Carlo'!$D$16)))</f>
        <v>0</v>
      </c>
      <c r="K846" s="0" t="n">
        <f aca="true">IF('Monte Carlo'!$B$17="",0,IF('Monte Carlo'!$D$17='Monte Carlo'!$B$17,'Monte Carlo'!$B$17,BETAINV(RAND(),'Monte Carlo'!$F$17,'Monte Carlo'!$G$17,'Monte Carlo'!$B$17,'Monte Carlo'!$D$17)))</f>
        <v>0</v>
      </c>
      <c r="L846" s="0" t="n">
        <f aca="true">IF('Monte Carlo'!$B$18="",0,IF('Monte Carlo'!$D$18='Monte Carlo'!$B$18,'Monte Carlo'!$B$18,BETAINV(RAND(),'Monte Carlo'!$F$18,'Monte Carlo'!$G$18,'Monte Carlo'!$B$18,'Monte Carlo'!$D$18)))</f>
        <v>0</v>
      </c>
      <c r="M846" s="0" t="n">
        <f aca="true">IF(OR('Monte Carlo'!$B$22="",'Monte Carlo'!$C$22=""),0,IF(RAND()&lt;'Monte Carlo'!$B$22,IF('Monte Carlo'!$E$22='Monte Carlo'!$C$22,'Monte Carlo'!$C$22,BETAINV(RAND(),'Monte Carlo'!$G$22,'Monte Carlo'!$H$22,'Monte Carlo'!$C$22,'Monte Carlo'!$E$22)),0))</f>
        <v>117.008189454259</v>
      </c>
      <c r="N846" s="0" t="n">
        <f aca="true">IF(OR('Monte Carlo'!$B$23="",'Monte Carlo'!$C$23=""),0,IF(RAND()&lt;'Monte Carlo'!$B$23,IF('Monte Carlo'!$E$23='Monte Carlo'!$C$23,'Monte Carlo'!$C$23,BETAINV(RAND(),'Monte Carlo'!$G$23,'Monte Carlo'!$H$23,'Monte Carlo'!$C$23,'Monte Carlo'!$E$23)),0))</f>
        <v>28.0327560192339</v>
      </c>
      <c r="O846" s="0" t="n">
        <f aca="true">IF(OR('Monte Carlo'!$B$24="",'Monte Carlo'!$C$24=""),0,IF(RAND()&lt;'Monte Carlo'!$B$24,IF('Monte Carlo'!$E$24='Monte Carlo'!$C$24,'Monte Carlo'!$C$24,BETAINV(RAND(),'Monte Carlo'!$G$24,'Monte Carlo'!$H$24,'Monte Carlo'!$C$24,'Monte Carlo'!$E$24)),0))</f>
        <v>0</v>
      </c>
      <c r="P846" s="0" t="n">
        <f aca="true">IF(OR('Monte Carlo'!$B$25="",'Monte Carlo'!$C$25=""),0,IF(RAND()&lt;'Monte Carlo'!$B$25,IF('Monte Carlo'!$E$25='Monte Carlo'!$C$25,'Monte Carlo'!$C$25,BETAINV(RAND(),'Monte Carlo'!$G$25,'Monte Carlo'!$H$25,'Monte Carlo'!$C$25,'Monte Carlo'!$E$25)),0))</f>
        <v>0</v>
      </c>
      <c r="Q846" s="0" t="n">
        <f aca="true">IF(OR('Monte Carlo'!$B$26="",'Monte Carlo'!$C$26=""),0,IF(RAND()&lt;'Monte Carlo'!$B$26,IF('Monte Carlo'!$E$26='Monte Carlo'!$C$26,'Monte Carlo'!$C$26,BETAINV(RAND(),'Monte Carlo'!$G$26,'Monte Carlo'!$H$26,'Monte Carlo'!$C$26,'Monte Carlo'!$E$26)),0))</f>
        <v>0</v>
      </c>
      <c r="R846" s="0" t="n">
        <f aca="true">IF(OR('Monte Carlo'!$B$27="",'Monte Carlo'!$C$27=""),0,IF(RAND()&lt;'Monte Carlo'!$B$27,IF('Monte Carlo'!$E$27='Monte Carlo'!$C$27,'Monte Carlo'!$C$27,BETAINV(RAND(),'Monte Carlo'!$G$27,'Monte Carlo'!$H$27,'Monte Carlo'!$C$27,'Monte Carlo'!$E$27)),0))</f>
        <v>0</v>
      </c>
      <c r="S846" s="0" t="n">
        <f aca="true">IF(OR('Monte Carlo'!$B$28="",'Monte Carlo'!$C$28=""),0,IF(RAND()&lt;'Monte Carlo'!$B$28,IF('Monte Carlo'!$E$28='Monte Carlo'!$C$28,'Monte Carlo'!$C$28,BETAINV(RAND(),'Monte Carlo'!$G$28,'Monte Carlo'!$H$28,'Monte Carlo'!$C$28,'Monte Carlo'!$E$28)),0))</f>
        <v>0</v>
      </c>
      <c r="T846" s="0" t="n">
        <f aca="true">IF(OR('Monte Carlo'!$B$29="",'Monte Carlo'!$C$29=""),0,IF(RAND()&lt;'Monte Carlo'!$B$29,IF('Monte Carlo'!$E$29='Monte Carlo'!$C$29,'Monte Carlo'!$C$29,BETAINV(RAND(),'Monte Carlo'!$G$29,'Monte Carlo'!$H$29,'Monte Carlo'!$C$29,'Monte Carlo'!$E$29)),0))</f>
        <v>0</v>
      </c>
      <c r="U846" s="0" t="n">
        <f aca="true">IF(OR('Monte Carlo'!$B$30="",'Monte Carlo'!$C$30=""),0,IF(RAND()&lt;'Monte Carlo'!$B$30,IF('Monte Carlo'!$E$30='Monte Carlo'!$C$30,'Monte Carlo'!$C$30,BETAINV(RAND(),'Monte Carlo'!$G$30,'Monte Carlo'!$H$30,'Monte Carlo'!$C$30,'Monte Carlo'!$E$30)),0))</f>
        <v>0</v>
      </c>
      <c r="V846" s="0" t="n">
        <f aca="true">IF(OR('Monte Carlo'!$B$31="",'Monte Carlo'!$C$31=""),0,IF(RAND()&lt;'Monte Carlo'!$B$31,IF('Monte Carlo'!$E$31='Monte Carlo'!$C$31,'Monte Carlo'!$C$31,BETAINV(RAND(),'Monte Carlo'!$G$31,'Monte Carlo'!$H$31,'Monte Carlo'!$C$31,'Monte Carlo'!$E$31)),0))</f>
        <v>0</v>
      </c>
      <c r="W846" s="0" t="n">
        <f aca="true">IF(OR('Monte Carlo'!$B$32="",'Monte Carlo'!$C$32=""),0,IF(RAND()&lt;'Monte Carlo'!$B$32,IF('Monte Carlo'!$E$32='Monte Carlo'!$C$32,'Monte Carlo'!$C$32,BETAINV(RAND(),'Monte Carlo'!$G$32,'Monte Carlo'!$H$32,'Monte Carlo'!$C$32,'Monte Carlo'!$E$32)),0))</f>
        <v>0</v>
      </c>
      <c r="X846" s="0" t="n">
        <f aca="true">IF(OR('Monte Carlo'!$B$33="",'Monte Carlo'!$C$33=""),0,IF(RAND()&lt;'Monte Carlo'!$B$33,IF('Monte Carlo'!$E$33='Monte Carlo'!$C$33,'Monte Carlo'!$C$33,BETAINV(RAND(),'Monte Carlo'!$G$33,'Monte Carlo'!$H$33,'Monte Carlo'!$C$33,'Monte Carlo'!$E$33)),0))</f>
        <v>0</v>
      </c>
      <c r="Y846" s="0" t="n">
        <f aca="false">SUM(A846:X846)</f>
        <v>2359.33865079822</v>
      </c>
    </row>
    <row r="847" customFormat="false" ht="15" hidden="false" customHeight="false" outlineLevel="0" collapsed="false">
      <c r="A847" s="0" t="n">
        <f aca="true">IF('Monte Carlo'!$B$7="",0,IF('Monte Carlo'!$D$7='Monte Carlo'!$B$7,'Monte Carlo'!$B$7,BETAINV(RAND(),'Monte Carlo'!$F$7,'Monte Carlo'!$G$7,'Monte Carlo'!$B$7,'Monte Carlo'!$D$7)))</f>
        <v>148.033615135803</v>
      </c>
      <c r="B847" s="0" t="n">
        <f aca="true">IF('Monte Carlo'!$B$8="",0,IF('Monte Carlo'!$D$8='Monte Carlo'!$B$8,'Monte Carlo'!$B$8,BETAINV(RAND(),'Monte Carlo'!$F$8,'Monte Carlo'!$G$8,'Monte Carlo'!$B$8,'Monte Carlo'!$D$8)))</f>
        <v>1120.6915779267</v>
      </c>
      <c r="C847" s="0" t="n">
        <f aca="true">IF('Monte Carlo'!$B$9="",0,IF('Monte Carlo'!$D$9='Monte Carlo'!$B$9,'Monte Carlo'!$B$9,BETAINV(RAND(),'Monte Carlo'!$F$9,'Monte Carlo'!$G$9,'Monte Carlo'!$B$9,'Monte Carlo'!$D$9)))</f>
        <v>491.066553881448</v>
      </c>
      <c r="D847" s="0" t="n">
        <f aca="true">IF('Monte Carlo'!$B$10="",0,IF('Monte Carlo'!$D$10='Monte Carlo'!$B$10,'Monte Carlo'!$B$10,BETAINV(RAND(),'Monte Carlo'!$F$10,'Monte Carlo'!$G$10,'Monte Carlo'!$B$10,'Monte Carlo'!$D$10)))</f>
        <v>332.208954220104</v>
      </c>
      <c r="E847" s="0" t="n">
        <f aca="true">IF('Monte Carlo'!$B$11="",0,IF('Monte Carlo'!$D$11='Monte Carlo'!$B$11,'Monte Carlo'!$B$11,BETAINV(RAND(),'Monte Carlo'!$F$11,'Monte Carlo'!$G$11,'Monte Carlo'!$B$11,'Monte Carlo'!$D$11)))</f>
        <v>120.215575470126</v>
      </c>
      <c r="F847" s="0" t="n">
        <f aca="true">IF('Monte Carlo'!$B$12="",0,IF('Monte Carlo'!$D$12='Monte Carlo'!$B$12,'Monte Carlo'!$B$12,BETAINV(RAND(),'Monte Carlo'!$F$12,'Monte Carlo'!$G$12,'Monte Carlo'!$B$12,'Monte Carlo'!$D$12)))</f>
        <v>100.236960685082</v>
      </c>
      <c r="G847" s="0" t="n">
        <f aca="true">IF('Monte Carlo'!$B$13="",0,IF('Monte Carlo'!$D$13='Monte Carlo'!$B$13,'Monte Carlo'!$B$13,BETAINV(RAND(),'Monte Carlo'!$F$13,'Monte Carlo'!$G$13,'Monte Carlo'!$B$13,'Monte Carlo'!$D$13)))</f>
        <v>0</v>
      </c>
      <c r="H847" s="0" t="n">
        <f aca="true">IF('Monte Carlo'!$B$14="",0,IF('Monte Carlo'!$D$14='Monte Carlo'!$B$14,'Monte Carlo'!$B$14,BETAINV(RAND(),'Monte Carlo'!$F$14,'Monte Carlo'!$G$14,'Monte Carlo'!$B$14,'Monte Carlo'!$D$14)))</f>
        <v>0</v>
      </c>
      <c r="I847" s="0" t="n">
        <f aca="true">IF('Monte Carlo'!$B$15="",0,IF('Monte Carlo'!$D$15='Monte Carlo'!$B$15,'Monte Carlo'!$B$15,BETAINV(RAND(),'Monte Carlo'!$F$15,'Monte Carlo'!$G$15,'Monte Carlo'!$B$15,'Monte Carlo'!$D$15)))</f>
        <v>0</v>
      </c>
      <c r="J847" s="0" t="n">
        <f aca="true">IF('Monte Carlo'!$B$16="",0,IF('Monte Carlo'!$D$16='Monte Carlo'!$B$16,'Monte Carlo'!$B$16,BETAINV(RAND(),'Monte Carlo'!$F$16,'Monte Carlo'!$G$16,'Monte Carlo'!$B$16,'Monte Carlo'!$D$16)))</f>
        <v>0</v>
      </c>
      <c r="K847" s="0" t="n">
        <f aca="true">IF('Monte Carlo'!$B$17="",0,IF('Monte Carlo'!$D$17='Monte Carlo'!$B$17,'Monte Carlo'!$B$17,BETAINV(RAND(),'Monte Carlo'!$F$17,'Monte Carlo'!$G$17,'Monte Carlo'!$B$17,'Monte Carlo'!$D$17)))</f>
        <v>0</v>
      </c>
      <c r="L847" s="0" t="n">
        <f aca="true">IF('Monte Carlo'!$B$18="",0,IF('Monte Carlo'!$D$18='Monte Carlo'!$B$18,'Monte Carlo'!$B$18,BETAINV(RAND(),'Monte Carlo'!$F$18,'Monte Carlo'!$G$18,'Monte Carlo'!$B$18,'Monte Carlo'!$D$18)))</f>
        <v>0</v>
      </c>
      <c r="M847" s="0" t="n">
        <f aca="true">IF(OR('Monte Carlo'!$B$22="",'Monte Carlo'!$C$22=""),0,IF(RAND()&lt;'Monte Carlo'!$B$22,IF('Monte Carlo'!$E$22='Monte Carlo'!$C$22,'Monte Carlo'!$C$22,BETAINV(RAND(),'Monte Carlo'!$G$22,'Monte Carlo'!$H$22,'Monte Carlo'!$C$22,'Monte Carlo'!$E$22)),0))</f>
        <v>0</v>
      </c>
      <c r="N847" s="0" t="n">
        <f aca="true">IF(OR('Monte Carlo'!$B$23="",'Monte Carlo'!$C$23=""),0,IF(RAND()&lt;'Monte Carlo'!$B$23,IF('Monte Carlo'!$E$23='Monte Carlo'!$C$23,'Monte Carlo'!$C$23,BETAINV(RAND(),'Monte Carlo'!$G$23,'Monte Carlo'!$H$23,'Monte Carlo'!$C$23,'Monte Carlo'!$E$23)),0))</f>
        <v>0</v>
      </c>
      <c r="O847" s="0" t="n">
        <f aca="true">IF(OR('Monte Carlo'!$B$24="",'Monte Carlo'!$C$24=""),0,IF(RAND()&lt;'Monte Carlo'!$B$24,IF('Monte Carlo'!$E$24='Monte Carlo'!$C$24,'Monte Carlo'!$C$24,BETAINV(RAND(),'Monte Carlo'!$G$24,'Monte Carlo'!$H$24,'Monte Carlo'!$C$24,'Monte Carlo'!$E$24)),0))</f>
        <v>0</v>
      </c>
      <c r="P847" s="0" t="n">
        <f aca="true">IF(OR('Monte Carlo'!$B$25="",'Monte Carlo'!$C$25=""),0,IF(RAND()&lt;'Monte Carlo'!$B$25,IF('Monte Carlo'!$E$25='Monte Carlo'!$C$25,'Monte Carlo'!$C$25,BETAINV(RAND(),'Monte Carlo'!$G$25,'Monte Carlo'!$H$25,'Monte Carlo'!$C$25,'Monte Carlo'!$E$25)),0))</f>
        <v>0</v>
      </c>
      <c r="Q847" s="0" t="n">
        <f aca="true">IF(OR('Monte Carlo'!$B$26="",'Monte Carlo'!$C$26=""),0,IF(RAND()&lt;'Monte Carlo'!$B$26,IF('Monte Carlo'!$E$26='Monte Carlo'!$C$26,'Monte Carlo'!$C$26,BETAINV(RAND(),'Monte Carlo'!$G$26,'Monte Carlo'!$H$26,'Monte Carlo'!$C$26,'Monte Carlo'!$E$26)),0))</f>
        <v>0</v>
      </c>
      <c r="R847" s="0" t="n">
        <f aca="true">IF(OR('Monte Carlo'!$B$27="",'Monte Carlo'!$C$27=""),0,IF(RAND()&lt;'Monte Carlo'!$B$27,IF('Monte Carlo'!$E$27='Monte Carlo'!$C$27,'Monte Carlo'!$C$27,BETAINV(RAND(),'Monte Carlo'!$G$27,'Monte Carlo'!$H$27,'Monte Carlo'!$C$27,'Monte Carlo'!$E$27)),0))</f>
        <v>0</v>
      </c>
      <c r="S847" s="0" t="n">
        <f aca="true">IF(OR('Monte Carlo'!$B$28="",'Monte Carlo'!$C$28=""),0,IF(RAND()&lt;'Monte Carlo'!$B$28,IF('Monte Carlo'!$E$28='Monte Carlo'!$C$28,'Monte Carlo'!$C$28,BETAINV(RAND(),'Monte Carlo'!$G$28,'Monte Carlo'!$H$28,'Monte Carlo'!$C$28,'Monte Carlo'!$E$28)),0))</f>
        <v>0</v>
      </c>
      <c r="T847" s="0" t="n">
        <f aca="true">IF(OR('Monte Carlo'!$B$29="",'Monte Carlo'!$C$29=""),0,IF(RAND()&lt;'Monte Carlo'!$B$29,IF('Monte Carlo'!$E$29='Monte Carlo'!$C$29,'Monte Carlo'!$C$29,BETAINV(RAND(),'Monte Carlo'!$G$29,'Monte Carlo'!$H$29,'Monte Carlo'!$C$29,'Monte Carlo'!$E$29)),0))</f>
        <v>0</v>
      </c>
      <c r="U847" s="0" t="n">
        <f aca="true">IF(OR('Monte Carlo'!$B$30="",'Monte Carlo'!$C$30=""),0,IF(RAND()&lt;'Monte Carlo'!$B$30,IF('Monte Carlo'!$E$30='Monte Carlo'!$C$30,'Monte Carlo'!$C$30,BETAINV(RAND(),'Monte Carlo'!$G$30,'Monte Carlo'!$H$30,'Monte Carlo'!$C$30,'Monte Carlo'!$E$30)),0))</f>
        <v>0</v>
      </c>
      <c r="V847" s="0" t="n">
        <f aca="true">IF(OR('Monte Carlo'!$B$31="",'Monte Carlo'!$C$31=""),0,IF(RAND()&lt;'Monte Carlo'!$B$31,IF('Monte Carlo'!$E$31='Monte Carlo'!$C$31,'Monte Carlo'!$C$31,BETAINV(RAND(),'Monte Carlo'!$G$31,'Monte Carlo'!$H$31,'Monte Carlo'!$C$31,'Monte Carlo'!$E$31)),0))</f>
        <v>0</v>
      </c>
      <c r="W847" s="0" t="n">
        <f aca="true">IF(OR('Monte Carlo'!$B$32="",'Monte Carlo'!$C$32=""),0,IF(RAND()&lt;'Monte Carlo'!$B$32,IF('Monte Carlo'!$E$32='Monte Carlo'!$C$32,'Monte Carlo'!$C$32,BETAINV(RAND(),'Monte Carlo'!$G$32,'Monte Carlo'!$H$32,'Monte Carlo'!$C$32,'Monte Carlo'!$E$32)),0))</f>
        <v>0</v>
      </c>
      <c r="X847" s="0" t="n">
        <f aca="true">IF(OR('Monte Carlo'!$B$33="",'Monte Carlo'!$C$33=""),0,IF(RAND()&lt;'Monte Carlo'!$B$33,IF('Monte Carlo'!$E$33='Monte Carlo'!$C$33,'Monte Carlo'!$C$33,BETAINV(RAND(),'Monte Carlo'!$G$33,'Monte Carlo'!$H$33,'Monte Carlo'!$C$33,'Monte Carlo'!$E$33)),0))</f>
        <v>0</v>
      </c>
      <c r="Y847" s="0" t="n">
        <f aca="false">SUM(A847:X847)</f>
        <v>2312.45323731926</v>
      </c>
    </row>
    <row r="848" customFormat="false" ht="15" hidden="false" customHeight="false" outlineLevel="0" collapsed="false">
      <c r="A848" s="0" t="n">
        <f aca="true">IF('Monte Carlo'!$B$7="",0,IF('Monte Carlo'!$D$7='Monte Carlo'!$B$7,'Monte Carlo'!$B$7,BETAINV(RAND(),'Monte Carlo'!$F$7,'Monte Carlo'!$G$7,'Monte Carlo'!$B$7,'Monte Carlo'!$D$7)))</f>
        <v>164.867046676503</v>
      </c>
      <c r="B848" s="0" t="n">
        <f aca="true">IF('Monte Carlo'!$B$8="",0,IF('Monte Carlo'!$D$8='Monte Carlo'!$B$8,'Monte Carlo'!$B$8,BETAINV(RAND(),'Monte Carlo'!$F$8,'Monte Carlo'!$G$8,'Monte Carlo'!$B$8,'Monte Carlo'!$D$8)))</f>
        <v>1031.73848877033</v>
      </c>
      <c r="C848" s="0" t="n">
        <f aca="true">IF('Monte Carlo'!$B$9="",0,IF('Monte Carlo'!$D$9='Monte Carlo'!$B$9,'Monte Carlo'!$B$9,BETAINV(RAND(),'Monte Carlo'!$F$9,'Monte Carlo'!$G$9,'Monte Carlo'!$B$9,'Monte Carlo'!$D$9)))</f>
        <v>436.676764071123</v>
      </c>
      <c r="D848" s="0" t="n">
        <f aca="true">IF('Monte Carlo'!$B$10="",0,IF('Monte Carlo'!$D$10='Monte Carlo'!$B$10,'Monte Carlo'!$B$10,BETAINV(RAND(),'Monte Carlo'!$F$10,'Monte Carlo'!$G$10,'Monte Carlo'!$B$10,'Monte Carlo'!$D$10)))</f>
        <v>303.579619439199</v>
      </c>
      <c r="E848" s="0" t="n">
        <f aca="true">IF('Monte Carlo'!$B$11="",0,IF('Monte Carlo'!$D$11='Monte Carlo'!$B$11,'Monte Carlo'!$B$11,BETAINV(RAND(),'Monte Carlo'!$F$11,'Monte Carlo'!$G$11,'Monte Carlo'!$B$11,'Monte Carlo'!$D$11)))</f>
        <v>119.285863934416</v>
      </c>
      <c r="F848" s="0" t="n">
        <f aca="true">IF('Monte Carlo'!$B$12="",0,IF('Monte Carlo'!$D$12='Monte Carlo'!$B$12,'Monte Carlo'!$B$12,BETAINV(RAND(),'Monte Carlo'!$F$12,'Monte Carlo'!$G$12,'Monte Carlo'!$B$12,'Monte Carlo'!$D$12)))</f>
        <v>97.4109451884879</v>
      </c>
      <c r="G848" s="0" t="n">
        <f aca="true">IF('Monte Carlo'!$B$13="",0,IF('Monte Carlo'!$D$13='Monte Carlo'!$B$13,'Monte Carlo'!$B$13,BETAINV(RAND(),'Monte Carlo'!$F$13,'Monte Carlo'!$G$13,'Monte Carlo'!$B$13,'Monte Carlo'!$D$13)))</f>
        <v>0</v>
      </c>
      <c r="H848" s="0" t="n">
        <f aca="true">IF('Monte Carlo'!$B$14="",0,IF('Monte Carlo'!$D$14='Monte Carlo'!$B$14,'Monte Carlo'!$B$14,BETAINV(RAND(),'Monte Carlo'!$F$14,'Monte Carlo'!$G$14,'Monte Carlo'!$B$14,'Monte Carlo'!$D$14)))</f>
        <v>0</v>
      </c>
      <c r="I848" s="0" t="n">
        <f aca="true">IF('Monte Carlo'!$B$15="",0,IF('Monte Carlo'!$D$15='Monte Carlo'!$B$15,'Monte Carlo'!$B$15,BETAINV(RAND(),'Monte Carlo'!$F$15,'Monte Carlo'!$G$15,'Monte Carlo'!$B$15,'Monte Carlo'!$D$15)))</f>
        <v>0</v>
      </c>
      <c r="J848" s="0" t="n">
        <f aca="true">IF('Monte Carlo'!$B$16="",0,IF('Monte Carlo'!$D$16='Monte Carlo'!$B$16,'Monte Carlo'!$B$16,BETAINV(RAND(),'Monte Carlo'!$F$16,'Monte Carlo'!$G$16,'Monte Carlo'!$B$16,'Monte Carlo'!$D$16)))</f>
        <v>0</v>
      </c>
      <c r="K848" s="0" t="n">
        <f aca="true">IF('Monte Carlo'!$B$17="",0,IF('Monte Carlo'!$D$17='Monte Carlo'!$B$17,'Monte Carlo'!$B$17,BETAINV(RAND(),'Monte Carlo'!$F$17,'Monte Carlo'!$G$17,'Monte Carlo'!$B$17,'Monte Carlo'!$D$17)))</f>
        <v>0</v>
      </c>
      <c r="L848" s="0" t="n">
        <f aca="true">IF('Monte Carlo'!$B$18="",0,IF('Monte Carlo'!$D$18='Monte Carlo'!$B$18,'Monte Carlo'!$B$18,BETAINV(RAND(),'Monte Carlo'!$F$18,'Monte Carlo'!$G$18,'Monte Carlo'!$B$18,'Monte Carlo'!$D$18)))</f>
        <v>0</v>
      </c>
      <c r="M848" s="0" t="n">
        <f aca="true">IF(OR('Monte Carlo'!$B$22="",'Monte Carlo'!$C$22=""),0,IF(RAND()&lt;'Monte Carlo'!$B$22,IF('Monte Carlo'!$E$22='Monte Carlo'!$C$22,'Monte Carlo'!$C$22,BETAINV(RAND(),'Monte Carlo'!$G$22,'Monte Carlo'!$H$22,'Monte Carlo'!$C$22,'Monte Carlo'!$E$22)),0))</f>
        <v>108.359159277741</v>
      </c>
      <c r="N848" s="0" t="n">
        <f aca="true">IF(OR('Monte Carlo'!$B$23="",'Monte Carlo'!$C$23=""),0,IF(RAND()&lt;'Monte Carlo'!$B$23,IF('Monte Carlo'!$E$23='Monte Carlo'!$C$23,'Monte Carlo'!$C$23,BETAINV(RAND(),'Monte Carlo'!$G$23,'Monte Carlo'!$H$23,'Monte Carlo'!$C$23,'Monte Carlo'!$E$23)),0))</f>
        <v>0</v>
      </c>
      <c r="O848" s="0" t="n">
        <f aca="true">IF(OR('Monte Carlo'!$B$24="",'Monte Carlo'!$C$24=""),0,IF(RAND()&lt;'Monte Carlo'!$B$24,IF('Monte Carlo'!$E$24='Monte Carlo'!$C$24,'Monte Carlo'!$C$24,BETAINV(RAND(),'Monte Carlo'!$G$24,'Monte Carlo'!$H$24,'Monte Carlo'!$C$24,'Monte Carlo'!$E$24)),0))</f>
        <v>0</v>
      </c>
      <c r="P848" s="0" t="n">
        <f aca="true">IF(OR('Monte Carlo'!$B$25="",'Monte Carlo'!$C$25=""),0,IF(RAND()&lt;'Monte Carlo'!$B$25,IF('Monte Carlo'!$E$25='Monte Carlo'!$C$25,'Monte Carlo'!$C$25,BETAINV(RAND(),'Monte Carlo'!$G$25,'Monte Carlo'!$H$25,'Monte Carlo'!$C$25,'Monte Carlo'!$E$25)),0))</f>
        <v>148.602875666324</v>
      </c>
      <c r="Q848" s="0" t="n">
        <f aca="true">IF(OR('Monte Carlo'!$B$26="",'Monte Carlo'!$C$26=""),0,IF(RAND()&lt;'Monte Carlo'!$B$26,IF('Monte Carlo'!$E$26='Monte Carlo'!$C$26,'Monte Carlo'!$C$26,BETAINV(RAND(),'Monte Carlo'!$G$26,'Monte Carlo'!$H$26,'Monte Carlo'!$C$26,'Monte Carlo'!$E$26)),0))</f>
        <v>0</v>
      </c>
      <c r="R848" s="0" t="n">
        <f aca="true">IF(OR('Monte Carlo'!$B$27="",'Monte Carlo'!$C$27=""),0,IF(RAND()&lt;'Monte Carlo'!$B$27,IF('Monte Carlo'!$E$27='Monte Carlo'!$C$27,'Monte Carlo'!$C$27,BETAINV(RAND(),'Monte Carlo'!$G$27,'Monte Carlo'!$H$27,'Monte Carlo'!$C$27,'Monte Carlo'!$E$27)),0))</f>
        <v>0</v>
      </c>
      <c r="S848" s="0" t="n">
        <f aca="true">IF(OR('Monte Carlo'!$B$28="",'Monte Carlo'!$C$28=""),0,IF(RAND()&lt;'Monte Carlo'!$B$28,IF('Monte Carlo'!$E$28='Monte Carlo'!$C$28,'Monte Carlo'!$C$28,BETAINV(RAND(),'Monte Carlo'!$G$28,'Monte Carlo'!$H$28,'Monte Carlo'!$C$28,'Monte Carlo'!$E$28)),0))</f>
        <v>0</v>
      </c>
      <c r="T848" s="0" t="n">
        <f aca="true">IF(OR('Monte Carlo'!$B$29="",'Monte Carlo'!$C$29=""),0,IF(RAND()&lt;'Monte Carlo'!$B$29,IF('Monte Carlo'!$E$29='Monte Carlo'!$C$29,'Monte Carlo'!$C$29,BETAINV(RAND(),'Monte Carlo'!$G$29,'Monte Carlo'!$H$29,'Monte Carlo'!$C$29,'Monte Carlo'!$E$29)),0))</f>
        <v>0</v>
      </c>
      <c r="U848" s="0" t="n">
        <f aca="true">IF(OR('Monte Carlo'!$B$30="",'Monte Carlo'!$C$30=""),0,IF(RAND()&lt;'Monte Carlo'!$B$30,IF('Monte Carlo'!$E$30='Monte Carlo'!$C$30,'Monte Carlo'!$C$30,BETAINV(RAND(),'Monte Carlo'!$G$30,'Monte Carlo'!$H$30,'Monte Carlo'!$C$30,'Monte Carlo'!$E$30)),0))</f>
        <v>0</v>
      </c>
      <c r="V848" s="0" t="n">
        <f aca="true">IF(OR('Monte Carlo'!$B$31="",'Monte Carlo'!$C$31=""),0,IF(RAND()&lt;'Monte Carlo'!$B$31,IF('Monte Carlo'!$E$31='Monte Carlo'!$C$31,'Monte Carlo'!$C$31,BETAINV(RAND(),'Monte Carlo'!$G$31,'Monte Carlo'!$H$31,'Monte Carlo'!$C$31,'Monte Carlo'!$E$31)),0))</f>
        <v>0</v>
      </c>
      <c r="W848" s="0" t="n">
        <f aca="true">IF(OR('Monte Carlo'!$B$32="",'Monte Carlo'!$C$32=""),0,IF(RAND()&lt;'Monte Carlo'!$B$32,IF('Monte Carlo'!$E$32='Monte Carlo'!$C$32,'Monte Carlo'!$C$32,BETAINV(RAND(),'Monte Carlo'!$G$32,'Monte Carlo'!$H$32,'Monte Carlo'!$C$32,'Monte Carlo'!$E$32)),0))</f>
        <v>0</v>
      </c>
      <c r="X848" s="0" t="n">
        <f aca="true">IF(OR('Monte Carlo'!$B$33="",'Monte Carlo'!$C$33=""),0,IF(RAND()&lt;'Monte Carlo'!$B$33,IF('Monte Carlo'!$E$33='Monte Carlo'!$C$33,'Monte Carlo'!$C$33,BETAINV(RAND(),'Monte Carlo'!$G$33,'Monte Carlo'!$H$33,'Monte Carlo'!$C$33,'Monte Carlo'!$E$33)),0))</f>
        <v>0</v>
      </c>
      <c r="Y848" s="0" t="n">
        <f aca="false">SUM(A848:X848)</f>
        <v>2410.52076302412</v>
      </c>
    </row>
    <row r="849" customFormat="false" ht="15" hidden="false" customHeight="false" outlineLevel="0" collapsed="false">
      <c r="A849" s="0" t="n">
        <f aca="true">IF('Monte Carlo'!$B$7="",0,IF('Monte Carlo'!$D$7='Monte Carlo'!$B$7,'Monte Carlo'!$B$7,BETAINV(RAND(),'Monte Carlo'!$F$7,'Monte Carlo'!$G$7,'Monte Carlo'!$B$7,'Monte Carlo'!$D$7)))</f>
        <v>153.572659217691</v>
      </c>
      <c r="B849" s="0" t="n">
        <f aca="true">IF('Monte Carlo'!$B$8="",0,IF('Monte Carlo'!$D$8='Monte Carlo'!$B$8,'Monte Carlo'!$B$8,BETAINV(RAND(),'Monte Carlo'!$F$8,'Monte Carlo'!$G$8,'Monte Carlo'!$B$8,'Monte Carlo'!$D$8)))</f>
        <v>1031.30886385274</v>
      </c>
      <c r="C849" s="0" t="n">
        <f aca="true">IF('Monte Carlo'!$B$9="",0,IF('Monte Carlo'!$D$9='Monte Carlo'!$B$9,'Monte Carlo'!$B$9,BETAINV(RAND(),'Monte Carlo'!$F$9,'Monte Carlo'!$G$9,'Monte Carlo'!$B$9,'Monte Carlo'!$D$9)))</f>
        <v>479.649334232364</v>
      </c>
      <c r="D849" s="0" t="n">
        <f aca="true">IF('Monte Carlo'!$B$10="",0,IF('Monte Carlo'!$D$10='Monte Carlo'!$B$10,'Monte Carlo'!$B$10,BETAINV(RAND(),'Monte Carlo'!$F$10,'Monte Carlo'!$G$10,'Monte Carlo'!$B$10,'Monte Carlo'!$D$10)))</f>
        <v>326.094351427916</v>
      </c>
      <c r="E849" s="0" t="n">
        <f aca="true">IF('Monte Carlo'!$B$11="",0,IF('Monte Carlo'!$D$11='Monte Carlo'!$B$11,'Monte Carlo'!$B$11,BETAINV(RAND(),'Monte Carlo'!$F$11,'Monte Carlo'!$G$11,'Monte Carlo'!$B$11,'Monte Carlo'!$D$11)))</f>
        <v>109.659318502509</v>
      </c>
      <c r="F849" s="0" t="n">
        <f aca="true">IF('Monte Carlo'!$B$12="",0,IF('Monte Carlo'!$D$12='Monte Carlo'!$B$12,'Monte Carlo'!$B$12,BETAINV(RAND(),'Monte Carlo'!$F$12,'Monte Carlo'!$G$12,'Monte Carlo'!$B$12,'Monte Carlo'!$D$12)))</f>
        <v>105.842680881569</v>
      </c>
      <c r="G849" s="0" t="n">
        <f aca="true">IF('Monte Carlo'!$B$13="",0,IF('Monte Carlo'!$D$13='Monte Carlo'!$B$13,'Monte Carlo'!$B$13,BETAINV(RAND(),'Monte Carlo'!$F$13,'Monte Carlo'!$G$13,'Monte Carlo'!$B$13,'Monte Carlo'!$D$13)))</f>
        <v>0</v>
      </c>
      <c r="H849" s="0" t="n">
        <f aca="true">IF('Monte Carlo'!$B$14="",0,IF('Monte Carlo'!$D$14='Monte Carlo'!$B$14,'Monte Carlo'!$B$14,BETAINV(RAND(),'Monte Carlo'!$F$14,'Monte Carlo'!$G$14,'Monte Carlo'!$B$14,'Monte Carlo'!$D$14)))</f>
        <v>0</v>
      </c>
      <c r="I849" s="0" t="n">
        <f aca="true">IF('Monte Carlo'!$B$15="",0,IF('Monte Carlo'!$D$15='Monte Carlo'!$B$15,'Monte Carlo'!$B$15,BETAINV(RAND(),'Monte Carlo'!$F$15,'Monte Carlo'!$G$15,'Monte Carlo'!$B$15,'Monte Carlo'!$D$15)))</f>
        <v>0</v>
      </c>
      <c r="J849" s="0" t="n">
        <f aca="true">IF('Monte Carlo'!$B$16="",0,IF('Monte Carlo'!$D$16='Monte Carlo'!$B$16,'Monte Carlo'!$B$16,BETAINV(RAND(),'Monte Carlo'!$F$16,'Monte Carlo'!$G$16,'Monte Carlo'!$B$16,'Monte Carlo'!$D$16)))</f>
        <v>0</v>
      </c>
      <c r="K849" s="0" t="n">
        <f aca="true">IF('Monte Carlo'!$B$17="",0,IF('Monte Carlo'!$D$17='Monte Carlo'!$B$17,'Monte Carlo'!$B$17,BETAINV(RAND(),'Monte Carlo'!$F$17,'Monte Carlo'!$G$17,'Monte Carlo'!$B$17,'Monte Carlo'!$D$17)))</f>
        <v>0</v>
      </c>
      <c r="L849" s="0" t="n">
        <f aca="true">IF('Monte Carlo'!$B$18="",0,IF('Monte Carlo'!$D$18='Monte Carlo'!$B$18,'Monte Carlo'!$B$18,BETAINV(RAND(),'Monte Carlo'!$F$18,'Monte Carlo'!$G$18,'Monte Carlo'!$B$18,'Monte Carlo'!$D$18)))</f>
        <v>0</v>
      </c>
      <c r="M849" s="0" t="n">
        <f aca="true">IF(OR('Monte Carlo'!$B$22="",'Monte Carlo'!$C$22=""),0,IF(RAND()&lt;'Monte Carlo'!$B$22,IF('Monte Carlo'!$E$22='Monte Carlo'!$C$22,'Monte Carlo'!$C$22,BETAINV(RAND(),'Monte Carlo'!$G$22,'Monte Carlo'!$H$22,'Monte Carlo'!$C$22,'Monte Carlo'!$E$22)),0))</f>
        <v>0</v>
      </c>
      <c r="N849" s="0" t="n">
        <f aca="true">IF(OR('Monte Carlo'!$B$23="",'Monte Carlo'!$C$23=""),0,IF(RAND()&lt;'Monte Carlo'!$B$23,IF('Monte Carlo'!$E$23='Monte Carlo'!$C$23,'Monte Carlo'!$C$23,BETAINV(RAND(),'Monte Carlo'!$G$23,'Monte Carlo'!$H$23,'Monte Carlo'!$C$23,'Monte Carlo'!$E$23)),0))</f>
        <v>0</v>
      </c>
      <c r="O849" s="0" t="n">
        <f aca="true">IF(OR('Monte Carlo'!$B$24="",'Monte Carlo'!$C$24=""),0,IF(RAND()&lt;'Monte Carlo'!$B$24,IF('Monte Carlo'!$E$24='Monte Carlo'!$C$24,'Monte Carlo'!$C$24,BETAINV(RAND(),'Monte Carlo'!$G$24,'Monte Carlo'!$H$24,'Monte Carlo'!$C$24,'Monte Carlo'!$E$24)),0))</f>
        <v>0</v>
      </c>
      <c r="P849" s="0" t="n">
        <f aca="true">IF(OR('Monte Carlo'!$B$25="",'Monte Carlo'!$C$25=""),0,IF(RAND()&lt;'Monte Carlo'!$B$25,IF('Monte Carlo'!$E$25='Monte Carlo'!$C$25,'Monte Carlo'!$C$25,BETAINV(RAND(),'Monte Carlo'!$G$25,'Monte Carlo'!$H$25,'Monte Carlo'!$C$25,'Monte Carlo'!$E$25)),0))</f>
        <v>0</v>
      </c>
      <c r="Q849" s="0" t="n">
        <f aca="true">IF(OR('Monte Carlo'!$B$26="",'Monte Carlo'!$C$26=""),0,IF(RAND()&lt;'Monte Carlo'!$B$26,IF('Monte Carlo'!$E$26='Monte Carlo'!$C$26,'Monte Carlo'!$C$26,BETAINV(RAND(),'Monte Carlo'!$G$26,'Monte Carlo'!$H$26,'Monte Carlo'!$C$26,'Monte Carlo'!$E$26)),0))</f>
        <v>0</v>
      </c>
      <c r="R849" s="0" t="n">
        <f aca="true">IF(OR('Monte Carlo'!$B$27="",'Monte Carlo'!$C$27=""),0,IF(RAND()&lt;'Monte Carlo'!$B$27,IF('Monte Carlo'!$E$27='Monte Carlo'!$C$27,'Monte Carlo'!$C$27,BETAINV(RAND(),'Monte Carlo'!$G$27,'Monte Carlo'!$H$27,'Monte Carlo'!$C$27,'Monte Carlo'!$E$27)),0))</f>
        <v>0</v>
      </c>
      <c r="S849" s="0" t="n">
        <f aca="true">IF(OR('Monte Carlo'!$B$28="",'Monte Carlo'!$C$28=""),0,IF(RAND()&lt;'Monte Carlo'!$B$28,IF('Monte Carlo'!$E$28='Monte Carlo'!$C$28,'Monte Carlo'!$C$28,BETAINV(RAND(),'Monte Carlo'!$G$28,'Monte Carlo'!$H$28,'Monte Carlo'!$C$28,'Monte Carlo'!$E$28)),0))</f>
        <v>0</v>
      </c>
      <c r="T849" s="0" t="n">
        <f aca="true">IF(OR('Monte Carlo'!$B$29="",'Monte Carlo'!$C$29=""),0,IF(RAND()&lt;'Monte Carlo'!$B$29,IF('Monte Carlo'!$E$29='Monte Carlo'!$C$29,'Monte Carlo'!$C$29,BETAINV(RAND(),'Monte Carlo'!$G$29,'Monte Carlo'!$H$29,'Monte Carlo'!$C$29,'Monte Carlo'!$E$29)),0))</f>
        <v>0</v>
      </c>
      <c r="U849" s="0" t="n">
        <f aca="true">IF(OR('Monte Carlo'!$B$30="",'Monte Carlo'!$C$30=""),0,IF(RAND()&lt;'Monte Carlo'!$B$30,IF('Monte Carlo'!$E$30='Monte Carlo'!$C$30,'Monte Carlo'!$C$30,BETAINV(RAND(),'Monte Carlo'!$G$30,'Monte Carlo'!$H$30,'Monte Carlo'!$C$30,'Monte Carlo'!$E$30)),0))</f>
        <v>0</v>
      </c>
      <c r="V849" s="0" t="n">
        <f aca="true">IF(OR('Monte Carlo'!$B$31="",'Monte Carlo'!$C$31=""),0,IF(RAND()&lt;'Monte Carlo'!$B$31,IF('Monte Carlo'!$E$31='Monte Carlo'!$C$31,'Monte Carlo'!$C$31,BETAINV(RAND(),'Monte Carlo'!$G$31,'Monte Carlo'!$H$31,'Monte Carlo'!$C$31,'Monte Carlo'!$E$31)),0))</f>
        <v>0</v>
      </c>
      <c r="W849" s="0" t="n">
        <f aca="true">IF(OR('Monte Carlo'!$B$32="",'Monte Carlo'!$C$32=""),0,IF(RAND()&lt;'Monte Carlo'!$B$32,IF('Monte Carlo'!$E$32='Monte Carlo'!$C$32,'Monte Carlo'!$C$32,BETAINV(RAND(),'Monte Carlo'!$G$32,'Monte Carlo'!$H$32,'Monte Carlo'!$C$32,'Monte Carlo'!$E$32)),0))</f>
        <v>0</v>
      </c>
      <c r="X849" s="0" t="n">
        <f aca="true">IF(OR('Monte Carlo'!$B$33="",'Monte Carlo'!$C$33=""),0,IF(RAND()&lt;'Monte Carlo'!$B$33,IF('Monte Carlo'!$E$33='Monte Carlo'!$C$33,'Monte Carlo'!$C$33,BETAINV(RAND(),'Monte Carlo'!$G$33,'Monte Carlo'!$H$33,'Monte Carlo'!$C$33,'Monte Carlo'!$E$33)),0))</f>
        <v>0</v>
      </c>
      <c r="Y849" s="0" t="n">
        <f aca="false">SUM(A849:X849)</f>
        <v>2206.12720811479</v>
      </c>
    </row>
    <row r="850" customFormat="false" ht="15" hidden="false" customHeight="false" outlineLevel="0" collapsed="false">
      <c r="A850" s="0" t="n">
        <f aca="true">IF('Monte Carlo'!$B$7="",0,IF('Monte Carlo'!$D$7='Monte Carlo'!$B$7,'Monte Carlo'!$B$7,BETAINV(RAND(),'Monte Carlo'!$F$7,'Monte Carlo'!$G$7,'Monte Carlo'!$B$7,'Monte Carlo'!$D$7)))</f>
        <v>140.457882100435</v>
      </c>
      <c r="B850" s="0" t="n">
        <f aca="true">IF('Monte Carlo'!$B$8="",0,IF('Monte Carlo'!$D$8='Monte Carlo'!$B$8,'Monte Carlo'!$B$8,BETAINV(RAND(),'Monte Carlo'!$F$8,'Monte Carlo'!$G$8,'Monte Carlo'!$B$8,'Monte Carlo'!$D$8)))</f>
        <v>982.571884075979</v>
      </c>
      <c r="C850" s="0" t="n">
        <f aca="true">IF('Monte Carlo'!$B$9="",0,IF('Monte Carlo'!$D$9='Monte Carlo'!$B$9,'Monte Carlo'!$B$9,BETAINV(RAND(),'Monte Carlo'!$F$9,'Monte Carlo'!$G$9,'Monte Carlo'!$B$9,'Monte Carlo'!$D$9)))</f>
        <v>435.584383316446</v>
      </c>
      <c r="D850" s="0" t="n">
        <f aca="true">IF('Monte Carlo'!$B$10="",0,IF('Monte Carlo'!$D$10='Monte Carlo'!$B$10,'Monte Carlo'!$B$10,BETAINV(RAND(),'Monte Carlo'!$F$10,'Monte Carlo'!$G$10,'Monte Carlo'!$B$10,'Monte Carlo'!$D$10)))</f>
        <v>296.007071206857</v>
      </c>
      <c r="E850" s="0" t="n">
        <f aca="true">IF('Monte Carlo'!$B$11="",0,IF('Monte Carlo'!$D$11='Monte Carlo'!$B$11,'Monte Carlo'!$B$11,BETAINV(RAND(),'Monte Carlo'!$F$11,'Monte Carlo'!$G$11,'Monte Carlo'!$B$11,'Monte Carlo'!$D$11)))</f>
        <v>97.5734700470219</v>
      </c>
      <c r="F850" s="0" t="n">
        <f aca="true">IF('Monte Carlo'!$B$12="",0,IF('Monte Carlo'!$D$12='Monte Carlo'!$B$12,'Monte Carlo'!$B$12,BETAINV(RAND(),'Monte Carlo'!$F$12,'Monte Carlo'!$G$12,'Monte Carlo'!$B$12,'Monte Carlo'!$D$12)))</f>
        <v>100.913484287009</v>
      </c>
      <c r="G850" s="0" t="n">
        <f aca="true">IF('Monte Carlo'!$B$13="",0,IF('Monte Carlo'!$D$13='Monte Carlo'!$B$13,'Monte Carlo'!$B$13,BETAINV(RAND(),'Monte Carlo'!$F$13,'Monte Carlo'!$G$13,'Monte Carlo'!$B$13,'Monte Carlo'!$D$13)))</f>
        <v>0</v>
      </c>
      <c r="H850" s="0" t="n">
        <f aca="true">IF('Monte Carlo'!$B$14="",0,IF('Monte Carlo'!$D$14='Monte Carlo'!$B$14,'Monte Carlo'!$B$14,BETAINV(RAND(),'Monte Carlo'!$F$14,'Monte Carlo'!$G$14,'Monte Carlo'!$B$14,'Monte Carlo'!$D$14)))</f>
        <v>0</v>
      </c>
      <c r="I850" s="0" t="n">
        <f aca="true">IF('Monte Carlo'!$B$15="",0,IF('Monte Carlo'!$D$15='Monte Carlo'!$B$15,'Monte Carlo'!$B$15,BETAINV(RAND(),'Monte Carlo'!$F$15,'Monte Carlo'!$G$15,'Monte Carlo'!$B$15,'Monte Carlo'!$D$15)))</f>
        <v>0</v>
      </c>
      <c r="J850" s="0" t="n">
        <f aca="true">IF('Monte Carlo'!$B$16="",0,IF('Monte Carlo'!$D$16='Monte Carlo'!$B$16,'Monte Carlo'!$B$16,BETAINV(RAND(),'Monte Carlo'!$F$16,'Monte Carlo'!$G$16,'Monte Carlo'!$B$16,'Monte Carlo'!$D$16)))</f>
        <v>0</v>
      </c>
      <c r="K850" s="0" t="n">
        <f aca="true">IF('Monte Carlo'!$B$17="",0,IF('Monte Carlo'!$D$17='Monte Carlo'!$B$17,'Monte Carlo'!$B$17,BETAINV(RAND(),'Monte Carlo'!$F$17,'Monte Carlo'!$G$17,'Monte Carlo'!$B$17,'Monte Carlo'!$D$17)))</f>
        <v>0</v>
      </c>
      <c r="L850" s="0" t="n">
        <f aca="true">IF('Monte Carlo'!$B$18="",0,IF('Monte Carlo'!$D$18='Monte Carlo'!$B$18,'Monte Carlo'!$B$18,BETAINV(RAND(),'Monte Carlo'!$F$18,'Monte Carlo'!$G$18,'Monte Carlo'!$B$18,'Monte Carlo'!$D$18)))</f>
        <v>0</v>
      </c>
      <c r="M850" s="0" t="n">
        <f aca="true">IF(OR('Monte Carlo'!$B$22="",'Monte Carlo'!$C$22=""),0,IF(RAND()&lt;'Monte Carlo'!$B$22,IF('Monte Carlo'!$E$22='Monte Carlo'!$C$22,'Monte Carlo'!$C$22,BETAINV(RAND(),'Monte Carlo'!$G$22,'Monte Carlo'!$H$22,'Monte Carlo'!$C$22,'Monte Carlo'!$E$22)),0))</f>
        <v>0</v>
      </c>
      <c r="N850" s="0" t="n">
        <f aca="true">IF(OR('Monte Carlo'!$B$23="",'Monte Carlo'!$C$23=""),0,IF(RAND()&lt;'Monte Carlo'!$B$23,IF('Monte Carlo'!$E$23='Monte Carlo'!$C$23,'Monte Carlo'!$C$23,BETAINV(RAND(),'Monte Carlo'!$G$23,'Monte Carlo'!$H$23,'Monte Carlo'!$C$23,'Monte Carlo'!$E$23)),0))</f>
        <v>0</v>
      </c>
      <c r="O850" s="0" t="n">
        <f aca="true">IF(OR('Monte Carlo'!$B$24="",'Monte Carlo'!$C$24=""),0,IF(RAND()&lt;'Monte Carlo'!$B$24,IF('Monte Carlo'!$E$24='Monte Carlo'!$C$24,'Monte Carlo'!$C$24,BETAINV(RAND(),'Monte Carlo'!$G$24,'Monte Carlo'!$H$24,'Monte Carlo'!$C$24,'Monte Carlo'!$E$24)),0))</f>
        <v>0</v>
      </c>
      <c r="P850" s="0" t="n">
        <f aca="true">IF(OR('Monte Carlo'!$B$25="",'Monte Carlo'!$C$25=""),0,IF(RAND()&lt;'Monte Carlo'!$B$25,IF('Monte Carlo'!$E$25='Monte Carlo'!$C$25,'Monte Carlo'!$C$25,BETAINV(RAND(),'Monte Carlo'!$G$25,'Monte Carlo'!$H$25,'Monte Carlo'!$C$25,'Monte Carlo'!$E$25)),0))</f>
        <v>263.787546286444</v>
      </c>
      <c r="Q850" s="0" t="n">
        <f aca="true">IF(OR('Monte Carlo'!$B$26="",'Monte Carlo'!$C$26=""),0,IF(RAND()&lt;'Monte Carlo'!$B$26,IF('Monte Carlo'!$E$26='Monte Carlo'!$C$26,'Monte Carlo'!$C$26,BETAINV(RAND(),'Monte Carlo'!$G$26,'Monte Carlo'!$H$26,'Monte Carlo'!$C$26,'Monte Carlo'!$E$26)),0))</f>
        <v>0</v>
      </c>
      <c r="R850" s="0" t="n">
        <f aca="true">IF(OR('Monte Carlo'!$B$27="",'Monte Carlo'!$C$27=""),0,IF(RAND()&lt;'Monte Carlo'!$B$27,IF('Monte Carlo'!$E$27='Monte Carlo'!$C$27,'Monte Carlo'!$C$27,BETAINV(RAND(),'Monte Carlo'!$G$27,'Monte Carlo'!$H$27,'Monte Carlo'!$C$27,'Monte Carlo'!$E$27)),0))</f>
        <v>0</v>
      </c>
      <c r="S850" s="0" t="n">
        <f aca="true">IF(OR('Monte Carlo'!$B$28="",'Monte Carlo'!$C$28=""),0,IF(RAND()&lt;'Monte Carlo'!$B$28,IF('Monte Carlo'!$E$28='Monte Carlo'!$C$28,'Monte Carlo'!$C$28,BETAINV(RAND(),'Monte Carlo'!$G$28,'Monte Carlo'!$H$28,'Monte Carlo'!$C$28,'Monte Carlo'!$E$28)),0))</f>
        <v>0</v>
      </c>
      <c r="T850" s="0" t="n">
        <f aca="true">IF(OR('Monte Carlo'!$B$29="",'Monte Carlo'!$C$29=""),0,IF(RAND()&lt;'Monte Carlo'!$B$29,IF('Monte Carlo'!$E$29='Monte Carlo'!$C$29,'Monte Carlo'!$C$29,BETAINV(RAND(),'Monte Carlo'!$G$29,'Monte Carlo'!$H$29,'Monte Carlo'!$C$29,'Monte Carlo'!$E$29)),0))</f>
        <v>0</v>
      </c>
      <c r="U850" s="0" t="n">
        <f aca="true">IF(OR('Monte Carlo'!$B$30="",'Monte Carlo'!$C$30=""),0,IF(RAND()&lt;'Monte Carlo'!$B$30,IF('Monte Carlo'!$E$30='Monte Carlo'!$C$30,'Monte Carlo'!$C$30,BETAINV(RAND(),'Monte Carlo'!$G$30,'Monte Carlo'!$H$30,'Monte Carlo'!$C$30,'Monte Carlo'!$E$30)),0))</f>
        <v>0</v>
      </c>
      <c r="V850" s="0" t="n">
        <f aca="true">IF(OR('Monte Carlo'!$B$31="",'Monte Carlo'!$C$31=""),0,IF(RAND()&lt;'Monte Carlo'!$B$31,IF('Monte Carlo'!$E$31='Monte Carlo'!$C$31,'Monte Carlo'!$C$31,BETAINV(RAND(),'Monte Carlo'!$G$31,'Monte Carlo'!$H$31,'Monte Carlo'!$C$31,'Monte Carlo'!$E$31)),0))</f>
        <v>0</v>
      </c>
      <c r="W850" s="0" t="n">
        <f aca="true">IF(OR('Monte Carlo'!$B$32="",'Monte Carlo'!$C$32=""),0,IF(RAND()&lt;'Monte Carlo'!$B$32,IF('Monte Carlo'!$E$32='Monte Carlo'!$C$32,'Monte Carlo'!$C$32,BETAINV(RAND(),'Monte Carlo'!$G$32,'Monte Carlo'!$H$32,'Monte Carlo'!$C$32,'Monte Carlo'!$E$32)),0))</f>
        <v>0</v>
      </c>
      <c r="X850" s="0" t="n">
        <f aca="true">IF(OR('Monte Carlo'!$B$33="",'Monte Carlo'!$C$33=""),0,IF(RAND()&lt;'Monte Carlo'!$B$33,IF('Monte Carlo'!$E$33='Monte Carlo'!$C$33,'Monte Carlo'!$C$33,BETAINV(RAND(),'Monte Carlo'!$G$33,'Monte Carlo'!$H$33,'Monte Carlo'!$C$33,'Monte Carlo'!$E$33)),0))</f>
        <v>0</v>
      </c>
      <c r="Y850" s="0" t="n">
        <f aca="false">SUM(A850:X850)</f>
        <v>2316.89572132019</v>
      </c>
    </row>
    <row r="851" customFormat="false" ht="15" hidden="false" customHeight="false" outlineLevel="0" collapsed="false">
      <c r="A851" s="0" t="n">
        <f aca="true">IF('Monte Carlo'!$B$7="",0,IF('Monte Carlo'!$D$7='Monte Carlo'!$B$7,'Monte Carlo'!$B$7,BETAINV(RAND(),'Monte Carlo'!$F$7,'Monte Carlo'!$G$7,'Monte Carlo'!$B$7,'Monte Carlo'!$D$7)))</f>
        <v>165.310478158577</v>
      </c>
      <c r="B851" s="0" t="n">
        <f aca="true">IF('Monte Carlo'!$B$8="",0,IF('Monte Carlo'!$D$8='Monte Carlo'!$B$8,'Monte Carlo'!$B$8,BETAINV(RAND(),'Monte Carlo'!$F$8,'Monte Carlo'!$G$8,'Monte Carlo'!$B$8,'Monte Carlo'!$D$8)))</f>
        <v>996.543969682635</v>
      </c>
      <c r="C851" s="0" t="n">
        <f aca="true">IF('Monte Carlo'!$B$9="",0,IF('Monte Carlo'!$D$9='Monte Carlo'!$B$9,'Monte Carlo'!$B$9,BETAINV(RAND(),'Monte Carlo'!$F$9,'Monte Carlo'!$G$9,'Monte Carlo'!$B$9,'Monte Carlo'!$D$9)))</f>
        <v>449.067337865271</v>
      </c>
      <c r="D851" s="0" t="n">
        <f aca="true">IF('Monte Carlo'!$B$10="",0,IF('Monte Carlo'!$D$10='Monte Carlo'!$B$10,'Monte Carlo'!$B$10,BETAINV(RAND(),'Monte Carlo'!$F$10,'Monte Carlo'!$G$10,'Monte Carlo'!$B$10,'Monte Carlo'!$D$10)))</f>
        <v>315.305549433066</v>
      </c>
      <c r="E851" s="0" t="n">
        <f aca="true">IF('Monte Carlo'!$B$11="",0,IF('Monte Carlo'!$D$11='Monte Carlo'!$B$11,'Monte Carlo'!$B$11,BETAINV(RAND(),'Monte Carlo'!$F$11,'Monte Carlo'!$G$11,'Monte Carlo'!$B$11,'Monte Carlo'!$D$11)))</f>
        <v>108.667141794521</v>
      </c>
      <c r="F851" s="0" t="n">
        <f aca="true">IF('Monte Carlo'!$B$12="",0,IF('Monte Carlo'!$D$12='Monte Carlo'!$B$12,'Monte Carlo'!$B$12,BETAINV(RAND(),'Monte Carlo'!$F$12,'Monte Carlo'!$G$12,'Monte Carlo'!$B$12,'Monte Carlo'!$D$12)))</f>
        <v>100.863430287344</v>
      </c>
      <c r="G851" s="0" t="n">
        <f aca="true">IF('Monte Carlo'!$B$13="",0,IF('Monte Carlo'!$D$13='Monte Carlo'!$B$13,'Monte Carlo'!$B$13,BETAINV(RAND(),'Monte Carlo'!$F$13,'Monte Carlo'!$G$13,'Monte Carlo'!$B$13,'Monte Carlo'!$D$13)))</f>
        <v>0</v>
      </c>
      <c r="H851" s="0" t="n">
        <f aca="true">IF('Monte Carlo'!$B$14="",0,IF('Monte Carlo'!$D$14='Monte Carlo'!$B$14,'Monte Carlo'!$B$14,BETAINV(RAND(),'Monte Carlo'!$F$14,'Monte Carlo'!$G$14,'Monte Carlo'!$B$14,'Monte Carlo'!$D$14)))</f>
        <v>0</v>
      </c>
      <c r="I851" s="0" t="n">
        <f aca="true">IF('Monte Carlo'!$B$15="",0,IF('Monte Carlo'!$D$15='Monte Carlo'!$B$15,'Monte Carlo'!$B$15,BETAINV(RAND(),'Monte Carlo'!$F$15,'Monte Carlo'!$G$15,'Monte Carlo'!$B$15,'Monte Carlo'!$D$15)))</f>
        <v>0</v>
      </c>
      <c r="J851" s="0" t="n">
        <f aca="true">IF('Monte Carlo'!$B$16="",0,IF('Monte Carlo'!$D$16='Monte Carlo'!$B$16,'Monte Carlo'!$B$16,BETAINV(RAND(),'Monte Carlo'!$F$16,'Monte Carlo'!$G$16,'Monte Carlo'!$B$16,'Monte Carlo'!$D$16)))</f>
        <v>0</v>
      </c>
      <c r="K851" s="0" t="n">
        <f aca="true">IF('Monte Carlo'!$B$17="",0,IF('Monte Carlo'!$D$17='Monte Carlo'!$B$17,'Monte Carlo'!$B$17,BETAINV(RAND(),'Monte Carlo'!$F$17,'Monte Carlo'!$G$17,'Monte Carlo'!$B$17,'Monte Carlo'!$D$17)))</f>
        <v>0</v>
      </c>
      <c r="L851" s="0" t="n">
        <f aca="true">IF('Monte Carlo'!$B$18="",0,IF('Monte Carlo'!$D$18='Monte Carlo'!$B$18,'Monte Carlo'!$B$18,BETAINV(RAND(),'Monte Carlo'!$F$18,'Monte Carlo'!$G$18,'Monte Carlo'!$B$18,'Monte Carlo'!$D$18)))</f>
        <v>0</v>
      </c>
      <c r="M851" s="0" t="n">
        <f aca="true">IF(OR('Monte Carlo'!$B$22="",'Monte Carlo'!$C$22=""),0,IF(RAND()&lt;'Monte Carlo'!$B$22,IF('Monte Carlo'!$E$22='Monte Carlo'!$C$22,'Monte Carlo'!$C$22,BETAINV(RAND(),'Monte Carlo'!$G$22,'Monte Carlo'!$H$22,'Monte Carlo'!$C$22,'Monte Carlo'!$E$22)),0))</f>
        <v>112.362503657182</v>
      </c>
      <c r="N851" s="0" t="n">
        <f aca="true">IF(OR('Monte Carlo'!$B$23="",'Monte Carlo'!$C$23=""),0,IF(RAND()&lt;'Monte Carlo'!$B$23,IF('Monte Carlo'!$E$23='Monte Carlo'!$C$23,'Monte Carlo'!$C$23,BETAINV(RAND(),'Monte Carlo'!$G$23,'Monte Carlo'!$H$23,'Monte Carlo'!$C$23,'Monte Carlo'!$E$23)),0))</f>
        <v>0</v>
      </c>
      <c r="O851" s="0" t="n">
        <f aca="true">IF(OR('Monte Carlo'!$B$24="",'Monte Carlo'!$C$24=""),0,IF(RAND()&lt;'Monte Carlo'!$B$24,IF('Monte Carlo'!$E$24='Monte Carlo'!$C$24,'Monte Carlo'!$C$24,BETAINV(RAND(),'Monte Carlo'!$G$24,'Monte Carlo'!$H$24,'Monte Carlo'!$C$24,'Monte Carlo'!$E$24)),0))</f>
        <v>0</v>
      </c>
      <c r="P851" s="0" t="n">
        <f aca="true">IF(OR('Monte Carlo'!$B$25="",'Monte Carlo'!$C$25=""),0,IF(RAND()&lt;'Monte Carlo'!$B$25,IF('Monte Carlo'!$E$25='Monte Carlo'!$C$25,'Monte Carlo'!$C$25,BETAINV(RAND(),'Monte Carlo'!$G$25,'Monte Carlo'!$H$25,'Monte Carlo'!$C$25,'Monte Carlo'!$E$25)),0))</f>
        <v>259.264981607674</v>
      </c>
      <c r="Q851" s="0" t="n">
        <f aca="true">IF(OR('Monte Carlo'!$B$26="",'Monte Carlo'!$C$26=""),0,IF(RAND()&lt;'Monte Carlo'!$B$26,IF('Monte Carlo'!$E$26='Monte Carlo'!$C$26,'Monte Carlo'!$C$26,BETAINV(RAND(),'Monte Carlo'!$G$26,'Monte Carlo'!$H$26,'Monte Carlo'!$C$26,'Monte Carlo'!$E$26)),0))</f>
        <v>0</v>
      </c>
      <c r="R851" s="0" t="n">
        <f aca="true">IF(OR('Monte Carlo'!$B$27="",'Monte Carlo'!$C$27=""),0,IF(RAND()&lt;'Monte Carlo'!$B$27,IF('Monte Carlo'!$E$27='Monte Carlo'!$C$27,'Monte Carlo'!$C$27,BETAINV(RAND(),'Monte Carlo'!$G$27,'Monte Carlo'!$H$27,'Monte Carlo'!$C$27,'Monte Carlo'!$E$27)),0))</f>
        <v>0</v>
      </c>
      <c r="S851" s="0" t="n">
        <f aca="true">IF(OR('Monte Carlo'!$B$28="",'Monte Carlo'!$C$28=""),0,IF(RAND()&lt;'Monte Carlo'!$B$28,IF('Monte Carlo'!$E$28='Monte Carlo'!$C$28,'Monte Carlo'!$C$28,BETAINV(RAND(),'Monte Carlo'!$G$28,'Monte Carlo'!$H$28,'Monte Carlo'!$C$28,'Monte Carlo'!$E$28)),0))</f>
        <v>0</v>
      </c>
      <c r="T851" s="0" t="n">
        <f aca="true">IF(OR('Monte Carlo'!$B$29="",'Monte Carlo'!$C$29=""),0,IF(RAND()&lt;'Monte Carlo'!$B$29,IF('Monte Carlo'!$E$29='Monte Carlo'!$C$29,'Monte Carlo'!$C$29,BETAINV(RAND(),'Monte Carlo'!$G$29,'Monte Carlo'!$H$29,'Monte Carlo'!$C$29,'Monte Carlo'!$E$29)),0))</f>
        <v>0</v>
      </c>
      <c r="U851" s="0" t="n">
        <f aca="true">IF(OR('Monte Carlo'!$B$30="",'Monte Carlo'!$C$30=""),0,IF(RAND()&lt;'Monte Carlo'!$B$30,IF('Monte Carlo'!$E$30='Monte Carlo'!$C$30,'Monte Carlo'!$C$30,BETAINV(RAND(),'Monte Carlo'!$G$30,'Monte Carlo'!$H$30,'Monte Carlo'!$C$30,'Monte Carlo'!$E$30)),0))</f>
        <v>0</v>
      </c>
      <c r="V851" s="0" t="n">
        <f aca="true">IF(OR('Monte Carlo'!$B$31="",'Monte Carlo'!$C$31=""),0,IF(RAND()&lt;'Monte Carlo'!$B$31,IF('Monte Carlo'!$E$31='Monte Carlo'!$C$31,'Monte Carlo'!$C$31,BETAINV(RAND(),'Monte Carlo'!$G$31,'Monte Carlo'!$H$31,'Monte Carlo'!$C$31,'Monte Carlo'!$E$31)),0))</f>
        <v>0</v>
      </c>
      <c r="W851" s="0" t="n">
        <f aca="true">IF(OR('Monte Carlo'!$B$32="",'Monte Carlo'!$C$32=""),0,IF(RAND()&lt;'Monte Carlo'!$B$32,IF('Monte Carlo'!$E$32='Monte Carlo'!$C$32,'Monte Carlo'!$C$32,BETAINV(RAND(),'Monte Carlo'!$G$32,'Monte Carlo'!$H$32,'Monte Carlo'!$C$32,'Monte Carlo'!$E$32)),0))</f>
        <v>0</v>
      </c>
      <c r="X851" s="0" t="n">
        <f aca="true">IF(OR('Monte Carlo'!$B$33="",'Monte Carlo'!$C$33=""),0,IF(RAND()&lt;'Monte Carlo'!$B$33,IF('Monte Carlo'!$E$33='Monte Carlo'!$C$33,'Monte Carlo'!$C$33,BETAINV(RAND(),'Monte Carlo'!$G$33,'Monte Carlo'!$H$33,'Monte Carlo'!$C$33,'Monte Carlo'!$E$33)),0))</f>
        <v>0</v>
      </c>
      <c r="Y851" s="0" t="n">
        <f aca="false">SUM(A851:X851)</f>
        <v>2507.38539248627</v>
      </c>
    </row>
    <row r="852" customFormat="false" ht="15" hidden="false" customHeight="false" outlineLevel="0" collapsed="false">
      <c r="A852" s="0" t="n">
        <f aca="true">IF('Monte Carlo'!$B$7="",0,IF('Monte Carlo'!$D$7='Monte Carlo'!$B$7,'Monte Carlo'!$B$7,BETAINV(RAND(),'Monte Carlo'!$F$7,'Monte Carlo'!$G$7,'Monte Carlo'!$B$7,'Monte Carlo'!$D$7)))</f>
        <v>144.263073114506</v>
      </c>
      <c r="B852" s="0" t="n">
        <f aca="true">IF('Monte Carlo'!$B$8="",0,IF('Monte Carlo'!$D$8='Monte Carlo'!$B$8,'Monte Carlo'!$B$8,BETAINV(RAND(),'Monte Carlo'!$F$8,'Monte Carlo'!$G$8,'Monte Carlo'!$B$8,'Monte Carlo'!$D$8)))</f>
        <v>944.167503774413</v>
      </c>
      <c r="C852" s="0" t="n">
        <f aca="true">IF('Monte Carlo'!$B$9="",0,IF('Monte Carlo'!$D$9='Monte Carlo'!$B$9,'Monte Carlo'!$B$9,BETAINV(RAND(),'Monte Carlo'!$F$9,'Monte Carlo'!$G$9,'Monte Carlo'!$B$9,'Monte Carlo'!$D$9)))</f>
        <v>538.921605429921</v>
      </c>
      <c r="D852" s="0" t="n">
        <f aca="true">IF('Monte Carlo'!$B$10="",0,IF('Monte Carlo'!$D$10='Monte Carlo'!$B$10,'Monte Carlo'!$B$10,BETAINV(RAND(),'Monte Carlo'!$F$10,'Monte Carlo'!$G$10,'Monte Carlo'!$B$10,'Monte Carlo'!$D$10)))</f>
        <v>321.114112264033</v>
      </c>
      <c r="E852" s="0" t="n">
        <f aca="true">IF('Monte Carlo'!$B$11="",0,IF('Monte Carlo'!$D$11='Monte Carlo'!$B$11,'Monte Carlo'!$B$11,BETAINV(RAND(),'Monte Carlo'!$F$11,'Monte Carlo'!$G$11,'Monte Carlo'!$B$11,'Monte Carlo'!$D$11)))</f>
        <v>103.854383397237</v>
      </c>
      <c r="F852" s="0" t="n">
        <f aca="true">IF('Monte Carlo'!$B$12="",0,IF('Monte Carlo'!$D$12='Monte Carlo'!$B$12,'Monte Carlo'!$B$12,BETAINV(RAND(),'Monte Carlo'!$F$12,'Monte Carlo'!$G$12,'Monte Carlo'!$B$12,'Monte Carlo'!$D$12)))</f>
        <v>107.845524429178</v>
      </c>
      <c r="G852" s="0" t="n">
        <f aca="true">IF('Monte Carlo'!$B$13="",0,IF('Monte Carlo'!$D$13='Monte Carlo'!$B$13,'Monte Carlo'!$B$13,BETAINV(RAND(),'Monte Carlo'!$F$13,'Monte Carlo'!$G$13,'Monte Carlo'!$B$13,'Monte Carlo'!$D$13)))</f>
        <v>0</v>
      </c>
      <c r="H852" s="0" t="n">
        <f aca="true">IF('Monte Carlo'!$B$14="",0,IF('Monte Carlo'!$D$14='Monte Carlo'!$B$14,'Monte Carlo'!$B$14,BETAINV(RAND(),'Monte Carlo'!$F$14,'Monte Carlo'!$G$14,'Monte Carlo'!$B$14,'Monte Carlo'!$D$14)))</f>
        <v>0</v>
      </c>
      <c r="I852" s="0" t="n">
        <f aca="true">IF('Monte Carlo'!$B$15="",0,IF('Monte Carlo'!$D$15='Monte Carlo'!$B$15,'Monte Carlo'!$B$15,BETAINV(RAND(),'Monte Carlo'!$F$15,'Monte Carlo'!$G$15,'Monte Carlo'!$B$15,'Monte Carlo'!$D$15)))</f>
        <v>0</v>
      </c>
      <c r="J852" s="0" t="n">
        <f aca="true">IF('Monte Carlo'!$B$16="",0,IF('Monte Carlo'!$D$16='Monte Carlo'!$B$16,'Monte Carlo'!$B$16,BETAINV(RAND(),'Monte Carlo'!$F$16,'Monte Carlo'!$G$16,'Monte Carlo'!$B$16,'Monte Carlo'!$D$16)))</f>
        <v>0</v>
      </c>
      <c r="K852" s="0" t="n">
        <f aca="true">IF('Monte Carlo'!$B$17="",0,IF('Monte Carlo'!$D$17='Monte Carlo'!$B$17,'Monte Carlo'!$B$17,BETAINV(RAND(),'Monte Carlo'!$F$17,'Monte Carlo'!$G$17,'Monte Carlo'!$B$17,'Monte Carlo'!$D$17)))</f>
        <v>0</v>
      </c>
      <c r="L852" s="0" t="n">
        <f aca="true">IF('Monte Carlo'!$B$18="",0,IF('Monte Carlo'!$D$18='Monte Carlo'!$B$18,'Monte Carlo'!$B$18,BETAINV(RAND(),'Monte Carlo'!$F$18,'Monte Carlo'!$G$18,'Monte Carlo'!$B$18,'Monte Carlo'!$D$18)))</f>
        <v>0</v>
      </c>
      <c r="M852" s="0" t="n">
        <f aca="true">IF(OR('Monte Carlo'!$B$22="",'Monte Carlo'!$C$22=""),0,IF(RAND()&lt;'Monte Carlo'!$B$22,IF('Monte Carlo'!$E$22='Monte Carlo'!$C$22,'Monte Carlo'!$C$22,BETAINV(RAND(),'Monte Carlo'!$G$22,'Monte Carlo'!$H$22,'Monte Carlo'!$C$22,'Monte Carlo'!$E$22)),0))</f>
        <v>0</v>
      </c>
      <c r="N852" s="0" t="n">
        <f aca="true">IF(OR('Monte Carlo'!$B$23="",'Monte Carlo'!$C$23=""),0,IF(RAND()&lt;'Monte Carlo'!$B$23,IF('Monte Carlo'!$E$23='Monte Carlo'!$C$23,'Monte Carlo'!$C$23,BETAINV(RAND(),'Monte Carlo'!$G$23,'Monte Carlo'!$H$23,'Monte Carlo'!$C$23,'Monte Carlo'!$E$23)),0))</f>
        <v>48.9863521961588</v>
      </c>
      <c r="O852" s="0" t="n">
        <f aca="true">IF(OR('Monte Carlo'!$B$24="",'Monte Carlo'!$C$24=""),0,IF(RAND()&lt;'Monte Carlo'!$B$24,IF('Monte Carlo'!$E$24='Monte Carlo'!$C$24,'Monte Carlo'!$C$24,BETAINV(RAND(),'Monte Carlo'!$G$24,'Monte Carlo'!$H$24,'Monte Carlo'!$C$24,'Monte Carlo'!$E$24)),0))</f>
        <v>0</v>
      </c>
      <c r="P852" s="0" t="n">
        <f aca="true">IF(OR('Monte Carlo'!$B$25="",'Monte Carlo'!$C$25=""),0,IF(RAND()&lt;'Monte Carlo'!$B$25,IF('Monte Carlo'!$E$25='Monte Carlo'!$C$25,'Monte Carlo'!$C$25,BETAINV(RAND(),'Monte Carlo'!$G$25,'Monte Carlo'!$H$25,'Monte Carlo'!$C$25,'Monte Carlo'!$E$25)),0))</f>
        <v>0</v>
      </c>
      <c r="Q852" s="0" t="n">
        <f aca="true">IF(OR('Monte Carlo'!$B$26="",'Monte Carlo'!$C$26=""),0,IF(RAND()&lt;'Monte Carlo'!$B$26,IF('Monte Carlo'!$E$26='Monte Carlo'!$C$26,'Monte Carlo'!$C$26,BETAINV(RAND(),'Monte Carlo'!$G$26,'Monte Carlo'!$H$26,'Monte Carlo'!$C$26,'Monte Carlo'!$E$26)),0))</f>
        <v>0</v>
      </c>
      <c r="R852" s="0" t="n">
        <f aca="true">IF(OR('Monte Carlo'!$B$27="",'Monte Carlo'!$C$27=""),0,IF(RAND()&lt;'Monte Carlo'!$B$27,IF('Monte Carlo'!$E$27='Monte Carlo'!$C$27,'Monte Carlo'!$C$27,BETAINV(RAND(),'Monte Carlo'!$G$27,'Monte Carlo'!$H$27,'Monte Carlo'!$C$27,'Monte Carlo'!$E$27)),0))</f>
        <v>0</v>
      </c>
      <c r="S852" s="0" t="n">
        <f aca="true">IF(OR('Monte Carlo'!$B$28="",'Monte Carlo'!$C$28=""),0,IF(RAND()&lt;'Monte Carlo'!$B$28,IF('Monte Carlo'!$E$28='Monte Carlo'!$C$28,'Monte Carlo'!$C$28,BETAINV(RAND(),'Monte Carlo'!$G$28,'Monte Carlo'!$H$28,'Monte Carlo'!$C$28,'Monte Carlo'!$E$28)),0))</f>
        <v>0</v>
      </c>
      <c r="T852" s="0" t="n">
        <f aca="true">IF(OR('Monte Carlo'!$B$29="",'Monte Carlo'!$C$29=""),0,IF(RAND()&lt;'Monte Carlo'!$B$29,IF('Monte Carlo'!$E$29='Monte Carlo'!$C$29,'Monte Carlo'!$C$29,BETAINV(RAND(),'Monte Carlo'!$G$29,'Monte Carlo'!$H$29,'Monte Carlo'!$C$29,'Monte Carlo'!$E$29)),0))</f>
        <v>0</v>
      </c>
      <c r="U852" s="0" t="n">
        <f aca="true">IF(OR('Monte Carlo'!$B$30="",'Monte Carlo'!$C$30=""),0,IF(RAND()&lt;'Monte Carlo'!$B$30,IF('Monte Carlo'!$E$30='Monte Carlo'!$C$30,'Monte Carlo'!$C$30,BETAINV(RAND(),'Monte Carlo'!$G$30,'Monte Carlo'!$H$30,'Monte Carlo'!$C$30,'Monte Carlo'!$E$30)),0))</f>
        <v>0</v>
      </c>
      <c r="V852" s="0" t="n">
        <f aca="true">IF(OR('Monte Carlo'!$B$31="",'Monte Carlo'!$C$31=""),0,IF(RAND()&lt;'Monte Carlo'!$B$31,IF('Monte Carlo'!$E$31='Monte Carlo'!$C$31,'Monte Carlo'!$C$31,BETAINV(RAND(),'Monte Carlo'!$G$31,'Monte Carlo'!$H$31,'Monte Carlo'!$C$31,'Monte Carlo'!$E$31)),0))</f>
        <v>0</v>
      </c>
      <c r="W852" s="0" t="n">
        <f aca="true">IF(OR('Monte Carlo'!$B$32="",'Monte Carlo'!$C$32=""),0,IF(RAND()&lt;'Monte Carlo'!$B$32,IF('Monte Carlo'!$E$32='Monte Carlo'!$C$32,'Monte Carlo'!$C$32,BETAINV(RAND(),'Monte Carlo'!$G$32,'Monte Carlo'!$H$32,'Monte Carlo'!$C$32,'Monte Carlo'!$E$32)),0))</f>
        <v>0</v>
      </c>
      <c r="X852" s="0" t="n">
        <f aca="true">IF(OR('Monte Carlo'!$B$33="",'Monte Carlo'!$C$33=""),0,IF(RAND()&lt;'Monte Carlo'!$B$33,IF('Monte Carlo'!$E$33='Monte Carlo'!$C$33,'Monte Carlo'!$C$33,BETAINV(RAND(),'Monte Carlo'!$G$33,'Monte Carlo'!$H$33,'Monte Carlo'!$C$33,'Monte Carlo'!$E$33)),0))</f>
        <v>0</v>
      </c>
      <c r="Y852" s="0" t="n">
        <f aca="false">SUM(A852:X852)</f>
        <v>2209.15255460545</v>
      </c>
    </row>
    <row r="853" customFormat="false" ht="15" hidden="false" customHeight="false" outlineLevel="0" collapsed="false">
      <c r="A853" s="0" t="n">
        <f aca="true">IF('Monte Carlo'!$B$7="",0,IF('Monte Carlo'!$D$7='Monte Carlo'!$B$7,'Monte Carlo'!$B$7,BETAINV(RAND(),'Monte Carlo'!$F$7,'Monte Carlo'!$G$7,'Monte Carlo'!$B$7,'Monte Carlo'!$D$7)))</f>
        <v>160.594815727656</v>
      </c>
      <c r="B853" s="0" t="n">
        <f aca="true">IF('Monte Carlo'!$B$8="",0,IF('Monte Carlo'!$D$8='Monte Carlo'!$B$8,'Monte Carlo'!$B$8,BETAINV(RAND(),'Monte Carlo'!$F$8,'Monte Carlo'!$G$8,'Monte Carlo'!$B$8,'Monte Carlo'!$D$8)))</f>
        <v>1079.0120981519</v>
      </c>
      <c r="C853" s="0" t="n">
        <f aca="true">IF('Monte Carlo'!$B$9="",0,IF('Monte Carlo'!$D$9='Monte Carlo'!$B$9,'Monte Carlo'!$B$9,BETAINV(RAND(),'Monte Carlo'!$F$9,'Monte Carlo'!$G$9,'Monte Carlo'!$B$9,'Monte Carlo'!$D$9)))</f>
        <v>460.718153153656</v>
      </c>
      <c r="D853" s="0" t="n">
        <f aca="true">IF('Monte Carlo'!$B$10="",0,IF('Monte Carlo'!$D$10='Monte Carlo'!$B$10,'Monte Carlo'!$B$10,BETAINV(RAND(),'Monte Carlo'!$F$10,'Monte Carlo'!$G$10,'Monte Carlo'!$B$10,'Monte Carlo'!$D$10)))</f>
        <v>340.11667782485</v>
      </c>
      <c r="E853" s="0" t="n">
        <f aca="true">IF('Monte Carlo'!$B$11="",0,IF('Monte Carlo'!$D$11='Monte Carlo'!$B$11,'Monte Carlo'!$B$11,BETAINV(RAND(),'Monte Carlo'!$F$11,'Monte Carlo'!$G$11,'Monte Carlo'!$B$11,'Monte Carlo'!$D$11)))</f>
        <v>109.120113793457</v>
      </c>
      <c r="F853" s="0" t="n">
        <f aca="true">IF('Monte Carlo'!$B$12="",0,IF('Monte Carlo'!$D$12='Monte Carlo'!$B$12,'Monte Carlo'!$B$12,BETAINV(RAND(),'Monte Carlo'!$F$12,'Monte Carlo'!$G$12,'Monte Carlo'!$B$12,'Monte Carlo'!$D$12)))</f>
        <v>116.766876420424</v>
      </c>
      <c r="G853" s="0" t="n">
        <f aca="true">IF('Monte Carlo'!$B$13="",0,IF('Monte Carlo'!$D$13='Monte Carlo'!$B$13,'Monte Carlo'!$B$13,BETAINV(RAND(),'Monte Carlo'!$F$13,'Monte Carlo'!$G$13,'Monte Carlo'!$B$13,'Monte Carlo'!$D$13)))</f>
        <v>0</v>
      </c>
      <c r="H853" s="0" t="n">
        <f aca="true">IF('Monte Carlo'!$B$14="",0,IF('Monte Carlo'!$D$14='Monte Carlo'!$B$14,'Monte Carlo'!$B$14,BETAINV(RAND(),'Monte Carlo'!$F$14,'Monte Carlo'!$G$14,'Monte Carlo'!$B$14,'Monte Carlo'!$D$14)))</f>
        <v>0</v>
      </c>
      <c r="I853" s="0" t="n">
        <f aca="true">IF('Monte Carlo'!$B$15="",0,IF('Monte Carlo'!$D$15='Monte Carlo'!$B$15,'Monte Carlo'!$B$15,BETAINV(RAND(),'Monte Carlo'!$F$15,'Monte Carlo'!$G$15,'Monte Carlo'!$B$15,'Monte Carlo'!$D$15)))</f>
        <v>0</v>
      </c>
      <c r="J853" s="0" t="n">
        <f aca="true">IF('Monte Carlo'!$B$16="",0,IF('Monte Carlo'!$D$16='Monte Carlo'!$B$16,'Monte Carlo'!$B$16,BETAINV(RAND(),'Monte Carlo'!$F$16,'Monte Carlo'!$G$16,'Monte Carlo'!$B$16,'Monte Carlo'!$D$16)))</f>
        <v>0</v>
      </c>
      <c r="K853" s="0" t="n">
        <f aca="true">IF('Monte Carlo'!$B$17="",0,IF('Monte Carlo'!$D$17='Monte Carlo'!$B$17,'Monte Carlo'!$B$17,BETAINV(RAND(),'Monte Carlo'!$F$17,'Monte Carlo'!$G$17,'Monte Carlo'!$B$17,'Monte Carlo'!$D$17)))</f>
        <v>0</v>
      </c>
      <c r="L853" s="0" t="n">
        <f aca="true">IF('Monte Carlo'!$B$18="",0,IF('Monte Carlo'!$D$18='Monte Carlo'!$B$18,'Monte Carlo'!$B$18,BETAINV(RAND(),'Monte Carlo'!$F$18,'Monte Carlo'!$G$18,'Monte Carlo'!$B$18,'Monte Carlo'!$D$18)))</f>
        <v>0</v>
      </c>
      <c r="M853" s="0" t="n">
        <f aca="true">IF(OR('Monte Carlo'!$B$22="",'Monte Carlo'!$C$22=""),0,IF(RAND()&lt;'Monte Carlo'!$B$22,IF('Monte Carlo'!$E$22='Monte Carlo'!$C$22,'Monte Carlo'!$C$22,BETAINV(RAND(),'Monte Carlo'!$G$22,'Monte Carlo'!$H$22,'Monte Carlo'!$C$22,'Monte Carlo'!$E$22)),0))</f>
        <v>0</v>
      </c>
      <c r="N853" s="0" t="n">
        <f aca="true">IF(OR('Monte Carlo'!$B$23="",'Monte Carlo'!$C$23=""),0,IF(RAND()&lt;'Monte Carlo'!$B$23,IF('Monte Carlo'!$E$23='Monte Carlo'!$C$23,'Monte Carlo'!$C$23,BETAINV(RAND(),'Monte Carlo'!$G$23,'Monte Carlo'!$H$23,'Monte Carlo'!$C$23,'Monte Carlo'!$E$23)),0))</f>
        <v>44.0927711830099</v>
      </c>
      <c r="O853" s="0" t="n">
        <f aca="true">IF(OR('Monte Carlo'!$B$24="",'Monte Carlo'!$C$24=""),0,IF(RAND()&lt;'Monte Carlo'!$B$24,IF('Monte Carlo'!$E$24='Monte Carlo'!$C$24,'Monte Carlo'!$C$24,BETAINV(RAND(),'Monte Carlo'!$G$24,'Monte Carlo'!$H$24,'Monte Carlo'!$C$24,'Monte Carlo'!$E$24)),0))</f>
        <v>187.468864818212</v>
      </c>
      <c r="P853" s="0" t="n">
        <f aca="true">IF(OR('Monte Carlo'!$B$25="",'Monte Carlo'!$C$25=""),0,IF(RAND()&lt;'Monte Carlo'!$B$25,IF('Monte Carlo'!$E$25='Monte Carlo'!$C$25,'Monte Carlo'!$C$25,BETAINV(RAND(),'Monte Carlo'!$G$25,'Monte Carlo'!$H$25,'Monte Carlo'!$C$25,'Monte Carlo'!$E$25)),0))</f>
        <v>0</v>
      </c>
      <c r="Q853" s="0" t="n">
        <f aca="true">IF(OR('Monte Carlo'!$B$26="",'Monte Carlo'!$C$26=""),0,IF(RAND()&lt;'Monte Carlo'!$B$26,IF('Monte Carlo'!$E$26='Monte Carlo'!$C$26,'Monte Carlo'!$C$26,BETAINV(RAND(),'Monte Carlo'!$G$26,'Monte Carlo'!$H$26,'Monte Carlo'!$C$26,'Monte Carlo'!$E$26)),0))</f>
        <v>0</v>
      </c>
      <c r="R853" s="0" t="n">
        <f aca="true">IF(OR('Monte Carlo'!$B$27="",'Monte Carlo'!$C$27=""),0,IF(RAND()&lt;'Monte Carlo'!$B$27,IF('Monte Carlo'!$E$27='Monte Carlo'!$C$27,'Monte Carlo'!$C$27,BETAINV(RAND(),'Monte Carlo'!$G$27,'Monte Carlo'!$H$27,'Monte Carlo'!$C$27,'Monte Carlo'!$E$27)),0))</f>
        <v>0</v>
      </c>
      <c r="S853" s="0" t="n">
        <f aca="true">IF(OR('Monte Carlo'!$B$28="",'Monte Carlo'!$C$28=""),0,IF(RAND()&lt;'Monte Carlo'!$B$28,IF('Monte Carlo'!$E$28='Monte Carlo'!$C$28,'Monte Carlo'!$C$28,BETAINV(RAND(),'Monte Carlo'!$G$28,'Monte Carlo'!$H$28,'Monte Carlo'!$C$28,'Monte Carlo'!$E$28)),0))</f>
        <v>0</v>
      </c>
      <c r="T853" s="0" t="n">
        <f aca="true">IF(OR('Monte Carlo'!$B$29="",'Monte Carlo'!$C$29=""),0,IF(RAND()&lt;'Monte Carlo'!$B$29,IF('Monte Carlo'!$E$29='Monte Carlo'!$C$29,'Monte Carlo'!$C$29,BETAINV(RAND(),'Monte Carlo'!$G$29,'Monte Carlo'!$H$29,'Monte Carlo'!$C$29,'Monte Carlo'!$E$29)),0))</f>
        <v>0</v>
      </c>
      <c r="U853" s="0" t="n">
        <f aca="true">IF(OR('Monte Carlo'!$B$30="",'Monte Carlo'!$C$30=""),0,IF(RAND()&lt;'Monte Carlo'!$B$30,IF('Monte Carlo'!$E$30='Monte Carlo'!$C$30,'Monte Carlo'!$C$30,BETAINV(RAND(),'Monte Carlo'!$G$30,'Monte Carlo'!$H$30,'Monte Carlo'!$C$30,'Monte Carlo'!$E$30)),0))</f>
        <v>0</v>
      </c>
      <c r="V853" s="0" t="n">
        <f aca="true">IF(OR('Monte Carlo'!$B$31="",'Monte Carlo'!$C$31=""),0,IF(RAND()&lt;'Monte Carlo'!$B$31,IF('Monte Carlo'!$E$31='Monte Carlo'!$C$31,'Monte Carlo'!$C$31,BETAINV(RAND(),'Monte Carlo'!$G$31,'Monte Carlo'!$H$31,'Monte Carlo'!$C$31,'Monte Carlo'!$E$31)),0))</f>
        <v>0</v>
      </c>
      <c r="W853" s="0" t="n">
        <f aca="true">IF(OR('Monte Carlo'!$B$32="",'Monte Carlo'!$C$32=""),0,IF(RAND()&lt;'Monte Carlo'!$B$32,IF('Monte Carlo'!$E$32='Monte Carlo'!$C$32,'Monte Carlo'!$C$32,BETAINV(RAND(),'Monte Carlo'!$G$32,'Monte Carlo'!$H$32,'Monte Carlo'!$C$32,'Monte Carlo'!$E$32)),0))</f>
        <v>0</v>
      </c>
      <c r="X853" s="0" t="n">
        <f aca="true">IF(OR('Monte Carlo'!$B$33="",'Monte Carlo'!$C$33=""),0,IF(RAND()&lt;'Monte Carlo'!$B$33,IF('Monte Carlo'!$E$33='Monte Carlo'!$C$33,'Monte Carlo'!$C$33,BETAINV(RAND(),'Monte Carlo'!$G$33,'Monte Carlo'!$H$33,'Monte Carlo'!$C$33,'Monte Carlo'!$E$33)),0))</f>
        <v>0</v>
      </c>
      <c r="Y853" s="0" t="n">
        <f aca="false">SUM(A853:X853)</f>
        <v>2497.89037107316</v>
      </c>
    </row>
    <row r="854" customFormat="false" ht="15" hidden="false" customHeight="false" outlineLevel="0" collapsed="false">
      <c r="A854" s="0" t="n">
        <f aca="true">IF('Monte Carlo'!$B$7="",0,IF('Monte Carlo'!$D$7='Monte Carlo'!$B$7,'Monte Carlo'!$B$7,BETAINV(RAND(),'Monte Carlo'!$F$7,'Monte Carlo'!$G$7,'Monte Carlo'!$B$7,'Monte Carlo'!$D$7)))</f>
        <v>154.134545241769</v>
      </c>
      <c r="B854" s="0" t="n">
        <f aca="true">IF('Monte Carlo'!$B$8="",0,IF('Monte Carlo'!$D$8='Monte Carlo'!$B$8,'Monte Carlo'!$B$8,BETAINV(RAND(),'Monte Carlo'!$F$8,'Monte Carlo'!$G$8,'Monte Carlo'!$B$8,'Monte Carlo'!$D$8)))</f>
        <v>1053.87053559425</v>
      </c>
      <c r="C854" s="0" t="n">
        <f aca="true">IF('Monte Carlo'!$B$9="",0,IF('Monte Carlo'!$D$9='Monte Carlo'!$B$9,'Monte Carlo'!$B$9,BETAINV(RAND(),'Monte Carlo'!$F$9,'Monte Carlo'!$G$9,'Monte Carlo'!$B$9,'Monte Carlo'!$D$9)))</f>
        <v>511.635887433315</v>
      </c>
      <c r="D854" s="0" t="n">
        <f aca="true">IF('Monte Carlo'!$B$10="",0,IF('Monte Carlo'!$D$10='Monte Carlo'!$B$10,'Monte Carlo'!$B$10,BETAINV(RAND(),'Monte Carlo'!$F$10,'Monte Carlo'!$G$10,'Monte Carlo'!$B$10,'Monte Carlo'!$D$10)))</f>
        <v>324.92144847411</v>
      </c>
      <c r="E854" s="0" t="n">
        <f aca="true">IF('Monte Carlo'!$B$11="",0,IF('Monte Carlo'!$D$11='Monte Carlo'!$B$11,'Monte Carlo'!$B$11,BETAINV(RAND(),'Monte Carlo'!$F$11,'Monte Carlo'!$G$11,'Monte Carlo'!$B$11,'Monte Carlo'!$D$11)))</f>
        <v>126.175391353742</v>
      </c>
      <c r="F854" s="0" t="n">
        <f aca="true">IF('Monte Carlo'!$B$12="",0,IF('Monte Carlo'!$D$12='Monte Carlo'!$B$12,'Monte Carlo'!$B$12,BETAINV(RAND(),'Monte Carlo'!$F$12,'Monte Carlo'!$G$12,'Monte Carlo'!$B$12,'Monte Carlo'!$D$12)))</f>
        <v>109.516248381368</v>
      </c>
      <c r="G854" s="0" t="n">
        <f aca="true">IF('Monte Carlo'!$B$13="",0,IF('Monte Carlo'!$D$13='Monte Carlo'!$B$13,'Monte Carlo'!$B$13,BETAINV(RAND(),'Monte Carlo'!$F$13,'Monte Carlo'!$G$13,'Monte Carlo'!$B$13,'Monte Carlo'!$D$13)))</f>
        <v>0</v>
      </c>
      <c r="H854" s="0" t="n">
        <f aca="true">IF('Monte Carlo'!$B$14="",0,IF('Monte Carlo'!$D$14='Monte Carlo'!$B$14,'Monte Carlo'!$B$14,BETAINV(RAND(),'Monte Carlo'!$F$14,'Monte Carlo'!$G$14,'Monte Carlo'!$B$14,'Monte Carlo'!$D$14)))</f>
        <v>0</v>
      </c>
      <c r="I854" s="0" t="n">
        <f aca="true">IF('Monte Carlo'!$B$15="",0,IF('Monte Carlo'!$D$15='Monte Carlo'!$B$15,'Monte Carlo'!$B$15,BETAINV(RAND(),'Monte Carlo'!$F$15,'Monte Carlo'!$G$15,'Monte Carlo'!$B$15,'Monte Carlo'!$D$15)))</f>
        <v>0</v>
      </c>
      <c r="J854" s="0" t="n">
        <f aca="true">IF('Monte Carlo'!$B$16="",0,IF('Monte Carlo'!$D$16='Monte Carlo'!$B$16,'Monte Carlo'!$B$16,BETAINV(RAND(),'Monte Carlo'!$F$16,'Monte Carlo'!$G$16,'Monte Carlo'!$B$16,'Monte Carlo'!$D$16)))</f>
        <v>0</v>
      </c>
      <c r="K854" s="0" t="n">
        <f aca="true">IF('Monte Carlo'!$B$17="",0,IF('Monte Carlo'!$D$17='Monte Carlo'!$B$17,'Monte Carlo'!$B$17,BETAINV(RAND(),'Monte Carlo'!$F$17,'Monte Carlo'!$G$17,'Monte Carlo'!$B$17,'Monte Carlo'!$D$17)))</f>
        <v>0</v>
      </c>
      <c r="L854" s="0" t="n">
        <f aca="true">IF('Monte Carlo'!$B$18="",0,IF('Monte Carlo'!$D$18='Monte Carlo'!$B$18,'Monte Carlo'!$B$18,BETAINV(RAND(),'Monte Carlo'!$F$18,'Monte Carlo'!$G$18,'Monte Carlo'!$B$18,'Monte Carlo'!$D$18)))</f>
        <v>0</v>
      </c>
      <c r="M854" s="0" t="n">
        <f aca="true">IF(OR('Monte Carlo'!$B$22="",'Monte Carlo'!$C$22=""),0,IF(RAND()&lt;'Monte Carlo'!$B$22,IF('Monte Carlo'!$E$22='Monte Carlo'!$C$22,'Monte Carlo'!$C$22,BETAINV(RAND(),'Monte Carlo'!$G$22,'Monte Carlo'!$H$22,'Monte Carlo'!$C$22,'Monte Carlo'!$E$22)),0))</f>
        <v>0</v>
      </c>
      <c r="N854" s="0" t="n">
        <f aca="true">IF(OR('Monte Carlo'!$B$23="",'Monte Carlo'!$C$23=""),0,IF(RAND()&lt;'Monte Carlo'!$B$23,IF('Monte Carlo'!$E$23='Monte Carlo'!$C$23,'Monte Carlo'!$C$23,BETAINV(RAND(),'Monte Carlo'!$G$23,'Monte Carlo'!$H$23,'Monte Carlo'!$C$23,'Monte Carlo'!$E$23)),0))</f>
        <v>54.0067392609691</v>
      </c>
      <c r="O854" s="0" t="n">
        <f aca="true">IF(OR('Monte Carlo'!$B$24="",'Monte Carlo'!$C$24=""),0,IF(RAND()&lt;'Monte Carlo'!$B$24,IF('Monte Carlo'!$E$24='Monte Carlo'!$C$24,'Monte Carlo'!$C$24,BETAINV(RAND(),'Monte Carlo'!$G$24,'Monte Carlo'!$H$24,'Monte Carlo'!$C$24,'Monte Carlo'!$E$24)),0))</f>
        <v>0</v>
      </c>
      <c r="P854" s="0" t="n">
        <f aca="true">IF(OR('Monte Carlo'!$B$25="",'Monte Carlo'!$C$25=""),0,IF(RAND()&lt;'Monte Carlo'!$B$25,IF('Monte Carlo'!$E$25='Monte Carlo'!$C$25,'Monte Carlo'!$C$25,BETAINV(RAND(),'Monte Carlo'!$G$25,'Monte Carlo'!$H$25,'Monte Carlo'!$C$25,'Monte Carlo'!$E$25)),0))</f>
        <v>0</v>
      </c>
      <c r="Q854" s="0" t="n">
        <f aca="true">IF(OR('Monte Carlo'!$B$26="",'Monte Carlo'!$C$26=""),0,IF(RAND()&lt;'Monte Carlo'!$B$26,IF('Monte Carlo'!$E$26='Monte Carlo'!$C$26,'Monte Carlo'!$C$26,BETAINV(RAND(),'Monte Carlo'!$G$26,'Monte Carlo'!$H$26,'Monte Carlo'!$C$26,'Monte Carlo'!$E$26)),0))</f>
        <v>0</v>
      </c>
      <c r="R854" s="0" t="n">
        <f aca="true">IF(OR('Monte Carlo'!$B$27="",'Monte Carlo'!$C$27=""),0,IF(RAND()&lt;'Monte Carlo'!$B$27,IF('Monte Carlo'!$E$27='Monte Carlo'!$C$27,'Monte Carlo'!$C$27,BETAINV(RAND(),'Monte Carlo'!$G$27,'Monte Carlo'!$H$27,'Monte Carlo'!$C$27,'Monte Carlo'!$E$27)),0))</f>
        <v>0</v>
      </c>
      <c r="S854" s="0" t="n">
        <f aca="true">IF(OR('Monte Carlo'!$B$28="",'Monte Carlo'!$C$28=""),0,IF(RAND()&lt;'Monte Carlo'!$B$28,IF('Monte Carlo'!$E$28='Monte Carlo'!$C$28,'Monte Carlo'!$C$28,BETAINV(RAND(),'Monte Carlo'!$G$28,'Monte Carlo'!$H$28,'Monte Carlo'!$C$28,'Monte Carlo'!$E$28)),0))</f>
        <v>0</v>
      </c>
      <c r="T854" s="0" t="n">
        <f aca="true">IF(OR('Monte Carlo'!$B$29="",'Monte Carlo'!$C$29=""),0,IF(RAND()&lt;'Monte Carlo'!$B$29,IF('Monte Carlo'!$E$29='Monte Carlo'!$C$29,'Monte Carlo'!$C$29,BETAINV(RAND(),'Monte Carlo'!$G$29,'Monte Carlo'!$H$29,'Monte Carlo'!$C$29,'Monte Carlo'!$E$29)),0))</f>
        <v>0</v>
      </c>
      <c r="U854" s="0" t="n">
        <f aca="true">IF(OR('Monte Carlo'!$B$30="",'Monte Carlo'!$C$30=""),0,IF(RAND()&lt;'Monte Carlo'!$B$30,IF('Monte Carlo'!$E$30='Monte Carlo'!$C$30,'Monte Carlo'!$C$30,BETAINV(RAND(),'Monte Carlo'!$G$30,'Monte Carlo'!$H$30,'Monte Carlo'!$C$30,'Monte Carlo'!$E$30)),0))</f>
        <v>0</v>
      </c>
      <c r="V854" s="0" t="n">
        <f aca="true">IF(OR('Monte Carlo'!$B$31="",'Monte Carlo'!$C$31=""),0,IF(RAND()&lt;'Monte Carlo'!$B$31,IF('Monte Carlo'!$E$31='Monte Carlo'!$C$31,'Monte Carlo'!$C$31,BETAINV(RAND(),'Monte Carlo'!$G$31,'Monte Carlo'!$H$31,'Monte Carlo'!$C$31,'Monte Carlo'!$E$31)),0))</f>
        <v>0</v>
      </c>
      <c r="W854" s="0" t="n">
        <f aca="true">IF(OR('Monte Carlo'!$B$32="",'Monte Carlo'!$C$32=""),0,IF(RAND()&lt;'Monte Carlo'!$B$32,IF('Monte Carlo'!$E$32='Monte Carlo'!$C$32,'Monte Carlo'!$C$32,BETAINV(RAND(),'Monte Carlo'!$G$32,'Monte Carlo'!$H$32,'Monte Carlo'!$C$32,'Monte Carlo'!$E$32)),0))</f>
        <v>0</v>
      </c>
      <c r="X854" s="0" t="n">
        <f aca="true">IF(OR('Monte Carlo'!$B$33="",'Monte Carlo'!$C$33=""),0,IF(RAND()&lt;'Monte Carlo'!$B$33,IF('Monte Carlo'!$E$33='Monte Carlo'!$C$33,'Monte Carlo'!$C$33,BETAINV(RAND(),'Monte Carlo'!$G$33,'Monte Carlo'!$H$33,'Monte Carlo'!$C$33,'Monte Carlo'!$E$33)),0))</f>
        <v>0</v>
      </c>
      <c r="Y854" s="0" t="n">
        <f aca="false">SUM(A854:X854)</f>
        <v>2334.26079573953</v>
      </c>
    </row>
    <row r="855" customFormat="false" ht="15" hidden="false" customHeight="false" outlineLevel="0" collapsed="false">
      <c r="A855" s="0" t="n">
        <f aca="true">IF('Monte Carlo'!$B$7="",0,IF('Monte Carlo'!$D$7='Monte Carlo'!$B$7,'Monte Carlo'!$B$7,BETAINV(RAND(),'Monte Carlo'!$F$7,'Monte Carlo'!$G$7,'Monte Carlo'!$B$7,'Monte Carlo'!$D$7)))</f>
        <v>144.116440365258</v>
      </c>
      <c r="B855" s="0" t="n">
        <f aca="true">IF('Monte Carlo'!$B$8="",0,IF('Monte Carlo'!$D$8='Monte Carlo'!$B$8,'Monte Carlo'!$B$8,BETAINV(RAND(),'Monte Carlo'!$F$8,'Monte Carlo'!$G$8,'Monte Carlo'!$B$8,'Monte Carlo'!$D$8)))</f>
        <v>909.042686252058</v>
      </c>
      <c r="C855" s="0" t="n">
        <f aca="true">IF('Monte Carlo'!$B$9="",0,IF('Monte Carlo'!$D$9='Monte Carlo'!$B$9,'Monte Carlo'!$B$9,BETAINV(RAND(),'Monte Carlo'!$F$9,'Monte Carlo'!$G$9,'Monte Carlo'!$B$9,'Monte Carlo'!$D$9)))</f>
        <v>439.915107251274</v>
      </c>
      <c r="D855" s="0" t="n">
        <f aca="true">IF('Monte Carlo'!$B$10="",0,IF('Monte Carlo'!$D$10='Monte Carlo'!$B$10,'Monte Carlo'!$B$10,BETAINV(RAND(),'Monte Carlo'!$F$10,'Monte Carlo'!$G$10,'Monte Carlo'!$B$10,'Monte Carlo'!$D$10)))</f>
        <v>317.685814976605</v>
      </c>
      <c r="E855" s="0" t="n">
        <f aca="true">IF('Monte Carlo'!$B$11="",0,IF('Monte Carlo'!$D$11='Monte Carlo'!$B$11,'Monte Carlo'!$B$11,BETAINV(RAND(),'Monte Carlo'!$F$11,'Monte Carlo'!$G$11,'Monte Carlo'!$B$11,'Monte Carlo'!$D$11)))</f>
        <v>138.250174006196</v>
      </c>
      <c r="F855" s="0" t="n">
        <f aca="true">IF('Monte Carlo'!$B$12="",0,IF('Monte Carlo'!$D$12='Monte Carlo'!$B$12,'Monte Carlo'!$B$12,BETAINV(RAND(),'Monte Carlo'!$F$12,'Monte Carlo'!$G$12,'Monte Carlo'!$B$12,'Monte Carlo'!$D$12)))</f>
        <v>107.135256971271</v>
      </c>
      <c r="G855" s="0" t="n">
        <f aca="true">IF('Monte Carlo'!$B$13="",0,IF('Monte Carlo'!$D$13='Monte Carlo'!$B$13,'Monte Carlo'!$B$13,BETAINV(RAND(),'Monte Carlo'!$F$13,'Monte Carlo'!$G$13,'Monte Carlo'!$B$13,'Monte Carlo'!$D$13)))</f>
        <v>0</v>
      </c>
      <c r="H855" s="0" t="n">
        <f aca="true">IF('Monte Carlo'!$B$14="",0,IF('Monte Carlo'!$D$14='Monte Carlo'!$B$14,'Monte Carlo'!$B$14,BETAINV(RAND(),'Monte Carlo'!$F$14,'Monte Carlo'!$G$14,'Monte Carlo'!$B$14,'Monte Carlo'!$D$14)))</f>
        <v>0</v>
      </c>
      <c r="I855" s="0" t="n">
        <f aca="true">IF('Monte Carlo'!$B$15="",0,IF('Monte Carlo'!$D$15='Monte Carlo'!$B$15,'Monte Carlo'!$B$15,BETAINV(RAND(),'Monte Carlo'!$F$15,'Monte Carlo'!$G$15,'Monte Carlo'!$B$15,'Monte Carlo'!$D$15)))</f>
        <v>0</v>
      </c>
      <c r="J855" s="0" t="n">
        <f aca="true">IF('Monte Carlo'!$B$16="",0,IF('Monte Carlo'!$D$16='Monte Carlo'!$B$16,'Monte Carlo'!$B$16,BETAINV(RAND(),'Monte Carlo'!$F$16,'Monte Carlo'!$G$16,'Monte Carlo'!$B$16,'Monte Carlo'!$D$16)))</f>
        <v>0</v>
      </c>
      <c r="K855" s="0" t="n">
        <f aca="true">IF('Monte Carlo'!$B$17="",0,IF('Monte Carlo'!$D$17='Monte Carlo'!$B$17,'Monte Carlo'!$B$17,BETAINV(RAND(),'Monte Carlo'!$F$17,'Monte Carlo'!$G$17,'Monte Carlo'!$B$17,'Monte Carlo'!$D$17)))</f>
        <v>0</v>
      </c>
      <c r="L855" s="0" t="n">
        <f aca="true">IF('Monte Carlo'!$B$18="",0,IF('Monte Carlo'!$D$18='Monte Carlo'!$B$18,'Monte Carlo'!$B$18,BETAINV(RAND(),'Monte Carlo'!$F$18,'Monte Carlo'!$G$18,'Monte Carlo'!$B$18,'Monte Carlo'!$D$18)))</f>
        <v>0</v>
      </c>
      <c r="M855" s="0" t="n">
        <f aca="true">IF(OR('Monte Carlo'!$B$22="",'Monte Carlo'!$C$22=""),0,IF(RAND()&lt;'Monte Carlo'!$B$22,IF('Monte Carlo'!$E$22='Monte Carlo'!$C$22,'Monte Carlo'!$C$22,BETAINV(RAND(),'Monte Carlo'!$G$22,'Monte Carlo'!$H$22,'Monte Carlo'!$C$22,'Monte Carlo'!$E$22)),0))</f>
        <v>130.490283455946</v>
      </c>
      <c r="N855" s="0" t="n">
        <f aca="true">IF(OR('Monte Carlo'!$B$23="",'Monte Carlo'!$C$23=""),0,IF(RAND()&lt;'Monte Carlo'!$B$23,IF('Monte Carlo'!$E$23='Monte Carlo'!$C$23,'Monte Carlo'!$C$23,BETAINV(RAND(),'Monte Carlo'!$G$23,'Monte Carlo'!$H$23,'Monte Carlo'!$C$23,'Monte Carlo'!$E$23)),0))</f>
        <v>0</v>
      </c>
      <c r="O855" s="0" t="n">
        <f aca="true">IF(OR('Monte Carlo'!$B$24="",'Monte Carlo'!$C$24=""),0,IF(RAND()&lt;'Monte Carlo'!$B$24,IF('Monte Carlo'!$E$24='Monte Carlo'!$C$24,'Monte Carlo'!$C$24,BETAINV(RAND(),'Monte Carlo'!$G$24,'Monte Carlo'!$H$24,'Monte Carlo'!$C$24,'Monte Carlo'!$E$24)),0))</f>
        <v>0</v>
      </c>
      <c r="P855" s="0" t="n">
        <f aca="true">IF(OR('Monte Carlo'!$B$25="",'Monte Carlo'!$C$25=""),0,IF(RAND()&lt;'Monte Carlo'!$B$25,IF('Monte Carlo'!$E$25='Monte Carlo'!$C$25,'Monte Carlo'!$C$25,BETAINV(RAND(),'Monte Carlo'!$G$25,'Monte Carlo'!$H$25,'Monte Carlo'!$C$25,'Monte Carlo'!$E$25)),0))</f>
        <v>0</v>
      </c>
      <c r="Q855" s="0" t="n">
        <f aca="true">IF(OR('Monte Carlo'!$B$26="",'Monte Carlo'!$C$26=""),0,IF(RAND()&lt;'Monte Carlo'!$B$26,IF('Monte Carlo'!$E$26='Monte Carlo'!$C$26,'Monte Carlo'!$C$26,BETAINV(RAND(),'Monte Carlo'!$G$26,'Monte Carlo'!$H$26,'Monte Carlo'!$C$26,'Monte Carlo'!$E$26)),0))</f>
        <v>0</v>
      </c>
      <c r="R855" s="0" t="n">
        <f aca="true">IF(OR('Monte Carlo'!$B$27="",'Monte Carlo'!$C$27=""),0,IF(RAND()&lt;'Monte Carlo'!$B$27,IF('Monte Carlo'!$E$27='Monte Carlo'!$C$27,'Monte Carlo'!$C$27,BETAINV(RAND(),'Monte Carlo'!$G$27,'Monte Carlo'!$H$27,'Monte Carlo'!$C$27,'Monte Carlo'!$E$27)),0))</f>
        <v>0</v>
      </c>
      <c r="S855" s="0" t="n">
        <f aca="true">IF(OR('Monte Carlo'!$B$28="",'Monte Carlo'!$C$28=""),0,IF(RAND()&lt;'Monte Carlo'!$B$28,IF('Monte Carlo'!$E$28='Monte Carlo'!$C$28,'Monte Carlo'!$C$28,BETAINV(RAND(),'Monte Carlo'!$G$28,'Monte Carlo'!$H$28,'Monte Carlo'!$C$28,'Monte Carlo'!$E$28)),0))</f>
        <v>0</v>
      </c>
      <c r="T855" s="0" t="n">
        <f aca="true">IF(OR('Monte Carlo'!$B$29="",'Monte Carlo'!$C$29=""),0,IF(RAND()&lt;'Monte Carlo'!$B$29,IF('Monte Carlo'!$E$29='Monte Carlo'!$C$29,'Monte Carlo'!$C$29,BETAINV(RAND(),'Monte Carlo'!$G$29,'Monte Carlo'!$H$29,'Monte Carlo'!$C$29,'Monte Carlo'!$E$29)),0))</f>
        <v>0</v>
      </c>
      <c r="U855" s="0" t="n">
        <f aca="true">IF(OR('Monte Carlo'!$B$30="",'Monte Carlo'!$C$30=""),0,IF(RAND()&lt;'Monte Carlo'!$B$30,IF('Monte Carlo'!$E$30='Monte Carlo'!$C$30,'Monte Carlo'!$C$30,BETAINV(RAND(),'Monte Carlo'!$G$30,'Monte Carlo'!$H$30,'Monte Carlo'!$C$30,'Monte Carlo'!$E$30)),0))</f>
        <v>0</v>
      </c>
      <c r="V855" s="0" t="n">
        <f aca="true">IF(OR('Monte Carlo'!$B$31="",'Monte Carlo'!$C$31=""),0,IF(RAND()&lt;'Monte Carlo'!$B$31,IF('Monte Carlo'!$E$31='Monte Carlo'!$C$31,'Monte Carlo'!$C$31,BETAINV(RAND(),'Monte Carlo'!$G$31,'Monte Carlo'!$H$31,'Monte Carlo'!$C$31,'Monte Carlo'!$E$31)),0))</f>
        <v>0</v>
      </c>
      <c r="W855" s="0" t="n">
        <f aca="true">IF(OR('Monte Carlo'!$B$32="",'Monte Carlo'!$C$32=""),0,IF(RAND()&lt;'Monte Carlo'!$B$32,IF('Monte Carlo'!$E$32='Monte Carlo'!$C$32,'Monte Carlo'!$C$32,BETAINV(RAND(),'Monte Carlo'!$G$32,'Monte Carlo'!$H$32,'Monte Carlo'!$C$32,'Monte Carlo'!$E$32)),0))</f>
        <v>0</v>
      </c>
      <c r="X855" s="0" t="n">
        <f aca="true">IF(OR('Monte Carlo'!$B$33="",'Monte Carlo'!$C$33=""),0,IF(RAND()&lt;'Monte Carlo'!$B$33,IF('Monte Carlo'!$E$33='Monte Carlo'!$C$33,'Monte Carlo'!$C$33,BETAINV(RAND(),'Monte Carlo'!$G$33,'Monte Carlo'!$H$33,'Monte Carlo'!$C$33,'Monte Carlo'!$E$33)),0))</f>
        <v>0</v>
      </c>
      <c r="Y855" s="0" t="n">
        <f aca="false">SUM(A855:X855)</f>
        <v>2186.63576327861</v>
      </c>
    </row>
    <row r="856" customFormat="false" ht="15" hidden="false" customHeight="false" outlineLevel="0" collapsed="false">
      <c r="A856" s="0" t="n">
        <f aca="true">IF('Monte Carlo'!$B$7="",0,IF('Monte Carlo'!$D$7='Monte Carlo'!$B$7,'Monte Carlo'!$B$7,BETAINV(RAND(),'Monte Carlo'!$F$7,'Monte Carlo'!$G$7,'Monte Carlo'!$B$7,'Monte Carlo'!$D$7)))</f>
        <v>164.023449143278</v>
      </c>
      <c r="B856" s="0" t="n">
        <f aca="true">IF('Monte Carlo'!$B$8="",0,IF('Monte Carlo'!$D$8='Monte Carlo'!$B$8,'Monte Carlo'!$B$8,BETAINV(RAND(),'Monte Carlo'!$F$8,'Monte Carlo'!$G$8,'Monte Carlo'!$B$8,'Monte Carlo'!$D$8)))</f>
        <v>1111.03352635139</v>
      </c>
      <c r="C856" s="0" t="n">
        <f aca="true">IF('Monte Carlo'!$B$9="",0,IF('Monte Carlo'!$D$9='Monte Carlo'!$B$9,'Monte Carlo'!$B$9,BETAINV(RAND(),'Monte Carlo'!$F$9,'Monte Carlo'!$G$9,'Monte Carlo'!$B$9,'Monte Carlo'!$D$9)))</f>
        <v>411.437643997843</v>
      </c>
      <c r="D856" s="0" t="n">
        <f aca="true">IF('Monte Carlo'!$B$10="",0,IF('Monte Carlo'!$D$10='Monte Carlo'!$B$10,'Monte Carlo'!$B$10,BETAINV(RAND(),'Monte Carlo'!$F$10,'Monte Carlo'!$G$10,'Monte Carlo'!$B$10,'Monte Carlo'!$D$10)))</f>
        <v>322.948298526677</v>
      </c>
      <c r="E856" s="0" t="n">
        <f aca="true">IF('Monte Carlo'!$B$11="",0,IF('Monte Carlo'!$D$11='Monte Carlo'!$B$11,'Monte Carlo'!$B$11,BETAINV(RAND(),'Monte Carlo'!$F$11,'Monte Carlo'!$G$11,'Monte Carlo'!$B$11,'Monte Carlo'!$D$11)))</f>
        <v>96.3586130256768</v>
      </c>
      <c r="F856" s="0" t="n">
        <f aca="true">IF('Monte Carlo'!$B$12="",0,IF('Monte Carlo'!$D$12='Monte Carlo'!$B$12,'Monte Carlo'!$B$12,BETAINV(RAND(),'Monte Carlo'!$F$12,'Monte Carlo'!$G$12,'Monte Carlo'!$B$12,'Monte Carlo'!$D$12)))</f>
        <v>107.647927553926</v>
      </c>
      <c r="G856" s="0" t="n">
        <f aca="true">IF('Monte Carlo'!$B$13="",0,IF('Monte Carlo'!$D$13='Monte Carlo'!$B$13,'Monte Carlo'!$B$13,BETAINV(RAND(),'Monte Carlo'!$F$13,'Monte Carlo'!$G$13,'Monte Carlo'!$B$13,'Monte Carlo'!$D$13)))</f>
        <v>0</v>
      </c>
      <c r="H856" s="0" t="n">
        <f aca="true">IF('Monte Carlo'!$B$14="",0,IF('Monte Carlo'!$D$14='Monte Carlo'!$B$14,'Monte Carlo'!$B$14,BETAINV(RAND(),'Monte Carlo'!$F$14,'Monte Carlo'!$G$14,'Monte Carlo'!$B$14,'Monte Carlo'!$D$14)))</f>
        <v>0</v>
      </c>
      <c r="I856" s="0" t="n">
        <f aca="true">IF('Monte Carlo'!$B$15="",0,IF('Monte Carlo'!$D$15='Monte Carlo'!$B$15,'Monte Carlo'!$B$15,BETAINV(RAND(),'Monte Carlo'!$F$15,'Monte Carlo'!$G$15,'Monte Carlo'!$B$15,'Monte Carlo'!$D$15)))</f>
        <v>0</v>
      </c>
      <c r="J856" s="0" t="n">
        <f aca="true">IF('Monte Carlo'!$B$16="",0,IF('Monte Carlo'!$D$16='Monte Carlo'!$B$16,'Monte Carlo'!$B$16,BETAINV(RAND(),'Monte Carlo'!$F$16,'Monte Carlo'!$G$16,'Monte Carlo'!$B$16,'Monte Carlo'!$D$16)))</f>
        <v>0</v>
      </c>
      <c r="K856" s="0" t="n">
        <f aca="true">IF('Monte Carlo'!$B$17="",0,IF('Monte Carlo'!$D$17='Monte Carlo'!$B$17,'Monte Carlo'!$B$17,BETAINV(RAND(),'Monte Carlo'!$F$17,'Monte Carlo'!$G$17,'Monte Carlo'!$B$17,'Monte Carlo'!$D$17)))</f>
        <v>0</v>
      </c>
      <c r="L856" s="0" t="n">
        <f aca="true">IF('Monte Carlo'!$B$18="",0,IF('Monte Carlo'!$D$18='Monte Carlo'!$B$18,'Monte Carlo'!$B$18,BETAINV(RAND(),'Monte Carlo'!$F$18,'Monte Carlo'!$G$18,'Monte Carlo'!$B$18,'Monte Carlo'!$D$18)))</f>
        <v>0</v>
      </c>
      <c r="M856" s="0" t="n">
        <f aca="true">IF(OR('Monte Carlo'!$B$22="",'Monte Carlo'!$C$22=""),0,IF(RAND()&lt;'Monte Carlo'!$B$22,IF('Monte Carlo'!$E$22='Monte Carlo'!$C$22,'Monte Carlo'!$C$22,BETAINV(RAND(),'Monte Carlo'!$G$22,'Monte Carlo'!$H$22,'Monte Carlo'!$C$22,'Monte Carlo'!$E$22)),0))</f>
        <v>0</v>
      </c>
      <c r="N856" s="0" t="n">
        <f aca="true">IF(OR('Monte Carlo'!$B$23="",'Monte Carlo'!$C$23=""),0,IF(RAND()&lt;'Monte Carlo'!$B$23,IF('Monte Carlo'!$E$23='Monte Carlo'!$C$23,'Monte Carlo'!$C$23,BETAINV(RAND(),'Monte Carlo'!$G$23,'Monte Carlo'!$H$23,'Monte Carlo'!$C$23,'Monte Carlo'!$E$23)),0))</f>
        <v>0</v>
      </c>
      <c r="O856" s="0" t="n">
        <f aca="true">IF(OR('Monte Carlo'!$B$24="",'Monte Carlo'!$C$24=""),0,IF(RAND()&lt;'Monte Carlo'!$B$24,IF('Monte Carlo'!$E$24='Monte Carlo'!$C$24,'Monte Carlo'!$C$24,BETAINV(RAND(),'Monte Carlo'!$G$24,'Monte Carlo'!$H$24,'Monte Carlo'!$C$24,'Monte Carlo'!$E$24)),0))</f>
        <v>0</v>
      </c>
      <c r="P856" s="0" t="n">
        <f aca="true">IF(OR('Monte Carlo'!$B$25="",'Monte Carlo'!$C$25=""),0,IF(RAND()&lt;'Monte Carlo'!$B$25,IF('Monte Carlo'!$E$25='Monte Carlo'!$C$25,'Monte Carlo'!$C$25,BETAINV(RAND(),'Monte Carlo'!$G$25,'Monte Carlo'!$H$25,'Monte Carlo'!$C$25,'Monte Carlo'!$E$25)),0))</f>
        <v>0</v>
      </c>
      <c r="Q856" s="0" t="n">
        <f aca="true">IF(OR('Monte Carlo'!$B$26="",'Monte Carlo'!$C$26=""),0,IF(RAND()&lt;'Monte Carlo'!$B$26,IF('Monte Carlo'!$E$26='Monte Carlo'!$C$26,'Monte Carlo'!$C$26,BETAINV(RAND(),'Monte Carlo'!$G$26,'Monte Carlo'!$H$26,'Monte Carlo'!$C$26,'Monte Carlo'!$E$26)),0))</f>
        <v>0</v>
      </c>
      <c r="R856" s="0" t="n">
        <f aca="true">IF(OR('Monte Carlo'!$B$27="",'Monte Carlo'!$C$27=""),0,IF(RAND()&lt;'Monte Carlo'!$B$27,IF('Monte Carlo'!$E$27='Monte Carlo'!$C$27,'Monte Carlo'!$C$27,BETAINV(RAND(),'Monte Carlo'!$G$27,'Monte Carlo'!$H$27,'Monte Carlo'!$C$27,'Monte Carlo'!$E$27)),0))</f>
        <v>0</v>
      </c>
      <c r="S856" s="0" t="n">
        <f aca="true">IF(OR('Monte Carlo'!$B$28="",'Monte Carlo'!$C$28=""),0,IF(RAND()&lt;'Monte Carlo'!$B$28,IF('Monte Carlo'!$E$28='Monte Carlo'!$C$28,'Monte Carlo'!$C$28,BETAINV(RAND(),'Monte Carlo'!$G$28,'Monte Carlo'!$H$28,'Monte Carlo'!$C$28,'Monte Carlo'!$E$28)),0))</f>
        <v>0</v>
      </c>
      <c r="T856" s="0" t="n">
        <f aca="true">IF(OR('Monte Carlo'!$B$29="",'Monte Carlo'!$C$29=""),0,IF(RAND()&lt;'Monte Carlo'!$B$29,IF('Monte Carlo'!$E$29='Monte Carlo'!$C$29,'Monte Carlo'!$C$29,BETAINV(RAND(),'Monte Carlo'!$G$29,'Monte Carlo'!$H$29,'Monte Carlo'!$C$29,'Monte Carlo'!$E$29)),0))</f>
        <v>0</v>
      </c>
      <c r="U856" s="0" t="n">
        <f aca="true">IF(OR('Monte Carlo'!$B$30="",'Monte Carlo'!$C$30=""),0,IF(RAND()&lt;'Monte Carlo'!$B$30,IF('Monte Carlo'!$E$30='Monte Carlo'!$C$30,'Monte Carlo'!$C$30,BETAINV(RAND(),'Monte Carlo'!$G$30,'Monte Carlo'!$H$30,'Monte Carlo'!$C$30,'Monte Carlo'!$E$30)),0))</f>
        <v>0</v>
      </c>
      <c r="V856" s="0" t="n">
        <f aca="true">IF(OR('Monte Carlo'!$B$31="",'Monte Carlo'!$C$31=""),0,IF(RAND()&lt;'Monte Carlo'!$B$31,IF('Monte Carlo'!$E$31='Monte Carlo'!$C$31,'Monte Carlo'!$C$31,BETAINV(RAND(),'Monte Carlo'!$G$31,'Monte Carlo'!$H$31,'Monte Carlo'!$C$31,'Monte Carlo'!$E$31)),0))</f>
        <v>0</v>
      </c>
      <c r="W856" s="0" t="n">
        <f aca="true">IF(OR('Monte Carlo'!$B$32="",'Monte Carlo'!$C$32=""),0,IF(RAND()&lt;'Monte Carlo'!$B$32,IF('Monte Carlo'!$E$32='Monte Carlo'!$C$32,'Monte Carlo'!$C$32,BETAINV(RAND(),'Monte Carlo'!$G$32,'Monte Carlo'!$H$32,'Monte Carlo'!$C$32,'Monte Carlo'!$E$32)),0))</f>
        <v>0</v>
      </c>
      <c r="X856" s="0" t="n">
        <f aca="true">IF(OR('Monte Carlo'!$B$33="",'Monte Carlo'!$C$33=""),0,IF(RAND()&lt;'Monte Carlo'!$B$33,IF('Monte Carlo'!$E$33='Monte Carlo'!$C$33,'Monte Carlo'!$C$33,BETAINV(RAND(),'Monte Carlo'!$G$33,'Monte Carlo'!$H$33,'Monte Carlo'!$C$33,'Monte Carlo'!$E$33)),0))</f>
        <v>0</v>
      </c>
      <c r="Y856" s="0" t="n">
        <f aca="false">SUM(A856:X856)</f>
        <v>2213.44945859879</v>
      </c>
    </row>
    <row r="857" customFormat="false" ht="15" hidden="false" customHeight="false" outlineLevel="0" collapsed="false">
      <c r="A857" s="0" t="n">
        <f aca="true">IF('Monte Carlo'!$B$7="",0,IF('Monte Carlo'!$D$7='Monte Carlo'!$B$7,'Monte Carlo'!$B$7,BETAINV(RAND(),'Monte Carlo'!$F$7,'Monte Carlo'!$G$7,'Monte Carlo'!$B$7,'Monte Carlo'!$D$7)))</f>
        <v>164.510519336672</v>
      </c>
      <c r="B857" s="0" t="n">
        <f aca="true">IF('Monte Carlo'!$B$8="",0,IF('Monte Carlo'!$D$8='Monte Carlo'!$B$8,'Monte Carlo'!$B$8,BETAINV(RAND(),'Monte Carlo'!$F$8,'Monte Carlo'!$G$8,'Monte Carlo'!$B$8,'Monte Carlo'!$D$8)))</f>
        <v>943.388469041355</v>
      </c>
      <c r="C857" s="0" t="n">
        <f aca="true">IF('Monte Carlo'!$B$9="",0,IF('Monte Carlo'!$D$9='Monte Carlo'!$B$9,'Monte Carlo'!$B$9,BETAINV(RAND(),'Monte Carlo'!$F$9,'Monte Carlo'!$G$9,'Monte Carlo'!$B$9,'Monte Carlo'!$D$9)))</f>
        <v>460.95784490432</v>
      </c>
      <c r="D857" s="0" t="n">
        <f aca="true">IF('Monte Carlo'!$B$10="",0,IF('Monte Carlo'!$D$10='Monte Carlo'!$B$10,'Monte Carlo'!$B$10,BETAINV(RAND(),'Monte Carlo'!$F$10,'Monte Carlo'!$G$10,'Monte Carlo'!$B$10,'Monte Carlo'!$D$10)))</f>
        <v>271.487254198026</v>
      </c>
      <c r="E857" s="0" t="n">
        <f aca="true">IF('Monte Carlo'!$B$11="",0,IF('Monte Carlo'!$D$11='Monte Carlo'!$B$11,'Monte Carlo'!$B$11,BETAINV(RAND(),'Monte Carlo'!$F$11,'Monte Carlo'!$G$11,'Monte Carlo'!$B$11,'Monte Carlo'!$D$11)))</f>
        <v>103.773408103592</v>
      </c>
      <c r="F857" s="0" t="n">
        <f aca="true">IF('Monte Carlo'!$B$12="",0,IF('Monte Carlo'!$D$12='Monte Carlo'!$B$12,'Monte Carlo'!$B$12,BETAINV(RAND(),'Monte Carlo'!$F$12,'Monte Carlo'!$G$12,'Monte Carlo'!$B$12,'Monte Carlo'!$D$12)))</f>
        <v>117.662413401482</v>
      </c>
      <c r="G857" s="0" t="n">
        <f aca="true">IF('Monte Carlo'!$B$13="",0,IF('Monte Carlo'!$D$13='Monte Carlo'!$B$13,'Monte Carlo'!$B$13,BETAINV(RAND(),'Monte Carlo'!$F$13,'Monte Carlo'!$G$13,'Monte Carlo'!$B$13,'Monte Carlo'!$D$13)))</f>
        <v>0</v>
      </c>
      <c r="H857" s="0" t="n">
        <f aca="true">IF('Monte Carlo'!$B$14="",0,IF('Monte Carlo'!$D$14='Monte Carlo'!$B$14,'Monte Carlo'!$B$14,BETAINV(RAND(),'Monte Carlo'!$F$14,'Monte Carlo'!$G$14,'Monte Carlo'!$B$14,'Monte Carlo'!$D$14)))</f>
        <v>0</v>
      </c>
      <c r="I857" s="0" t="n">
        <f aca="true">IF('Monte Carlo'!$B$15="",0,IF('Monte Carlo'!$D$15='Monte Carlo'!$B$15,'Monte Carlo'!$B$15,BETAINV(RAND(),'Monte Carlo'!$F$15,'Monte Carlo'!$G$15,'Monte Carlo'!$B$15,'Monte Carlo'!$D$15)))</f>
        <v>0</v>
      </c>
      <c r="J857" s="0" t="n">
        <f aca="true">IF('Monte Carlo'!$B$16="",0,IF('Monte Carlo'!$D$16='Monte Carlo'!$B$16,'Monte Carlo'!$B$16,BETAINV(RAND(),'Monte Carlo'!$F$16,'Monte Carlo'!$G$16,'Monte Carlo'!$B$16,'Monte Carlo'!$D$16)))</f>
        <v>0</v>
      </c>
      <c r="K857" s="0" t="n">
        <f aca="true">IF('Monte Carlo'!$B$17="",0,IF('Monte Carlo'!$D$17='Monte Carlo'!$B$17,'Monte Carlo'!$B$17,BETAINV(RAND(),'Monte Carlo'!$F$17,'Monte Carlo'!$G$17,'Monte Carlo'!$B$17,'Monte Carlo'!$D$17)))</f>
        <v>0</v>
      </c>
      <c r="L857" s="0" t="n">
        <f aca="true">IF('Monte Carlo'!$B$18="",0,IF('Monte Carlo'!$D$18='Monte Carlo'!$B$18,'Monte Carlo'!$B$18,BETAINV(RAND(),'Monte Carlo'!$F$18,'Monte Carlo'!$G$18,'Monte Carlo'!$B$18,'Monte Carlo'!$D$18)))</f>
        <v>0</v>
      </c>
      <c r="M857" s="0" t="n">
        <f aca="true">IF(OR('Monte Carlo'!$B$22="",'Monte Carlo'!$C$22=""),0,IF(RAND()&lt;'Monte Carlo'!$B$22,IF('Monte Carlo'!$E$22='Monte Carlo'!$C$22,'Monte Carlo'!$C$22,BETAINV(RAND(),'Monte Carlo'!$G$22,'Monte Carlo'!$H$22,'Monte Carlo'!$C$22,'Monte Carlo'!$E$22)),0))</f>
        <v>0</v>
      </c>
      <c r="N857" s="0" t="n">
        <f aca="true">IF(OR('Monte Carlo'!$B$23="",'Monte Carlo'!$C$23=""),0,IF(RAND()&lt;'Monte Carlo'!$B$23,IF('Monte Carlo'!$E$23='Monte Carlo'!$C$23,'Monte Carlo'!$C$23,BETAINV(RAND(),'Monte Carlo'!$G$23,'Monte Carlo'!$H$23,'Monte Carlo'!$C$23,'Monte Carlo'!$E$23)),0))</f>
        <v>26.2811721369461</v>
      </c>
      <c r="O857" s="0" t="n">
        <f aca="true">IF(OR('Monte Carlo'!$B$24="",'Monte Carlo'!$C$24=""),0,IF(RAND()&lt;'Monte Carlo'!$B$24,IF('Monte Carlo'!$E$24='Monte Carlo'!$C$24,'Monte Carlo'!$C$24,BETAINV(RAND(),'Monte Carlo'!$G$24,'Monte Carlo'!$H$24,'Monte Carlo'!$C$24,'Monte Carlo'!$E$24)),0))</f>
        <v>113.719365036544</v>
      </c>
      <c r="P857" s="0" t="n">
        <f aca="true">IF(OR('Monte Carlo'!$B$25="",'Monte Carlo'!$C$25=""),0,IF(RAND()&lt;'Monte Carlo'!$B$25,IF('Monte Carlo'!$E$25='Monte Carlo'!$C$25,'Monte Carlo'!$C$25,BETAINV(RAND(),'Monte Carlo'!$G$25,'Monte Carlo'!$H$25,'Monte Carlo'!$C$25,'Monte Carlo'!$E$25)),0))</f>
        <v>0</v>
      </c>
      <c r="Q857" s="0" t="n">
        <f aca="true">IF(OR('Monte Carlo'!$B$26="",'Monte Carlo'!$C$26=""),0,IF(RAND()&lt;'Monte Carlo'!$B$26,IF('Monte Carlo'!$E$26='Monte Carlo'!$C$26,'Monte Carlo'!$C$26,BETAINV(RAND(),'Monte Carlo'!$G$26,'Monte Carlo'!$H$26,'Monte Carlo'!$C$26,'Monte Carlo'!$E$26)),0))</f>
        <v>193.373865247077</v>
      </c>
      <c r="R857" s="0" t="n">
        <f aca="true">IF(OR('Monte Carlo'!$B$27="",'Monte Carlo'!$C$27=""),0,IF(RAND()&lt;'Monte Carlo'!$B$27,IF('Monte Carlo'!$E$27='Monte Carlo'!$C$27,'Monte Carlo'!$C$27,BETAINV(RAND(),'Monte Carlo'!$G$27,'Monte Carlo'!$H$27,'Monte Carlo'!$C$27,'Monte Carlo'!$E$27)),0))</f>
        <v>0</v>
      </c>
      <c r="S857" s="0" t="n">
        <f aca="true">IF(OR('Monte Carlo'!$B$28="",'Monte Carlo'!$C$28=""),0,IF(RAND()&lt;'Monte Carlo'!$B$28,IF('Monte Carlo'!$E$28='Monte Carlo'!$C$28,'Monte Carlo'!$C$28,BETAINV(RAND(),'Monte Carlo'!$G$28,'Monte Carlo'!$H$28,'Monte Carlo'!$C$28,'Monte Carlo'!$E$28)),0))</f>
        <v>0</v>
      </c>
      <c r="T857" s="0" t="n">
        <f aca="true">IF(OR('Monte Carlo'!$B$29="",'Monte Carlo'!$C$29=""),0,IF(RAND()&lt;'Monte Carlo'!$B$29,IF('Monte Carlo'!$E$29='Monte Carlo'!$C$29,'Monte Carlo'!$C$29,BETAINV(RAND(),'Monte Carlo'!$G$29,'Monte Carlo'!$H$29,'Monte Carlo'!$C$29,'Monte Carlo'!$E$29)),0))</f>
        <v>0</v>
      </c>
      <c r="U857" s="0" t="n">
        <f aca="true">IF(OR('Monte Carlo'!$B$30="",'Monte Carlo'!$C$30=""),0,IF(RAND()&lt;'Monte Carlo'!$B$30,IF('Monte Carlo'!$E$30='Monte Carlo'!$C$30,'Monte Carlo'!$C$30,BETAINV(RAND(),'Monte Carlo'!$G$30,'Monte Carlo'!$H$30,'Monte Carlo'!$C$30,'Monte Carlo'!$E$30)),0))</f>
        <v>0</v>
      </c>
      <c r="V857" s="0" t="n">
        <f aca="true">IF(OR('Monte Carlo'!$B$31="",'Monte Carlo'!$C$31=""),0,IF(RAND()&lt;'Monte Carlo'!$B$31,IF('Monte Carlo'!$E$31='Monte Carlo'!$C$31,'Monte Carlo'!$C$31,BETAINV(RAND(),'Monte Carlo'!$G$31,'Monte Carlo'!$H$31,'Monte Carlo'!$C$31,'Monte Carlo'!$E$31)),0))</f>
        <v>0</v>
      </c>
      <c r="W857" s="0" t="n">
        <f aca="true">IF(OR('Monte Carlo'!$B$32="",'Monte Carlo'!$C$32=""),0,IF(RAND()&lt;'Monte Carlo'!$B$32,IF('Monte Carlo'!$E$32='Monte Carlo'!$C$32,'Monte Carlo'!$C$32,BETAINV(RAND(),'Monte Carlo'!$G$32,'Monte Carlo'!$H$32,'Monte Carlo'!$C$32,'Monte Carlo'!$E$32)),0))</f>
        <v>0</v>
      </c>
      <c r="X857" s="0" t="n">
        <f aca="true">IF(OR('Monte Carlo'!$B$33="",'Monte Carlo'!$C$33=""),0,IF(RAND()&lt;'Monte Carlo'!$B$33,IF('Monte Carlo'!$E$33='Monte Carlo'!$C$33,'Monte Carlo'!$C$33,BETAINV(RAND(),'Monte Carlo'!$G$33,'Monte Carlo'!$H$33,'Monte Carlo'!$C$33,'Monte Carlo'!$E$33)),0))</f>
        <v>0</v>
      </c>
      <c r="Y857" s="0" t="n">
        <f aca="false">SUM(A857:X857)</f>
        <v>2395.15431140602</v>
      </c>
    </row>
    <row r="858" customFormat="false" ht="15" hidden="false" customHeight="false" outlineLevel="0" collapsed="false">
      <c r="A858" s="0" t="n">
        <f aca="true">IF('Monte Carlo'!$B$7="",0,IF('Monte Carlo'!$D$7='Monte Carlo'!$B$7,'Monte Carlo'!$B$7,BETAINV(RAND(),'Monte Carlo'!$F$7,'Monte Carlo'!$G$7,'Monte Carlo'!$B$7,'Monte Carlo'!$D$7)))</f>
        <v>152.219121986394</v>
      </c>
      <c r="B858" s="0" t="n">
        <f aca="true">IF('Monte Carlo'!$B$8="",0,IF('Monte Carlo'!$D$8='Monte Carlo'!$B$8,'Monte Carlo'!$B$8,BETAINV(RAND(),'Monte Carlo'!$F$8,'Monte Carlo'!$G$8,'Monte Carlo'!$B$8,'Monte Carlo'!$D$8)))</f>
        <v>953.158251129084</v>
      </c>
      <c r="C858" s="0" t="n">
        <f aca="true">IF('Monte Carlo'!$B$9="",0,IF('Monte Carlo'!$D$9='Monte Carlo'!$B$9,'Monte Carlo'!$B$9,BETAINV(RAND(),'Monte Carlo'!$F$9,'Monte Carlo'!$G$9,'Monte Carlo'!$B$9,'Monte Carlo'!$D$9)))</f>
        <v>482.261921427939</v>
      </c>
      <c r="D858" s="0" t="n">
        <f aca="true">IF('Monte Carlo'!$B$10="",0,IF('Monte Carlo'!$D$10='Monte Carlo'!$B$10,'Monte Carlo'!$B$10,BETAINV(RAND(),'Monte Carlo'!$F$10,'Monte Carlo'!$G$10,'Monte Carlo'!$B$10,'Monte Carlo'!$D$10)))</f>
        <v>286.415620153734</v>
      </c>
      <c r="E858" s="0" t="n">
        <f aca="true">IF('Monte Carlo'!$B$11="",0,IF('Monte Carlo'!$D$11='Monte Carlo'!$B$11,'Monte Carlo'!$B$11,BETAINV(RAND(),'Monte Carlo'!$F$11,'Monte Carlo'!$G$11,'Monte Carlo'!$B$11,'Monte Carlo'!$D$11)))</f>
        <v>97.3595295533267</v>
      </c>
      <c r="F858" s="0" t="n">
        <f aca="true">IF('Monte Carlo'!$B$12="",0,IF('Monte Carlo'!$D$12='Monte Carlo'!$B$12,'Monte Carlo'!$B$12,BETAINV(RAND(),'Monte Carlo'!$F$12,'Monte Carlo'!$G$12,'Monte Carlo'!$B$12,'Monte Carlo'!$D$12)))</f>
        <v>97.4802481597801</v>
      </c>
      <c r="G858" s="0" t="n">
        <f aca="true">IF('Monte Carlo'!$B$13="",0,IF('Monte Carlo'!$D$13='Monte Carlo'!$B$13,'Monte Carlo'!$B$13,BETAINV(RAND(),'Monte Carlo'!$F$13,'Monte Carlo'!$G$13,'Monte Carlo'!$B$13,'Monte Carlo'!$D$13)))</f>
        <v>0</v>
      </c>
      <c r="H858" s="0" t="n">
        <f aca="true">IF('Monte Carlo'!$B$14="",0,IF('Monte Carlo'!$D$14='Monte Carlo'!$B$14,'Monte Carlo'!$B$14,BETAINV(RAND(),'Monte Carlo'!$F$14,'Monte Carlo'!$G$14,'Monte Carlo'!$B$14,'Monte Carlo'!$D$14)))</f>
        <v>0</v>
      </c>
      <c r="I858" s="0" t="n">
        <f aca="true">IF('Monte Carlo'!$B$15="",0,IF('Monte Carlo'!$D$15='Monte Carlo'!$B$15,'Monte Carlo'!$B$15,BETAINV(RAND(),'Monte Carlo'!$F$15,'Monte Carlo'!$G$15,'Monte Carlo'!$B$15,'Monte Carlo'!$D$15)))</f>
        <v>0</v>
      </c>
      <c r="J858" s="0" t="n">
        <f aca="true">IF('Monte Carlo'!$B$16="",0,IF('Monte Carlo'!$D$16='Monte Carlo'!$B$16,'Monte Carlo'!$B$16,BETAINV(RAND(),'Monte Carlo'!$F$16,'Monte Carlo'!$G$16,'Monte Carlo'!$B$16,'Monte Carlo'!$D$16)))</f>
        <v>0</v>
      </c>
      <c r="K858" s="0" t="n">
        <f aca="true">IF('Monte Carlo'!$B$17="",0,IF('Monte Carlo'!$D$17='Monte Carlo'!$B$17,'Monte Carlo'!$B$17,BETAINV(RAND(),'Monte Carlo'!$F$17,'Monte Carlo'!$G$17,'Monte Carlo'!$B$17,'Monte Carlo'!$D$17)))</f>
        <v>0</v>
      </c>
      <c r="L858" s="0" t="n">
        <f aca="true">IF('Monte Carlo'!$B$18="",0,IF('Monte Carlo'!$D$18='Monte Carlo'!$B$18,'Monte Carlo'!$B$18,BETAINV(RAND(),'Monte Carlo'!$F$18,'Monte Carlo'!$G$18,'Monte Carlo'!$B$18,'Monte Carlo'!$D$18)))</f>
        <v>0</v>
      </c>
      <c r="M858" s="0" t="n">
        <f aca="true">IF(OR('Monte Carlo'!$B$22="",'Monte Carlo'!$C$22=""),0,IF(RAND()&lt;'Monte Carlo'!$B$22,IF('Monte Carlo'!$E$22='Monte Carlo'!$C$22,'Monte Carlo'!$C$22,BETAINV(RAND(),'Monte Carlo'!$G$22,'Monte Carlo'!$H$22,'Monte Carlo'!$C$22,'Monte Carlo'!$E$22)),0))</f>
        <v>0</v>
      </c>
      <c r="N858" s="0" t="n">
        <f aca="true">IF(OR('Monte Carlo'!$B$23="",'Monte Carlo'!$C$23=""),0,IF(RAND()&lt;'Monte Carlo'!$B$23,IF('Monte Carlo'!$E$23='Monte Carlo'!$C$23,'Monte Carlo'!$C$23,BETAINV(RAND(),'Monte Carlo'!$G$23,'Monte Carlo'!$H$23,'Monte Carlo'!$C$23,'Monte Carlo'!$E$23)),0))</f>
        <v>61.0175213312917</v>
      </c>
      <c r="O858" s="0" t="n">
        <f aca="true">IF(OR('Monte Carlo'!$B$24="",'Monte Carlo'!$C$24=""),0,IF(RAND()&lt;'Monte Carlo'!$B$24,IF('Monte Carlo'!$E$24='Monte Carlo'!$C$24,'Monte Carlo'!$C$24,BETAINV(RAND(),'Monte Carlo'!$G$24,'Monte Carlo'!$H$24,'Monte Carlo'!$C$24,'Monte Carlo'!$E$24)),0))</f>
        <v>97.3751082889299</v>
      </c>
      <c r="P858" s="0" t="n">
        <f aca="true">IF(OR('Monte Carlo'!$B$25="",'Monte Carlo'!$C$25=""),0,IF(RAND()&lt;'Monte Carlo'!$B$25,IF('Monte Carlo'!$E$25='Monte Carlo'!$C$25,'Monte Carlo'!$C$25,BETAINV(RAND(),'Monte Carlo'!$G$25,'Monte Carlo'!$H$25,'Monte Carlo'!$C$25,'Monte Carlo'!$E$25)),0))</f>
        <v>0</v>
      </c>
      <c r="Q858" s="0" t="n">
        <f aca="true">IF(OR('Monte Carlo'!$B$26="",'Monte Carlo'!$C$26=""),0,IF(RAND()&lt;'Monte Carlo'!$B$26,IF('Monte Carlo'!$E$26='Monte Carlo'!$C$26,'Monte Carlo'!$C$26,BETAINV(RAND(),'Monte Carlo'!$G$26,'Monte Carlo'!$H$26,'Monte Carlo'!$C$26,'Monte Carlo'!$E$26)),0))</f>
        <v>0</v>
      </c>
      <c r="R858" s="0" t="n">
        <f aca="true">IF(OR('Monte Carlo'!$B$27="",'Monte Carlo'!$C$27=""),0,IF(RAND()&lt;'Monte Carlo'!$B$27,IF('Monte Carlo'!$E$27='Monte Carlo'!$C$27,'Monte Carlo'!$C$27,BETAINV(RAND(),'Monte Carlo'!$G$27,'Monte Carlo'!$H$27,'Monte Carlo'!$C$27,'Monte Carlo'!$E$27)),0))</f>
        <v>0</v>
      </c>
      <c r="S858" s="0" t="n">
        <f aca="true">IF(OR('Monte Carlo'!$B$28="",'Monte Carlo'!$C$28=""),0,IF(RAND()&lt;'Monte Carlo'!$B$28,IF('Monte Carlo'!$E$28='Monte Carlo'!$C$28,'Monte Carlo'!$C$28,BETAINV(RAND(),'Monte Carlo'!$G$28,'Monte Carlo'!$H$28,'Monte Carlo'!$C$28,'Monte Carlo'!$E$28)),0))</f>
        <v>0</v>
      </c>
      <c r="T858" s="0" t="n">
        <f aca="true">IF(OR('Monte Carlo'!$B$29="",'Monte Carlo'!$C$29=""),0,IF(RAND()&lt;'Monte Carlo'!$B$29,IF('Monte Carlo'!$E$29='Monte Carlo'!$C$29,'Monte Carlo'!$C$29,BETAINV(RAND(),'Monte Carlo'!$G$29,'Monte Carlo'!$H$29,'Monte Carlo'!$C$29,'Monte Carlo'!$E$29)),0))</f>
        <v>0</v>
      </c>
      <c r="U858" s="0" t="n">
        <f aca="true">IF(OR('Monte Carlo'!$B$30="",'Monte Carlo'!$C$30=""),0,IF(RAND()&lt;'Monte Carlo'!$B$30,IF('Monte Carlo'!$E$30='Monte Carlo'!$C$30,'Monte Carlo'!$C$30,BETAINV(RAND(),'Monte Carlo'!$G$30,'Monte Carlo'!$H$30,'Monte Carlo'!$C$30,'Monte Carlo'!$E$30)),0))</f>
        <v>0</v>
      </c>
      <c r="V858" s="0" t="n">
        <f aca="true">IF(OR('Monte Carlo'!$B$31="",'Monte Carlo'!$C$31=""),0,IF(RAND()&lt;'Monte Carlo'!$B$31,IF('Monte Carlo'!$E$31='Monte Carlo'!$C$31,'Monte Carlo'!$C$31,BETAINV(RAND(),'Monte Carlo'!$G$31,'Monte Carlo'!$H$31,'Monte Carlo'!$C$31,'Monte Carlo'!$E$31)),0))</f>
        <v>0</v>
      </c>
      <c r="W858" s="0" t="n">
        <f aca="true">IF(OR('Monte Carlo'!$B$32="",'Monte Carlo'!$C$32=""),0,IF(RAND()&lt;'Monte Carlo'!$B$32,IF('Monte Carlo'!$E$32='Monte Carlo'!$C$32,'Monte Carlo'!$C$32,BETAINV(RAND(),'Monte Carlo'!$G$32,'Monte Carlo'!$H$32,'Monte Carlo'!$C$32,'Monte Carlo'!$E$32)),0))</f>
        <v>0</v>
      </c>
      <c r="X858" s="0" t="n">
        <f aca="true">IF(OR('Monte Carlo'!$B$33="",'Monte Carlo'!$C$33=""),0,IF(RAND()&lt;'Monte Carlo'!$B$33,IF('Monte Carlo'!$E$33='Monte Carlo'!$C$33,'Monte Carlo'!$C$33,BETAINV(RAND(),'Monte Carlo'!$G$33,'Monte Carlo'!$H$33,'Monte Carlo'!$C$33,'Monte Carlo'!$E$33)),0))</f>
        <v>0</v>
      </c>
      <c r="Y858" s="0" t="n">
        <f aca="false">SUM(A858:X858)</f>
        <v>2227.28732203048</v>
      </c>
    </row>
    <row r="859" customFormat="false" ht="15" hidden="false" customHeight="false" outlineLevel="0" collapsed="false">
      <c r="A859" s="0" t="n">
        <f aca="true">IF('Monte Carlo'!$B$7="",0,IF('Monte Carlo'!$D$7='Monte Carlo'!$B$7,'Monte Carlo'!$B$7,BETAINV(RAND(),'Monte Carlo'!$F$7,'Monte Carlo'!$G$7,'Monte Carlo'!$B$7,'Monte Carlo'!$D$7)))</f>
        <v>146.650219965355</v>
      </c>
      <c r="B859" s="0" t="n">
        <f aca="true">IF('Monte Carlo'!$B$8="",0,IF('Monte Carlo'!$D$8='Monte Carlo'!$B$8,'Monte Carlo'!$B$8,BETAINV(RAND(),'Monte Carlo'!$F$8,'Monte Carlo'!$G$8,'Monte Carlo'!$B$8,'Monte Carlo'!$D$8)))</f>
        <v>1045.02917949138</v>
      </c>
      <c r="C859" s="0" t="n">
        <f aca="true">IF('Monte Carlo'!$B$9="",0,IF('Monte Carlo'!$D$9='Monte Carlo'!$B$9,'Monte Carlo'!$B$9,BETAINV(RAND(),'Monte Carlo'!$F$9,'Monte Carlo'!$G$9,'Monte Carlo'!$B$9,'Monte Carlo'!$D$9)))</f>
        <v>460.078667664594</v>
      </c>
      <c r="D859" s="0" t="n">
        <f aca="true">IF('Monte Carlo'!$B$10="",0,IF('Monte Carlo'!$D$10='Monte Carlo'!$B$10,'Monte Carlo'!$B$10,BETAINV(RAND(),'Monte Carlo'!$F$10,'Monte Carlo'!$G$10,'Monte Carlo'!$B$10,'Monte Carlo'!$D$10)))</f>
        <v>303.600771763027</v>
      </c>
      <c r="E859" s="0" t="n">
        <f aca="true">IF('Monte Carlo'!$B$11="",0,IF('Monte Carlo'!$D$11='Monte Carlo'!$B$11,'Monte Carlo'!$B$11,BETAINV(RAND(),'Monte Carlo'!$F$11,'Monte Carlo'!$G$11,'Monte Carlo'!$B$11,'Monte Carlo'!$D$11)))</f>
        <v>96.7383814274169</v>
      </c>
      <c r="F859" s="0" t="n">
        <f aca="true">IF('Monte Carlo'!$B$12="",0,IF('Monte Carlo'!$D$12='Monte Carlo'!$B$12,'Monte Carlo'!$B$12,BETAINV(RAND(),'Monte Carlo'!$F$12,'Monte Carlo'!$G$12,'Monte Carlo'!$B$12,'Monte Carlo'!$D$12)))</f>
        <v>105.881084971114</v>
      </c>
      <c r="G859" s="0" t="n">
        <f aca="true">IF('Monte Carlo'!$B$13="",0,IF('Monte Carlo'!$D$13='Monte Carlo'!$B$13,'Monte Carlo'!$B$13,BETAINV(RAND(),'Monte Carlo'!$F$13,'Monte Carlo'!$G$13,'Monte Carlo'!$B$13,'Monte Carlo'!$D$13)))</f>
        <v>0</v>
      </c>
      <c r="H859" s="0" t="n">
        <f aca="true">IF('Monte Carlo'!$B$14="",0,IF('Monte Carlo'!$D$14='Monte Carlo'!$B$14,'Monte Carlo'!$B$14,BETAINV(RAND(),'Monte Carlo'!$F$14,'Monte Carlo'!$G$14,'Monte Carlo'!$B$14,'Monte Carlo'!$D$14)))</f>
        <v>0</v>
      </c>
      <c r="I859" s="0" t="n">
        <f aca="true">IF('Monte Carlo'!$B$15="",0,IF('Monte Carlo'!$D$15='Monte Carlo'!$B$15,'Monte Carlo'!$B$15,BETAINV(RAND(),'Monte Carlo'!$F$15,'Monte Carlo'!$G$15,'Monte Carlo'!$B$15,'Monte Carlo'!$D$15)))</f>
        <v>0</v>
      </c>
      <c r="J859" s="0" t="n">
        <f aca="true">IF('Monte Carlo'!$B$16="",0,IF('Monte Carlo'!$D$16='Monte Carlo'!$B$16,'Monte Carlo'!$B$16,BETAINV(RAND(),'Monte Carlo'!$F$16,'Monte Carlo'!$G$16,'Monte Carlo'!$B$16,'Monte Carlo'!$D$16)))</f>
        <v>0</v>
      </c>
      <c r="K859" s="0" t="n">
        <f aca="true">IF('Monte Carlo'!$B$17="",0,IF('Monte Carlo'!$D$17='Monte Carlo'!$B$17,'Monte Carlo'!$B$17,BETAINV(RAND(),'Monte Carlo'!$F$17,'Monte Carlo'!$G$17,'Monte Carlo'!$B$17,'Monte Carlo'!$D$17)))</f>
        <v>0</v>
      </c>
      <c r="L859" s="0" t="n">
        <f aca="true">IF('Monte Carlo'!$B$18="",0,IF('Monte Carlo'!$D$18='Monte Carlo'!$B$18,'Monte Carlo'!$B$18,BETAINV(RAND(),'Monte Carlo'!$F$18,'Monte Carlo'!$G$18,'Monte Carlo'!$B$18,'Monte Carlo'!$D$18)))</f>
        <v>0</v>
      </c>
      <c r="M859" s="0" t="n">
        <f aca="true">IF(OR('Monte Carlo'!$B$22="",'Monte Carlo'!$C$22=""),0,IF(RAND()&lt;'Monte Carlo'!$B$22,IF('Monte Carlo'!$E$22='Monte Carlo'!$C$22,'Monte Carlo'!$C$22,BETAINV(RAND(),'Monte Carlo'!$G$22,'Monte Carlo'!$H$22,'Monte Carlo'!$C$22,'Monte Carlo'!$E$22)),0))</f>
        <v>0</v>
      </c>
      <c r="N859" s="0" t="n">
        <f aca="true">IF(OR('Monte Carlo'!$B$23="",'Monte Carlo'!$C$23=""),0,IF(RAND()&lt;'Monte Carlo'!$B$23,IF('Monte Carlo'!$E$23='Monte Carlo'!$C$23,'Monte Carlo'!$C$23,BETAINV(RAND(),'Monte Carlo'!$G$23,'Monte Carlo'!$H$23,'Monte Carlo'!$C$23,'Monte Carlo'!$E$23)),0))</f>
        <v>42.0888313259695</v>
      </c>
      <c r="O859" s="0" t="n">
        <f aca="true">IF(OR('Monte Carlo'!$B$24="",'Monte Carlo'!$C$24=""),0,IF(RAND()&lt;'Monte Carlo'!$B$24,IF('Monte Carlo'!$E$24='Monte Carlo'!$C$24,'Monte Carlo'!$C$24,BETAINV(RAND(),'Monte Carlo'!$G$24,'Monte Carlo'!$H$24,'Monte Carlo'!$C$24,'Monte Carlo'!$E$24)),0))</f>
        <v>0</v>
      </c>
      <c r="P859" s="0" t="n">
        <f aca="true">IF(OR('Monte Carlo'!$B$25="",'Monte Carlo'!$C$25=""),0,IF(RAND()&lt;'Monte Carlo'!$B$25,IF('Monte Carlo'!$E$25='Monte Carlo'!$C$25,'Monte Carlo'!$C$25,BETAINV(RAND(),'Monte Carlo'!$G$25,'Monte Carlo'!$H$25,'Monte Carlo'!$C$25,'Monte Carlo'!$E$25)),0))</f>
        <v>0</v>
      </c>
      <c r="Q859" s="0" t="n">
        <f aca="true">IF(OR('Monte Carlo'!$B$26="",'Monte Carlo'!$C$26=""),0,IF(RAND()&lt;'Monte Carlo'!$B$26,IF('Monte Carlo'!$E$26='Monte Carlo'!$C$26,'Monte Carlo'!$C$26,BETAINV(RAND(),'Monte Carlo'!$G$26,'Monte Carlo'!$H$26,'Monte Carlo'!$C$26,'Monte Carlo'!$E$26)),0))</f>
        <v>0</v>
      </c>
      <c r="R859" s="0" t="n">
        <f aca="true">IF(OR('Monte Carlo'!$B$27="",'Monte Carlo'!$C$27=""),0,IF(RAND()&lt;'Monte Carlo'!$B$27,IF('Monte Carlo'!$E$27='Monte Carlo'!$C$27,'Monte Carlo'!$C$27,BETAINV(RAND(),'Monte Carlo'!$G$27,'Monte Carlo'!$H$27,'Monte Carlo'!$C$27,'Monte Carlo'!$E$27)),0))</f>
        <v>0</v>
      </c>
      <c r="S859" s="0" t="n">
        <f aca="true">IF(OR('Monte Carlo'!$B$28="",'Monte Carlo'!$C$28=""),0,IF(RAND()&lt;'Monte Carlo'!$B$28,IF('Monte Carlo'!$E$28='Monte Carlo'!$C$28,'Monte Carlo'!$C$28,BETAINV(RAND(),'Monte Carlo'!$G$28,'Monte Carlo'!$H$28,'Monte Carlo'!$C$28,'Monte Carlo'!$E$28)),0))</f>
        <v>0</v>
      </c>
      <c r="T859" s="0" t="n">
        <f aca="true">IF(OR('Monte Carlo'!$B$29="",'Monte Carlo'!$C$29=""),0,IF(RAND()&lt;'Monte Carlo'!$B$29,IF('Monte Carlo'!$E$29='Monte Carlo'!$C$29,'Monte Carlo'!$C$29,BETAINV(RAND(),'Monte Carlo'!$G$29,'Monte Carlo'!$H$29,'Monte Carlo'!$C$29,'Monte Carlo'!$E$29)),0))</f>
        <v>0</v>
      </c>
      <c r="U859" s="0" t="n">
        <f aca="true">IF(OR('Monte Carlo'!$B$30="",'Monte Carlo'!$C$30=""),0,IF(RAND()&lt;'Monte Carlo'!$B$30,IF('Monte Carlo'!$E$30='Monte Carlo'!$C$30,'Monte Carlo'!$C$30,BETAINV(RAND(),'Monte Carlo'!$G$30,'Monte Carlo'!$H$30,'Monte Carlo'!$C$30,'Monte Carlo'!$E$30)),0))</f>
        <v>0</v>
      </c>
      <c r="V859" s="0" t="n">
        <f aca="true">IF(OR('Monte Carlo'!$B$31="",'Monte Carlo'!$C$31=""),0,IF(RAND()&lt;'Monte Carlo'!$B$31,IF('Monte Carlo'!$E$31='Monte Carlo'!$C$31,'Monte Carlo'!$C$31,BETAINV(RAND(),'Monte Carlo'!$G$31,'Monte Carlo'!$H$31,'Monte Carlo'!$C$31,'Monte Carlo'!$E$31)),0))</f>
        <v>0</v>
      </c>
      <c r="W859" s="0" t="n">
        <f aca="true">IF(OR('Monte Carlo'!$B$32="",'Monte Carlo'!$C$32=""),0,IF(RAND()&lt;'Monte Carlo'!$B$32,IF('Monte Carlo'!$E$32='Monte Carlo'!$C$32,'Monte Carlo'!$C$32,BETAINV(RAND(),'Monte Carlo'!$G$32,'Monte Carlo'!$H$32,'Monte Carlo'!$C$32,'Monte Carlo'!$E$32)),0))</f>
        <v>0</v>
      </c>
      <c r="X859" s="0" t="n">
        <f aca="true">IF(OR('Monte Carlo'!$B$33="",'Monte Carlo'!$C$33=""),0,IF(RAND()&lt;'Monte Carlo'!$B$33,IF('Monte Carlo'!$E$33='Monte Carlo'!$C$33,'Monte Carlo'!$C$33,BETAINV(RAND(),'Monte Carlo'!$G$33,'Monte Carlo'!$H$33,'Monte Carlo'!$C$33,'Monte Carlo'!$E$33)),0))</f>
        <v>0</v>
      </c>
      <c r="Y859" s="0" t="n">
        <f aca="false">SUM(A859:X859)</f>
        <v>2200.06713660886</v>
      </c>
    </row>
    <row r="860" customFormat="false" ht="15" hidden="false" customHeight="false" outlineLevel="0" collapsed="false">
      <c r="A860" s="0" t="n">
        <f aca="true">IF('Monte Carlo'!$B$7="",0,IF('Monte Carlo'!$D$7='Monte Carlo'!$B$7,'Monte Carlo'!$B$7,BETAINV(RAND(),'Monte Carlo'!$F$7,'Monte Carlo'!$G$7,'Monte Carlo'!$B$7,'Monte Carlo'!$D$7)))</f>
        <v>141.458942703456</v>
      </c>
      <c r="B860" s="0" t="n">
        <f aca="true">IF('Monte Carlo'!$B$8="",0,IF('Monte Carlo'!$D$8='Monte Carlo'!$B$8,'Monte Carlo'!$B$8,BETAINV(RAND(),'Monte Carlo'!$F$8,'Monte Carlo'!$G$8,'Monte Carlo'!$B$8,'Monte Carlo'!$D$8)))</f>
        <v>957.652476101448</v>
      </c>
      <c r="C860" s="0" t="n">
        <f aca="true">IF('Monte Carlo'!$B$9="",0,IF('Monte Carlo'!$D$9='Monte Carlo'!$B$9,'Monte Carlo'!$B$9,BETAINV(RAND(),'Monte Carlo'!$F$9,'Monte Carlo'!$G$9,'Monte Carlo'!$B$9,'Monte Carlo'!$D$9)))</f>
        <v>489.562725947188</v>
      </c>
      <c r="D860" s="0" t="n">
        <f aca="true">IF('Monte Carlo'!$B$10="",0,IF('Monte Carlo'!$D$10='Monte Carlo'!$B$10,'Monte Carlo'!$B$10,BETAINV(RAND(),'Monte Carlo'!$F$10,'Monte Carlo'!$G$10,'Monte Carlo'!$B$10,'Monte Carlo'!$D$10)))</f>
        <v>332.461001531733</v>
      </c>
      <c r="E860" s="0" t="n">
        <f aca="true">IF('Monte Carlo'!$B$11="",0,IF('Monte Carlo'!$D$11='Monte Carlo'!$B$11,'Monte Carlo'!$B$11,BETAINV(RAND(),'Monte Carlo'!$F$11,'Monte Carlo'!$G$11,'Monte Carlo'!$B$11,'Monte Carlo'!$D$11)))</f>
        <v>98.021340960138</v>
      </c>
      <c r="F860" s="0" t="n">
        <f aca="true">IF('Monte Carlo'!$B$12="",0,IF('Monte Carlo'!$D$12='Monte Carlo'!$B$12,'Monte Carlo'!$B$12,BETAINV(RAND(),'Monte Carlo'!$F$12,'Monte Carlo'!$G$12,'Monte Carlo'!$B$12,'Monte Carlo'!$D$12)))</f>
        <v>96.3723163271175</v>
      </c>
      <c r="G860" s="0" t="n">
        <f aca="true">IF('Monte Carlo'!$B$13="",0,IF('Monte Carlo'!$D$13='Monte Carlo'!$B$13,'Monte Carlo'!$B$13,BETAINV(RAND(),'Monte Carlo'!$F$13,'Monte Carlo'!$G$13,'Monte Carlo'!$B$13,'Monte Carlo'!$D$13)))</f>
        <v>0</v>
      </c>
      <c r="H860" s="0" t="n">
        <f aca="true">IF('Monte Carlo'!$B$14="",0,IF('Monte Carlo'!$D$14='Monte Carlo'!$B$14,'Monte Carlo'!$B$14,BETAINV(RAND(),'Monte Carlo'!$F$14,'Monte Carlo'!$G$14,'Monte Carlo'!$B$14,'Monte Carlo'!$D$14)))</f>
        <v>0</v>
      </c>
      <c r="I860" s="0" t="n">
        <f aca="true">IF('Monte Carlo'!$B$15="",0,IF('Monte Carlo'!$D$15='Monte Carlo'!$B$15,'Monte Carlo'!$B$15,BETAINV(RAND(),'Monte Carlo'!$F$15,'Monte Carlo'!$G$15,'Monte Carlo'!$B$15,'Monte Carlo'!$D$15)))</f>
        <v>0</v>
      </c>
      <c r="J860" s="0" t="n">
        <f aca="true">IF('Monte Carlo'!$B$16="",0,IF('Monte Carlo'!$D$16='Monte Carlo'!$B$16,'Monte Carlo'!$B$16,BETAINV(RAND(),'Monte Carlo'!$F$16,'Monte Carlo'!$G$16,'Monte Carlo'!$B$16,'Monte Carlo'!$D$16)))</f>
        <v>0</v>
      </c>
      <c r="K860" s="0" t="n">
        <f aca="true">IF('Monte Carlo'!$B$17="",0,IF('Monte Carlo'!$D$17='Monte Carlo'!$B$17,'Monte Carlo'!$B$17,BETAINV(RAND(),'Monte Carlo'!$F$17,'Monte Carlo'!$G$17,'Monte Carlo'!$B$17,'Monte Carlo'!$D$17)))</f>
        <v>0</v>
      </c>
      <c r="L860" s="0" t="n">
        <f aca="true">IF('Monte Carlo'!$B$18="",0,IF('Monte Carlo'!$D$18='Monte Carlo'!$B$18,'Monte Carlo'!$B$18,BETAINV(RAND(),'Monte Carlo'!$F$18,'Monte Carlo'!$G$18,'Monte Carlo'!$B$18,'Monte Carlo'!$D$18)))</f>
        <v>0</v>
      </c>
      <c r="M860" s="0" t="n">
        <f aca="true">IF(OR('Monte Carlo'!$B$22="",'Monte Carlo'!$C$22=""),0,IF(RAND()&lt;'Monte Carlo'!$B$22,IF('Monte Carlo'!$E$22='Monte Carlo'!$C$22,'Monte Carlo'!$C$22,BETAINV(RAND(),'Monte Carlo'!$G$22,'Monte Carlo'!$H$22,'Monte Carlo'!$C$22,'Monte Carlo'!$E$22)),0))</f>
        <v>0</v>
      </c>
      <c r="N860" s="0" t="n">
        <f aca="true">IF(OR('Monte Carlo'!$B$23="",'Monte Carlo'!$C$23=""),0,IF(RAND()&lt;'Monte Carlo'!$B$23,IF('Monte Carlo'!$E$23='Monte Carlo'!$C$23,'Monte Carlo'!$C$23,BETAINV(RAND(),'Monte Carlo'!$G$23,'Monte Carlo'!$H$23,'Monte Carlo'!$C$23,'Monte Carlo'!$E$23)),0))</f>
        <v>0</v>
      </c>
      <c r="O860" s="0" t="n">
        <f aca="true">IF(OR('Monte Carlo'!$B$24="",'Monte Carlo'!$C$24=""),0,IF(RAND()&lt;'Monte Carlo'!$B$24,IF('Monte Carlo'!$E$24='Monte Carlo'!$C$24,'Monte Carlo'!$C$24,BETAINV(RAND(),'Monte Carlo'!$G$24,'Monte Carlo'!$H$24,'Monte Carlo'!$C$24,'Monte Carlo'!$E$24)),0))</f>
        <v>0</v>
      </c>
      <c r="P860" s="0" t="n">
        <f aca="true">IF(OR('Monte Carlo'!$B$25="",'Monte Carlo'!$C$25=""),0,IF(RAND()&lt;'Monte Carlo'!$B$25,IF('Monte Carlo'!$E$25='Monte Carlo'!$C$25,'Monte Carlo'!$C$25,BETAINV(RAND(),'Monte Carlo'!$G$25,'Monte Carlo'!$H$25,'Monte Carlo'!$C$25,'Monte Carlo'!$E$25)),0))</f>
        <v>0</v>
      </c>
      <c r="Q860" s="0" t="n">
        <f aca="true">IF(OR('Monte Carlo'!$B$26="",'Monte Carlo'!$C$26=""),0,IF(RAND()&lt;'Monte Carlo'!$B$26,IF('Monte Carlo'!$E$26='Monte Carlo'!$C$26,'Monte Carlo'!$C$26,BETAINV(RAND(),'Monte Carlo'!$G$26,'Monte Carlo'!$H$26,'Monte Carlo'!$C$26,'Monte Carlo'!$E$26)),0))</f>
        <v>0</v>
      </c>
      <c r="R860" s="0" t="n">
        <f aca="true">IF(OR('Monte Carlo'!$B$27="",'Monte Carlo'!$C$27=""),0,IF(RAND()&lt;'Monte Carlo'!$B$27,IF('Monte Carlo'!$E$27='Monte Carlo'!$C$27,'Monte Carlo'!$C$27,BETAINV(RAND(),'Monte Carlo'!$G$27,'Monte Carlo'!$H$27,'Monte Carlo'!$C$27,'Monte Carlo'!$E$27)),0))</f>
        <v>0</v>
      </c>
      <c r="S860" s="0" t="n">
        <f aca="true">IF(OR('Monte Carlo'!$B$28="",'Monte Carlo'!$C$28=""),0,IF(RAND()&lt;'Monte Carlo'!$B$28,IF('Monte Carlo'!$E$28='Monte Carlo'!$C$28,'Monte Carlo'!$C$28,BETAINV(RAND(),'Monte Carlo'!$G$28,'Monte Carlo'!$H$28,'Monte Carlo'!$C$28,'Monte Carlo'!$E$28)),0))</f>
        <v>0</v>
      </c>
      <c r="T860" s="0" t="n">
        <f aca="true">IF(OR('Monte Carlo'!$B$29="",'Monte Carlo'!$C$29=""),0,IF(RAND()&lt;'Monte Carlo'!$B$29,IF('Monte Carlo'!$E$29='Monte Carlo'!$C$29,'Monte Carlo'!$C$29,BETAINV(RAND(),'Monte Carlo'!$G$29,'Monte Carlo'!$H$29,'Monte Carlo'!$C$29,'Monte Carlo'!$E$29)),0))</f>
        <v>0</v>
      </c>
      <c r="U860" s="0" t="n">
        <f aca="true">IF(OR('Monte Carlo'!$B$30="",'Monte Carlo'!$C$30=""),0,IF(RAND()&lt;'Monte Carlo'!$B$30,IF('Monte Carlo'!$E$30='Monte Carlo'!$C$30,'Monte Carlo'!$C$30,BETAINV(RAND(),'Monte Carlo'!$G$30,'Monte Carlo'!$H$30,'Monte Carlo'!$C$30,'Monte Carlo'!$E$30)),0))</f>
        <v>0</v>
      </c>
      <c r="V860" s="0" t="n">
        <f aca="true">IF(OR('Monte Carlo'!$B$31="",'Monte Carlo'!$C$31=""),0,IF(RAND()&lt;'Monte Carlo'!$B$31,IF('Monte Carlo'!$E$31='Monte Carlo'!$C$31,'Monte Carlo'!$C$31,BETAINV(RAND(),'Monte Carlo'!$G$31,'Monte Carlo'!$H$31,'Monte Carlo'!$C$31,'Monte Carlo'!$E$31)),0))</f>
        <v>0</v>
      </c>
      <c r="W860" s="0" t="n">
        <f aca="true">IF(OR('Monte Carlo'!$B$32="",'Monte Carlo'!$C$32=""),0,IF(RAND()&lt;'Monte Carlo'!$B$32,IF('Monte Carlo'!$E$32='Monte Carlo'!$C$32,'Monte Carlo'!$C$32,BETAINV(RAND(),'Monte Carlo'!$G$32,'Monte Carlo'!$H$32,'Monte Carlo'!$C$32,'Monte Carlo'!$E$32)),0))</f>
        <v>0</v>
      </c>
      <c r="X860" s="0" t="n">
        <f aca="true">IF(OR('Monte Carlo'!$B$33="",'Monte Carlo'!$C$33=""),0,IF(RAND()&lt;'Monte Carlo'!$B$33,IF('Monte Carlo'!$E$33='Monte Carlo'!$C$33,'Monte Carlo'!$C$33,BETAINV(RAND(),'Monte Carlo'!$G$33,'Monte Carlo'!$H$33,'Monte Carlo'!$C$33,'Monte Carlo'!$E$33)),0))</f>
        <v>0</v>
      </c>
      <c r="Y860" s="0" t="n">
        <f aca="false">SUM(A860:X860)</f>
        <v>2115.52880357108</v>
      </c>
    </row>
    <row r="861" customFormat="false" ht="15" hidden="false" customHeight="false" outlineLevel="0" collapsed="false">
      <c r="A861" s="0" t="n">
        <f aca="true">IF('Monte Carlo'!$B$7="",0,IF('Monte Carlo'!$D$7='Monte Carlo'!$B$7,'Monte Carlo'!$B$7,BETAINV(RAND(),'Monte Carlo'!$F$7,'Monte Carlo'!$G$7,'Monte Carlo'!$B$7,'Monte Carlo'!$D$7)))</f>
        <v>125.718540079217</v>
      </c>
      <c r="B861" s="0" t="n">
        <f aca="true">IF('Monte Carlo'!$B$8="",0,IF('Monte Carlo'!$D$8='Monte Carlo'!$B$8,'Monte Carlo'!$B$8,BETAINV(RAND(),'Monte Carlo'!$F$8,'Monte Carlo'!$G$8,'Monte Carlo'!$B$8,'Monte Carlo'!$D$8)))</f>
        <v>1082.97249026632</v>
      </c>
      <c r="C861" s="0" t="n">
        <f aca="true">IF('Monte Carlo'!$B$9="",0,IF('Monte Carlo'!$D$9='Monte Carlo'!$B$9,'Monte Carlo'!$B$9,BETAINV(RAND(),'Monte Carlo'!$F$9,'Monte Carlo'!$G$9,'Monte Carlo'!$B$9,'Monte Carlo'!$D$9)))</f>
        <v>460.84581551985</v>
      </c>
      <c r="D861" s="0" t="n">
        <f aca="true">IF('Monte Carlo'!$B$10="",0,IF('Monte Carlo'!$D$10='Monte Carlo'!$B$10,'Monte Carlo'!$B$10,BETAINV(RAND(),'Monte Carlo'!$F$10,'Monte Carlo'!$G$10,'Monte Carlo'!$B$10,'Monte Carlo'!$D$10)))</f>
        <v>310.505548724471</v>
      </c>
      <c r="E861" s="0" t="n">
        <f aca="true">IF('Monte Carlo'!$B$11="",0,IF('Monte Carlo'!$D$11='Monte Carlo'!$B$11,'Monte Carlo'!$B$11,BETAINV(RAND(),'Monte Carlo'!$F$11,'Monte Carlo'!$G$11,'Monte Carlo'!$B$11,'Monte Carlo'!$D$11)))</f>
        <v>108.893495048418</v>
      </c>
      <c r="F861" s="0" t="n">
        <f aca="true">IF('Monte Carlo'!$B$12="",0,IF('Monte Carlo'!$D$12='Monte Carlo'!$B$12,'Monte Carlo'!$B$12,BETAINV(RAND(),'Monte Carlo'!$F$12,'Monte Carlo'!$G$12,'Monte Carlo'!$B$12,'Monte Carlo'!$D$12)))</f>
        <v>99.2024066992311</v>
      </c>
      <c r="G861" s="0" t="n">
        <f aca="true">IF('Monte Carlo'!$B$13="",0,IF('Monte Carlo'!$D$13='Monte Carlo'!$B$13,'Monte Carlo'!$B$13,BETAINV(RAND(),'Monte Carlo'!$F$13,'Monte Carlo'!$G$13,'Monte Carlo'!$B$13,'Monte Carlo'!$D$13)))</f>
        <v>0</v>
      </c>
      <c r="H861" s="0" t="n">
        <f aca="true">IF('Monte Carlo'!$B$14="",0,IF('Monte Carlo'!$D$14='Monte Carlo'!$B$14,'Monte Carlo'!$B$14,BETAINV(RAND(),'Monte Carlo'!$F$14,'Monte Carlo'!$G$14,'Monte Carlo'!$B$14,'Monte Carlo'!$D$14)))</f>
        <v>0</v>
      </c>
      <c r="I861" s="0" t="n">
        <f aca="true">IF('Monte Carlo'!$B$15="",0,IF('Monte Carlo'!$D$15='Monte Carlo'!$B$15,'Monte Carlo'!$B$15,BETAINV(RAND(),'Monte Carlo'!$F$15,'Monte Carlo'!$G$15,'Monte Carlo'!$B$15,'Monte Carlo'!$D$15)))</f>
        <v>0</v>
      </c>
      <c r="J861" s="0" t="n">
        <f aca="true">IF('Monte Carlo'!$B$16="",0,IF('Monte Carlo'!$D$16='Monte Carlo'!$B$16,'Monte Carlo'!$B$16,BETAINV(RAND(),'Monte Carlo'!$F$16,'Monte Carlo'!$G$16,'Monte Carlo'!$B$16,'Monte Carlo'!$D$16)))</f>
        <v>0</v>
      </c>
      <c r="K861" s="0" t="n">
        <f aca="true">IF('Monte Carlo'!$B$17="",0,IF('Monte Carlo'!$D$17='Monte Carlo'!$B$17,'Monte Carlo'!$B$17,BETAINV(RAND(),'Monte Carlo'!$F$17,'Monte Carlo'!$G$17,'Monte Carlo'!$B$17,'Monte Carlo'!$D$17)))</f>
        <v>0</v>
      </c>
      <c r="L861" s="0" t="n">
        <f aca="true">IF('Monte Carlo'!$B$18="",0,IF('Monte Carlo'!$D$18='Monte Carlo'!$B$18,'Monte Carlo'!$B$18,BETAINV(RAND(),'Monte Carlo'!$F$18,'Monte Carlo'!$G$18,'Monte Carlo'!$B$18,'Monte Carlo'!$D$18)))</f>
        <v>0</v>
      </c>
      <c r="M861" s="0" t="n">
        <f aca="true">IF(OR('Monte Carlo'!$B$22="",'Monte Carlo'!$C$22=""),0,IF(RAND()&lt;'Monte Carlo'!$B$22,IF('Monte Carlo'!$E$22='Monte Carlo'!$C$22,'Monte Carlo'!$C$22,BETAINV(RAND(),'Monte Carlo'!$G$22,'Monte Carlo'!$H$22,'Monte Carlo'!$C$22,'Monte Carlo'!$E$22)),0))</f>
        <v>0</v>
      </c>
      <c r="N861" s="0" t="n">
        <f aca="true">IF(OR('Monte Carlo'!$B$23="",'Monte Carlo'!$C$23=""),0,IF(RAND()&lt;'Monte Carlo'!$B$23,IF('Monte Carlo'!$E$23='Monte Carlo'!$C$23,'Monte Carlo'!$C$23,BETAINV(RAND(),'Monte Carlo'!$G$23,'Monte Carlo'!$H$23,'Monte Carlo'!$C$23,'Monte Carlo'!$E$23)),0))</f>
        <v>0</v>
      </c>
      <c r="O861" s="0" t="n">
        <f aca="true">IF(OR('Monte Carlo'!$B$24="",'Monte Carlo'!$C$24=""),0,IF(RAND()&lt;'Monte Carlo'!$B$24,IF('Monte Carlo'!$E$24='Monte Carlo'!$C$24,'Monte Carlo'!$C$24,BETAINV(RAND(),'Monte Carlo'!$G$24,'Monte Carlo'!$H$24,'Monte Carlo'!$C$24,'Monte Carlo'!$E$24)),0))</f>
        <v>0</v>
      </c>
      <c r="P861" s="0" t="n">
        <f aca="true">IF(OR('Monte Carlo'!$B$25="",'Monte Carlo'!$C$25=""),0,IF(RAND()&lt;'Monte Carlo'!$B$25,IF('Monte Carlo'!$E$25='Monte Carlo'!$C$25,'Monte Carlo'!$C$25,BETAINV(RAND(),'Monte Carlo'!$G$25,'Monte Carlo'!$H$25,'Monte Carlo'!$C$25,'Monte Carlo'!$E$25)),0))</f>
        <v>135.175400933883</v>
      </c>
      <c r="Q861" s="0" t="n">
        <f aca="true">IF(OR('Monte Carlo'!$B$26="",'Monte Carlo'!$C$26=""),0,IF(RAND()&lt;'Monte Carlo'!$B$26,IF('Monte Carlo'!$E$26='Monte Carlo'!$C$26,'Monte Carlo'!$C$26,BETAINV(RAND(),'Monte Carlo'!$G$26,'Monte Carlo'!$H$26,'Monte Carlo'!$C$26,'Monte Carlo'!$E$26)),0))</f>
        <v>0</v>
      </c>
      <c r="R861" s="0" t="n">
        <f aca="true">IF(OR('Monte Carlo'!$B$27="",'Monte Carlo'!$C$27=""),0,IF(RAND()&lt;'Monte Carlo'!$B$27,IF('Monte Carlo'!$E$27='Monte Carlo'!$C$27,'Monte Carlo'!$C$27,BETAINV(RAND(),'Monte Carlo'!$G$27,'Monte Carlo'!$H$27,'Monte Carlo'!$C$27,'Monte Carlo'!$E$27)),0))</f>
        <v>0</v>
      </c>
      <c r="S861" s="0" t="n">
        <f aca="true">IF(OR('Monte Carlo'!$B$28="",'Monte Carlo'!$C$28=""),0,IF(RAND()&lt;'Monte Carlo'!$B$28,IF('Monte Carlo'!$E$28='Monte Carlo'!$C$28,'Monte Carlo'!$C$28,BETAINV(RAND(),'Monte Carlo'!$G$28,'Monte Carlo'!$H$28,'Monte Carlo'!$C$28,'Monte Carlo'!$E$28)),0))</f>
        <v>0</v>
      </c>
      <c r="T861" s="0" t="n">
        <f aca="true">IF(OR('Monte Carlo'!$B$29="",'Monte Carlo'!$C$29=""),0,IF(RAND()&lt;'Monte Carlo'!$B$29,IF('Monte Carlo'!$E$29='Monte Carlo'!$C$29,'Monte Carlo'!$C$29,BETAINV(RAND(),'Monte Carlo'!$G$29,'Monte Carlo'!$H$29,'Monte Carlo'!$C$29,'Monte Carlo'!$E$29)),0))</f>
        <v>0</v>
      </c>
      <c r="U861" s="0" t="n">
        <f aca="true">IF(OR('Monte Carlo'!$B$30="",'Monte Carlo'!$C$30=""),0,IF(RAND()&lt;'Monte Carlo'!$B$30,IF('Monte Carlo'!$E$30='Monte Carlo'!$C$30,'Monte Carlo'!$C$30,BETAINV(RAND(),'Monte Carlo'!$G$30,'Monte Carlo'!$H$30,'Monte Carlo'!$C$30,'Monte Carlo'!$E$30)),0))</f>
        <v>0</v>
      </c>
      <c r="V861" s="0" t="n">
        <f aca="true">IF(OR('Monte Carlo'!$B$31="",'Monte Carlo'!$C$31=""),0,IF(RAND()&lt;'Monte Carlo'!$B$31,IF('Monte Carlo'!$E$31='Monte Carlo'!$C$31,'Monte Carlo'!$C$31,BETAINV(RAND(),'Monte Carlo'!$G$31,'Monte Carlo'!$H$31,'Monte Carlo'!$C$31,'Monte Carlo'!$E$31)),0))</f>
        <v>0</v>
      </c>
      <c r="W861" s="0" t="n">
        <f aca="true">IF(OR('Monte Carlo'!$B$32="",'Monte Carlo'!$C$32=""),0,IF(RAND()&lt;'Monte Carlo'!$B$32,IF('Monte Carlo'!$E$32='Monte Carlo'!$C$32,'Monte Carlo'!$C$32,BETAINV(RAND(),'Monte Carlo'!$G$32,'Monte Carlo'!$H$32,'Monte Carlo'!$C$32,'Monte Carlo'!$E$32)),0))</f>
        <v>0</v>
      </c>
      <c r="X861" s="0" t="n">
        <f aca="true">IF(OR('Monte Carlo'!$B$33="",'Monte Carlo'!$C$33=""),0,IF(RAND()&lt;'Monte Carlo'!$B$33,IF('Monte Carlo'!$E$33='Monte Carlo'!$C$33,'Monte Carlo'!$C$33,BETAINV(RAND(),'Monte Carlo'!$G$33,'Monte Carlo'!$H$33,'Monte Carlo'!$C$33,'Monte Carlo'!$E$33)),0))</f>
        <v>0</v>
      </c>
      <c r="Y861" s="0" t="n">
        <f aca="false">SUM(A861:X861)</f>
        <v>2323.31369727139</v>
      </c>
    </row>
    <row r="862" customFormat="false" ht="15" hidden="false" customHeight="false" outlineLevel="0" collapsed="false">
      <c r="A862" s="0" t="n">
        <f aca="true">IF('Monte Carlo'!$B$7="",0,IF('Monte Carlo'!$D$7='Monte Carlo'!$B$7,'Monte Carlo'!$B$7,BETAINV(RAND(),'Monte Carlo'!$F$7,'Monte Carlo'!$G$7,'Monte Carlo'!$B$7,'Monte Carlo'!$D$7)))</f>
        <v>161.402538435209</v>
      </c>
      <c r="B862" s="0" t="n">
        <f aca="true">IF('Monte Carlo'!$B$8="",0,IF('Monte Carlo'!$D$8='Monte Carlo'!$B$8,'Monte Carlo'!$B$8,BETAINV(RAND(),'Monte Carlo'!$F$8,'Monte Carlo'!$G$8,'Monte Carlo'!$B$8,'Monte Carlo'!$D$8)))</f>
        <v>1011.28024476726</v>
      </c>
      <c r="C862" s="0" t="n">
        <f aca="true">IF('Monte Carlo'!$B$9="",0,IF('Monte Carlo'!$D$9='Monte Carlo'!$B$9,'Monte Carlo'!$B$9,BETAINV(RAND(),'Monte Carlo'!$F$9,'Monte Carlo'!$G$9,'Monte Carlo'!$B$9,'Monte Carlo'!$D$9)))</f>
        <v>474.207326800765</v>
      </c>
      <c r="D862" s="0" t="n">
        <f aca="true">IF('Monte Carlo'!$B$10="",0,IF('Monte Carlo'!$D$10='Monte Carlo'!$B$10,'Monte Carlo'!$B$10,BETAINV(RAND(),'Monte Carlo'!$F$10,'Monte Carlo'!$G$10,'Monte Carlo'!$B$10,'Monte Carlo'!$D$10)))</f>
        <v>271.902436693998</v>
      </c>
      <c r="E862" s="0" t="n">
        <f aca="true">IF('Monte Carlo'!$B$11="",0,IF('Monte Carlo'!$D$11='Monte Carlo'!$B$11,'Monte Carlo'!$B$11,BETAINV(RAND(),'Monte Carlo'!$F$11,'Monte Carlo'!$G$11,'Monte Carlo'!$B$11,'Monte Carlo'!$D$11)))</f>
        <v>91.4874229135571</v>
      </c>
      <c r="F862" s="0" t="n">
        <f aca="true">IF('Monte Carlo'!$B$12="",0,IF('Monte Carlo'!$D$12='Monte Carlo'!$B$12,'Monte Carlo'!$B$12,BETAINV(RAND(),'Monte Carlo'!$F$12,'Monte Carlo'!$G$12,'Monte Carlo'!$B$12,'Monte Carlo'!$D$12)))</f>
        <v>100.751312307834</v>
      </c>
      <c r="G862" s="0" t="n">
        <f aca="true">IF('Monte Carlo'!$B$13="",0,IF('Monte Carlo'!$D$13='Monte Carlo'!$B$13,'Monte Carlo'!$B$13,BETAINV(RAND(),'Monte Carlo'!$F$13,'Monte Carlo'!$G$13,'Monte Carlo'!$B$13,'Monte Carlo'!$D$13)))</f>
        <v>0</v>
      </c>
      <c r="H862" s="0" t="n">
        <f aca="true">IF('Monte Carlo'!$B$14="",0,IF('Monte Carlo'!$D$14='Monte Carlo'!$B$14,'Monte Carlo'!$B$14,BETAINV(RAND(),'Monte Carlo'!$F$14,'Monte Carlo'!$G$14,'Monte Carlo'!$B$14,'Monte Carlo'!$D$14)))</f>
        <v>0</v>
      </c>
      <c r="I862" s="0" t="n">
        <f aca="true">IF('Monte Carlo'!$B$15="",0,IF('Monte Carlo'!$D$15='Monte Carlo'!$B$15,'Monte Carlo'!$B$15,BETAINV(RAND(),'Monte Carlo'!$F$15,'Monte Carlo'!$G$15,'Monte Carlo'!$B$15,'Monte Carlo'!$D$15)))</f>
        <v>0</v>
      </c>
      <c r="J862" s="0" t="n">
        <f aca="true">IF('Monte Carlo'!$B$16="",0,IF('Monte Carlo'!$D$16='Monte Carlo'!$B$16,'Monte Carlo'!$B$16,BETAINV(RAND(),'Monte Carlo'!$F$16,'Monte Carlo'!$G$16,'Monte Carlo'!$B$16,'Monte Carlo'!$D$16)))</f>
        <v>0</v>
      </c>
      <c r="K862" s="0" t="n">
        <f aca="true">IF('Monte Carlo'!$B$17="",0,IF('Monte Carlo'!$D$17='Monte Carlo'!$B$17,'Monte Carlo'!$B$17,BETAINV(RAND(),'Monte Carlo'!$F$17,'Monte Carlo'!$G$17,'Monte Carlo'!$B$17,'Monte Carlo'!$D$17)))</f>
        <v>0</v>
      </c>
      <c r="L862" s="0" t="n">
        <f aca="true">IF('Monte Carlo'!$B$18="",0,IF('Monte Carlo'!$D$18='Monte Carlo'!$B$18,'Monte Carlo'!$B$18,BETAINV(RAND(),'Monte Carlo'!$F$18,'Monte Carlo'!$G$18,'Monte Carlo'!$B$18,'Monte Carlo'!$D$18)))</f>
        <v>0</v>
      </c>
      <c r="M862" s="0" t="n">
        <f aca="true">IF(OR('Monte Carlo'!$B$22="",'Monte Carlo'!$C$22=""),0,IF(RAND()&lt;'Monte Carlo'!$B$22,IF('Monte Carlo'!$E$22='Monte Carlo'!$C$22,'Monte Carlo'!$C$22,BETAINV(RAND(),'Monte Carlo'!$G$22,'Monte Carlo'!$H$22,'Monte Carlo'!$C$22,'Monte Carlo'!$E$22)),0))</f>
        <v>0</v>
      </c>
      <c r="N862" s="0" t="n">
        <f aca="true">IF(OR('Monte Carlo'!$B$23="",'Monte Carlo'!$C$23=""),0,IF(RAND()&lt;'Monte Carlo'!$B$23,IF('Monte Carlo'!$E$23='Monte Carlo'!$C$23,'Monte Carlo'!$C$23,BETAINV(RAND(),'Monte Carlo'!$G$23,'Monte Carlo'!$H$23,'Monte Carlo'!$C$23,'Monte Carlo'!$E$23)),0))</f>
        <v>27.7654222001082</v>
      </c>
      <c r="O862" s="0" t="n">
        <f aca="true">IF(OR('Monte Carlo'!$B$24="",'Monte Carlo'!$C$24=""),0,IF(RAND()&lt;'Monte Carlo'!$B$24,IF('Monte Carlo'!$E$24='Monte Carlo'!$C$24,'Monte Carlo'!$C$24,BETAINV(RAND(),'Monte Carlo'!$G$24,'Monte Carlo'!$H$24,'Monte Carlo'!$C$24,'Monte Carlo'!$E$24)),0))</f>
        <v>0</v>
      </c>
      <c r="P862" s="0" t="n">
        <f aca="true">IF(OR('Monte Carlo'!$B$25="",'Monte Carlo'!$C$25=""),0,IF(RAND()&lt;'Monte Carlo'!$B$25,IF('Monte Carlo'!$E$25='Monte Carlo'!$C$25,'Monte Carlo'!$C$25,BETAINV(RAND(),'Monte Carlo'!$G$25,'Monte Carlo'!$H$25,'Monte Carlo'!$C$25,'Monte Carlo'!$E$25)),0))</f>
        <v>0</v>
      </c>
      <c r="Q862" s="0" t="n">
        <f aca="true">IF(OR('Monte Carlo'!$B$26="",'Monte Carlo'!$C$26=""),0,IF(RAND()&lt;'Monte Carlo'!$B$26,IF('Monte Carlo'!$E$26='Monte Carlo'!$C$26,'Monte Carlo'!$C$26,BETAINV(RAND(),'Monte Carlo'!$G$26,'Monte Carlo'!$H$26,'Monte Carlo'!$C$26,'Monte Carlo'!$E$26)),0))</f>
        <v>0</v>
      </c>
      <c r="R862" s="0" t="n">
        <f aca="true">IF(OR('Monte Carlo'!$B$27="",'Monte Carlo'!$C$27=""),0,IF(RAND()&lt;'Monte Carlo'!$B$27,IF('Monte Carlo'!$E$27='Monte Carlo'!$C$27,'Monte Carlo'!$C$27,BETAINV(RAND(),'Monte Carlo'!$G$27,'Monte Carlo'!$H$27,'Monte Carlo'!$C$27,'Monte Carlo'!$E$27)),0))</f>
        <v>0</v>
      </c>
      <c r="S862" s="0" t="n">
        <f aca="true">IF(OR('Monte Carlo'!$B$28="",'Monte Carlo'!$C$28=""),0,IF(RAND()&lt;'Monte Carlo'!$B$28,IF('Monte Carlo'!$E$28='Monte Carlo'!$C$28,'Monte Carlo'!$C$28,BETAINV(RAND(),'Monte Carlo'!$G$28,'Monte Carlo'!$H$28,'Monte Carlo'!$C$28,'Monte Carlo'!$E$28)),0))</f>
        <v>0</v>
      </c>
      <c r="T862" s="0" t="n">
        <f aca="true">IF(OR('Monte Carlo'!$B$29="",'Monte Carlo'!$C$29=""),0,IF(RAND()&lt;'Monte Carlo'!$B$29,IF('Monte Carlo'!$E$29='Monte Carlo'!$C$29,'Monte Carlo'!$C$29,BETAINV(RAND(),'Monte Carlo'!$G$29,'Monte Carlo'!$H$29,'Monte Carlo'!$C$29,'Monte Carlo'!$E$29)),0))</f>
        <v>0</v>
      </c>
      <c r="U862" s="0" t="n">
        <f aca="true">IF(OR('Monte Carlo'!$B$30="",'Monte Carlo'!$C$30=""),0,IF(RAND()&lt;'Monte Carlo'!$B$30,IF('Monte Carlo'!$E$30='Monte Carlo'!$C$30,'Monte Carlo'!$C$30,BETAINV(RAND(),'Monte Carlo'!$G$30,'Monte Carlo'!$H$30,'Monte Carlo'!$C$30,'Monte Carlo'!$E$30)),0))</f>
        <v>0</v>
      </c>
      <c r="V862" s="0" t="n">
        <f aca="true">IF(OR('Monte Carlo'!$B$31="",'Monte Carlo'!$C$31=""),0,IF(RAND()&lt;'Monte Carlo'!$B$31,IF('Monte Carlo'!$E$31='Monte Carlo'!$C$31,'Monte Carlo'!$C$31,BETAINV(RAND(),'Monte Carlo'!$G$31,'Monte Carlo'!$H$31,'Monte Carlo'!$C$31,'Monte Carlo'!$E$31)),0))</f>
        <v>0</v>
      </c>
      <c r="W862" s="0" t="n">
        <f aca="true">IF(OR('Monte Carlo'!$B$32="",'Monte Carlo'!$C$32=""),0,IF(RAND()&lt;'Monte Carlo'!$B$32,IF('Monte Carlo'!$E$32='Monte Carlo'!$C$32,'Monte Carlo'!$C$32,BETAINV(RAND(),'Monte Carlo'!$G$32,'Monte Carlo'!$H$32,'Monte Carlo'!$C$32,'Monte Carlo'!$E$32)),0))</f>
        <v>0</v>
      </c>
      <c r="X862" s="0" t="n">
        <f aca="true">IF(OR('Monte Carlo'!$B$33="",'Monte Carlo'!$C$33=""),0,IF(RAND()&lt;'Monte Carlo'!$B$33,IF('Monte Carlo'!$E$33='Monte Carlo'!$C$33,'Monte Carlo'!$C$33,BETAINV(RAND(),'Monte Carlo'!$G$33,'Monte Carlo'!$H$33,'Monte Carlo'!$C$33,'Monte Carlo'!$E$33)),0))</f>
        <v>0</v>
      </c>
      <c r="Y862" s="0" t="n">
        <f aca="false">SUM(A862:X862)</f>
        <v>2138.79670411873</v>
      </c>
    </row>
    <row r="863" customFormat="false" ht="15" hidden="false" customHeight="false" outlineLevel="0" collapsed="false">
      <c r="A863" s="0" t="n">
        <f aca="true">IF('Monte Carlo'!$B$7="",0,IF('Monte Carlo'!$D$7='Monte Carlo'!$B$7,'Monte Carlo'!$B$7,BETAINV(RAND(),'Monte Carlo'!$F$7,'Monte Carlo'!$G$7,'Monte Carlo'!$B$7,'Monte Carlo'!$D$7)))</f>
        <v>182.669637258169</v>
      </c>
      <c r="B863" s="0" t="n">
        <f aca="true">IF('Monte Carlo'!$B$8="",0,IF('Monte Carlo'!$D$8='Monte Carlo'!$B$8,'Monte Carlo'!$B$8,BETAINV(RAND(),'Monte Carlo'!$F$8,'Monte Carlo'!$G$8,'Monte Carlo'!$B$8,'Monte Carlo'!$D$8)))</f>
        <v>996.247348335456</v>
      </c>
      <c r="C863" s="0" t="n">
        <f aca="true">IF('Monte Carlo'!$B$9="",0,IF('Monte Carlo'!$D$9='Monte Carlo'!$B$9,'Monte Carlo'!$B$9,BETAINV(RAND(),'Monte Carlo'!$F$9,'Monte Carlo'!$G$9,'Monte Carlo'!$B$9,'Monte Carlo'!$D$9)))</f>
        <v>439.784517181781</v>
      </c>
      <c r="D863" s="0" t="n">
        <f aca="true">IF('Monte Carlo'!$B$10="",0,IF('Monte Carlo'!$D$10='Monte Carlo'!$B$10,'Monte Carlo'!$B$10,BETAINV(RAND(),'Monte Carlo'!$F$10,'Monte Carlo'!$G$10,'Monte Carlo'!$B$10,'Monte Carlo'!$D$10)))</f>
        <v>267.396025512832</v>
      </c>
      <c r="E863" s="0" t="n">
        <f aca="true">IF('Monte Carlo'!$B$11="",0,IF('Monte Carlo'!$D$11='Monte Carlo'!$B$11,'Monte Carlo'!$B$11,BETAINV(RAND(),'Monte Carlo'!$F$11,'Monte Carlo'!$G$11,'Monte Carlo'!$B$11,'Monte Carlo'!$D$11)))</f>
        <v>113.6368388626</v>
      </c>
      <c r="F863" s="0" t="n">
        <f aca="true">IF('Monte Carlo'!$B$12="",0,IF('Monte Carlo'!$D$12='Monte Carlo'!$B$12,'Monte Carlo'!$B$12,BETAINV(RAND(),'Monte Carlo'!$F$12,'Monte Carlo'!$G$12,'Monte Carlo'!$B$12,'Monte Carlo'!$D$12)))</f>
        <v>99.5114943591894</v>
      </c>
      <c r="G863" s="0" t="n">
        <f aca="true">IF('Monte Carlo'!$B$13="",0,IF('Monte Carlo'!$D$13='Monte Carlo'!$B$13,'Monte Carlo'!$B$13,BETAINV(RAND(),'Monte Carlo'!$F$13,'Monte Carlo'!$G$13,'Monte Carlo'!$B$13,'Monte Carlo'!$D$13)))</f>
        <v>0</v>
      </c>
      <c r="H863" s="0" t="n">
        <f aca="true">IF('Monte Carlo'!$B$14="",0,IF('Monte Carlo'!$D$14='Monte Carlo'!$B$14,'Monte Carlo'!$B$14,BETAINV(RAND(),'Monte Carlo'!$F$14,'Monte Carlo'!$G$14,'Monte Carlo'!$B$14,'Monte Carlo'!$D$14)))</f>
        <v>0</v>
      </c>
      <c r="I863" s="0" t="n">
        <f aca="true">IF('Monte Carlo'!$B$15="",0,IF('Monte Carlo'!$D$15='Monte Carlo'!$B$15,'Monte Carlo'!$B$15,BETAINV(RAND(),'Monte Carlo'!$F$15,'Monte Carlo'!$G$15,'Monte Carlo'!$B$15,'Monte Carlo'!$D$15)))</f>
        <v>0</v>
      </c>
      <c r="J863" s="0" t="n">
        <f aca="true">IF('Monte Carlo'!$B$16="",0,IF('Monte Carlo'!$D$16='Monte Carlo'!$B$16,'Monte Carlo'!$B$16,BETAINV(RAND(),'Monte Carlo'!$F$16,'Monte Carlo'!$G$16,'Monte Carlo'!$B$16,'Monte Carlo'!$D$16)))</f>
        <v>0</v>
      </c>
      <c r="K863" s="0" t="n">
        <f aca="true">IF('Monte Carlo'!$B$17="",0,IF('Monte Carlo'!$D$17='Monte Carlo'!$B$17,'Monte Carlo'!$B$17,BETAINV(RAND(),'Monte Carlo'!$F$17,'Monte Carlo'!$G$17,'Monte Carlo'!$B$17,'Monte Carlo'!$D$17)))</f>
        <v>0</v>
      </c>
      <c r="L863" s="0" t="n">
        <f aca="true">IF('Monte Carlo'!$B$18="",0,IF('Monte Carlo'!$D$18='Monte Carlo'!$B$18,'Monte Carlo'!$B$18,BETAINV(RAND(),'Monte Carlo'!$F$18,'Monte Carlo'!$G$18,'Monte Carlo'!$B$18,'Monte Carlo'!$D$18)))</f>
        <v>0</v>
      </c>
      <c r="M863" s="0" t="n">
        <f aca="true">IF(OR('Monte Carlo'!$B$22="",'Monte Carlo'!$C$22=""),0,IF(RAND()&lt;'Monte Carlo'!$B$22,IF('Monte Carlo'!$E$22='Monte Carlo'!$C$22,'Monte Carlo'!$C$22,BETAINV(RAND(),'Monte Carlo'!$G$22,'Monte Carlo'!$H$22,'Monte Carlo'!$C$22,'Monte Carlo'!$E$22)),0))</f>
        <v>0</v>
      </c>
      <c r="N863" s="0" t="n">
        <f aca="true">IF(OR('Monte Carlo'!$B$23="",'Monte Carlo'!$C$23=""),0,IF(RAND()&lt;'Monte Carlo'!$B$23,IF('Monte Carlo'!$E$23='Monte Carlo'!$C$23,'Monte Carlo'!$C$23,BETAINV(RAND(),'Monte Carlo'!$G$23,'Monte Carlo'!$H$23,'Monte Carlo'!$C$23,'Monte Carlo'!$E$23)),0))</f>
        <v>36.3317563998996</v>
      </c>
      <c r="O863" s="0" t="n">
        <f aca="true">IF(OR('Monte Carlo'!$B$24="",'Monte Carlo'!$C$24=""),0,IF(RAND()&lt;'Monte Carlo'!$B$24,IF('Monte Carlo'!$E$24='Monte Carlo'!$C$24,'Monte Carlo'!$C$24,BETAINV(RAND(),'Monte Carlo'!$G$24,'Monte Carlo'!$H$24,'Monte Carlo'!$C$24,'Monte Carlo'!$E$24)),0))</f>
        <v>0</v>
      </c>
      <c r="P863" s="0" t="n">
        <f aca="true">IF(OR('Monte Carlo'!$B$25="",'Monte Carlo'!$C$25=""),0,IF(RAND()&lt;'Monte Carlo'!$B$25,IF('Monte Carlo'!$E$25='Monte Carlo'!$C$25,'Monte Carlo'!$C$25,BETAINV(RAND(),'Monte Carlo'!$G$25,'Monte Carlo'!$H$25,'Monte Carlo'!$C$25,'Monte Carlo'!$E$25)),0))</f>
        <v>0</v>
      </c>
      <c r="Q863" s="0" t="n">
        <f aca="true">IF(OR('Monte Carlo'!$B$26="",'Monte Carlo'!$C$26=""),0,IF(RAND()&lt;'Monte Carlo'!$B$26,IF('Monte Carlo'!$E$26='Monte Carlo'!$C$26,'Monte Carlo'!$C$26,BETAINV(RAND(),'Monte Carlo'!$G$26,'Monte Carlo'!$H$26,'Monte Carlo'!$C$26,'Monte Carlo'!$E$26)),0))</f>
        <v>0</v>
      </c>
      <c r="R863" s="0" t="n">
        <f aca="true">IF(OR('Monte Carlo'!$B$27="",'Monte Carlo'!$C$27=""),0,IF(RAND()&lt;'Monte Carlo'!$B$27,IF('Monte Carlo'!$E$27='Monte Carlo'!$C$27,'Monte Carlo'!$C$27,BETAINV(RAND(),'Monte Carlo'!$G$27,'Monte Carlo'!$H$27,'Monte Carlo'!$C$27,'Monte Carlo'!$E$27)),0))</f>
        <v>0</v>
      </c>
      <c r="S863" s="0" t="n">
        <f aca="true">IF(OR('Monte Carlo'!$B$28="",'Monte Carlo'!$C$28=""),0,IF(RAND()&lt;'Monte Carlo'!$B$28,IF('Monte Carlo'!$E$28='Monte Carlo'!$C$28,'Monte Carlo'!$C$28,BETAINV(RAND(),'Monte Carlo'!$G$28,'Monte Carlo'!$H$28,'Monte Carlo'!$C$28,'Monte Carlo'!$E$28)),0))</f>
        <v>0</v>
      </c>
      <c r="T863" s="0" t="n">
        <f aca="true">IF(OR('Monte Carlo'!$B$29="",'Monte Carlo'!$C$29=""),0,IF(RAND()&lt;'Monte Carlo'!$B$29,IF('Monte Carlo'!$E$29='Monte Carlo'!$C$29,'Monte Carlo'!$C$29,BETAINV(RAND(),'Monte Carlo'!$G$29,'Monte Carlo'!$H$29,'Monte Carlo'!$C$29,'Monte Carlo'!$E$29)),0))</f>
        <v>0</v>
      </c>
      <c r="U863" s="0" t="n">
        <f aca="true">IF(OR('Monte Carlo'!$B$30="",'Monte Carlo'!$C$30=""),0,IF(RAND()&lt;'Monte Carlo'!$B$30,IF('Monte Carlo'!$E$30='Monte Carlo'!$C$30,'Monte Carlo'!$C$30,BETAINV(RAND(),'Monte Carlo'!$G$30,'Monte Carlo'!$H$30,'Monte Carlo'!$C$30,'Monte Carlo'!$E$30)),0))</f>
        <v>0</v>
      </c>
      <c r="V863" s="0" t="n">
        <f aca="true">IF(OR('Monte Carlo'!$B$31="",'Monte Carlo'!$C$31=""),0,IF(RAND()&lt;'Monte Carlo'!$B$31,IF('Monte Carlo'!$E$31='Monte Carlo'!$C$31,'Monte Carlo'!$C$31,BETAINV(RAND(),'Monte Carlo'!$G$31,'Monte Carlo'!$H$31,'Monte Carlo'!$C$31,'Monte Carlo'!$E$31)),0))</f>
        <v>0</v>
      </c>
      <c r="W863" s="0" t="n">
        <f aca="true">IF(OR('Monte Carlo'!$B$32="",'Monte Carlo'!$C$32=""),0,IF(RAND()&lt;'Monte Carlo'!$B$32,IF('Monte Carlo'!$E$32='Monte Carlo'!$C$32,'Monte Carlo'!$C$32,BETAINV(RAND(),'Monte Carlo'!$G$32,'Monte Carlo'!$H$32,'Monte Carlo'!$C$32,'Monte Carlo'!$E$32)),0))</f>
        <v>0</v>
      </c>
      <c r="X863" s="0" t="n">
        <f aca="true">IF(OR('Monte Carlo'!$B$33="",'Monte Carlo'!$C$33=""),0,IF(RAND()&lt;'Monte Carlo'!$B$33,IF('Monte Carlo'!$E$33='Monte Carlo'!$C$33,'Monte Carlo'!$C$33,BETAINV(RAND(),'Monte Carlo'!$G$33,'Monte Carlo'!$H$33,'Monte Carlo'!$C$33,'Monte Carlo'!$E$33)),0))</f>
        <v>0</v>
      </c>
      <c r="Y863" s="0" t="n">
        <f aca="false">SUM(A863:X863)</f>
        <v>2135.57761790993</v>
      </c>
    </row>
    <row r="864" customFormat="false" ht="15" hidden="false" customHeight="false" outlineLevel="0" collapsed="false">
      <c r="A864" s="0" t="n">
        <f aca="true">IF('Monte Carlo'!$B$7="",0,IF('Monte Carlo'!$D$7='Monte Carlo'!$B$7,'Monte Carlo'!$B$7,BETAINV(RAND(),'Monte Carlo'!$F$7,'Monte Carlo'!$G$7,'Monte Carlo'!$B$7,'Monte Carlo'!$D$7)))</f>
        <v>187.277408510919</v>
      </c>
      <c r="B864" s="0" t="n">
        <f aca="true">IF('Monte Carlo'!$B$8="",0,IF('Monte Carlo'!$D$8='Monte Carlo'!$B$8,'Monte Carlo'!$B$8,BETAINV(RAND(),'Monte Carlo'!$F$8,'Monte Carlo'!$G$8,'Monte Carlo'!$B$8,'Monte Carlo'!$D$8)))</f>
        <v>957.148146332443</v>
      </c>
      <c r="C864" s="0" t="n">
        <f aca="true">IF('Monte Carlo'!$B$9="",0,IF('Monte Carlo'!$D$9='Monte Carlo'!$B$9,'Monte Carlo'!$B$9,BETAINV(RAND(),'Monte Carlo'!$F$9,'Monte Carlo'!$G$9,'Monte Carlo'!$B$9,'Monte Carlo'!$D$9)))</f>
        <v>465.968999475423</v>
      </c>
      <c r="D864" s="0" t="n">
        <f aca="true">IF('Monte Carlo'!$B$10="",0,IF('Monte Carlo'!$D$10='Monte Carlo'!$B$10,'Monte Carlo'!$B$10,BETAINV(RAND(),'Monte Carlo'!$F$10,'Monte Carlo'!$G$10,'Monte Carlo'!$B$10,'Monte Carlo'!$D$10)))</f>
        <v>278.681197601299</v>
      </c>
      <c r="E864" s="0" t="n">
        <f aca="true">IF('Monte Carlo'!$B$11="",0,IF('Monte Carlo'!$D$11='Monte Carlo'!$B$11,'Monte Carlo'!$B$11,BETAINV(RAND(),'Monte Carlo'!$F$11,'Monte Carlo'!$G$11,'Monte Carlo'!$B$11,'Monte Carlo'!$D$11)))</f>
        <v>122.543867270906</v>
      </c>
      <c r="F864" s="0" t="n">
        <f aca="true">IF('Monte Carlo'!$B$12="",0,IF('Monte Carlo'!$D$12='Monte Carlo'!$B$12,'Monte Carlo'!$B$12,BETAINV(RAND(),'Monte Carlo'!$F$12,'Monte Carlo'!$G$12,'Monte Carlo'!$B$12,'Monte Carlo'!$D$12)))</f>
        <v>98.3464967525018</v>
      </c>
      <c r="G864" s="0" t="n">
        <f aca="true">IF('Monte Carlo'!$B$13="",0,IF('Monte Carlo'!$D$13='Monte Carlo'!$B$13,'Monte Carlo'!$B$13,BETAINV(RAND(),'Monte Carlo'!$F$13,'Monte Carlo'!$G$13,'Monte Carlo'!$B$13,'Monte Carlo'!$D$13)))</f>
        <v>0</v>
      </c>
      <c r="H864" s="0" t="n">
        <f aca="true">IF('Monte Carlo'!$B$14="",0,IF('Monte Carlo'!$D$14='Monte Carlo'!$B$14,'Monte Carlo'!$B$14,BETAINV(RAND(),'Monte Carlo'!$F$14,'Monte Carlo'!$G$14,'Monte Carlo'!$B$14,'Monte Carlo'!$D$14)))</f>
        <v>0</v>
      </c>
      <c r="I864" s="0" t="n">
        <f aca="true">IF('Monte Carlo'!$B$15="",0,IF('Monte Carlo'!$D$15='Monte Carlo'!$B$15,'Monte Carlo'!$B$15,BETAINV(RAND(),'Monte Carlo'!$F$15,'Monte Carlo'!$G$15,'Monte Carlo'!$B$15,'Monte Carlo'!$D$15)))</f>
        <v>0</v>
      </c>
      <c r="J864" s="0" t="n">
        <f aca="true">IF('Monte Carlo'!$B$16="",0,IF('Monte Carlo'!$D$16='Monte Carlo'!$B$16,'Monte Carlo'!$B$16,BETAINV(RAND(),'Monte Carlo'!$F$16,'Monte Carlo'!$G$16,'Monte Carlo'!$B$16,'Monte Carlo'!$D$16)))</f>
        <v>0</v>
      </c>
      <c r="K864" s="0" t="n">
        <f aca="true">IF('Monte Carlo'!$B$17="",0,IF('Monte Carlo'!$D$17='Monte Carlo'!$B$17,'Monte Carlo'!$B$17,BETAINV(RAND(),'Monte Carlo'!$F$17,'Monte Carlo'!$G$17,'Monte Carlo'!$B$17,'Monte Carlo'!$D$17)))</f>
        <v>0</v>
      </c>
      <c r="L864" s="0" t="n">
        <f aca="true">IF('Monte Carlo'!$B$18="",0,IF('Monte Carlo'!$D$18='Monte Carlo'!$B$18,'Monte Carlo'!$B$18,BETAINV(RAND(),'Monte Carlo'!$F$18,'Monte Carlo'!$G$18,'Monte Carlo'!$B$18,'Monte Carlo'!$D$18)))</f>
        <v>0</v>
      </c>
      <c r="M864" s="0" t="n">
        <f aca="true">IF(OR('Monte Carlo'!$B$22="",'Monte Carlo'!$C$22=""),0,IF(RAND()&lt;'Monte Carlo'!$B$22,IF('Monte Carlo'!$E$22='Monte Carlo'!$C$22,'Monte Carlo'!$C$22,BETAINV(RAND(),'Monte Carlo'!$G$22,'Monte Carlo'!$H$22,'Monte Carlo'!$C$22,'Monte Carlo'!$E$22)),0))</f>
        <v>0</v>
      </c>
      <c r="N864" s="0" t="n">
        <f aca="true">IF(OR('Monte Carlo'!$B$23="",'Monte Carlo'!$C$23=""),0,IF(RAND()&lt;'Monte Carlo'!$B$23,IF('Monte Carlo'!$E$23='Monte Carlo'!$C$23,'Monte Carlo'!$C$23,BETAINV(RAND(),'Monte Carlo'!$G$23,'Monte Carlo'!$H$23,'Monte Carlo'!$C$23,'Monte Carlo'!$E$23)),0))</f>
        <v>0</v>
      </c>
      <c r="O864" s="0" t="n">
        <f aca="true">IF(OR('Monte Carlo'!$B$24="",'Monte Carlo'!$C$24=""),0,IF(RAND()&lt;'Monte Carlo'!$B$24,IF('Monte Carlo'!$E$24='Monte Carlo'!$C$24,'Monte Carlo'!$C$24,BETAINV(RAND(),'Monte Carlo'!$G$24,'Monte Carlo'!$H$24,'Monte Carlo'!$C$24,'Monte Carlo'!$E$24)),0))</f>
        <v>0</v>
      </c>
      <c r="P864" s="0" t="n">
        <f aca="true">IF(OR('Monte Carlo'!$B$25="",'Monte Carlo'!$C$25=""),0,IF(RAND()&lt;'Monte Carlo'!$B$25,IF('Monte Carlo'!$E$25='Monte Carlo'!$C$25,'Monte Carlo'!$C$25,BETAINV(RAND(),'Monte Carlo'!$G$25,'Monte Carlo'!$H$25,'Monte Carlo'!$C$25,'Monte Carlo'!$E$25)),0))</f>
        <v>0</v>
      </c>
      <c r="Q864" s="0" t="n">
        <f aca="true">IF(OR('Monte Carlo'!$B$26="",'Monte Carlo'!$C$26=""),0,IF(RAND()&lt;'Monte Carlo'!$B$26,IF('Monte Carlo'!$E$26='Monte Carlo'!$C$26,'Monte Carlo'!$C$26,BETAINV(RAND(),'Monte Carlo'!$G$26,'Monte Carlo'!$H$26,'Monte Carlo'!$C$26,'Monte Carlo'!$E$26)),0))</f>
        <v>0</v>
      </c>
      <c r="R864" s="0" t="n">
        <f aca="true">IF(OR('Monte Carlo'!$B$27="",'Monte Carlo'!$C$27=""),0,IF(RAND()&lt;'Monte Carlo'!$B$27,IF('Monte Carlo'!$E$27='Monte Carlo'!$C$27,'Monte Carlo'!$C$27,BETAINV(RAND(),'Monte Carlo'!$G$27,'Monte Carlo'!$H$27,'Monte Carlo'!$C$27,'Monte Carlo'!$E$27)),0))</f>
        <v>0</v>
      </c>
      <c r="S864" s="0" t="n">
        <f aca="true">IF(OR('Monte Carlo'!$B$28="",'Monte Carlo'!$C$28=""),0,IF(RAND()&lt;'Monte Carlo'!$B$28,IF('Monte Carlo'!$E$28='Monte Carlo'!$C$28,'Monte Carlo'!$C$28,BETAINV(RAND(),'Monte Carlo'!$G$28,'Monte Carlo'!$H$28,'Monte Carlo'!$C$28,'Monte Carlo'!$E$28)),0))</f>
        <v>0</v>
      </c>
      <c r="T864" s="0" t="n">
        <f aca="true">IF(OR('Monte Carlo'!$B$29="",'Monte Carlo'!$C$29=""),0,IF(RAND()&lt;'Monte Carlo'!$B$29,IF('Monte Carlo'!$E$29='Monte Carlo'!$C$29,'Monte Carlo'!$C$29,BETAINV(RAND(),'Monte Carlo'!$G$29,'Monte Carlo'!$H$29,'Monte Carlo'!$C$29,'Monte Carlo'!$E$29)),0))</f>
        <v>0</v>
      </c>
      <c r="U864" s="0" t="n">
        <f aca="true">IF(OR('Monte Carlo'!$B$30="",'Monte Carlo'!$C$30=""),0,IF(RAND()&lt;'Monte Carlo'!$B$30,IF('Monte Carlo'!$E$30='Monte Carlo'!$C$30,'Monte Carlo'!$C$30,BETAINV(RAND(),'Monte Carlo'!$G$30,'Monte Carlo'!$H$30,'Monte Carlo'!$C$30,'Monte Carlo'!$E$30)),0))</f>
        <v>0</v>
      </c>
      <c r="V864" s="0" t="n">
        <f aca="true">IF(OR('Monte Carlo'!$B$31="",'Monte Carlo'!$C$31=""),0,IF(RAND()&lt;'Monte Carlo'!$B$31,IF('Monte Carlo'!$E$31='Monte Carlo'!$C$31,'Monte Carlo'!$C$31,BETAINV(RAND(),'Monte Carlo'!$G$31,'Monte Carlo'!$H$31,'Monte Carlo'!$C$31,'Monte Carlo'!$E$31)),0))</f>
        <v>0</v>
      </c>
      <c r="W864" s="0" t="n">
        <f aca="true">IF(OR('Monte Carlo'!$B$32="",'Monte Carlo'!$C$32=""),0,IF(RAND()&lt;'Monte Carlo'!$B$32,IF('Monte Carlo'!$E$32='Monte Carlo'!$C$32,'Monte Carlo'!$C$32,BETAINV(RAND(),'Monte Carlo'!$G$32,'Monte Carlo'!$H$32,'Monte Carlo'!$C$32,'Monte Carlo'!$E$32)),0))</f>
        <v>0</v>
      </c>
      <c r="X864" s="0" t="n">
        <f aca="true">IF(OR('Monte Carlo'!$B$33="",'Monte Carlo'!$C$33=""),0,IF(RAND()&lt;'Monte Carlo'!$B$33,IF('Monte Carlo'!$E$33='Monte Carlo'!$C$33,'Monte Carlo'!$C$33,BETAINV(RAND(),'Monte Carlo'!$G$33,'Monte Carlo'!$H$33,'Monte Carlo'!$C$33,'Monte Carlo'!$E$33)),0))</f>
        <v>0</v>
      </c>
      <c r="Y864" s="0" t="n">
        <f aca="false">SUM(A864:X864)</f>
        <v>2109.96611594349</v>
      </c>
    </row>
    <row r="865" customFormat="false" ht="15" hidden="false" customHeight="false" outlineLevel="0" collapsed="false">
      <c r="A865" s="0" t="n">
        <f aca="true">IF('Monte Carlo'!$B$7="",0,IF('Monte Carlo'!$D$7='Monte Carlo'!$B$7,'Monte Carlo'!$B$7,BETAINV(RAND(),'Monte Carlo'!$F$7,'Monte Carlo'!$G$7,'Monte Carlo'!$B$7,'Monte Carlo'!$D$7)))</f>
        <v>134.855878749639</v>
      </c>
      <c r="B865" s="0" t="n">
        <f aca="true">IF('Monte Carlo'!$B$8="",0,IF('Monte Carlo'!$D$8='Monte Carlo'!$B$8,'Monte Carlo'!$B$8,BETAINV(RAND(),'Monte Carlo'!$F$8,'Monte Carlo'!$G$8,'Monte Carlo'!$B$8,'Monte Carlo'!$D$8)))</f>
        <v>1069.05098332825</v>
      </c>
      <c r="C865" s="0" t="n">
        <f aca="true">IF('Monte Carlo'!$B$9="",0,IF('Monte Carlo'!$D$9='Monte Carlo'!$B$9,'Monte Carlo'!$B$9,BETAINV(RAND(),'Monte Carlo'!$F$9,'Monte Carlo'!$G$9,'Monte Carlo'!$B$9,'Monte Carlo'!$D$9)))</f>
        <v>414.117294333703</v>
      </c>
      <c r="D865" s="0" t="n">
        <f aca="true">IF('Monte Carlo'!$B$10="",0,IF('Monte Carlo'!$D$10='Monte Carlo'!$B$10,'Monte Carlo'!$B$10,BETAINV(RAND(),'Monte Carlo'!$F$10,'Monte Carlo'!$G$10,'Monte Carlo'!$B$10,'Monte Carlo'!$D$10)))</f>
        <v>343.885755565055</v>
      </c>
      <c r="E865" s="0" t="n">
        <f aca="true">IF('Monte Carlo'!$B$11="",0,IF('Monte Carlo'!$D$11='Monte Carlo'!$B$11,'Monte Carlo'!$B$11,BETAINV(RAND(),'Monte Carlo'!$F$11,'Monte Carlo'!$G$11,'Monte Carlo'!$B$11,'Monte Carlo'!$D$11)))</f>
        <v>96.5984122473797</v>
      </c>
      <c r="F865" s="0" t="n">
        <f aca="true">IF('Monte Carlo'!$B$12="",0,IF('Monte Carlo'!$D$12='Monte Carlo'!$B$12,'Monte Carlo'!$B$12,BETAINV(RAND(),'Monte Carlo'!$F$12,'Monte Carlo'!$G$12,'Monte Carlo'!$B$12,'Monte Carlo'!$D$12)))</f>
        <v>95.6927397023596</v>
      </c>
      <c r="G865" s="0" t="n">
        <f aca="true">IF('Monte Carlo'!$B$13="",0,IF('Monte Carlo'!$D$13='Monte Carlo'!$B$13,'Monte Carlo'!$B$13,BETAINV(RAND(),'Monte Carlo'!$F$13,'Monte Carlo'!$G$13,'Monte Carlo'!$B$13,'Monte Carlo'!$D$13)))</f>
        <v>0</v>
      </c>
      <c r="H865" s="0" t="n">
        <f aca="true">IF('Monte Carlo'!$B$14="",0,IF('Monte Carlo'!$D$14='Monte Carlo'!$B$14,'Monte Carlo'!$B$14,BETAINV(RAND(),'Monte Carlo'!$F$14,'Monte Carlo'!$G$14,'Monte Carlo'!$B$14,'Monte Carlo'!$D$14)))</f>
        <v>0</v>
      </c>
      <c r="I865" s="0" t="n">
        <f aca="true">IF('Monte Carlo'!$B$15="",0,IF('Monte Carlo'!$D$15='Monte Carlo'!$B$15,'Monte Carlo'!$B$15,BETAINV(RAND(),'Monte Carlo'!$F$15,'Monte Carlo'!$G$15,'Monte Carlo'!$B$15,'Monte Carlo'!$D$15)))</f>
        <v>0</v>
      </c>
      <c r="J865" s="0" t="n">
        <f aca="true">IF('Monte Carlo'!$B$16="",0,IF('Monte Carlo'!$D$16='Monte Carlo'!$B$16,'Monte Carlo'!$B$16,BETAINV(RAND(),'Monte Carlo'!$F$16,'Monte Carlo'!$G$16,'Monte Carlo'!$B$16,'Monte Carlo'!$D$16)))</f>
        <v>0</v>
      </c>
      <c r="K865" s="0" t="n">
        <f aca="true">IF('Monte Carlo'!$B$17="",0,IF('Monte Carlo'!$D$17='Monte Carlo'!$B$17,'Monte Carlo'!$B$17,BETAINV(RAND(),'Monte Carlo'!$F$17,'Monte Carlo'!$G$17,'Monte Carlo'!$B$17,'Monte Carlo'!$D$17)))</f>
        <v>0</v>
      </c>
      <c r="L865" s="0" t="n">
        <f aca="true">IF('Monte Carlo'!$B$18="",0,IF('Monte Carlo'!$D$18='Monte Carlo'!$B$18,'Monte Carlo'!$B$18,BETAINV(RAND(),'Monte Carlo'!$F$18,'Monte Carlo'!$G$18,'Monte Carlo'!$B$18,'Monte Carlo'!$D$18)))</f>
        <v>0</v>
      </c>
      <c r="M865" s="0" t="n">
        <f aca="true">IF(OR('Monte Carlo'!$B$22="",'Monte Carlo'!$C$22=""),0,IF(RAND()&lt;'Monte Carlo'!$B$22,IF('Monte Carlo'!$E$22='Monte Carlo'!$C$22,'Monte Carlo'!$C$22,BETAINV(RAND(),'Monte Carlo'!$G$22,'Monte Carlo'!$H$22,'Monte Carlo'!$C$22,'Monte Carlo'!$E$22)),0))</f>
        <v>0</v>
      </c>
      <c r="N865" s="0" t="n">
        <f aca="true">IF(OR('Monte Carlo'!$B$23="",'Monte Carlo'!$C$23=""),0,IF(RAND()&lt;'Monte Carlo'!$B$23,IF('Monte Carlo'!$E$23='Monte Carlo'!$C$23,'Monte Carlo'!$C$23,BETAINV(RAND(),'Monte Carlo'!$G$23,'Monte Carlo'!$H$23,'Monte Carlo'!$C$23,'Monte Carlo'!$E$23)),0))</f>
        <v>0</v>
      </c>
      <c r="O865" s="0" t="n">
        <f aca="true">IF(OR('Monte Carlo'!$B$24="",'Monte Carlo'!$C$24=""),0,IF(RAND()&lt;'Monte Carlo'!$B$24,IF('Monte Carlo'!$E$24='Monte Carlo'!$C$24,'Monte Carlo'!$C$24,BETAINV(RAND(),'Monte Carlo'!$G$24,'Monte Carlo'!$H$24,'Monte Carlo'!$C$24,'Monte Carlo'!$E$24)),0))</f>
        <v>0</v>
      </c>
      <c r="P865" s="0" t="n">
        <f aca="true">IF(OR('Monte Carlo'!$B$25="",'Monte Carlo'!$C$25=""),0,IF(RAND()&lt;'Monte Carlo'!$B$25,IF('Monte Carlo'!$E$25='Monte Carlo'!$C$25,'Monte Carlo'!$C$25,BETAINV(RAND(),'Monte Carlo'!$G$25,'Monte Carlo'!$H$25,'Monte Carlo'!$C$25,'Monte Carlo'!$E$25)),0))</f>
        <v>0</v>
      </c>
      <c r="Q865" s="0" t="n">
        <f aca="true">IF(OR('Monte Carlo'!$B$26="",'Monte Carlo'!$C$26=""),0,IF(RAND()&lt;'Monte Carlo'!$B$26,IF('Monte Carlo'!$E$26='Monte Carlo'!$C$26,'Monte Carlo'!$C$26,BETAINV(RAND(),'Monte Carlo'!$G$26,'Monte Carlo'!$H$26,'Monte Carlo'!$C$26,'Monte Carlo'!$E$26)),0))</f>
        <v>0</v>
      </c>
      <c r="R865" s="0" t="n">
        <f aca="true">IF(OR('Monte Carlo'!$B$27="",'Monte Carlo'!$C$27=""),0,IF(RAND()&lt;'Monte Carlo'!$B$27,IF('Monte Carlo'!$E$27='Monte Carlo'!$C$27,'Monte Carlo'!$C$27,BETAINV(RAND(),'Monte Carlo'!$G$27,'Monte Carlo'!$H$27,'Monte Carlo'!$C$27,'Monte Carlo'!$E$27)),0))</f>
        <v>0</v>
      </c>
      <c r="S865" s="0" t="n">
        <f aca="true">IF(OR('Monte Carlo'!$B$28="",'Monte Carlo'!$C$28=""),0,IF(RAND()&lt;'Monte Carlo'!$B$28,IF('Monte Carlo'!$E$28='Monte Carlo'!$C$28,'Monte Carlo'!$C$28,BETAINV(RAND(),'Monte Carlo'!$G$28,'Monte Carlo'!$H$28,'Monte Carlo'!$C$28,'Monte Carlo'!$E$28)),0))</f>
        <v>0</v>
      </c>
      <c r="T865" s="0" t="n">
        <f aca="true">IF(OR('Monte Carlo'!$B$29="",'Monte Carlo'!$C$29=""),0,IF(RAND()&lt;'Monte Carlo'!$B$29,IF('Monte Carlo'!$E$29='Monte Carlo'!$C$29,'Monte Carlo'!$C$29,BETAINV(RAND(),'Monte Carlo'!$G$29,'Monte Carlo'!$H$29,'Monte Carlo'!$C$29,'Monte Carlo'!$E$29)),0))</f>
        <v>0</v>
      </c>
      <c r="U865" s="0" t="n">
        <f aca="true">IF(OR('Monte Carlo'!$B$30="",'Monte Carlo'!$C$30=""),0,IF(RAND()&lt;'Monte Carlo'!$B$30,IF('Monte Carlo'!$E$30='Monte Carlo'!$C$30,'Monte Carlo'!$C$30,BETAINV(RAND(),'Monte Carlo'!$G$30,'Monte Carlo'!$H$30,'Monte Carlo'!$C$30,'Monte Carlo'!$E$30)),0))</f>
        <v>0</v>
      </c>
      <c r="V865" s="0" t="n">
        <f aca="true">IF(OR('Monte Carlo'!$B$31="",'Monte Carlo'!$C$31=""),0,IF(RAND()&lt;'Monte Carlo'!$B$31,IF('Monte Carlo'!$E$31='Monte Carlo'!$C$31,'Monte Carlo'!$C$31,BETAINV(RAND(),'Monte Carlo'!$G$31,'Monte Carlo'!$H$31,'Monte Carlo'!$C$31,'Monte Carlo'!$E$31)),0))</f>
        <v>0</v>
      </c>
      <c r="W865" s="0" t="n">
        <f aca="true">IF(OR('Monte Carlo'!$B$32="",'Monte Carlo'!$C$32=""),0,IF(RAND()&lt;'Monte Carlo'!$B$32,IF('Monte Carlo'!$E$32='Monte Carlo'!$C$32,'Monte Carlo'!$C$32,BETAINV(RAND(),'Monte Carlo'!$G$32,'Monte Carlo'!$H$32,'Monte Carlo'!$C$32,'Monte Carlo'!$E$32)),0))</f>
        <v>0</v>
      </c>
      <c r="X865" s="0" t="n">
        <f aca="true">IF(OR('Monte Carlo'!$B$33="",'Monte Carlo'!$C$33=""),0,IF(RAND()&lt;'Monte Carlo'!$B$33,IF('Monte Carlo'!$E$33='Monte Carlo'!$C$33,'Monte Carlo'!$C$33,BETAINV(RAND(),'Monte Carlo'!$G$33,'Monte Carlo'!$H$33,'Monte Carlo'!$C$33,'Monte Carlo'!$E$33)),0))</f>
        <v>0</v>
      </c>
      <c r="Y865" s="0" t="n">
        <f aca="false">SUM(A865:X865)</f>
        <v>2154.20106392638</v>
      </c>
    </row>
    <row r="866" customFormat="false" ht="15" hidden="false" customHeight="false" outlineLevel="0" collapsed="false">
      <c r="A866" s="0" t="n">
        <f aca="true">IF('Monte Carlo'!$B$7="",0,IF('Monte Carlo'!$D$7='Monte Carlo'!$B$7,'Monte Carlo'!$B$7,BETAINV(RAND(),'Monte Carlo'!$F$7,'Monte Carlo'!$G$7,'Monte Carlo'!$B$7,'Monte Carlo'!$D$7)))</f>
        <v>172.130746387211</v>
      </c>
      <c r="B866" s="0" t="n">
        <f aca="true">IF('Monte Carlo'!$B$8="",0,IF('Monte Carlo'!$D$8='Monte Carlo'!$B$8,'Monte Carlo'!$B$8,BETAINV(RAND(),'Monte Carlo'!$F$8,'Monte Carlo'!$G$8,'Monte Carlo'!$B$8,'Monte Carlo'!$D$8)))</f>
        <v>1033.54419436926</v>
      </c>
      <c r="C866" s="0" t="n">
        <f aca="true">IF('Monte Carlo'!$B$9="",0,IF('Monte Carlo'!$D$9='Monte Carlo'!$B$9,'Monte Carlo'!$B$9,BETAINV(RAND(),'Monte Carlo'!$F$9,'Monte Carlo'!$G$9,'Monte Carlo'!$B$9,'Monte Carlo'!$D$9)))</f>
        <v>517.663950385133</v>
      </c>
      <c r="D866" s="0" t="n">
        <f aca="true">IF('Monte Carlo'!$B$10="",0,IF('Monte Carlo'!$D$10='Monte Carlo'!$B$10,'Monte Carlo'!$B$10,BETAINV(RAND(),'Monte Carlo'!$F$10,'Monte Carlo'!$G$10,'Monte Carlo'!$B$10,'Monte Carlo'!$D$10)))</f>
        <v>323.900702728389</v>
      </c>
      <c r="E866" s="0" t="n">
        <f aca="true">IF('Monte Carlo'!$B$11="",0,IF('Monte Carlo'!$D$11='Monte Carlo'!$B$11,'Monte Carlo'!$B$11,BETAINV(RAND(),'Monte Carlo'!$F$11,'Monte Carlo'!$G$11,'Monte Carlo'!$B$11,'Monte Carlo'!$D$11)))</f>
        <v>90.5185449676883</v>
      </c>
      <c r="F866" s="0" t="n">
        <f aca="true">IF('Monte Carlo'!$B$12="",0,IF('Monte Carlo'!$D$12='Monte Carlo'!$B$12,'Monte Carlo'!$B$12,BETAINV(RAND(),'Monte Carlo'!$F$12,'Monte Carlo'!$G$12,'Monte Carlo'!$B$12,'Monte Carlo'!$D$12)))</f>
        <v>107.308412779496</v>
      </c>
      <c r="G866" s="0" t="n">
        <f aca="true">IF('Monte Carlo'!$B$13="",0,IF('Monte Carlo'!$D$13='Monte Carlo'!$B$13,'Monte Carlo'!$B$13,BETAINV(RAND(),'Monte Carlo'!$F$13,'Monte Carlo'!$G$13,'Monte Carlo'!$B$13,'Monte Carlo'!$D$13)))</f>
        <v>0</v>
      </c>
      <c r="H866" s="0" t="n">
        <f aca="true">IF('Monte Carlo'!$B$14="",0,IF('Monte Carlo'!$D$14='Monte Carlo'!$B$14,'Monte Carlo'!$B$14,BETAINV(RAND(),'Monte Carlo'!$F$14,'Monte Carlo'!$G$14,'Monte Carlo'!$B$14,'Monte Carlo'!$D$14)))</f>
        <v>0</v>
      </c>
      <c r="I866" s="0" t="n">
        <f aca="true">IF('Monte Carlo'!$B$15="",0,IF('Monte Carlo'!$D$15='Monte Carlo'!$B$15,'Monte Carlo'!$B$15,BETAINV(RAND(),'Monte Carlo'!$F$15,'Monte Carlo'!$G$15,'Monte Carlo'!$B$15,'Monte Carlo'!$D$15)))</f>
        <v>0</v>
      </c>
      <c r="J866" s="0" t="n">
        <f aca="true">IF('Monte Carlo'!$B$16="",0,IF('Monte Carlo'!$D$16='Monte Carlo'!$B$16,'Monte Carlo'!$B$16,BETAINV(RAND(),'Monte Carlo'!$F$16,'Monte Carlo'!$G$16,'Monte Carlo'!$B$16,'Monte Carlo'!$D$16)))</f>
        <v>0</v>
      </c>
      <c r="K866" s="0" t="n">
        <f aca="true">IF('Monte Carlo'!$B$17="",0,IF('Monte Carlo'!$D$17='Monte Carlo'!$B$17,'Monte Carlo'!$B$17,BETAINV(RAND(),'Monte Carlo'!$F$17,'Monte Carlo'!$G$17,'Monte Carlo'!$B$17,'Monte Carlo'!$D$17)))</f>
        <v>0</v>
      </c>
      <c r="L866" s="0" t="n">
        <f aca="true">IF('Monte Carlo'!$B$18="",0,IF('Monte Carlo'!$D$18='Monte Carlo'!$B$18,'Monte Carlo'!$B$18,BETAINV(RAND(),'Monte Carlo'!$F$18,'Monte Carlo'!$G$18,'Monte Carlo'!$B$18,'Monte Carlo'!$D$18)))</f>
        <v>0</v>
      </c>
      <c r="M866" s="0" t="n">
        <f aca="true">IF(OR('Monte Carlo'!$B$22="",'Monte Carlo'!$C$22=""),0,IF(RAND()&lt;'Monte Carlo'!$B$22,IF('Monte Carlo'!$E$22='Monte Carlo'!$C$22,'Monte Carlo'!$C$22,BETAINV(RAND(),'Monte Carlo'!$G$22,'Monte Carlo'!$H$22,'Monte Carlo'!$C$22,'Monte Carlo'!$E$22)),0))</f>
        <v>0</v>
      </c>
      <c r="N866" s="0" t="n">
        <f aca="true">IF(OR('Monte Carlo'!$B$23="",'Monte Carlo'!$C$23=""),0,IF(RAND()&lt;'Monte Carlo'!$B$23,IF('Monte Carlo'!$E$23='Monte Carlo'!$C$23,'Monte Carlo'!$C$23,BETAINV(RAND(),'Monte Carlo'!$G$23,'Monte Carlo'!$H$23,'Monte Carlo'!$C$23,'Monte Carlo'!$E$23)),0))</f>
        <v>0</v>
      </c>
      <c r="O866" s="0" t="n">
        <f aca="true">IF(OR('Monte Carlo'!$B$24="",'Monte Carlo'!$C$24=""),0,IF(RAND()&lt;'Monte Carlo'!$B$24,IF('Monte Carlo'!$E$24='Monte Carlo'!$C$24,'Monte Carlo'!$C$24,BETAINV(RAND(),'Monte Carlo'!$G$24,'Monte Carlo'!$H$24,'Monte Carlo'!$C$24,'Monte Carlo'!$E$24)),0))</f>
        <v>0</v>
      </c>
      <c r="P866" s="0" t="n">
        <f aca="true">IF(OR('Monte Carlo'!$B$25="",'Monte Carlo'!$C$25=""),0,IF(RAND()&lt;'Monte Carlo'!$B$25,IF('Monte Carlo'!$E$25='Monte Carlo'!$C$25,'Monte Carlo'!$C$25,BETAINV(RAND(),'Monte Carlo'!$G$25,'Monte Carlo'!$H$25,'Monte Carlo'!$C$25,'Monte Carlo'!$E$25)),0))</f>
        <v>0</v>
      </c>
      <c r="Q866" s="0" t="n">
        <f aca="true">IF(OR('Monte Carlo'!$B$26="",'Monte Carlo'!$C$26=""),0,IF(RAND()&lt;'Monte Carlo'!$B$26,IF('Monte Carlo'!$E$26='Monte Carlo'!$C$26,'Monte Carlo'!$C$26,BETAINV(RAND(),'Monte Carlo'!$G$26,'Monte Carlo'!$H$26,'Monte Carlo'!$C$26,'Monte Carlo'!$E$26)),0))</f>
        <v>0</v>
      </c>
      <c r="R866" s="0" t="n">
        <f aca="true">IF(OR('Monte Carlo'!$B$27="",'Monte Carlo'!$C$27=""),0,IF(RAND()&lt;'Monte Carlo'!$B$27,IF('Monte Carlo'!$E$27='Monte Carlo'!$C$27,'Monte Carlo'!$C$27,BETAINV(RAND(),'Monte Carlo'!$G$27,'Monte Carlo'!$H$27,'Monte Carlo'!$C$27,'Monte Carlo'!$E$27)),0))</f>
        <v>0</v>
      </c>
      <c r="S866" s="0" t="n">
        <f aca="true">IF(OR('Monte Carlo'!$B$28="",'Monte Carlo'!$C$28=""),0,IF(RAND()&lt;'Monte Carlo'!$B$28,IF('Monte Carlo'!$E$28='Monte Carlo'!$C$28,'Monte Carlo'!$C$28,BETAINV(RAND(),'Monte Carlo'!$G$28,'Monte Carlo'!$H$28,'Monte Carlo'!$C$28,'Monte Carlo'!$E$28)),0))</f>
        <v>0</v>
      </c>
      <c r="T866" s="0" t="n">
        <f aca="true">IF(OR('Monte Carlo'!$B$29="",'Monte Carlo'!$C$29=""),0,IF(RAND()&lt;'Monte Carlo'!$B$29,IF('Monte Carlo'!$E$29='Monte Carlo'!$C$29,'Monte Carlo'!$C$29,BETAINV(RAND(),'Monte Carlo'!$G$29,'Monte Carlo'!$H$29,'Monte Carlo'!$C$29,'Monte Carlo'!$E$29)),0))</f>
        <v>0</v>
      </c>
      <c r="U866" s="0" t="n">
        <f aca="true">IF(OR('Monte Carlo'!$B$30="",'Monte Carlo'!$C$30=""),0,IF(RAND()&lt;'Monte Carlo'!$B$30,IF('Monte Carlo'!$E$30='Monte Carlo'!$C$30,'Monte Carlo'!$C$30,BETAINV(RAND(),'Monte Carlo'!$G$30,'Monte Carlo'!$H$30,'Monte Carlo'!$C$30,'Monte Carlo'!$E$30)),0))</f>
        <v>0</v>
      </c>
      <c r="V866" s="0" t="n">
        <f aca="true">IF(OR('Monte Carlo'!$B$31="",'Monte Carlo'!$C$31=""),0,IF(RAND()&lt;'Monte Carlo'!$B$31,IF('Monte Carlo'!$E$31='Monte Carlo'!$C$31,'Monte Carlo'!$C$31,BETAINV(RAND(),'Monte Carlo'!$G$31,'Monte Carlo'!$H$31,'Monte Carlo'!$C$31,'Monte Carlo'!$E$31)),0))</f>
        <v>0</v>
      </c>
      <c r="W866" s="0" t="n">
        <f aca="true">IF(OR('Monte Carlo'!$B$32="",'Monte Carlo'!$C$32=""),0,IF(RAND()&lt;'Monte Carlo'!$B$32,IF('Monte Carlo'!$E$32='Monte Carlo'!$C$32,'Monte Carlo'!$C$32,BETAINV(RAND(),'Monte Carlo'!$G$32,'Monte Carlo'!$H$32,'Monte Carlo'!$C$32,'Monte Carlo'!$E$32)),0))</f>
        <v>0</v>
      </c>
      <c r="X866" s="0" t="n">
        <f aca="true">IF(OR('Monte Carlo'!$B$33="",'Monte Carlo'!$C$33=""),0,IF(RAND()&lt;'Monte Carlo'!$B$33,IF('Monte Carlo'!$E$33='Monte Carlo'!$C$33,'Monte Carlo'!$C$33,BETAINV(RAND(),'Monte Carlo'!$G$33,'Monte Carlo'!$H$33,'Monte Carlo'!$C$33,'Monte Carlo'!$E$33)),0))</f>
        <v>0</v>
      </c>
      <c r="Y866" s="0" t="n">
        <f aca="false">SUM(A866:X866)</f>
        <v>2245.06655161717</v>
      </c>
    </row>
    <row r="867" customFormat="false" ht="15" hidden="false" customHeight="false" outlineLevel="0" collapsed="false">
      <c r="A867" s="0" t="n">
        <f aca="true">IF('Monte Carlo'!$B$7="",0,IF('Monte Carlo'!$D$7='Monte Carlo'!$B$7,'Monte Carlo'!$B$7,BETAINV(RAND(),'Monte Carlo'!$F$7,'Monte Carlo'!$G$7,'Monte Carlo'!$B$7,'Monte Carlo'!$D$7)))</f>
        <v>124.948550511822</v>
      </c>
      <c r="B867" s="0" t="n">
        <f aca="true">IF('Monte Carlo'!$B$8="",0,IF('Monte Carlo'!$D$8='Monte Carlo'!$B$8,'Monte Carlo'!$B$8,BETAINV(RAND(),'Monte Carlo'!$F$8,'Monte Carlo'!$G$8,'Monte Carlo'!$B$8,'Monte Carlo'!$D$8)))</f>
        <v>1010.31515800001</v>
      </c>
      <c r="C867" s="0" t="n">
        <f aca="true">IF('Monte Carlo'!$B$9="",0,IF('Monte Carlo'!$D$9='Monte Carlo'!$B$9,'Monte Carlo'!$B$9,BETAINV(RAND(),'Monte Carlo'!$F$9,'Monte Carlo'!$G$9,'Monte Carlo'!$B$9,'Monte Carlo'!$D$9)))</f>
        <v>420.245587035017</v>
      </c>
      <c r="D867" s="0" t="n">
        <f aca="true">IF('Monte Carlo'!$B$10="",0,IF('Monte Carlo'!$D$10='Monte Carlo'!$B$10,'Monte Carlo'!$B$10,BETAINV(RAND(),'Monte Carlo'!$F$10,'Monte Carlo'!$G$10,'Monte Carlo'!$B$10,'Monte Carlo'!$D$10)))</f>
        <v>290.451935313478</v>
      </c>
      <c r="E867" s="0" t="n">
        <f aca="true">IF('Monte Carlo'!$B$11="",0,IF('Monte Carlo'!$D$11='Monte Carlo'!$B$11,'Monte Carlo'!$B$11,BETAINV(RAND(),'Monte Carlo'!$F$11,'Monte Carlo'!$G$11,'Monte Carlo'!$B$11,'Monte Carlo'!$D$11)))</f>
        <v>97.3387249937493</v>
      </c>
      <c r="F867" s="0" t="n">
        <f aca="true">IF('Monte Carlo'!$B$12="",0,IF('Monte Carlo'!$D$12='Monte Carlo'!$B$12,'Monte Carlo'!$B$12,BETAINV(RAND(),'Monte Carlo'!$F$12,'Monte Carlo'!$G$12,'Monte Carlo'!$B$12,'Monte Carlo'!$D$12)))</f>
        <v>101.587877709053</v>
      </c>
      <c r="G867" s="0" t="n">
        <f aca="true">IF('Monte Carlo'!$B$13="",0,IF('Monte Carlo'!$D$13='Monte Carlo'!$B$13,'Monte Carlo'!$B$13,BETAINV(RAND(),'Monte Carlo'!$F$13,'Monte Carlo'!$G$13,'Monte Carlo'!$B$13,'Monte Carlo'!$D$13)))</f>
        <v>0</v>
      </c>
      <c r="H867" s="0" t="n">
        <f aca="true">IF('Monte Carlo'!$B$14="",0,IF('Monte Carlo'!$D$14='Monte Carlo'!$B$14,'Monte Carlo'!$B$14,BETAINV(RAND(),'Monte Carlo'!$F$14,'Monte Carlo'!$G$14,'Monte Carlo'!$B$14,'Monte Carlo'!$D$14)))</f>
        <v>0</v>
      </c>
      <c r="I867" s="0" t="n">
        <f aca="true">IF('Monte Carlo'!$B$15="",0,IF('Monte Carlo'!$D$15='Monte Carlo'!$B$15,'Monte Carlo'!$B$15,BETAINV(RAND(),'Monte Carlo'!$F$15,'Monte Carlo'!$G$15,'Monte Carlo'!$B$15,'Monte Carlo'!$D$15)))</f>
        <v>0</v>
      </c>
      <c r="J867" s="0" t="n">
        <f aca="true">IF('Monte Carlo'!$B$16="",0,IF('Monte Carlo'!$D$16='Monte Carlo'!$B$16,'Monte Carlo'!$B$16,BETAINV(RAND(),'Monte Carlo'!$F$16,'Monte Carlo'!$G$16,'Monte Carlo'!$B$16,'Monte Carlo'!$D$16)))</f>
        <v>0</v>
      </c>
      <c r="K867" s="0" t="n">
        <f aca="true">IF('Monte Carlo'!$B$17="",0,IF('Monte Carlo'!$D$17='Monte Carlo'!$B$17,'Monte Carlo'!$B$17,BETAINV(RAND(),'Monte Carlo'!$F$17,'Monte Carlo'!$G$17,'Monte Carlo'!$B$17,'Monte Carlo'!$D$17)))</f>
        <v>0</v>
      </c>
      <c r="L867" s="0" t="n">
        <f aca="true">IF('Monte Carlo'!$B$18="",0,IF('Monte Carlo'!$D$18='Monte Carlo'!$B$18,'Monte Carlo'!$B$18,BETAINV(RAND(),'Monte Carlo'!$F$18,'Monte Carlo'!$G$18,'Monte Carlo'!$B$18,'Monte Carlo'!$D$18)))</f>
        <v>0</v>
      </c>
      <c r="M867" s="0" t="n">
        <f aca="true">IF(OR('Monte Carlo'!$B$22="",'Monte Carlo'!$C$22=""),0,IF(RAND()&lt;'Monte Carlo'!$B$22,IF('Monte Carlo'!$E$22='Monte Carlo'!$C$22,'Monte Carlo'!$C$22,BETAINV(RAND(),'Monte Carlo'!$G$22,'Monte Carlo'!$H$22,'Monte Carlo'!$C$22,'Monte Carlo'!$E$22)),0))</f>
        <v>148.954627759163</v>
      </c>
      <c r="N867" s="0" t="n">
        <f aca="true">IF(OR('Monte Carlo'!$B$23="",'Monte Carlo'!$C$23=""),0,IF(RAND()&lt;'Monte Carlo'!$B$23,IF('Monte Carlo'!$E$23='Monte Carlo'!$C$23,'Monte Carlo'!$C$23,BETAINV(RAND(),'Monte Carlo'!$G$23,'Monte Carlo'!$H$23,'Monte Carlo'!$C$23,'Monte Carlo'!$E$23)),0))</f>
        <v>0</v>
      </c>
      <c r="O867" s="0" t="n">
        <f aca="true">IF(OR('Monte Carlo'!$B$24="",'Monte Carlo'!$C$24=""),0,IF(RAND()&lt;'Monte Carlo'!$B$24,IF('Monte Carlo'!$E$24='Monte Carlo'!$C$24,'Monte Carlo'!$C$24,BETAINV(RAND(),'Monte Carlo'!$G$24,'Monte Carlo'!$H$24,'Monte Carlo'!$C$24,'Monte Carlo'!$E$24)),0))</f>
        <v>170.501461495251</v>
      </c>
      <c r="P867" s="0" t="n">
        <f aca="true">IF(OR('Monte Carlo'!$B$25="",'Monte Carlo'!$C$25=""),0,IF(RAND()&lt;'Monte Carlo'!$B$25,IF('Monte Carlo'!$E$25='Monte Carlo'!$C$25,'Monte Carlo'!$C$25,BETAINV(RAND(),'Monte Carlo'!$G$25,'Monte Carlo'!$H$25,'Monte Carlo'!$C$25,'Monte Carlo'!$E$25)),0))</f>
        <v>0</v>
      </c>
      <c r="Q867" s="0" t="n">
        <f aca="true">IF(OR('Monte Carlo'!$B$26="",'Monte Carlo'!$C$26=""),0,IF(RAND()&lt;'Monte Carlo'!$B$26,IF('Monte Carlo'!$E$26='Monte Carlo'!$C$26,'Monte Carlo'!$C$26,BETAINV(RAND(),'Monte Carlo'!$G$26,'Monte Carlo'!$H$26,'Monte Carlo'!$C$26,'Monte Carlo'!$E$26)),0))</f>
        <v>216.077759753177</v>
      </c>
      <c r="R867" s="0" t="n">
        <f aca="true">IF(OR('Monte Carlo'!$B$27="",'Monte Carlo'!$C$27=""),0,IF(RAND()&lt;'Monte Carlo'!$B$27,IF('Monte Carlo'!$E$27='Monte Carlo'!$C$27,'Monte Carlo'!$C$27,BETAINV(RAND(),'Monte Carlo'!$G$27,'Monte Carlo'!$H$27,'Monte Carlo'!$C$27,'Monte Carlo'!$E$27)),0))</f>
        <v>0</v>
      </c>
      <c r="S867" s="0" t="n">
        <f aca="true">IF(OR('Monte Carlo'!$B$28="",'Monte Carlo'!$C$28=""),0,IF(RAND()&lt;'Monte Carlo'!$B$28,IF('Monte Carlo'!$E$28='Monte Carlo'!$C$28,'Monte Carlo'!$C$28,BETAINV(RAND(),'Monte Carlo'!$G$28,'Monte Carlo'!$H$28,'Monte Carlo'!$C$28,'Monte Carlo'!$E$28)),0))</f>
        <v>0</v>
      </c>
      <c r="T867" s="0" t="n">
        <f aca="true">IF(OR('Monte Carlo'!$B$29="",'Monte Carlo'!$C$29=""),0,IF(RAND()&lt;'Monte Carlo'!$B$29,IF('Monte Carlo'!$E$29='Monte Carlo'!$C$29,'Monte Carlo'!$C$29,BETAINV(RAND(),'Monte Carlo'!$G$29,'Monte Carlo'!$H$29,'Monte Carlo'!$C$29,'Monte Carlo'!$E$29)),0))</f>
        <v>0</v>
      </c>
      <c r="U867" s="0" t="n">
        <f aca="true">IF(OR('Monte Carlo'!$B$30="",'Monte Carlo'!$C$30=""),0,IF(RAND()&lt;'Monte Carlo'!$B$30,IF('Monte Carlo'!$E$30='Monte Carlo'!$C$30,'Monte Carlo'!$C$30,BETAINV(RAND(),'Monte Carlo'!$G$30,'Monte Carlo'!$H$30,'Monte Carlo'!$C$30,'Monte Carlo'!$E$30)),0))</f>
        <v>0</v>
      </c>
      <c r="V867" s="0" t="n">
        <f aca="true">IF(OR('Monte Carlo'!$B$31="",'Monte Carlo'!$C$31=""),0,IF(RAND()&lt;'Monte Carlo'!$B$31,IF('Monte Carlo'!$E$31='Monte Carlo'!$C$31,'Monte Carlo'!$C$31,BETAINV(RAND(),'Monte Carlo'!$G$31,'Monte Carlo'!$H$31,'Monte Carlo'!$C$31,'Monte Carlo'!$E$31)),0))</f>
        <v>0</v>
      </c>
      <c r="W867" s="0" t="n">
        <f aca="true">IF(OR('Monte Carlo'!$B$32="",'Monte Carlo'!$C$32=""),0,IF(RAND()&lt;'Monte Carlo'!$B$32,IF('Monte Carlo'!$E$32='Monte Carlo'!$C$32,'Monte Carlo'!$C$32,BETAINV(RAND(),'Monte Carlo'!$G$32,'Monte Carlo'!$H$32,'Monte Carlo'!$C$32,'Monte Carlo'!$E$32)),0))</f>
        <v>0</v>
      </c>
      <c r="X867" s="0" t="n">
        <f aca="true">IF(OR('Monte Carlo'!$B$33="",'Monte Carlo'!$C$33=""),0,IF(RAND()&lt;'Monte Carlo'!$B$33,IF('Monte Carlo'!$E$33='Monte Carlo'!$C$33,'Monte Carlo'!$C$33,BETAINV(RAND(),'Monte Carlo'!$G$33,'Monte Carlo'!$H$33,'Monte Carlo'!$C$33,'Monte Carlo'!$E$33)),0))</f>
        <v>0</v>
      </c>
      <c r="Y867" s="0" t="n">
        <f aca="false">SUM(A867:X867)</f>
        <v>2580.42168257072</v>
      </c>
    </row>
    <row r="868" customFormat="false" ht="15" hidden="false" customHeight="false" outlineLevel="0" collapsed="false">
      <c r="A868" s="0" t="n">
        <f aca="true">IF('Monte Carlo'!$B$7="",0,IF('Monte Carlo'!$D$7='Monte Carlo'!$B$7,'Monte Carlo'!$B$7,BETAINV(RAND(),'Monte Carlo'!$F$7,'Monte Carlo'!$G$7,'Monte Carlo'!$B$7,'Monte Carlo'!$D$7)))</f>
        <v>143.865721639193</v>
      </c>
      <c r="B868" s="0" t="n">
        <f aca="true">IF('Monte Carlo'!$B$8="",0,IF('Monte Carlo'!$D$8='Monte Carlo'!$B$8,'Monte Carlo'!$B$8,BETAINV(RAND(),'Monte Carlo'!$F$8,'Monte Carlo'!$G$8,'Monte Carlo'!$B$8,'Monte Carlo'!$D$8)))</f>
        <v>980.75964434325</v>
      </c>
      <c r="C868" s="0" t="n">
        <f aca="true">IF('Monte Carlo'!$B$9="",0,IF('Monte Carlo'!$D$9='Monte Carlo'!$B$9,'Monte Carlo'!$B$9,BETAINV(RAND(),'Monte Carlo'!$F$9,'Monte Carlo'!$G$9,'Monte Carlo'!$B$9,'Monte Carlo'!$D$9)))</f>
        <v>405.775881494295</v>
      </c>
      <c r="D868" s="0" t="n">
        <f aca="true">IF('Monte Carlo'!$B$10="",0,IF('Monte Carlo'!$D$10='Monte Carlo'!$B$10,'Monte Carlo'!$B$10,BETAINV(RAND(),'Monte Carlo'!$F$10,'Monte Carlo'!$G$10,'Monte Carlo'!$B$10,'Monte Carlo'!$D$10)))</f>
        <v>303.937695034296</v>
      </c>
      <c r="E868" s="0" t="n">
        <f aca="true">IF('Monte Carlo'!$B$11="",0,IF('Monte Carlo'!$D$11='Monte Carlo'!$B$11,'Monte Carlo'!$B$11,BETAINV(RAND(),'Monte Carlo'!$F$11,'Monte Carlo'!$G$11,'Monte Carlo'!$B$11,'Monte Carlo'!$D$11)))</f>
        <v>95.2888583521053</v>
      </c>
      <c r="F868" s="0" t="n">
        <f aca="true">IF('Monte Carlo'!$B$12="",0,IF('Monte Carlo'!$D$12='Monte Carlo'!$B$12,'Monte Carlo'!$B$12,BETAINV(RAND(),'Monte Carlo'!$F$12,'Monte Carlo'!$G$12,'Monte Carlo'!$B$12,'Monte Carlo'!$D$12)))</f>
        <v>98.0196171994706</v>
      </c>
      <c r="G868" s="0" t="n">
        <f aca="true">IF('Monte Carlo'!$B$13="",0,IF('Monte Carlo'!$D$13='Monte Carlo'!$B$13,'Monte Carlo'!$B$13,BETAINV(RAND(),'Monte Carlo'!$F$13,'Monte Carlo'!$G$13,'Monte Carlo'!$B$13,'Monte Carlo'!$D$13)))</f>
        <v>0</v>
      </c>
      <c r="H868" s="0" t="n">
        <f aca="true">IF('Monte Carlo'!$B$14="",0,IF('Monte Carlo'!$D$14='Monte Carlo'!$B$14,'Monte Carlo'!$B$14,BETAINV(RAND(),'Monte Carlo'!$F$14,'Monte Carlo'!$G$14,'Monte Carlo'!$B$14,'Monte Carlo'!$D$14)))</f>
        <v>0</v>
      </c>
      <c r="I868" s="0" t="n">
        <f aca="true">IF('Monte Carlo'!$B$15="",0,IF('Monte Carlo'!$D$15='Monte Carlo'!$B$15,'Monte Carlo'!$B$15,BETAINV(RAND(),'Monte Carlo'!$F$15,'Monte Carlo'!$G$15,'Monte Carlo'!$B$15,'Monte Carlo'!$D$15)))</f>
        <v>0</v>
      </c>
      <c r="J868" s="0" t="n">
        <f aca="true">IF('Monte Carlo'!$B$16="",0,IF('Monte Carlo'!$D$16='Monte Carlo'!$B$16,'Monte Carlo'!$B$16,BETAINV(RAND(),'Monte Carlo'!$F$16,'Monte Carlo'!$G$16,'Monte Carlo'!$B$16,'Monte Carlo'!$D$16)))</f>
        <v>0</v>
      </c>
      <c r="K868" s="0" t="n">
        <f aca="true">IF('Monte Carlo'!$B$17="",0,IF('Monte Carlo'!$D$17='Monte Carlo'!$B$17,'Monte Carlo'!$B$17,BETAINV(RAND(),'Monte Carlo'!$F$17,'Monte Carlo'!$G$17,'Monte Carlo'!$B$17,'Monte Carlo'!$D$17)))</f>
        <v>0</v>
      </c>
      <c r="L868" s="0" t="n">
        <f aca="true">IF('Monte Carlo'!$B$18="",0,IF('Monte Carlo'!$D$18='Monte Carlo'!$B$18,'Monte Carlo'!$B$18,BETAINV(RAND(),'Monte Carlo'!$F$18,'Monte Carlo'!$G$18,'Monte Carlo'!$B$18,'Monte Carlo'!$D$18)))</f>
        <v>0</v>
      </c>
      <c r="M868" s="0" t="n">
        <f aca="true">IF(OR('Monte Carlo'!$B$22="",'Monte Carlo'!$C$22=""),0,IF(RAND()&lt;'Monte Carlo'!$B$22,IF('Monte Carlo'!$E$22='Monte Carlo'!$C$22,'Monte Carlo'!$C$22,BETAINV(RAND(),'Monte Carlo'!$G$22,'Monte Carlo'!$H$22,'Monte Carlo'!$C$22,'Monte Carlo'!$E$22)),0))</f>
        <v>0</v>
      </c>
      <c r="N868" s="0" t="n">
        <f aca="true">IF(OR('Monte Carlo'!$B$23="",'Monte Carlo'!$C$23=""),0,IF(RAND()&lt;'Monte Carlo'!$B$23,IF('Monte Carlo'!$E$23='Monte Carlo'!$C$23,'Monte Carlo'!$C$23,BETAINV(RAND(),'Monte Carlo'!$G$23,'Monte Carlo'!$H$23,'Monte Carlo'!$C$23,'Monte Carlo'!$E$23)),0))</f>
        <v>28.9830217738143</v>
      </c>
      <c r="O868" s="0" t="n">
        <f aca="true">IF(OR('Monte Carlo'!$B$24="",'Monte Carlo'!$C$24=""),0,IF(RAND()&lt;'Monte Carlo'!$B$24,IF('Monte Carlo'!$E$24='Monte Carlo'!$C$24,'Monte Carlo'!$C$24,BETAINV(RAND(),'Monte Carlo'!$G$24,'Monte Carlo'!$H$24,'Monte Carlo'!$C$24,'Monte Carlo'!$E$24)),0))</f>
        <v>0</v>
      </c>
      <c r="P868" s="0" t="n">
        <f aca="true">IF(OR('Monte Carlo'!$B$25="",'Monte Carlo'!$C$25=""),0,IF(RAND()&lt;'Monte Carlo'!$B$25,IF('Monte Carlo'!$E$25='Monte Carlo'!$C$25,'Monte Carlo'!$C$25,BETAINV(RAND(),'Monte Carlo'!$G$25,'Monte Carlo'!$H$25,'Monte Carlo'!$C$25,'Monte Carlo'!$E$25)),0))</f>
        <v>0</v>
      </c>
      <c r="Q868" s="0" t="n">
        <f aca="true">IF(OR('Monte Carlo'!$B$26="",'Monte Carlo'!$C$26=""),0,IF(RAND()&lt;'Monte Carlo'!$B$26,IF('Monte Carlo'!$E$26='Monte Carlo'!$C$26,'Monte Carlo'!$C$26,BETAINV(RAND(),'Monte Carlo'!$G$26,'Monte Carlo'!$H$26,'Monte Carlo'!$C$26,'Monte Carlo'!$E$26)),0))</f>
        <v>0</v>
      </c>
      <c r="R868" s="0" t="n">
        <f aca="true">IF(OR('Monte Carlo'!$B$27="",'Monte Carlo'!$C$27=""),0,IF(RAND()&lt;'Monte Carlo'!$B$27,IF('Monte Carlo'!$E$27='Monte Carlo'!$C$27,'Monte Carlo'!$C$27,BETAINV(RAND(),'Monte Carlo'!$G$27,'Monte Carlo'!$H$27,'Monte Carlo'!$C$27,'Monte Carlo'!$E$27)),0))</f>
        <v>0</v>
      </c>
      <c r="S868" s="0" t="n">
        <f aca="true">IF(OR('Monte Carlo'!$B$28="",'Monte Carlo'!$C$28=""),0,IF(RAND()&lt;'Monte Carlo'!$B$28,IF('Monte Carlo'!$E$28='Monte Carlo'!$C$28,'Monte Carlo'!$C$28,BETAINV(RAND(),'Monte Carlo'!$G$28,'Monte Carlo'!$H$28,'Monte Carlo'!$C$28,'Monte Carlo'!$E$28)),0))</f>
        <v>0</v>
      </c>
      <c r="T868" s="0" t="n">
        <f aca="true">IF(OR('Monte Carlo'!$B$29="",'Monte Carlo'!$C$29=""),0,IF(RAND()&lt;'Monte Carlo'!$B$29,IF('Monte Carlo'!$E$29='Monte Carlo'!$C$29,'Monte Carlo'!$C$29,BETAINV(RAND(),'Monte Carlo'!$G$29,'Monte Carlo'!$H$29,'Monte Carlo'!$C$29,'Monte Carlo'!$E$29)),0))</f>
        <v>0</v>
      </c>
      <c r="U868" s="0" t="n">
        <f aca="true">IF(OR('Monte Carlo'!$B$30="",'Monte Carlo'!$C$30=""),0,IF(RAND()&lt;'Monte Carlo'!$B$30,IF('Monte Carlo'!$E$30='Monte Carlo'!$C$30,'Monte Carlo'!$C$30,BETAINV(RAND(),'Monte Carlo'!$G$30,'Monte Carlo'!$H$30,'Monte Carlo'!$C$30,'Monte Carlo'!$E$30)),0))</f>
        <v>0</v>
      </c>
      <c r="V868" s="0" t="n">
        <f aca="true">IF(OR('Monte Carlo'!$B$31="",'Monte Carlo'!$C$31=""),0,IF(RAND()&lt;'Monte Carlo'!$B$31,IF('Monte Carlo'!$E$31='Monte Carlo'!$C$31,'Monte Carlo'!$C$31,BETAINV(RAND(),'Monte Carlo'!$G$31,'Monte Carlo'!$H$31,'Monte Carlo'!$C$31,'Monte Carlo'!$E$31)),0))</f>
        <v>0</v>
      </c>
      <c r="W868" s="0" t="n">
        <f aca="true">IF(OR('Monte Carlo'!$B$32="",'Monte Carlo'!$C$32=""),0,IF(RAND()&lt;'Monte Carlo'!$B$32,IF('Monte Carlo'!$E$32='Monte Carlo'!$C$32,'Monte Carlo'!$C$32,BETAINV(RAND(),'Monte Carlo'!$G$32,'Monte Carlo'!$H$32,'Monte Carlo'!$C$32,'Monte Carlo'!$E$32)),0))</f>
        <v>0</v>
      </c>
      <c r="X868" s="0" t="n">
        <f aca="true">IF(OR('Monte Carlo'!$B$33="",'Monte Carlo'!$C$33=""),0,IF(RAND()&lt;'Monte Carlo'!$B$33,IF('Monte Carlo'!$E$33='Monte Carlo'!$C$33,'Monte Carlo'!$C$33,BETAINV(RAND(),'Monte Carlo'!$G$33,'Monte Carlo'!$H$33,'Monte Carlo'!$C$33,'Monte Carlo'!$E$33)),0))</f>
        <v>0</v>
      </c>
      <c r="Y868" s="0" t="n">
        <f aca="false">SUM(A868:X868)</f>
        <v>2056.63043983642</v>
      </c>
    </row>
    <row r="869" customFormat="false" ht="15" hidden="false" customHeight="false" outlineLevel="0" collapsed="false">
      <c r="A869" s="0" t="n">
        <f aca="true">IF('Monte Carlo'!$B$7="",0,IF('Monte Carlo'!$D$7='Monte Carlo'!$B$7,'Monte Carlo'!$B$7,BETAINV(RAND(),'Monte Carlo'!$F$7,'Monte Carlo'!$G$7,'Monte Carlo'!$B$7,'Monte Carlo'!$D$7)))</f>
        <v>180.765892088265</v>
      </c>
      <c r="B869" s="0" t="n">
        <f aca="true">IF('Monte Carlo'!$B$8="",0,IF('Monte Carlo'!$D$8='Monte Carlo'!$B$8,'Monte Carlo'!$B$8,BETAINV(RAND(),'Monte Carlo'!$F$8,'Monte Carlo'!$G$8,'Monte Carlo'!$B$8,'Monte Carlo'!$D$8)))</f>
        <v>910.034559506575</v>
      </c>
      <c r="C869" s="0" t="n">
        <f aca="true">IF('Monte Carlo'!$B$9="",0,IF('Monte Carlo'!$D$9='Monte Carlo'!$B$9,'Monte Carlo'!$B$9,BETAINV(RAND(),'Monte Carlo'!$F$9,'Monte Carlo'!$G$9,'Monte Carlo'!$B$9,'Monte Carlo'!$D$9)))</f>
        <v>419.508757025293</v>
      </c>
      <c r="D869" s="0" t="n">
        <f aca="true">IF('Monte Carlo'!$B$10="",0,IF('Monte Carlo'!$D$10='Monte Carlo'!$B$10,'Monte Carlo'!$B$10,BETAINV(RAND(),'Monte Carlo'!$F$10,'Monte Carlo'!$G$10,'Monte Carlo'!$B$10,'Monte Carlo'!$D$10)))</f>
        <v>272.509062127392</v>
      </c>
      <c r="E869" s="0" t="n">
        <f aca="true">IF('Monte Carlo'!$B$11="",0,IF('Monte Carlo'!$D$11='Monte Carlo'!$B$11,'Monte Carlo'!$B$11,BETAINV(RAND(),'Monte Carlo'!$F$11,'Monte Carlo'!$G$11,'Monte Carlo'!$B$11,'Monte Carlo'!$D$11)))</f>
        <v>81.6139144884121</v>
      </c>
      <c r="F869" s="0" t="n">
        <f aca="true">IF('Monte Carlo'!$B$12="",0,IF('Monte Carlo'!$D$12='Monte Carlo'!$B$12,'Monte Carlo'!$B$12,BETAINV(RAND(),'Monte Carlo'!$F$12,'Monte Carlo'!$G$12,'Monte Carlo'!$B$12,'Monte Carlo'!$D$12)))</f>
        <v>112.197189354269</v>
      </c>
      <c r="G869" s="0" t="n">
        <f aca="true">IF('Monte Carlo'!$B$13="",0,IF('Monte Carlo'!$D$13='Monte Carlo'!$B$13,'Monte Carlo'!$B$13,BETAINV(RAND(),'Monte Carlo'!$F$13,'Monte Carlo'!$G$13,'Monte Carlo'!$B$13,'Monte Carlo'!$D$13)))</f>
        <v>0</v>
      </c>
      <c r="H869" s="0" t="n">
        <f aca="true">IF('Monte Carlo'!$B$14="",0,IF('Monte Carlo'!$D$14='Monte Carlo'!$B$14,'Monte Carlo'!$B$14,BETAINV(RAND(),'Monte Carlo'!$F$14,'Monte Carlo'!$G$14,'Monte Carlo'!$B$14,'Monte Carlo'!$D$14)))</f>
        <v>0</v>
      </c>
      <c r="I869" s="0" t="n">
        <f aca="true">IF('Monte Carlo'!$B$15="",0,IF('Monte Carlo'!$D$15='Monte Carlo'!$B$15,'Monte Carlo'!$B$15,BETAINV(RAND(),'Monte Carlo'!$F$15,'Monte Carlo'!$G$15,'Monte Carlo'!$B$15,'Monte Carlo'!$D$15)))</f>
        <v>0</v>
      </c>
      <c r="J869" s="0" t="n">
        <f aca="true">IF('Monte Carlo'!$B$16="",0,IF('Monte Carlo'!$D$16='Monte Carlo'!$B$16,'Monte Carlo'!$B$16,BETAINV(RAND(),'Monte Carlo'!$F$16,'Monte Carlo'!$G$16,'Monte Carlo'!$B$16,'Monte Carlo'!$D$16)))</f>
        <v>0</v>
      </c>
      <c r="K869" s="0" t="n">
        <f aca="true">IF('Monte Carlo'!$B$17="",0,IF('Monte Carlo'!$D$17='Monte Carlo'!$B$17,'Monte Carlo'!$B$17,BETAINV(RAND(),'Monte Carlo'!$F$17,'Monte Carlo'!$G$17,'Monte Carlo'!$B$17,'Monte Carlo'!$D$17)))</f>
        <v>0</v>
      </c>
      <c r="L869" s="0" t="n">
        <f aca="true">IF('Monte Carlo'!$B$18="",0,IF('Monte Carlo'!$D$18='Monte Carlo'!$B$18,'Monte Carlo'!$B$18,BETAINV(RAND(),'Monte Carlo'!$F$18,'Monte Carlo'!$G$18,'Monte Carlo'!$B$18,'Monte Carlo'!$D$18)))</f>
        <v>0</v>
      </c>
      <c r="M869" s="0" t="n">
        <f aca="true">IF(OR('Monte Carlo'!$B$22="",'Monte Carlo'!$C$22=""),0,IF(RAND()&lt;'Monte Carlo'!$B$22,IF('Monte Carlo'!$E$22='Monte Carlo'!$C$22,'Monte Carlo'!$C$22,BETAINV(RAND(),'Monte Carlo'!$G$22,'Monte Carlo'!$H$22,'Monte Carlo'!$C$22,'Monte Carlo'!$E$22)),0))</f>
        <v>0</v>
      </c>
      <c r="N869" s="0" t="n">
        <f aca="true">IF(OR('Monte Carlo'!$B$23="",'Monte Carlo'!$C$23=""),0,IF(RAND()&lt;'Monte Carlo'!$B$23,IF('Monte Carlo'!$E$23='Monte Carlo'!$C$23,'Monte Carlo'!$C$23,BETAINV(RAND(),'Monte Carlo'!$G$23,'Monte Carlo'!$H$23,'Monte Carlo'!$C$23,'Monte Carlo'!$E$23)),0))</f>
        <v>0</v>
      </c>
      <c r="O869" s="0" t="n">
        <f aca="true">IF(OR('Monte Carlo'!$B$24="",'Monte Carlo'!$C$24=""),0,IF(RAND()&lt;'Monte Carlo'!$B$24,IF('Monte Carlo'!$E$24='Monte Carlo'!$C$24,'Monte Carlo'!$C$24,BETAINV(RAND(),'Monte Carlo'!$G$24,'Monte Carlo'!$H$24,'Monte Carlo'!$C$24,'Monte Carlo'!$E$24)),0))</f>
        <v>0</v>
      </c>
      <c r="P869" s="0" t="n">
        <f aca="true">IF(OR('Monte Carlo'!$B$25="",'Monte Carlo'!$C$25=""),0,IF(RAND()&lt;'Monte Carlo'!$B$25,IF('Monte Carlo'!$E$25='Monte Carlo'!$C$25,'Monte Carlo'!$C$25,BETAINV(RAND(),'Monte Carlo'!$G$25,'Monte Carlo'!$H$25,'Monte Carlo'!$C$25,'Monte Carlo'!$E$25)),0))</f>
        <v>0</v>
      </c>
      <c r="Q869" s="0" t="n">
        <f aca="true">IF(OR('Monte Carlo'!$B$26="",'Monte Carlo'!$C$26=""),0,IF(RAND()&lt;'Monte Carlo'!$B$26,IF('Monte Carlo'!$E$26='Monte Carlo'!$C$26,'Monte Carlo'!$C$26,BETAINV(RAND(),'Monte Carlo'!$G$26,'Monte Carlo'!$H$26,'Monte Carlo'!$C$26,'Monte Carlo'!$E$26)),0))</f>
        <v>0</v>
      </c>
      <c r="R869" s="0" t="n">
        <f aca="true">IF(OR('Monte Carlo'!$B$27="",'Monte Carlo'!$C$27=""),0,IF(RAND()&lt;'Monte Carlo'!$B$27,IF('Monte Carlo'!$E$27='Monte Carlo'!$C$27,'Monte Carlo'!$C$27,BETAINV(RAND(),'Monte Carlo'!$G$27,'Monte Carlo'!$H$27,'Monte Carlo'!$C$27,'Monte Carlo'!$E$27)),0))</f>
        <v>0</v>
      </c>
      <c r="S869" s="0" t="n">
        <f aca="true">IF(OR('Monte Carlo'!$B$28="",'Monte Carlo'!$C$28=""),0,IF(RAND()&lt;'Monte Carlo'!$B$28,IF('Monte Carlo'!$E$28='Monte Carlo'!$C$28,'Monte Carlo'!$C$28,BETAINV(RAND(),'Monte Carlo'!$G$28,'Monte Carlo'!$H$28,'Monte Carlo'!$C$28,'Monte Carlo'!$E$28)),0))</f>
        <v>0</v>
      </c>
      <c r="T869" s="0" t="n">
        <f aca="true">IF(OR('Monte Carlo'!$B$29="",'Monte Carlo'!$C$29=""),0,IF(RAND()&lt;'Monte Carlo'!$B$29,IF('Monte Carlo'!$E$29='Monte Carlo'!$C$29,'Monte Carlo'!$C$29,BETAINV(RAND(),'Monte Carlo'!$G$29,'Monte Carlo'!$H$29,'Monte Carlo'!$C$29,'Monte Carlo'!$E$29)),0))</f>
        <v>0</v>
      </c>
      <c r="U869" s="0" t="n">
        <f aca="true">IF(OR('Monte Carlo'!$B$30="",'Monte Carlo'!$C$30=""),0,IF(RAND()&lt;'Monte Carlo'!$B$30,IF('Monte Carlo'!$E$30='Monte Carlo'!$C$30,'Monte Carlo'!$C$30,BETAINV(RAND(),'Monte Carlo'!$G$30,'Monte Carlo'!$H$30,'Monte Carlo'!$C$30,'Monte Carlo'!$E$30)),0))</f>
        <v>0</v>
      </c>
      <c r="V869" s="0" t="n">
        <f aca="true">IF(OR('Monte Carlo'!$B$31="",'Monte Carlo'!$C$31=""),0,IF(RAND()&lt;'Monte Carlo'!$B$31,IF('Monte Carlo'!$E$31='Monte Carlo'!$C$31,'Monte Carlo'!$C$31,BETAINV(RAND(),'Monte Carlo'!$G$31,'Monte Carlo'!$H$31,'Monte Carlo'!$C$31,'Monte Carlo'!$E$31)),0))</f>
        <v>0</v>
      </c>
      <c r="W869" s="0" t="n">
        <f aca="true">IF(OR('Monte Carlo'!$B$32="",'Monte Carlo'!$C$32=""),0,IF(RAND()&lt;'Monte Carlo'!$B$32,IF('Monte Carlo'!$E$32='Monte Carlo'!$C$32,'Monte Carlo'!$C$32,BETAINV(RAND(),'Monte Carlo'!$G$32,'Monte Carlo'!$H$32,'Monte Carlo'!$C$32,'Monte Carlo'!$E$32)),0))</f>
        <v>0</v>
      </c>
      <c r="X869" s="0" t="n">
        <f aca="true">IF(OR('Monte Carlo'!$B$33="",'Monte Carlo'!$C$33=""),0,IF(RAND()&lt;'Monte Carlo'!$B$33,IF('Monte Carlo'!$E$33='Monte Carlo'!$C$33,'Monte Carlo'!$C$33,BETAINV(RAND(),'Monte Carlo'!$G$33,'Monte Carlo'!$H$33,'Monte Carlo'!$C$33,'Monte Carlo'!$E$33)),0))</f>
        <v>0</v>
      </c>
      <c r="Y869" s="0" t="n">
        <f aca="false">SUM(A869:X869)</f>
        <v>1976.62937459021</v>
      </c>
    </row>
    <row r="870" customFormat="false" ht="15" hidden="false" customHeight="false" outlineLevel="0" collapsed="false">
      <c r="A870" s="0" t="n">
        <f aca="true">IF('Monte Carlo'!$B$7="",0,IF('Monte Carlo'!$D$7='Monte Carlo'!$B$7,'Monte Carlo'!$B$7,BETAINV(RAND(),'Monte Carlo'!$F$7,'Monte Carlo'!$G$7,'Monte Carlo'!$B$7,'Monte Carlo'!$D$7)))</f>
        <v>170.82579833818</v>
      </c>
      <c r="B870" s="0" t="n">
        <f aca="true">IF('Monte Carlo'!$B$8="",0,IF('Monte Carlo'!$D$8='Monte Carlo'!$B$8,'Monte Carlo'!$B$8,BETAINV(RAND(),'Monte Carlo'!$F$8,'Monte Carlo'!$G$8,'Monte Carlo'!$B$8,'Monte Carlo'!$D$8)))</f>
        <v>1095.38207933392</v>
      </c>
      <c r="C870" s="0" t="n">
        <f aca="true">IF('Monte Carlo'!$B$9="",0,IF('Monte Carlo'!$D$9='Monte Carlo'!$B$9,'Monte Carlo'!$B$9,BETAINV(RAND(),'Monte Carlo'!$F$9,'Monte Carlo'!$G$9,'Monte Carlo'!$B$9,'Monte Carlo'!$D$9)))</f>
        <v>498.131883697342</v>
      </c>
      <c r="D870" s="0" t="n">
        <f aca="true">IF('Monte Carlo'!$B$10="",0,IF('Monte Carlo'!$D$10='Monte Carlo'!$B$10,'Monte Carlo'!$B$10,BETAINV(RAND(),'Monte Carlo'!$F$10,'Monte Carlo'!$G$10,'Monte Carlo'!$B$10,'Monte Carlo'!$D$10)))</f>
        <v>297.397436693491</v>
      </c>
      <c r="E870" s="0" t="n">
        <f aca="true">IF('Monte Carlo'!$B$11="",0,IF('Monte Carlo'!$D$11='Monte Carlo'!$B$11,'Monte Carlo'!$B$11,BETAINV(RAND(),'Monte Carlo'!$F$11,'Monte Carlo'!$G$11,'Monte Carlo'!$B$11,'Monte Carlo'!$D$11)))</f>
        <v>104.741719108396</v>
      </c>
      <c r="F870" s="0" t="n">
        <f aca="true">IF('Monte Carlo'!$B$12="",0,IF('Monte Carlo'!$D$12='Monte Carlo'!$B$12,'Monte Carlo'!$B$12,BETAINV(RAND(),'Monte Carlo'!$F$12,'Monte Carlo'!$G$12,'Monte Carlo'!$B$12,'Monte Carlo'!$D$12)))</f>
        <v>109.230761331141</v>
      </c>
      <c r="G870" s="0" t="n">
        <f aca="true">IF('Monte Carlo'!$B$13="",0,IF('Monte Carlo'!$D$13='Monte Carlo'!$B$13,'Monte Carlo'!$B$13,BETAINV(RAND(),'Monte Carlo'!$F$13,'Monte Carlo'!$G$13,'Monte Carlo'!$B$13,'Monte Carlo'!$D$13)))</f>
        <v>0</v>
      </c>
      <c r="H870" s="0" t="n">
        <f aca="true">IF('Monte Carlo'!$B$14="",0,IF('Monte Carlo'!$D$14='Monte Carlo'!$B$14,'Monte Carlo'!$B$14,BETAINV(RAND(),'Monte Carlo'!$F$14,'Monte Carlo'!$G$14,'Monte Carlo'!$B$14,'Monte Carlo'!$D$14)))</f>
        <v>0</v>
      </c>
      <c r="I870" s="0" t="n">
        <f aca="true">IF('Monte Carlo'!$B$15="",0,IF('Monte Carlo'!$D$15='Monte Carlo'!$B$15,'Monte Carlo'!$B$15,BETAINV(RAND(),'Monte Carlo'!$F$15,'Monte Carlo'!$G$15,'Monte Carlo'!$B$15,'Monte Carlo'!$D$15)))</f>
        <v>0</v>
      </c>
      <c r="J870" s="0" t="n">
        <f aca="true">IF('Monte Carlo'!$B$16="",0,IF('Monte Carlo'!$D$16='Monte Carlo'!$B$16,'Monte Carlo'!$B$16,BETAINV(RAND(),'Monte Carlo'!$F$16,'Monte Carlo'!$G$16,'Monte Carlo'!$B$16,'Monte Carlo'!$D$16)))</f>
        <v>0</v>
      </c>
      <c r="K870" s="0" t="n">
        <f aca="true">IF('Monte Carlo'!$B$17="",0,IF('Monte Carlo'!$D$17='Monte Carlo'!$B$17,'Monte Carlo'!$B$17,BETAINV(RAND(),'Monte Carlo'!$F$17,'Monte Carlo'!$G$17,'Monte Carlo'!$B$17,'Monte Carlo'!$D$17)))</f>
        <v>0</v>
      </c>
      <c r="L870" s="0" t="n">
        <f aca="true">IF('Monte Carlo'!$B$18="",0,IF('Monte Carlo'!$D$18='Monte Carlo'!$B$18,'Monte Carlo'!$B$18,BETAINV(RAND(),'Monte Carlo'!$F$18,'Monte Carlo'!$G$18,'Monte Carlo'!$B$18,'Monte Carlo'!$D$18)))</f>
        <v>0</v>
      </c>
      <c r="M870" s="0" t="n">
        <f aca="true">IF(OR('Monte Carlo'!$B$22="",'Monte Carlo'!$C$22=""),0,IF(RAND()&lt;'Monte Carlo'!$B$22,IF('Monte Carlo'!$E$22='Monte Carlo'!$C$22,'Monte Carlo'!$C$22,BETAINV(RAND(),'Monte Carlo'!$G$22,'Monte Carlo'!$H$22,'Monte Carlo'!$C$22,'Monte Carlo'!$E$22)),0))</f>
        <v>166.684903510806</v>
      </c>
      <c r="N870" s="0" t="n">
        <f aca="true">IF(OR('Monte Carlo'!$B$23="",'Monte Carlo'!$C$23=""),0,IF(RAND()&lt;'Monte Carlo'!$B$23,IF('Monte Carlo'!$E$23='Monte Carlo'!$C$23,'Monte Carlo'!$C$23,BETAINV(RAND(),'Monte Carlo'!$G$23,'Monte Carlo'!$H$23,'Monte Carlo'!$C$23,'Monte Carlo'!$E$23)),0))</f>
        <v>0</v>
      </c>
      <c r="O870" s="0" t="n">
        <f aca="true">IF(OR('Monte Carlo'!$B$24="",'Monte Carlo'!$C$24=""),0,IF(RAND()&lt;'Monte Carlo'!$B$24,IF('Monte Carlo'!$E$24='Monte Carlo'!$C$24,'Monte Carlo'!$C$24,BETAINV(RAND(),'Monte Carlo'!$G$24,'Monte Carlo'!$H$24,'Monte Carlo'!$C$24,'Monte Carlo'!$E$24)),0))</f>
        <v>0</v>
      </c>
      <c r="P870" s="0" t="n">
        <f aca="true">IF(OR('Monte Carlo'!$B$25="",'Monte Carlo'!$C$25=""),0,IF(RAND()&lt;'Monte Carlo'!$B$25,IF('Monte Carlo'!$E$25='Monte Carlo'!$C$25,'Monte Carlo'!$C$25,BETAINV(RAND(),'Monte Carlo'!$G$25,'Monte Carlo'!$H$25,'Monte Carlo'!$C$25,'Monte Carlo'!$E$25)),0))</f>
        <v>0</v>
      </c>
      <c r="Q870" s="0" t="n">
        <f aca="true">IF(OR('Monte Carlo'!$B$26="",'Monte Carlo'!$C$26=""),0,IF(RAND()&lt;'Monte Carlo'!$B$26,IF('Monte Carlo'!$E$26='Monte Carlo'!$C$26,'Monte Carlo'!$C$26,BETAINV(RAND(),'Monte Carlo'!$G$26,'Monte Carlo'!$H$26,'Monte Carlo'!$C$26,'Monte Carlo'!$E$26)),0))</f>
        <v>0</v>
      </c>
      <c r="R870" s="0" t="n">
        <f aca="true">IF(OR('Monte Carlo'!$B$27="",'Monte Carlo'!$C$27=""),0,IF(RAND()&lt;'Monte Carlo'!$B$27,IF('Monte Carlo'!$E$27='Monte Carlo'!$C$27,'Monte Carlo'!$C$27,BETAINV(RAND(),'Monte Carlo'!$G$27,'Monte Carlo'!$H$27,'Monte Carlo'!$C$27,'Monte Carlo'!$E$27)),0))</f>
        <v>0</v>
      </c>
      <c r="S870" s="0" t="n">
        <f aca="true">IF(OR('Monte Carlo'!$B$28="",'Monte Carlo'!$C$28=""),0,IF(RAND()&lt;'Monte Carlo'!$B$28,IF('Monte Carlo'!$E$28='Monte Carlo'!$C$28,'Monte Carlo'!$C$28,BETAINV(RAND(),'Monte Carlo'!$G$28,'Monte Carlo'!$H$28,'Monte Carlo'!$C$28,'Monte Carlo'!$E$28)),0))</f>
        <v>0</v>
      </c>
      <c r="T870" s="0" t="n">
        <f aca="true">IF(OR('Monte Carlo'!$B$29="",'Monte Carlo'!$C$29=""),0,IF(RAND()&lt;'Monte Carlo'!$B$29,IF('Monte Carlo'!$E$29='Monte Carlo'!$C$29,'Monte Carlo'!$C$29,BETAINV(RAND(),'Monte Carlo'!$G$29,'Monte Carlo'!$H$29,'Monte Carlo'!$C$29,'Monte Carlo'!$E$29)),0))</f>
        <v>0</v>
      </c>
      <c r="U870" s="0" t="n">
        <f aca="true">IF(OR('Monte Carlo'!$B$30="",'Monte Carlo'!$C$30=""),0,IF(RAND()&lt;'Monte Carlo'!$B$30,IF('Monte Carlo'!$E$30='Monte Carlo'!$C$30,'Monte Carlo'!$C$30,BETAINV(RAND(),'Monte Carlo'!$G$30,'Monte Carlo'!$H$30,'Monte Carlo'!$C$30,'Monte Carlo'!$E$30)),0))</f>
        <v>0</v>
      </c>
      <c r="V870" s="0" t="n">
        <f aca="true">IF(OR('Monte Carlo'!$B$31="",'Monte Carlo'!$C$31=""),0,IF(RAND()&lt;'Monte Carlo'!$B$31,IF('Monte Carlo'!$E$31='Monte Carlo'!$C$31,'Monte Carlo'!$C$31,BETAINV(RAND(),'Monte Carlo'!$G$31,'Monte Carlo'!$H$31,'Monte Carlo'!$C$31,'Monte Carlo'!$E$31)),0))</f>
        <v>0</v>
      </c>
      <c r="W870" s="0" t="n">
        <f aca="true">IF(OR('Monte Carlo'!$B$32="",'Monte Carlo'!$C$32=""),0,IF(RAND()&lt;'Monte Carlo'!$B$32,IF('Monte Carlo'!$E$32='Monte Carlo'!$C$32,'Monte Carlo'!$C$32,BETAINV(RAND(),'Monte Carlo'!$G$32,'Monte Carlo'!$H$32,'Monte Carlo'!$C$32,'Monte Carlo'!$E$32)),0))</f>
        <v>0</v>
      </c>
      <c r="X870" s="0" t="n">
        <f aca="true">IF(OR('Monte Carlo'!$B$33="",'Monte Carlo'!$C$33=""),0,IF(RAND()&lt;'Monte Carlo'!$B$33,IF('Monte Carlo'!$E$33='Monte Carlo'!$C$33,'Monte Carlo'!$C$33,BETAINV(RAND(),'Monte Carlo'!$G$33,'Monte Carlo'!$H$33,'Monte Carlo'!$C$33,'Monte Carlo'!$E$33)),0))</f>
        <v>0</v>
      </c>
      <c r="Y870" s="0" t="n">
        <f aca="false">SUM(A870:X870)</f>
        <v>2442.39458201328</v>
      </c>
    </row>
    <row r="871" customFormat="false" ht="15" hidden="false" customHeight="false" outlineLevel="0" collapsed="false">
      <c r="A871" s="0" t="n">
        <f aca="true">IF('Monte Carlo'!$B$7="",0,IF('Monte Carlo'!$D$7='Monte Carlo'!$B$7,'Monte Carlo'!$B$7,BETAINV(RAND(),'Monte Carlo'!$F$7,'Monte Carlo'!$G$7,'Monte Carlo'!$B$7,'Monte Carlo'!$D$7)))</f>
        <v>166.040751918524</v>
      </c>
      <c r="B871" s="0" t="n">
        <f aca="true">IF('Monte Carlo'!$B$8="",0,IF('Monte Carlo'!$D$8='Monte Carlo'!$B$8,'Monte Carlo'!$B$8,BETAINV(RAND(),'Monte Carlo'!$F$8,'Monte Carlo'!$G$8,'Monte Carlo'!$B$8,'Monte Carlo'!$D$8)))</f>
        <v>1009.21505202893</v>
      </c>
      <c r="C871" s="0" t="n">
        <f aca="true">IF('Monte Carlo'!$B$9="",0,IF('Monte Carlo'!$D$9='Monte Carlo'!$B$9,'Monte Carlo'!$B$9,BETAINV(RAND(),'Monte Carlo'!$F$9,'Monte Carlo'!$G$9,'Monte Carlo'!$B$9,'Monte Carlo'!$D$9)))</f>
        <v>473.194388973621</v>
      </c>
      <c r="D871" s="0" t="n">
        <f aca="true">IF('Monte Carlo'!$B$10="",0,IF('Monte Carlo'!$D$10='Monte Carlo'!$B$10,'Monte Carlo'!$B$10,BETAINV(RAND(),'Monte Carlo'!$F$10,'Monte Carlo'!$G$10,'Monte Carlo'!$B$10,'Monte Carlo'!$D$10)))</f>
        <v>296.757209558804</v>
      </c>
      <c r="E871" s="0" t="n">
        <f aca="true">IF('Monte Carlo'!$B$11="",0,IF('Monte Carlo'!$D$11='Monte Carlo'!$B$11,'Monte Carlo'!$B$11,BETAINV(RAND(),'Monte Carlo'!$F$11,'Monte Carlo'!$G$11,'Monte Carlo'!$B$11,'Monte Carlo'!$D$11)))</f>
        <v>109.792772520708</v>
      </c>
      <c r="F871" s="0" t="n">
        <f aca="true">IF('Monte Carlo'!$B$12="",0,IF('Monte Carlo'!$D$12='Monte Carlo'!$B$12,'Monte Carlo'!$B$12,BETAINV(RAND(),'Monte Carlo'!$F$12,'Monte Carlo'!$G$12,'Monte Carlo'!$B$12,'Monte Carlo'!$D$12)))</f>
        <v>108.939669100288</v>
      </c>
      <c r="G871" s="0" t="n">
        <f aca="true">IF('Monte Carlo'!$B$13="",0,IF('Monte Carlo'!$D$13='Monte Carlo'!$B$13,'Monte Carlo'!$B$13,BETAINV(RAND(),'Monte Carlo'!$F$13,'Monte Carlo'!$G$13,'Monte Carlo'!$B$13,'Monte Carlo'!$D$13)))</f>
        <v>0</v>
      </c>
      <c r="H871" s="0" t="n">
        <f aca="true">IF('Monte Carlo'!$B$14="",0,IF('Monte Carlo'!$D$14='Monte Carlo'!$B$14,'Monte Carlo'!$B$14,BETAINV(RAND(),'Monte Carlo'!$F$14,'Monte Carlo'!$G$14,'Monte Carlo'!$B$14,'Monte Carlo'!$D$14)))</f>
        <v>0</v>
      </c>
      <c r="I871" s="0" t="n">
        <f aca="true">IF('Monte Carlo'!$B$15="",0,IF('Monte Carlo'!$D$15='Monte Carlo'!$B$15,'Monte Carlo'!$B$15,BETAINV(RAND(),'Monte Carlo'!$F$15,'Monte Carlo'!$G$15,'Monte Carlo'!$B$15,'Monte Carlo'!$D$15)))</f>
        <v>0</v>
      </c>
      <c r="J871" s="0" t="n">
        <f aca="true">IF('Monte Carlo'!$B$16="",0,IF('Monte Carlo'!$D$16='Monte Carlo'!$B$16,'Monte Carlo'!$B$16,BETAINV(RAND(),'Monte Carlo'!$F$16,'Monte Carlo'!$G$16,'Monte Carlo'!$B$16,'Monte Carlo'!$D$16)))</f>
        <v>0</v>
      </c>
      <c r="K871" s="0" t="n">
        <f aca="true">IF('Monte Carlo'!$B$17="",0,IF('Monte Carlo'!$D$17='Monte Carlo'!$B$17,'Monte Carlo'!$B$17,BETAINV(RAND(),'Monte Carlo'!$F$17,'Monte Carlo'!$G$17,'Monte Carlo'!$B$17,'Monte Carlo'!$D$17)))</f>
        <v>0</v>
      </c>
      <c r="L871" s="0" t="n">
        <f aca="true">IF('Monte Carlo'!$B$18="",0,IF('Monte Carlo'!$D$18='Monte Carlo'!$B$18,'Monte Carlo'!$B$18,BETAINV(RAND(),'Monte Carlo'!$F$18,'Monte Carlo'!$G$18,'Monte Carlo'!$B$18,'Monte Carlo'!$D$18)))</f>
        <v>0</v>
      </c>
      <c r="M871" s="0" t="n">
        <f aca="true">IF(OR('Monte Carlo'!$B$22="",'Monte Carlo'!$C$22=""),0,IF(RAND()&lt;'Monte Carlo'!$B$22,IF('Monte Carlo'!$E$22='Monte Carlo'!$C$22,'Monte Carlo'!$C$22,BETAINV(RAND(),'Monte Carlo'!$G$22,'Monte Carlo'!$H$22,'Monte Carlo'!$C$22,'Monte Carlo'!$E$22)),0))</f>
        <v>0</v>
      </c>
      <c r="N871" s="0" t="n">
        <f aca="true">IF(OR('Monte Carlo'!$B$23="",'Monte Carlo'!$C$23=""),0,IF(RAND()&lt;'Monte Carlo'!$B$23,IF('Monte Carlo'!$E$23='Monte Carlo'!$C$23,'Monte Carlo'!$C$23,BETAINV(RAND(),'Monte Carlo'!$G$23,'Monte Carlo'!$H$23,'Monte Carlo'!$C$23,'Monte Carlo'!$E$23)),0))</f>
        <v>62.8297176014784</v>
      </c>
      <c r="O871" s="0" t="n">
        <f aca="true">IF(OR('Monte Carlo'!$B$24="",'Monte Carlo'!$C$24=""),0,IF(RAND()&lt;'Monte Carlo'!$B$24,IF('Monte Carlo'!$E$24='Monte Carlo'!$C$24,'Monte Carlo'!$C$24,BETAINV(RAND(),'Monte Carlo'!$G$24,'Monte Carlo'!$H$24,'Monte Carlo'!$C$24,'Monte Carlo'!$E$24)),0))</f>
        <v>169.630315337684</v>
      </c>
      <c r="P871" s="0" t="n">
        <f aca="true">IF(OR('Monte Carlo'!$B$25="",'Monte Carlo'!$C$25=""),0,IF(RAND()&lt;'Monte Carlo'!$B$25,IF('Monte Carlo'!$E$25='Monte Carlo'!$C$25,'Monte Carlo'!$C$25,BETAINV(RAND(),'Monte Carlo'!$G$25,'Monte Carlo'!$H$25,'Monte Carlo'!$C$25,'Monte Carlo'!$E$25)),0))</f>
        <v>0</v>
      </c>
      <c r="Q871" s="0" t="n">
        <f aca="true">IF(OR('Monte Carlo'!$B$26="",'Monte Carlo'!$C$26=""),0,IF(RAND()&lt;'Monte Carlo'!$B$26,IF('Monte Carlo'!$E$26='Monte Carlo'!$C$26,'Monte Carlo'!$C$26,BETAINV(RAND(),'Monte Carlo'!$G$26,'Monte Carlo'!$H$26,'Monte Carlo'!$C$26,'Monte Carlo'!$E$26)),0))</f>
        <v>0</v>
      </c>
      <c r="R871" s="0" t="n">
        <f aca="true">IF(OR('Monte Carlo'!$B$27="",'Monte Carlo'!$C$27=""),0,IF(RAND()&lt;'Monte Carlo'!$B$27,IF('Monte Carlo'!$E$27='Monte Carlo'!$C$27,'Monte Carlo'!$C$27,BETAINV(RAND(),'Monte Carlo'!$G$27,'Monte Carlo'!$H$27,'Monte Carlo'!$C$27,'Monte Carlo'!$E$27)),0))</f>
        <v>0</v>
      </c>
      <c r="S871" s="0" t="n">
        <f aca="true">IF(OR('Monte Carlo'!$B$28="",'Monte Carlo'!$C$28=""),0,IF(RAND()&lt;'Monte Carlo'!$B$28,IF('Monte Carlo'!$E$28='Monte Carlo'!$C$28,'Monte Carlo'!$C$28,BETAINV(RAND(),'Monte Carlo'!$G$28,'Monte Carlo'!$H$28,'Monte Carlo'!$C$28,'Monte Carlo'!$E$28)),0))</f>
        <v>0</v>
      </c>
      <c r="T871" s="0" t="n">
        <f aca="true">IF(OR('Monte Carlo'!$B$29="",'Monte Carlo'!$C$29=""),0,IF(RAND()&lt;'Monte Carlo'!$B$29,IF('Monte Carlo'!$E$29='Monte Carlo'!$C$29,'Monte Carlo'!$C$29,BETAINV(RAND(),'Monte Carlo'!$G$29,'Monte Carlo'!$H$29,'Monte Carlo'!$C$29,'Monte Carlo'!$E$29)),0))</f>
        <v>0</v>
      </c>
      <c r="U871" s="0" t="n">
        <f aca="true">IF(OR('Monte Carlo'!$B$30="",'Monte Carlo'!$C$30=""),0,IF(RAND()&lt;'Monte Carlo'!$B$30,IF('Monte Carlo'!$E$30='Monte Carlo'!$C$30,'Monte Carlo'!$C$30,BETAINV(RAND(),'Monte Carlo'!$G$30,'Monte Carlo'!$H$30,'Monte Carlo'!$C$30,'Monte Carlo'!$E$30)),0))</f>
        <v>0</v>
      </c>
      <c r="V871" s="0" t="n">
        <f aca="true">IF(OR('Monte Carlo'!$B$31="",'Monte Carlo'!$C$31=""),0,IF(RAND()&lt;'Monte Carlo'!$B$31,IF('Monte Carlo'!$E$31='Monte Carlo'!$C$31,'Monte Carlo'!$C$31,BETAINV(RAND(),'Monte Carlo'!$G$31,'Monte Carlo'!$H$31,'Monte Carlo'!$C$31,'Monte Carlo'!$E$31)),0))</f>
        <v>0</v>
      </c>
      <c r="W871" s="0" t="n">
        <f aca="true">IF(OR('Monte Carlo'!$B$32="",'Monte Carlo'!$C$32=""),0,IF(RAND()&lt;'Monte Carlo'!$B$32,IF('Monte Carlo'!$E$32='Monte Carlo'!$C$32,'Monte Carlo'!$C$32,BETAINV(RAND(),'Monte Carlo'!$G$32,'Monte Carlo'!$H$32,'Monte Carlo'!$C$32,'Monte Carlo'!$E$32)),0))</f>
        <v>0</v>
      </c>
      <c r="X871" s="0" t="n">
        <f aca="true">IF(OR('Monte Carlo'!$B$33="",'Monte Carlo'!$C$33=""),0,IF(RAND()&lt;'Monte Carlo'!$B$33,IF('Monte Carlo'!$E$33='Monte Carlo'!$C$33,'Monte Carlo'!$C$33,BETAINV(RAND(),'Monte Carlo'!$G$33,'Monte Carlo'!$H$33,'Monte Carlo'!$C$33,'Monte Carlo'!$E$33)),0))</f>
        <v>0</v>
      </c>
      <c r="Y871" s="0" t="n">
        <f aca="false">SUM(A871:X871)</f>
        <v>2396.39987704004</v>
      </c>
    </row>
    <row r="872" customFormat="false" ht="15" hidden="false" customHeight="false" outlineLevel="0" collapsed="false">
      <c r="A872" s="0" t="n">
        <f aca="true">IF('Monte Carlo'!$B$7="",0,IF('Monte Carlo'!$D$7='Monte Carlo'!$B$7,'Monte Carlo'!$B$7,BETAINV(RAND(),'Monte Carlo'!$F$7,'Monte Carlo'!$G$7,'Monte Carlo'!$B$7,'Monte Carlo'!$D$7)))</f>
        <v>172.453195300815</v>
      </c>
      <c r="B872" s="0" t="n">
        <f aca="true">IF('Monte Carlo'!$B$8="",0,IF('Monte Carlo'!$D$8='Monte Carlo'!$B$8,'Monte Carlo'!$B$8,BETAINV(RAND(),'Monte Carlo'!$F$8,'Monte Carlo'!$G$8,'Monte Carlo'!$B$8,'Monte Carlo'!$D$8)))</f>
        <v>979.114791169527</v>
      </c>
      <c r="C872" s="0" t="n">
        <f aca="true">IF('Monte Carlo'!$B$9="",0,IF('Monte Carlo'!$D$9='Monte Carlo'!$B$9,'Monte Carlo'!$B$9,BETAINV(RAND(),'Monte Carlo'!$F$9,'Monte Carlo'!$G$9,'Monte Carlo'!$B$9,'Monte Carlo'!$D$9)))</f>
        <v>469.977238306258</v>
      </c>
      <c r="D872" s="0" t="n">
        <f aca="true">IF('Monte Carlo'!$B$10="",0,IF('Monte Carlo'!$D$10='Monte Carlo'!$B$10,'Monte Carlo'!$B$10,BETAINV(RAND(),'Monte Carlo'!$F$10,'Monte Carlo'!$G$10,'Monte Carlo'!$B$10,'Monte Carlo'!$D$10)))</f>
        <v>270.021052691229</v>
      </c>
      <c r="E872" s="0" t="n">
        <f aca="true">IF('Monte Carlo'!$B$11="",0,IF('Monte Carlo'!$D$11='Monte Carlo'!$B$11,'Monte Carlo'!$B$11,BETAINV(RAND(),'Monte Carlo'!$F$11,'Monte Carlo'!$G$11,'Monte Carlo'!$B$11,'Monte Carlo'!$D$11)))</f>
        <v>89.7892143962866</v>
      </c>
      <c r="F872" s="0" t="n">
        <f aca="true">IF('Monte Carlo'!$B$12="",0,IF('Monte Carlo'!$D$12='Monte Carlo'!$B$12,'Monte Carlo'!$B$12,BETAINV(RAND(),'Monte Carlo'!$F$12,'Monte Carlo'!$G$12,'Monte Carlo'!$B$12,'Monte Carlo'!$D$12)))</f>
        <v>100.226989091389</v>
      </c>
      <c r="G872" s="0" t="n">
        <f aca="true">IF('Monte Carlo'!$B$13="",0,IF('Monte Carlo'!$D$13='Monte Carlo'!$B$13,'Monte Carlo'!$B$13,BETAINV(RAND(),'Monte Carlo'!$F$13,'Monte Carlo'!$G$13,'Monte Carlo'!$B$13,'Monte Carlo'!$D$13)))</f>
        <v>0</v>
      </c>
      <c r="H872" s="0" t="n">
        <f aca="true">IF('Monte Carlo'!$B$14="",0,IF('Monte Carlo'!$D$14='Monte Carlo'!$B$14,'Monte Carlo'!$B$14,BETAINV(RAND(),'Monte Carlo'!$F$14,'Monte Carlo'!$G$14,'Monte Carlo'!$B$14,'Monte Carlo'!$D$14)))</f>
        <v>0</v>
      </c>
      <c r="I872" s="0" t="n">
        <f aca="true">IF('Monte Carlo'!$B$15="",0,IF('Monte Carlo'!$D$15='Monte Carlo'!$B$15,'Monte Carlo'!$B$15,BETAINV(RAND(),'Monte Carlo'!$F$15,'Monte Carlo'!$G$15,'Monte Carlo'!$B$15,'Monte Carlo'!$D$15)))</f>
        <v>0</v>
      </c>
      <c r="J872" s="0" t="n">
        <f aca="true">IF('Monte Carlo'!$B$16="",0,IF('Monte Carlo'!$D$16='Monte Carlo'!$B$16,'Monte Carlo'!$B$16,BETAINV(RAND(),'Monte Carlo'!$F$16,'Monte Carlo'!$G$16,'Monte Carlo'!$B$16,'Monte Carlo'!$D$16)))</f>
        <v>0</v>
      </c>
      <c r="K872" s="0" t="n">
        <f aca="true">IF('Monte Carlo'!$B$17="",0,IF('Monte Carlo'!$D$17='Monte Carlo'!$B$17,'Monte Carlo'!$B$17,BETAINV(RAND(),'Monte Carlo'!$F$17,'Monte Carlo'!$G$17,'Monte Carlo'!$B$17,'Monte Carlo'!$D$17)))</f>
        <v>0</v>
      </c>
      <c r="L872" s="0" t="n">
        <f aca="true">IF('Monte Carlo'!$B$18="",0,IF('Monte Carlo'!$D$18='Monte Carlo'!$B$18,'Monte Carlo'!$B$18,BETAINV(RAND(),'Monte Carlo'!$F$18,'Monte Carlo'!$G$18,'Monte Carlo'!$B$18,'Monte Carlo'!$D$18)))</f>
        <v>0</v>
      </c>
      <c r="M872" s="0" t="n">
        <f aca="true">IF(OR('Monte Carlo'!$B$22="",'Monte Carlo'!$C$22=""),0,IF(RAND()&lt;'Monte Carlo'!$B$22,IF('Monte Carlo'!$E$22='Monte Carlo'!$C$22,'Monte Carlo'!$C$22,BETAINV(RAND(),'Monte Carlo'!$G$22,'Monte Carlo'!$H$22,'Monte Carlo'!$C$22,'Monte Carlo'!$E$22)),0))</f>
        <v>0</v>
      </c>
      <c r="N872" s="0" t="n">
        <f aca="true">IF(OR('Monte Carlo'!$B$23="",'Monte Carlo'!$C$23=""),0,IF(RAND()&lt;'Monte Carlo'!$B$23,IF('Monte Carlo'!$E$23='Monte Carlo'!$C$23,'Monte Carlo'!$C$23,BETAINV(RAND(),'Monte Carlo'!$G$23,'Monte Carlo'!$H$23,'Monte Carlo'!$C$23,'Monte Carlo'!$E$23)),0))</f>
        <v>57.3418272996729</v>
      </c>
      <c r="O872" s="0" t="n">
        <f aca="true">IF(OR('Monte Carlo'!$B$24="",'Monte Carlo'!$C$24=""),0,IF(RAND()&lt;'Monte Carlo'!$B$24,IF('Monte Carlo'!$E$24='Monte Carlo'!$C$24,'Monte Carlo'!$C$24,BETAINV(RAND(),'Monte Carlo'!$G$24,'Monte Carlo'!$H$24,'Monte Carlo'!$C$24,'Monte Carlo'!$E$24)),0))</f>
        <v>0</v>
      </c>
      <c r="P872" s="0" t="n">
        <f aca="true">IF(OR('Monte Carlo'!$B$25="",'Monte Carlo'!$C$25=""),0,IF(RAND()&lt;'Monte Carlo'!$B$25,IF('Monte Carlo'!$E$25='Monte Carlo'!$C$25,'Monte Carlo'!$C$25,BETAINV(RAND(),'Monte Carlo'!$G$25,'Monte Carlo'!$H$25,'Monte Carlo'!$C$25,'Monte Carlo'!$E$25)),0))</f>
        <v>369.054125391451</v>
      </c>
      <c r="Q872" s="0" t="n">
        <f aca="true">IF(OR('Monte Carlo'!$B$26="",'Monte Carlo'!$C$26=""),0,IF(RAND()&lt;'Monte Carlo'!$B$26,IF('Monte Carlo'!$E$26='Monte Carlo'!$C$26,'Monte Carlo'!$C$26,BETAINV(RAND(),'Monte Carlo'!$G$26,'Monte Carlo'!$H$26,'Monte Carlo'!$C$26,'Monte Carlo'!$E$26)),0))</f>
        <v>0</v>
      </c>
      <c r="R872" s="0" t="n">
        <f aca="true">IF(OR('Monte Carlo'!$B$27="",'Monte Carlo'!$C$27=""),0,IF(RAND()&lt;'Monte Carlo'!$B$27,IF('Monte Carlo'!$E$27='Monte Carlo'!$C$27,'Monte Carlo'!$C$27,BETAINV(RAND(),'Monte Carlo'!$G$27,'Monte Carlo'!$H$27,'Monte Carlo'!$C$27,'Monte Carlo'!$E$27)),0))</f>
        <v>0</v>
      </c>
      <c r="S872" s="0" t="n">
        <f aca="true">IF(OR('Monte Carlo'!$B$28="",'Monte Carlo'!$C$28=""),0,IF(RAND()&lt;'Monte Carlo'!$B$28,IF('Monte Carlo'!$E$28='Monte Carlo'!$C$28,'Monte Carlo'!$C$28,BETAINV(RAND(),'Monte Carlo'!$G$28,'Monte Carlo'!$H$28,'Monte Carlo'!$C$28,'Monte Carlo'!$E$28)),0))</f>
        <v>0</v>
      </c>
      <c r="T872" s="0" t="n">
        <f aca="true">IF(OR('Monte Carlo'!$B$29="",'Monte Carlo'!$C$29=""),0,IF(RAND()&lt;'Monte Carlo'!$B$29,IF('Monte Carlo'!$E$29='Monte Carlo'!$C$29,'Monte Carlo'!$C$29,BETAINV(RAND(),'Monte Carlo'!$G$29,'Monte Carlo'!$H$29,'Monte Carlo'!$C$29,'Monte Carlo'!$E$29)),0))</f>
        <v>0</v>
      </c>
      <c r="U872" s="0" t="n">
        <f aca="true">IF(OR('Monte Carlo'!$B$30="",'Monte Carlo'!$C$30=""),0,IF(RAND()&lt;'Monte Carlo'!$B$30,IF('Monte Carlo'!$E$30='Monte Carlo'!$C$30,'Monte Carlo'!$C$30,BETAINV(RAND(),'Monte Carlo'!$G$30,'Monte Carlo'!$H$30,'Monte Carlo'!$C$30,'Monte Carlo'!$E$30)),0))</f>
        <v>0</v>
      </c>
      <c r="V872" s="0" t="n">
        <f aca="true">IF(OR('Monte Carlo'!$B$31="",'Monte Carlo'!$C$31=""),0,IF(RAND()&lt;'Monte Carlo'!$B$31,IF('Monte Carlo'!$E$31='Monte Carlo'!$C$31,'Monte Carlo'!$C$31,BETAINV(RAND(),'Monte Carlo'!$G$31,'Monte Carlo'!$H$31,'Monte Carlo'!$C$31,'Monte Carlo'!$E$31)),0))</f>
        <v>0</v>
      </c>
      <c r="W872" s="0" t="n">
        <f aca="true">IF(OR('Monte Carlo'!$B$32="",'Monte Carlo'!$C$32=""),0,IF(RAND()&lt;'Monte Carlo'!$B$32,IF('Monte Carlo'!$E$32='Monte Carlo'!$C$32,'Monte Carlo'!$C$32,BETAINV(RAND(),'Monte Carlo'!$G$32,'Monte Carlo'!$H$32,'Monte Carlo'!$C$32,'Monte Carlo'!$E$32)),0))</f>
        <v>0</v>
      </c>
      <c r="X872" s="0" t="n">
        <f aca="true">IF(OR('Monte Carlo'!$B$33="",'Monte Carlo'!$C$33=""),0,IF(RAND()&lt;'Monte Carlo'!$B$33,IF('Monte Carlo'!$E$33='Monte Carlo'!$C$33,'Monte Carlo'!$C$33,BETAINV(RAND(),'Monte Carlo'!$G$33,'Monte Carlo'!$H$33,'Monte Carlo'!$C$33,'Monte Carlo'!$E$33)),0))</f>
        <v>0</v>
      </c>
      <c r="Y872" s="0" t="n">
        <f aca="false">SUM(A872:X872)</f>
        <v>2507.97843364663</v>
      </c>
    </row>
    <row r="873" customFormat="false" ht="15" hidden="false" customHeight="false" outlineLevel="0" collapsed="false">
      <c r="A873" s="0" t="n">
        <f aca="true">IF('Monte Carlo'!$B$7="",0,IF('Monte Carlo'!$D$7='Monte Carlo'!$B$7,'Monte Carlo'!$B$7,BETAINV(RAND(),'Monte Carlo'!$F$7,'Monte Carlo'!$G$7,'Monte Carlo'!$B$7,'Monte Carlo'!$D$7)))</f>
        <v>177.585210433986</v>
      </c>
      <c r="B873" s="0" t="n">
        <f aca="true">IF('Monte Carlo'!$B$8="",0,IF('Monte Carlo'!$D$8='Monte Carlo'!$B$8,'Monte Carlo'!$B$8,BETAINV(RAND(),'Monte Carlo'!$F$8,'Monte Carlo'!$G$8,'Monte Carlo'!$B$8,'Monte Carlo'!$D$8)))</f>
        <v>1043.28353911141</v>
      </c>
      <c r="C873" s="0" t="n">
        <f aca="true">IF('Monte Carlo'!$B$9="",0,IF('Monte Carlo'!$D$9='Monte Carlo'!$B$9,'Monte Carlo'!$B$9,BETAINV(RAND(),'Monte Carlo'!$F$9,'Monte Carlo'!$G$9,'Monte Carlo'!$B$9,'Monte Carlo'!$D$9)))</f>
        <v>431.022963900759</v>
      </c>
      <c r="D873" s="0" t="n">
        <f aca="true">IF('Monte Carlo'!$B$10="",0,IF('Monte Carlo'!$D$10='Monte Carlo'!$B$10,'Monte Carlo'!$B$10,BETAINV(RAND(),'Monte Carlo'!$F$10,'Monte Carlo'!$G$10,'Monte Carlo'!$B$10,'Monte Carlo'!$D$10)))</f>
        <v>317.046235407826</v>
      </c>
      <c r="E873" s="0" t="n">
        <f aca="true">IF('Monte Carlo'!$B$11="",0,IF('Monte Carlo'!$D$11='Monte Carlo'!$B$11,'Monte Carlo'!$B$11,BETAINV(RAND(),'Monte Carlo'!$F$11,'Monte Carlo'!$G$11,'Monte Carlo'!$B$11,'Monte Carlo'!$D$11)))</f>
        <v>96.4105856659766</v>
      </c>
      <c r="F873" s="0" t="n">
        <f aca="true">IF('Monte Carlo'!$B$12="",0,IF('Monte Carlo'!$D$12='Monte Carlo'!$B$12,'Monte Carlo'!$B$12,BETAINV(RAND(),'Monte Carlo'!$F$12,'Monte Carlo'!$G$12,'Monte Carlo'!$B$12,'Monte Carlo'!$D$12)))</f>
        <v>97.8969434636405</v>
      </c>
      <c r="G873" s="0" t="n">
        <f aca="true">IF('Monte Carlo'!$B$13="",0,IF('Monte Carlo'!$D$13='Monte Carlo'!$B$13,'Monte Carlo'!$B$13,BETAINV(RAND(),'Monte Carlo'!$F$13,'Monte Carlo'!$G$13,'Monte Carlo'!$B$13,'Monte Carlo'!$D$13)))</f>
        <v>0</v>
      </c>
      <c r="H873" s="0" t="n">
        <f aca="true">IF('Monte Carlo'!$B$14="",0,IF('Monte Carlo'!$D$14='Monte Carlo'!$B$14,'Monte Carlo'!$B$14,BETAINV(RAND(),'Monte Carlo'!$F$14,'Monte Carlo'!$G$14,'Monte Carlo'!$B$14,'Monte Carlo'!$D$14)))</f>
        <v>0</v>
      </c>
      <c r="I873" s="0" t="n">
        <f aca="true">IF('Monte Carlo'!$B$15="",0,IF('Monte Carlo'!$D$15='Monte Carlo'!$B$15,'Monte Carlo'!$B$15,BETAINV(RAND(),'Monte Carlo'!$F$15,'Monte Carlo'!$G$15,'Monte Carlo'!$B$15,'Monte Carlo'!$D$15)))</f>
        <v>0</v>
      </c>
      <c r="J873" s="0" t="n">
        <f aca="true">IF('Monte Carlo'!$B$16="",0,IF('Monte Carlo'!$D$16='Monte Carlo'!$B$16,'Monte Carlo'!$B$16,BETAINV(RAND(),'Monte Carlo'!$F$16,'Monte Carlo'!$G$16,'Monte Carlo'!$B$16,'Monte Carlo'!$D$16)))</f>
        <v>0</v>
      </c>
      <c r="K873" s="0" t="n">
        <f aca="true">IF('Monte Carlo'!$B$17="",0,IF('Monte Carlo'!$D$17='Monte Carlo'!$B$17,'Monte Carlo'!$B$17,BETAINV(RAND(),'Monte Carlo'!$F$17,'Monte Carlo'!$G$17,'Monte Carlo'!$B$17,'Monte Carlo'!$D$17)))</f>
        <v>0</v>
      </c>
      <c r="L873" s="0" t="n">
        <f aca="true">IF('Monte Carlo'!$B$18="",0,IF('Monte Carlo'!$D$18='Monte Carlo'!$B$18,'Monte Carlo'!$B$18,BETAINV(RAND(),'Monte Carlo'!$F$18,'Monte Carlo'!$G$18,'Monte Carlo'!$B$18,'Monte Carlo'!$D$18)))</f>
        <v>0</v>
      </c>
      <c r="M873" s="0" t="n">
        <f aca="true">IF(OR('Monte Carlo'!$B$22="",'Monte Carlo'!$C$22=""),0,IF(RAND()&lt;'Monte Carlo'!$B$22,IF('Monte Carlo'!$E$22='Monte Carlo'!$C$22,'Monte Carlo'!$C$22,BETAINV(RAND(),'Monte Carlo'!$G$22,'Monte Carlo'!$H$22,'Monte Carlo'!$C$22,'Monte Carlo'!$E$22)),0))</f>
        <v>0</v>
      </c>
      <c r="N873" s="0" t="n">
        <f aca="true">IF(OR('Monte Carlo'!$B$23="",'Monte Carlo'!$C$23=""),0,IF(RAND()&lt;'Monte Carlo'!$B$23,IF('Monte Carlo'!$E$23='Monte Carlo'!$C$23,'Monte Carlo'!$C$23,BETAINV(RAND(),'Monte Carlo'!$G$23,'Monte Carlo'!$H$23,'Monte Carlo'!$C$23,'Monte Carlo'!$E$23)),0))</f>
        <v>0</v>
      </c>
      <c r="O873" s="0" t="n">
        <f aca="true">IF(OR('Monte Carlo'!$B$24="",'Monte Carlo'!$C$24=""),0,IF(RAND()&lt;'Monte Carlo'!$B$24,IF('Monte Carlo'!$E$24='Monte Carlo'!$C$24,'Monte Carlo'!$C$24,BETAINV(RAND(),'Monte Carlo'!$G$24,'Monte Carlo'!$H$24,'Monte Carlo'!$C$24,'Monte Carlo'!$E$24)),0))</f>
        <v>0</v>
      </c>
      <c r="P873" s="0" t="n">
        <f aca="true">IF(OR('Monte Carlo'!$B$25="",'Monte Carlo'!$C$25=""),0,IF(RAND()&lt;'Monte Carlo'!$B$25,IF('Monte Carlo'!$E$25='Monte Carlo'!$C$25,'Monte Carlo'!$C$25,BETAINV(RAND(),'Monte Carlo'!$G$25,'Monte Carlo'!$H$25,'Monte Carlo'!$C$25,'Monte Carlo'!$E$25)),0))</f>
        <v>0</v>
      </c>
      <c r="Q873" s="0" t="n">
        <f aca="true">IF(OR('Monte Carlo'!$B$26="",'Monte Carlo'!$C$26=""),0,IF(RAND()&lt;'Monte Carlo'!$B$26,IF('Monte Carlo'!$E$26='Monte Carlo'!$C$26,'Monte Carlo'!$C$26,BETAINV(RAND(),'Monte Carlo'!$G$26,'Monte Carlo'!$H$26,'Monte Carlo'!$C$26,'Monte Carlo'!$E$26)),0))</f>
        <v>0</v>
      </c>
      <c r="R873" s="0" t="n">
        <f aca="true">IF(OR('Monte Carlo'!$B$27="",'Monte Carlo'!$C$27=""),0,IF(RAND()&lt;'Monte Carlo'!$B$27,IF('Monte Carlo'!$E$27='Monte Carlo'!$C$27,'Monte Carlo'!$C$27,BETAINV(RAND(),'Monte Carlo'!$G$27,'Monte Carlo'!$H$27,'Monte Carlo'!$C$27,'Monte Carlo'!$E$27)),0))</f>
        <v>0</v>
      </c>
      <c r="S873" s="0" t="n">
        <f aca="true">IF(OR('Monte Carlo'!$B$28="",'Monte Carlo'!$C$28=""),0,IF(RAND()&lt;'Monte Carlo'!$B$28,IF('Monte Carlo'!$E$28='Monte Carlo'!$C$28,'Monte Carlo'!$C$28,BETAINV(RAND(),'Monte Carlo'!$G$28,'Monte Carlo'!$H$28,'Monte Carlo'!$C$28,'Monte Carlo'!$E$28)),0))</f>
        <v>0</v>
      </c>
      <c r="T873" s="0" t="n">
        <f aca="true">IF(OR('Monte Carlo'!$B$29="",'Monte Carlo'!$C$29=""),0,IF(RAND()&lt;'Monte Carlo'!$B$29,IF('Monte Carlo'!$E$29='Monte Carlo'!$C$29,'Monte Carlo'!$C$29,BETAINV(RAND(),'Monte Carlo'!$G$29,'Monte Carlo'!$H$29,'Monte Carlo'!$C$29,'Monte Carlo'!$E$29)),0))</f>
        <v>0</v>
      </c>
      <c r="U873" s="0" t="n">
        <f aca="true">IF(OR('Monte Carlo'!$B$30="",'Monte Carlo'!$C$30=""),0,IF(RAND()&lt;'Monte Carlo'!$B$30,IF('Monte Carlo'!$E$30='Monte Carlo'!$C$30,'Monte Carlo'!$C$30,BETAINV(RAND(),'Monte Carlo'!$G$30,'Monte Carlo'!$H$30,'Monte Carlo'!$C$30,'Monte Carlo'!$E$30)),0))</f>
        <v>0</v>
      </c>
      <c r="V873" s="0" t="n">
        <f aca="true">IF(OR('Monte Carlo'!$B$31="",'Monte Carlo'!$C$31=""),0,IF(RAND()&lt;'Monte Carlo'!$B$31,IF('Monte Carlo'!$E$31='Monte Carlo'!$C$31,'Monte Carlo'!$C$31,BETAINV(RAND(),'Monte Carlo'!$G$31,'Monte Carlo'!$H$31,'Monte Carlo'!$C$31,'Monte Carlo'!$E$31)),0))</f>
        <v>0</v>
      </c>
      <c r="W873" s="0" t="n">
        <f aca="true">IF(OR('Monte Carlo'!$B$32="",'Monte Carlo'!$C$32=""),0,IF(RAND()&lt;'Monte Carlo'!$B$32,IF('Monte Carlo'!$E$32='Monte Carlo'!$C$32,'Monte Carlo'!$C$32,BETAINV(RAND(),'Monte Carlo'!$G$32,'Monte Carlo'!$H$32,'Monte Carlo'!$C$32,'Monte Carlo'!$E$32)),0))</f>
        <v>0</v>
      </c>
      <c r="X873" s="0" t="n">
        <f aca="true">IF(OR('Monte Carlo'!$B$33="",'Monte Carlo'!$C$33=""),0,IF(RAND()&lt;'Monte Carlo'!$B$33,IF('Monte Carlo'!$E$33='Monte Carlo'!$C$33,'Monte Carlo'!$C$33,BETAINV(RAND(),'Monte Carlo'!$G$33,'Monte Carlo'!$H$33,'Monte Carlo'!$C$33,'Monte Carlo'!$E$33)),0))</f>
        <v>0</v>
      </c>
      <c r="Y873" s="0" t="n">
        <f aca="false">SUM(A873:X873)</f>
        <v>2163.24547798359</v>
      </c>
    </row>
    <row r="874" customFormat="false" ht="15" hidden="false" customHeight="false" outlineLevel="0" collapsed="false">
      <c r="A874" s="0" t="n">
        <f aca="true">IF('Monte Carlo'!$B$7="",0,IF('Monte Carlo'!$D$7='Monte Carlo'!$B$7,'Monte Carlo'!$B$7,BETAINV(RAND(),'Monte Carlo'!$F$7,'Monte Carlo'!$G$7,'Monte Carlo'!$B$7,'Monte Carlo'!$D$7)))</f>
        <v>163.29584759275</v>
      </c>
      <c r="B874" s="0" t="n">
        <f aca="true">IF('Monte Carlo'!$B$8="",0,IF('Monte Carlo'!$D$8='Monte Carlo'!$B$8,'Monte Carlo'!$B$8,BETAINV(RAND(),'Monte Carlo'!$F$8,'Monte Carlo'!$G$8,'Monte Carlo'!$B$8,'Monte Carlo'!$D$8)))</f>
        <v>978.310559856694</v>
      </c>
      <c r="C874" s="0" t="n">
        <f aca="true">IF('Monte Carlo'!$B$9="",0,IF('Monte Carlo'!$D$9='Monte Carlo'!$B$9,'Monte Carlo'!$B$9,BETAINV(RAND(),'Monte Carlo'!$F$9,'Monte Carlo'!$G$9,'Monte Carlo'!$B$9,'Monte Carlo'!$D$9)))</f>
        <v>518.280567375419</v>
      </c>
      <c r="D874" s="0" t="n">
        <f aca="true">IF('Monte Carlo'!$B$10="",0,IF('Monte Carlo'!$D$10='Monte Carlo'!$B$10,'Monte Carlo'!$B$10,BETAINV(RAND(),'Monte Carlo'!$F$10,'Monte Carlo'!$G$10,'Monte Carlo'!$B$10,'Monte Carlo'!$D$10)))</f>
        <v>290.977733234861</v>
      </c>
      <c r="E874" s="0" t="n">
        <f aca="true">IF('Monte Carlo'!$B$11="",0,IF('Monte Carlo'!$D$11='Monte Carlo'!$B$11,'Monte Carlo'!$B$11,BETAINV(RAND(),'Monte Carlo'!$F$11,'Monte Carlo'!$G$11,'Monte Carlo'!$B$11,'Monte Carlo'!$D$11)))</f>
        <v>134.554932912348</v>
      </c>
      <c r="F874" s="0" t="n">
        <f aca="true">IF('Monte Carlo'!$B$12="",0,IF('Monte Carlo'!$D$12='Monte Carlo'!$B$12,'Monte Carlo'!$B$12,BETAINV(RAND(),'Monte Carlo'!$F$12,'Monte Carlo'!$G$12,'Monte Carlo'!$B$12,'Monte Carlo'!$D$12)))</f>
        <v>107.078796786246</v>
      </c>
      <c r="G874" s="0" t="n">
        <f aca="true">IF('Monte Carlo'!$B$13="",0,IF('Monte Carlo'!$D$13='Monte Carlo'!$B$13,'Monte Carlo'!$B$13,BETAINV(RAND(),'Monte Carlo'!$F$13,'Monte Carlo'!$G$13,'Monte Carlo'!$B$13,'Monte Carlo'!$D$13)))</f>
        <v>0</v>
      </c>
      <c r="H874" s="0" t="n">
        <f aca="true">IF('Monte Carlo'!$B$14="",0,IF('Monte Carlo'!$D$14='Monte Carlo'!$B$14,'Monte Carlo'!$B$14,BETAINV(RAND(),'Monte Carlo'!$F$14,'Monte Carlo'!$G$14,'Monte Carlo'!$B$14,'Monte Carlo'!$D$14)))</f>
        <v>0</v>
      </c>
      <c r="I874" s="0" t="n">
        <f aca="true">IF('Monte Carlo'!$B$15="",0,IF('Monte Carlo'!$D$15='Monte Carlo'!$B$15,'Monte Carlo'!$B$15,BETAINV(RAND(),'Monte Carlo'!$F$15,'Monte Carlo'!$G$15,'Monte Carlo'!$B$15,'Monte Carlo'!$D$15)))</f>
        <v>0</v>
      </c>
      <c r="J874" s="0" t="n">
        <f aca="true">IF('Monte Carlo'!$B$16="",0,IF('Monte Carlo'!$D$16='Monte Carlo'!$B$16,'Monte Carlo'!$B$16,BETAINV(RAND(),'Monte Carlo'!$F$16,'Monte Carlo'!$G$16,'Monte Carlo'!$B$16,'Monte Carlo'!$D$16)))</f>
        <v>0</v>
      </c>
      <c r="K874" s="0" t="n">
        <f aca="true">IF('Monte Carlo'!$B$17="",0,IF('Monte Carlo'!$D$17='Monte Carlo'!$B$17,'Monte Carlo'!$B$17,BETAINV(RAND(),'Monte Carlo'!$F$17,'Monte Carlo'!$G$17,'Monte Carlo'!$B$17,'Monte Carlo'!$D$17)))</f>
        <v>0</v>
      </c>
      <c r="L874" s="0" t="n">
        <f aca="true">IF('Monte Carlo'!$B$18="",0,IF('Monte Carlo'!$D$18='Monte Carlo'!$B$18,'Monte Carlo'!$B$18,BETAINV(RAND(),'Monte Carlo'!$F$18,'Monte Carlo'!$G$18,'Monte Carlo'!$B$18,'Monte Carlo'!$D$18)))</f>
        <v>0</v>
      </c>
      <c r="M874" s="0" t="n">
        <f aca="true">IF(OR('Monte Carlo'!$B$22="",'Monte Carlo'!$C$22=""),0,IF(RAND()&lt;'Monte Carlo'!$B$22,IF('Monte Carlo'!$E$22='Monte Carlo'!$C$22,'Monte Carlo'!$C$22,BETAINV(RAND(),'Monte Carlo'!$G$22,'Monte Carlo'!$H$22,'Monte Carlo'!$C$22,'Monte Carlo'!$E$22)),0))</f>
        <v>0</v>
      </c>
      <c r="N874" s="0" t="n">
        <f aca="true">IF(OR('Monte Carlo'!$B$23="",'Monte Carlo'!$C$23=""),0,IF(RAND()&lt;'Monte Carlo'!$B$23,IF('Monte Carlo'!$E$23='Monte Carlo'!$C$23,'Monte Carlo'!$C$23,BETAINV(RAND(),'Monte Carlo'!$G$23,'Monte Carlo'!$H$23,'Monte Carlo'!$C$23,'Monte Carlo'!$E$23)),0))</f>
        <v>0</v>
      </c>
      <c r="O874" s="0" t="n">
        <f aca="true">IF(OR('Monte Carlo'!$B$24="",'Monte Carlo'!$C$24=""),0,IF(RAND()&lt;'Monte Carlo'!$B$24,IF('Monte Carlo'!$E$24='Monte Carlo'!$C$24,'Monte Carlo'!$C$24,BETAINV(RAND(),'Monte Carlo'!$G$24,'Monte Carlo'!$H$24,'Monte Carlo'!$C$24,'Monte Carlo'!$E$24)),0))</f>
        <v>186.022963325191</v>
      </c>
      <c r="P874" s="0" t="n">
        <f aca="true">IF(OR('Monte Carlo'!$B$25="",'Monte Carlo'!$C$25=""),0,IF(RAND()&lt;'Monte Carlo'!$B$25,IF('Monte Carlo'!$E$25='Monte Carlo'!$C$25,'Monte Carlo'!$C$25,BETAINV(RAND(),'Monte Carlo'!$G$25,'Monte Carlo'!$H$25,'Monte Carlo'!$C$25,'Monte Carlo'!$E$25)),0))</f>
        <v>0</v>
      </c>
      <c r="Q874" s="0" t="n">
        <f aca="true">IF(OR('Monte Carlo'!$B$26="",'Monte Carlo'!$C$26=""),0,IF(RAND()&lt;'Monte Carlo'!$B$26,IF('Monte Carlo'!$E$26='Monte Carlo'!$C$26,'Monte Carlo'!$C$26,BETAINV(RAND(),'Monte Carlo'!$G$26,'Monte Carlo'!$H$26,'Monte Carlo'!$C$26,'Monte Carlo'!$E$26)),0))</f>
        <v>0</v>
      </c>
      <c r="R874" s="0" t="n">
        <f aca="true">IF(OR('Monte Carlo'!$B$27="",'Monte Carlo'!$C$27=""),0,IF(RAND()&lt;'Monte Carlo'!$B$27,IF('Monte Carlo'!$E$27='Monte Carlo'!$C$27,'Monte Carlo'!$C$27,BETAINV(RAND(),'Monte Carlo'!$G$27,'Monte Carlo'!$H$27,'Monte Carlo'!$C$27,'Monte Carlo'!$E$27)),0))</f>
        <v>0</v>
      </c>
      <c r="S874" s="0" t="n">
        <f aca="true">IF(OR('Monte Carlo'!$B$28="",'Monte Carlo'!$C$28=""),0,IF(RAND()&lt;'Monte Carlo'!$B$28,IF('Monte Carlo'!$E$28='Monte Carlo'!$C$28,'Monte Carlo'!$C$28,BETAINV(RAND(),'Monte Carlo'!$G$28,'Monte Carlo'!$H$28,'Monte Carlo'!$C$28,'Monte Carlo'!$E$28)),0))</f>
        <v>0</v>
      </c>
      <c r="T874" s="0" t="n">
        <f aca="true">IF(OR('Monte Carlo'!$B$29="",'Monte Carlo'!$C$29=""),0,IF(RAND()&lt;'Monte Carlo'!$B$29,IF('Monte Carlo'!$E$29='Monte Carlo'!$C$29,'Monte Carlo'!$C$29,BETAINV(RAND(),'Monte Carlo'!$G$29,'Monte Carlo'!$H$29,'Monte Carlo'!$C$29,'Monte Carlo'!$E$29)),0))</f>
        <v>0</v>
      </c>
      <c r="U874" s="0" t="n">
        <f aca="true">IF(OR('Monte Carlo'!$B$30="",'Monte Carlo'!$C$30=""),0,IF(RAND()&lt;'Monte Carlo'!$B$30,IF('Monte Carlo'!$E$30='Monte Carlo'!$C$30,'Monte Carlo'!$C$30,BETAINV(RAND(),'Monte Carlo'!$G$30,'Monte Carlo'!$H$30,'Monte Carlo'!$C$30,'Monte Carlo'!$E$30)),0))</f>
        <v>0</v>
      </c>
      <c r="V874" s="0" t="n">
        <f aca="true">IF(OR('Monte Carlo'!$B$31="",'Monte Carlo'!$C$31=""),0,IF(RAND()&lt;'Monte Carlo'!$B$31,IF('Monte Carlo'!$E$31='Monte Carlo'!$C$31,'Monte Carlo'!$C$31,BETAINV(RAND(),'Monte Carlo'!$G$31,'Monte Carlo'!$H$31,'Monte Carlo'!$C$31,'Monte Carlo'!$E$31)),0))</f>
        <v>0</v>
      </c>
      <c r="W874" s="0" t="n">
        <f aca="true">IF(OR('Monte Carlo'!$B$32="",'Monte Carlo'!$C$32=""),0,IF(RAND()&lt;'Monte Carlo'!$B$32,IF('Monte Carlo'!$E$32='Monte Carlo'!$C$32,'Monte Carlo'!$C$32,BETAINV(RAND(),'Monte Carlo'!$G$32,'Monte Carlo'!$H$32,'Monte Carlo'!$C$32,'Monte Carlo'!$E$32)),0))</f>
        <v>0</v>
      </c>
      <c r="X874" s="0" t="n">
        <f aca="true">IF(OR('Monte Carlo'!$B$33="",'Monte Carlo'!$C$33=""),0,IF(RAND()&lt;'Monte Carlo'!$B$33,IF('Monte Carlo'!$E$33='Monte Carlo'!$C$33,'Monte Carlo'!$C$33,BETAINV(RAND(),'Monte Carlo'!$G$33,'Monte Carlo'!$H$33,'Monte Carlo'!$C$33,'Monte Carlo'!$E$33)),0))</f>
        <v>0</v>
      </c>
      <c r="Y874" s="0" t="n">
        <f aca="false">SUM(A874:X874)</f>
        <v>2378.52140108351</v>
      </c>
    </row>
    <row r="875" customFormat="false" ht="15" hidden="false" customHeight="false" outlineLevel="0" collapsed="false">
      <c r="A875" s="0" t="n">
        <f aca="true">IF('Monte Carlo'!$B$7="",0,IF('Monte Carlo'!$D$7='Monte Carlo'!$B$7,'Monte Carlo'!$B$7,BETAINV(RAND(),'Monte Carlo'!$F$7,'Monte Carlo'!$G$7,'Monte Carlo'!$B$7,'Monte Carlo'!$D$7)))</f>
        <v>156.869503833026</v>
      </c>
      <c r="B875" s="0" t="n">
        <f aca="true">IF('Monte Carlo'!$B$8="",0,IF('Monte Carlo'!$D$8='Monte Carlo'!$B$8,'Monte Carlo'!$B$8,BETAINV(RAND(),'Monte Carlo'!$F$8,'Monte Carlo'!$G$8,'Monte Carlo'!$B$8,'Monte Carlo'!$D$8)))</f>
        <v>994.9087281611</v>
      </c>
      <c r="C875" s="0" t="n">
        <f aca="true">IF('Monte Carlo'!$B$9="",0,IF('Monte Carlo'!$D$9='Monte Carlo'!$B$9,'Monte Carlo'!$B$9,BETAINV(RAND(),'Monte Carlo'!$F$9,'Monte Carlo'!$G$9,'Monte Carlo'!$B$9,'Monte Carlo'!$D$9)))</f>
        <v>414.671630902166</v>
      </c>
      <c r="D875" s="0" t="n">
        <f aca="true">IF('Monte Carlo'!$B$10="",0,IF('Monte Carlo'!$D$10='Monte Carlo'!$B$10,'Monte Carlo'!$B$10,BETAINV(RAND(),'Monte Carlo'!$F$10,'Monte Carlo'!$G$10,'Monte Carlo'!$B$10,'Monte Carlo'!$D$10)))</f>
        <v>306.44564868438</v>
      </c>
      <c r="E875" s="0" t="n">
        <f aca="true">IF('Monte Carlo'!$B$11="",0,IF('Monte Carlo'!$D$11='Monte Carlo'!$B$11,'Monte Carlo'!$B$11,BETAINV(RAND(),'Monte Carlo'!$F$11,'Monte Carlo'!$G$11,'Monte Carlo'!$B$11,'Monte Carlo'!$D$11)))</f>
        <v>119.943032580786</v>
      </c>
      <c r="F875" s="0" t="n">
        <f aca="true">IF('Monte Carlo'!$B$12="",0,IF('Monte Carlo'!$D$12='Monte Carlo'!$B$12,'Monte Carlo'!$B$12,BETAINV(RAND(),'Monte Carlo'!$F$12,'Monte Carlo'!$G$12,'Monte Carlo'!$B$12,'Monte Carlo'!$D$12)))</f>
        <v>109.527789509419</v>
      </c>
      <c r="G875" s="0" t="n">
        <f aca="true">IF('Monte Carlo'!$B$13="",0,IF('Monte Carlo'!$D$13='Monte Carlo'!$B$13,'Monte Carlo'!$B$13,BETAINV(RAND(),'Monte Carlo'!$F$13,'Monte Carlo'!$G$13,'Monte Carlo'!$B$13,'Monte Carlo'!$D$13)))</f>
        <v>0</v>
      </c>
      <c r="H875" s="0" t="n">
        <f aca="true">IF('Monte Carlo'!$B$14="",0,IF('Monte Carlo'!$D$14='Monte Carlo'!$B$14,'Monte Carlo'!$B$14,BETAINV(RAND(),'Monte Carlo'!$F$14,'Monte Carlo'!$G$14,'Monte Carlo'!$B$14,'Monte Carlo'!$D$14)))</f>
        <v>0</v>
      </c>
      <c r="I875" s="0" t="n">
        <f aca="true">IF('Monte Carlo'!$B$15="",0,IF('Monte Carlo'!$D$15='Monte Carlo'!$B$15,'Monte Carlo'!$B$15,BETAINV(RAND(),'Monte Carlo'!$F$15,'Monte Carlo'!$G$15,'Monte Carlo'!$B$15,'Monte Carlo'!$D$15)))</f>
        <v>0</v>
      </c>
      <c r="J875" s="0" t="n">
        <f aca="true">IF('Monte Carlo'!$B$16="",0,IF('Monte Carlo'!$D$16='Monte Carlo'!$B$16,'Monte Carlo'!$B$16,BETAINV(RAND(),'Monte Carlo'!$F$16,'Monte Carlo'!$G$16,'Monte Carlo'!$B$16,'Monte Carlo'!$D$16)))</f>
        <v>0</v>
      </c>
      <c r="K875" s="0" t="n">
        <f aca="true">IF('Monte Carlo'!$B$17="",0,IF('Monte Carlo'!$D$17='Monte Carlo'!$B$17,'Monte Carlo'!$B$17,BETAINV(RAND(),'Monte Carlo'!$F$17,'Monte Carlo'!$G$17,'Monte Carlo'!$B$17,'Monte Carlo'!$D$17)))</f>
        <v>0</v>
      </c>
      <c r="L875" s="0" t="n">
        <f aca="true">IF('Monte Carlo'!$B$18="",0,IF('Monte Carlo'!$D$18='Monte Carlo'!$B$18,'Monte Carlo'!$B$18,BETAINV(RAND(),'Monte Carlo'!$F$18,'Monte Carlo'!$G$18,'Monte Carlo'!$B$18,'Monte Carlo'!$D$18)))</f>
        <v>0</v>
      </c>
      <c r="M875" s="0" t="n">
        <f aca="true">IF(OR('Monte Carlo'!$B$22="",'Monte Carlo'!$C$22=""),0,IF(RAND()&lt;'Monte Carlo'!$B$22,IF('Monte Carlo'!$E$22='Monte Carlo'!$C$22,'Monte Carlo'!$C$22,BETAINV(RAND(),'Monte Carlo'!$G$22,'Monte Carlo'!$H$22,'Monte Carlo'!$C$22,'Monte Carlo'!$E$22)),0))</f>
        <v>0</v>
      </c>
      <c r="N875" s="0" t="n">
        <f aca="true">IF(OR('Monte Carlo'!$B$23="",'Monte Carlo'!$C$23=""),0,IF(RAND()&lt;'Monte Carlo'!$B$23,IF('Monte Carlo'!$E$23='Monte Carlo'!$C$23,'Monte Carlo'!$C$23,BETAINV(RAND(),'Monte Carlo'!$G$23,'Monte Carlo'!$H$23,'Monte Carlo'!$C$23,'Monte Carlo'!$E$23)),0))</f>
        <v>0</v>
      </c>
      <c r="O875" s="0" t="n">
        <f aca="true">IF(OR('Monte Carlo'!$B$24="",'Monte Carlo'!$C$24=""),0,IF(RAND()&lt;'Monte Carlo'!$B$24,IF('Monte Carlo'!$E$24='Monte Carlo'!$C$24,'Monte Carlo'!$C$24,BETAINV(RAND(),'Monte Carlo'!$G$24,'Monte Carlo'!$H$24,'Monte Carlo'!$C$24,'Monte Carlo'!$E$24)),0))</f>
        <v>0</v>
      </c>
      <c r="P875" s="0" t="n">
        <f aca="true">IF(OR('Monte Carlo'!$B$25="",'Monte Carlo'!$C$25=""),0,IF(RAND()&lt;'Monte Carlo'!$B$25,IF('Monte Carlo'!$E$25='Monte Carlo'!$C$25,'Monte Carlo'!$C$25,BETAINV(RAND(),'Monte Carlo'!$G$25,'Monte Carlo'!$H$25,'Monte Carlo'!$C$25,'Monte Carlo'!$E$25)),0))</f>
        <v>0</v>
      </c>
      <c r="Q875" s="0" t="n">
        <f aca="true">IF(OR('Monte Carlo'!$B$26="",'Monte Carlo'!$C$26=""),0,IF(RAND()&lt;'Monte Carlo'!$B$26,IF('Monte Carlo'!$E$26='Monte Carlo'!$C$26,'Monte Carlo'!$C$26,BETAINV(RAND(),'Monte Carlo'!$G$26,'Monte Carlo'!$H$26,'Monte Carlo'!$C$26,'Monte Carlo'!$E$26)),0))</f>
        <v>258.054346411542</v>
      </c>
      <c r="R875" s="0" t="n">
        <f aca="true">IF(OR('Monte Carlo'!$B$27="",'Monte Carlo'!$C$27=""),0,IF(RAND()&lt;'Monte Carlo'!$B$27,IF('Monte Carlo'!$E$27='Monte Carlo'!$C$27,'Monte Carlo'!$C$27,BETAINV(RAND(),'Monte Carlo'!$G$27,'Monte Carlo'!$H$27,'Monte Carlo'!$C$27,'Monte Carlo'!$E$27)),0))</f>
        <v>0</v>
      </c>
      <c r="S875" s="0" t="n">
        <f aca="true">IF(OR('Monte Carlo'!$B$28="",'Monte Carlo'!$C$28=""),0,IF(RAND()&lt;'Monte Carlo'!$B$28,IF('Monte Carlo'!$E$28='Monte Carlo'!$C$28,'Monte Carlo'!$C$28,BETAINV(RAND(),'Monte Carlo'!$G$28,'Monte Carlo'!$H$28,'Monte Carlo'!$C$28,'Monte Carlo'!$E$28)),0))</f>
        <v>0</v>
      </c>
      <c r="T875" s="0" t="n">
        <f aca="true">IF(OR('Monte Carlo'!$B$29="",'Monte Carlo'!$C$29=""),0,IF(RAND()&lt;'Monte Carlo'!$B$29,IF('Monte Carlo'!$E$29='Monte Carlo'!$C$29,'Monte Carlo'!$C$29,BETAINV(RAND(),'Monte Carlo'!$G$29,'Monte Carlo'!$H$29,'Monte Carlo'!$C$29,'Monte Carlo'!$E$29)),0))</f>
        <v>0</v>
      </c>
      <c r="U875" s="0" t="n">
        <f aca="true">IF(OR('Monte Carlo'!$B$30="",'Monte Carlo'!$C$30=""),0,IF(RAND()&lt;'Monte Carlo'!$B$30,IF('Monte Carlo'!$E$30='Monte Carlo'!$C$30,'Monte Carlo'!$C$30,BETAINV(RAND(),'Monte Carlo'!$G$30,'Monte Carlo'!$H$30,'Monte Carlo'!$C$30,'Monte Carlo'!$E$30)),0))</f>
        <v>0</v>
      </c>
      <c r="V875" s="0" t="n">
        <f aca="true">IF(OR('Monte Carlo'!$B$31="",'Monte Carlo'!$C$31=""),0,IF(RAND()&lt;'Monte Carlo'!$B$31,IF('Monte Carlo'!$E$31='Monte Carlo'!$C$31,'Monte Carlo'!$C$31,BETAINV(RAND(),'Monte Carlo'!$G$31,'Monte Carlo'!$H$31,'Monte Carlo'!$C$31,'Monte Carlo'!$E$31)),0))</f>
        <v>0</v>
      </c>
      <c r="W875" s="0" t="n">
        <f aca="true">IF(OR('Monte Carlo'!$B$32="",'Monte Carlo'!$C$32=""),0,IF(RAND()&lt;'Monte Carlo'!$B$32,IF('Monte Carlo'!$E$32='Monte Carlo'!$C$32,'Monte Carlo'!$C$32,BETAINV(RAND(),'Monte Carlo'!$G$32,'Monte Carlo'!$H$32,'Monte Carlo'!$C$32,'Monte Carlo'!$E$32)),0))</f>
        <v>0</v>
      </c>
      <c r="X875" s="0" t="n">
        <f aca="true">IF(OR('Monte Carlo'!$B$33="",'Monte Carlo'!$C$33=""),0,IF(RAND()&lt;'Monte Carlo'!$B$33,IF('Monte Carlo'!$E$33='Monte Carlo'!$C$33,'Monte Carlo'!$C$33,BETAINV(RAND(),'Monte Carlo'!$G$33,'Monte Carlo'!$H$33,'Monte Carlo'!$C$33,'Monte Carlo'!$E$33)),0))</f>
        <v>0</v>
      </c>
      <c r="Y875" s="0" t="n">
        <f aca="false">SUM(A875:X875)</f>
        <v>2360.42068008242</v>
      </c>
    </row>
    <row r="876" customFormat="false" ht="15" hidden="false" customHeight="false" outlineLevel="0" collapsed="false">
      <c r="A876" s="0" t="n">
        <f aca="true">IF('Monte Carlo'!$B$7="",0,IF('Monte Carlo'!$D$7='Monte Carlo'!$B$7,'Monte Carlo'!$B$7,BETAINV(RAND(),'Monte Carlo'!$F$7,'Monte Carlo'!$G$7,'Monte Carlo'!$B$7,'Monte Carlo'!$D$7)))</f>
        <v>174.209668864457</v>
      </c>
      <c r="B876" s="0" t="n">
        <f aca="true">IF('Monte Carlo'!$B$8="",0,IF('Monte Carlo'!$D$8='Monte Carlo'!$B$8,'Monte Carlo'!$B$8,BETAINV(RAND(),'Monte Carlo'!$F$8,'Monte Carlo'!$G$8,'Monte Carlo'!$B$8,'Monte Carlo'!$D$8)))</f>
        <v>970.293046233304</v>
      </c>
      <c r="C876" s="0" t="n">
        <f aca="true">IF('Monte Carlo'!$B$9="",0,IF('Monte Carlo'!$D$9='Monte Carlo'!$B$9,'Monte Carlo'!$B$9,BETAINV(RAND(),'Monte Carlo'!$F$9,'Monte Carlo'!$G$9,'Monte Carlo'!$B$9,'Monte Carlo'!$D$9)))</f>
        <v>526.001763901446</v>
      </c>
      <c r="D876" s="0" t="n">
        <f aca="true">IF('Monte Carlo'!$B$10="",0,IF('Monte Carlo'!$D$10='Monte Carlo'!$B$10,'Monte Carlo'!$B$10,BETAINV(RAND(),'Monte Carlo'!$F$10,'Monte Carlo'!$G$10,'Monte Carlo'!$B$10,'Monte Carlo'!$D$10)))</f>
        <v>344.699855014722</v>
      </c>
      <c r="E876" s="0" t="n">
        <f aca="true">IF('Monte Carlo'!$B$11="",0,IF('Monte Carlo'!$D$11='Monte Carlo'!$B$11,'Monte Carlo'!$B$11,BETAINV(RAND(),'Monte Carlo'!$F$11,'Monte Carlo'!$G$11,'Monte Carlo'!$B$11,'Monte Carlo'!$D$11)))</f>
        <v>111.902924797035</v>
      </c>
      <c r="F876" s="0" t="n">
        <f aca="true">IF('Monte Carlo'!$B$12="",0,IF('Monte Carlo'!$D$12='Monte Carlo'!$B$12,'Monte Carlo'!$B$12,BETAINV(RAND(),'Monte Carlo'!$F$12,'Monte Carlo'!$G$12,'Monte Carlo'!$B$12,'Monte Carlo'!$D$12)))</f>
        <v>119.732833609239</v>
      </c>
      <c r="G876" s="0" t="n">
        <f aca="true">IF('Monte Carlo'!$B$13="",0,IF('Monte Carlo'!$D$13='Monte Carlo'!$B$13,'Monte Carlo'!$B$13,BETAINV(RAND(),'Monte Carlo'!$F$13,'Monte Carlo'!$G$13,'Monte Carlo'!$B$13,'Monte Carlo'!$D$13)))</f>
        <v>0</v>
      </c>
      <c r="H876" s="0" t="n">
        <f aca="true">IF('Monte Carlo'!$B$14="",0,IF('Monte Carlo'!$D$14='Monte Carlo'!$B$14,'Monte Carlo'!$B$14,BETAINV(RAND(),'Monte Carlo'!$F$14,'Monte Carlo'!$G$14,'Monte Carlo'!$B$14,'Monte Carlo'!$D$14)))</f>
        <v>0</v>
      </c>
      <c r="I876" s="0" t="n">
        <f aca="true">IF('Monte Carlo'!$B$15="",0,IF('Monte Carlo'!$D$15='Monte Carlo'!$B$15,'Monte Carlo'!$B$15,BETAINV(RAND(),'Monte Carlo'!$F$15,'Monte Carlo'!$G$15,'Monte Carlo'!$B$15,'Monte Carlo'!$D$15)))</f>
        <v>0</v>
      </c>
      <c r="J876" s="0" t="n">
        <f aca="true">IF('Monte Carlo'!$B$16="",0,IF('Monte Carlo'!$D$16='Monte Carlo'!$B$16,'Monte Carlo'!$B$16,BETAINV(RAND(),'Monte Carlo'!$F$16,'Monte Carlo'!$G$16,'Monte Carlo'!$B$16,'Monte Carlo'!$D$16)))</f>
        <v>0</v>
      </c>
      <c r="K876" s="0" t="n">
        <f aca="true">IF('Monte Carlo'!$B$17="",0,IF('Monte Carlo'!$D$17='Monte Carlo'!$B$17,'Monte Carlo'!$B$17,BETAINV(RAND(),'Monte Carlo'!$F$17,'Monte Carlo'!$G$17,'Monte Carlo'!$B$17,'Monte Carlo'!$D$17)))</f>
        <v>0</v>
      </c>
      <c r="L876" s="0" t="n">
        <f aca="true">IF('Monte Carlo'!$B$18="",0,IF('Monte Carlo'!$D$18='Monte Carlo'!$B$18,'Monte Carlo'!$B$18,BETAINV(RAND(),'Monte Carlo'!$F$18,'Monte Carlo'!$G$18,'Monte Carlo'!$B$18,'Monte Carlo'!$D$18)))</f>
        <v>0</v>
      </c>
      <c r="M876" s="0" t="n">
        <f aca="true">IF(OR('Monte Carlo'!$B$22="",'Monte Carlo'!$C$22=""),0,IF(RAND()&lt;'Monte Carlo'!$B$22,IF('Monte Carlo'!$E$22='Monte Carlo'!$C$22,'Monte Carlo'!$C$22,BETAINV(RAND(),'Monte Carlo'!$G$22,'Monte Carlo'!$H$22,'Monte Carlo'!$C$22,'Monte Carlo'!$E$22)),0))</f>
        <v>118.309992494604</v>
      </c>
      <c r="N876" s="0" t="n">
        <f aca="true">IF(OR('Monte Carlo'!$B$23="",'Monte Carlo'!$C$23=""),0,IF(RAND()&lt;'Monte Carlo'!$B$23,IF('Monte Carlo'!$E$23='Monte Carlo'!$C$23,'Monte Carlo'!$C$23,BETAINV(RAND(),'Monte Carlo'!$G$23,'Monte Carlo'!$H$23,'Monte Carlo'!$C$23,'Monte Carlo'!$E$23)),0))</f>
        <v>0</v>
      </c>
      <c r="O876" s="0" t="n">
        <f aca="true">IF(OR('Monte Carlo'!$B$24="",'Monte Carlo'!$C$24=""),0,IF(RAND()&lt;'Monte Carlo'!$B$24,IF('Monte Carlo'!$E$24='Monte Carlo'!$C$24,'Monte Carlo'!$C$24,BETAINV(RAND(),'Monte Carlo'!$G$24,'Monte Carlo'!$H$24,'Monte Carlo'!$C$24,'Monte Carlo'!$E$24)),0))</f>
        <v>0</v>
      </c>
      <c r="P876" s="0" t="n">
        <f aca="true">IF(OR('Monte Carlo'!$B$25="",'Monte Carlo'!$C$25=""),0,IF(RAND()&lt;'Monte Carlo'!$B$25,IF('Monte Carlo'!$E$25='Monte Carlo'!$C$25,'Monte Carlo'!$C$25,BETAINV(RAND(),'Monte Carlo'!$G$25,'Monte Carlo'!$H$25,'Monte Carlo'!$C$25,'Monte Carlo'!$E$25)),0))</f>
        <v>0</v>
      </c>
      <c r="Q876" s="0" t="n">
        <f aca="true">IF(OR('Monte Carlo'!$B$26="",'Monte Carlo'!$C$26=""),0,IF(RAND()&lt;'Monte Carlo'!$B$26,IF('Monte Carlo'!$E$26='Monte Carlo'!$C$26,'Monte Carlo'!$C$26,BETAINV(RAND(),'Monte Carlo'!$G$26,'Monte Carlo'!$H$26,'Monte Carlo'!$C$26,'Monte Carlo'!$E$26)),0))</f>
        <v>0</v>
      </c>
      <c r="R876" s="0" t="n">
        <f aca="true">IF(OR('Monte Carlo'!$B$27="",'Monte Carlo'!$C$27=""),0,IF(RAND()&lt;'Monte Carlo'!$B$27,IF('Monte Carlo'!$E$27='Monte Carlo'!$C$27,'Monte Carlo'!$C$27,BETAINV(RAND(),'Monte Carlo'!$G$27,'Monte Carlo'!$H$27,'Monte Carlo'!$C$27,'Monte Carlo'!$E$27)),0))</f>
        <v>0</v>
      </c>
      <c r="S876" s="0" t="n">
        <f aca="true">IF(OR('Monte Carlo'!$B$28="",'Monte Carlo'!$C$28=""),0,IF(RAND()&lt;'Monte Carlo'!$B$28,IF('Monte Carlo'!$E$28='Monte Carlo'!$C$28,'Monte Carlo'!$C$28,BETAINV(RAND(),'Monte Carlo'!$G$28,'Monte Carlo'!$H$28,'Monte Carlo'!$C$28,'Monte Carlo'!$E$28)),0))</f>
        <v>0</v>
      </c>
      <c r="T876" s="0" t="n">
        <f aca="true">IF(OR('Monte Carlo'!$B$29="",'Monte Carlo'!$C$29=""),0,IF(RAND()&lt;'Monte Carlo'!$B$29,IF('Monte Carlo'!$E$29='Monte Carlo'!$C$29,'Monte Carlo'!$C$29,BETAINV(RAND(),'Monte Carlo'!$G$29,'Monte Carlo'!$H$29,'Monte Carlo'!$C$29,'Monte Carlo'!$E$29)),0))</f>
        <v>0</v>
      </c>
      <c r="U876" s="0" t="n">
        <f aca="true">IF(OR('Monte Carlo'!$B$30="",'Monte Carlo'!$C$30=""),0,IF(RAND()&lt;'Monte Carlo'!$B$30,IF('Monte Carlo'!$E$30='Monte Carlo'!$C$30,'Monte Carlo'!$C$30,BETAINV(RAND(),'Monte Carlo'!$G$30,'Monte Carlo'!$H$30,'Monte Carlo'!$C$30,'Monte Carlo'!$E$30)),0))</f>
        <v>0</v>
      </c>
      <c r="V876" s="0" t="n">
        <f aca="true">IF(OR('Monte Carlo'!$B$31="",'Monte Carlo'!$C$31=""),0,IF(RAND()&lt;'Monte Carlo'!$B$31,IF('Monte Carlo'!$E$31='Monte Carlo'!$C$31,'Monte Carlo'!$C$31,BETAINV(RAND(),'Monte Carlo'!$G$31,'Monte Carlo'!$H$31,'Monte Carlo'!$C$31,'Monte Carlo'!$E$31)),0))</f>
        <v>0</v>
      </c>
      <c r="W876" s="0" t="n">
        <f aca="true">IF(OR('Monte Carlo'!$B$32="",'Monte Carlo'!$C$32=""),0,IF(RAND()&lt;'Monte Carlo'!$B$32,IF('Monte Carlo'!$E$32='Monte Carlo'!$C$32,'Monte Carlo'!$C$32,BETAINV(RAND(),'Monte Carlo'!$G$32,'Monte Carlo'!$H$32,'Monte Carlo'!$C$32,'Monte Carlo'!$E$32)),0))</f>
        <v>0</v>
      </c>
      <c r="X876" s="0" t="n">
        <f aca="true">IF(OR('Monte Carlo'!$B$33="",'Monte Carlo'!$C$33=""),0,IF(RAND()&lt;'Monte Carlo'!$B$33,IF('Monte Carlo'!$E$33='Monte Carlo'!$C$33,'Monte Carlo'!$C$33,BETAINV(RAND(),'Monte Carlo'!$G$33,'Monte Carlo'!$H$33,'Monte Carlo'!$C$33,'Monte Carlo'!$E$33)),0))</f>
        <v>0</v>
      </c>
      <c r="Y876" s="0" t="n">
        <f aca="false">SUM(A876:X876)</f>
        <v>2365.15008491481</v>
      </c>
    </row>
    <row r="877" customFormat="false" ht="15" hidden="false" customHeight="false" outlineLevel="0" collapsed="false">
      <c r="A877" s="0" t="n">
        <f aca="true">IF('Monte Carlo'!$B$7="",0,IF('Monte Carlo'!$D$7='Monte Carlo'!$B$7,'Monte Carlo'!$B$7,BETAINV(RAND(),'Monte Carlo'!$F$7,'Monte Carlo'!$G$7,'Monte Carlo'!$B$7,'Monte Carlo'!$D$7)))</f>
        <v>143.454097822382</v>
      </c>
      <c r="B877" s="0" t="n">
        <f aca="true">IF('Monte Carlo'!$B$8="",0,IF('Monte Carlo'!$D$8='Monte Carlo'!$B$8,'Monte Carlo'!$B$8,BETAINV(RAND(),'Monte Carlo'!$F$8,'Monte Carlo'!$G$8,'Monte Carlo'!$B$8,'Monte Carlo'!$D$8)))</f>
        <v>1010.1569924463</v>
      </c>
      <c r="C877" s="0" t="n">
        <f aca="true">IF('Monte Carlo'!$B$9="",0,IF('Monte Carlo'!$D$9='Monte Carlo'!$B$9,'Monte Carlo'!$B$9,BETAINV(RAND(),'Monte Carlo'!$F$9,'Monte Carlo'!$G$9,'Monte Carlo'!$B$9,'Monte Carlo'!$D$9)))</f>
        <v>525.870445049324</v>
      </c>
      <c r="D877" s="0" t="n">
        <f aca="true">IF('Monte Carlo'!$B$10="",0,IF('Monte Carlo'!$D$10='Monte Carlo'!$B$10,'Monte Carlo'!$B$10,BETAINV(RAND(),'Monte Carlo'!$F$10,'Monte Carlo'!$G$10,'Monte Carlo'!$B$10,'Monte Carlo'!$D$10)))</f>
        <v>330.728391183273</v>
      </c>
      <c r="E877" s="0" t="n">
        <f aca="true">IF('Monte Carlo'!$B$11="",0,IF('Monte Carlo'!$D$11='Monte Carlo'!$B$11,'Monte Carlo'!$B$11,BETAINV(RAND(),'Monte Carlo'!$F$11,'Monte Carlo'!$G$11,'Monte Carlo'!$B$11,'Monte Carlo'!$D$11)))</f>
        <v>130.271909367086</v>
      </c>
      <c r="F877" s="0" t="n">
        <f aca="true">IF('Monte Carlo'!$B$12="",0,IF('Monte Carlo'!$D$12='Monte Carlo'!$B$12,'Monte Carlo'!$B$12,BETAINV(RAND(),'Monte Carlo'!$F$12,'Monte Carlo'!$G$12,'Monte Carlo'!$B$12,'Monte Carlo'!$D$12)))</f>
        <v>98.9018056089649</v>
      </c>
      <c r="G877" s="0" t="n">
        <f aca="true">IF('Monte Carlo'!$B$13="",0,IF('Monte Carlo'!$D$13='Monte Carlo'!$B$13,'Monte Carlo'!$B$13,BETAINV(RAND(),'Monte Carlo'!$F$13,'Monte Carlo'!$G$13,'Monte Carlo'!$B$13,'Monte Carlo'!$D$13)))</f>
        <v>0</v>
      </c>
      <c r="H877" s="0" t="n">
        <f aca="true">IF('Monte Carlo'!$B$14="",0,IF('Monte Carlo'!$D$14='Monte Carlo'!$B$14,'Monte Carlo'!$B$14,BETAINV(RAND(),'Monte Carlo'!$F$14,'Monte Carlo'!$G$14,'Monte Carlo'!$B$14,'Monte Carlo'!$D$14)))</f>
        <v>0</v>
      </c>
      <c r="I877" s="0" t="n">
        <f aca="true">IF('Monte Carlo'!$B$15="",0,IF('Monte Carlo'!$D$15='Monte Carlo'!$B$15,'Monte Carlo'!$B$15,BETAINV(RAND(),'Monte Carlo'!$F$15,'Monte Carlo'!$G$15,'Monte Carlo'!$B$15,'Monte Carlo'!$D$15)))</f>
        <v>0</v>
      </c>
      <c r="J877" s="0" t="n">
        <f aca="true">IF('Monte Carlo'!$B$16="",0,IF('Monte Carlo'!$D$16='Monte Carlo'!$B$16,'Monte Carlo'!$B$16,BETAINV(RAND(),'Monte Carlo'!$F$16,'Monte Carlo'!$G$16,'Monte Carlo'!$B$16,'Monte Carlo'!$D$16)))</f>
        <v>0</v>
      </c>
      <c r="K877" s="0" t="n">
        <f aca="true">IF('Monte Carlo'!$B$17="",0,IF('Monte Carlo'!$D$17='Monte Carlo'!$B$17,'Monte Carlo'!$B$17,BETAINV(RAND(),'Monte Carlo'!$F$17,'Monte Carlo'!$G$17,'Monte Carlo'!$B$17,'Monte Carlo'!$D$17)))</f>
        <v>0</v>
      </c>
      <c r="L877" s="0" t="n">
        <f aca="true">IF('Monte Carlo'!$B$18="",0,IF('Monte Carlo'!$D$18='Monte Carlo'!$B$18,'Monte Carlo'!$B$18,BETAINV(RAND(),'Monte Carlo'!$F$18,'Monte Carlo'!$G$18,'Monte Carlo'!$B$18,'Monte Carlo'!$D$18)))</f>
        <v>0</v>
      </c>
      <c r="M877" s="0" t="n">
        <f aca="true">IF(OR('Monte Carlo'!$B$22="",'Monte Carlo'!$C$22=""),0,IF(RAND()&lt;'Monte Carlo'!$B$22,IF('Monte Carlo'!$E$22='Monte Carlo'!$C$22,'Monte Carlo'!$C$22,BETAINV(RAND(),'Monte Carlo'!$G$22,'Monte Carlo'!$H$22,'Monte Carlo'!$C$22,'Monte Carlo'!$E$22)),0))</f>
        <v>0</v>
      </c>
      <c r="N877" s="0" t="n">
        <f aca="true">IF(OR('Monte Carlo'!$B$23="",'Monte Carlo'!$C$23=""),0,IF(RAND()&lt;'Monte Carlo'!$B$23,IF('Monte Carlo'!$E$23='Monte Carlo'!$C$23,'Monte Carlo'!$C$23,BETAINV(RAND(),'Monte Carlo'!$G$23,'Monte Carlo'!$H$23,'Monte Carlo'!$C$23,'Monte Carlo'!$E$23)),0))</f>
        <v>0</v>
      </c>
      <c r="O877" s="0" t="n">
        <f aca="true">IF(OR('Monte Carlo'!$B$24="",'Monte Carlo'!$C$24=""),0,IF(RAND()&lt;'Monte Carlo'!$B$24,IF('Monte Carlo'!$E$24='Monte Carlo'!$C$24,'Monte Carlo'!$C$24,BETAINV(RAND(),'Monte Carlo'!$G$24,'Monte Carlo'!$H$24,'Monte Carlo'!$C$24,'Monte Carlo'!$E$24)),0))</f>
        <v>0</v>
      </c>
      <c r="P877" s="0" t="n">
        <f aca="true">IF(OR('Monte Carlo'!$B$25="",'Monte Carlo'!$C$25=""),0,IF(RAND()&lt;'Monte Carlo'!$B$25,IF('Monte Carlo'!$E$25='Monte Carlo'!$C$25,'Monte Carlo'!$C$25,BETAINV(RAND(),'Monte Carlo'!$G$25,'Monte Carlo'!$H$25,'Monte Carlo'!$C$25,'Monte Carlo'!$E$25)),0))</f>
        <v>0</v>
      </c>
      <c r="Q877" s="0" t="n">
        <f aca="true">IF(OR('Monte Carlo'!$B$26="",'Monte Carlo'!$C$26=""),0,IF(RAND()&lt;'Monte Carlo'!$B$26,IF('Monte Carlo'!$E$26='Monte Carlo'!$C$26,'Monte Carlo'!$C$26,BETAINV(RAND(),'Monte Carlo'!$G$26,'Monte Carlo'!$H$26,'Monte Carlo'!$C$26,'Monte Carlo'!$E$26)),0))</f>
        <v>0</v>
      </c>
      <c r="R877" s="0" t="n">
        <f aca="true">IF(OR('Monte Carlo'!$B$27="",'Monte Carlo'!$C$27=""),0,IF(RAND()&lt;'Monte Carlo'!$B$27,IF('Monte Carlo'!$E$27='Monte Carlo'!$C$27,'Monte Carlo'!$C$27,BETAINV(RAND(),'Monte Carlo'!$G$27,'Monte Carlo'!$H$27,'Monte Carlo'!$C$27,'Monte Carlo'!$E$27)),0))</f>
        <v>0</v>
      </c>
      <c r="S877" s="0" t="n">
        <f aca="true">IF(OR('Monte Carlo'!$B$28="",'Monte Carlo'!$C$28=""),0,IF(RAND()&lt;'Monte Carlo'!$B$28,IF('Monte Carlo'!$E$28='Monte Carlo'!$C$28,'Monte Carlo'!$C$28,BETAINV(RAND(),'Monte Carlo'!$G$28,'Monte Carlo'!$H$28,'Monte Carlo'!$C$28,'Monte Carlo'!$E$28)),0))</f>
        <v>0</v>
      </c>
      <c r="T877" s="0" t="n">
        <f aca="true">IF(OR('Monte Carlo'!$B$29="",'Monte Carlo'!$C$29=""),0,IF(RAND()&lt;'Monte Carlo'!$B$29,IF('Monte Carlo'!$E$29='Monte Carlo'!$C$29,'Monte Carlo'!$C$29,BETAINV(RAND(),'Monte Carlo'!$G$29,'Monte Carlo'!$H$29,'Monte Carlo'!$C$29,'Monte Carlo'!$E$29)),0))</f>
        <v>0</v>
      </c>
      <c r="U877" s="0" t="n">
        <f aca="true">IF(OR('Monte Carlo'!$B$30="",'Monte Carlo'!$C$30=""),0,IF(RAND()&lt;'Monte Carlo'!$B$30,IF('Monte Carlo'!$E$30='Monte Carlo'!$C$30,'Monte Carlo'!$C$30,BETAINV(RAND(),'Monte Carlo'!$G$30,'Monte Carlo'!$H$30,'Monte Carlo'!$C$30,'Monte Carlo'!$E$30)),0))</f>
        <v>0</v>
      </c>
      <c r="V877" s="0" t="n">
        <f aca="true">IF(OR('Monte Carlo'!$B$31="",'Monte Carlo'!$C$31=""),0,IF(RAND()&lt;'Monte Carlo'!$B$31,IF('Monte Carlo'!$E$31='Monte Carlo'!$C$31,'Monte Carlo'!$C$31,BETAINV(RAND(),'Monte Carlo'!$G$31,'Monte Carlo'!$H$31,'Monte Carlo'!$C$31,'Monte Carlo'!$E$31)),0))</f>
        <v>0</v>
      </c>
      <c r="W877" s="0" t="n">
        <f aca="true">IF(OR('Monte Carlo'!$B$32="",'Monte Carlo'!$C$32=""),0,IF(RAND()&lt;'Monte Carlo'!$B$32,IF('Monte Carlo'!$E$32='Monte Carlo'!$C$32,'Monte Carlo'!$C$32,BETAINV(RAND(),'Monte Carlo'!$G$32,'Monte Carlo'!$H$32,'Monte Carlo'!$C$32,'Monte Carlo'!$E$32)),0))</f>
        <v>0</v>
      </c>
      <c r="X877" s="0" t="n">
        <f aca="true">IF(OR('Monte Carlo'!$B$33="",'Monte Carlo'!$C$33=""),0,IF(RAND()&lt;'Monte Carlo'!$B$33,IF('Monte Carlo'!$E$33='Monte Carlo'!$C$33,'Monte Carlo'!$C$33,BETAINV(RAND(),'Monte Carlo'!$G$33,'Monte Carlo'!$H$33,'Monte Carlo'!$C$33,'Monte Carlo'!$E$33)),0))</f>
        <v>0</v>
      </c>
      <c r="Y877" s="0" t="n">
        <f aca="false">SUM(A877:X877)</f>
        <v>2239.38364147733</v>
      </c>
    </row>
    <row r="878" customFormat="false" ht="15" hidden="false" customHeight="false" outlineLevel="0" collapsed="false">
      <c r="A878" s="0" t="n">
        <f aca="true">IF('Monte Carlo'!$B$7="",0,IF('Monte Carlo'!$D$7='Monte Carlo'!$B$7,'Monte Carlo'!$B$7,BETAINV(RAND(),'Monte Carlo'!$F$7,'Monte Carlo'!$G$7,'Monte Carlo'!$B$7,'Monte Carlo'!$D$7)))</f>
        <v>148.819738670557</v>
      </c>
      <c r="B878" s="0" t="n">
        <f aca="true">IF('Monte Carlo'!$B$8="",0,IF('Monte Carlo'!$D$8='Monte Carlo'!$B$8,'Monte Carlo'!$B$8,BETAINV(RAND(),'Monte Carlo'!$F$8,'Monte Carlo'!$G$8,'Monte Carlo'!$B$8,'Monte Carlo'!$D$8)))</f>
        <v>931.534957103991</v>
      </c>
      <c r="C878" s="0" t="n">
        <f aca="true">IF('Monte Carlo'!$B$9="",0,IF('Monte Carlo'!$D$9='Monte Carlo'!$B$9,'Monte Carlo'!$B$9,BETAINV(RAND(),'Monte Carlo'!$F$9,'Monte Carlo'!$G$9,'Monte Carlo'!$B$9,'Monte Carlo'!$D$9)))</f>
        <v>467.836168881849</v>
      </c>
      <c r="D878" s="0" t="n">
        <f aca="true">IF('Monte Carlo'!$B$10="",0,IF('Monte Carlo'!$D$10='Monte Carlo'!$B$10,'Monte Carlo'!$B$10,BETAINV(RAND(),'Monte Carlo'!$F$10,'Monte Carlo'!$G$10,'Monte Carlo'!$B$10,'Monte Carlo'!$D$10)))</f>
        <v>333.431873301528</v>
      </c>
      <c r="E878" s="0" t="n">
        <f aca="true">IF('Monte Carlo'!$B$11="",0,IF('Monte Carlo'!$D$11='Monte Carlo'!$B$11,'Monte Carlo'!$B$11,BETAINV(RAND(),'Monte Carlo'!$F$11,'Monte Carlo'!$G$11,'Monte Carlo'!$B$11,'Monte Carlo'!$D$11)))</f>
        <v>137.809964347132</v>
      </c>
      <c r="F878" s="0" t="n">
        <f aca="true">IF('Monte Carlo'!$B$12="",0,IF('Monte Carlo'!$D$12='Monte Carlo'!$B$12,'Monte Carlo'!$B$12,BETAINV(RAND(),'Monte Carlo'!$F$12,'Monte Carlo'!$G$12,'Monte Carlo'!$B$12,'Monte Carlo'!$D$12)))</f>
        <v>97.8594717800124</v>
      </c>
      <c r="G878" s="0" t="n">
        <f aca="true">IF('Monte Carlo'!$B$13="",0,IF('Monte Carlo'!$D$13='Monte Carlo'!$B$13,'Monte Carlo'!$B$13,BETAINV(RAND(),'Monte Carlo'!$F$13,'Monte Carlo'!$G$13,'Monte Carlo'!$B$13,'Monte Carlo'!$D$13)))</f>
        <v>0</v>
      </c>
      <c r="H878" s="0" t="n">
        <f aca="true">IF('Monte Carlo'!$B$14="",0,IF('Monte Carlo'!$D$14='Monte Carlo'!$B$14,'Monte Carlo'!$B$14,BETAINV(RAND(),'Monte Carlo'!$F$14,'Monte Carlo'!$G$14,'Monte Carlo'!$B$14,'Monte Carlo'!$D$14)))</f>
        <v>0</v>
      </c>
      <c r="I878" s="0" t="n">
        <f aca="true">IF('Monte Carlo'!$B$15="",0,IF('Monte Carlo'!$D$15='Monte Carlo'!$B$15,'Monte Carlo'!$B$15,BETAINV(RAND(),'Monte Carlo'!$F$15,'Monte Carlo'!$G$15,'Monte Carlo'!$B$15,'Monte Carlo'!$D$15)))</f>
        <v>0</v>
      </c>
      <c r="J878" s="0" t="n">
        <f aca="true">IF('Monte Carlo'!$B$16="",0,IF('Monte Carlo'!$D$16='Monte Carlo'!$B$16,'Monte Carlo'!$B$16,BETAINV(RAND(),'Monte Carlo'!$F$16,'Monte Carlo'!$G$16,'Monte Carlo'!$B$16,'Monte Carlo'!$D$16)))</f>
        <v>0</v>
      </c>
      <c r="K878" s="0" t="n">
        <f aca="true">IF('Monte Carlo'!$B$17="",0,IF('Monte Carlo'!$D$17='Monte Carlo'!$B$17,'Monte Carlo'!$B$17,BETAINV(RAND(),'Monte Carlo'!$F$17,'Monte Carlo'!$G$17,'Monte Carlo'!$B$17,'Monte Carlo'!$D$17)))</f>
        <v>0</v>
      </c>
      <c r="L878" s="0" t="n">
        <f aca="true">IF('Monte Carlo'!$B$18="",0,IF('Monte Carlo'!$D$18='Monte Carlo'!$B$18,'Monte Carlo'!$B$18,BETAINV(RAND(),'Monte Carlo'!$F$18,'Monte Carlo'!$G$18,'Monte Carlo'!$B$18,'Monte Carlo'!$D$18)))</f>
        <v>0</v>
      </c>
      <c r="M878" s="0" t="n">
        <f aca="true">IF(OR('Monte Carlo'!$B$22="",'Monte Carlo'!$C$22=""),0,IF(RAND()&lt;'Monte Carlo'!$B$22,IF('Monte Carlo'!$E$22='Monte Carlo'!$C$22,'Monte Carlo'!$C$22,BETAINV(RAND(),'Monte Carlo'!$G$22,'Monte Carlo'!$H$22,'Monte Carlo'!$C$22,'Monte Carlo'!$E$22)),0))</f>
        <v>0</v>
      </c>
      <c r="N878" s="0" t="n">
        <f aca="true">IF(OR('Monte Carlo'!$B$23="",'Monte Carlo'!$C$23=""),0,IF(RAND()&lt;'Monte Carlo'!$B$23,IF('Monte Carlo'!$E$23='Monte Carlo'!$C$23,'Monte Carlo'!$C$23,BETAINV(RAND(),'Monte Carlo'!$G$23,'Monte Carlo'!$H$23,'Monte Carlo'!$C$23,'Monte Carlo'!$E$23)),0))</f>
        <v>38.5585785673879</v>
      </c>
      <c r="O878" s="0" t="n">
        <f aca="true">IF(OR('Monte Carlo'!$B$24="",'Monte Carlo'!$C$24=""),0,IF(RAND()&lt;'Monte Carlo'!$B$24,IF('Monte Carlo'!$E$24='Monte Carlo'!$C$24,'Monte Carlo'!$C$24,BETAINV(RAND(),'Monte Carlo'!$G$24,'Monte Carlo'!$H$24,'Monte Carlo'!$C$24,'Monte Carlo'!$E$24)),0))</f>
        <v>0</v>
      </c>
      <c r="P878" s="0" t="n">
        <f aca="true">IF(OR('Monte Carlo'!$B$25="",'Monte Carlo'!$C$25=""),0,IF(RAND()&lt;'Monte Carlo'!$B$25,IF('Monte Carlo'!$E$25='Monte Carlo'!$C$25,'Monte Carlo'!$C$25,BETAINV(RAND(),'Monte Carlo'!$G$25,'Monte Carlo'!$H$25,'Monte Carlo'!$C$25,'Monte Carlo'!$E$25)),0))</f>
        <v>0</v>
      </c>
      <c r="Q878" s="0" t="n">
        <f aca="true">IF(OR('Monte Carlo'!$B$26="",'Monte Carlo'!$C$26=""),0,IF(RAND()&lt;'Monte Carlo'!$B$26,IF('Monte Carlo'!$E$26='Monte Carlo'!$C$26,'Monte Carlo'!$C$26,BETAINV(RAND(),'Monte Carlo'!$G$26,'Monte Carlo'!$H$26,'Monte Carlo'!$C$26,'Monte Carlo'!$E$26)),0))</f>
        <v>369.601546744225</v>
      </c>
      <c r="R878" s="0" t="n">
        <f aca="true">IF(OR('Monte Carlo'!$B$27="",'Monte Carlo'!$C$27=""),0,IF(RAND()&lt;'Monte Carlo'!$B$27,IF('Monte Carlo'!$E$27='Monte Carlo'!$C$27,'Monte Carlo'!$C$27,BETAINV(RAND(),'Monte Carlo'!$G$27,'Monte Carlo'!$H$27,'Monte Carlo'!$C$27,'Monte Carlo'!$E$27)),0))</f>
        <v>0</v>
      </c>
      <c r="S878" s="0" t="n">
        <f aca="true">IF(OR('Monte Carlo'!$B$28="",'Monte Carlo'!$C$28=""),0,IF(RAND()&lt;'Monte Carlo'!$B$28,IF('Monte Carlo'!$E$28='Monte Carlo'!$C$28,'Monte Carlo'!$C$28,BETAINV(RAND(),'Monte Carlo'!$G$28,'Monte Carlo'!$H$28,'Monte Carlo'!$C$28,'Monte Carlo'!$E$28)),0))</f>
        <v>0</v>
      </c>
      <c r="T878" s="0" t="n">
        <f aca="true">IF(OR('Monte Carlo'!$B$29="",'Monte Carlo'!$C$29=""),0,IF(RAND()&lt;'Monte Carlo'!$B$29,IF('Monte Carlo'!$E$29='Monte Carlo'!$C$29,'Monte Carlo'!$C$29,BETAINV(RAND(),'Monte Carlo'!$G$29,'Monte Carlo'!$H$29,'Monte Carlo'!$C$29,'Monte Carlo'!$E$29)),0))</f>
        <v>0</v>
      </c>
      <c r="U878" s="0" t="n">
        <f aca="true">IF(OR('Monte Carlo'!$B$30="",'Monte Carlo'!$C$30=""),0,IF(RAND()&lt;'Monte Carlo'!$B$30,IF('Monte Carlo'!$E$30='Monte Carlo'!$C$30,'Monte Carlo'!$C$30,BETAINV(RAND(),'Monte Carlo'!$G$30,'Monte Carlo'!$H$30,'Monte Carlo'!$C$30,'Monte Carlo'!$E$30)),0))</f>
        <v>0</v>
      </c>
      <c r="V878" s="0" t="n">
        <f aca="true">IF(OR('Monte Carlo'!$B$31="",'Monte Carlo'!$C$31=""),0,IF(RAND()&lt;'Monte Carlo'!$B$31,IF('Monte Carlo'!$E$31='Monte Carlo'!$C$31,'Monte Carlo'!$C$31,BETAINV(RAND(),'Monte Carlo'!$G$31,'Monte Carlo'!$H$31,'Monte Carlo'!$C$31,'Monte Carlo'!$E$31)),0))</f>
        <v>0</v>
      </c>
      <c r="W878" s="0" t="n">
        <f aca="true">IF(OR('Monte Carlo'!$B$32="",'Monte Carlo'!$C$32=""),0,IF(RAND()&lt;'Monte Carlo'!$B$32,IF('Monte Carlo'!$E$32='Monte Carlo'!$C$32,'Monte Carlo'!$C$32,BETAINV(RAND(),'Monte Carlo'!$G$32,'Monte Carlo'!$H$32,'Monte Carlo'!$C$32,'Monte Carlo'!$E$32)),0))</f>
        <v>0</v>
      </c>
      <c r="X878" s="0" t="n">
        <f aca="true">IF(OR('Monte Carlo'!$B$33="",'Monte Carlo'!$C$33=""),0,IF(RAND()&lt;'Monte Carlo'!$B$33,IF('Monte Carlo'!$E$33='Monte Carlo'!$C$33,'Monte Carlo'!$C$33,BETAINV(RAND(),'Monte Carlo'!$G$33,'Monte Carlo'!$H$33,'Monte Carlo'!$C$33,'Monte Carlo'!$E$33)),0))</f>
        <v>0</v>
      </c>
      <c r="Y878" s="0" t="n">
        <f aca="false">SUM(A878:X878)</f>
        <v>2525.45229939668</v>
      </c>
    </row>
    <row r="879" customFormat="false" ht="15" hidden="false" customHeight="false" outlineLevel="0" collapsed="false">
      <c r="A879" s="0" t="n">
        <f aca="true">IF('Monte Carlo'!$B$7="",0,IF('Monte Carlo'!$D$7='Monte Carlo'!$B$7,'Monte Carlo'!$B$7,BETAINV(RAND(),'Monte Carlo'!$F$7,'Monte Carlo'!$G$7,'Monte Carlo'!$B$7,'Monte Carlo'!$D$7)))</f>
        <v>141.261395832801</v>
      </c>
      <c r="B879" s="0" t="n">
        <f aca="true">IF('Monte Carlo'!$B$8="",0,IF('Monte Carlo'!$D$8='Monte Carlo'!$B$8,'Monte Carlo'!$B$8,BETAINV(RAND(),'Monte Carlo'!$F$8,'Monte Carlo'!$G$8,'Monte Carlo'!$B$8,'Monte Carlo'!$D$8)))</f>
        <v>962.926765419445</v>
      </c>
      <c r="C879" s="0" t="n">
        <f aca="true">IF('Monte Carlo'!$B$9="",0,IF('Monte Carlo'!$D$9='Monte Carlo'!$B$9,'Monte Carlo'!$B$9,BETAINV(RAND(),'Monte Carlo'!$F$9,'Monte Carlo'!$G$9,'Monte Carlo'!$B$9,'Monte Carlo'!$D$9)))</f>
        <v>425.872681985512</v>
      </c>
      <c r="D879" s="0" t="n">
        <f aca="true">IF('Monte Carlo'!$B$10="",0,IF('Monte Carlo'!$D$10='Monte Carlo'!$B$10,'Monte Carlo'!$B$10,BETAINV(RAND(),'Monte Carlo'!$F$10,'Monte Carlo'!$G$10,'Monte Carlo'!$B$10,'Monte Carlo'!$D$10)))</f>
        <v>292.150614086899</v>
      </c>
      <c r="E879" s="0" t="n">
        <f aca="true">IF('Monte Carlo'!$B$11="",0,IF('Monte Carlo'!$D$11='Monte Carlo'!$B$11,'Monte Carlo'!$B$11,BETAINV(RAND(),'Monte Carlo'!$F$11,'Monte Carlo'!$G$11,'Monte Carlo'!$B$11,'Monte Carlo'!$D$11)))</f>
        <v>114.656321800996</v>
      </c>
      <c r="F879" s="0" t="n">
        <f aca="true">IF('Monte Carlo'!$B$12="",0,IF('Monte Carlo'!$D$12='Monte Carlo'!$B$12,'Monte Carlo'!$B$12,BETAINV(RAND(),'Monte Carlo'!$F$12,'Monte Carlo'!$G$12,'Monte Carlo'!$B$12,'Monte Carlo'!$D$12)))</f>
        <v>92.2158447706696</v>
      </c>
      <c r="G879" s="0" t="n">
        <f aca="true">IF('Monte Carlo'!$B$13="",0,IF('Monte Carlo'!$D$13='Monte Carlo'!$B$13,'Monte Carlo'!$B$13,BETAINV(RAND(),'Monte Carlo'!$F$13,'Monte Carlo'!$G$13,'Monte Carlo'!$B$13,'Monte Carlo'!$D$13)))</f>
        <v>0</v>
      </c>
      <c r="H879" s="0" t="n">
        <f aca="true">IF('Monte Carlo'!$B$14="",0,IF('Monte Carlo'!$D$14='Monte Carlo'!$B$14,'Monte Carlo'!$B$14,BETAINV(RAND(),'Monte Carlo'!$F$14,'Monte Carlo'!$G$14,'Monte Carlo'!$B$14,'Monte Carlo'!$D$14)))</f>
        <v>0</v>
      </c>
      <c r="I879" s="0" t="n">
        <f aca="true">IF('Monte Carlo'!$B$15="",0,IF('Monte Carlo'!$D$15='Monte Carlo'!$B$15,'Monte Carlo'!$B$15,BETAINV(RAND(),'Monte Carlo'!$F$15,'Monte Carlo'!$G$15,'Monte Carlo'!$B$15,'Monte Carlo'!$D$15)))</f>
        <v>0</v>
      </c>
      <c r="J879" s="0" t="n">
        <f aca="true">IF('Monte Carlo'!$B$16="",0,IF('Monte Carlo'!$D$16='Monte Carlo'!$B$16,'Monte Carlo'!$B$16,BETAINV(RAND(),'Monte Carlo'!$F$16,'Monte Carlo'!$G$16,'Monte Carlo'!$B$16,'Monte Carlo'!$D$16)))</f>
        <v>0</v>
      </c>
      <c r="K879" s="0" t="n">
        <f aca="true">IF('Monte Carlo'!$B$17="",0,IF('Monte Carlo'!$D$17='Monte Carlo'!$B$17,'Monte Carlo'!$B$17,BETAINV(RAND(),'Monte Carlo'!$F$17,'Monte Carlo'!$G$17,'Monte Carlo'!$B$17,'Monte Carlo'!$D$17)))</f>
        <v>0</v>
      </c>
      <c r="L879" s="0" t="n">
        <f aca="true">IF('Monte Carlo'!$B$18="",0,IF('Monte Carlo'!$D$18='Monte Carlo'!$B$18,'Monte Carlo'!$B$18,BETAINV(RAND(),'Monte Carlo'!$F$18,'Monte Carlo'!$G$18,'Monte Carlo'!$B$18,'Monte Carlo'!$D$18)))</f>
        <v>0</v>
      </c>
      <c r="M879" s="0" t="n">
        <f aca="true">IF(OR('Monte Carlo'!$B$22="",'Monte Carlo'!$C$22=""),0,IF(RAND()&lt;'Monte Carlo'!$B$22,IF('Monte Carlo'!$E$22='Monte Carlo'!$C$22,'Monte Carlo'!$C$22,BETAINV(RAND(),'Monte Carlo'!$G$22,'Monte Carlo'!$H$22,'Monte Carlo'!$C$22,'Monte Carlo'!$E$22)),0))</f>
        <v>106.072218694675</v>
      </c>
      <c r="N879" s="0" t="n">
        <f aca="true">IF(OR('Monte Carlo'!$B$23="",'Monte Carlo'!$C$23=""),0,IF(RAND()&lt;'Monte Carlo'!$B$23,IF('Monte Carlo'!$E$23='Monte Carlo'!$C$23,'Monte Carlo'!$C$23,BETAINV(RAND(),'Monte Carlo'!$G$23,'Monte Carlo'!$H$23,'Monte Carlo'!$C$23,'Monte Carlo'!$E$23)),0))</f>
        <v>0</v>
      </c>
      <c r="O879" s="0" t="n">
        <f aca="true">IF(OR('Monte Carlo'!$B$24="",'Monte Carlo'!$C$24=""),0,IF(RAND()&lt;'Monte Carlo'!$B$24,IF('Monte Carlo'!$E$24='Monte Carlo'!$C$24,'Monte Carlo'!$C$24,BETAINV(RAND(),'Monte Carlo'!$G$24,'Monte Carlo'!$H$24,'Monte Carlo'!$C$24,'Monte Carlo'!$E$24)),0))</f>
        <v>0</v>
      </c>
      <c r="P879" s="0" t="n">
        <f aca="true">IF(OR('Monte Carlo'!$B$25="",'Monte Carlo'!$C$25=""),0,IF(RAND()&lt;'Monte Carlo'!$B$25,IF('Monte Carlo'!$E$25='Monte Carlo'!$C$25,'Monte Carlo'!$C$25,BETAINV(RAND(),'Monte Carlo'!$G$25,'Monte Carlo'!$H$25,'Monte Carlo'!$C$25,'Monte Carlo'!$E$25)),0))</f>
        <v>0</v>
      </c>
      <c r="Q879" s="0" t="n">
        <f aca="true">IF(OR('Monte Carlo'!$B$26="",'Monte Carlo'!$C$26=""),0,IF(RAND()&lt;'Monte Carlo'!$B$26,IF('Monte Carlo'!$E$26='Monte Carlo'!$C$26,'Monte Carlo'!$C$26,BETAINV(RAND(),'Monte Carlo'!$G$26,'Monte Carlo'!$H$26,'Monte Carlo'!$C$26,'Monte Carlo'!$E$26)),0))</f>
        <v>0</v>
      </c>
      <c r="R879" s="0" t="n">
        <f aca="true">IF(OR('Monte Carlo'!$B$27="",'Monte Carlo'!$C$27=""),0,IF(RAND()&lt;'Monte Carlo'!$B$27,IF('Monte Carlo'!$E$27='Monte Carlo'!$C$27,'Monte Carlo'!$C$27,BETAINV(RAND(),'Monte Carlo'!$G$27,'Monte Carlo'!$H$27,'Monte Carlo'!$C$27,'Monte Carlo'!$E$27)),0))</f>
        <v>0</v>
      </c>
      <c r="S879" s="0" t="n">
        <f aca="true">IF(OR('Monte Carlo'!$B$28="",'Monte Carlo'!$C$28=""),0,IF(RAND()&lt;'Monte Carlo'!$B$28,IF('Monte Carlo'!$E$28='Monte Carlo'!$C$28,'Monte Carlo'!$C$28,BETAINV(RAND(),'Monte Carlo'!$G$28,'Monte Carlo'!$H$28,'Monte Carlo'!$C$28,'Monte Carlo'!$E$28)),0))</f>
        <v>0</v>
      </c>
      <c r="T879" s="0" t="n">
        <f aca="true">IF(OR('Monte Carlo'!$B$29="",'Monte Carlo'!$C$29=""),0,IF(RAND()&lt;'Monte Carlo'!$B$29,IF('Monte Carlo'!$E$29='Monte Carlo'!$C$29,'Monte Carlo'!$C$29,BETAINV(RAND(),'Monte Carlo'!$G$29,'Monte Carlo'!$H$29,'Monte Carlo'!$C$29,'Monte Carlo'!$E$29)),0))</f>
        <v>0</v>
      </c>
      <c r="U879" s="0" t="n">
        <f aca="true">IF(OR('Monte Carlo'!$B$30="",'Monte Carlo'!$C$30=""),0,IF(RAND()&lt;'Monte Carlo'!$B$30,IF('Monte Carlo'!$E$30='Monte Carlo'!$C$30,'Monte Carlo'!$C$30,BETAINV(RAND(),'Monte Carlo'!$G$30,'Monte Carlo'!$H$30,'Monte Carlo'!$C$30,'Monte Carlo'!$E$30)),0))</f>
        <v>0</v>
      </c>
      <c r="V879" s="0" t="n">
        <f aca="true">IF(OR('Monte Carlo'!$B$31="",'Monte Carlo'!$C$31=""),0,IF(RAND()&lt;'Monte Carlo'!$B$31,IF('Monte Carlo'!$E$31='Monte Carlo'!$C$31,'Monte Carlo'!$C$31,BETAINV(RAND(),'Monte Carlo'!$G$31,'Monte Carlo'!$H$31,'Monte Carlo'!$C$31,'Monte Carlo'!$E$31)),0))</f>
        <v>0</v>
      </c>
      <c r="W879" s="0" t="n">
        <f aca="true">IF(OR('Monte Carlo'!$B$32="",'Monte Carlo'!$C$32=""),0,IF(RAND()&lt;'Monte Carlo'!$B$32,IF('Monte Carlo'!$E$32='Monte Carlo'!$C$32,'Monte Carlo'!$C$32,BETAINV(RAND(),'Monte Carlo'!$G$32,'Monte Carlo'!$H$32,'Monte Carlo'!$C$32,'Monte Carlo'!$E$32)),0))</f>
        <v>0</v>
      </c>
      <c r="X879" s="0" t="n">
        <f aca="true">IF(OR('Monte Carlo'!$B$33="",'Monte Carlo'!$C$33=""),0,IF(RAND()&lt;'Monte Carlo'!$B$33,IF('Monte Carlo'!$E$33='Monte Carlo'!$C$33,'Monte Carlo'!$C$33,BETAINV(RAND(),'Monte Carlo'!$G$33,'Monte Carlo'!$H$33,'Monte Carlo'!$C$33,'Monte Carlo'!$E$33)),0))</f>
        <v>0</v>
      </c>
      <c r="Y879" s="0" t="n">
        <f aca="false">SUM(A879:X879)</f>
        <v>2135.155842591</v>
      </c>
    </row>
    <row r="880" customFormat="false" ht="15" hidden="false" customHeight="false" outlineLevel="0" collapsed="false">
      <c r="A880" s="0" t="n">
        <f aca="true">IF('Monte Carlo'!$B$7="",0,IF('Monte Carlo'!$D$7='Monte Carlo'!$B$7,'Monte Carlo'!$B$7,BETAINV(RAND(),'Monte Carlo'!$F$7,'Monte Carlo'!$G$7,'Monte Carlo'!$B$7,'Monte Carlo'!$D$7)))</f>
        <v>143.575142699136</v>
      </c>
      <c r="B880" s="0" t="n">
        <f aca="true">IF('Monte Carlo'!$B$8="",0,IF('Monte Carlo'!$D$8='Monte Carlo'!$B$8,'Monte Carlo'!$B$8,BETAINV(RAND(),'Monte Carlo'!$F$8,'Monte Carlo'!$G$8,'Monte Carlo'!$B$8,'Monte Carlo'!$D$8)))</f>
        <v>1018.0884889992</v>
      </c>
      <c r="C880" s="0" t="n">
        <f aca="true">IF('Monte Carlo'!$B$9="",0,IF('Monte Carlo'!$D$9='Monte Carlo'!$B$9,'Monte Carlo'!$B$9,BETAINV(RAND(),'Monte Carlo'!$F$9,'Monte Carlo'!$G$9,'Monte Carlo'!$B$9,'Monte Carlo'!$D$9)))</f>
        <v>447.37894280043</v>
      </c>
      <c r="D880" s="0" t="n">
        <f aca="true">IF('Monte Carlo'!$B$10="",0,IF('Monte Carlo'!$D$10='Monte Carlo'!$B$10,'Monte Carlo'!$B$10,BETAINV(RAND(),'Monte Carlo'!$F$10,'Monte Carlo'!$G$10,'Monte Carlo'!$B$10,'Monte Carlo'!$D$10)))</f>
        <v>316.926613534381</v>
      </c>
      <c r="E880" s="0" t="n">
        <f aca="true">IF('Monte Carlo'!$B$11="",0,IF('Monte Carlo'!$D$11='Monte Carlo'!$B$11,'Monte Carlo'!$B$11,BETAINV(RAND(),'Monte Carlo'!$F$11,'Monte Carlo'!$G$11,'Monte Carlo'!$B$11,'Monte Carlo'!$D$11)))</f>
        <v>99.2155276836625</v>
      </c>
      <c r="F880" s="0" t="n">
        <f aca="true">IF('Monte Carlo'!$B$12="",0,IF('Monte Carlo'!$D$12='Monte Carlo'!$B$12,'Monte Carlo'!$B$12,BETAINV(RAND(),'Monte Carlo'!$F$12,'Monte Carlo'!$G$12,'Monte Carlo'!$B$12,'Monte Carlo'!$D$12)))</f>
        <v>96.7308348983629</v>
      </c>
      <c r="G880" s="0" t="n">
        <f aca="true">IF('Monte Carlo'!$B$13="",0,IF('Monte Carlo'!$D$13='Monte Carlo'!$B$13,'Monte Carlo'!$B$13,BETAINV(RAND(),'Monte Carlo'!$F$13,'Monte Carlo'!$G$13,'Monte Carlo'!$B$13,'Monte Carlo'!$D$13)))</f>
        <v>0</v>
      </c>
      <c r="H880" s="0" t="n">
        <f aca="true">IF('Monte Carlo'!$B$14="",0,IF('Monte Carlo'!$D$14='Monte Carlo'!$B$14,'Monte Carlo'!$B$14,BETAINV(RAND(),'Monte Carlo'!$F$14,'Monte Carlo'!$G$14,'Monte Carlo'!$B$14,'Monte Carlo'!$D$14)))</f>
        <v>0</v>
      </c>
      <c r="I880" s="0" t="n">
        <f aca="true">IF('Monte Carlo'!$B$15="",0,IF('Monte Carlo'!$D$15='Monte Carlo'!$B$15,'Monte Carlo'!$B$15,BETAINV(RAND(),'Monte Carlo'!$F$15,'Monte Carlo'!$G$15,'Monte Carlo'!$B$15,'Monte Carlo'!$D$15)))</f>
        <v>0</v>
      </c>
      <c r="J880" s="0" t="n">
        <f aca="true">IF('Monte Carlo'!$B$16="",0,IF('Monte Carlo'!$D$16='Monte Carlo'!$B$16,'Monte Carlo'!$B$16,BETAINV(RAND(),'Monte Carlo'!$F$16,'Monte Carlo'!$G$16,'Monte Carlo'!$B$16,'Monte Carlo'!$D$16)))</f>
        <v>0</v>
      </c>
      <c r="K880" s="0" t="n">
        <f aca="true">IF('Monte Carlo'!$B$17="",0,IF('Monte Carlo'!$D$17='Monte Carlo'!$B$17,'Monte Carlo'!$B$17,BETAINV(RAND(),'Monte Carlo'!$F$17,'Monte Carlo'!$G$17,'Monte Carlo'!$B$17,'Monte Carlo'!$D$17)))</f>
        <v>0</v>
      </c>
      <c r="L880" s="0" t="n">
        <f aca="true">IF('Monte Carlo'!$B$18="",0,IF('Monte Carlo'!$D$18='Monte Carlo'!$B$18,'Monte Carlo'!$B$18,BETAINV(RAND(),'Monte Carlo'!$F$18,'Monte Carlo'!$G$18,'Monte Carlo'!$B$18,'Monte Carlo'!$D$18)))</f>
        <v>0</v>
      </c>
      <c r="M880" s="0" t="n">
        <f aca="true">IF(OR('Monte Carlo'!$B$22="",'Monte Carlo'!$C$22=""),0,IF(RAND()&lt;'Monte Carlo'!$B$22,IF('Monte Carlo'!$E$22='Monte Carlo'!$C$22,'Monte Carlo'!$C$22,BETAINV(RAND(),'Monte Carlo'!$G$22,'Monte Carlo'!$H$22,'Monte Carlo'!$C$22,'Monte Carlo'!$E$22)),0))</f>
        <v>0</v>
      </c>
      <c r="N880" s="0" t="n">
        <f aca="true">IF(OR('Monte Carlo'!$B$23="",'Monte Carlo'!$C$23=""),0,IF(RAND()&lt;'Monte Carlo'!$B$23,IF('Monte Carlo'!$E$23='Monte Carlo'!$C$23,'Monte Carlo'!$C$23,BETAINV(RAND(),'Monte Carlo'!$G$23,'Monte Carlo'!$H$23,'Monte Carlo'!$C$23,'Monte Carlo'!$E$23)),0))</f>
        <v>0</v>
      </c>
      <c r="O880" s="0" t="n">
        <f aca="true">IF(OR('Monte Carlo'!$B$24="",'Monte Carlo'!$C$24=""),0,IF(RAND()&lt;'Monte Carlo'!$B$24,IF('Monte Carlo'!$E$24='Monte Carlo'!$C$24,'Monte Carlo'!$C$24,BETAINV(RAND(),'Monte Carlo'!$G$24,'Monte Carlo'!$H$24,'Monte Carlo'!$C$24,'Monte Carlo'!$E$24)),0))</f>
        <v>0</v>
      </c>
      <c r="P880" s="0" t="n">
        <f aca="true">IF(OR('Monte Carlo'!$B$25="",'Monte Carlo'!$C$25=""),0,IF(RAND()&lt;'Monte Carlo'!$B$25,IF('Monte Carlo'!$E$25='Monte Carlo'!$C$25,'Monte Carlo'!$C$25,BETAINV(RAND(),'Monte Carlo'!$G$25,'Monte Carlo'!$H$25,'Monte Carlo'!$C$25,'Monte Carlo'!$E$25)),0))</f>
        <v>0</v>
      </c>
      <c r="Q880" s="0" t="n">
        <f aca="true">IF(OR('Monte Carlo'!$B$26="",'Monte Carlo'!$C$26=""),0,IF(RAND()&lt;'Monte Carlo'!$B$26,IF('Monte Carlo'!$E$26='Monte Carlo'!$C$26,'Monte Carlo'!$C$26,BETAINV(RAND(),'Monte Carlo'!$G$26,'Monte Carlo'!$H$26,'Monte Carlo'!$C$26,'Monte Carlo'!$E$26)),0))</f>
        <v>0</v>
      </c>
      <c r="R880" s="0" t="n">
        <f aca="true">IF(OR('Monte Carlo'!$B$27="",'Monte Carlo'!$C$27=""),0,IF(RAND()&lt;'Monte Carlo'!$B$27,IF('Monte Carlo'!$E$27='Monte Carlo'!$C$27,'Monte Carlo'!$C$27,BETAINV(RAND(),'Monte Carlo'!$G$27,'Monte Carlo'!$H$27,'Monte Carlo'!$C$27,'Monte Carlo'!$E$27)),0))</f>
        <v>0</v>
      </c>
      <c r="S880" s="0" t="n">
        <f aca="true">IF(OR('Monte Carlo'!$B$28="",'Monte Carlo'!$C$28=""),0,IF(RAND()&lt;'Monte Carlo'!$B$28,IF('Monte Carlo'!$E$28='Monte Carlo'!$C$28,'Monte Carlo'!$C$28,BETAINV(RAND(),'Monte Carlo'!$G$28,'Monte Carlo'!$H$28,'Monte Carlo'!$C$28,'Monte Carlo'!$E$28)),0))</f>
        <v>0</v>
      </c>
      <c r="T880" s="0" t="n">
        <f aca="true">IF(OR('Monte Carlo'!$B$29="",'Monte Carlo'!$C$29=""),0,IF(RAND()&lt;'Monte Carlo'!$B$29,IF('Monte Carlo'!$E$29='Monte Carlo'!$C$29,'Monte Carlo'!$C$29,BETAINV(RAND(),'Monte Carlo'!$G$29,'Monte Carlo'!$H$29,'Monte Carlo'!$C$29,'Monte Carlo'!$E$29)),0))</f>
        <v>0</v>
      </c>
      <c r="U880" s="0" t="n">
        <f aca="true">IF(OR('Monte Carlo'!$B$30="",'Monte Carlo'!$C$30=""),0,IF(RAND()&lt;'Monte Carlo'!$B$30,IF('Monte Carlo'!$E$30='Monte Carlo'!$C$30,'Monte Carlo'!$C$30,BETAINV(RAND(),'Monte Carlo'!$G$30,'Monte Carlo'!$H$30,'Monte Carlo'!$C$30,'Monte Carlo'!$E$30)),0))</f>
        <v>0</v>
      </c>
      <c r="V880" s="0" t="n">
        <f aca="true">IF(OR('Monte Carlo'!$B$31="",'Monte Carlo'!$C$31=""),0,IF(RAND()&lt;'Monte Carlo'!$B$31,IF('Monte Carlo'!$E$31='Monte Carlo'!$C$31,'Monte Carlo'!$C$31,BETAINV(RAND(),'Monte Carlo'!$G$31,'Monte Carlo'!$H$31,'Monte Carlo'!$C$31,'Monte Carlo'!$E$31)),0))</f>
        <v>0</v>
      </c>
      <c r="W880" s="0" t="n">
        <f aca="true">IF(OR('Monte Carlo'!$B$32="",'Monte Carlo'!$C$32=""),0,IF(RAND()&lt;'Monte Carlo'!$B$32,IF('Monte Carlo'!$E$32='Monte Carlo'!$C$32,'Monte Carlo'!$C$32,BETAINV(RAND(),'Monte Carlo'!$G$32,'Monte Carlo'!$H$32,'Monte Carlo'!$C$32,'Monte Carlo'!$E$32)),0))</f>
        <v>0</v>
      </c>
      <c r="X880" s="0" t="n">
        <f aca="true">IF(OR('Monte Carlo'!$B$33="",'Monte Carlo'!$C$33=""),0,IF(RAND()&lt;'Monte Carlo'!$B$33,IF('Monte Carlo'!$E$33='Monte Carlo'!$C$33,'Monte Carlo'!$C$33,BETAINV(RAND(),'Monte Carlo'!$G$33,'Monte Carlo'!$H$33,'Monte Carlo'!$C$33,'Monte Carlo'!$E$33)),0))</f>
        <v>0</v>
      </c>
      <c r="Y880" s="0" t="n">
        <f aca="false">SUM(A880:X880)</f>
        <v>2121.91555061518</v>
      </c>
    </row>
    <row r="881" customFormat="false" ht="15" hidden="false" customHeight="false" outlineLevel="0" collapsed="false">
      <c r="A881" s="0" t="n">
        <f aca="true">IF('Monte Carlo'!$B$7="",0,IF('Monte Carlo'!$D$7='Monte Carlo'!$B$7,'Monte Carlo'!$B$7,BETAINV(RAND(),'Monte Carlo'!$F$7,'Monte Carlo'!$G$7,'Monte Carlo'!$B$7,'Monte Carlo'!$D$7)))</f>
        <v>143.118019405244</v>
      </c>
      <c r="B881" s="0" t="n">
        <f aca="true">IF('Monte Carlo'!$B$8="",0,IF('Monte Carlo'!$D$8='Monte Carlo'!$B$8,'Monte Carlo'!$B$8,BETAINV(RAND(),'Monte Carlo'!$F$8,'Monte Carlo'!$G$8,'Monte Carlo'!$B$8,'Monte Carlo'!$D$8)))</f>
        <v>1068.73140937136</v>
      </c>
      <c r="C881" s="0" t="n">
        <f aca="true">IF('Monte Carlo'!$B$9="",0,IF('Monte Carlo'!$D$9='Monte Carlo'!$B$9,'Monte Carlo'!$B$9,BETAINV(RAND(),'Monte Carlo'!$F$9,'Monte Carlo'!$G$9,'Monte Carlo'!$B$9,'Monte Carlo'!$D$9)))</f>
        <v>487.831341070841</v>
      </c>
      <c r="D881" s="0" t="n">
        <f aca="true">IF('Monte Carlo'!$B$10="",0,IF('Monte Carlo'!$D$10='Monte Carlo'!$B$10,'Monte Carlo'!$B$10,BETAINV(RAND(),'Monte Carlo'!$F$10,'Monte Carlo'!$G$10,'Monte Carlo'!$B$10,'Monte Carlo'!$D$10)))</f>
        <v>314.288247707716</v>
      </c>
      <c r="E881" s="0" t="n">
        <f aca="true">IF('Monte Carlo'!$B$11="",0,IF('Monte Carlo'!$D$11='Monte Carlo'!$B$11,'Monte Carlo'!$B$11,BETAINV(RAND(),'Monte Carlo'!$F$11,'Monte Carlo'!$G$11,'Monte Carlo'!$B$11,'Monte Carlo'!$D$11)))</f>
        <v>113.531096300961</v>
      </c>
      <c r="F881" s="0" t="n">
        <f aca="true">IF('Monte Carlo'!$B$12="",0,IF('Monte Carlo'!$D$12='Monte Carlo'!$B$12,'Monte Carlo'!$B$12,BETAINV(RAND(),'Monte Carlo'!$F$12,'Monte Carlo'!$G$12,'Monte Carlo'!$B$12,'Monte Carlo'!$D$12)))</f>
        <v>113.191302420499</v>
      </c>
      <c r="G881" s="0" t="n">
        <f aca="true">IF('Monte Carlo'!$B$13="",0,IF('Monte Carlo'!$D$13='Monte Carlo'!$B$13,'Monte Carlo'!$B$13,BETAINV(RAND(),'Monte Carlo'!$F$13,'Monte Carlo'!$G$13,'Monte Carlo'!$B$13,'Monte Carlo'!$D$13)))</f>
        <v>0</v>
      </c>
      <c r="H881" s="0" t="n">
        <f aca="true">IF('Monte Carlo'!$B$14="",0,IF('Monte Carlo'!$D$14='Monte Carlo'!$B$14,'Monte Carlo'!$B$14,BETAINV(RAND(),'Monte Carlo'!$F$14,'Monte Carlo'!$G$14,'Monte Carlo'!$B$14,'Monte Carlo'!$D$14)))</f>
        <v>0</v>
      </c>
      <c r="I881" s="0" t="n">
        <f aca="true">IF('Monte Carlo'!$B$15="",0,IF('Monte Carlo'!$D$15='Monte Carlo'!$B$15,'Monte Carlo'!$B$15,BETAINV(RAND(),'Monte Carlo'!$F$15,'Monte Carlo'!$G$15,'Monte Carlo'!$B$15,'Monte Carlo'!$D$15)))</f>
        <v>0</v>
      </c>
      <c r="J881" s="0" t="n">
        <f aca="true">IF('Monte Carlo'!$B$16="",0,IF('Monte Carlo'!$D$16='Monte Carlo'!$B$16,'Monte Carlo'!$B$16,BETAINV(RAND(),'Monte Carlo'!$F$16,'Monte Carlo'!$G$16,'Monte Carlo'!$B$16,'Monte Carlo'!$D$16)))</f>
        <v>0</v>
      </c>
      <c r="K881" s="0" t="n">
        <f aca="true">IF('Monte Carlo'!$B$17="",0,IF('Monte Carlo'!$D$17='Monte Carlo'!$B$17,'Monte Carlo'!$B$17,BETAINV(RAND(),'Monte Carlo'!$F$17,'Monte Carlo'!$G$17,'Monte Carlo'!$B$17,'Monte Carlo'!$D$17)))</f>
        <v>0</v>
      </c>
      <c r="L881" s="0" t="n">
        <f aca="true">IF('Monte Carlo'!$B$18="",0,IF('Monte Carlo'!$D$18='Monte Carlo'!$B$18,'Monte Carlo'!$B$18,BETAINV(RAND(),'Monte Carlo'!$F$18,'Monte Carlo'!$G$18,'Monte Carlo'!$B$18,'Monte Carlo'!$D$18)))</f>
        <v>0</v>
      </c>
      <c r="M881" s="0" t="n">
        <f aca="true">IF(OR('Monte Carlo'!$B$22="",'Monte Carlo'!$C$22=""),0,IF(RAND()&lt;'Monte Carlo'!$B$22,IF('Monte Carlo'!$E$22='Monte Carlo'!$C$22,'Monte Carlo'!$C$22,BETAINV(RAND(),'Monte Carlo'!$G$22,'Monte Carlo'!$H$22,'Monte Carlo'!$C$22,'Monte Carlo'!$E$22)),0))</f>
        <v>74.0945971250841</v>
      </c>
      <c r="N881" s="0" t="n">
        <f aca="true">IF(OR('Monte Carlo'!$B$23="",'Monte Carlo'!$C$23=""),0,IF(RAND()&lt;'Monte Carlo'!$B$23,IF('Monte Carlo'!$E$23='Monte Carlo'!$C$23,'Monte Carlo'!$C$23,BETAINV(RAND(),'Monte Carlo'!$G$23,'Monte Carlo'!$H$23,'Monte Carlo'!$C$23,'Monte Carlo'!$E$23)),0))</f>
        <v>39.0377895069713</v>
      </c>
      <c r="O881" s="0" t="n">
        <f aca="true">IF(OR('Monte Carlo'!$B$24="",'Monte Carlo'!$C$24=""),0,IF(RAND()&lt;'Monte Carlo'!$B$24,IF('Monte Carlo'!$E$24='Monte Carlo'!$C$24,'Monte Carlo'!$C$24,BETAINV(RAND(),'Monte Carlo'!$G$24,'Monte Carlo'!$H$24,'Monte Carlo'!$C$24,'Monte Carlo'!$E$24)),0))</f>
        <v>0</v>
      </c>
      <c r="P881" s="0" t="n">
        <f aca="true">IF(OR('Monte Carlo'!$B$25="",'Monte Carlo'!$C$25=""),0,IF(RAND()&lt;'Monte Carlo'!$B$25,IF('Monte Carlo'!$E$25='Monte Carlo'!$C$25,'Monte Carlo'!$C$25,BETAINV(RAND(),'Monte Carlo'!$G$25,'Monte Carlo'!$H$25,'Monte Carlo'!$C$25,'Monte Carlo'!$E$25)),0))</f>
        <v>0</v>
      </c>
      <c r="Q881" s="0" t="n">
        <f aca="true">IF(OR('Monte Carlo'!$B$26="",'Monte Carlo'!$C$26=""),0,IF(RAND()&lt;'Monte Carlo'!$B$26,IF('Monte Carlo'!$E$26='Monte Carlo'!$C$26,'Monte Carlo'!$C$26,BETAINV(RAND(),'Monte Carlo'!$G$26,'Monte Carlo'!$H$26,'Monte Carlo'!$C$26,'Monte Carlo'!$E$26)),0))</f>
        <v>0</v>
      </c>
      <c r="R881" s="0" t="n">
        <f aca="true">IF(OR('Monte Carlo'!$B$27="",'Monte Carlo'!$C$27=""),0,IF(RAND()&lt;'Monte Carlo'!$B$27,IF('Monte Carlo'!$E$27='Monte Carlo'!$C$27,'Monte Carlo'!$C$27,BETAINV(RAND(),'Monte Carlo'!$G$27,'Monte Carlo'!$H$27,'Monte Carlo'!$C$27,'Monte Carlo'!$E$27)),0))</f>
        <v>0</v>
      </c>
      <c r="S881" s="0" t="n">
        <f aca="true">IF(OR('Monte Carlo'!$B$28="",'Monte Carlo'!$C$28=""),0,IF(RAND()&lt;'Monte Carlo'!$B$28,IF('Monte Carlo'!$E$28='Monte Carlo'!$C$28,'Monte Carlo'!$C$28,BETAINV(RAND(),'Monte Carlo'!$G$28,'Monte Carlo'!$H$28,'Monte Carlo'!$C$28,'Monte Carlo'!$E$28)),0))</f>
        <v>0</v>
      </c>
      <c r="T881" s="0" t="n">
        <f aca="true">IF(OR('Monte Carlo'!$B$29="",'Monte Carlo'!$C$29=""),0,IF(RAND()&lt;'Monte Carlo'!$B$29,IF('Monte Carlo'!$E$29='Monte Carlo'!$C$29,'Monte Carlo'!$C$29,BETAINV(RAND(),'Monte Carlo'!$G$29,'Monte Carlo'!$H$29,'Monte Carlo'!$C$29,'Monte Carlo'!$E$29)),0))</f>
        <v>0</v>
      </c>
      <c r="U881" s="0" t="n">
        <f aca="true">IF(OR('Monte Carlo'!$B$30="",'Monte Carlo'!$C$30=""),0,IF(RAND()&lt;'Monte Carlo'!$B$30,IF('Monte Carlo'!$E$30='Monte Carlo'!$C$30,'Monte Carlo'!$C$30,BETAINV(RAND(),'Monte Carlo'!$G$30,'Monte Carlo'!$H$30,'Monte Carlo'!$C$30,'Monte Carlo'!$E$30)),0))</f>
        <v>0</v>
      </c>
      <c r="V881" s="0" t="n">
        <f aca="true">IF(OR('Monte Carlo'!$B$31="",'Monte Carlo'!$C$31=""),0,IF(RAND()&lt;'Monte Carlo'!$B$31,IF('Monte Carlo'!$E$31='Monte Carlo'!$C$31,'Monte Carlo'!$C$31,BETAINV(RAND(),'Monte Carlo'!$G$31,'Monte Carlo'!$H$31,'Monte Carlo'!$C$31,'Monte Carlo'!$E$31)),0))</f>
        <v>0</v>
      </c>
      <c r="W881" s="0" t="n">
        <f aca="true">IF(OR('Monte Carlo'!$B$32="",'Monte Carlo'!$C$32=""),0,IF(RAND()&lt;'Monte Carlo'!$B$32,IF('Monte Carlo'!$E$32='Monte Carlo'!$C$32,'Monte Carlo'!$C$32,BETAINV(RAND(),'Monte Carlo'!$G$32,'Monte Carlo'!$H$32,'Monte Carlo'!$C$32,'Monte Carlo'!$E$32)),0))</f>
        <v>0</v>
      </c>
      <c r="X881" s="0" t="n">
        <f aca="true">IF(OR('Monte Carlo'!$B$33="",'Monte Carlo'!$C$33=""),0,IF(RAND()&lt;'Monte Carlo'!$B$33,IF('Monte Carlo'!$E$33='Monte Carlo'!$C$33,'Monte Carlo'!$C$33,BETAINV(RAND(),'Monte Carlo'!$G$33,'Monte Carlo'!$H$33,'Monte Carlo'!$C$33,'Monte Carlo'!$E$33)),0))</f>
        <v>0</v>
      </c>
      <c r="Y881" s="0" t="n">
        <f aca="false">SUM(A881:X881)</f>
        <v>2353.82380290867</v>
      </c>
    </row>
    <row r="882" customFormat="false" ht="15" hidden="false" customHeight="false" outlineLevel="0" collapsed="false">
      <c r="A882" s="0" t="n">
        <f aca="true">IF('Monte Carlo'!$B$7="",0,IF('Monte Carlo'!$D$7='Monte Carlo'!$B$7,'Monte Carlo'!$B$7,BETAINV(RAND(),'Monte Carlo'!$F$7,'Monte Carlo'!$G$7,'Monte Carlo'!$B$7,'Monte Carlo'!$D$7)))</f>
        <v>133.930016022067</v>
      </c>
      <c r="B882" s="0" t="n">
        <f aca="true">IF('Monte Carlo'!$B$8="",0,IF('Monte Carlo'!$D$8='Monte Carlo'!$B$8,'Monte Carlo'!$B$8,BETAINV(RAND(),'Monte Carlo'!$F$8,'Monte Carlo'!$G$8,'Monte Carlo'!$B$8,'Monte Carlo'!$D$8)))</f>
        <v>954.511912028711</v>
      </c>
      <c r="C882" s="0" t="n">
        <f aca="true">IF('Monte Carlo'!$B$9="",0,IF('Monte Carlo'!$D$9='Monte Carlo'!$B$9,'Monte Carlo'!$B$9,BETAINV(RAND(),'Monte Carlo'!$F$9,'Monte Carlo'!$G$9,'Monte Carlo'!$B$9,'Monte Carlo'!$D$9)))</f>
        <v>484.63767654133</v>
      </c>
      <c r="D882" s="0" t="n">
        <f aca="true">IF('Monte Carlo'!$B$10="",0,IF('Monte Carlo'!$D$10='Monte Carlo'!$B$10,'Monte Carlo'!$B$10,BETAINV(RAND(),'Monte Carlo'!$F$10,'Monte Carlo'!$G$10,'Monte Carlo'!$B$10,'Monte Carlo'!$D$10)))</f>
        <v>315.201155890341</v>
      </c>
      <c r="E882" s="0" t="n">
        <f aca="true">IF('Monte Carlo'!$B$11="",0,IF('Monte Carlo'!$D$11='Monte Carlo'!$B$11,'Monte Carlo'!$B$11,BETAINV(RAND(),'Monte Carlo'!$F$11,'Monte Carlo'!$G$11,'Monte Carlo'!$B$11,'Monte Carlo'!$D$11)))</f>
        <v>124.897203908251</v>
      </c>
      <c r="F882" s="0" t="n">
        <f aca="true">IF('Monte Carlo'!$B$12="",0,IF('Monte Carlo'!$D$12='Monte Carlo'!$B$12,'Monte Carlo'!$B$12,BETAINV(RAND(),'Monte Carlo'!$F$12,'Monte Carlo'!$G$12,'Monte Carlo'!$B$12,'Monte Carlo'!$D$12)))</f>
        <v>111.758890166659</v>
      </c>
      <c r="G882" s="0" t="n">
        <f aca="true">IF('Monte Carlo'!$B$13="",0,IF('Monte Carlo'!$D$13='Monte Carlo'!$B$13,'Monte Carlo'!$B$13,BETAINV(RAND(),'Monte Carlo'!$F$13,'Monte Carlo'!$G$13,'Monte Carlo'!$B$13,'Monte Carlo'!$D$13)))</f>
        <v>0</v>
      </c>
      <c r="H882" s="0" t="n">
        <f aca="true">IF('Monte Carlo'!$B$14="",0,IF('Monte Carlo'!$D$14='Monte Carlo'!$B$14,'Monte Carlo'!$B$14,BETAINV(RAND(),'Monte Carlo'!$F$14,'Monte Carlo'!$G$14,'Monte Carlo'!$B$14,'Monte Carlo'!$D$14)))</f>
        <v>0</v>
      </c>
      <c r="I882" s="0" t="n">
        <f aca="true">IF('Monte Carlo'!$B$15="",0,IF('Monte Carlo'!$D$15='Monte Carlo'!$B$15,'Monte Carlo'!$B$15,BETAINV(RAND(),'Monte Carlo'!$F$15,'Monte Carlo'!$G$15,'Monte Carlo'!$B$15,'Monte Carlo'!$D$15)))</f>
        <v>0</v>
      </c>
      <c r="J882" s="0" t="n">
        <f aca="true">IF('Monte Carlo'!$B$16="",0,IF('Monte Carlo'!$D$16='Monte Carlo'!$B$16,'Monte Carlo'!$B$16,BETAINV(RAND(),'Monte Carlo'!$F$16,'Monte Carlo'!$G$16,'Monte Carlo'!$B$16,'Monte Carlo'!$D$16)))</f>
        <v>0</v>
      </c>
      <c r="K882" s="0" t="n">
        <f aca="true">IF('Monte Carlo'!$B$17="",0,IF('Monte Carlo'!$D$17='Monte Carlo'!$B$17,'Monte Carlo'!$B$17,BETAINV(RAND(),'Monte Carlo'!$F$17,'Monte Carlo'!$G$17,'Monte Carlo'!$B$17,'Monte Carlo'!$D$17)))</f>
        <v>0</v>
      </c>
      <c r="L882" s="0" t="n">
        <f aca="true">IF('Monte Carlo'!$B$18="",0,IF('Monte Carlo'!$D$18='Monte Carlo'!$B$18,'Monte Carlo'!$B$18,BETAINV(RAND(),'Monte Carlo'!$F$18,'Monte Carlo'!$G$18,'Monte Carlo'!$B$18,'Monte Carlo'!$D$18)))</f>
        <v>0</v>
      </c>
      <c r="M882" s="0" t="n">
        <f aca="true">IF(OR('Monte Carlo'!$B$22="",'Monte Carlo'!$C$22=""),0,IF(RAND()&lt;'Monte Carlo'!$B$22,IF('Monte Carlo'!$E$22='Monte Carlo'!$C$22,'Monte Carlo'!$C$22,BETAINV(RAND(),'Monte Carlo'!$G$22,'Monte Carlo'!$H$22,'Monte Carlo'!$C$22,'Monte Carlo'!$E$22)),0))</f>
        <v>0</v>
      </c>
      <c r="N882" s="0" t="n">
        <f aca="true">IF(OR('Monte Carlo'!$B$23="",'Monte Carlo'!$C$23=""),0,IF(RAND()&lt;'Monte Carlo'!$B$23,IF('Monte Carlo'!$E$23='Monte Carlo'!$C$23,'Monte Carlo'!$C$23,BETAINV(RAND(),'Monte Carlo'!$G$23,'Monte Carlo'!$H$23,'Monte Carlo'!$C$23,'Monte Carlo'!$E$23)),0))</f>
        <v>0</v>
      </c>
      <c r="O882" s="0" t="n">
        <f aca="true">IF(OR('Monte Carlo'!$B$24="",'Monte Carlo'!$C$24=""),0,IF(RAND()&lt;'Monte Carlo'!$B$24,IF('Monte Carlo'!$E$24='Monte Carlo'!$C$24,'Monte Carlo'!$C$24,BETAINV(RAND(),'Monte Carlo'!$G$24,'Monte Carlo'!$H$24,'Monte Carlo'!$C$24,'Monte Carlo'!$E$24)),0))</f>
        <v>0</v>
      </c>
      <c r="P882" s="0" t="n">
        <f aca="true">IF(OR('Monte Carlo'!$B$25="",'Monte Carlo'!$C$25=""),0,IF(RAND()&lt;'Monte Carlo'!$B$25,IF('Monte Carlo'!$E$25='Monte Carlo'!$C$25,'Monte Carlo'!$C$25,BETAINV(RAND(),'Monte Carlo'!$G$25,'Monte Carlo'!$H$25,'Monte Carlo'!$C$25,'Monte Carlo'!$E$25)),0))</f>
        <v>0</v>
      </c>
      <c r="Q882" s="0" t="n">
        <f aca="true">IF(OR('Monte Carlo'!$B$26="",'Monte Carlo'!$C$26=""),0,IF(RAND()&lt;'Monte Carlo'!$B$26,IF('Monte Carlo'!$E$26='Monte Carlo'!$C$26,'Monte Carlo'!$C$26,BETAINV(RAND(),'Monte Carlo'!$G$26,'Monte Carlo'!$H$26,'Monte Carlo'!$C$26,'Monte Carlo'!$E$26)),0))</f>
        <v>180.059333182623</v>
      </c>
      <c r="R882" s="0" t="n">
        <f aca="true">IF(OR('Monte Carlo'!$B$27="",'Monte Carlo'!$C$27=""),0,IF(RAND()&lt;'Monte Carlo'!$B$27,IF('Monte Carlo'!$E$27='Monte Carlo'!$C$27,'Monte Carlo'!$C$27,BETAINV(RAND(),'Monte Carlo'!$G$27,'Monte Carlo'!$H$27,'Monte Carlo'!$C$27,'Monte Carlo'!$E$27)),0))</f>
        <v>0</v>
      </c>
      <c r="S882" s="0" t="n">
        <f aca="true">IF(OR('Monte Carlo'!$B$28="",'Monte Carlo'!$C$28=""),0,IF(RAND()&lt;'Monte Carlo'!$B$28,IF('Monte Carlo'!$E$28='Monte Carlo'!$C$28,'Monte Carlo'!$C$28,BETAINV(RAND(),'Monte Carlo'!$G$28,'Monte Carlo'!$H$28,'Monte Carlo'!$C$28,'Monte Carlo'!$E$28)),0))</f>
        <v>0</v>
      </c>
      <c r="T882" s="0" t="n">
        <f aca="true">IF(OR('Monte Carlo'!$B$29="",'Monte Carlo'!$C$29=""),0,IF(RAND()&lt;'Monte Carlo'!$B$29,IF('Monte Carlo'!$E$29='Monte Carlo'!$C$29,'Monte Carlo'!$C$29,BETAINV(RAND(),'Monte Carlo'!$G$29,'Monte Carlo'!$H$29,'Monte Carlo'!$C$29,'Monte Carlo'!$E$29)),0))</f>
        <v>0</v>
      </c>
      <c r="U882" s="0" t="n">
        <f aca="true">IF(OR('Monte Carlo'!$B$30="",'Monte Carlo'!$C$30=""),0,IF(RAND()&lt;'Monte Carlo'!$B$30,IF('Monte Carlo'!$E$30='Monte Carlo'!$C$30,'Monte Carlo'!$C$30,BETAINV(RAND(),'Monte Carlo'!$G$30,'Monte Carlo'!$H$30,'Monte Carlo'!$C$30,'Monte Carlo'!$E$30)),0))</f>
        <v>0</v>
      </c>
      <c r="V882" s="0" t="n">
        <f aca="true">IF(OR('Monte Carlo'!$B$31="",'Monte Carlo'!$C$31=""),0,IF(RAND()&lt;'Monte Carlo'!$B$31,IF('Monte Carlo'!$E$31='Monte Carlo'!$C$31,'Monte Carlo'!$C$31,BETAINV(RAND(),'Monte Carlo'!$G$31,'Monte Carlo'!$H$31,'Monte Carlo'!$C$31,'Monte Carlo'!$E$31)),0))</f>
        <v>0</v>
      </c>
      <c r="W882" s="0" t="n">
        <f aca="true">IF(OR('Monte Carlo'!$B$32="",'Monte Carlo'!$C$32=""),0,IF(RAND()&lt;'Monte Carlo'!$B$32,IF('Monte Carlo'!$E$32='Monte Carlo'!$C$32,'Monte Carlo'!$C$32,BETAINV(RAND(),'Monte Carlo'!$G$32,'Monte Carlo'!$H$32,'Monte Carlo'!$C$32,'Monte Carlo'!$E$32)),0))</f>
        <v>0</v>
      </c>
      <c r="X882" s="0" t="n">
        <f aca="true">IF(OR('Monte Carlo'!$B$33="",'Monte Carlo'!$C$33=""),0,IF(RAND()&lt;'Monte Carlo'!$B$33,IF('Monte Carlo'!$E$33='Monte Carlo'!$C$33,'Monte Carlo'!$C$33,BETAINV(RAND(),'Monte Carlo'!$G$33,'Monte Carlo'!$H$33,'Monte Carlo'!$C$33,'Monte Carlo'!$E$33)),0))</f>
        <v>0</v>
      </c>
      <c r="Y882" s="0" t="n">
        <f aca="false">SUM(A882:X882)</f>
        <v>2304.99618773998</v>
      </c>
    </row>
    <row r="883" customFormat="false" ht="15" hidden="false" customHeight="false" outlineLevel="0" collapsed="false">
      <c r="A883" s="0" t="n">
        <f aca="true">IF('Monte Carlo'!$B$7="",0,IF('Monte Carlo'!$D$7='Monte Carlo'!$B$7,'Monte Carlo'!$B$7,BETAINV(RAND(),'Monte Carlo'!$F$7,'Monte Carlo'!$G$7,'Monte Carlo'!$B$7,'Monte Carlo'!$D$7)))</f>
        <v>158.668318487389</v>
      </c>
      <c r="B883" s="0" t="n">
        <f aca="true">IF('Monte Carlo'!$B$8="",0,IF('Monte Carlo'!$D$8='Monte Carlo'!$B$8,'Monte Carlo'!$B$8,BETAINV(RAND(),'Monte Carlo'!$F$8,'Monte Carlo'!$G$8,'Monte Carlo'!$B$8,'Monte Carlo'!$D$8)))</f>
        <v>956.313286991736</v>
      </c>
      <c r="C883" s="0" t="n">
        <f aca="true">IF('Monte Carlo'!$B$9="",0,IF('Monte Carlo'!$D$9='Monte Carlo'!$B$9,'Monte Carlo'!$B$9,BETAINV(RAND(),'Monte Carlo'!$F$9,'Monte Carlo'!$G$9,'Monte Carlo'!$B$9,'Monte Carlo'!$D$9)))</f>
        <v>415.13136881204</v>
      </c>
      <c r="D883" s="0" t="n">
        <f aca="true">IF('Monte Carlo'!$B$10="",0,IF('Monte Carlo'!$D$10='Monte Carlo'!$B$10,'Monte Carlo'!$B$10,BETAINV(RAND(),'Monte Carlo'!$F$10,'Monte Carlo'!$G$10,'Monte Carlo'!$B$10,'Monte Carlo'!$D$10)))</f>
        <v>320.895557694805</v>
      </c>
      <c r="E883" s="0" t="n">
        <f aca="true">IF('Monte Carlo'!$B$11="",0,IF('Monte Carlo'!$D$11='Monte Carlo'!$B$11,'Monte Carlo'!$B$11,BETAINV(RAND(),'Monte Carlo'!$F$11,'Monte Carlo'!$G$11,'Monte Carlo'!$B$11,'Monte Carlo'!$D$11)))</f>
        <v>112.149852216919</v>
      </c>
      <c r="F883" s="0" t="n">
        <f aca="true">IF('Monte Carlo'!$B$12="",0,IF('Monte Carlo'!$D$12='Monte Carlo'!$B$12,'Monte Carlo'!$B$12,BETAINV(RAND(),'Monte Carlo'!$F$12,'Monte Carlo'!$G$12,'Monte Carlo'!$B$12,'Monte Carlo'!$D$12)))</f>
        <v>110.360042480317</v>
      </c>
      <c r="G883" s="0" t="n">
        <f aca="true">IF('Monte Carlo'!$B$13="",0,IF('Monte Carlo'!$D$13='Monte Carlo'!$B$13,'Monte Carlo'!$B$13,BETAINV(RAND(),'Monte Carlo'!$F$13,'Monte Carlo'!$G$13,'Monte Carlo'!$B$13,'Monte Carlo'!$D$13)))</f>
        <v>0</v>
      </c>
      <c r="H883" s="0" t="n">
        <f aca="true">IF('Monte Carlo'!$B$14="",0,IF('Monte Carlo'!$D$14='Monte Carlo'!$B$14,'Monte Carlo'!$B$14,BETAINV(RAND(),'Monte Carlo'!$F$14,'Monte Carlo'!$G$14,'Monte Carlo'!$B$14,'Monte Carlo'!$D$14)))</f>
        <v>0</v>
      </c>
      <c r="I883" s="0" t="n">
        <f aca="true">IF('Monte Carlo'!$B$15="",0,IF('Monte Carlo'!$D$15='Monte Carlo'!$B$15,'Monte Carlo'!$B$15,BETAINV(RAND(),'Monte Carlo'!$F$15,'Monte Carlo'!$G$15,'Monte Carlo'!$B$15,'Monte Carlo'!$D$15)))</f>
        <v>0</v>
      </c>
      <c r="J883" s="0" t="n">
        <f aca="true">IF('Monte Carlo'!$B$16="",0,IF('Monte Carlo'!$D$16='Monte Carlo'!$B$16,'Monte Carlo'!$B$16,BETAINV(RAND(),'Monte Carlo'!$F$16,'Monte Carlo'!$G$16,'Monte Carlo'!$B$16,'Monte Carlo'!$D$16)))</f>
        <v>0</v>
      </c>
      <c r="K883" s="0" t="n">
        <f aca="true">IF('Monte Carlo'!$B$17="",0,IF('Monte Carlo'!$D$17='Monte Carlo'!$B$17,'Monte Carlo'!$B$17,BETAINV(RAND(),'Monte Carlo'!$F$17,'Monte Carlo'!$G$17,'Monte Carlo'!$B$17,'Monte Carlo'!$D$17)))</f>
        <v>0</v>
      </c>
      <c r="L883" s="0" t="n">
        <f aca="true">IF('Monte Carlo'!$B$18="",0,IF('Monte Carlo'!$D$18='Monte Carlo'!$B$18,'Monte Carlo'!$B$18,BETAINV(RAND(),'Monte Carlo'!$F$18,'Monte Carlo'!$G$18,'Monte Carlo'!$B$18,'Monte Carlo'!$D$18)))</f>
        <v>0</v>
      </c>
      <c r="M883" s="0" t="n">
        <f aca="true">IF(OR('Monte Carlo'!$B$22="",'Monte Carlo'!$C$22=""),0,IF(RAND()&lt;'Monte Carlo'!$B$22,IF('Monte Carlo'!$E$22='Monte Carlo'!$C$22,'Monte Carlo'!$C$22,BETAINV(RAND(),'Monte Carlo'!$G$22,'Monte Carlo'!$H$22,'Monte Carlo'!$C$22,'Monte Carlo'!$E$22)),0))</f>
        <v>0</v>
      </c>
      <c r="N883" s="0" t="n">
        <f aca="true">IF(OR('Monte Carlo'!$B$23="",'Monte Carlo'!$C$23=""),0,IF(RAND()&lt;'Monte Carlo'!$B$23,IF('Monte Carlo'!$E$23='Monte Carlo'!$C$23,'Monte Carlo'!$C$23,BETAINV(RAND(),'Monte Carlo'!$G$23,'Monte Carlo'!$H$23,'Monte Carlo'!$C$23,'Monte Carlo'!$E$23)),0))</f>
        <v>0</v>
      </c>
      <c r="O883" s="0" t="n">
        <f aca="true">IF(OR('Monte Carlo'!$B$24="",'Monte Carlo'!$C$24=""),0,IF(RAND()&lt;'Monte Carlo'!$B$24,IF('Monte Carlo'!$E$24='Monte Carlo'!$C$24,'Monte Carlo'!$C$24,BETAINV(RAND(),'Monte Carlo'!$G$24,'Monte Carlo'!$H$24,'Monte Carlo'!$C$24,'Monte Carlo'!$E$24)),0))</f>
        <v>188.350678243576</v>
      </c>
      <c r="P883" s="0" t="n">
        <f aca="true">IF(OR('Monte Carlo'!$B$25="",'Monte Carlo'!$C$25=""),0,IF(RAND()&lt;'Monte Carlo'!$B$25,IF('Monte Carlo'!$E$25='Monte Carlo'!$C$25,'Monte Carlo'!$C$25,BETAINV(RAND(),'Monte Carlo'!$G$25,'Monte Carlo'!$H$25,'Monte Carlo'!$C$25,'Monte Carlo'!$E$25)),0))</f>
        <v>0</v>
      </c>
      <c r="Q883" s="0" t="n">
        <f aca="true">IF(OR('Monte Carlo'!$B$26="",'Monte Carlo'!$C$26=""),0,IF(RAND()&lt;'Monte Carlo'!$B$26,IF('Monte Carlo'!$E$26='Monte Carlo'!$C$26,'Monte Carlo'!$C$26,BETAINV(RAND(),'Monte Carlo'!$G$26,'Monte Carlo'!$H$26,'Monte Carlo'!$C$26,'Monte Carlo'!$E$26)),0))</f>
        <v>0</v>
      </c>
      <c r="R883" s="0" t="n">
        <f aca="true">IF(OR('Monte Carlo'!$B$27="",'Monte Carlo'!$C$27=""),0,IF(RAND()&lt;'Monte Carlo'!$B$27,IF('Monte Carlo'!$E$27='Monte Carlo'!$C$27,'Monte Carlo'!$C$27,BETAINV(RAND(),'Monte Carlo'!$G$27,'Monte Carlo'!$H$27,'Monte Carlo'!$C$27,'Monte Carlo'!$E$27)),0))</f>
        <v>0</v>
      </c>
      <c r="S883" s="0" t="n">
        <f aca="true">IF(OR('Monte Carlo'!$B$28="",'Monte Carlo'!$C$28=""),0,IF(RAND()&lt;'Monte Carlo'!$B$28,IF('Monte Carlo'!$E$28='Monte Carlo'!$C$28,'Monte Carlo'!$C$28,BETAINV(RAND(),'Monte Carlo'!$G$28,'Monte Carlo'!$H$28,'Monte Carlo'!$C$28,'Monte Carlo'!$E$28)),0))</f>
        <v>0</v>
      </c>
      <c r="T883" s="0" t="n">
        <f aca="true">IF(OR('Monte Carlo'!$B$29="",'Monte Carlo'!$C$29=""),0,IF(RAND()&lt;'Monte Carlo'!$B$29,IF('Monte Carlo'!$E$29='Monte Carlo'!$C$29,'Monte Carlo'!$C$29,BETAINV(RAND(),'Monte Carlo'!$G$29,'Monte Carlo'!$H$29,'Monte Carlo'!$C$29,'Monte Carlo'!$E$29)),0))</f>
        <v>0</v>
      </c>
      <c r="U883" s="0" t="n">
        <f aca="true">IF(OR('Monte Carlo'!$B$30="",'Monte Carlo'!$C$30=""),0,IF(RAND()&lt;'Monte Carlo'!$B$30,IF('Monte Carlo'!$E$30='Monte Carlo'!$C$30,'Monte Carlo'!$C$30,BETAINV(RAND(),'Monte Carlo'!$G$30,'Monte Carlo'!$H$30,'Monte Carlo'!$C$30,'Monte Carlo'!$E$30)),0))</f>
        <v>0</v>
      </c>
      <c r="V883" s="0" t="n">
        <f aca="true">IF(OR('Monte Carlo'!$B$31="",'Monte Carlo'!$C$31=""),0,IF(RAND()&lt;'Monte Carlo'!$B$31,IF('Monte Carlo'!$E$31='Monte Carlo'!$C$31,'Monte Carlo'!$C$31,BETAINV(RAND(),'Monte Carlo'!$G$31,'Monte Carlo'!$H$31,'Monte Carlo'!$C$31,'Monte Carlo'!$E$31)),0))</f>
        <v>0</v>
      </c>
      <c r="W883" s="0" t="n">
        <f aca="true">IF(OR('Monte Carlo'!$B$32="",'Monte Carlo'!$C$32=""),0,IF(RAND()&lt;'Monte Carlo'!$B$32,IF('Monte Carlo'!$E$32='Monte Carlo'!$C$32,'Monte Carlo'!$C$32,BETAINV(RAND(),'Monte Carlo'!$G$32,'Monte Carlo'!$H$32,'Monte Carlo'!$C$32,'Monte Carlo'!$E$32)),0))</f>
        <v>0</v>
      </c>
      <c r="X883" s="0" t="n">
        <f aca="true">IF(OR('Monte Carlo'!$B$33="",'Monte Carlo'!$C$33=""),0,IF(RAND()&lt;'Monte Carlo'!$B$33,IF('Monte Carlo'!$E$33='Monte Carlo'!$C$33,'Monte Carlo'!$C$33,BETAINV(RAND(),'Monte Carlo'!$G$33,'Monte Carlo'!$H$33,'Monte Carlo'!$C$33,'Monte Carlo'!$E$33)),0))</f>
        <v>0</v>
      </c>
      <c r="Y883" s="0" t="n">
        <f aca="false">SUM(A883:X883)</f>
        <v>2261.86910492678</v>
      </c>
    </row>
    <row r="884" customFormat="false" ht="15" hidden="false" customHeight="false" outlineLevel="0" collapsed="false">
      <c r="A884" s="0" t="n">
        <f aca="true">IF('Monte Carlo'!$B$7="",0,IF('Monte Carlo'!$D$7='Monte Carlo'!$B$7,'Monte Carlo'!$B$7,BETAINV(RAND(),'Monte Carlo'!$F$7,'Monte Carlo'!$G$7,'Monte Carlo'!$B$7,'Monte Carlo'!$D$7)))</f>
        <v>129.40806939974</v>
      </c>
      <c r="B884" s="0" t="n">
        <f aca="true">IF('Monte Carlo'!$B$8="",0,IF('Monte Carlo'!$D$8='Monte Carlo'!$B$8,'Monte Carlo'!$B$8,BETAINV(RAND(),'Monte Carlo'!$F$8,'Monte Carlo'!$G$8,'Monte Carlo'!$B$8,'Monte Carlo'!$D$8)))</f>
        <v>963.209786554565</v>
      </c>
      <c r="C884" s="0" t="n">
        <f aca="true">IF('Monte Carlo'!$B$9="",0,IF('Monte Carlo'!$D$9='Monte Carlo'!$B$9,'Monte Carlo'!$B$9,BETAINV(RAND(),'Monte Carlo'!$F$9,'Monte Carlo'!$G$9,'Monte Carlo'!$B$9,'Monte Carlo'!$D$9)))</f>
        <v>494.937656371957</v>
      </c>
      <c r="D884" s="0" t="n">
        <f aca="true">IF('Monte Carlo'!$B$10="",0,IF('Monte Carlo'!$D$10='Monte Carlo'!$B$10,'Monte Carlo'!$B$10,BETAINV(RAND(),'Monte Carlo'!$F$10,'Monte Carlo'!$G$10,'Monte Carlo'!$B$10,'Monte Carlo'!$D$10)))</f>
        <v>332.654364663753</v>
      </c>
      <c r="E884" s="0" t="n">
        <f aca="true">IF('Monte Carlo'!$B$11="",0,IF('Monte Carlo'!$D$11='Monte Carlo'!$B$11,'Monte Carlo'!$B$11,BETAINV(RAND(),'Monte Carlo'!$F$11,'Monte Carlo'!$G$11,'Monte Carlo'!$B$11,'Monte Carlo'!$D$11)))</f>
        <v>106.068572452837</v>
      </c>
      <c r="F884" s="0" t="n">
        <f aca="true">IF('Monte Carlo'!$B$12="",0,IF('Monte Carlo'!$D$12='Monte Carlo'!$B$12,'Monte Carlo'!$B$12,BETAINV(RAND(),'Monte Carlo'!$F$12,'Monte Carlo'!$G$12,'Monte Carlo'!$B$12,'Monte Carlo'!$D$12)))</f>
        <v>97.2991701230833</v>
      </c>
      <c r="G884" s="0" t="n">
        <f aca="true">IF('Monte Carlo'!$B$13="",0,IF('Monte Carlo'!$D$13='Monte Carlo'!$B$13,'Monte Carlo'!$B$13,BETAINV(RAND(),'Monte Carlo'!$F$13,'Monte Carlo'!$G$13,'Monte Carlo'!$B$13,'Monte Carlo'!$D$13)))</f>
        <v>0</v>
      </c>
      <c r="H884" s="0" t="n">
        <f aca="true">IF('Monte Carlo'!$B$14="",0,IF('Monte Carlo'!$D$14='Monte Carlo'!$B$14,'Monte Carlo'!$B$14,BETAINV(RAND(),'Monte Carlo'!$F$14,'Monte Carlo'!$G$14,'Monte Carlo'!$B$14,'Monte Carlo'!$D$14)))</f>
        <v>0</v>
      </c>
      <c r="I884" s="0" t="n">
        <f aca="true">IF('Monte Carlo'!$B$15="",0,IF('Monte Carlo'!$D$15='Monte Carlo'!$B$15,'Monte Carlo'!$B$15,BETAINV(RAND(),'Monte Carlo'!$F$15,'Monte Carlo'!$G$15,'Monte Carlo'!$B$15,'Monte Carlo'!$D$15)))</f>
        <v>0</v>
      </c>
      <c r="J884" s="0" t="n">
        <f aca="true">IF('Monte Carlo'!$B$16="",0,IF('Monte Carlo'!$D$16='Monte Carlo'!$B$16,'Monte Carlo'!$B$16,BETAINV(RAND(),'Monte Carlo'!$F$16,'Monte Carlo'!$G$16,'Monte Carlo'!$B$16,'Monte Carlo'!$D$16)))</f>
        <v>0</v>
      </c>
      <c r="K884" s="0" t="n">
        <f aca="true">IF('Monte Carlo'!$B$17="",0,IF('Monte Carlo'!$D$17='Monte Carlo'!$B$17,'Monte Carlo'!$B$17,BETAINV(RAND(),'Monte Carlo'!$F$17,'Monte Carlo'!$G$17,'Monte Carlo'!$B$17,'Monte Carlo'!$D$17)))</f>
        <v>0</v>
      </c>
      <c r="L884" s="0" t="n">
        <f aca="true">IF('Monte Carlo'!$B$18="",0,IF('Monte Carlo'!$D$18='Monte Carlo'!$B$18,'Monte Carlo'!$B$18,BETAINV(RAND(),'Monte Carlo'!$F$18,'Monte Carlo'!$G$18,'Monte Carlo'!$B$18,'Monte Carlo'!$D$18)))</f>
        <v>0</v>
      </c>
      <c r="M884" s="0" t="n">
        <f aca="true">IF(OR('Monte Carlo'!$B$22="",'Monte Carlo'!$C$22=""),0,IF(RAND()&lt;'Monte Carlo'!$B$22,IF('Monte Carlo'!$E$22='Monte Carlo'!$C$22,'Monte Carlo'!$C$22,BETAINV(RAND(),'Monte Carlo'!$G$22,'Monte Carlo'!$H$22,'Monte Carlo'!$C$22,'Monte Carlo'!$E$22)),0))</f>
        <v>0</v>
      </c>
      <c r="N884" s="0" t="n">
        <f aca="true">IF(OR('Monte Carlo'!$B$23="",'Monte Carlo'!$C$23=""),0,IF(RAND()&lt;'Monte Carlo'!$B$23,IF('Monte Carlo'!$E$23='Monte Carlo'!$C$23,'Monte Carlo'!$C$23,BETAINV(RAND(),'Monte Carlo'!$G$23,'Monte Carlo'!$H$23,'Monte Carlo'!$C$23,'Monte Carlo'!$E$23)),0))</f>
        <v>0</v>
      </c>
      <c r="O884" s="0" t="n">
        <f aca="true">IF(OR('Monte Carlo'!$B$24="",'Monte Carlo'!$C$24=""),0,IF(RAND()&lt;'Monte Carlo'!$B$24,IF('Monte Carlo'!$E$24='Monte Carlo'!$C$24,'Monte Carlo'!$C$24,BETAINV(RAND(),'Monte Carlo'!$G$24,'Monte Carlo'!$H$24,'Monte Carlo'!$C$24,'Monte Carlo'!$E$24)),0))</f>
        <v>0</v>
      </c>
      <c r="P884" s="0" t="n">
        <f aca="true">IF(OR('Monte Carlo'!$B$25="",'Monte Carlo'!$C$25=""),0,IF(RAND()&lt;'Monte Carlo'!$B$25,IF('Monte Carlo'!$E$25='Monte Carlo'!$C$25,'Monte Carlo'!$C$25,BETAINV(RAND(),'Monte Carlo'!$G$25,'Monte Carlo'!$H$25,'Monte Carlo'!$C$25,'Monte Carlo'!$E$25)),0))</f>
        <v>0</v>
      </c>
      <c r="Q884" s="0" t="n">
        <f aca="true">IF(OR('Monte Carlo'!$B$26="",'Monte Carlo'!$C$26=""),0,IF(RAND()&lt;'Monte Carlo'!$B$26,IF('Monte Carlo'!$E$26='Monte Carlo'!$C$26,'Monte Carlo'!$C$26,BETAINV(RAND(),'Monte Carlo'!$G$26,'Monte Carlo'!$H$26,'Monte Carlo'!$C$26,'Monte Carlo'!$E$26)),0))</f>
        <v>0</v>
      </c>
      <c r="R884" s="0" t="n">
        <f aca="true">IF(OR('Monte Carlo'!$B$27="",'Monte Carlo'!$C$27=""),0,IF(RAND()&lt;'Monte Carlo'!$B$27,IF('Monte Carlo'!$E$27='Monte Carlo'!$C$27,'Monte Carlo'!$C$27,BETAINV(RAND(),'Monte Carlo'!$G$27,'Monte Carlo'!$H$27,'Monte Carlo'!$C$27,'Monte Carlo'!$E$27)),0))</f>
        <v>0</v>
      </c>
      <c r="S884" s="0" t="n">
        <f aca="true">IF(OR('Monte Carlo'!$B$28="",'Monte Carlo'!$C$28=""),0,IF(RAND()&lt;'Monte Carlo'!$B$28,IF('Monte Carlo'!$E$28='Monte Carlo'!$C$28,'Monte Carlo'!$C$28,BETAINV(RAND(),'Monte Carlo'!$G$28,'Monte Carlo'!$H$28,'Monte Carlo'!$C$28,'Monte Carlo'!$E$28)),0))</f>
        <v>0</v>
      </c>
      <c r="T884" s="0" t="n">
        <f aca="true">IF(OR('Monte Carlo'!$B$29="",'Monte Carlo'!$C$29=""),0,IF(RAND()&lt;'Monte Carlo'!$B$29,IF('Monte Carlo'!$E$29='Monte Carlo'!$C$29,'Monte Carlo'!$C$29,BETAINV(RAND(),'Monte Carlo'!$G$29,'Monte Carlo'!$H$29,'Monte Carlo'!$C$29,'Monte Carlo'!$E$29)),0))</f>
        <v>0</v>
      </c>
      <c r="U884" s="0" t="n">
        <f aca="true">IF(OR('Monte Carlo'!$B$30="",'Monte Carlo'!$C$30=""),0,IF(RAND()&lt;'Monte Carlo'!$B$30,IF('Monte Carlo'!$E$30='Monte Carlo'!$C$30,'Monte Carlo'!$C$30,BETAINV(RAND(),'Monte Carlo'!$G$30,'Monte Carlo'!$H$30,'Monte Carlo'!$C$30,'Monte Carlo'!$E$30)),0))</f>
        <v>0</v>
      </c>
      <c r="V884" s="0" t="n">
        <f aca="true">IF(OR('Monte Carlo'!$B$31="",'Monte Carlo'!$C$31=""),0,IF(RAND()&lt;'Monte Carlo'!$B$31,IF('Monte Carlo'!$E$31='Monte Carlo'!$C$31,'Monte Carlo'!$C$31,BETAINV(RAND(),'Monte Carlo'!$G$31,'Monte Carlo'!$H$31,'Monte Carlo'!$C$31,'Monte Carlo'!$E$31)),0))</f>
        <v>0</v>
      </c>
      <c r="W884" s="0" t="n">
        <f aca="true">IF(OR('Monte Carlo'!$B$32="",'Monte Carlo'!$C$32=""),0,IF(RAND()&lt;'Monte Carlo'!$B$32,IF('Monte Carlo'!$E$32='Monte Carlo'!$C$32,'Monte Carlo'!$C$32,BETAINV(RAND(),'Monte Carlo'!$G$32,'Monte Carlo'!$H$32,'Monte Carlo'!$C$32,'Monte Carlo'!$E$32)),0))</f>
        <v>0</v>
      </c>
      <c r="X884" s="0" t="n">
        <f aca="true">IF(OR('Monte Carlo'!$B$33="",'Monte Carlo'!$C$33=""),0,IF(RAND()&lt;'Monte Carlo'!$B$33,IF('Monte Carlo'!$E$33='Monte Carlo'!$C$33,'Monte Carlo'!$C$33,BETAINV(RAND(),'Monte Carlo'!$G$33,'Monte Carlo'!$H$33,'Monte Carlo'!$C$33,'Monte Carlo'!$E$33)),0))</f>
        <v>0</v>
      </c>
      <c r="Y884" s="0" t="n">
        <f aca="false">SUM(A884:X884)</f>
        <v>2123.57761956594</v>
      </c>
    </row>
    <row r="885" customFormat="false" ht="15" hidden="false" customHeight="false" outlineLevel="0" collapsed="false">
      <c r="A885" s="0" t="n">
        <f aca="true">IF('Monte Carlo'!$B$7="",0,IF('Monte Carlo'!$D$7='Monte Carlo'!$B$7,'Monte Carlo'!$B$7,BETAINV(RAND(),'Monte Carlo'!$F$7,'Monte Carlo'!$G$7,'Monte Carlo'!$B$7,'Monte Carlo'!$D$7)))</f>
        <v>175.198396817019</v>
      </c>
      <c r="B885" s="0" t="n">
        <f aca="true">IF('Monte Carlo'!$B$8="",0,IF('Monte Carlo'!$D$8='Monte Carlo'!$B$8,'Monte Carlo'!$B$8,BETAINV(RAND(),'Monte Carlo'!$F$8,'Monte Carlo'!$G$8,'Monte Carlo'!$B$8,'Monte Carlo'!$D$8)))</f>
        <v>1080.82645937727</v>
      </c>
      <c r="C885" s="0" t="n">
        <f aca="true">IF('Monte Carlo'!$B$9="",0,IF('Monte Carlo'!$D$9='Monte Carlo'!$B$9,'Monte Carlo'!$B$9,BETAINV(RAND(),'Monte Carlo'!$F$9,'Monte Carlo'!$G$9,'Monte Carlo'!$B$9,'Monte Carlo'!$D$9)))</f>
        <v>488.792831989217</v>
      </c>
      <c r="D885" s="0" t="n">
        <f aca="true">IF('Monte Carlo'!$B$10="",0,IF('Monte Carlo'!$D$10='Monte Carlo'!$B$10,'Monte Carlo'!$B$10,BETAINV(RAND(),'Monte Carlo'!$F$10,'Monte Carlo'!$G$10,'Monte Carlo'!$B$10,'Monte Carlo'!$D$10)))</f>
        <v>283.451312087206</v>
      </c>
      <c r="E885" s="0" t="n">
        <f aca="true">IF('Monte Carlo'!$B$11="",0,IF('Monte Carlo'!$D$11='Monte Carlo'!$B$11,'Monte Carlo'!$B$11,BETAINV(RAND(),'Monte Carlo'!$F$11,'Monte Carlo'!$G$11,'Monte Carlo'!$B$11,'Monte Carlo'!$D$11)))</f>
        <v>110.252117678012</v>
      </c>
      <c r="F885" s="0" t="n">
        <f aca="true">IF('Monte Carlo'!$B$12="",0,IF('Monte Carlo'!$D$12='Monte Carlo'!$B$12,'Monte Carlo'!$B$12,BETAINV(RAND(),'Monte Carlo'!$F$12,'Monte Carlo'!$G$12,'Monte Carlo'!$B$12,'Monte Carlo'!$D$12)))</f>
        <v>106.38186455186</v>
      </c>
      <c r="G885" s="0" t="n">
        <f aca="true">IF('Monte Carlo'!$B$13="",0,IF('Monte Carlo'!$D$13='Monte Carlo'!$B$13,'Monte Carlo'!$B$13,BETAINV(RAND(),'Monte Carlo'!$F$13,'Monte Carlo'!$G$13,'Monte Carlo'!$B$13,'Monte Carlo'!$D$13)))</f>
        <v>0</v>
      </c>
      <c r="H885" s="0" t="n">
        <f aca="true">IF('Monte Carlo'!$B$14="",0,IF('Monte Carlo'!$D$14='Monte Carlo'!$B$14,'Monte Carlo'!$B$14,BETAINV(RAND(),'Monte Carlo'!$F$14,'Monte Carlo'!$G$14,'Monte Carlo'!$B$14,'Monte Carlo'!$D$14)))</f>
        <v>0</v>
      </c>
      <c r="I885" s="0" t="n">
        <f aca="true">IF('Monte Carlo'!$B$15="",0,IF('Monte Carlo'!$D$15='Monte Carlo'!$B$15,'Monte Carlo'!$B$15,BETAINV(RAND(),'Monte Carlo'!$F$15,'Monte Carlo'!$G$15,'Monte Carlo'!$B$15,'Monte Carlo'!$D$15)))</f>
        <v>0</v>
      </c>
      <c r="J885" s="0" t="n">
        <f aca="true">IF('Monte Carlo'!$B$16="",0,IF('Monte Carlo'!$D$16='Monte Carlo'!$B$16,'Monte Carlo'!$B$16,BETAINV(RAND(),'Monte Carlo'!$F$16,'Monte Carlo'!$G$16,'Monte Carlo'!$B$16,'Monte Carlo'!$D$16)))</f>
        <v>0</v>
      </c>
      <c r="K885" s="0" t="n">
        <f aca="true">IF('Monte Carlo'!$B$17="",0,IF('Monte Carlo'!$D$17='Monte Carlo'!$B$17,'Monte Carlo'!$B$17,BETAINV(RAND(),'Monte Carlo'!$F$17,'Monte Carlo'!$G$17,'Monte Carlo'!$B$17,'Monte Carlo'!$D$17)))</f>
        <v>0</v>
      </c>
      <c r="L885" s="0" t="n">
        <f aca="true">IF('Monte Carlo'!$B$18="",0,IF('Monte Carlo'!$D$18='Monte Carlo'!$B$18,'Monte Carlo'!$B$18,BETAINV(RAND(),'Monte Carlo'!$F$18,'Monte Carlo'!$G$18,'Monte Carlo'!$B$18,'Monte Carlo'!$D$18)))</f>
        <v>0</v>
      </c>
      <c r="M885" s="0" t="n">
        <f aca="true">IF(OR('Monte Carlo'!$B$22="",'Monte Carlo'!$C$22=""),0,IF(RAND()&lt;'Monte Carlo'!$B$22,IF('Monte Carlo'!$E$22='Monte Carlo'!$C$22,'Monte Carlo'!$C$22,BETAINV(RAND(),'Monte Carlo'!$G$22,'Monte Carlo'!$H$22,'Monte Carlo'!$C$22,'Monte Carlo'!$E$22)),0))</f>
        <v>0</v>
      </c>
      <c r="N885" s="0" t="n">
        <f aca="true">IF(OR('Monte Carlo'!$B$23="",'Monte Carlo'!$C$23=""),0,IF(RAND()&lt;'Monte Carlo'!$B$23,IF('Monte Carlo'!$E$23='Monte Carlo'!$C$23,'Monte Carlo'!$C$23,BETAINV(RAND(),'Monte Carlo'!$G$23,'Monte Carlo'!$H$23,'Monte Carlo'!$C$23,'Monte Carlo'!$E$23)),0))</f>
        <v>0</v>
      </c>
      <c r="O885" s="0" t="n">
        <f aca="true">IF(OR('Monte Carlo'!$B$24="",'Monte Carlo'!$C$24=""),0,IF(RAND()&lt;'Monte Carlo'!$B$24,IF('Monte Carlo'!$E$24='Monte Carlo'!$C$24,'Monte Carlo'!$C$24,BETAINV(RAND(),'Monte Carlo'!$G$24,'Monte Carlo'!$H$24,'Monte Carlo'!$C$24,'Monte Carlo'!$E$24)),0))</f>
        <v>0</v>
      </c>
      <c r="P885" s="0" t="n">
        <f aca="true">IF(OR('Monte Carlo'!$B$25="",'Monte Carlo'!$C$25=""),0,IF(RAND()&lt;'Monte Carlo'!$B$25,IF('Monte Carlo'!$E$25='Monte Carlo'!$C$25,'Monte Carlo'!$C$25,BETAINV(RAND(),'Monte Carlo'!$G$25,'Monte Carlo'!$H$25,'Monte Carlo'!$C$25,'Monte Carlo'!$E$25)),0))</f>
        <v>0</v>
      </c>
      <c r="Q885" s="0" t="n">
        <f aca="true">IF(OR('Monte Carlo'!$B$26="",'Monte Carlo'!$C$26=""),0,IF(RAND()&lt;'Monte Carlo'!$B$26,IF('Monte Carlo'!$E$26='Monte Carlo'!$C$26,'Monte Carlo'!$C$26,BETAINV(RAND(),'Monte Carlo'!$G$26,'Monte Carlo'!$H$26,'Monte Carlo'!$C$26,'Monte Carlo'!$E$26)),0))</f>
        <v>0</v>
      </c>
      <c r="R885" s="0" t="n">
        <f aca="true">IF(OR('Monte Carlo'!$B$27="",'Monte Carlo'!$C$27=""),0,IF(RAND()&lt;'Monte Carlo'!$B$27,IF('Monte Carlo'!$E$27='Monte Carlo'!$C$27,'Monte Carlo'!$C$27,BETAINV(RAND(),'Monte Carlo'!$G$27,'Monte Carlo'!$H$27,'Monte Carlo'!$C$27,'Monte Carlo'!$E$27)),0))</f>
        <v>0</v>
      </c>
      <c r="S885" s="0" t="n">
        <f aca="true">IF(OR('Monte Carlo'!$B$28="",'Monte Carlo'!$C$28=""),0,IF(RAND()&lt;'Monte Carlo'!$B$28,IF('Monte Carlo'!$E$28='Monte Carlo'!$C$28,'Monte Carlo'!$C$28,BETAINV(RAND(),'Monte Carlo'!$G$28,'Monte Carlo'!$H$28,'Monte Carlo'!$C$28,'Monte Carlo'!$E$28)),0))</f>
        <v>0</v>
      </c>
      <c r="T885" s="0" t="n">
        <f aca="true">IF(OR('Monte Carlo'!$B$29="",'Monte Carlo'!$C$29=""),0,IF(RAND()&lt;'Monte Carlo'!$B$29,IF('Monte Carlo'!$E$29='Monte Carlo'!$C$29,'Monte Carlo'!$C$29,BETAINV(RAND(),'Monte Carlo'!$G$29,'Monte Carlo'!$H$29,'Monte Carlo'!$C$29,'Monte Carlo'!$E$29)),0))</f>
        <v>0</v>
      </c>
      <c r="U885" s="0" t="n">
        <f aca="true">IF(OR('Monte Carlo'!$B$30="",'Monte Carlo'!$C$30=""),0,IF(RAND()&lt;'Monte Carlo'!$B$30,IF('Monte Carlo'!$E$30='Monte Carlo'!$C$30,'Monte Carlo'!$C$30,BETAINV(RAND(),'Monte Carlo'!$G$30,'Monte Carlo'!$H$30,'Monte Carlo'!$C$30,'Monte Carlo'!$E$30)),0))</f>
        <v>0</v>
      </c>
      <c r="V885" s="0" t="n">
        <f aca="true">IF(OR('Monte Carlo'!$B$31="",'Monte Carlo'!$C$31=""),0,IF(RAND()&lt;'Monte Carlo'!$B$31,IF('Monte Carlo'!$E$31='Monte Carlo'!$C$31,'Monte Carlo'!$C$31,BETAINV(RAND(),'Monte Carlo'!$G$31,'Monte Carlo'!$H$31,'Monte Carlo'!$C$31,'Monte Carlo'!$E$31)),0))</f>
        <v>0</v>
      </c>
      <c r="W885" s="0" t="n">
        <f aca="true">IF(OR('Monte Carlo'!$B$32="",'Monte Carlo'!$C$32=""),0,IF(RAND()&lt;'Monte Carlo'!$B$32,IF('Monte Carlo'!$E$32='Monte Carlo'!$C$32,'Monte Carlo'!$C$32,BETAINV(RAND(),'Monte Carlo'!$G$32,'Monte Carlo'!$H$32,'Monte Carlo'!$C$32,'Monte Carlo'!$E$32)),0))</f>
        <v>0</v>
      </c>
      <c r="X885" s="0" t="n">
        <f aca="true">IF(OR('Monte Carlo'!$B$33="",'Monte Carlo'!$C$33=""),0,IF(RAND()&lt;'Monte Carlo'!$B$33,IF('Monte Carlo'!$E$33='Monte Carlo'!$C$33,'Monte Carlo'!$C$33,BETAINV(RAND(),'Monte Carlo'!$G$33,'Monte Carlo'!$H$33,'Monte Carlo'!$C$33,'Monte Carlo'!$E$33)),0))</f>
        <v>0</v>
      </c>
      <c r="Y885" s="0" t="n">
        <f aca="false">SUM(A885:X885)</f>
        <v>2244.90298250059</v>
      </c>
    </row>
    <row r="886" customFormat="false" ht="15" hidden="false" customHeight="false" outlineLevel="0" collapsed="false">
      <c r="A886" s="0" t="n">
        <f aca="true">IF('Monte Carlo'!$B$7="",0,IF('Monte Carlo'!$D$7='Monte Carlo'!$B$7,'Monte Carlo'!$B$7,BETAINV(RAND(),'Monte Carlo'!$F$7,'Monte Carlo'!$G$7,'Monte Carlo'!$B$7,'Monte Carlo'!$D$7)))</f>
        <v>130.989896464898</v>
      </c>
      <c r="B886" s="0" t="n">
        <f aca="true">IF('Monte Carlo'!$B$8="",0,IF('Monte Carlo'!$D$8='Monte Carlo'!$B$8,'Monte Carlo'!$B$8,BETAINV(RAND(),'Monte Carlo'!$F$8,'Monte Carlo'!$G$8,'Monte Carlo'!$B$8,'Monte Carlo'!$D$8)))</f>
        <v>1045.13619785718</v>
      </c>
      <c r="C886" s="0" t="n">
        <f aca="true">IF('Monte Carlo'!$B$9="",0,IF('Monte Carlo'!$D$9='Monte Carlo'!$B$9,'Monte Carlo'!$B$9,BETAINV(RAND(),'Monte Carlo'!$F$9,'Monte Carlo'!$G$9,'Monte Carlo'!$B$9,'Monte Carlo'!$D$9)))</f>
        <v>457.328935780215</v>
      </c>
      <c r="D886" s="0" t="n">
        <f aca="true">IF('Monte Carlo'!$B$10="",0,IF('Monte Carlo'!$D$10='Monte Carlo'!$B$10,'Monte Carlo'!$B$10,BETAINV(RAND(),'Monte Carlo'!$F$10,'Monte Carlo'!$G$10,'Monte Carlo'!$B$10,'Monte Carlo'!$D$10)))</f>
        <v>321.285371977214</v>
      </c>
      <c r="E886" s="0" t="n">
        <f aca="true">IF('Monte Carlo'!$B$11="",0,IF('Monte Carlo'!$D$11='Monte Carlo'!$B$11,'Monte Carlo'!$B$11,BETAINV(RAND(),'Monte Carlo'!$F$11,'Monte Carlo'!$G$11,'Monte Carlo'!$B$11,'Monte Carlo'!$D$11)))</f>
        <v>120.034800728477</v>
      </c>
      <c r="F886" s="0" t="n">
        <f aca="true">IF('Monte Carlo'!$B$12="",0,IF('Monte Carlo'!$D$12='Monte Carlo'!$B$12,'Monte Carlo'!$B$12,BETAINV(RAND(),'Monte Carlo'!$F$12,'Monte Carlo'!$G$12,'Monte Carlo'!$B$12,'Monte Carlo'!$D$12)))</f>
        <v>102.33661191268</v>
      </c>
      <c r="G886" s="0" t="n">
        <f aca="true">IF('Monte Carlo'!$B$13="",0,IF('Monte Carlo'!$D$13='Monte Carlo'!$B$13,'Monte Carlo'!$B$13,BETAINV(RAND(),'Monte Carlo'!$F$13,'Monte Carlo'!$G$13,'Monte Carlo'!$B$13,'Monte Carlo'!$D$13)))</f>
        <v>0</v>
      </c>
      <c r="H886" s="0" t="n">
        <f aca="true">IF('Monte Carlo'!$B$14="",0,IF('Monte Carlo'!$D$14='Monte Carlo'!$B$14,'Monte Carlo'!$B$14,BETAINV(RAND(),'Monte Carlo'!$F$14,'Monte Carlo'!$G$14,'Monte Carlo'!$B$14,'Monte Carlo'!$D$14)))</f>
        <v>0</v>
      </c>
      <c r="I886" s="0" t="n">
        <f aca="true">IF('Monte Carlo'!$B$15="",0,IF('Monte Carlo'!$D$15='Monte Carlo'!$B$15,'Monte Carlo'!$B$15,BETAINV(RAND(),'Monte Carlo'!$F$15,'Monte Carlo'!$G$15,'Monte Carlo'!$B$15,'Monte Carlo'!$D$15)))</f>
        <v>0</v>
      </c>
      <c r="J886" s="0" t="n">
        <f aca="true">IF('Monte Carlo'!$B$16="",0,IF('Monte Carlo'!$D$16='Monte Carlo'!$B$16,'Monte Carlo'!$B$16,BETAINV(RAND(),'Monte Carlo'!$F$16,'Monte Carlo'!$G$16,'Monte Carlo'!$B$16,'Monte Carlo'!$D$16)))</f>
        <v>0</v>
      </c>
      <c r="K886" s="0" t="n">
        <f aca="true">IF('Monte Carlo'!$B$17="",0,IF('Monte Carlo'!$D$17='Monte Carlo'!$B$17,'Monte Carlo'!$B$17,BETAINV(RAND(),'Monte Carlo'!$F$17,'Monte Carlo'!$G$17,'Monte Carlo'!$B$17,'Monte Carlo'!$D$17)))</f>
        <v>0</v>
      </c>
      <c r="L886" s="0" t="n">
        <f aca="true">IF('Monte Carlo'!$B$18="",0,IF('Monte Carlo'!$D$18='Monte Carlo'!$B$18,'Monte Carlo'!$B$18,BETAINV(RAND(),'Monte Carlo'!$F$18,'Monte Carlo'!$G$18,'Monte Carlo'!$B$18,'Monte Carlo'!$D$18)))</f>
        <v>0</v>
      </c>
      <c r="M886" s="0" t="n">
        <f aca="true">IF(OR('Monte Carlo'!$B$22="",'Monte Carlo'!$C$22=""),0,IF(RAND()&lt;'Monte Carlo'!$B$22,IF('Monte Carlo'!$E$22='Monte Carlo'!$C$22,'Monte Carlo'!$C$22,BETAINV(RAND(),'Monte Carlo'!$G$22,'Monte Carlo'!$H$22,'Monte Carlo'!$C$22,'Monte Carlo'!$E$22)),0))</f>
        <v>105.97323160552</v>
      </c>
      <c r="N886" s="0" t="n">
        <f aca="true">IF(OR('Monte Carlo'!$B$23="",'Monte Carlo'!$C$23=""),0,IF(RAND()&lt;'Monte Carlo'!$B$23,IF('Monte Carlo'!$E$23='Monte Carlo'!$C$23,'Monte Carlo'!$C$23,BETAINV(RAND(),'Monte Carlo'!$G$23,'Monte Carlo'!$H$23,'Monte Carlo'!$C$23,'Monte Carlo'!$E$23)),0))</f>
        <v>0</v>
      </c>
      <c r="O886" s="0" t="n">
        <f aca="true">IF(OR('Monte Carlo'!$B$24="",'Monte Carlo'!$C$24=""),0,IF(RAND()&lt;'Monte Carlo'!$B$24,IF('Monte Carlo'!$E$24='Monte Carlo'!$C$24,'Monte Carlo'!$C$24,BETAINV(RAND(),'Monte Carlo'!$G$24,'Monte Carlo'!$H$24,'Monte Carlo'!$C$24,'Monte Carlo'!$E$24)),0))</f>
        <v>206.128706463936</v>
      </c>
      <c r="P886" s="0" t="n">
        <f aca="true">IF(OR('Monte Carlo'!$B$25="",'Monte Carlo'!$C$25=""),0,IF(RAND()&lt;'Monte Carlo'!$B$25,IF('Monte Carlo'!$E$25='Monte Carlo'!$C$25,'Monte Carlo'!$C$25,BETAINV(RAND(),'Monte Carlo'!$G$25,'Monte Carlo'!$H$25,'Monte Carlo'!$C$25,'Monte Carlo'!$E$25)),0))</f>
        <v>0</v>
      </c>
      <c r="Q886" s="0" t="n">
        <f aca="true">IF(OR('Monte Carlo'!$B$26="",'Monte Carlo'!$C$26=""),0,IF(RAND()&lt;'Monte Carlo'!$B$26,IF('Monte Carlo'!$E$26='Monte Carlo'!$C$26,'Monte Carlo'!$C$26,BETAINV(RAND(),'Monte Carlo'!$G$26,'Monte Carlo'!$H$26,'Monte Carlo'!$C$26,'Monte Carlo'!$E$26)),0))</f>
        <v>0</v>
      </c>
      <c r="R886" s="0" t="n">
        <f aca="true">IF(OR('Monte Carlo'!$B$27="",'Monte Carlo'!$C$27=""),0,IF(RAND()&lt;'Monte Carlo'!$B$27,IF('Monte Carlo'!$E$27='Monte Carlo'!$C$27,'Monte Carlo'!$C$27,BETAINV(RAND(),'Monte Carlo'!$G$27,'Monte Carlo'!$H$27,'Monte Carlo'!$C$27,'Monte Carlo'!$E$27)),0))</f>
        <v>0</v>
      </c>
      <c r="S886" s="0" t="n">
        <f aca="true">IF(OR('Monte Carlo'!$B$28="",'Monte Carlo'!$C$28=""),0,IF(RAND()&lt;'Monte Carlo'!$B$28,IF('Monte Carlo'!$E$28='Monte Carlo'!$C$28,'Monte Carlo'!$C$28,BETAINV(RAND(),'Monte Carlo'!$G$28,'Monte Carlo'!$H$28,'Monte Carlo'!$C$28,'Monte Carlo'!$E$28)),0))</f>
        <v>0</v>
      </c>
      <c r="T886" s="0" t="n">
        <f aca="true">IF(OR('Monte Carlo'!$B$29="",'Monte Carlo'!$C$29=""),0,IF(RAND()&lt;'Monte Carlo'!$B$29,IF('Monte Carlo'!$E$29='Monte Carlo'!$C$29,'Monte Carlo'!$C$29,BETAINV(RAND(),'Monte Carlo'!$G$29,'Monte Carlo'!$H$29,'Monte Carlo'!$C$29,'Monte Carlo'!$E$29)),0))</f>
        <v>0</v>
      </c>
      <c r="U886" s="0" t="n">
        <f aca="true">IF(OR('Monte Carlo'!$B$30="",'Monte Carlo'!$C$30=""),0,IF(RAND()&lt;'Monte Carlo'!$B$30,IF('Monte Carlo'!$E$30='Monte Carlo'!$C$30,'Monte Carlo'!$C$30,BETAINV(RAND(),'Monte Carlo'!$G$30,'Monte Carlo'!$H$30,'Monte Carlo'!$C$30,'Monte Carlo'!$E$30)),0))</f>
        <v>0</v>
      </c>
      <c r="V886" s="0" t="n">
        <f aca="true">IF(OR('Monte Carlo'!$B$31="",'Monte Carlo'!$C$31=""),0,IF(RAND()&lt;'Monte Carlo'!$B$31,IF('Monte Carlo'!$E$31='Monte Carlo'!$C$31,'Monte Carlo'!$C$31,BETAINV(RAND(),'Monte Carlo'!$G$31,'Monte Carlo'!$H$31,'Monte Carlo'!$C$31,'Monte Carlo'!$E$31)),0))</f>
        <v>0</v>
      </c>
      <c r="W886" s="0" t="n">
        <f aca="true">IF(OR('Monte Carlo'!$B$32="",'Monte Carlo'!$C$32=""),0,IF(RAND()&lt;'Monte Carlo'!$B$32,IF('Monte Carlo'!$E$32='Monte Carlo'!$C$32,'Monte Carlo'!$C$32,BETAINV(RAND(),'Monte Carlo'!$G$32,'Monte Carlo'!$H$32,'Monte Carlo'!$C$32,'Monte Carlo'!$E$32)),0))</f>
        <v>0</v>
      </c>
      <c r="X886" s="0" t="n">
        <f aca="true">IF(OR('Monte Carlo'!$B$33="",'Monte Carlo'!$C$33=""),0,IF(RAND()&lt;'Monte Carlo'!$B$33,IF('Monte Carlo'!$E$33='Monte Carlo'!$C$33,'Monte Carlo'!$C$33,BETAINV(RAND(),'Monte Carlo'!$G$33,'Monte Carlo'!$H$33,'Monte Carlo'!$C$33,'Monte Carlo'!$E$33)),0))</f>
        <v>0</v>
      </c>
      <c r="Y886" s="0" t="n">
        <f aca="false">SUM(A886:X886)</f>
        <v>2489.21375279012</v>
      </c>
    </row>
    <row r="887" customFormat="false" ht="15" hidden="false" customHeight="false" outlineLevel="0" collapsed="false">
      <c r="A887" s="0" t="n">
        <f aca="true">IF('Monte Carlo'!$B$7="",0,IF('Monte Carlo'!$D$7='Monte Carlo'!$B$7,'Monte Carlo'!$B$7,BETAINV(RAND(),'Monte Carlo'!$F$7,'Monte Carlo'!$G$7,'Monte Carlo'!$B$7,'Monte Carlo'!$D$7)))</f>
        <v>155.762250447266</v>
      </c>
      <c r="B887" s="0" t="n">
        <f aca="true">IF('Monte Carlo'!$B$8="",0,IF('Monte Carlo'!$D$8='Monte Carlo'!$B$8,'Monte Carlo'!$B$8,BETAINV(RAND(),'Monte Carlo'!$F$8,'Monte Carlo'!$G$8,'Monte Carlo'!$B$8,'Monte Carlo'!$D$8)))</f>
        <v>972.430202204055</v>
      </c>
      <c r="C887" s="0" t="n">
        <f aca="true">IF('Monte Carlo'!$B$9="",0,IF('Monte Carlo'!$D$9='Monte Carlo'!$B$9,'Monte Carlo'!$B$9,BETAINV(RAND(),'Monte Carlo'!$F$9,'Monte Carlo'!$G$9,'Monte Carlo'!$B$9,'Monte Carlo'!$D$9)))</f>
        <v>428.852077236498</v>
      </c>
      <c r="D887" s="0" t="n">
        <f aca="true">IF('Monte Carlo'!$B$10="",0,IF('Monte Carlo'!$D$10='Monte Carlo'!$B$10,'Monte Carlo'!$B$10,BETAINV(RAND(),'Monte Carlo'!$F$10,'Monte Carlo'!$G$10,'Monte Carlo'!$B$10,'Monte Carlo'!$D$10)))</f>
        <v>329.098100484251</v>
      </c>
      <c r="E887" s="0" t="n">
        <f aca="true">IF('Monte Carlo'!$B$11="",0,IF('Monte Carlo'!$D$11='Monte Carlo'!$B$11,'Monte Carlo'!$B$11,BETAINV(RAND(),'Monte Carlo'!$F$11,'Monte Carlo'!$G$11,'Monte Carlo'!$B$11,'Monte Carlo'!$D$11)))</f>
        <v>148.03300280363</v>
      </c>
      <c r="F887" s="0" t="n">
        <f aca="true">IF('Monte Carlo'!$B$12="",0,IF('Monte Carlo'!$D$12='Monte Carlo'!$B$12,'Monte Carlo'!$B$12,BETAINV(RAND(),'Monte Carlo'!$F$12,'Monte Carlo'!$G$12,'Monte Carlo'!$B$12,'Monte Carlo'!$D$12)))</f>
        <v>111.666851218558</v>
      </c>
      <c r="G887" s="0" t="n">
        <f aca="true">IF('Monte Carlo'!$B$13="",0,IF('Monte Carlo'!$D$13='Monte Carlo'!$B$13,'Monte Carlo'!$B$13,BETAINV(RAND(),'Monte Carlo'!$F$13,'Monte Carlo'!$G$13,'Monte Carlo'!$B$13,'Monte Carlo'!$D$13)))</f>
        <v>0</v>
      </c>
      <c r="H887" s="0" t="n">
        <f aca="true">IF('Monte Carlo'!$B$14="",0,IF('Monte Carlo'!$D$14='Monte Carlo'!$B$14,'Monte Carlo'!$B$14,BETAINV(RAND(),'Monte Carlo'!$F$14,'Monte Carlo'!$G$14,'Monte Carlo'!$B$14,'Monte Carlo'!$D$14)))</f>
        <v>0</v>
      </c>
      <c r="I887" s="0" t="n">
        <f aca="true">IF('Monte Carlo'!$B$15="",0,IF('Monte Carlo'!$D$15='Monte Carlo'!$B$15,'Monte Carlo'!$B$15,BETAINV(RAND(),'Monte Carlo'!$F$15,'Monte Carlo'!$G$15,'Monte Carlo'!$B$15,'Monte Carlo'!$D$15)))</f>
        <v>0</v>
      </c>
      <c r="J887" s="0" t="n">
        <f aca="true">IF('Monte Carlo'!$B$16="",0,IF('Monte Carlo'!$D$16='Monte Carlo'!$B$16,'Monte Carlo'!$B$16,BETAINV(RAND(),'Monte Carlo'!$F$16,'Monte Carlo'!$G$16,'Monte Carlo'!$B$16,'Monte Carlo'!$D$16)))</f>
        <v>0</v>
      </c>
      <c r="K887" s="0" t="n">
        <f aca="true">IF('Monte Carlo'!$B$17="",0,IF('Monte Carlo'!$D$17='Monte Carlo'!$B$17,'Monte Carlo'!$B$17,BETAINV(RAND(),'Monte Carlo'!$F$17,'Monte Carlo'!$G$17,'Monte Carlo'!$B$17,'Monte Carlo'!$D$17)))</f>
        <v>0</v>
      </c>
      <c r="L887" s="0" t="n">
        <f aca="true">IF('Monte Carlo'!$B$18="",0,IF('Monte Carlo'!$D$18='Monte Carlo'!$B$18,'Monte Carlo'!$B$18,BETAINV(RAND(),'Monte Carlo'!$F$18,'Monte Carlo'!$G$18,'Monte Carlo'!$B$18,'Monte Carlo'!$D$18)))</f>
        <v>0</v>
      </c>
      <c r="M887" s="0" t="n">
        <f aca="true">IF(OR('Monte Carlo'!$B$22="",'Monte Carlo'!$C$22=""),0,IF(RAND()&lt;'Monte Carlo'!$B$22,IF('Monte Carlo'!$E$22='Monte Carlo'!$C$22,'Monte Carlo'!$C$22,BETAINV(RAND(),'Monte Carlo'!$G$22,'Monte Carlo'!$H$22,'Monte Carlo'!$C$22,'Monte Carlo'!$E$22)),0))</f>
        <v>0</v>
      </c>
      <c r="N887" s="0" t="n">
        <f aca="true">IF(OR('Monte Carlo'!$B$23="",'Monte Carlo'!$C$23=""),0,IF(RAND()&lt;'Monte Carlo'!$B$23,IF('Monte Carlo'!$E$23='Monte Carlo'!$C$23,'Monte Carlo'!$C$23,BETAINV(RAND(),'Monte Carlo'!$G$23,'Monte Carlo'!$H$23,'Monte Carlo'!$C$23,'Monte Carlo'!$E$23)),0))</f>
        <v>49.9106840331139</v>
      </c>
      <c r="O887" s="0" t="n">
        <f aca="true">IF(OR('Monte Carlo'!$B$24="",'Monte Carlo'!$C$24=""),0,IF(RAND()&lt;'Monte Carlo'!$B$24,IF('Monte Carlo'!$E$24='Monte Carlo'!$C$24,'Monte Carlo'!$C$24,BETAINV(RAND(),'Monte Carlo'!$G$24,'Monte Carlo'!$H$24,'Monte Carlo'!$C$24,'Monte Carlo'!$E$24)),0))</f>
        <v>0</v>
      </c>
      <c r="P887" s="0" t="n">
        <f aca="true">IF(OR('Monte Carlo'!$B$25="",'Monte Carlo'!$C$25=""),0,IF(RAND()&lt;'Monte Carlo'!$B$25,IF('Monte Carlo'!$E$25='Monte Carlo'!$C$25,'Monte Carlo'!$C$25,BETAINV(RAND(),'Monte Carlo'!$G$25,'Monte Carlo'!$H$25,'Monte Carlo'!$C$25,'Monte Carlo'!$E$25)),0))</f>
        <v>0</v>
      </c>
      <c r="Q887" s="0" t="n">
        <f aca="true">IF(OR('Monte Carlo'!$B$26="",'Monte Carlo'!$C$26=""),0,IF(RAND()&lt;'Monte Carlo'!$B$26,IF('Monte Carlo'!$E$26='Monte Carlo'!$C$26,'Monte Carlo'!$C$26,BETAINV(RAND(),'Monte Carlo'!$G$26,'Monte Carlo'!$H$26,'Monte Carlo'!$C$26,'Monte Carlo'!$E$26)),0))</f>
        <v>0</v>
      </c>
      <c r="R887" s="0" t="n">
        <f aca="true">IF(OR('Monte Carlo'!$B$27="",'Monte Carlo'!$C$27=""),0,IF(RAND()&lt;'Monte Carlo'!$B$27,IF('Monte Carlo'!$E$27='Monte Carlo'!$C$27,'Monte Carlo'!$C$27,BETAINV(RAND(),'Monte Carlo'!$G$27,'Monte Carlo'!$H$27,'Monte Carlo'!$C$27,'Monte Carlo'!$E$27)),0))</f>
        <v>0</v>
      </c>
      <c r="S887" s="0" t="n">
        <f aca="true">IF(OR('Monte Carlo'!$B$28="",'Monte Carlo'!$C$28=""),0,IF(RAND()&lt;'Monte Carlo'!$B$28,IF('Monte Carlo'!$E$28='Monte Carlo'!$C$28,'Monte Carlo'!$C$28,BETAINV(RAND(),'Monte Carlo'!$G$28,'Monte Carlo'!$H$28,'Monte Carlo'!$C$28,'Monte Carlo'!$E$28)),0))</f>
        <v>0</v>
      </c>
      <c r="T887" s="0" t="n">
        <f aca="true">IF(OR('Monte Carlo'!$B$29="",'Monte Carlo'!$C$29=""),0,IF(RAND()&lt;'Monte Carlo'!$B$29,IF('Monte Carlo'!$E$29='Monte Carlo'!$C$29,'Monte Carlo'!$C$29,BETAINV(RAND(),'Monte Carlo'!$G$29,'Monte Carlo'!$H$29,'Monte Carlo'!$C$29,'Monte Carlo'!$E$29)),0))</f>
        <v>0</v>
      </c>
      <c r="U887" s="0" t="n">
        <f aca="true">IF(OR('Monte Carlo'!$B$30="",'Monte Carlo'!$C$30=""),0,IF(RAND()&lt;'Monte Carlo'!$B$30,IF('Monte Carlo'!$E$30='Monte Carlo'!$C$30,'Monte Carlo'!$C$30,BETAINV(RAND(),'Monte Carlo'!$G$30,'Monte Carlo'!$H$30,'Monte Carlo'!$C$30,'Monte Carlo'!$E$30)),0))</f>
        <v>0</v>
      </c>
      <c r="V887" s="0" t="n">
        <f aca="true">IF(OR('Monte Carlo'!$B$31="",'Monte Carlo'!$C$31=""),0,IF(RAND()&lt;'Monte Carlo'!$B$31,IF('Monte Carlo'!$E$31='Monte Carlo'!$C$31,'Monte Carlo'!$C$31,BETAINV(RAND(),'Monte Carlo'!$G$31,'Monte Carlo'!$H$31,'Monte Carlo'!$C$31,'Monte Carlo'!$E$31)),0))</f>
        <v>0</v>
      </c>
      <c r="W887" s="0" t="n">
        <f aca="true">IF(OR('Monte Carlo'!$B$32="",'Monte Carlo'!$C$32=""),0,IF(RAND()&lt;'Monte Carlo'!$B$32,IF('Monte Carlo'!$E$32='Monte Carlo'!$C$32,'Monte Carlo'!$C$32,BETAINV(RAND(),'Monte Carlo'!$G$32,'Monte Carlo'!$H$32,'Monte Carlo'!$C$32,'Monte Carlo'!$E$32)),0))</f>
        <v>0</v>
      </c>
      <c r="X887" s="0" t="n">
        <f aca="true">IF(OR('Monte Carlo'!$B$33="",'Monte Carlo'!$C$33=""),0,IF(RAND()&lt;'Monte Carlo'!$B$33,IF('Monte Carlo'!$E$33='Monte Carlo'!$C$33,'Monte Carlo'!$C$33,BETAINV(RAND(),'Monte Carlo'!$G$33,'Monte Carlo'!$H$33,'Monte Carlo'!$C$33,'Monte Carlo'!$E$33)),0))</f>
        <v>0</v>
      </c>
      <c r="Y887" s="0" t="n">
        <f aca="false">SUM(A887:X887)</f>
        <v>2195.75316842737</v>
      </c>
    </row>
    <row r="888" customFormat="false" ht="15" hidden="false" customHeight="false" outlineLevel="0" collapsed="false">
      <c r="A888" s="0" t="n">
        <f aca="true">IF('Monte Carlo'!$B$7="",0,IF('Monte Carlo'!$D$7='Monte Carlo'!$B$7,'Monte Carlo'!$B$7,BETAINV(RAND(),'Monte Carlo'!$F$7,'Monte Carlo'!$G$7,'Monte Carlo'!$B$7,'Monte Carlo'!$D$7)))</f>
        <v>178.962015603542</v>
      </c>
      <c r="B888" s="0" t="n">
        <f aca="true">IF('Monte Carlo'!$B$8="",0,IF('Monte Carlo'!$D$8='Monte Carlo'!$B$8,'Monte Carlo'!$B$8,BETAINV(RAND(),'Monte Carlo'!$F$8,'Monte Carlo'!$G$8,'Monte Carlo'!$B$8,'Monte Carlo'!$D$8)))</f>
        <v>1198.45597177712</v>
      </c>
      <c r="C888" s="0" t="n">
        <f aca="true">IF('Monte Carlo'!$B$9="",0,IF('Monte Carlo'!$D$9='Monte Carlo'!$B$9,'Monte Carlo'!$B$9,BETAINV(RAND(),'Monte Carlo'!$F$9,'Monte Carlo'!$G$9,'Monte Carlo'!$B$9,'Monte Carlo'!$D$9)))</f>
        <v>505.259072694457</v>
      </c>
      <c r="D888" s="0" t="n">
        <f aca="true">IF('Monte Carlo'!$B$10="",0,IF('Monte Carlo'!$D$10='Monte Carlo'!$B$10,'Monte Carlo'!$B$10,BETAINV(RAND(),'Monte Carlo'!$F$10,'Monte Carlo'!$G$10,'Monte Carlo'!$B$10,'Monte Carlo'!$D$10)))</f>
        <v>314.172573966349</v>
      </c>
      <c r="E888" s="0" t="n">
        <f aca="true">IF('Monte Carlo'!$B$11="",0,IF('Monte Carlo'!$D$11='Monte Carlo'!$B$11,'Monte Carlo'!$B$11,BETAINV(RAND(),'Monte Carlo'!$F$11,'Monte Carlo'!$G$11,'Monte Carlo'!$B$11,'Monte Carlo'!$D$11)))</f>
        <v>97.5230474040065</v>
      </c>
      <c r="F888" s="0" t="n">
        <f aca="true">IF('Monte Carlo'!$B$12="",0,IF('Monte Carlo'!$D$12='Monte Carlo'!$B$12,'Monte Carlo'!$B$12,BETAINV(RAND(),'Monte Carlo'!$F$12,'Monte Carlo'!$G$12,'Monte Carlo'!$B$12,'Monte Carlo'!$D$12)))</f>
        <v>112.637681595026</v>
      </c>
      <c r="G888" s="0" t="n">
        <f aca="true">IF('Monte Carlo'!$B$13="",0,IF('Monte Carlo'!$D$13='Monte Carlo'!$B$13,'Monte Carlo'!$B$13,BETAINV(RAND(),'Monte Carlo'!$F$13,'Monte Carlo'!$G$13,'Monte Carlo'!$B$13,'Monte Carlo'!$D$13)))</f>
        <v>0</v>
      </c>
      <c r="H888" s="0" t="n">
        <f aca="true">IF('Monte Carlo'!$B$14="",0,IF('Monte Carlo'!$D$14='Monte Carlo'!$B$14,'Monte Carlo'!$B$14,BETAINV(RAND(),'Monte Carlo'!$F$14,'Monte Carlo'!$G$14,'Monte Carlo'!$B$14,'Monte Carlo'!$D$14)))</f>
        <v>0</v>
      </c>
      <c r="I888" s="0" t="n">
        <f aca="true">IF('Monte Carlo'!$B$15="",0,IF('Monte Carlo'!$D$15='Monte Carlo'!$B$15,'Monte Carlo'!$B$15,BETAINV(RAND(),'Monte Carlo'!$F$15,'Monte Carlo'!$G$15,'Monte Carlo'!$B$15,'Monte Carlo'!$D$15)))</f>
        <v>0</v>
      </c>
      <c r="J888" s="0" t="n">
        <f aca="true">IF('Monte Carlo'!$B$16="",0,IF('Monte Carlo'!$D$16='Monte Carlo'!$B$16,'Monte Carlo'!$B$16,BETAINV(RAND(),'Monte Carlo'!$F$16,'Monte Carlo'!$G$16,'Monte Carlo'!$B$16,'Monte Carlo'!$D$16)))</f>
        <v>0</v>
      </c>
      <c r="K888" s="0" t="n">
        <f aca="true">IF('Monte Carlo'!$B$17="",0,IF('Monte Carlo'!$D$17='Monte Carlo'!$B$17,'Monte Carlo'!$B$17,BETAINV(RAND(),'Monte Carlo'!$F$17,'Monte Carlo'!$G$17,'Monte Carlo'!$B$17,'Monte Carlo'!$D$17)))</f>
        <v>0</v>
      </c>
      <c r="L888" s="0" t="n">
        <f aca="true">IF('Monte Carlo'!$B$18="",0,IF('Monte Carlo'!$D$18='Monte Carlo'!$B$18,'Monte Carlo'!$B$18,BETAINV(RAND(),'Monte Carlo'!$F$18,'Monte Carlo'!$G$18,'Monte Carlo'!$B$18,'Monte Carlo'!$D$18)))</f>
        <v>0</v>
      </c>
      <c r="M888" s="0" t="n">
        <f aca="true">IF(OR('Monte Carlo'!$B$22="",'Monte Carlo'!$C$22=""),0,IF(RAND()&lt;'Monte Carlo'!$B$22,IF('Monte Carlo'!$E$22='Monte Carlo'!$C$22,'Monte Carlo'!$C$22,BETAINV(RAND(),'Monte Carlo'!$G$22,'Monte Carlo'!$H$22,'Monte Carlo'!$C$22,'Monte Carlo'!$E$22)),0))</f>
        <v>0</v>
      </c>
      <c r="N888" s="0" t="n">
        <f aca="true">IF(OR('Monte Carlo'!$B$23="",'Monte Carlo'!$C$23=""),0,IF(RAND()&lt;'Monte Carlo'!$B$23,IF('Monte Carlo'!$E$23='Monte Carlo'!$C$23,'Monte Carlo'!$C$23,BETAINV(RAND(),'Monte Carlo'!$G$23,'Monte Carlo'!$H$23,'Monte Carlo'!$C$23,'Monte Carlo'!$E$23)),0))</f>
        <v>0</v>
      </c>
      <c r="O888" s="0" t="n">
        <f aca="true">IF(OR('Monte Carlo'!$B$24="",'Monte Carlo'!$C$24=""),0,IF(RAND()&lt;'Monte Carlo'!$B$24,IF('Monte Carlo'!$E$24='Monte Carlo'!$C$24,'Monte Carlo'!$C$24,BETAINV(RAND(),'Monte Carlo'!$G$24,'Monte Carlo'!$H$24,'Monte Carlo'!$C$24,'Monte Carlo'!$E$24)),0))</f>
        <v>0</v>
      </c>
      <c r="P888" s="0" t="n">
        <f aca="true">IF(OR('Monte Carlo'!$B$25="",'Monte Carlo'!$C$25=""),0,IF(RAND()&lt;'Monte Carlo'!$B$25,IF('Monte Carlo'!$E$25='Monte Carlo'!$C$25,'Monte Carlo'!$C$25,BETAINV(RAND(),'Monte Carlo'!$G$25,'Monte Carlo'!$H$25,'Monte Carlo'!$C$25,'Monte Carlo'!$E$25)),0))</f>
        <v>0</v>
      </c>
      <c r="Q888" s="0" t="n">
        <f aca="true">IF(OR('Monte Carlo'!$B$26="",'Monte Carlo'!$C$26=""),0,IF(RAND()&lt;'Monte Carlo'!$B$26,IF('Monte Carlo'!$E$26='Monte Carlo'!$C$26,'Monte Carlo'!$C$26,BETAINV(RAND(),'Monte Carlo'!$G$26,'Monte Carlo'!$H$26,'Monte Carlo'!$C$26,'Monte Carlo'!$E$26)),0))</f>
        <v>0</v>
      </c>
      <c r="R888" s="0" t="n">
        <f aca="true">IF(OR('Monte Carlo'!$B$27="",'Monte Carlo'!$C$27=""),0,IF(RAND()&lt;'Monte Carlo'!$B$27,IF('Monte Carlo'!$E$27='Monte Carlo'!$C$27,'Monte Carlo'!$C$27,BETAINV(RAND(),'Monte Carlo'!$G$27,'Monte Carlo'!$H$27,'Monte Carlo'!$C$27,'Monte Carlo'!$E$27)),0))</f>
        <v>0</v>
      </c>
      <c r="S888" s="0" t="n">
        <f aca="true">IF(OR('Monte Carlo'!$B$28="",'Monte Carlo'!$C$28=""),0,IF(RAND()&lt;'Monte Carlo'!$B$28,IF('Monte Carlo'!$E$28='Monte Carlo'!$C$28,'Monte Carlo'!$C$28,BETAINV(RAND(),'Monte Carlo'!$G$28,'Monte Carlo'!$H$28,'Monte Carlo'!$C$28,'Monte Carlo'!$E$28)),0))</f>
        <v>0</v>
      </c>
      <c r="T888" s="0" t="n">
        <f aca="true">IF(OR('Monte Carlo'!$B$29="",'Monte Carlo'!$C$29=""),0,IF(RAND()&lt;'Monte Carlo'!$B$29,IF('Monte Carlo'!$E$29='Monte Carlo'!$C$29,'Monte Carlo'!$C$29,BETAINV(RAND(),'Monte Carlo'!$G$29,'Monte Carlo'!$H$29,'Monte Carlo'!$C$29,'Monte Carlo'!$E$29)),0))</f>
        <v>0</v>
      </c>
      <c r="U888" s="0" t="n">
        <f aca="true">IF(OR('Monte Carlo'!$B$30="",'Monte Carlo'!$C$30=""),0,IF(RAND()&lt;'Monte Carlo'!$B$30,IF('Monte Carlo'!$E$30='Monte Carlo'!$C$30,'Monte Carlo'!$C$30,BETAINV(RAND(),'Monte Carlo'!$G$30,'Monte Carlo'!$H$30,'Monte Carlo'!$C$30,'Monte Carlo'!$E$30)),0))</f>
        <v>0</v>
      </c>
      <c r="V888" s="0" t="n">
        <f aca="true">IF(OR('Monte Carlo'!$B$31="",'Monte Carlo'!$C$31=""),0,IF(RAND()&lt;'Monte Carlo'!$B$31,IF('Monte Carlo'!$E$31='Monte Carlo'!$C$31,'Monte Carlo'!$C$31,BETAINV(RAND(),'Monte Carlo'!$G$31,'Monte Carlo'!$H$31,'Monte Carlo'!$C$31,'Monte Carlo'!$E$31)),0))</f>
        <v>0</v>
      </c>
      <c r="W888" s="0" t="n">
        <f aca="true">IF(OR('Monte Carlo'!$B$32="",'Monte Carlo'!$C$32=""),0,IF(RAND()&lt;'Monte Carlo'!$B$32,IF('Monte Carlo'!$E$32='Monte Carlo'!$C$32,'Monte Carlo'!$C$32,BETAINV(RAND(),'Monte Carlo'!$G$32,'Monte Carlo'!$H$32,'Monte Carlo'!$C$32,'Monte Carlo'!$E$32)),0))</f>
        <v>0</v>
      </c>
      <c r="X888" s="0" t="n">
        <f aca="true">IF(OR('Monte Carlo'!$B$33="",'Monte Carlo'!$C$33=""),0,IF(RAND()&lt;'Monte Carlo'!$B$33,IF('Monte Carlo'!$E$33='Monte Carlo'!$C$33,'Monte Carlo'!$C$33,BETAINV(RAND(),'Monte Carlo'!$G$33,'Monte Carlo'!$H$33,'Monte Carlo'!$C$33,'Monte Carlo'!$E$33)),0))</f>
        <v>0</v>
      </c>
      <c r="Y888" s="0" t="n">
        <f aca="false">SUM(A888:X888)</f>
        <v>2407.0103630405</v>
      </c>
    </row>
    <row r="889" customFormat="false" ht="15" hidden="false" customHeight="false" outlineLevel="0" collapsed="false">
      <c r="A889" s="0" t="n">
        <f aca="true">IF('Monte Carlo'!$B$7="",0,IF('Monte Carlo'!$D$7='Monte Carlo'!$B$7,'Monte Carlo'!$B$7,BETAINV(RAND(),'Monte Carlo'!$F$7,'Monte Carlo'!$G$7,'Monte Carlo'!$B$7,'Monte Carlo'!$D$7)))</f>
        <v>141.042218324012</v>
      </c>
      <c r="B889" s="0" t="n">
        <f aca="true">IF('Monte Carlo'!$B$8="",0,IF('Monte Carlo'!$D$8='Monte Carlo'!$B$8,'Monte Carlo'!$B$8,BETAINV(RAND(),'Monte Carlo'!$F$8,'Monte Carlo'!$G$8,'Monte Carlo'!$B$8,'Monte Carlo'!$D$8)))</f>
        <v>927.450311473298</v>
      </c>
      <c r="C889" s="0" t="n">
        <f aca="true">IF('Monte Carlo'!$B$9="",0,IF('Monte Carlo'!$D$9='Monte Carlo'!$B$9,'Monte Carlo'!$B$9,BETAINV(RAND(),'Monte Carlo'!$F$9,'Monte Carlo'!$G$9,'Monte Carlo'!$B$9,'Monte Carlo'!$D$9)))</f>
        <v>488.899727255755</v>
      </c>
      <c r="D889" s="0" t="n">
        <f aca="true">IF('Monte Carlo'!$B$10="",0,IF('Monte Carlo'!$D$10='Monte Carlo'!$B$10,'Monte Carlo'!$B$10,BETAINV(RAND(),'Monte Carlo'!$F$10,'Monte Carlo'!$G$10,'Monte Carlo'!$B$10,'Monte Carlo'!$D$10)))</f>
        <v>306.14697515739</v>
      </c>
      <c r="E889" s="0" t="n">
        <f aca="true">IF('Monte Carlo'!$B$11="",0,IF('Monte Carlo'!$D$11='Monte Carlo'!$B$11,'Monte Carlo'!$B$11,BETAINV(RAND(),'Monte Carlo'!$F$11,'Monte Carlo'!$G$11,'Monte Carlo'!$B$11,'Monte Carlo'!$D$11)))</f>
        <v>99.3563377058331</v>
      </c>
      <c r="F889" s="0" t="n">
        <f aca="true">IF('Monte Carlo'!$B$12="",0,IF('Monte Carlo'!$D$12='Monte Carlo'!$B$12,'Monte Carlo'!$B$12,BETAINV(RAND(),'Monte Carlo'!$F$12,'Monte Carlo'!$G$12,'Monte Carlo'!$B$12,'Monte Carlo'!$D$12)))</f>
        <v>103.648872945527</v>
      </c>
      <c r="G889" s="0" t="n">
        <f aca="true">IF('Monte Carlo'!$B$13="",0,IF('Monte Carlo'!$D$13='Monte Carlo'!$B$13,'Monte Carlo'!$B$13,BETAINV(RAND(),'Monte Carlo'!$F$13,'Monte Carlo'!$G$13,'Monte Carlo'!$B$13,'Monte Carlo'!$D$13)))</f>
        <v>0</v>
      </c>
      <c r="H889" s="0" t="n">
        <f aca="true">IF('Monte Carlo'!$B$14="",0,IF('Monte Carlo'!$D$14='Monte Carlo'!$B$14,'Monte Carlo'!$B$14,BETAINV(RAND(),'Monte Carlo'!$F$14,'Monte Carlo'!$G$14,'Monte Carlo'!$B$14,'Monte Carlo'!$D$14)))</f>
        <v>0</v>
      </c>
      <c r="I889" s="0" t="n">
        <f aca="true">IF('Monte Carlo'!$B$15="",0,IF('Monte Carlo'!$D$15='Monte Carlo'!$B$15,'Monte Carlo'!$B$15,BETAINV(RAND(),'Monte Carlo'!$F$15,'Monte Carlo'!$G$15,'Monte Carlo'!$B$15,'Monte Carlo'!$D$15)))</f>
        <v>0</v>
      </c>
      <c r="J889" s="0" t="n">
        <f aca="true">IF('Monte Carlo'!$B$16="",0,IF('Monte Carlo'!$D$16='Monte Carlo'!$B$16,'Monte Carlo'!$B$16,BETAINV(RAND(),'Monte Carlo'!$F$16,'Monte Carlo'!$G$16,'Monte Carlo'!$B$16,'Monte Carlo'!$D$16)))</f>
        <v>0</v>
      </c>
      <c r="K889" s="0" t="n">
        <f aca="true">IF('Monte Carlo'!$B$17="",0,IF('Monte Carlo'!$D$17='Monte Carlo'!$B$17,'Monte Carlo'!$B$17,BETAINV(RAND(),'Monte Carlo'!$F$17,'Monte Carlo'!$G$17,'Monte Carlo'!$B$17,'Monte Carlo'!$D$17)))</f>
        <v>0</v>
      </c>
      <c r="L889" s="0" t="n">
        <f aca="true">IF('Monte Carlo'!$B$18="",0,IF('Monte Carlo'!$D$18='Monte Carlo'!$B$18,'Monte Carlo'!$B$18,BETAINV(RAND(),'Monte Carlo'!$F$18,'Monte Carlo'!$G$18,'Monte Carlo'!$B$18,'Monte Carlo'!$D$18)))</f>
        <v>0</v>
      </c>
      <c r="M889" s="0" t="n">
        <f aca="true">IF(OR('Monte Carlo'!$B$22="",'Monte Carlo'!$C$22=""),0,IF(RAND()&lt;'Monte Carlo'!$B$22,IF('Monte Carlo'!$E$22='Monte Carlo'!$C$22,'Monte Carlo'!$C$22,BETAINV(RAND(),'Monte Carlo'!$G$22,'Monte Carlo'!$H$22,'Monte Carlo'!$C$22,'Monte Carlo'!$E$22)),0))</f>
        <v>0</v>
      </c>
      <c r="N889" s="0" t="n">
        <f aca="true">IF(OR('Monte Carlo'!$B$23="",'Monte Carlo'!$C$23=""),0,IF(RAND()&lt;'Monte Carlo'!$B$23,IF('Monte Carlo'!$E$23='Monte Carlo'!$C$23,'Monte Carlo'!$C$23,BETAINV(RAND(),'Monte Carlo'!$G$23,'Monte Carlo'!$H$23,'Monte Carlo'!$C$23,'Monte Carlo'!$E$23)),0))</f>
        <v>0</v>
      </c>
      <c r="O889" s="0" t="n">
        <f aca="true">IF(OR('Monte Carlo'!$B$24="",'Monte Carlo'!$C$24=""),0,IF(RAND()&lt;'Monte Carlo'!$B$24,IF('Monte Carlo'!$E$24='Monte Carlo'!$C$24,'Monte Carlo'!$C$24,BETAINV(RAND(),'Monte Carlo'!$G$24,'Monte Carlo'!$H$24,'Monte Carlo'!$C$24,'Monte Carlo'!$E$24)),0))</f>
        <v>167.740875886307</v>
      </c>
      <c r="P889" s="0" t="n">
        <f aca="true">IF(OR('Monte Carlo'!$B$25="",'Monte Carlo'!$C$25=""),0,IF(RAND()&lt;'Monte Carlo'!$B$25,IF('Monte Carlo'!$E$25='Monte Carlo'!$C$25,'Monte Carlo'!$C$25,BETAINV(RAND(),'Monte Carlo'!$G$25,'Monte Carlo'!$H$25,'Monte Carlo'!$C$25,'Monte Carlo'!$E$25)),0))</f>
        <v>0</v>
      </c>
      <c r="Q889" s="0" t="n">
        <f aca="true">IF(OR('Monte Carlo'!$B$26="",'Monte Carlo'!$C$26=""),0,IF(RAND()&lt;'Monte Carlo'!$B$26,IF('Monte Carlo'!$E$26='Monte Carlo'!$C$26,'Monte Carlo'!$C$26,BETAINV(RAND(),'Monte Carlo'!$G$26,'Monte Carlo'!$H$26,'Monte Carlo'!$C$26,'Monte Carlo'!$E$26)),0))</f>
        <v>0</v>
      </c>
      <c r="R889" s="0" t="n">
        <f aca="true">IF(OR('Monte Carlo'!$B$27="",'Monte Carlo'!$C$27=""),0,IF(RAND()&lt;'Monte Carlo'!$B$27,IF('Monte Carlo'!$E$27='Monte Carlo'!$C$27,'Monte Carlo'!$C$27,BETAINV(RAND(),'Monte Carlo'!$G$27,'Monte Carlo'!$H$27,'Monte Carlo'!$C$27,'Monte Carlo'!$E$27)),0))</f>
        <v>0</v>
      </c>
      <c r="S889" s="0" t="n">
        <f aca="true">IF(OR('Monte Carlo'!$B$28="",'Monte Carlo'!$C$28=""),0,IF(RAND()&lt;'Monte Carlo'!$B$28,IF('Monte Carlo'!$E$28='Monte Carlo'!$C$28,'Monte Carlo'!$C$28,BETAINV(RAND(),'Monte Carlo'!$G$28,'Monte Carlo'!$H$28,'Monte Carlo'!$C$28,'Monte Carlo'!$E$28)),0))</f>
        <v>0</v>
      </c>
      <c r="T889" s="0" t="n">
        <f aca="true">IF(OR('Monte Carlo'!$B$29="",'Monte Carlo'!$C$29=""),0,IF(RAND()&lt;'Monte Carlo'!$B$29,IF('Monte Carlo'!$E$29='Monte Carlo'!$C$29,'Monte Carlo'!$C$29,BETAINV(RAND(),'Monte Carlo'!$G$29,'Monte Carlo'!$H$29,'Monte Carlo'!$C$29,'Monte Carlo'!$E$29)),0))</f>
        <v>0</v>
      </c>
      <c r="U889" s="0" t="n">
        <f aca="true">IF(OR('Monte Carlo'!$B$30="",'Monte Carlo'!$C$30=""),0,IF(RAND()&lt;'Monte Carlo'!$B$30,IF('Monte Carlo'!$E$30='Monte Carlo'!$C$30,'Monte Carlo'!$C$30,BETAINV(RAND(),'Monte Carlo'!$G$30,'Monte Carlo'!$H$30,'Monte Carlo'!$C$30,'Monte Carlo'!$E$30)),0))</f>
        <v>0</v>
      </c>
      <c r="V889" s="0" t="n">
        <f aca="true">IF(OR('Monte Carlo'!$B$31="",'Monte Carlo'!$C$31=""),0,IF(RAND()&lt;'Monte Carlo'!$B$31,IF('Monte Carlo'!$E$31='Monte Carlo'!$C$31,'Monte Carlo'!$C$31,BETAINV(RAND(),'Monte Carlo'!$G$31,'Monte Carlo'!$H$31,'Monte Carlo'!$C$31,'Monte Carlo'!$E$31)),0))</f>
        <v>0</v>
      </c>
      <c r="W889" s="0" t="n">
        <f aca="true">IF(OR('Monte Carlo'!$B$32="",'Monte Carlo'!$C$32=""),0,IF(RAND()&lt;'Monte Carlo'!$B$32,IF('Monte Carlo'!$E$32='Monte Carlo'!$C$32,'Monte Carlo'!$C$32,BETAINV(RAND(),'Monte Carlo'!$G$32,'Monte Carlo'!$H$32,'Monte Carlo'!$C$32,'Monte Carlo'!$E$32)),0))</f>
        <v>0</v>
      </c>
      <c r="X889" s="0" t="n">
        <f aca="true">IF(OR('Monte Carlo'!$B$33="",'Monte Carlo'!$C$33=""),0,IF(RAND()&lt;'Monte Carlo'!$B$33,IF('Monte Carlo'!$E$33='Monte Carlo'!$C$33,'Monte Carlo'!$C$33,BETAINV(RAND(),'Monte Carlo'!$G$33,'Monte Carlo'!$H$33,'Monte Carlo'!$C$33,'Monte Carlo'!$E$33)),0))</f>
        <v>0</v>
      </c>
      <c r="Y889" s="0" t="n">
        <f aca="false">SUM(A889:X889)</f>
        <v>2234.28531874812</v>
      </c>
    </row>
    <row r="890" customFormat="false" ht="15" hidden="false" customHeight="false" outlineLevel="0" collapsed="false">
      <c r="A890" s="0" t="n">
        <f aca="true">IF('Monte Carlo'!$B$7="",0,IF('Monte Carlo'!$D$7='Monte Carlo'!$B$7,'Monte Carlo'!$B$7,BETAINV(RAND(),'Monte Carlo'!$F$7,'Monte Carlo'!$G$7,'Monte Carlo'!$B$7,'Monte Carlo'!$D$7)))</f>
        <v>151.832756718926</v>
      </c>
      <c r="B890" s="0" t="n">
        <f aca="true">IF('Monte Carlo'!$B$8="",0,IF('Monte Carlo'!$D$8='Monte Carlo'!$B$8,'Monte Carlo'!$B$8,BETAINV(RAND(),'Monte Carlo'!$F$8,'Monte Carlo'!$G$8,'Monte Carlo'!$B$8,'Monte Carlo'!$D$8)))</f>
        <v>977.852615233897</v>
      </c>
      <c r="C890" s="0" t="n">
        <f aca="true">IF('Monte Carlo'!$B$9="",0,IF('Monte Carlo'!$D$9='Monte Carlo'!$B$9,'Monte Carlo'!$B$9,BETAINV(RAND(),'Monte Carlo'!$F$9,'Monte Carlo'!$G$9,'Monte Carlo'!$B$9,'Monte Carlo'!$D$9)))</f>
        <v>457.467397299725</v>
      </c>
      <c r="D890" s="0" t="n">
        <f aca="true">IF('Monte Carlo'!$B$10="",0,IF('Monte Carlo'!$D$10='Monte Carlo'!$B$10,'Monte Carlo'!$B$10,BETAINV(RAND(),'Monte Carlo'!$F$10,'Monte Carlo'!$G$10,'Monte Carlo'!$B$10,'Monte Carlo'!$D$10)))</f>
        <v>278.190254638028</v>
      </c>
      <c r="E890" s="0" t="n">
        <f aca="true">IF('Monte Carlo'!$B$11="",0,IF('Monte Carlo'!$D$11='Monte Carlo'!$B$11,'Monte Carlo'!$B$11,BETAINV(RAND(),'Monte Carlo'!$F$11,'Monte Carlo'!$G$11,'Monte Carlo'!$B$11,'Monte Carlo'!$D$11)))</f>
        <v>103.005553109556</v>
      </c>
      <c r="F890" s="0" t="n">
        <f aca="true">IF('Monte Carlo'!$B$12="",0,IF('Monte Carlo'!$D$12='Monte Carlo'!$B$12,'Monte Carlo'!$B$12,BETAINV(RAND(),'Monte Carlo'!$F$12,'Monte Carlo'!$G$12,'Monte Carlo'!$B$12,'Monte Carlo'!$D$12)))</f>
        <v>101.283627954612</v>
      </c>
      <c r="G890" s="0" t="n">
        <f aca="true">IF('Monte Carlo'!$B$13="",0,IF('Monte Carlo'!$D$13='Monte Carlo'!$B$13,'Monte Carlo'!$B$13,BETAINV(RAND(),'Monte Carlo'!$F$13,'Monte Carlo'!$G$13,'Monte Carlo'!$B$13,'Monte Carlo'!$D$13)))</f>
        <v>0</v>
      </c>
      <c r="H890" s="0" t="n">
        <f aca="true">IF('Monte Carlo'!$B$14="",0,IF('Monte Carlo'!$D$14='Monte Carlo'!$B$14,'Monte Carlo'!$B$14,BETAINV(RAND(),'Monte Carlo'!$F$14,'Monte Carlo'!$G$14,'Monte Carlo'!$B$14,'Monte Carlo'!$D$14)))</f>
        <v>0</v>
      </c>
      <c r="I890" s="0" t="n">
        <f aca="true">IF('Monte Carlo'!$B$15="",0,IF('Monte Carlo'!$D$15='Monte Carlo'!$B$15,'Monte Carlo'!$B$15,BETAINV(RAND(),'Monte Carlo'!$F$15,'Monte Carlo'!$G$15,'Monte Carlo'!$B$15,'Monte Carlo'!$D$15)))</f>
        <v>0</v>
      </c>
      <c r="J890" s="0" t="n">
        <f aca="true">IF('Monte Carlo'!$B$16="",0,IF('Monte Carlo'!$D$16='Monte Carlo'!$B$16,'Monte Carlo'!$B$16,BETAINV(RAND(),'Monte Carlo'!$F$16,'Monte Carlo'!$G$16,'Monte Carlo'!$B$16,'Monte Carlo'!$D$16)))</f>
        <v>0</v>
      </c>
      <c r="K890" s="0" t="n">
        <f aca="true">IF('Monte Carlo'!$B$17="",0,IF('Monte Carlo'!$D$17='Monte Carlo'!$B$17,'Monte Carlo'!$B$17,BETAINV(RAND(),'Monte Carlo'!$F$17,'Monte Carlo'!$G$17,'Monte Carlo'!$B$17,'Monte Carlo'!$D$17)))</f>
        <v>0</v>
      </c>
      <c r="L890" s="0" t="n">
        <f aca="true">IF('Monte Carlo'!$B$18="",0,IF('Monte Carlo'!$D$18='Monte Carlo'!$B$18,'Monte Carlo'!$B$18,BETAINV(RAND(),'Monte Carlo'!$F$18,'Monte Carlo'!$G$18,'Monte Carlo'!$B$18,'Monte Carlo'!$D$18)))</f>
        <v>0</v>
      </c>
      <c r="M890" s="0" t="n">
        <f aca="true">IF(OR('Monte Carlo'!$B$22="",'Monte Carlo'!$C$22=""),0,IF(RAND()&lt;'Monte Carlo'!$B$22,IF('Monte Carlo'!$E$22='Monte Carlo'!$C$22,'Monte Carlo'!$C$22,BETAINV(RAND(),'Monte Carlo'!$G$22,'Monte Carlo'!$H$22,'Monte Carlo'!$C$22,'Monte Carlo'!$E$22)),0))</f>
        <v>0</v>
      </c>
      <c r="N890" s="0" t="n">
        <f aca="true">IF(OR('Monte Carlo'!$B$23="",'Monte Carlo'!$C$23=""),0,IF(RAND()&lt;'Monte Carlo'!$B$23,IF('Monte Carlo'!$E$23='Monte Carlo'!$C$23,'Monte Carlo'!$C$23,BETAINV(RAND(),'Monte Carlo'!$G$23,'Monte Carlo'!$H$23,'Monte Carlo'!$C$23,'Monte Carlo'!$E$23)),0))</f>
        <v>52.5409824050848</v>
      </c>
      <c r="O890" s="0" t="n">
        <f aca="true">IF(OR('Monte Carlo'!$B$24="",'Monte Carlo'!$C$24=""),0,IF(RAND()&lt;'Monte Carlo'!$B$24,IF('Monte Carlo'!$E$24='Monte Carlo'!$C$24,'Monte Carlo'!$C$24,BETAINV(RAND(),'Monte Carlo'!$G$24,'Monte Carlo'!$H$24,'Monte Carlo'!$C$24,'Monte Carlo'!$E$24)),0))</f>
        <v>0</v>
      </c>
      <c r="P890" s="0" t="n">
        <f aca="true">IF(OR('Monte Carlo'!$B$25="",'Monte Carlo'!$C$25=""),0,IF(RAND()&lt;'Monte Carlo'!$B$25,IF('Monte Carlo'!$E$25='Monte Carlo'!$C$25,'Monte Carlo'!$C$25,BETAINV(RAND(),'Monte Carlo'!$G$25,'Monte Carlo'!$H$25,'Monte Carlo'!$C$25,'Monte Carlo'!$E$25)),0))</f>
        <v>0</v>
      </c>
      <c r="Q890" s="0" t="n">
        <f aca="true">IF(OR('Monte Carlo'!$B$26="",'Monte Carlo'!$C$26=""),0,IF(RAND()&lt;'Monte Carlo'!$B$26,IF('Monte Carlo'!$E$26='Monte Carlo'!$C$26,'Monte Carlo'!$C$26,BETAINV(RAND(),'Monte Carlo'!$G$26,'Monte Carlo'!$H$26,'Monte Carlo'!$C$26,'Monte Carlo'!$E$26)),0))</f>
        <v>0</v>
      </c>
      <c r="R890" s="0" t="n">
        <f aca="true">IF(OR('Monte Carlo'!$B$27="",'Monte Carlo'!$C$27=""),0,IF(RAND()&lt;'Monte Carlo'!$B$27,IF('Monte Carlo'!$E$27='Monte Carlo'!$C$27,'Monte Carlo'!$C$27,BETAINV(RAND(),'Monte Carlo'!$G$27,'Monte Carlo'!$H$27,'Monte Carlo'!$C$27,'Monte Carlo'!$E$27)),0))</f>
        <v>0</v>
      </c>
      <c r="S890" s="0" t="n">
        <f aca="true">IF(OR('Monte Carlo'!$B$28="",'Monte Carlo'!$C$28=""),0,IF(RAND()&lt;'Monte Carlo'!$B$28,IF('Monte Carlo'!$E$28='Monte Carlo'!$C$28,'Monte Carlo'!$C$28,BETAINV(RAND(),'Monte Carlo'!$G$28,'Monte Carlo'!$H$28,'Monte Carlo'!$C$28,'Monte Carlo'!$E$28)),0))</f>
        <v>0</v>
      </c>
      <c r="T890" s="0" t="n">
        <f aca="true">IF(OR('Monte Carlo'!$B$29="",'Monte Carlo'!$C$29=""),0,IF(RAND()&lt;'Monte Carlo'!$B$29,IF('Monte Carlo'!$E$29='Monte Carlo'!$C$29,'Monte Carlo'!$C$29,BETAINV(RAND(),'Monte Carlo'!$G$29,'Monte Carlo'!$H$29,'Monte Carlo'!$C$29,'Monte Carlo'!$E$29)),0))</f>
        <v>0</v>
      </c>
      <c r="U890" s="0" t="n">
        <f aca="true">IF(OR('Monte Carlo'!$B$30="",'Monte Carlo'!$C$30=""),0,IF(RAND()&lt;'Monte Carlo'!$B$30,IF('Monte Carlo'!$E$30='Monte Carlo'!$C$30,'Monte Carlo'!$C$30,BETAINV(RAND(),'Monte Carlo'!$G$30,'Monte Carlo'!$H$30,'Monte Carlo'!$C$30,'Monte Carlo'!$E$30)),0))</f>
        <v>0</v>
      </c>
      <c r="V890" s="0" t="n">
        <f aca="true">IF(OR('Monte Carlo'!$B$31="",'Monte Carlo'!$C$31=""),0,IF(RAND()&lt;'Monte Carlo'!$B$31,IF('Monte Carlo'!$E$31='Monte Carlo'!$C$31,'Monte Carlo'!$C$31,BETAINV(RAND(),'Monte Carlo'!$G$31,'Monte Carlo'!$H$31,'Monte Carlo'!$C$31,'Monte Carlo'!$E$31)),0))</f>
        <v>0</v>
      </c>
      <c r="W890" s="0" t="n">
        <f aca="true">IF(OR('Monte Carlo'!$B$32="",'Monte Carlo'!$C$32=""),0,IF(RAND()&lt;'Monte Carlo'!$B$32,IF('Monte Carlo'!$E$32='Monte Carlo'!$C$32,'Monte Carlo'!$C$32,BETAINV(RAND(),'Monte Carlo'!$G$32,'Monte Carlo'!$H$32,'Monte Carlo'!$C$32,'Monte Carlo'!$E$32)),0))</f>
        <v>0</v>
      </c>
      <c r="X890" s="0" t="n">
        <f aca="true">IF(OR('Monte Carlo'!$B$33="",'Monte Carlo'!$C$33=""),0,IF(RAND()&lt;'Monte Carlo'!$B$33,IF('Monte Carlo'!$E$33='Monte Carlo'!$C$33,'Monte Carlo'!$C$33,BETAINV(RAND(),'Monte Carlo'!$G$33,'Monte Carlo'!$H$33,'Monte Carlo'!$C$33,'Monte Carlo'!$E$33)),0))</f>
        <v>0</v>
      </c>
      <c r="Y890" s="0" t="n">
        <f aca="false">SUM(A890:X890)</f>
        <v>2122.17318735983</v>
      </c>
    </row>
    <row r="891" customFormat="false" ht="15" hidden="false" customHeight="false" outlineLevel="0" collapsed="false">
      <c r="A891" s="0" t="n">
        <f aca="true">IF('Monte Carlo'!$B$7="",0,IF('Monte Carlo'!$D$7='Monte Carlo'!$B$7,'Monte Carlo'!$B$7,BETAINV(RAND(),'Monte Carlo'!$F$7,'Monte Carlo'!$G$7,'Monte Carlo'!$B$7,'Monte Carlo'!$D$7)))</f>
        <v>159.61017016053</v>
      </c>
      <c r="B891" s="0" t="n">
        <f aca="true">IF('Monte Carlo'!$B$8="",0,IF('Monte Carlo'!$D$8='Monte Carlo'!$B$8,'Monte Carlo'!$B$8,BETAINV(RAND(),'Monte Carlo'!$F$8,'Monte Carlo'!$G$8,'Monte Carlo'!$B$8,'Monte Carlo'!$D$8)))</f>
        <v>1002.90696086649</v>
      </c>
      <c r="C891" s="0" t="n">
        <f aca="true">IF('Monte Carlo'!$B$9="",0,IF('Monte Carlo'!$D$9='Monte Carlo'!$B$9,'Monte Carlo'!$B$9,BETAINV(RAND(),'Monte Carlo'!$F$9,'Monte Carlo'!$G$9,'Monte Carlo'!$B$9,'Monte Carlo'!$D$9)))</f>
        <v>458.90179968831</v>
      </c>
      <c r="D891" s="0" t="n">
        <f aca="true">IF('Monte Carlo'!$B$10="",0,IF('Monte Carlo'!$D$10='Monte Carlo'!$B$10,'Monte Carlo'!$B$10,BETAINV(RAND(),'Monte Carlo'!$F$10,'Monte Carlo'!$G$10,'Monte Carlo'!$B$10,'Monte Carlo'!$D$10)))</f>
        <v>261.797947390377</v>
      </c>
      <c r="E891" s="0" t="n">
        <f aca="true">IF('Monte Carlo'!$B$11="",0,IF('Monte Carlo'!$D$11='Monte Carlo'!$B$11,'Monte Carlo'!$B$11,BETAINV(RAND(),'Monte Carlo'!$F$11,'Monte Carlo'!$G$11,'Monte Carlo'!$B$11,'Monte Carlo'!$D$11)))</f>
        <v>137.424336934889</v>
      </c>
      <c r="F891" s="0" t="n">
        <f aca="true">IF('Monte Carlo'!$B$12="",0,IF('Monte Carlo'!$D$12='Monte Carlo'!$B$12,'Monte Carlo'!$B$12,BETAINV(RAND(),'Monte Carlo'!$F$12,'Monte Carlo'!$G$12,'Monte Carlo'!$B$12,'Monte Carlo'!$D$12)))</f>
        <v>99.871066661032</v>
      </c>
      <c r="G891" s="0" t="n">
        <f aca="true">IF('Monte Carlo'!$B$13="",0,IF('Monte Carlo'!$D$13='Monte Carlo'!$B$13,'Monte Carlo'!$B$13,BETAINV(RAND(),'Monte Carlo'!$F$13,'Monte Carlo'!$G$13,'Monte Carlo'!$B$13,'Monte Carlo'!$D$13)))</f>
        <v>0</v>
      </c>
      <c r="H891" s="0" t="n">
        <f aca="true">IF('Monte Carlo'!$B$14="",0,IF('Monte Carlo'!$D$14='Monte Carlo'!$B$14,'Monte Carlo'!$B$14,BETAINV(RAND(),'Monte Carlo'!$F$14,'Monte Carlo'!$G$14,'Monte Carlo'!$B$14,'Monte Carlo'!$D$14)))</f>
        <v>0</v>
      </c>
      <c r="I891" s="0" t="n">
        <f aca="true">IF('Monte Carlo'!$B$15="",0,IF('Monte Carlo'!$D$15='Monte Carlo'!$B$15,'Monte Carlo'!$B$15,BETAINV(RAND(),'Monte Carlo'!$F$15,'Monte Carlo'!$G$15,'Monte Carlo'!$B$15,'Monte Carlo'!$D$15)))</f>
        <v>0</v>
      </c>
      <c r="J891" s="0" t="n">
        <f aca="true">IF('Monte Carlo'!$B$16="",0,IF('Monte Carlo'!$D$16='Monte Carlo'!$B$16,'Monte Carlo'!$B$16,BETAINV(RAND(),'Monte Carlo'!$F$16,'Monte Carlo'!$G$16,'Monte Carlo'!$B$16,'Monte Carlo'!$D$16)))</f>
        <v>0</v>
      </c>
      <c r="K891" s="0" t="n">
        <f aca="true">IF('Monte Carlo'!$B$17="",0,IF('Monte Carlo'!$D$17='Monte Carlo'!$B$17,'Monte Carlo'!$B$17,BETAINV(RAND(),'Monte Carlo'!$F$17,'Monte Carlo'!$G$17,'Monte Carlo'!$B$17,'Monte Carlo'!$D$17)))</f>
        <v>0</v>
      </c>
      <c r="L891" s="0" t="n">
        <f aca="true">IF('Monte Carlo'!$B$18="",0,IF('Monte Carlo'!$D$18='Monte Carlo'!$B$18,'Monte Carlo'!$B$18,BETAINV(RAND(),'Monte Carlo'!$F$18,'Monte Carlo'!$G$18,'Monte Carlo'!$B$18,'Monte Carlo'!$D$18)))</f>
        <v>0</v>
      </c>
      <c r="M891" s="0" t="n">
        <f aca="true">IF(OR('Monte Carlo'!$B$22="",'Monte Carlo'!$C$22=""),0,IF(RAND()&lt;'Monte Carlo'!$B$22,IF('Monte Carlo'!$E$22='Monte Carlo'!$C$22,'Monte Carlo'!$C$22,BETAINV(RAND(),'Monte Carlo'!$G$22,'Monte Carlo'!$H$22,'Monte Carlo'!$C$22,'Monte Carlo'!$E$22)),0))</f>
        <v>147.863477246731</v>
      </c>
      <c r="N891" s="0" t="n">
        <f aca="true">IF(OR('Monte Carlo'!$B$23="",'Monte Carlo'!$C$23=""),0,IF(RAND()&lt;'Monte Carlo'!$B$23,IF('Monte Carlo'!$E$23='Monte Carlo'!$C$23,'Monte Carlo'!$C$23,BETAINV(RAND(),'Monte Carlo'!$G$23,'Monte Carlo'!$H$23,'Monte Carlo'!$C$23,'Monte Carlo'!$E$23)),0))</f>
        <v>27.5747919140117</v>
      </c>
      <c r="O891" s="0" t="n">
        <f aca="true">IF(OR('Monte Carlo'!$B$24="",'Monte Carlo'!$C$24=""),0,IF(RAND()&lt;'Monte Carlo'!$B$24,IF('Monte Carlo'!$E$24='Monte Carlo'!$C$24,'Monte Carlo'!$C$24,BETAINV(RAND(),'Monte Carlo'!$G$24,'Monte Carlo'!$H$24,'Monte Carlo'!$C$24,'Monte Carlo'!$E$24)),0))</f>
        <v>0</v>
      </c>
      <c r="P891" s="0" t="n">
        <f aca="true">IF(OR('Monte Carlo'!$B$25="",'Monte Carlo'!$C$25=""),0,IF(RAND()&lt;'Monte Carlo'!$B$25,IF('Monte Carlo'!$E$25='Monte Carlo'!$C$25,'Monte Carlo'!$C$25,BETAINV(RAND(),'Monte Carlo'!$G$25,'Monte Carlo'!$H$25,'Monte Carlo'!$C$25,'Monte Carlo'!$E$25)),0))</f>
        <v>0</v>
      </c>
      <c r="Q891" s="0" t="n">
        <f aca="true">IF(OR('Monte Carlo'!$B$26="",'Monte Carlo'!$C$26=""),0,IF(RAND()&lt;'Monte Carlo'!$B$26,IF('Monte Carlo'!$E$26='Monte Carlo'!$C$26,'Monte Carlo'!$C$26,BETAINV(RAND(),'Monte Carlo'!$G$26,'Monte Carlo'!$H$26,'Monte Carlo'!$C$26,'Monte Carlo'!$E$26)),0))</f>
        <v>0</v>
      </c>
      <c r="R891" s="0" t="n">
        <f aca="true">IF(OR('Monte Carlo'!$B$27="",'Monte Carlo'!$C$27=""),0,IF(RAND()&lt;'Monte Carlo'!$B$27,IF('Monte Carlo'!$E$27='Monte Carlo'!$C$27,'Monte Carlo'!$C$27,BETAINV(RAND(),'Monte Carlo'!$G$27,'Monte Carlo'!$H$27,'Monte Carlo'!$C$27,'Monte Carlo'!$E$27)),0))</f>
        <v>0</v>
      </c>
      <c r="S891" s="0" t="n">
        <f aca="true">IF(OR('Monte Carlo'!$B$28="",'Monte Carlo'!$C$28=""),0,IF(RAND()&lt;'Monte Carlo'!$B$28,IF('Monte Carlo'!$E$28='Monte Carlo'!$C$28,'Monte Carlo'!$C$28,BETAINV(RAND(),'Monte Carlo'!$G$28,'Monte Carlo'!$H$28,'Monte Carlo'!$C$28,'Monte Carlo'!$E$28)),0))</f>
        <v>0</v>
      </c>
      <c r="T891" s="0" t="n">
        <f aca="true">IF(OR('Monte Carlo'!$B$29="",'Monte Carlo'!$C$29=""),0,IF(RAND()&lt;'Monte Carlo'!$B$29,IF('Monte Carlo'!$E$29='Monte Carlo'!$C$29,'Monte Carlo'!$C$29,BETAINV(RAND(),'Monte Carlo'!$G$29,'Monte Carlo'!$H$29,'Monte Carlo'!$C$29,'Monte Carlo'!$E$29)),0))</f>
        <v>0</v>
      </c>
      <c r="U891" s="0" t="n">
        <f aca="true">IF(OR('Monte Carlo'!$B$30="",'Monte Carlo'!$C$30=""),0,IF(RAND()&lt;'Monte Carlo'!$B$30,IF('Monte Carlo'!$E$30='Monte Carlo'!$C$30,'Monte Carlo'!$C$30,BETAINV(RAND(),'Monte Carlo'!$G$30,'Monte Carlo'!$H$30,'Monte Carlo'!$C$30,'Monte Carlo'!$E$30)),0))</f>
        <v>0</v>
      </c>
      <c r="V891" s="0" t="n">
        <f aca="true">IF(OR('Monte Carlo'!$B$31="",'Monte Carlo'!$C$31=""),0,IF(RAND()&lt;'Monte Carlo'!$B$31,IF('Monte Carlo'!$E$31='Monte Carlo'!$C$31,'Monte Carlo'!$C$31,BETAINV(RAND(),'Monte Carlo'!$G$31,'Monte Carlo'!$H$31,'Monte Carlo'!$C$31,'Monte Carlo'!$E$31)),0))</f>
        <v>0</v>
      </c>
      <c r="W891" s="0" t="n">
        <f aca="true">IF(OR('Monte Carlo'!$B$32="",'Monte Carlo'!$C$32=""),0,IF(RAND()&lt;'Monte Carlo'!$B$32,IF('Monte Carlo'!$E$32='Monte Carlo'!$C$32,'Monte Carlo'!$C$32,BETAINV(RAND(),'Monte Carlo'!$G$32,'Monte Carlo'!$H$32,'Monte Carlo'!$C$32,'Monte Carlo'!$E$32)),0))</f>
        <v>0</v>
      </c>
      <c r="X891" s="0" t="n">
        <f aca="true">IF(OR('Monte Carlo'!$B$33="",'Monte Carlo'!$C$33=""),0,IF(RAND()&lt;'Monte Carlo'!$B$33,IF('Monte Carlo'!$E$33='Monte Carlo'!$C$33,'Monte Carlo'!$C$33,BETAINV(RAND(),'Monte Carlo'!$G$33,'Monte Carlo'!$H$33,'Monte Carlo'!$C$33,'Monte Carlo'!$E$33)),0))</f>
        <v>0</v>
      </c>
      <c r="Y891" s="0" t="n">
        <f aca="false">SUM(A891:X891)</f>
        <v>2295.95055086237</v>
      </c>
    </row>
    <row r="892" customFormat="false" ht="15" hidden="false" customHeight="false" outlineLevel="0" collapsed="false">
      <c r="A892" s="0" t="n">
        <f aca="true">IF('Monte Carlo'!$B$7="",0,IF('Monte Carlo'!$D$7='Monte Carlo'!$B$7,'Monte Carlo'!$B$7,BETAINV(RAND(),'Monte Carlo'!$F$7,'Monte Carlo'!$G$7,'Monte Carlo'!$B$7,'Monte Carlo'!$D$7)))</f>
        <v>143.286775359068</v>
      </c>
      <c r="B892" s="0" t="n">
        <f aca="true">IF('Monte Carlo'!$B$8="",0,IF('Monte Carlo'!$D$8='Monte Carlo'!$B$8,'Monte Carlo'!$B$8,BETAINV(RAND(),'Monte Carlo'!$F$8,'Monte Carlo'!$G$8,'Monte Carlo'!$B$8,'Monte Carlo'!$D$8)))</f>
        <v>1010.5747006155</v>
      </c>
      <c r="C892" s="0" t="n">
        <f aca="true">IF('Monte Carlo'!$B$9="",0,IF('Monte Carlo'!$D$9='Monte Carlo'!$B$9,'Monte Carlo'!$B$9,BETAINV(RAND(),'Monte Carlo'!$F$9,'Monte Carlo'!$G$9,'Monte Carlo'!$B$9,'Monte Carlo'!$D$9)))</f>
        <v>507.475887845861</v>
      </c>
      <c r="D892" s="0" t="n">
        <f aca="true">IF('Monte Carlo'!$B$10="",0,IF('Monte Carlo'!$D$10='Monte Carlo'!$B$10,'Monte Carlo'!$B$10,BETAINV(RAND(),'Monte Carlo'!$F$10,'Monte Carlo'!$G$10,'Monte Carlo'!$B$10,'Monte Carlo'!$D$10)))</f>
        <v>290.537237189428</v>
      </c>
      <c r="E892" s="0" t="n">
        <f aca="true">IF('Monte Carlo'!$B$11="",0,IF('Monte Carlo'!$D$11='Monte Carlo'!$B$11,'Monte Carlo'!$B$11,BETAINV(RAND(),'Monte Carlo'!$F$11,'Monte Carlo'!$G$11,'Monte Carlo'!$B$11,'Monte Carlo'!$D$11)))</f>
        <v>107.420069471619</v>
      </c>
      <c r="F892" s="0" t="n">
        <f aca="true">IF('Monte Carlo'!$B$12="",0,IF('Monte Carlo'!$D$12='Monte Carlo'!$B$12,'Monte Carlo'!$B$12,BETAINV(RAND(),'Monte Carlo'!$F$12,'Monte Carlo'!$G$12,'Monte Carlo'!$B$12,'Monte Carlo'!$D$12)))</f>
        <v>109.271943168273</v>
      </c>
      <c r="G892" s="0" t="n">
        <f aca="true">IF('Monte Carlo'!$B$13="",0,IF('Monte Carlo'!$D$13='Monte Carlo'!$B$13,'Monte Carlo'!$B$13,BETAINV(RAND(),'Monte Carlo'!$F$13,'Monte Carlo'!$G$13,'Monte Carlo'!$B$13,'Monte Carlo'!$D$13)))</f>
        <v>0</v>
      </c>
      <c r="H892" s="0" t="n">
        <f aca="true">IF('Monte Carlo'!$B$14="",0,IF('Monte Carlo'!$D$14='Monte Carlo'!$B$14,'Monte Carlo'!$B$14,BETAINV(RAND(),'Monte Carlo'!$F$14,'Monte Carlo'!$G$14,'Monte Carlo'!$B$14,'Monte Carlo'!$D$14)))</f>
        <v>0</v>
      </c>
      <c r="I892" s="0" t="n">
        <f aca="true">IF('Monte Carlo'!$B$15="",0,IF('Monte Carlo'!$D$15='Monte Carlo'!$B$15,'Monte Carlo'!$B$15,BETAINV(RAND(),'Monte Carlo'!$F$15,'Monte Carlo'!$G$15,'Monte Carlo'!$B$15,'Monte Carlo'!$D$15)))</f>
        <v>0</v>
      </c>
      <c r="J892" s="0" t="n">
        <f aca="true">IF('Monte Carlo'!$B$16="",0,IF('Monte Carlo'!$D$16='Monte Carlo'!$B$16,'Monte Carlo'!$B$16,BETAINV(RAND(),'Monte Carlo'!$F$16,'Monte Carlo'!$G$16,'Monte Carlo'!$B$16,'Monte Carlo'!$D$16)))</f>
        <v>0</v>
      </c>
      <c r="K892" s="0" t="n">
        <f aca="true">IF('Monte Carlo'!$B$17="",0,IF('Monte Carlo'!$D$17='Monte Carlo'!$B$17,'Monte Carlo'!$B$17,BETAINV(RAND(),'Monte Carlo'!$F$17,'Monte Carlo'!$G$17,'Monte Carlo'!$B$17,'Monte Carlo'!$D$17)))</f>
        <v>0</v>
      </c>
      <c r="L892" s="0" t="n">
        <f aca="true">IF('Monte Carlo'!$B$18="",0,IF('Monte Carlo'!$D$18='Monte Carlo'!$B$18,'Monte Carlo'!$B$18,BETAINV(RAND(),'Monte Carlo'!$F$18,'Monte Carlo'!$G$18,'Monte Carlo'!$B$18,'Monte Carlo'!$D$18)))</f>
        <v>0</v>
      </c>
      <c r="M892" s="0" t="n">
        <f aca="true">IF(OR('Monte Carlo'!$B$22="",'Monte Carlo'!$C$22=""),0,IF(RAND()&lt;'Monte Carlo'!$B$22,IF('Monte Carlo'!$E$22='Monte Carlo'!$C$22,'Monte Carlo'!$C$22,BETAINV(RAND(),'Monte Carlo'!$G$22,'Monte Carlo'!$H$22,'Monte Carlo'!$C$22,'Monte Carlo'!$E$22)),0))</f>
        <v>0</v>
      </c>
      <c r="N892" s="0" t="n">
        <f aca="true">IF(OR('Monte Carlo'!$B$23="",'Monte Carlo'!$C$23=""),0,IF(RAND()&lt;'Monte Carlo'!$B$23,IF('Monte Carlo'!$E$23='Monte Carlo'!$C$23,'Monte Carlo'!$C$23,BETAINV(RAND(),'Monte Carlo'!$G$23,'Monte Carlo'!$H$23,'Monte Carlo'!$C$23,'Monte Carlo'!$E$23)),0))</f>
        <v>0</v>
      </c>
      <c r="O892" s="0" t="n">
        <f aca="true">IF(OR('Monte Carlo'!$B$24="",'Monte Carlo'!$C$24=""),0,IF(RAND()&lt;'Monte Carlo'!$B$24,IF('Monte Carlo'!$E$24='Monte Carlo'!$C$24,'Monte Carlo'!$C$24,BETAINV(RAND(),'Monte Carlo'!$G$24,'Monte Carlo'!$H$24,'Monte Carlo'!$C$24,'Monte Carlo'!$E$24)),0))</f>
        <v>0</v>
      </c>
      <c r="P892" s="0" t="n">
        <f aca="true">IF(OR('Monte Carlo'!$B$25="",'Monte Carlo'!$C$25=""),0,IF(RAND()&lt;'Monte Carlo'!$B$25,IF('Monte Carlo'!$E$25='Monte Carlo'!$C$25,'Monte Carlo'!$C$25,BETAINV(RAND(),'Monte Carlo'!$G$25,'Monte Carlo'!$H$25,'Monte Carlo'!$C$25,'Monte Carlo'!$E$25)),0))</f>
        <v>0</v>
      </c>
      <c r="Q892" s="0" t="n">
        <f aca="true">IF(OR('Monte Carlo'!$B$26="",'Monte Carlo'!$C$26=""),0,IF(RAND()&lt;'Monte Carlo'!$B$26,IF('Monte Carlo'!$E$26='Monte Carlo'!$C$26,'Monte Carlo'!$C$26,BETAINV(RAND(),'Monte Carlo'!$G$26,'Monte Carlo'!$H$26,'Monte Carlo'!$C$26,'Monte Carlo'!$E$26)),0))</f>
        <v>0</v>
      </c>
      <c r="R892" s="0" t="n">
        <f aca="true">IF(OR('Monte Carlo'!$B$27="",'Monte Carlo'!$C$27=""),0,IF(RAND()&lt;'Monte Carlo'!$B$27,IF('Monte Carlo'!$E$27='Monte Carlo'!$C$27,'Monte Carlo'!$C$27,BETAINV(RAND(),'Monte Carlo'!$G$27,'Monte Carlo'!$H$27,'Monte Carlo'!$C$27,'Monte Carlo'!$E$27)),0))</f>
        <v>0</v>
      </c>
      <c r="S892" s="0" t="n">
        <f aca="true">IF(OR('Monte Carlo'!$B$28="",'Monte Carlo'!$C$28=""),0,IF(RAND()&lt;'Monte Carlo'!$B$28,IF('Monte Carlo'!$E$28='Monte Carlo'!$C$28,'Monte Carlo'!$C$28,BETAINV(RAND(),'Monte Carlo'!$G$28,'Monte Carlo'!$H$28,'Monte Carlo'!$C$28,'Monte Carlo'!$E$28)),0))</f>
        <v>0</v>
      </c>
      <c r="T892" s="0" t="n">
        <f aca="true">IF(OR('Monte Carlo'!$B$29="",'Monte Carlo'!$C$29=""),0,IF(RAND()&lt;'Monte Carlo'!$B$29,IF('Monte Carlo'!$E$29='Monte Carlo'!$C$29,'Monte Carlo'!$C$29,BETAINV(RAND(),'Monte Carlo'!$G$29,'Monte Carlo'!$H$29,'Monte Carlo'!$C$29,'Monte Carlo'!$E$29)),0))</f>
        <v>0</v>
      </c>
      <c r="U892" s="0" t="n">
        <f aca="true">IF(OR('Monte Carlo'!$B$30="",'Monte Carlo'!$C$30=""),0,IF(RAND()&lt;'Monte Carlo'!$B$30,IF('Monte Carlo'!$E$30='Monte Carlo'!$C$30,'Monte Carlo'!$C$30,BETAINV(RAND(),'Monte Carlo'!$G$30,'Monte Carlo'!$H$30,'Monte Carlo'!$C$30,'Monte Carlo'!$E$30)),0))</f>
        <v>0</v>
      </c>
      <c r="V892" s="0" t="n">
        <f aca="true">IF(OR('Monte Carlo'!$B$31="",'Monte Carlo'!$C$31=""),0,IF(RAND()&lt;'Monte Carlo'!$B$31,IF('Monte Carlo'!$E$31='Monte Carlo'!$C$31,'Monte Carlo'!$C$31,BETAINV(RAND(),'Monte Carlo'!$G$31,'Monte Carlo'!$H$31,'Monte Carlo'!$C$31,'Monte Carlo'!$E$31)),0))</f>
        <v>0</v>
      </c>
      <c r="W892" s="0" t="n">
        <f aca="true">IF(OR('Monte Carlo'!$B$32="",'Monte Carlo'!$C$32=""),0,IF(RAND()&lt;'Monte Carlo'!$B$32,IF('Monte Carlo'!$E$32='Monte Carlo'!$C$32,'Monte Carlo'!$C$32,BETAINV(RAND(),'Monte Carlo'!$G$32,'Monte Carlo'!$H$32,'Monte Carlo'!$C$32,'Monte Carlo'!$E$32)),0))</f>
        <v>0</v>
      </c>
      <c r="X892" s="0" t="n">
        <f aca="true">IF(OR('Monte Carlo'!$B$33="",'Monte Carlo'!$C$33=""),0,IF(RAND()&lt;'Monte Carlo'!$B$33,IF('Monte Carlo'!$E$33='Monte Carlo'!$C$33,'Monte Carlo'!$C$33,BETAINV(RAND(),'Monte Carlo'!$G$33,'Monte Carlo'!$H$33,'Monte Carlo'!$C$33,'Monte Carlo'!$E$33)),0))</f>
        <v>0</v>
      </c>
      <c r="Y892" s="0" t="n">
        <f aca="false">SUM(A892:X892)</f>
        <v>2168.56661364975</v>
      </c>
    </row>
    <row r="893" customFormat="false" ht="15" hidden="false" customHeight="false" outlineLevel="0" collapsed="false">
      <c r="A893" s="0" t="n">
        <f aca="true">IF('Monte Carlo'!$B$7="",0,IF('Monte Carlo'!$D$7='Monte Carlo'!$B$7,'Monte Carlo'!$B$7,BETAINV(RAND(),'Monte Carlo'!$F$7,'Monte Carlo'!$G$7,'Monte Carlo'!$B$7,'Monte Carlo'!$D$7)))</f>
        <v>185.078600350107</v>
      </c>
      <c r="B893" s="0" t="n">
        <f aca="true">IF('Monte Carlo'!$B$8="",0,IF('Monte Carlo'!$D$8='Monte Carlo'!$B$8,'Monte Carlo'!$B$8,BETAINV(RAND(),'Monte Carlo'!$F$8,'Monte Carlo'!$G$8,'Monte Carlo'!$B$8,'Monte Carlo'!$D$8)))</f>
        <v>991.636791637548</v>
      </c>
      <c r="C893" s="0" t="n">
        <f aca="true">IF('Monte Carlo'!$B$9="",0,IF('Monte Carlo'!$D$9='Monte Carlo'!$B$9,'Monte Carlo'!$B$9,BETAINV(RAND(),'Monte Carlo'!$F$9,'Monte Carlo'!$G$9,'Monte Carlo'!$B$9,'Monte Carlo'!$D$9)))</f>
        <v>443.253485915492</v>
      </c>
      <c r="D893" s="0" t="n">
        <f aca="true">IF('Monte Carlo'!$B$10="",0,IF('Monte Carlo'!$D$10='Monte Carlo'!$B$10,'Monte Carlo'!$B$10,BETAINV(RAND(),'Monte Carlo'!$F$10,'Monte Carlo'!$G$10,'Monte Carlo'!$B$10,'Monte Carlo'!$D$10)))</f>
        <v>269.852418483776</v>
      </c>
      <c r="E893" s="0" t="n">
        <f aca="true">IF('Monte Carlo'!$B$11="",0,IF('Monte Carlo'!$D$11='Monte Carlo'!$B$11,'Monte Carlo'!$B$11,BETAINV(RAND(),'Monte Carlo'!$F$11,'Monte Carlo'!$G$11,'Monte Carlo'!$B$11,'Monte Carlo'!$D$11)))</f>
        <v>122.172461611078</v>
      </c>
      <c r="F893" s="0" t="n">
        <f aca="true">IF('Monte Carlo'!$B$12="",0,IF('Monte Carlo'!$D$12='Monte Carlo'!$B$12,'Monte Carlo'!$B$12,BETAINV(RAND(),'Monte Carlo'!$F$12,'Monte Carlo'!$G$12,'Monte Carlo'!$B$12,'Monte Carlo'!$D$12)))</f>
        <v>99.7070034106635</v>
      </c>
      <c r="G893" s="0" t="n">
        <f aca="true">IF('Monte Carlo'!$B$13="",0,IF('Monte Carlo'!$D$13='Monte Carlo'!$B$13,'Monte Carlo'!$B$13,BETAINV(RAND(),'Monte Carlo'!$F$13,'Monte Carlo'!$G$13,'Monte Carlo'!$B$13,'Monte Carlo'!$D$13)))</f>
        <v>0</v>
      </c>
      <c r="H893" s="0" t="n">
        <f aca="true">IF('Monte Carlo'!$B$14="",0,IF('Monte Carlo'!$D$14='Monte Carlo'!$B$14,'Monte Carlo'!$B$14,BETAINV(RAND(),'Monte Carlo'!$F$14,'Monte Carlo'!$G$14,'Monte Carlo'!$B$14,'Monte Carlo'!$D$14)))</f>
        <v>0</v>
      </c>
      <c r="I893" s="0" t="n">
        <f aca="true">IF('Monte Carlo'!$B$15="",0,IF('Monte Carlo'!$D$15='Monte Carlo'!$B$15,'Monte Carlo'!$B$15,BETAINV(RAND(),'Monte Carlo'!$F$15,'Monte Carlo'!$G$15,'Monte Carlo'!$B$15,'Monte Carlo'!$D$15)))</f>
        <v>0</v>
      </c>
      <c r="J893" s="0" t="n">
        <f aca="true">IF('Monte Carlo'!$B$16="",0,IF('Monte Carlo'!$D$16='Monte Carlo'!$B$16,'Monte Carlo'!$B$16,BETAINV(RAND(),'Monte Carlo'!$F$16,'Monte Carlo'!$G$16,'Monte Carlo'!$B$16,'Monte Carlo'!$D$16)))</f>
        <v>0</v>
      </c>
      <c r="K893" s="0" t="n">
        <f aca="true">IF('Monte Carlo'!$B$17="",0,IF('Monte Carlo'!$D$17='Monte Carlo'!$B$17,'Monte Carlo'!$B$17,BETAINV(RAND(),'Monte Carlo'!$F$17,'Monte Carlo'!$G$17,'Monte Carlo'!$B$17,'Monte Carlo'!$D$17)))</f>
        <v>0</v>
      </c>
      <c r="L893" s="0" t="n">
        <f aca="true">IF('Monte Carlo'!$B$18="",0,IF('Monte Carlo'!$D$18='Monte Carlo'!$B$18,'Monte Carlo'!$B$18,BETAINV(RAND(),'Monte Carlo'!$F$18,'Monte Carlo'!$G$18,'Monte Carlo'!$B$18,'Monte Carlo'!$D$18)))</f>
        <v>0</v>
      </c>
      <c r="M893" s="0" t="n">
        <f aca="true">IF(OR('Monte Carlo'!$B$22="",'Monte Carlo'!$C$22=""),0,IF(RAND()&lt;'Monte Carlo'!$B$22,IF('Monte Carlo'!$E$22='Monte Carlo'!$C$22,'Monte Carlo'!$C$22,BETAINV(RAND(),'Monte Carlo'!$G$22,'Monte Carlo'!$H$22,'Monte Carlo'!$C$22,'Monte Carlo'!$E$22)),0))</f>
        <v>79.4083007164606</v>
      </c>
      <c r="N893" s="0" t="n">
        <f aca="true">IF(OR('Monte Carlo'!$B$23="",'Monte Carlo'!$C$23=""),0,IF(RAND()&lt;'Monte Carlo'!$B$23,IF('Monte Carlo'!$E$23='Monte Carlo'!$C$23,'Monte Carlo'!$C$23,BETAINV(RAND(),'Monte Carlo'!$G$23,'Monte Carlo'!$H$23,'Monte Carlo'!$C$23,'Monte Carlo'!$E$23)),0))</f>
        <v>0</v>
      </c>
      <c r="O893" s="0" t="n">
        <f aca="true">IF(OR('Monte Carlo'!$B$24="",'Monte Carlo'!$C$24=""),0,IF(RAND()&lt;'Monte Carlo'!$B$24,IF('Monte Carlo'!$E$24='Monte Carlo'!$C$24,'Monte Carlo'!$C$24,BETAINV(RAND(),'Monte Carlo'!$G$24,'Monte Carlo'!$H$24,'Monte Carlo'!$C$24,'Monte Carlo'!$E$24)),0))</f>
        <v>0</v>
      </c>
      <c r="P893" s="0" t="n">
        <f aca="true">IF(OR('Monte Carlo'!$B$25="",'Monte Carlo'!$C$25=""),0,IF(RAND()&lt;'Monte Carlo'!$B$25,IF('Monte Carlo'!$E$25='Monte Carlo'!$C$25,'Monte Carlo'!$C$25,BETAINV(RAND(),'Monte Carlo'!$G$25,'Monte Carlo'!$H$25,'Monte Carlo'!$C$25,'Monte Carlo'!$E$25)),0))</f>
        <v>0</v>
      </c>
      <c r="Q893" s="0" t="n">
        <f aca="true">IF(OR('Monte Carlo'!$B$26="",'Monte Carlo'!$C$26=""),0,IF(RAND()&lt;'Monte Carlo'!$B$26,IF('Monte Carlo'!$E$26='Monte Carlo'!$C$26,'Monte Carlo'!$C$26,BETAINV(RAND(),'Monte Carlo'!$G$26,'Monte Carlo'!$H$26,'Monte Carlo'!$C$26,'Monte Carlo'!$E$26)),0))</f>
        <v>0</v>
      </c>
      <c r="R893" s="0" t="n">
        <f aca="true">IF(OR('Monte Carlo'!$B$27="",'Monte Carlo'!$C$27=""),0,IF(RAND()&lt;'Monte Carlo'!$B$27,IF('Monte Carlo'!$E$27='Monte Carlo'!$C$27,'Monte Carlo'!$C$27,BETAINV(RAND(),'Monte Carlo'!$G$27,'Monte Carlo'!$H$27,'Monte Carlo'!$C$27,'Monte Carlo'!$E$27)),0))</f>
        <v>0</v>
      </c>
      <c r="S893" s="0" t="n">
        <f aca="true">IF(OR('Monte Carlo'!$B$28="",'Monte Carlo'!$C$28=""),0,IF(RAND()&lt;'Monte Carlo'!$B$28,IF('Monte Carlo'!$E$28='Monte Carlo'!$C$28,'Monte Carlo'!$C$28,BETAINV(RAND(),'Monte Carlo'!$G$28,'Monte Carlo'!$H$28,'Monte Carlo'!$C$28,'Monte Carlo'!$E$28)),0))</f>
        <v>0</v>
      </c>
      <c r="T893" s="0" t="n">
        <f aca="true">IF(OR('Monte Carlo'!$B$29="",'Monte Carlo'!$C$29=""),0,IF(RAND()&lt;'Monte Carlo'!$B$29,IF('Monte Carlo'!$E$29='Monte Carlo'!$C$29,'Monte Carlo'!$C$29,BETAINV(RAND(),'Monte Carlo'!$G$29,'Monte Carlo'!$H$29,'Monte Carlo'!$C$29,'Monte Carlo'!$E$29)),0))</f>
        <v>0</v>
      </c>
      <c r="U893" s="0" t="n">
        <f aca="true">IF(OR('Monte Carlo'!$B$30="",'Monte Carlo'!$C$30=""),0,IF(RAND()&lt;'Monte Carlo'!$B$30,IF('Monte Carlo'!$E$30='Monte Carlo'!$C$30,'Monte Carlo'!$C$30,BETAINV(RAND(),'Monte Carlo'!$G$30,'Monte Carlo'!$H$30,'Monte Carlo'!$C$30,'Monte Carlo'!$E$30)),0))</f>
        <v>0</v>
      </c>
      <c r="V893" s="0" t="n">
        <f aca="true">IF(OR('Monte Carlo'!$B$31="",'Monte Carlo'!$C$31=""),0,IF(RAND()&lt;'Monte Carlo'!$B$31,IF('Monte Carlo'!$E$31='Monte Carlo'!$C$31,'Monte Carlo'!$C$31,BETAINV(RAND(),'Monte Carlo'!$G$31,'Monte Carlo'!$H$31,'Monte Carlo'!$C$31,'Monte Carlo'!$E$31)),0))</f>
        <v>0</v>
      </c>
      <c r="W893" s="0" t="n">
        <f aca="true">IF(OR('Monte Carlo'!$B$32="",'Monte Carlo'!$C$32=""),0,IF(RAND()&lt;'Monte Carlo'!$B$32,IF('Monte Carlo'!$E$32='Monte Carlo'!$C$32,'Monte Carlo'!$C$32,BETAINV(RAND(),'Monte Carlo'!$G$32,'Monte Carlo'!$H$32,'Monte Carlo'!$C$32,'Monte Carlo'!$E$32)),0))</f>
        <v>0</v>
      </c>
      <c r="X893" s="0" t="n">
        <f aca="true">IF(OR('Monte Carlo'!$B$33="",'Monte Carlo'!$C$33=""),0,IF(RAND()&lt;'Monte Carlo'!$B$33,IF('Monte Carlo'!$E$33='Monte Carlo'!$C$33,'Monte Carlo'!$C$33,BETAINV(RAND(),'Monte Carlo'!$G$33,'Monte Carlo'!$H$33,'Monte Carlo'!$C$33,'Monte Carlo'!$E$33)),0))</f>
        <v>0</v>
      </c>
      <c r="Y893" s="0" t="n">
        <f aca="false">SUM(A893:X893)</f>
        <v>2191.10906212512</v>
      </c>
    </row>
    <row r="894" customFormat="false" ht="15" hidden="false" customHeight="false" outlineLevel="0" collapsed="false">
      <c r="A894" s="0" t="n">
        <f aca="true">IF('Monte Carlo'!$B$7="",0,IF('Monte Carlo'!$D$7='Monte Carlo'!$B$7,'Monte Carlo'!$B$7,BETAINV(RAND(),'Monte Carlo'!$F$7,'Monte Carlo'!$G$7,'Monte Carlo'!$B$7,'Monte Carlo'!$D$7)))</f>
        <v>137.507535513353</v>
      </c>
      <c r="B894" s="0" t="n">
        <f aca="true">IF('Monte Carlo'!$B$8="",0,IF('Monte Carlo'!$D$8='Monte Carlo'!$B$8,'Monte Carlo'!$B$8,BETAINV(RAND(),'Monte Carlo'!$F$8,'Monte Carlo'!$G$8,'Monte Carlo'!$B$8,'Monte Carlo'!$D$8)))</f>
        <v>915.987684904325</v>
      </c>
      <c r="C894" s="0" t="n">
        <f aca="true">IF('Monte Carlo'!$B$9="",0,IF('Monte Carlo'!$D$9='Monte Carlo'!$B$9,'Monte Carlo'!$B$9,BETAINV(RAND(),'Monte Carlo'!$F$9,'Monte Carlo'!$G$9,'Monte Carlo'!$B$9,'Monte Carlo'!$D$9)))</f>
        <v>495.194106729149</v>
      </c>
      <c r="D894" s="0" t="n">
        <f aca="true">IF('Monte Carlo'!$B$10="",0,IF('Monte Carlo'!$D$10='Monte Carlo'!$B$10,'Monte Carlo'!$B$10,BETAINV(RAND(),'Monte Carlo'!$F$10,'Monte Carlo'!$G$10,'Monte Carlo'!$B$10,'Monte Carlo'!$D$10)))</f>
        <v>272.975652830398</v>
      </c>
      <c r="E894" s="0" t="n">
        <f aca="true">IF('Monte Carlo'!$B$11="",0,IF('Monte Carlo'!$D$11='Monte Carlo'!$B$11,'Monte Carlo'!$B$11,BETAINV(RAND(),'Monte Carlo'!$F$11,'Monte Carlo'!$G$11,'Monte Carlo'!$B$11,'Monte Carlo'!$D$11)))</f>
        <v>87.6915201979057</v>
      </c>
      <c r="F894" s="0" t="n">
        <f aca="true">IF('Monte Carlo'!$B$12="",0,IF('Monte Carlo'!$D$12='Monte Carlo'!$B$12,'Monte Carlo'!$B$12,BETAINV(RAND(),'Monte Carlo'!$F$12,'Monte Carlo'!$G$12,'Monte Carlo'!$B$12,'Monte Carlo'!$D$12)))</f>
        <v>115.203991335822</v>
      </c>
      <c r="G894" s="0" t="n">
        <f aca="true">IF('Monte Carlo'!$B$13="",0,IF('Monte Carlo'!$D$13='Monte Carlo'!$B$13,'Monte Carlo'!$B$13,BETAINV(RAND(),'Monte Carlo'!$F$13,'Monte Carlo'!$G$13,'Monte Carlo'!$B$13,'Monte Carlo'!$D$13)))</f>
        <v>0</v>
      </c>
      <c r="H894" s="0" t="n">
        <f aca="true">IF('Monte Carlo'!$B$14="",0,IF('Monte Carlo'!$D$14='Monte Carlo'!$B$14,'Monte Carlo'!$B$14,BETAINV(RAND(),'Monte Carlo'!$F$14,'Monte Carlo'!$G$14,'Monte Carlo'!$B$14,'Monte Carlo'!$D$14)))</f>
        <v>0</v>
      </c>
      <c r="I894" s="0" t="n">
        <f aca="true">IF('Monte Carlo'!$B$15="",0,IF('Monte Carlo'!$D$15='Monte Carlo'!$B$15,'Monte Carlo'!$B$15,BETAINV(RAND(),'Monte Carlo'!$F$15,'Monte Carlo'!$G$15,'Monte Carlo'!$B$15,'Monte Carlo'!$D$15)))</f>
        <v>0</v>
      </c>
      <c r="J894" s="0" t="n">
        <f aca="true">IF('Monte Carlo'!$B$16="",0,IF('Monte Carlo'!$D$16='Monte Carlo'!$B$16,'Monte Carlo'!$B$16,BETAINV(RAND(),'Monte Carlo'!$F$16,'Monte Carlo'!$G$16,'Monte Carlo'!$B$16,'Monte Carlo'!$D$16)))</f>
        <v>0</v>
      </c>
      <c r="K894" s="0" t="n">
        <f aca="true">IF('Monte Carlo'!$B$17="",0,IF('Monte Carlo'!$D$17='Monte Carlo'!$B$17,'Monte Carlo'!$B$17,BETAINV(RAND(),'Monte Carlo'!$F$17,'Monte Carlo'!$G$17,'Monte Carlo'!$B$17,'Monte Carlo'!$D$17)))</f>
        <v>0</v>
      </c>
      <c r="L894" s="0" t="n">
        <f aca="true">IF('Monte Carlo'!$B$18="",0,IF('Monte Carlo'!$D$18='Monte Carlo'!$B$18,'Monte Carlo'!$B$18,BETAINV(RAND(),'Monte Carlo'!$F$18,'Monte Carlo'!$G$18,'Monte Carlo'!$B$18,'Monte Carlo'!$D$18)))</f>
        <v>0</v>
      </c>
      <c r="M894" s="0" t="n">
        <f aca="true">IF(OR('Monte Carlo'!$B$22="",'Monte Carlo'!$C$22=""),0,IF(RAND()&lt;'Monte Carlo'!$B$22,IF('Monte Carlo'!$E$22='Monte Carlo'!$C$22,'Monte Carlo'!$C$22,BETAINV(RAND(),'Monte Carlo'!$G$22,'Monte Carlo'!$H$22,'Monte Carlo'!$C$22,'Monte Carlo'!$E$22)),0))</f>
        <v>0</v>
      </c>
      <c r="N894" s="0" t="n">
        <f aca="true">IF(OR('Monte Carlo'!$B$23="",'Monte Carlo'!$C$23=""),0,IF(RAND()&lt;'Monte Carlo'!$B$23,IF('Monte Carlo'!$E$23='Monte Carlo'!$C$23,'Monte Carlo'!$C$23,BETAINV(RAND(),'Monte Carlo'!$G$23,'Monte Carlo'!$H$23,'Monte Carlo'!$C$23,'Monte Carlo'!$E$23)),0))</f>
        <v>53.0948668326968</v>
      </c>
      <c r="O894" s="0" t="n">
        <f aca="true">IF(OR('Monte Carlo'!$B$24="",'Monte Carlo'!$C$24=""),0,IF(RAND()&lt;'Monte Carlo'!$B$24,IF('Monte Carlo'!$E$24='Monte Carlo'!$C$24,'Monte Carlo'!$C$24,BETAINV(RAND(),'Monte Carlo'!$G$24,'Monte Carlo'!$H$24,'Monte Carlo'!$C$24,'Monte Carlo'!$E$24)),0))</f>
        <v>202.422470340891</v>
      </c>
      <c r="P894" s="0" t="n">
        <f aca="true">IF(OR('Monte Carlo'!$B$25="",'Monte Carlo'!$C$25=""),0,IF(RAND()&lt;'Monte Carlo'!$B$25,IF('Monte Carlo'!$E$25='Monte Carlo'!$C$25,'Monte Carlo'!$C$25,BETAINV(RAND(),'Monte Carlo'!$G$25,'Monte Carlo'!$H$25,'Monte Carlo'!$C$25,'Monte Carlo'!$E$25)),0))</f>
        <v>0</v>
      </c>
      <c r="Q894" s="0" t="n">
        <f aca="true">IF(OR('Monte Carlo'!$B$26="",'Monte Carlo'!$C$26=""),0,IF(RAND()&lt;'Monte Carlo'!$B$26,IF('Monte Carlo'!$E$26='Monte Carlo'!$C$26,'Monte Carlo'!$C$26,BETAINV(RAND(),'Monte Carlo'!$G$26,'Monte Carlo'!$H$26,'Monte Carlo'!$C$26,'Monte Carlo'!$E$26)),0))</f>
        <v>0</v>
      </c>
      <c r="R894" s="0" t="n">
        <f aca="true">IF(OR('Monte Carlo'!$B$27="",'Monte Carlo'!$C$27=""),0,IF(RAND()&lt;'Monte Carlo'!$B$27,IF('Monte Carlo'!$E$27='Monte Carlo'!$C$27,'Monte Carlo'!$C$27,BETAINV(RAND(),'Monte Carlo'!$G$27,'Monte Carlo'!$H$27,'Monte Carlo'!$C$27,'Monte Carlo'!$E$27)),0))</f>
        <v>0</v>
      </c>
      <c r="S894" s="0" t="n">
        <f aca="true">IF(OR('Monte Carlo'!$B$28="",'Monte Carlo'!$C$28=""),0,IF(RAND()&lt;'Monte Carlo'!$B$28,IF('Monte Carlo'!$E$28='Monte Carlo'!$C$28,'Monte Carlo'!$C$28,BETAINV(RAND(),'Monte Carlo'!$G$28,'Monte Carlo'!$H$28,'Monte Carlo'!$C$28,'Monte Carlo'!$E$28)),0))</f>
        <v>0</v>
      </c>
      <c r="T894" s="0" t="n">
        <f aca="true">IF(OR('Monte Carlo'!$B$29="",'Monte Carlo'!$C$29=""),0,IF(RAND()&lt;'Monte Carlo'!$B$29,IF('Monte Carlo'!$E$29='Monte Carlo'!$C$29,'Monte Carlo'!$C$29,BETAINV(RAND(),'Monte Carlo'!$G$29,'Monte Carlo'!$H$29,'Monte Carlo'!$C$29,'Monte Carlo'!$E$29)),0))</f>
        <v>0</v>
      </c>
      <c r="U894" s="0" t="n">
        <f aca="true">IF(OR('Monte Carlo'!$B$30="",'Monte Carlo'!$C$30=""),0,IF(RAND()&lt;'Monte Carlo'!$B$30,IF('Monte Carlo'!$E$30='Monte Carlo'!$C$30,'Monte Carlo'!$C$30,BETAINV(RAND(),'Monte Carlo'!$G$30,'Monte Carlo'!$H$30,'Monte Carlo'!$C$30,'Monte Carlo'!$E$30)),0))</f>
        <v>0</v>
      </c>
      <c r="V894" s="0" t="n">
        <f aca="true">IF(OR('Monte Carlo'!$B$31="",'Monte Carlo'!$C$31=""),0,IF(RAND()&lt;'Monte Carlo'!$B$31,IF('Monte Carlo'!$E$31='Monte Carlo'!$C$31,'Monte Carlo'!$C$31,BETAINV(RAND(),'Monte Carlo'!$G$31,'Monte Carlo'!$H$31,'Monte Carlo'!$C$31,'Monte Carlo'!$E$31)),0))</f>
        <v>0</v>
      </c>
      <c r="W894" s="0" t="n">
        <f aca="true">IF(OR('Monte Carlo'!$B$32="",'Monte Carlo'!$C$32=""),0,IF(RAND()&lt;'Monte Carlo'!$B$32,IF('Monte Carlo'!$E$32='Monte Carlo'!$C$32,'Monte Carlo'!$C$32,BETAINV(RAND(),'Monte Carlo'!$G$32,'Monte Carlo'!$H$32,'Monte Carlo'!$C$32,'Monte Carlo'!$E$32)),0))</f>
        <v>0</v>
      </c>
      <c r="X894" s="0" t="n">
        <f aca="true">IF(OR('Monte Carlo'!$B$33="",'Monte Carlo'!$C$33=""),0,IF(RAND()&lt;'Monte Carlo'!$B$33,IF('Monte Carlo'!$E$33='Monte Carlo'!$C$33,'Monte Carlo'!$C$33,BETAINV(RAND(),'Monte Carlo'!$G$33,'Monte Carlo'!$H$33,'Monte Carlo'!$C$33,'Monte Carlo'!$E$33)),0))</f>
        <v>0</v>
      </c>
      <c r="Y894" s="0" t="n">
        <f aca="false">SUM(A894:X894)</f>
        <v>2280.07782868454</v>
      </c>
    </row>
    <row r="895" customFormat="false" ht="15" hidden="false" customHeight="false" outlineLevel="0" collapsed="false">
      <c r="A895" s="0" t="n">
        <f aca="true">IF('Monte Carlo'!$B$7="",0,IF('Monte Carlo'!$D$7='Monte Carlo'!$B$7,'Monte Carlo'!$B$7,BETAINV(RAND(),'Monte Carlo'!$F$7,'Monte Carlo'!$G$7,'Monte Carlo'!$B$7,'Monte Carlo'!$D$7)))</f>
        <v>168.667816816084</v>
      </c>
      <c r="B895" s="0" t="n">
        <f aca="true">IF('Monte Carlo'!$B$8="",0,IF('Monte Carlo'!$D$8='Monte Carlo'!$B$8,'Monte Carlo'!$B$8,BETAINV(RAND(),'Monte Carlo'!$F$8,'Monte Carlo'!$G$8,'Monte Carlo'!$B$8,'Monte Carlo'!$D$8)))</f>
        <v>1058.13759429625</v>
      </c>
      <c r="C895" s="0" t="n">
        <f aca="true">IF('Monte Carlo'!$B$9="",0,IF('Monte Carlo'!$D$9='Monte Carlo'!$B$9,'Monte Carlo'!$B$9,BETAINV(RAND(),'Monte Carlo'!$F$9,'Monte Carlo'!$G$9,'Monte Carlo'!$B$9,'Monte Carlo'!$D$9)))</f>
        <v>445.438777793549</v>
      </c>
      <c r="D895" s="0" t="n">
        <f aca="true">IF('Monte Carlo'!$B$10="",0,IF('Monte Carlo'!$D$10='Monte Carlo'!$B$10,'Monte Carlo'!$B$10,BETAINV(RAND(),'Monte Carlo'!$F$10,'Monte Carlo'!$G$10,'Monte Carlo'!$B$10,'Monte Carlo'!$D$10)))</f>
        <v>303.051515885763</v>
      </c>
      <c r="E895" s="0" t="n">
        <f aca="true">IF('Monte Carlo'!$B$11="",0,IF('Monte Carlo'!$D$11='Monte Carlo'!$B$11,'Monte Carlo'!$B$11,BETAINV(RAND(),'Monte Carlo'!$F$11,'Monte Carlo'!$G$11,'Monte Carlo'!$B$11,'Monte Carlo'!$D$11)))</f>
        <v>97.6675891784371</v>
      </c>
      <c r="F895" s="0" t="n">
        <f aca="true">IF('Monte Carlo'!$B$12="",0,IF('Monte Carlo'!$D$12='Monte Carlo'!$B$12,'Monte Carlo'!$B$12,BETAINV(RAND(),'Monte Carlo'!$F$12,'Monte Carlo'!$G$12,'Monte Carlo'!$B$12,'Monte Carlo'!$D$12)))</f>
        <v>114.33223582433</v>
      </c>
      <c r="G895" s="0" t="n">
        <f aca="true">IF('Monte Carlo'!$B$13="",0,IF('Monte Carlo'!$D$13='Monte Carlo'!$B$13,'Monte Carlo'!$B$13,BETAINV(RAND(),'Monte Carlo'!$F$13,'Monte Carlo'!$G$13,'Monte Carlo'!$B$13,'Monte Carlo'!$D$13)))</f>
        <v>0</v>
      </c>
      <c r="H895" s="0" t="n">
        <f aca="true">IF('Monte Carlo'!$B$14="",0,IF('Monte Carlo'!$D$14='Monte Carlo'!$B$14,'Monte Carlo'!$B$14,BETAINV(RAND(),'Monte Carlo'!$F$14,'Monte Carlo'!$G$14,'Monte Carlo'!$B$14,'Monte Carlo'!$D$14)))</f>
        <v>0</v>
      </c>
      <c r="I895" s="0" t="n">
        <f aca="true">IF('Monte Carlo'!$B$15="",0,IF('Monte Carlo'!$D$15='Monte Carlo'!$B$15,'Monte Carlo'!$B$15,BETAINV(RAND(),'Monte Carlo'!$F$15,'Monte Carlo'!$G$15,'Monte Carlo'!$B$15,'Monte Carlo'!$D$15)))</f>
        <v>0</v>
      </c>
      <c r="J895" s="0" t="n">
        <f aca="true">IF('Monte Carlo'!$B$16="",0,IF('Monte Carlo'!$D$16='Monte Carlo'!$B$16,'Monte Carlo'!$B$16,BETAINV(RAND(),'Monte Carlo'!$F$16,'Monte Carlo'!$G$16,'Monte Carlo'!$B$16,'Monte Carlo'!$D$16)))</f>
        <v>0</v>
      </c>
      <c r="K895" s="0" t="n">
        <f aca="true">IF('Monte Carlo'!$B$17="",0,IF('Monte Carlo'!$D$17='Monte Carlo'!$B$17,'Monte Carlo'!$B$17,BETAINV(RAND(),'Monte Carlo'!$F$17,'Monte Carlo'!$G$17,'Monte Carlo'!$B$17,'Monte Carlo'!$D$17)))</f>
        <v>0</v>
      </c>
      <c r="L895" s="0" t="n">
        <f aca="true">IF('Monte Carlo'!$B$18="",0,IF('Monte Carlo'!$D$18='Monte Carlo'!$B$18,'Monte Carlo'!$B$18,BETAINV(RAND(),'Monte Carlo'!$F$18,'Monte Carlo'!$G$18,'Monte Carlo'!$B$18,'Monte Carlo'!$D$18)))</f>
        <v>0</v>
      </c>
      <c r="M895" s="0" t="n">
        <f aca="true">IF(OR('Monte Carlo'!$B$22="",'Monte Carlo'!$C$22=""),0,IF(RAND()&lt;'Monte Carlo'!$B$22,IF('Monte Carlo'!$E$22='Monte Carlo'!$C$22,'Monte Carlo'!$C$22,BETAINV(RAND(),'Monte Carlo'!$G$22,'Monte Carlo'!$H$22,'Monte Carlo'!$C$22,'Monte Carlo'!$E$22)),0))</f>
        <v>0</v>
      </c>
      <c r="N895" s="0" t="n">
        <f aca="true">IF(OR('Monte Carlo'!$B$23="",'Monte Carlo'!$C$23=""),0,IF(RAND()&lt;'Monte Carlo'!$B$23,IF('Monte Carlo'!$E$23='Monte Carlo'!$C$23,'Monte Carlo'!$C$23,BETAINV(RAND(),'Monte Carlo'!$G$23,'Monte Carlo'!$H$23,'Monte Carlo'!$C$23,'Monte Carlo'!$E$23)),0))</f>
        <v>49.0731476594881</v>
      </c>
      <c r="O895" s="0" t="n">
        <f aca="true">IF(OR('Monte Carlo'!$B$24="",'Monte Carlo'!$C$24=""),0,IF(RAND()&lt;'Monte Carlo'!$B$24,IF('Monte Carlo'!$E$24='Monte Carlo'!$C$24,'Monte Carlo'!$C$24,BETAINV(RAND(),'Monte Carlo'!$G$24,'Monte Carlo'!$H$24,'Monte Carlo'!$C$24,'Monte Carlo'!$E$24)),0))</f>
        <v>0</v>
      </c>
      <c r="P895" s="0" t="n">
        <f aca="true">IF(OR('Monte Carlo'!$B$25="",'Monte Carlo'!$C$25=""),0,IF(RAND()&lt;'Monte Carlo'!$B$25,IF('Monte Carlo'!$E$25='Monte Carlo'!$C$25,'Monte Carlo'!$C$25,BETAINV(RAND(),'Monte Carlo'!$G$25,'Monte Carlo'!$H$25,'Monte Carlo'!$C$25,'Monte Carlo'!$E$25)),0))</f>
        <v>0</v>
      </c>
      <c r="Q895" s="0" t="n">
        <f aca="true">IF(OR('Monte Carlo'!$B$26="",'Monte Carlo'!$C$26=""),0,IF(RAND()&lt;'Monte Carlo'!$B$26,IF('Monte Carlo'!$E$26='Monte Carlo'!$C$26,'Monte Carlo'!$C$26,BETAINV(RAND(),'Monte Carlo'!$G$26,'Monte Carlo'!$H$26,'Monte Carlo'!$C$26,'Monte Carlo'!$E$26)),0))</f>
        <v>0</v>
      </c>
      <c r="R895" s="0" t="n">
        <f aca="true">IF(OR('Monte Carlo'!$B$27="",'Monte Carlo'!$C$27=""),0,IF(RAND()&lt;'Monte Carlo'!$B$27,IF('Monte Carlo'!$E$27='Monte Carlo'!$C$27,'Monte Carlo'!$C$27,BETAINV(RAND(),'Monte Carlo'!$G$27,'Monte Carlo'!$H$27,'Monte Carlo'!$C$27,'Monte Carlo'!$E$27)),0))</f>
        <v>0</v>
      </c>
      <c r="S895" s="0" t="n">
        <f aca="true">IF(OR('Monte Carlo'!$B$28="",'Monte Carlo'!$C$28=""),0,IF(RAND()&lt;'Monte Carlo'!$B$28,IF('Monte Carlo'!$E$28='Monte Carlo'!$C$28,'Monte Carlo'!$C$28,BETAINV(RAND(),'Monte Carlo'!$G$28,'Monte Carlo'!$H$28,'Monte Carlo'!$C$28,'Monte Carlo'!$E$28)),0))</f>
        <v>0</v>
      </c>
      <c r="T895" s="0" t="n">
        <f aca="true">IF(OR('Monte Carlo'!$B$29="",'Monte Carlo'!$C$29=""),0,IF(RAND()&lt;'Monte Carlo'!$B$29,IF('Monte Carlo'!$E$29='Monte Carlo'!$C$29,'Monte Carlo'!$C$29,BETAINV(RAND(),'Monte Carlo'!$G$29,'Monte Carlo'!$H$29,'Monte Carlo'!$C$29,'Monte Carlo'!$E$29)),0))</f>
        <v>0</v>
      </c>
      <c r="U895" s="0" t="n">
        <f aca="true">IF(OR('Monte Carlo'!$B$30="",'Monte Carlo'!$C$30=""),0,IF(RAND()&lt;'Monte Carlo'!$B$30,IF('Monte Carlo'!$E$30='Monte Carlo'!$C$30,'Monte Carlo'!$C$30,BETAINV(RAND(),'Monte Carlo'!$G$30,'Monte Carlo'!$H$30,'Monte Carlo'!$C$30,'Monte Carlo'!$E$30)),0))</f>
        <v>0</v>
      </c>
      <c r="V895" s="0" t="n">
        <f aca="true">IF(OR('Monte Carlo'!$B$31="",'Monte Carlo'!$C$31=""),0,IF(RAND()&lt;'Monte Carlo'!$B$31,IF('Monte Carlo'!$E$31='Monte Carlo'!$C$31,'Monte Carlo'!$C$31,BETAINV(RAND(),'Monte Carlo'!$G$31,'Monte Carlo'!$H$31,'Monte Carlo'!$C$31,'Monte Carlo'!$E$31)),0))</f>
        <v>0</v>
      </c>
      <c r="W895" s="0" t="n">
        <f aca="true">IF(OR('Monte Carlo'!$B$32="",'Monte Carlo'!$C$32=""),0,IF(RAND()&lt;'Monte Carlo'!$B$32,IF('Monte Carlo'!$E$32='Monte Carlo'!$C$32,'Monte Carlo'!$C$32,BETAINV(RAND(),'Monte Carlo'!$G$32,'Monte Carlo'!$H$32,'Monte Carlo'!$C$32,'Monte Carlo'!$E$32)),0))</f>
        <v>0</v>
      </c>
      <c r="X895" s="0" t="n">
        <f aca="true">IF(OR('Monte Carlo'!$B$33="",'Monte Carlo'!$C$33=""),0,IF(RAND()&lt;'Monte Carlo'!$B$33,IF('Monte Carlo'!$E$33='Monte Carlo'!$C$33,'Monte Carlo'!$C$33,BETAINV(RAND(),'Monte Carlo'!$G$33,'Monte Carlo'!$H$33,'Monte Carlo'!$C$33,'Monte Carlo'!$E$33)),0))</f>
        <v>0</v>
      </c>
      <c r="Y895" s="0" t="n">
        <f aca="false">SUM(A895:X895)</f>
        <v>2236.3686774539</v>
      </c>
    </row>
    <row r="896" customFormat="false" ht="15" hidden="false" customHeight="false" outlineLevel="0" collapsed="false">
      <c r="A896" s="0" t="n">
        <f aca="true">IF('Monte Carlo'!$B$7="",0,IF('Monte Carlo'!$D$7='Monte Carlo'!$B$7,'Monte Carlo'!$B$7,BETAINV(RAND(),'Monte Carlo'!$F$7,'Monte Carlo'!$G$7,'Monte Carlo'!$B$7,'Monte Carlo'!$D$7)))</f>
        <v>188.691060244884</v>
      </c>
      <c r="B896" s="0" t="n">
        <f aca="true">IF('Monte Carlo'!$B$8="",0,IF('Monte Carlo'!$D$8='Monte Carlo'!$B$8,'Monte Carlo'!$B$8,BETAINV(RAND(),'Monte Carlo'!$F$8,'Monte Carlo'!$G$8,'Monte Carlo'!$B$8,'Monte Carlo'!$D$8)))</f>
        <v>1103.65562851798</v>
      </c>
      <c r="C896" s="0" t="n">
        <f aca="true">IF('Monte Carlo'!$B$9="",0,IF('Monte Carlo'!$D$9='Monte Carlo'!$B$9,'Monte Carlo'!$B$9,BETAINV(RAND(),'Monte Carlo'!$F$9,'Monte Carlo'!$G$9,'Monte Carlo'!$B$9,'Monte Carlo'!$D$9)))</f>
        <v>424.008818389057</v>
      </c>
      <c r="D896" s="0" t="n">
        <f aca="true">IF('Monte Carlo'!$B$10="",0,IF('Monte Carlo'!$D$10='Monte Carlo'!$B$10,'Monte Carlo'!$B$10,BETAINV(RAND(),'Monte Carlo'!$F$10,'Monte Carlo'!$G$10,'Monte Carlo'!$B$10,'Monte Carlo'!$D$10)))</f>
        <v>329.076199888355</v>
      </c>
      <c r="E896" s="0" t="n">
        <f aca="true">IF('Monte Carlo'!$B$11="",0,IF('Monte Carlo'!$D$11='Monte Carlo'!$B$11,'Monte Carlo'!$B$11,BETAINV(RAND(),'Monte Carlo'!$F$11,'Monte Carlo'!$G$11,'Monte Carlo'!$B$11,'Monte Carlo'!$D$11)))</f>
        <v>97.0409748315074</v>
      </c>
      <c r="F896" s="0" t="n">
        <f aca="true">IF('Monte Carlo'!$B$12="",0,IF('Monte Carlo'!$D$12='Monte Carlo'!$B$12,'Monte Carlo'!$B$12,BETAINV(RAND(),'Monte Carlo'!$F$12,'Monte Carlo'!$G$12,'Monte Carlo'!$B$12,'Monte Carlo'!$D$12)))</f>
        <v>101.053337659729</v>
      </c>
      <c r="G896" s="0" t="n">
        <f aca="true">IF('Monte Carlo'!$B$13="",0,IF('Monte Carlo'!$D$13='Monte Carlo'!$B$13,'Monte Carlo'!$B$13,BETAINV(RAND(),'Monte Carlo'!$F$13,'Monte Carlo'!$G$13,'Monte Carlo'!$B$13,'Monte Carlo'!$D$13)))</f>
        <v>0</v>
      </c>
      <c r="H896" s="0" t="n">
        <f aca="true">IF('Monte Carlo'!$B$14="",0,IF('Monte Carlo'!$D$14='Monte Carlo'!$B$14,'Monte Carlo'!$B$14,BETAINV(RAND(),'Monte Carlo'!$F$14,'Monte Carlo'!$G$14,'Monte Carlo'!$B$14,'Monte Carlo'!$D$14)))</f>
        <v>0</v>
      </c>
      <c r="I896" s="0" t="n">
        <f aca="true">IF('Monte Carlo'!$B$15="",0,IF('Monte Carlo'!$D$15='Monte Carlo'!$B$15,'Monte Carlo'!$B$15,BETAINV(RAND(),'Monte Carlo'!$F$15,'Monte Carlo'!$G$15,'Monte Carlo'!$B$15,'Monte Carlo'!$D$15)))</f>
        <v>0</v>
      </c>
      <c r="J896" s="0" t="n">
        <f aca="true">IF('Monte Carlo'!$B$16="",0,IF('Monte Carlo'!$D$16='Monte Carlo'!$B$16,'Monte Carlo'!$B$16,BETAINV(RAND(),'Monte Carlo'!$F$16,'Monte Carlo'!$G$16,'Monte Carlo'!$B$16,'Monte Carlo'!$D$16)))</f>
        <v>0</v>
      </c>
      <c r="K896" s="0" t="n">
        <f aca="true">IF('Monte Carlo'!$B$17="",0,IF('Monte Carlo'!$D$17='Monte Carlo'!$B$17,'Monte Carlo'!$B$17,BETAINV(RAND(),'Monte Carlo'!$F$17,'Monte Carlo'!$G$17,'Monte Carlo'!$B$17,'Monte Carlo'!$D$17)))</f>
        <v>0</v>
      </c>
      <c r="L896" s="0" t="n">
        <f aca="true">IF('Monte Carlo'!$B$18="",0,IF('Monte Carlo'!$D$18='Monte Carlo'!$B$18,'Monte Carlo'!$B$18,BETAINV(RAND(),'Monte Carlo'!$F$18,'Monte Carlo'!$G$18,'Monte Carlo'!$B$18,'Monte Carlo'!$D$18)))</f>
        <v>0</v>
      </c>
      <c r="M896" s="0" t="n">
        <f aca="true">IF(OR('Monte Carlo'!$B$22="",'Monte Carlo'!$C$22=""),0,IF(RAND()&lt;'Monte Carlo'!$B$22,IF('Monte Carlo'!$E$22='Monte Carlo'!$C$22,'Monte Carlo'!$C$22,BETAINV(RAND(),'Monte Carlo'!$G$22,'Monte Carlo'!$H$22,'Monte Carlo'!$C$22,'Monte Carlo'!$E$22)),0))</f>
        <v>0</v>
      </c>
      <c r="N896" s="0" t="n">
        <f aca="true">IF(OR('Monte Carlo'!$B$23="",'Monte Carlo'!$C$23=""),0,IF(RAND()&lt;'Monte Carlo'!$B$23,IF('Monte Carlo'!$E$23='Monte Carlo'!$C$23,'Monte Carlo'!$C$23,BETAINV(RAND(),'Monte Carlo'!$G$23,'Monte Carlo'!$H$23,'Monte Carlo'!$C$23,'Monte Carlo'!$E$23)),0))</f>
        <v>0</v>
      </c>
      <c r="O896" s="0" t="n">
        <f aca="true">IF(OR('Monte Carlo'!$B$24="",'Monte Carlo'!$C$24=""),0,IF(RAND()&lt;'Monte Carlo'!$B$24,IF('Monte Carlo'!$E$24='Monte Carlo'!$C$24,'Monte Carlo'!$C$24,BETAINV(RAND(),'Monte Carlo'!$G$24,'Monte Carlo'!$H$24,'Monte Carlo'!$C$24,'Monte Carlo'!$E$24)),0))</f>
        <v>0</v>
      </c>
      <c r="P896" s="0" t="n">
        <f aca="true">IF(OR('Monte Carlo'!$B$25="",'Monte Carlo'!$C$25=""),0,IF(RAND()&lt;'Monte Carlo'!$B$25,IF('Monte Carlo'!$E$25='Monte Carlo'!$C$25,'Monte Carlo'!$C$25,BETAINV(RAND(),'Monte Carlo'!$G$25,'Monte Carlo'!$H$25,'Monte Carlo'!$C$25,'Monte Carlo'!$E$25)),0))</f>
        <v>0</v>
      </c>
      <c r="Q896" s="0" t="n">
        <f aca="true">IF(OR('Monte Carlo'!$B$26="",'Monte Carlo'!$C$26=""),0,IF(RAND()&lt;'Monte Carlo'!$B$26,IF('Monte Carlo'!$E$26='Monte Carlo'!$C$26,'Monte Carlo'!$C$26,BETAINV(RAND(),'Monte Carlo'!$G$26,'Monte Carlo'!$H$26,'Monte Carlo'!$C$26,'Monte Carlo'!$E$26)),0))</f>
        <v>0</v>
      </c>
      <c r="R896" s="0" t="n">
        <f aca="true">IF(OR('Monte Carlo'!$B$27="",'Monte Carlo'!$C$27=""),0,IF(RAND()&lt;'Monte Carlo'!$B$27,IF('Monte Carlo'!$E$27='Monte Carlo'!$C$27,'Monte Carlo'!$C$27,BETAINV(RAND(),'Monte Carlo'!$G$27,'Monte Carlo'!$H$27,'Monte Carlo'!$C$27,'Monte Carlo'!$E$27)),0))</f>
        <v>0</v>
      </c>
      <c r="S896" s="0" t="n">
        <f aca="true">IF(OR('Monte Carlo'!$B$28="",'Monte Carlo'!$C$28=""),0,IF(RAND()&lt;'Monte Carlo'!$B$28,IF('Monte Carlo'!$E$28='Monte Carlo'!$C$28,'Monte Carlo'!$C$28,BETAINV(RAND(),'Monte Carlo'!$G$28,'Monte Carlo'!$H$28,'Monte Carlo'!$C$28,'Monte Carlo'!$E$28)),0))</f>
        <v>0</v>
      </c>
      <c r="T896" s="0" t="n">
        <f aca="true">IF(OR('Monte Carlo'!$B$29="",'Monte Carlo'!$C$29=""),0,IF(RAND()&lt;'Monte Carlo'!$B$29,IF('Monte Carlo'!$E$29='Monte Carlo'!$C$29,'Monte Carlo'!$C$29,BETAINV(RAND(),'Monte Carlo'!$G$29,'Monte Carlo'!$H$29,'Monte Carlo'!$C$29,'Monte Carlo'!$E$29)),0))</f>
        <v>0</v>
      </c>
      <c r="U896" s="0" t="n">
        <f aca="true">IF(OR('Monte Carlo'!$B$30="",'Monte Carlo'!$C$30=""),0,IF(RAND()&lt;'Monte Carlo'!$B$30,IF('Monte Carlo'!$E$30='Monte Carlo'!$C$30,'Monte Carlo'!$C$30,BETAINV(RAND(),'Monte Carlo'!$G$30,'Monte Carlo'!$H$30,'Monte Carlo'!$C$30,'Monte Carlo'!$E$30)),0))</f>
        <v>0</v>
      </c>
      <c r="V896" s="0" t="n">
        <f aca="true">IF(OR('Monte Carlo'!$B$31="",'Monte Carlo'!$C$31=""),0,IF(RAND()&lt;'Monte Carlo'!$B$31,IF('Monte Carlo'!$E$31='Monte Carlo'!$C$31,'Monte Carlo'!$C$31,BETAINV(RAND(),'Monte Carlo'!$G$31,'Monte Carlo'!$H$31,'Monte Carlo'!$C$31,'Monte Carlo'!$E$31)),0))</f>
        <v>0</v>
      </c>
      <c r="W896" s="0" t="n">
        <f aca="true">IF(OR('Monte Carlo'!$B$32="",'Monte Carlo'!$C$32=""),0,IF(RAND()&lt;'Monte Carlo'!$B$32,IF('Monte Carlo'!$E$32='Monte Carlo'!$C$32,'Monte Carlo'!$C$32,BETAINV(RAND(),'Monte Carlo'!$G$32,'Monte Carlo'!$H$32,'Monte Carlo'!$C$32,'Monte Carlo'!$E$32)),0))</f>
        <v>0</v>
      </c>
      <c r="X896" s="0" t="n">
        <f aca="true">IF(OR('Monte Carlo'!$B$33="",'Monte Carlo'!$C$33=""),0,IF(RAND()&lt;'Monte Carlo'!$B$33,IF('Monte Carlo'!$E$33='Monte Carlo'!$C$33,'Monte Carlo'!$C$33,BETAINV(RAND(),'Monte Carlo'!$G$33,'Monte Carlo'!$H$33,'Monte Carlo'!$C$33,'Monte Carlo'!$E$33)),0))</f>
        <v>0</v>
      </c>
      <c r="Y896" s="0" t="n">
        <f aca="false">SUM(A896:X896)</f>
        <v>2243.52601953152</v>
      </c>
    </row>
    <row r="897" customFormat="false" ht="15" hidden="false" customHeight="false" outlineLevel="0" collapsed="false">
      <c r="A897" s="0" t="n">
        <f aca="true">IF('Monte Carlo'!$B$7="",0,IF('Monte Carlo'!$D$7='Monte Carlo'!$B$7,'Monte Carlo'!$B$7,BETAINV(RAND(),'Monte Carlo'!$F$7,'Monte Carlo'!$G$7,'Monte Carlo'!$B$7,'Monte Carlo'!$D$7)))</f>
        <v>151.278676419866</v>
      </c>
      <c r="B897" s="0" t="n">
        <f aca="true">IF('Monte Carlo'!$B$8="",0,IF('Monte Carlo'!$D$8='Monte Carlo'!$B$8,'Monte Carlo'!$B$8,BETAINV(RAND(),'Monte Carlo'!$F$8,'Monte Carlo'!$G$8,'Monte Carlo'!$B$8,'Monte Carlo'!$D$8)))</f>
        <v>1020.54955106198</v>
      </c>
      <c r="C897" s="0" t="n">
        <f aca="true">IF('Monte Carlo'!$B$9="",0,IF('Monte Carlo'!$D$9='Monte Carlo'!$B$9,'Monte Carlo'!$B$9,BETAINV(RAND(),'Monte Carlo'!$F$9,'Monte Carlo'!$G$9,'Monte Carlo'!$B$9,'Monte Carlo'!$D$9)))</f>
        <v>415.888542530812</v>
      </c>
      <c r="D897" s="0" t="n">
        <f aca="true">IF('Monte Carlo'!$B$10="",0,IF('Monte Carlo'!$D$10='Monte Carlo'!$B$10,'Monte Carlo'!$B$10,BETAINV(RAND(),'Monte Carlo'!$F$10,'Monte Carlo'!$G$10,'Monte Carlo'!$B$10,'Monte Carlo'!$D$10)))</f>
        <v>267.689637700506</v>
      </c>
      <c r="E897" s="0" t="n">
        <f aca="true">IF('Monte Carlo'!$B$11="",0,IF('Monte Carlo'!$D$11='Monte Carlo'!$B$11,'Monte Carlo'!$B$11,BETAINV(RAND(),'Monte Carlo'!$F$11,'Monte Carlo'!$G$11,'Monte Carlo'!$B$11,'Monte Carlo'!$D$11)))</f>
        <v>124.847625640173</v>
      </c>
      <c r="F897" s="0" t="n">
        <f aca="true">IF('Monte Carlo'!$B$12="",0,IF('Monte Carlo'!$D$12='Monte Carlo'!$B$12,'Monte Carlo'!$B$12,BETAINV(RAND(),'Monte Carlo'!$F$12,'Monte Carlo'!$G$12,'Monte Carlo'!$B$12,'Monte Carlo'!$D$12)))</f>
        <v>99.3256307126345</v>
      </c>
      <c r="G897" s="0" t="n">
        <f aca="true">IF('Monte Carlo'!$B$13="",0,IF('Monte Carlo'!$D$13='Monte Carlo'!$B$13,'Monte Carlo'!$B$13,BETAINV(RAND(),'Monte Carlo'!$F$13,'Monte Carlo'!$G$13,'Monte Carlo'!$B$13,'Monte Carlo'!$D$13)))</f>
        <v>0</v>
      </c>
      <c r="H897" s="0" t="n">
        <f aca="true">IF('Monte Carlo'!$B$14="",0,IF('Monte Carlo'!$D$14='Monte Carlo'!$B$14,'Monte Carlo'!$B$14,BETAINV(RAND(),'Monte Carlo'!$F$14,'Monte Carlo'!$G$14,'Monte Carlo'!$B$14,'Monte Carlo'!$D$14)))</f>
        <v>0</v>
      </c>
      <c r="I897" s="0" t="n">
        <f aca="true">IF('Monte Carlo'!$B$15="",0,IF('Monte Carlo'!$D$15='Monte Carlo'!$B$15,'Monte Carlo'!$B$15,BETAINV(RAND(),'Monte Carlo'!$F$15,'Monte Carlo'!$G$15,'Monte Carlo'!$B$15,'Monte Carlo'!$D$15)))</f>
        <v>0</v>
      </c>
      <c r="J897" s="0" t="n">
        <f aca="true">IF('Monte Carlo'!$B$16="",0,IF('Monte Carlo'!$D$16='Monte Carlo'!$B$16,'Monte Carlo'!$B$16,BETAINV(RAND(),'Monte Carlo'!$F$16,'Monte Carlo'!$G$16,'Monte Carlo'!$B$16,'Monte Carlo'!$D$16)))</f>
        <v>0</v>
      </c>
      <c r="K897" s="0" t="n">
        <f aca="true">IF('Monte Carlo'!$B$17="",0,IF('Monte Carlo'!$D$17='Monte Carlo'!$B$17,'Monte Carlo'!$B$17,BETAINV(RAND(),'Monte Carlo'!$F$17,'Monte Carlo'!$G$17,'Monte Carlo'!$B$17,'Monte Carlo'!$D$17)))</f>
        <v>0</v>
      </c>
      <c r="L897" s="0" t="n">
        <f aca="true">IF('Monte Carlo'!$B$18="",0,IF('Monte Carlo'!$D$18='Monte Carlo'!$B$18,'Monte Carlo'!$B$18,BETAINV(RAND(),'Monte Carlo'!$F$18,'Monte Carlo'!$G$18,'Monte Carlo'!$B$18,'Monte Carlo'!$D$18)))</f>
        <v>0</v>
      </c>
      <c r="M897" s="0" t="n">
        <f aca="true">IF(OR('Monte Carlo'!$B$22="",'Monte Carlo'!$C$22=""),0,IF(RAND()&lt;'Monte Carlo'!$B$22,IF('Monte Carlo'!$E$22='Monte Carlo'!$C$22,'Monte Carlo'!$C$22,BETAINV(RAND(),'Monte Carlo'!$G$22,'Monte Carlo'!$H$22,'Monte Carlo'!$C$22,'Monte Carlo'!$E$22)),0))</f>
        <v>144.12831367446</v>
      </c>
      <c r="N897" s="0" t="n">
        <f aca="true">IF(OR('Monte Carlo'!$B$23="",'Monte Carlo'!$C$23=""),0,IF(RAND()&lt;'Monte Carlo'!$B$23,IF('Monte Carlo'!$E$23='Monte Carlo'!$C$23,'Monte Carlo'!$C$23,BETAINV(RAND(),'Monte Carlo'!$G$23,'Monte Carlo'!$H$23,'Monte Carlo'!$C$23,'Monte Carlo'!$E$23)),0))</f>
        <v>33.8409603896418</v>
      </c>
      <c r="O897" s="0" t="n">
        <f aca="true">IF(OR('Monte Carlo'!$B$24="",'Monte Carlo'!$C$24=""),0,IF(RAND()&lt;'Monte Carlo'!$B$24,IF('Monte Carlo'!$E$24='Monte Carlo'!$C$24,'Monte Carlo'!$C$24,BETAINV(RAND(),'Monte Carlo'!$G$24,'Monte Carlo'!$H$24,'Monte Carlo'!$C$24,'Monte Carlo'!$E$24)),0))</f>
        <v>199.27018434322</v>
      </c>
      <c r="P897" s="0" t="n">
        <f aca="true">IF(OR('Monte Carlo'!$B$25="",'Monte Carlo'!$C$25=""),0,IF(RAND()&lt;'Monte Carlo'!$B$25,IF('Monte Carlo'!$E$25='Monte Carlo'!$C$25,'Monte Carlo'!$C$25,BETAINV(RAND(),'Monte Carlo'!$G$25,'Monte Carlo'!$H$25,'Monte Carlo'!$C$25,'Monte Carlo'!$E$25)),0))</f>
        <v>0</v>
      </c>
      <c r="Q897" s="0" t="n">
        <f aca="true">IF(OR('Monte Carlo'!$B$26="",'Monte Carlo'!$C$26=""),0,IF(RAND()&lt;'Monte Carlo'!$B$26,IF('Monte Carlo'!$E$26='Monte Carlo'!$C$26,'Monte Carlo'!$C$26,BETAINV(RAND(),'Monte Carlo'!$G$26,'Monte Carlo'!$H$26,'Monte Carlo'!$C$26,'Monte Carlo'!$E$26)),0))</f>
        <v>131.804722813084</v>
      </c>
      <c r="R897" s="0" t="n">
        <f aca="true">IF(OR('Monte Carlo'!$B$27="",'Monte Carlo'!$C$27=""),0,IF(RAND()&lt;'Monte Carlo'!$B$27,IF('Monte Carlo'!$E$27='Monte Carlo'!$C$27,'Monte Carlo'!$C$27,BETAINV(RAND(),'Monte Carlo'!$G$27,'Monte Carlo'!$H$27,'Monte Carlo'!$C$27,'Monte Carlo'!$E$27)),0))</f>
        <v>0</v>
      </c>
      <c r="S897" s="0" t="n">
        <f aca="true">IF(OR('Monte Carlo'!$B$28="",'Monte Carlo'!$C$28=""),0,IF(RAND()&lt;'Monte Carlo'!$B$28,IF('Monte Carlo'!$E$28='Monte Carlo'!$C$28,'Monte Carlo'!$C$28,BETAINV(RAND(),'Monte Carlo'!$G$28,'Monte Carlo'!$H$28,'Monte Carlo'!$C$28,'Monte Carlo'!$E$28)),0))</f>
        <v>0</v>
      </c>
      <c r="T897" s="0" t="n">
        <f aca="true">IF(OR('Monte Carlo'!$B$29="",'Monte Carlo'!$C$29=""),0,IF(RAND()&lt;'Monte Carlo'!$B$29,IF('Monte Carlo'!$E$29='Monte Carlo'!$C$29,'Monte Carlo'!$C$29,BETAINV(RAND(),'Monte Carlo'!$G$29,'Monte Carlo'!$H$29,'Monte Carlo'!$C$29,'Monte Carlo'!$E$29)),0))</f>
        <v>0</v>
      </c>
      <c r="U897" s="0" t="n">
        <f aca="true">IF(OR('Monte Carlo'!$B$30="",'Monte Carlo'!$C$30=""),0,IF(RAND()&lt;'Monte Carlo'!$B$30,IF('Monte Carlo'!$E$30='Monte Carlo'!$C$30,'Monte Carlo'!$C$30,BETAINV(RAND(),'Monte Carlo'!$G$30,'Monte Carlo'!$H$30,'Monte Carlo'!$C$30,'Monte Carlo'!$E$30)),0))</f>
        <v>0</v>
      </c>
      <c r="V897" s="0" t="n">
        <f aca="true">IF(OR('Monte Carlo'!$B$31="",'Monte Carlo'!$C$31=""),0,IF(RAND()&lt;'Monte Carlo'!$B$31,IF('Monte Carlo'!$E$31='Monte Carlo'!$C$31,'Monte Carlo'!$C$31,BETAINV(RAND(),'Monte Carlo'!$G$31,'Monte Carlo'!$H$31,'Monte Carlo'!$C$31,'Monte Carlo'!$E$31)),0))</f>
        <v>0</v>
      </c>
      <c r="W897" s="0" t="n">
        <f aca="true">IF(OR('Monte Carlo'!$B$32="",'Monte Carlo'!$C$32=""),0,IF(RAND()&lt;'Monte Carlo'!$B$32,IF('Monte Carlo'!$E$32='Monte Carlo'!$C$32,'Monte Carlo'!$C$32,BETAINV(RAND(),'Monte Carlo'!$G$32,'Monte Carlo'!$H$32,'Monte Carlo'!$C$32,'Monte Carlo'!$E$32)),0))</f>
        <v>0</v>
      </c>
      <c r="X897" s="0" t="n">
        <f aca="true">IF(OR('Monte Carlo'!$B$33="",'Monte Carlo'!$C$33=""),0,IF(RAND()&lt;'Monte Carlo'!$B$33,IF('Monte Carlo'!$E$33='Monte Carlo'!$C$33,'Monte Carlo'!$C$33,BETAINV(RAND(),'Monte Carlo'!$G$33,'Monte Carlo'!$H$33,'Monte Carlo'!$C$33,'Monte Carlo'!$E$33)),0))</f>
        <v>0</v>
      </c>
      <c r="Y897" s="0" t="n">
        <f aca="false">SUM(A897:X897)</f>
        <v>2588.62384528638</v>
      </c>
    </row>
    <row r="898" customFormat="false" ht="15" hidden="false" customHeight="false" outlineLevel="0" collapsed="false">
      <c r="A898" s="0" t="n">
        <f aca="true">IF('Monte Carlo'!$B$7="",0,IF('Monte Carlo'!$D$7='Monte Carlo'!$B$7,'Monte Carlo'!$B$7,BETAINV(RAND(),'Monte Carlo'!$F$7,'Monte Carlo'!$G$7,'Monte Carlo'!$B$7,'Monte Carlo'!$D$7)))</f>
        <v>160.979531215738</v>
      </c>
      <c r="B898" s="0" t="n">
        <f aca="true">IF('Monte Carlo'!$B$8="",0,IF('Monte Carlo'!$D$8='Monte Carlo'!$B$8,'Monte Carlo'!$B$8,BETAINV(RAND(),'Monte Carlo'!$F$8,'Monte Carlo'!$G$8,'Monte Carlo'!$B$8,'Monte Carlo'!$D$8)))</f>
        <v>1018.21348488955</v>
      </c>
      <c r="C898" s="0" t="n">
        <f aca="true">IF('Monte Carlo'!$B$9="",0,IF('Monte Carlo'!$D$9='Monte Carlo'!$B$9,'Monte Carlo'!$B$9,BETAINV(RAND(),'Monte Carlo'!$F$9,'Monte Carlo'!$G$9,'Monte Carlo'!$B$9,'Monte Carlo'!$D$9)))</f>
        <v>499.897252331259</v>
      </c>
      <c r="D898" s="0" t="n">
        <f aca="true">IF('Monte Carlo'!$B$10="",0,IF('Monte Carlo'!$D$10='Monte Carlo'!$B$10,'Monte Carlo'!$B$10,BETAINV(RAND(),'Monte Carlo'!$F$10,'Monte Carlo'!$G$10,'Monte Carlo'!$B$10,'Monte Carlo'!$D$10)))</f>
        <v>300.457588252204</v>
      </c>
      <c r="E898" s="0" t="n">
        <f aca="true">IF('Monte Carlo'!$B$11="",0,IF('Monte Carlo'!$D$11='Monte Carlo'!$B$11,'Monte Carlo'!$B$11,BETAINV(RAND(),'Monte Carlo'!$F$11,'Monte Carlo'!$G$11,'Monte Carlo'!$B$11,'Monte Carlo'!$D$11)))</f>
        <v>105.130907976</v>
      </c>
      <c r="F898" s="0" t="n">
        <f aca="true">IF('Monte Carlo'!$B$12="",0,IF('Monte Carlo'!$D$12='Monte Carlo'!$B$12,'Monte Carlo'!$B$12,BETAINV(RAND(),'Monte Carlo'!$F$12,'Monte Carlo'!$G$12,'Monte Carlo'!$B$12,'Monte Carlo'!$D$12)))</f>
        <v>99.8164703540351</v>
      </c>
      <c r="G898" s="0" t="n">
        <f aca="true">IF('Monte Carlo'!$B$13="",0,IF('Monte Carlo'!$D$13='Monte Carlo'!$B$13,'Monte Carlo'!$B$13,BETAINV(RAND(),'Monte Carlo'!$F$13,'Monte Carlo'!$G$13,'Monte Carlo'!$B$13,'Monte Carlo'!$D$13)))</f>
        <v>0</v>
      </c>
      <c r="H898" s="0" t="n">
        <f aca="true">IF('Monte Carlo'!$B$14="",0,IF('Monte Carlo'!$D$14='Monte Carlo'!$B$14,'Monte Carlo'!$B$14,BETAINV(RAND(),'Monte Carlo'!$F$14,'Monte Carlo'!$G$14,'Monte Carlo'!$B$14,'Monte Carlo'!$D$14)))</f>
        <v>0</v>
      </c>
      <c r="I898" s="0" t="n">
        <f aca="true">IF('Monte Carlo'!$B$15="",0,IF('Monte Carlo'!$D$15='Monte Carlo'!$B$15,'Monte Carlo'!$B$15,BETAINV(RAND(),'Monte Carlo'!$F$15,'Monte Carlo'!$G$15,'Monte Carlo'!$B$15,'Monte Carlo'!$D$15)))</f>
        <v>0</v>
      </c>
      <c r="J898" s="0" t="n">
        <f aca="true">IF('Monte Carlo'!$B$16="",0,IF('Monte Carlo'!$D$16='Monte Carlo'!$B$16,'Monte Carlo'!$B$16,BETAINV(RAND(),'Monte Carlo'!$F$16,'Monte Carlo'!$G$16,'Monte Carlo'!$B$16,'Monte Carlo'!$D$16)))</f>
        <v>0</v>
      </c>
      <c r="K898" s="0" t="n">
        <f aca="true">IF('Monte Carlo'!$B$17="",0,IF('Monte Carlo'!$D$17='Monte Carlo'!$B$17,'Monte Carlo'!$B$17,BETAINV(RAND(),'Monte Carlo'!$F$17,'Monte Carlo'!$G$17,'Monte Carlo'!$B$17,'Monte Carlo'!$D$17)))</f>
        <v>0</v>
      </c>
      <c r="L898" s="0" t="n">
        <f aca="true">IF('Monte Carlo'!$B$18="",0,IF('Monte Carlo'!$D$18='Monte Carlo'!$B$18,'Monte Carlo'!$B$18,BETAINV(RAND(),'Monte Carlo'!$F$18,'Monte Carlo'!$G$18,'Monte Carlo'!$B$18,'Monte Carlo'!$D$18)))</f>
        <v>0</v>
      </c>
      <c r="M898" s="0" t="n">
        <f aca="true">IF(OR('Monte Carlo'!$B$22="",'Monte Carlo'!$C$22=""),0,IF(RAND()&lt;'Monte Carlo'!$B$22,IF('Monte Carlo'!$E$22='Monte Carlo'!$C$22,'Monte Carlo'!$C$22,BETAINV(RAND(),'Monte Carlo'!$G$22,'Monte Carlo'!$H$22,'Monte Carlo'!$C$22,'Monte Carlo'!$E$22)),0))</f>
        <v>86.6900825115497</v>
      </c>
      <c r="N898" s="0" t="n">
        <f aca="true">IF(OR('Monte Carlo'!$B$23="",'Monte Carlo'!$C$23=""),0,IF(RAND()&lt;'Monte Carlo'!$B$23,IF('Monte Carlo'!$E$23='Monte Carlo'!$C$23,'Monte Carlo'!$C$23,BETAINV(RAND(),'Monte Carlo'!$G$23,'Monte Carlo'!$H$23,'Monte Carlo'!$C$23,'Monte Carlo'!$E$23)),0))</f>
        <v>0</v>
      </c>
      <c r="O898" s="0" t="n">
        <f aca="true">IF(OR('Monte Carlo'!$B$24="",'Monte Carlo'!$C$24=""),0,IF(RAND()&lt;'Monte Carlo'!$B$24,IF('Monte Carlo'!$E$24='Monte Carlo'!$C$24,'Monte Carlo'!$C$24,BETAINV(RAND(),'Monte Carlo'!$G$24,'Monte Carlo'!$H$24,'Monte Carlo'!$C$24,'Monte Carlo'!$E$24)),0))</f>
        <v>0</v>
      </c>
      <c r="P898" s="0" t="n">
        <f aca="true">IF(OR('Monte Carlo'!$B$25="",'Monte Carlo'!$C$25=""),0,IF(RAND()&lt;'Monte Carlo'!$B$25,IF('Monte Carlo'!$E$25='Monte Carlo'!$C$25,'Monte Carlo'!$C$25,BETAINV(RAND(),'Monte Carlo'!$G$25,'Monte Carlo'!$H$25,'Monte Carlo'!$C$25,'Monte Carlo'!$E$25)),0))</f>
        <v>0</v>
      </c>
      <c r="Q898" s="0" t="n">
        <f aca="true">IF(OR('Monte Carlo'!$B$26="",'Monte Carlo'!$C$26=""),0,IF(RAND()&lt;'Monte Carlo'!$B$26,IF('Monte Carlo'!$E$26='Monte Carlo'!$C$26,'Monte Carlo'!$C$26,BETAINV(RAND(),'Monte Carlo'!$G$26,'Monte Carlo'!$H$26,'Monte Carlo'!$C$26,'Monte Carlo'!$E$26)),0))</f>
        <v>0</v>
      </c>
      <c r="R898" s="0" t="n">
        <f aca="true">IF(OR('Monte Carlo'!$B$27="",'Monte Carlo'!$C$27=""),0,IF(RAND()&lt;'Monte Carlo'!$B$27,IF('Monte Carlo'!$E$27='Monte Carlo'!$C$27,'Monte Carlo'!$C$27,BETAINV(RAND(),'Monte Carlo'!$G$27,'Monte Carlo'!$H$27,'Monte Carlo'!$C$27,'Monte Carlo'!$E$27)),0))</f>
        <v>0</v>
      </c>
      <c r="S898" s="0" t="n">
        <f aca="true">IF(OR('Monte Carlo'!$B$28="",'Monte Carlo'!$C$28=""),0,IF(RAND()&lt;'Monte Carlo'!$B$28,IF('Monte Carlo'!$E$28='Monte Carlo'!$C$28,'Monte Carlo'!$C$28,BETAINV(RAND(),'Monte Carlo'!$G$28,'Monte Carlo'!$H$28,'Monte Carlo'!$C$28,'Monte Carlo'!$E$28)),0))</f>
        <v>0</v>
      </c>
      <c r="T898" s="0" t="n">
        <f aca="true">IF(OR('Monte Carlo'!$B$29="",'Monte Carlo'!$C$29=""),0,IF(RAND()&lt;'Monte Carlo'!$B$29,IF('Monte Carlo'!$E$29='Monte Carlo'!$C$29,'Monte Carlo'!$C$29,BETAINV(RAND(),'Monte Carlo'!$G$29,'Monte Carlo'!$H$29,'Monte Carlo'!$C$29,'Monte Carlo'!$E$29)),0))</f>
        <v>0</v>
      </c>
      <c r="U898" s="0" t="n">
        <f aca="true">IF(OR('Monte Carlo'!$B$30="",'Monte Carlo'!$C$30=""),0,IF(RAND()&lt;'Monte Carlo'!$B$30,IF('Monte Carlo'!$E$30='Monte Carlo'!$C$30,'Monte Carlo'!$C$30,BETAINV(RAND(),'Monte Carlo'!$G$30,'Monte Carlo'!$H$30,'Monte Carlo'!$C$30,'Monte Carlo'!$E$30)),0))</f>
        <v>0</v>
      </c>
      <c r="V898" s="0" t="n">
        <f aca="true">IF(OR('Monte Carlo'!$B$31="",'Monte Carlo'!$C$31=""),0,IF(RAND()&lt;'Monte Carlo'!$B$31,IF('Monte Carlo'!$E$31='Monte Carlo'!$C$31,'Monte Carlo'!$C$31,BETAINV(RAND(),'Monte Carlo'!$G$31,'Monte Carlo'!$H$31,'Monte Carlo'!$C$31,'Monte Carlo'!$E$31)),0))</f>
        <v>0</v>
      </c>
      <c r="W898" s="0" t="n">
        <f aca="true">IF(OR('Monte Carlo'!$B$32="",'Monte Carlo'!$C$32=""),0,IF(RAND()&lt;'Monte Carlo'!$B$32,IF('Monte Carlo'!$E$32='Monte Carlo'!$C$32,'Monte Carlo'!$C$32,BETAINV(RAND(),'Monte Carlo'!$G$32,'Monte Carlo'!$H$32,'Monte Carlo'!$C$32,'Monte Carlo'!$E$32)),0))</f>
        <v>0</v>
      </c>
      <c r="X898" s="0" t="n">
        <f aca="true">IF(OR('Monte Carlo'!$B$33="",'Monte Carlo'!$C$33=""),0,IF(RAND()&lt;'Monte Carlo'!$B$33,IF('Monte Carlo'!$E$33='Monte Carlo'!$C$33,'Monte Carlo'!$C$33,BETAINV(RAND(),'Monte Carlo'!$G$33,'Monte Carlo'!$H$33,'Monte Carlo'!$C$33,'Monte Carlo'!$E$33)),0))</f>
        <v>0</v>
      </c>
      <c r="Y898" s="0" t="n">
        <f aca="false">SUM(A898:X898)</f>
        <v>2271.18531753034</v>
      </c>
    </row>
    <row r="899" customFormat="false" ht="15" hidden="false" customHeight="false" outlineLevel="0" collapsed="false">
      <c r="A899" s="0" t="n">
        <f aca="true">IF('Monte Carlo'!$B$7="",0,IF('Monte Carlo'!$D$7='Monte Carlo'!$B$7,'Monte Carlo'!$B$7,BETAINV(RAND(),'Monte Carlo'!$F$7,'Monte Carlo'!$G$7,'Monte Carlo'!$B$7,'Monte Carlo'!$D$7)))</f>
        <v>137.978411146706</v>
      </c>
      <c r="B899" s="0" t="n">
        <f aca="true">IF('Monte Carlo'!$B$8="",0,IF('Monte Carlo'!$D$8='Monte Carlo'!$B$8,'Monte Carlo'!$B$8,BETAINV(RAND(),'Monte Carlo'!$F$8,'Monte Carlo'!$G$8,'Monte Carlo'!$B$8,'Monte Carlo'!$D$8)))</f>
        <v>1197.0184544836</v>
      </c>
      <c r="C899" s="0" t="n">
        <f aca="true">IF('Monte Carlo'!$B$9="",0,IF('Monte Carlo'!$D$9='Monte Carlo'!$B$9,'Monte Carlo'!$B$9,BETAINV(RAND(),'Monte Carlo'!$F$9,'Monte Carlo'!$G$9,'Monte Carlo'!$B$9,'Monte Carlo'!$D$9)))</f>
        <v>423.486471737929</v>
      </c>
      <c r="D899" s="0" t="n">
        <f aca="true">IF('Monte Carlo'!$B$10="",0,IF('Monte Carlo'!$D$10='Monte Carlo'!$B$10,'Monte Carlo'!$B$10,BETAINV(RAND(),'Monte Carlo'!$F$10,'Monte Carlo'!$G$10,'Monte Carlo'!$B$10,'Monte Carlo'!$D$10)))</f>
        <v>307.343048625754</v>
      </c>
      <c r="E899" s="0" t="n">
        <f aca="true">IF('Monte Carlo'!$B$11="",0,IF('Monte Carlo'!$D$11='Monte Carlo'!$B$11,'Monte Carlo'!$B$11,BETAINV(RAND(),'Monte Carlo'!$F$11,'Monte Carlo'!$G$11,'Monte Carlo'!$B$11,'Monte Carlo'!$D$11)))</f>
        <v>87.5308772494978</v>
      </c>
      <c r="F899" s="0" t="n">
        <f aca="true">IF('Monte Carlo'!$B$12="",0,IF('Monte Carlo'!$D$12='Monte Carlo'!$B$12,'Monte Carlo'!$B$12,BETAINV(RAND(),'Monte Carlo'!$F$12,'Monte Carlo'!$G$12,'Monte Carlo'!$B$12,'Monte Carlo'!$D$12)))</f>
        <v>109.897820040381</v>
      </c>
      <c r="G899" s="0" t="n">
        <f aca="true">IF('Monte Carlo'!$B$13="",0,IF('Monte Carlo'!$D$13='Monte Carlo'!$B$13,'Monte Carlo'!$B$13,BETAINV(RAND(),'Monte Carlo'!$F$13,'Monte Carlo'!$G$13,'Monte Carlo'!$B$13,'Monte Carlo'!$D$13)))</f>
        <v>0</v>
      </c>
      <c r="H899" s="0" t="n">
        <f aca="true">IF('Monte Carlo'!$B$14="",0,IF('Monte Carlo'!$D$14='Monte Carlo'!$B$14,'Monte Carlo'!$B$14,BETAINV(RAND(),'Monte Carlo'!$F$14,'Monte Carlo'!$G$14,'Monte Carlo'!$B$14,'Monte Carlo'!$D$14)))</f>
        <v>0</v>
      </c>
      <c r="I899" s="0" t="n">
        <f aca="true">IF('Monte Carlo'!$B$15="",0,IF('Monte Carlo'!$D$15='Monte Carlo'!$B$15,'Monte Carlo'!$B$15,BETAINV(RAND(),'Monte Carlo'!$F$15,'Monte Carlo'!$G$15,'Monte Carlo'!$B$15,'Monte Carlo'!$D$15)))</f>
        <v>0</v>
      </c>
      <c r="J899" s="0" t="n">
        <f aca="true">IF('Monte Carlo'!$B$16="",0,IF('Monte Carlo'!$D$16='Monte Carlo'!$B$16,'Monte Carlo'!$B$16,BETAINV(RAND(),'Monte Carlo'!$F$16,'Monte Carlo'!$G$16,'Monte Carlo'!$B$16,'Monte Carlo'!$D$16)))</f>
        <v>0</v>
      </c>
      <c r="K899" s="0" t="n">
        <f aca="true">IF('Monte Carlo'!$B$17="",0,IF('Monte Carlo'!$D$17='Monte Carlo'!$B$17,'Monte Carlo'!$B$17,BETAINV(RAND(),'Monte Carlo'!$F$17,'Monte Carlo'!$G$17,'Monte Carlo'!$B$17,'Monte Carlo'!$D$17)))</f>
        <v>0</v>
      </c>
      <c r="L899" s="0" t="n">
        <f aca="true">IF('Monte Carlo'!$B$18="",0,IF('Monte Carlo'!$D$18='Monte Carlo'!$B$18,'Monte Carlo'!$B$18,BETAINV(RAND(),'Monte Carlo'!$F$18,'Monte Carlo'!$G$18,'Monte Carlo'!$B$18,'Monte Carlo'!$D$18)))</f>
        <v>0</v>
      </c>
      <c r="M899" s="0" t="n">
        <f aca="true">IF(OR('Monte Carlo'!$B$22="",'Monte Carlo'!$C$22=""),0,IF(RAND()&lt;'Monte Carlo'!$B$22,IF('Monte Carlo'!$E$22='Monte Carlo'!$C$22,'Monte Carlo'!$C$22,BETAINV(RAND(),'Monte Carlo'!$G$22,'Monte Carlo'!$H$22,'Monte Carlo'!$C$22,'Monte Carlo'!$E$22)),0))</f>
        <v>0</v>
      </c>
      <c r="N899" s="0" t="n">
        <f aca="true">IF(OR('Monte Carlo'!$B$23="",'Monte Carlo'!$C$23=""),0,IF(RAND()&lt;'Monte Carlo'!$B$23,IF('Monte Carlo'!$E$23='Monte Carlo'!$C$23,'Monte Carlo'!$C$23,BETAINV(RAND(),'Monte Carlo'!$G$23,'Monte Carlo'!$H$23,'Monte Carlo'!$C$23,'Monte Carlo'!$E$23)),0))</f>
        <v>27.3059143159569</v>
      </c>
      <c r="O899" s="0" t="n">
        <f aca="true">IF(OR('Monte Carlo'!$B$24="",'Monte Carlo'!$C$24=""),0,IF(RAND()&lt;'Monte Carlo'!$B$24,IF('Monte Carlo'!$E$24='Monte Carlo'!$C$24,'Monte Carlo'!$C$24,BETAINV(RAND(),'Monte Carlo'!$G$24,'Monte Carlo'!$H$24,'Monte Carlo'!$C$24,'Monte Carlo'!$E$24)),0))</f>
        <v>0</v>
      </c>
      <c r="P899" s="0" t="n">
        <f aca="true">IF(OR('Monte Carlo'!$B$25="",'Monte Carlo'!$C$25=""),0,IF(RAND()&lt;'Monte Carlo'!$B$25,IF('Monte Carlo'!$E$25='Monte Carlo'!$C$25,'Monte Carlo'!$C$25,BETAINV(RAND(),'Monte Carlo'!$G$25,'Monte Carlo'!$H$25,'Monte Carlo'!$C$25,'Monte Carlo'!$E$25)),0))</f>
        <v>0</v>
      </c>
      <c r="Q899" s="0" t="n">
        <f aca="true">IF(OR('Monte Carlo'!$B$26="",'Monte Carlo'!$C$26=""),0,IF(RAND()&lt;'Monte Carlo'!$B$26,IF('Monte Carlo'!$E$26='Monte Carlo'!$C$26,'Monte Carlo'!$C$26,BETAINV(RAND(),'Monte Carlo'!$G$26,'Monte Carlo'!$H$26,'Monte Carlo'!$C$26,'Monte Carlo'!$E$26)),0))</f>
        <v>0</v>
      </c>
      <c r="R899" s="0" t="n">
        <f aca="true">IF(OR('Monte Carlo'!$B$27="",'Monte Carlo'!$C$27=""),0,IF(RAND()&lt;'Monte Carlo'!$B$27,IF('Monte Carlo'!$E$27='Monte Carlo'!$C$27,'Monte Carlo'!$C$27,BETAINV(RAND(),'Monte Carlo'!$G$27,'Monte Carlo'!$H$27,'Monte Carlo'!$C$27,'Monte Carlo'!$E$27)),0))</f>
        <v>0</v>
      </c>
      <c r="S899" s="0" t="n">
        <f aca="true">IF(OR('Monte Carlo'!$B$28="",'Monte Carlo'!$C$28=""),0,IF(RAND()&lt;'Monte Carlo'!$B$28,IF('Monte Carlo'!$E$28='Monte Carlo'!$C$28,'Monte Carlo'!$C$28,BETAINV(RAND(),'Monte Carlo'!$G$28,'Monte Carlo'!$H$28,'Monte Carlo'!$C$28,'Monte Carlo'!$E$28)),0))</f>
        <v>0</v>
      </c>
      <c r="T899" s="0" t="n">
        <f aca="true">IF(OR('Monte Carlo'!$B$29="",'Monte Carlo'!$C$29=""),0,IF(RAND()&lt;'Monte Carlo'!$B$29,IF('Monte Carlo'!$E$29='Monte Carlo'!$C$29,'Monte Carlo'!$C$29,BETAINV(RAND(),'Monte Carlo'!$G$29,'Monte Carlo'!$H$29,'Monte Carlo'!$C$29,'Monte Carlo'!$E$29)),0))</f>
        <v>0</v>
      </c>
      <c r="U899" s="0" t="n">
        <f aca="true">IF(OR('Monte Carlo'!$B$30="",'Monte Carlo'!$C$30=""),0,IF(RAND()&lt;'Monte Carlo'!$B$30,IF('Monte Carlo'!$E$30='Monte Carlo'!$C$30,'Monte Carlo'!$C$30,BETAINV(RAND(),'Monte Carlo'!$G$30,'Monte Carlo'!$H$30,'Monte Carlo'!$C$30,'Monte Carlo'!$E$30)),0))</f>
        <v>0</v>
      </c>
      <c r="V899" s="0" t="n">
        <f aca="true">IF(OR('Monte Carlo'!$B$31="",'Monte Carlo'!$C$31=""),0,IF(RAND()&lt;'Monte Carlo'!$B$31,IF('Monte Carlo'!$E$31='Monte Carlo'!$C$31,'Monte Carlo'!$C$31,BETAINV(RAND(),'Monte Carlo'!$G$31,'Monte Carlo'!$H$31,'Monte Carlo'!$C$31,'Monte Carlo'!$E$31)),0))</f>
        <v>0</v>
      </c>
      <c r="W899" s="0" t="n">
        <f aca="true">IF(OR('Monte Carlo'!$B$32="",'Monte Carlo'!$C$32=""),0,IF(RAND()&lt;'Monte Carlo'!$B$32,IF('Monte Carlo'!$E$32='Monte Carlo'!$C$32,'Monte Carlo'!$C$32,BETAINV(RAND(),'Monte Carlo'!$G$32,'Monte Carlo'!$H$32,'Monte Carlo'!$C$32,'Monte Carlo'!$E$32)),0))</f>
        <v>0</v>
      </c>
      <c r="X899" s="0" t="n">
        <f aca="true">IF(OR('Monte Carlo'!$B$33="",'Monte Carlo'!$C$33=""),0,IF(RAND()&lt;'Monte Carlo'!$B$33,IF('Monte Carlo'!$E$33='Monte Carlo'!$C$33,'Monte Carlo'!$C$33,BETAINV(RAND(),'Monte Carlo'!$G$33,'Monte Carlo'!$H$33,'Monte Carlo'!$C$33,'Monte Carlo'!$E$33)),0))</f>
        <v>0</v>
      </c>
      <c r="Y899" s="0" t="n">
        <f aca="false">SUM(A899:X899)</f>
        <v>2290.56099759982</v>
      </c>
    </row>
    <row r="900" customFormat="false" ht="15" hidden="false" customHeight="false" outlineLevel="0" collapsed="false">
      <c r="A900" s="0" t="n">
        <f aca="true">IF('Monte Carlo'!$B$7="",0,IF('Monte Carlo'!$D$7='Monte Carlo'!$B$7,'Monte Carlo'!$B$7,BETAINV(RAND(),'Monte Carlo'!$F$7,'Monte Carlo'!$G$7,'Monte Carlo'!$B$7,'Monte Carlo'!$D$7)))</f>
        <v>172.379119207504</v>
      </c>
      <c r="B900" s="0" t="n">
        <f aca="true">IF('Monte Carlo'!$B$8="",0,IF('Monte Carlo'!$D$8='Monte Carlo'!$B$8,'Monte Carlo'!$B$8,BETAINV(RAND(),'Monte Carlo'!$F$8,'Monte Carlo'!$G$8,'Monte Carlo'!$B$8,'Monte Carlo'!$D$8)))</f>
        <v>1113.90790549603</v>
      </c>
      <c r="C900" s="0" t="n">
        <f aca="true">IF('Monte Carlo'!$B$9="",0,IF('Monte Carlo'!$D$9='Monte Carlo'!$B$9,'Monte Carlo'!$B$9,BETAINV(RAND(),'Monte Carlo'!$F$9,'Monte Carlo'!$G$9,'Monte Carlo'!$B$9,'Monte Carlo'!$D$9)))</f>
        <v>455.497067140153</v>
      </c>
      <c r="D900" s="0" t="n">
        <f aca="true">IF('Monte Carlo'!$B$10="",0,IF('Monte Carlo'!$D$10='Monte Carlo'!$B$10,'Monte Carlo'!$B$10,BETAINV(RAND(),'Monte Carlo'!$F$10,'Monte Carlo'!$G$10,'Monte Carlo'!$B$10,'Monte Carlo'!$D$10)))</f>
        <v>307.068527245399</v>
      </c>
      <c r="E900" s="0" t="n">
        <f aca="true">IF('Monte Carlo'!$B$11="",0,IF('Monte Carlo'!$D$11='Monte Carlo'!$B$11,'Monte Carlo'!$B$11,BETAINV(RAND(),'Monte Carlo'!$F$11,'Monte Carlo'!$G$11,'Monte Carlo'!$B$11,'Monte Carlo'!$D$11)))</f>
        <v>99.9444894417452</v>
      </c>
      <c r="F900" s="0" t="n">
        <f aca="true">IF('Monte Carlo'!$B$12="",0,IF('Monte Carlo'!$D$12='Monte Carlo'!$B$12,'Monte Carlo'!$B$12,BETAINV(RAND(),'Monte Carlo'!$F$12,'Monte Carlo'!$G$12,'Monte Carlo'!$B$12,'Monte Carlo'!$D$12)))</f>
        <v>116.870778021748</v>
      </c>
      <c r="G900" s="0" t="n">
        <f aca="true">IF('Monte Carlo'!$B$13="",0,IF('Monte Carlo'!$D$13='Monte Carlo'!$B$13,'Monte Carlo'!$B$13,BETAINV(RAND(),'Monte Carlo'!$F$13,'Monte Carlo'!$G$13,'Monte Carlo'!$B$13,'Monte Carlo'!$D$13)))</f>
        <v>0</v>
      </c>
      <c r="H900" s="0" t="n">
        <f aca="true">IF('Monte Carlo'!$B$14="",0,IF('Monte Carlo'!$D$14='Monte Carlo'!$B$14,'Monte Carlo'!$B$14,BETAINV(RAND(),'Monte Carlo'!$F$14,'Monte Carlo'!$G$14,'Monte Carlo'!$B$14,'Monte Carlo'!$D$14)))</f>
        <v>0</v>
      </c>
      <c r="I900" s="0" t="n">
        <f aca="true">IF('Monte Carlo'!$B$15="",0,IF('Monte Carlo'!$D$15='Monte Carlo'!$B$15,'Monte Carlo'!$B$15,BETAINV(RAND(),'Monte Carlo'!$F$15,'Monte Carlo'!$G$15,'Monte Carlo'!$B$15,'Monte Carlo'!$D$15)))</f>
        <v>0</v>
      </c>
      <c r="J900" s="0" t="n">
        <f aca="true">IF('Monte Carlo'!$B$16="",0,IF('Monte Carlo'!$D$16='Monte Carlo'!$B$16,'Monte Carlo'!$B$16,BETAINV(RAND(),'Monte Carlo'!$F$16,'Monte Carlo'!$G$16,'Monte Carlo'!$B$16,'Monte Carlo'!$D$16)))</f>
        <v>0</v>
      </c>
      <c r="K900" s="0" t="n">
        <f aca="true">IF('Monte Carlo'!$B$17="",0,IF('Monte Carlo'!$D$17='Monte Carlo'!$B$17,'Monte Carlo'!$B$17,BETAINV(RAND(),'Monte Carlo'!$F$17,'Monte Carlo'!$G$17,'Monte Carlo'!$B$17,'Monte Carlo'!$D$17)))</f>
        <v>0</v>
      </c>
      <c r="L900" s="0" t="n">
        <f aca="true">IF('Monte Carlo'!$B$18="",0,IF('Monte Carlo'!$D$18='Monte Carlo'!$B$18,'Monte Carlo'!$B$18,BETAINV(RAND(),'Monte Carlo'!$F$18,'Monte Carlo'!$G$18,'Monte Carlo'!$B$18,'Monte Carlo'!$D$18)))</f>
        <v>0</v>
      </c>
      <c r="M900" s="0" t="n">
        <f aca="true">IF(OR('Monte Carlo'!$B$22="",'Monte Carlo'!$C$22=""),0,IF(RAND()&lt;'Monte Carlo'!$B$22,IF('Monte Carlo'!$E$22='Monte Carlo'!$C$22,'Monte Carlo'!$C$22,BETAINV(RAND(),'Monte Carlo'!$G$22,'Monte Carlo'!$H$22,'Monte Carlo'!$C$22,'Monte Carlo'!$E$22)),0))</f>
        <v>0</v>
      </c>
      <c r="N900" s="0" t="n">
        <f aca="true">IF(OR('Monte Carlo'!$B$23="",'Monte Carlo'!$C$23=""),0,IF(RAND()&lt;'Monte Carlo'!$B$23,IF('Monte Carlo'!$E$23='Monte Carlo'!$C$23,'Monte Carlo'!$C$23,BETAINV(RAND(),'Monte Carlo'!$G$23,'Monte Carlo'!$H$23,'Monte Carlo'!$C$23,'Monte Carlo'!$E$23)),0))</f>
        <v>0</v>
      </c>
      <c r="O900" s="0" t="n">
        <f aca="true">IF(OR('Monte Carlo'!$B$24="",'Monte Carlo'!$C$24=""),0,IF(RAND()&lt;'Monte Carlo'!$B$24,IF('Monte Carlo'!$E$24='Monte Carlo'!$C$24,'Monte Carlo'!$C$24,BETAINV(RAND(),'Monte Carlo'!$G$24,'Monte Carlo'!$H$24,'Monte Carlo'!$C$24,'Monte Carlo'!$E$24)),0))</f>
        <v>0</v>
      </c>
      <c r="P900" s="0" t="n">
        <f aca="true">IF(OR('Monte Carlo'!$B$25="",'Monte Carlo'!$C$25=""),0,IF(RAND()&lt;'Monte Carlo'!$B$25,IF('Monte Carlo'!$E$25='Monte Carlo'!$C$25,'Monte Carlo'!$C$25,BETAINV(RAND(),'Monte Carlo'!$G$25,'Monte Carlo'!$H$25,'Monte Carlo'!$C$25,'Monte Carlo'!$E$25)),0))</f>
        <v>0</v>
      </c>
      <c r="Q900" s="0" t="n">
        <f aca="true">IF(OR('Monte Carlo'!$B$26="",'Monte Carlo'!$C$26=""),0,IF(RAND()&lt;'Monte Carlo'!$B$26,IF('Monte Carlo'!$E$26='Monte Carlo'!$C$26,'Monte Carlo'!$C$26,BETAINV(RAND(),'Monte Carlo'!$G$26,'Monte Carlo'!$H$26,'Monte Carlo'!$C$26,'Monte Carlo'!$E$26)),0))</f>
        <v>0</v>
      </c>
      <c r="R900" s="0" t="n">
        <f aca="true">IF(OR('Monte Carlo'!$B$27="",'Monte Carlo'!$C$27=""),0,IF(RAND()&lt;'Monte Carlo'!$B$27,IF('Monte Carlo'!$E$27='Monte Carlo'!$C$27,'Monte Carlo'!$C$27,BETAINV(RAND(),'Monte Carlo'!$G$27,'Monte Carlo'!$H$27,'Monte Carlo'!$C$27,'Monte Carlo'!$E$27)),0))</f>
        <v>0</v>
      </c>
      <c r="S900" s="0" t="n">
        <f aca="true">IF(OR('Monte Carlo'!$B$28="",'Monte Carlo'!$C$28=""),0,IF(RAND()&lt;'Monte Carlo'!$B$28,IF('Monte Carlo'!$E$28='Monte Carlo'!$C$28,'Monte Carlo'!$C$28,BETAINV(RAND(),'Monte Carlo'!$G$28,'Monte Carlo'!$H$28,'Monte Carlo'!$C$28,'Monte Carlo'!$E$28)),0))</f>
        <v>0</v>
      </c>
      <c r="T900" s="0" t="n">
        <f aca="true">IF(OR('Monte Carlo'!$B$29="",'Monte Carlo'!$C$29=""),0,IF(RAND()&lt;'Monte Carlo'!$B$29,IF('Monte Carlo'!$E$29='Monte Carlo'!$C$29,'Monte Carlo'!$C$29,BETAINV(RAND(),'Monte Carlo'!$G$29,'Monte Carlo'!$H$29,'Monte Carlo'!$C$29,'Monte Carlo'!$E$29)),0))</f>
        <v>0</v>
      </c>
      <c r="U900" s="0" t="n">
        <f aca="true">IF(OR('Monte Carlo'!$B$30="",'Monte Carlo'!$C$30=""),0,IF(RAND()&lt;'Monte Carlo'!$B$30,IF('Monte Carlo'!$E$30='Monte Carlo'!$C$30,'Monte Carlo'!$C$30,BETAINV(RAND(),'Monte Carlo'!$G$30,'Monte Carlo'!$H$30,'Monte Carlo'!$C$30,'Monte Carlo'!$E$30)),0))</f>
        <v>0</v>
      </c>
      <c r="V900" s="0" t="n">
        <f aca="true">IF(OR('Monte Carlo'!$B$31="",'Monte Carlo'!$C$31=""),0,IF(RAND()&lt;'Monte Carlo'!$B$31,IF('Monte Carlo'!$E$31='Monte Carlo'!$C$31,'Monte Carlo'!$C$31,BETAINV(RAND(),'Monte Carlo'!$G$31,'Monte Carlo'!$H$31,'Monte Carlo'!$C$31,'Monte Carlo'!$E$31)),0))</f>
        <v>0</v>
      </c>
      <c r="W900" s="0" t="n">
        <f aca="true">IF(OR('Monte Carlo'!$B$32="",'Monte Carlo'!$C$32=""),0,IF(RAND()&lt;'Monte Carlo'!$B$32,IF('Monte Carlo'!$E$32='Monte Carlo'!$C$32,'Monte Carlo'!$C$32,BETAINV(RAND(),'Monte Carlo'!$G$32,'Monte Carlo'!$H$32,'Monte Carlo'!$C$32,'Monte Carlo'!$E$32)),0))</f>
        <v>0</v>
      </c>
      <c r="X900" s="0" t="n">
        <f aca="true">IF(OR('Monte Carlo'!$B$33="",'Monte Carlo'!$C$33=""),0,IF(RAND()&lt;'Monte Carlo'!$B$33,IF('Monte Carlo'!$E$33='Monte Carlo'!$C$33,'Monte Carlo'!$C$33,BETAINV(RAND(),'Monte Carlo'!$G$33,'Monte Carlo'!$H$33,'Monte Carlo'!$C$33,'Monte Carlo'!$E$33)),0))</f>
        <v>0</v>
      </c>
      <c r="Y900" s="0" t="n">
        <f aca="false">SUM(A900:X900)</f>
        <v>2265.66788655258</v>
      </c>
    </row>
    <row r="901" customFormat="false" ht="15" hidden="false" customHeight="false" outlineLevel="0" collapsed="false">
      <c r="A901" s="0" t="n">
        <f aca="true">IF('Monte Carlo'!$B$7="",0,IF('Monte Carlo'!$D$7='Monte Carlo'!$B$7,'Monte Carlo'!$B$7,BETAINV(RAND(),'Monte Carlo'!$F$7,'Monte Carlo'!$G$7,'Monte Carlo'!$B$7,'Monte Carlo'!$D$7)))</f>
        <v>126.131567116875</v>
      </c>
      <c r="B901" s="0" t="n">
        <f aca="true">IF('Monte Carlo'!$B$8="",0,IF('Monte Carlo'!$D$8='Monte Carlo'!$B$8,'Monte Carlo'!$B$8,BETAINV(RAND(),'Monte Carlo'!$F$8,'Monte Carlo'!$G$8,'Monte Carlo'!$B$8,'Monte Carlo'!$D$8)))</f>
        <v>1022.95917069627</v>
      </c>
      <c r="C901" s="0" t="n">
        <f aca="true">IF('Monte Carlo'!$B$9="",0,IF('Monte Carlo'!$D$9='Monte Carlo'!$B$9,'Monte Carlo'!$B$9,BETAINV(RAND(),'Monte Carlo'!$F$9,'Monte Carlo'!$G$9,'Monte Carlo'!$B$9,'Monte Carlo'!$D$9)))</f>
        <v>421.734749488222</v>
      </c>
      <c r="D901" s="0" t="n">
        <f aca="true">IF('Monte Carlo'!$B$10="",0,IF('Monte Carlo'!$D$10='Monte Carlo'!$B$10,'Monte Carlo'!$B$10,BETAINV(RAND(),'Monte Carlo'!$F$10,'Monte Carlo'!$G$10,'Monte Carlo'!$B$10,'Monte Carlo'!$D$10)))</f>
        <v>326.013905401837</v>
      </c>
      <c r="E901" s="0" t="n">
        <f aca="true">IF('Monte Carlo'!$B$11="",0,IF('Monte Carlo'!$D$11='Monte Carlo'!$B$11,'Monte Carlo'!$B$11,BETAINV(RAND(),'Monte Carlo'!$F$11,'Monte Carlo'!$G$11,'Monte Carlo'!$B$11,'Monte Carlo'!$D$11)))</f>
        <v>102.12252083109</v>
      </c>
      <c r="F901" s="0" t="n">
        <f aca="true">IF('Monte Carlo'!$B$12="",0,IF('Monte Carlo'!$D$12='Monte Carlo'!$B$12,'Monte Carlo'!$B$12,BETAINV(RAND(),'Monte Carlo'!$F$12,'Monte Carlo'!$G$12,'Monte Carlo'!$B$12,'Monte Carlo'!$D$12)))</f>
        <v>96.4219665803536</v>
      </c>
      <c r="G901" s="0" t="n">
        <f aca="true">IF('Monte Carlo'!$B$13="",0,IF('Monte Carlo'!$D$13='Monte Carlo'!$B$13,'Monte Carlo'!$B$13,BETAINV(RAND(),'Monte Carlo'!$F$13,'Monte Carlo'!$G$13,'Monte Carlo'!$B$13,'Monte Carlo'!$D$13)))</f>
        <v>0</v>
      </c>
      <c r="H901" s="0" t="n">
        <f aca="true">IF('Monte Carlo'!$B$14="",0,IF('Monte Carlo'!$D$14='Monte Carlo'!$B$14,'Monte Carlo'!$B$14,BETAINV(RAND(),'Monte Carlo'!$F$14,'Monte Carlo'!$G$14,'Monte Carlo'!$B$14,'Monte Carlo'!$D$14)))</f>
        <v>0</v>
      </c>
      <c r="I901" s="0" t="n">
        <f aca="true">IF('Monte Carlo'!$B$15="",0,IF('Monte Carlo'!$D$15='Monte Carlo'!$B$15,'Monte Carlo'!$B$15,BETAINV(RAND(),'Monte Carlo'!$F$15,'Monte Carlo'!$G$15,'Monte Carlo'!$B$15,'Monte Carlo'!$D$15)))</f>
        <v>0</v>
      </c>
      <c r="J901" s="0" t="n">
        <f aca="true">IF('Monte Carlo'!$B$16="",0,IF('Monte Carlo'!$D$16='Monte Carlo'!$B$16,'Monte Carlo'!$B$16,BETAINV(RAND(),'Monte Carlo'!$F$16,'Monte Carlo'!$G$16,'Monte Carlo'!$B$16,'Monte Carlo'!$D$16)))</f>
        <v>0</v>
      </c>
      <c r="K901" s="0" t="n">
        <f aca="true">IF('Monte Carlo'!$B$17="",0,IF('Monte Carlo'!$D$17='Monte Carlo'!$B$17,'Monte Carlo'!$B$17,BETAINV(RAND(),'Monte Carlo'!$F$17,'Monte Carlo'!$G$17,'Monte Carlo'!$B$17,'Monte Carlo'!$D$17)))</f>
        <v>0</v>
      </c>
      <c r="L901" s="0" t="n">
        <f aca="true">IF('Monte Carlo'!$B$18="",0,IF('Monte Carlo'!$D$18='Monte Carlo'!$B$18,'Monte Carlo'!$B$18,BETAINV(RAND(),'Monte Carlo'!$F$18,'Monte Carlo'!$G$18,'Monte Carlo'!$B$18,'Monte Carlo'!$D$18)))</f>
        <v>0</v>
      </c>
      <c r="M901" s="0" t="n">
        <f aca="true">IF(OR('Monte Carlo'!$B$22="",'Monte Carlo'!$C$22=""),0,IF(RAND()&lt;'Monte Carlo'!$B$22,IF('Monte Carlo'!$E$22='Monte Carlo'!$C$22,'Monte Carlo'!$C$22,BETAINV(RAND(),'Monte Carlo'!$G$22,'Monte Carlo'!$H$22,'Monte Carlo'!$C$22,'Monte Carlo'!$E$22)),0))</f>
        <v>104.875428637198</v>
      </c>
      <c r="N901" s="0" t="n">
        <f aca="true">IF(OR('Monte Carlo'!$B$23="",'Monte Carlo'!$C$23=""),0,IF(RAND()&lt;'Monte Carlo'!$B$23,IF('Monte Carlo'!$E$23='Monte Carlo'!$C$23,'Monte Carlo'!$C$23,BETAINV(RAND(),'Monte Carlo'!$G$23,'Monte Carlo'!$H$23,'Monte Carlo'!$C$23,'Monte Carlo'!$E$23)),0))</f>
        <v>0</v>
      </c>
      <c r="O901" s="0" t="n">
        <f aca="true">IF(OR('Monte Carlo'!$B$24="",'Monte Carlo'!$C$24=""),0,IF(RAND()&lt;'Monte Carlo'!$B$24,IF('Monte Carlo'!$E$24='Monte Carlo'!$C$24,'Monte Carlo'!$C$24,BETAINV(RAND(),'Monte Carlo'!$G$24,'Monte Carlo'!$H$24,'Monte Carlo'!$C$24,'Monte Carlo'!$E$24)),0))</f>
        <v>0</v>
      </c>
      <c r="P901" s="0" t="n">
        <f aca="true">IF(OR('Monte Carlo'!$B$25="",'Monte Carlo'!$C$25=""),0,IF(RAND()&lt;'Monte Carlo'!$B$25,IF('Monte Carlo'!$E$25='Monte Carlo'!$C$25,'Monte Carlo'!$C$25,BETAINV(RAND(),'Monte Carlo'!$G$25,'Monte Carlo'!$H$25,'Monte Carlo'!$C$25,'Monte Carlo'!$E$25)),0))</f>
        <v>294.896442828711</v>
      </c>
      <c r="Q901" s="0" t="n">
        <f aca="true">IF(OR('Monte Carlo'!$B$26="",'Monte Carlo'!$C$26=""),0,IF(RAND()&lt;'Monte Carlo'!$B$26,IF('Monte Carlo'!$E$26='Monte Carlo'!$C$26,'Monte Carlo'!$C$26,BETAINV(RAND(),'Monte Carlo'!$G$26,'Monte Carlo'!$H$26,'Monte Carlo'!$C$26,'Monte Carlo'!$E$26)),0))</f>
        <v>0</v>
      </c>
      <c r="R901" s="0" t="n">
        <f aca="true">IF(OR('Monte Carlo'!$B$27="",'Monte Carlo'!$C$27=""),0,IF(RAND()&lt;'Monte Carlo'!$B$27,IF('Monte Carlo'!$E$27='Monte Carlo'!$C$27,'Monte Carlo'!$C$27,BETAINV(RAND(),'Monte Carlo'!$G$27,'Monte Carlo'!$H$27,'Monte Carlo'!$C$27,'Monte Carlo'!$E$27)),0))</f>
        <v>0</v>
      </c>
      <c r="S901" s="0" t="n">
        <f aca="true">IF(OR('Monte Carlo'!$B$28="",'Monte Carlo'!$C$28=""),0,IF(RAND()&lt;'Monte Carlo'!$B$28,IF('Monte Carlo'!$E$28='Monte Carlo'!$C$28,'Monte Carlo'!$C$28,BETAINV(RAND(),'Monte Carlo'!$G$28,'Monte Carlo'!$H$28,'Monte Carlo'!$C$28,'Monte Carlo'!$E$28)),0))</f>
        <v>0</v>
      </c>
      <c r="T901" s="0" t="n">
        <f aca="true">IF(OR('Monte Carlo'!$B$29="",'Monte Carlo'!$C$29=""),0,IF(RAND()&lt;'Monte Carlo'!$B$29,IF('Monte Carlo'!$E$29='Monte Carlo'!$C$29,'Monte Carlo'!$C$29,BETAINV(RAND(),'Monte Carlo'!$G$29,'Monte Carlo'!$H$29,'Monte Carlo'!$C$29,'Monte Carlo'!$E$29)),0))</f>
        <v>0</v>
      </c>
      <c r="U901" s="0" t="n">
        <f aca="true">IF(OR('Monte Carlo'!$B$30="",'Monte Carlo'!$C$30=""),0,IF(RAND()&lt;'Monte Carlo'!$B$30,IF('Monte Carlo'!$E$30='Monte Carlo'!$C$30,'Monte Carlo'!$C$30,BETAINV(RAND(),'Monte Carlo'!$G$30,'Monte Carlo'!$H$30,'Monte Carlo'!$C$30,'Monte Carlo'!$E$30)),0))</f>
        <v>0</v>
      </c>
      <c r="V901" s="0" t="n">
        <f aca="true">IF(OR('Monte Carlo'!$B$31="",'Monte Carlo'!$C$31=""),0,IF(RAND()&lt;'Monte Carlo'!$B$31,IF('Monte Carlo'!$E$31='Monte Carlo'!$C$31,'Monte Carlo'!$C$31,BETAINV(RAND(),'Monte Carlo'!$G$31,'Monte Carlo'!$H$31,'Monte Carlo'!$C$31,'Monte Carlo'!$E$31)),0))</f>
        <v>0</v>
      </c>
      <c r="W901" s="0" t="n">
        <f aca="true">IF(OR('Monte Carlo'!$B$32="",'Monte Carlo'!$C$32=""),0,IF(RAND()&lt;'Monte Carlo'!$B$32,IF('Monte Carlo'!$E$32='Monte Carlo'!$C$32,'Monte Carlo'!$C$32,BETAINV(RAND(),'Monte Carlo'!$G$32,'Monte Carlo'!$H$32,'Monte Carlo'!$C$32,'Monte Carlo'!$E$32)),0))</f>
        <v>0</v>
      </c>
      <c r="X901" s="0" t="n">
        <f aca="true">IF(OR('Monte Carlo'!$B$33="",'Monte Carlo'!$C$33=""),0,IF(RAND()&lt;'Monte Carlo'!$B$33,IF('Monte Carlo'!$E$33='Monte Carlo'!$C$33,'Monte Carlo'!$C$33,BETAINV(RAND(),'Monte Carlo'!$G$33,'Monte Carlo'!$H$33,'Monte Carlo'!$C$33,'Monte Carlo'!$E$33)),0))</f>
        <v>0</v>
      </c>
      <c r="Y901" s="0" t="n">
        <f aca="false">SUM(A901:X901)</f>
        <v>2495.15575158056</v>
      </c>
    </row>
    <row r="902" customFormat="false" ht="15" hidden="false" customHeight="false" outlineLevel="0" collapsed="false">
      <c r="A902" s="0" t="n">
        <f aca="true">IF('Monte Carlo'!$B$7="",0,IF('Monte Carlo'!$D$7='Monte Carlo'!$B$7,'Monte Carlo'!$B$7,BETAINV(RAND(),'Monte Carlo'!$F$7,'Monte Carlo'!$G$7,'Monte Carlo'!$B$7,'Monte Carlo'!$D$7)))</f>
        <v>185.527568838191</v>
      </c>
      <c r="B902" s="0" t="n">
        <f aca="true">IF('Monte Carlo'!$B$8="",0,IF('Monte Carlo'!$D$8='Monte Carlo'!$B$8,'Monte Carlo'!$B$8,BETAINV(RAND(),'Monte Carlo'!$F$8,'Monte Carlo'!$G$8,'Monte Carlo'!$B$8,'Monte Carlo'!$D$8)))</f>
        <v>939.817365413168</v>
      </c>
      <c r="C902" s="0" t="n">
        <f aca="true">IF('Monte Carlo'!$B$9="",0,IF('Monte Carlo'!$D$9='Monte Carlo'!$B$9,'Monte Carlo'!$B$9,BETAINV(RAND(),'Monte Carlo'!$F$9,'Monte Carlo'!$G$9,'Monte Carlo'!$B$9,'Monte Carlo'!$D$9)))</f>
        <v>454.476755854049</v>
      </c>
      <c r="D902" s="0" t="n">
        <f aca="true">IF('Monte Carlo'!$B$10="",0,IF('Monte Carlo'!$D$10='Monte Carlo'!$B$10,'Monte Carlo'!$B$10,BETAINV(RAND(),'Monte Carlo'!$F$10,'Monte Carlo'!$G$10,'Monte Carlo'!$B$10,'Monte Carlo'!$D$10)))</f>
        <v>266.961392605815</v>
      </c>
      <c r="E902" s="0" t="n">
        <f aca="true">IF('Monte Carlo'!$B$11="",0,IF('Monte Carlo'!$D$11='Monte Carlo'!$B$11,'Monte Carlo'!$B$11,BETAINV(RAND(),'Monte Carlo'!$F$11,'Monte Carlo'!$G$11,'Monte Carlo'!$B$11,'Monte Carlo'!$D$11)))</f>
        <v>103.130281787503</v>
      </c>
      <c r="F902" s="0" t="n">
        <f aca="true">IF('Monte Carlo'!$B$12="",0,IF('Monte Carlo'!$D$12='Monte Carlo'!$B$12,'Monte Carlo'!$B$12,BETAINV(RAND(),'Monte Carlo'!$F$12,'Monte Carlo'!$G$12,'Monte Carlo'!$B$12,'Monte Carlo'!$D$12)))</f>
        <v>93.0867273652196</v>
      </c>
      <c r="G902" s="0" t="n">
        <f aca="true">IF('Monte Carlo'!$B$13="",0,IF('Monte Carlo'!$D$13='Monte Carlo'!$B$13,'Monte Carlo'!$B$13,BETAINV(RAND(),'Monte Carlo'!$F$13,'Monte Carlo'!$G$13,'Monte Carlo'!$B$13,'Monte Carlo'!$D$13)))</f>
        <v>0</v>
      </c>
      <c r="H902" s="0" t="n">
        <f aca="true">IF('Monte Carlo'!$B$14="",0,IF('Monte Carlo'!$D$14='Monte Carlo'!$B$14,'Monte Carlo'!$B$14,BETAINV(RAND(),'Monte Carlo'!$F$14,'Monte Carlo'!$G$14,'Monte Carlo'!$B$14,'Monte Carlo'!$D$14)))</f>
        <v>0</v>
      </c>
      <c r="I902" s="0" t="n">
        <f aca="true">IF('Monte Carlo'!$B$15="",0,IF('Monte Carlo'!$D$15='Monte Carlo'!$B$15,'Monte Carlo'!$B$15,BETAINV(RAND(),'Monte Carlo'!$F$15,'Monte Carlo'!$G$15,'Monte Carlo'!$B$15,'Monte Carlo'!$D$15)))</f>
        <v>0</v>
      </c>
      <c r="J902" s="0" t="n">
        <f aca="true">IF('Monte Carlo'!$B$16="",0,IF('Monte Carlo'!$D$16='Monte Carlo'!$B$16,'Monte Carlo'!$B$16,BETAINV(RAND(),'Monte Carlo'!$F$16,'Monte Carlo'!$G$16,'Monte Carlo'!$B$16,'Monte Carlo'!$D$16)))</f>
        <v>0</v>
      </c>
      <c r="K902" s="0" t="n">
        <f aca="true">IF('Monte Carlo'!$B$17="",0,IF('Monte Carlo'!$D$17='Monte Carlo'!$B$17,'Monte Carlo'!$B$17,BETAINV(RAND(),'Monte Carlo'!$F$17,'Monte Carlo'!$G$17,'Monte Carlo'!$B$17,'Monte Carlo'!$D$17)))</f>
        <v>0</v>
      </c>
      <c r="L902" s="0" t="n">
        <f aca="true">IF('Monte Carlo'!$B$18="",0,IF('Monte Carlo'!$D$18='Monte Carlo'!$B$18,'Monte Carlo'!$B$18,BETAINV(RAND(),'Monte Carlo'!$F$18,'Monte Carlo'!$G$18,'Monte Carlo'!$B$18,'Monte Carlo'!$D$18)))</f>
        <v>0</v>
      </c>
      <c r="M902" s="0" t="n">
        <f aca="true">IF(OR('Monte Carlo'!$B$22="",'Monte Carlo'!$C$22=""),0,IF(RAND()&lt;'Monte Carlo'!$B$22,IF('Monte Carlo'!$E$22='Monte Carlo'!$C$22,'Monte Carlo'!$C$22,BETAINV(RAND(),'Monte Carlo'!$G$22,'Monte Carlo'!$H$22,'Monte Carlo'!$C$22,'Monte Carlo'!$E$22)),0))</f>
        <v>0</v>
      </c>
      <c r="N902" s="0" t="n">
        <f aca="true">IF(OR('Monte Carlo'!$B$23="",'Monte Carlo'!$C$23=""),0,IF(RAND()&lt;'Monte Carlo'!$B$23,IF('Monte Carlo'!$E$23='Monte Carlo'!$C$23,'Monte Carlo'!$C$23,BETAINV(RAND(),'Monte Carlo'!$G$23,'Monte Carlo'!$H$23,'Monte Carlo'!$C$23,'Monte Carlo'!$E$23)),0))</f>
        <v>35.0740534666661</v>
      </c>
      <c r="O902" s="0" t="n">
        <f aca="true">IF(OR('Monte Carlo'!$B$24="",'Monte Carlo'!$C$24=""),0,IF(RAND()&lt;'Monte Carlo'!$B$24,IF('Monte Carlo'!$E$24='Monte Carlo'!$C$24,'Monte Carlo'!$C$24,BETAINV(RAND(),'Monte Carlo'!$G$24,'Monte Carlo'!$H$24,'Monte Carlo'!$C$24,'Monte Carlo'!$E$24)),0))</f>
        <v>0</v>
      </c>
      <c r="P902" s="0" t="n">
        <f aca="true">IF(OR('Monte Carlo'!$B$25="",'Monte Carlo'!$C$25=""),0,IF(RAND()&lt;'Monte Carlo'!$B$25,IF('Monte Carlo'!$E$25='Monte Carlo'!$C$25,'Monte Carlo'!$C$25,BETAINV(RAND(),'Monte Carlo'!$G$25,'Monte Carlo'!$H$25,'Monte Carlo'!$C$25,'Monte Carlo'!$E$25)),0))</f>
        <v>0</v>
      </c>
      <c r="Q902" s="0" t="n">
        <f aca="true">IF(OR('Monte Carlo'!$B$26="",'Monte Carlo'!$C$26=""),0,IF(RAND()&lt;'Monte Carlo'!$B$26,IF('Monte Carlo'!$E$26='Monte Carlo'!$C$26,'Monte Carlo'!$C$26,BETAINV(RAND(),'Monte Carlo'!$G$26,'Monte Carlo'!$H$26,'Monte Carlo'!$C$26,'Monte Carlo'!$E$26)),0))</f>
        <v>0</v>
      </c>
      <c r="R902" s="0" t="n">
        <f aca="true">IF(OR('Monte Carlo'!$B$27="",'Monte Carlo'!$C$27=""),0,IF(RAND()&lt;'Monte Carlo'!$B$27,IF('Monte Carlo'!$E$27='Monte Carlo'!$C$27,'Monte Carlo'!$C$27,BETAINV(RAND(),'Monte Carlo'!$G$27,'Monte Carlo'!$H$27,'Monte Carlo'!$C$27,'Monte Carlo'!$E$27)),0))</f>
        <v>0</v>
      </c>
      <c r="S902" s="0" t="n">
        <f aca="true">IF(OR('Monte Carlo'!$B$28="",'Monte Carlo'!$C$28=""),0,IF(RAND()&lt;'Monte Carlo'!$B$28,IF('Monte Carlo'!$E$28='Monte Carlo'!$C$28,'Monte Carlo'!$C$28,BETAINV(RAND(),'Monte Carlo'!$G$28,'Monte Carlo'!$H$28,'Monte Carlo'!$C$28,'Monte Carlo'!$E$28)),0))</f>
        <v>0</v>
      </c>
      <c r="T902" s="0" t="n">
        <f aca="true">IF(OR('Monte Carlo'!$B$29="",'Monte Carlo'!$C$29=""),0,IF(RAND()&lt;'Monte Carlo'!$B$29,IF('Monte Carlo'!$E$29='Monte Carlo'!$C$29,'Monte Carlo'!$C$29,BETAINV(RAND(),'Monte Carlo'!$G$29,'Monte Carlo'!$H$29,'Monte Carlo'!$C$29,'Monte Carlo'!$E$29)),0))</f>
        <v>0</v>
      </c>
      <c r="U902" s="0" t="n">
        <f aca="true">IF(OR('Monte Carlo'!$B$30="",'Monte Carlo'!$C$30=""),0,IF(RAND()&lt;'Monte Carlo'!$B$30,IF('Monte Carlo'!$E$30='Monte Carlo'!$C$30,'Monte Carlo'!$C$30,BETAINV(RAND(),'Monte Carlo'!$G$30,'Monte Carlo'!$H$30,'Monte Carlo'!$C$30,'Monte Carlo'!$E$30)),0))</f>
        <v>0</v>
      </c>
      <c r="V902" s="0" t="n">
        <f aca="true">IF(OR('Monte Carlo'!$B$31="",'Monte Carlo'!$C$31=""),0,IF(RAND()&lt;'Monte Carlo'!$B$31,IF('Monte Carlo'!$E$31='Monte Carlo'!$C$31,'Monte Carlo'!$C$31,BETAINV(RAND(),'Monte Carlo'!$G$31,'Monte Carlo'!$H$31,'Monte Carlo'!$C$31,'Monte Carlo'!$E$31)),0))</f>
        <v>0</v>
      </c>
      <c r="W902" s="0" t="n">
        <f aca="true">IF(OR('Monte Carlo'!$B$32="",'Monte Carlo'!$C$32=""),0,IF(RAND()&lt;'Monte Carlo'!$B$32,IF('Monte Carlo'!$E$32='Monte Carlo'!$C$32,'Monte Carlo'!$C$32,BETAINV(RAND(),'Monte Carlo'!$G$32,'Monte Carlo'!$H$32,'Monte Carlo'!$C$32,'Monte Carlo'!$E$32)),0))</f>
        <v>0</v>
      </c>
      <c r="X902" s="0" t="n">
        <f aca="true">IF(OR('Monte Carlo'!$B$33="",'Monte Carlo'!$C$33=""),0,IF(RAND()&lt;'Monte Carlo'!$B$33,IF('Monte Carlo'!$E$33='Monte Carlo'!$C$33,'Monte Carlo'!$C$33,BETAINV(RAND(),'Monte Carlo'!$G$33,'Monte Carlo'!$H$33,'Monte Carlo'!$C$33,'Monte Carlo'!$E$33)),0))</f>
        <v>0</v>
      </c>
      <c r="Y902" s="0" t="n">
        <f aca="false">SUM(A902:X902)</f>
        <v>2078.07414533061</v>
      </c>
    </row>
    <row r="903" customFormat="false" ht="15" hidden="false" customHeight="false" outlineLevel="0" collapsed="false">
      <c r="A903" s="0" t="n">
        <f aca="true">IF('Monte Carlo'!$B$7="",0,IF('Monte Carlo'!$D$7='Monte Carlo'!$B$7,'Monte Carlo'!$B$7,BETAINV(RAND(),'Monte Carlo'!$F$7,'Monte Carlo'!$G$7,'Monte Carlo'!$B$7,'Monte Carlo'!$D$7)))</f>
        <v>141.348085271507</v>
      </c>
      <c r="B903" s="0" t="n">
        <f aca="true">IF('Monte Carlo'!$B$8="",0,IF('Monte Carlo'!$D$8='Monte Carlo'!$B$8,'Monte Carlo'!$B$8,BETAINV(RAND(),'Monte Carlo'!$F$8,'Monte Carlo'!$G$8,'Monte Carlo'!$B$8,'Monte Carlo'!$D$8)))</f>
        <v>1017.32415424578</v>
      </c>
      <c r="C903" s="0" t="n">
        <f aca="true">IF('Monte Carlo'!$B$9="",0,IF('Monte Carlo'!$D$9='Monte Carlo'!$B$9,'Monte Carlo'!$B$9,BETAINV(RAND(),'Monte Carlo'!$F$9,'Monte Carlo'!$G$9,'Monte Carlo'!$B$9,'Monte Carlo'!$D$9)))</f>
        <v>463.939802082034</v>
      </c>
      <c r="D903" s="0" t="n">
        <f aca="true">IF('Monte Carlo'!$B$10="",0,IF('Monte Carlo'!$D$10='Monte Carlo'!$B$10,'Monte Carlo'!$B$10,BETAINV(RAND(),'Monte Carlo'!$F$10,'Monte Carlo'!$G$10,'Monte Carlo'!$B$10,'Monte Carlo'!$D$10)))</f>
        <v>292.641970939541</v>
      </c>
      <c r="E903" s="0" t="n">
        <f aca="true">IF('Monte Carlo'!$B$11="",0,IF('Monte Carlo'!$D$11='Monte Carlo'!$B$11,'Monte Carlo'!$B$11,BETAINV(RAND(),'Monte Carlo'!$F$11,'Monte Carlo'!$G$11,'Monte Carlo'!$B$11,'Monte Carlo'!$D$11)))</f>
        <v>103.798055570567</v>
      </c>
      <c r="F903" s="0" t="n">
        <f aca="true">IF('Monte Carlo'!$B$12="",0,IF('Monte Carlo'!$D$12='Monte Carlo'!$B$12,'Monte Carlo'!$B$12,BETAINV(RAND(),'Monte Carlo'!$F$12,'Monte Carlo'!$G$12,'Monte Carlo'!$B$12,'Monte Carlo'!$D$12)))</f>
        <v>97.5189838131418</v>
      </c>
      <c r="G903" s="0" t="n">
        <f aca="true">IF('Monte Carlo'!$B$13="",0,IF('Monte Carlo'!$D$13='Monte Carlo'!$B$13,'Monte Carlo'!$B$13,BETAINV(RAND(),'Monte Carlo'!$F$13,'Monte Carlo'!$G$13,'Monte Carlo'!$B$13,'Monte Carlo'!$D$13)))</f>
        <v>0</v>
      </c>
      <c r="H903" s="0" t="n">
        <f aca="true">IF('Monte Carlo'!$B$14="",0,IF('Monte Carlo'!$D$14='Monte Carlo'!$B$14,'Monte Carlo'!$B$14,BETAINV(RAND(),'Monte Carlo'!$F$14,'Monte Carlo'!$G$14,'Monte Carlo'!$B$14,'Monte Carlo'!$D$14)))</f>
        <v>0</v>
      </c>
      <c r="I903" s="0" t="n">
        <f aca="true">IF('Monte Carlo'!$B$15="",0,IF('Monte Carlo'!$D$15='Monte Carlo'!$B$15,'Monte Carlo'!$B$15,BETAINV(RAND(),'Monte Carlo'!$F$15,'Monte Carlo'!$G$15,'Monte Carlo'!$B$15,'Monte Carlo'!$D$15)))</f>
        <v>0</v>
      </c>
      <c r="J903" s="0" t="n">
        <f aca="true">IF('Monte Carlo'!$B$16="",0,IF('Monte Carlo'!$D$16='Monte Carlo'!$B$16,'Monte Carlo'!$B$16,BETAINV(RAND(),'Monte Carlo'!$F$16,'Monte Carlo'!$G$16,'Monte Carlo'!$B$16,'Monte Carlo'!$D$16)))</f>
        <v>0</v>
      </c>
      <c r="K903" s="0" t="n">
        <f aca="true">IF('Monte Carlo'!$B$17="",0,IF('Monte Carlo'!$D$17='Monte Carlo'!$B$17,'Monte Carlo'!$B$17,BETAINV(RAND(),'Monte Carlo'!$F$17,'Monte Carlo'!$G$17,'Monte Carlo'!$B$17,'Monte Carlo'!$D$17)))</f>
        <v>0</v>
      </c>
      <c r="L903" s="0" t="n">
        <f aca="true">IF('Monte Carlo'!$B$18="",0,IF('Monte Carlo'!$D$18='Monte Carlo'!$B$18,'Monte Carlo'!$B$18,BETAINV(RAND(),'Monte Carlo'!$F$18,'Monte Carlo'!$G$18,'Monte Carlo'!$B$18,'Monte Carlo'!$D$18)))</f>
        <v>0</v>
      </c>
      <c r="M903" s="0" t="n">
        <f aca="true">IF(OR('Monte Carlo'!$B$22="",'Monte Carlo'!$C$22=""),0,IF(RAND()&lt;'Monte Carlo'!$B$22,IF('Monte Carlo'!$E$22='Monte Carlo'!$C$22,'Monte Carlo'!$C$22,BETAINV(RAND(),'Monte Carlo'!$G$22,'Monte Carlo'!$H$22,'Monte Carlo'!$C$22,'Monte Carlo'!$E$22)),0))</f>
        <v>146.7170748773</v>
      </c>
      <c r="N903" s="0" t="n">
        <f aca="true">IF(OR('Monte Carlo'!$B$23="",'Monte Carlo'!$C$23=""),0,IF(RAND()&lt;'Monte Carlo'!$B$23,IF('Monte Carlo'!$E$23='Monte Carlo'!$C$23,'Monte Carlo'!$C$23,BETAINV(RAND(),'Monte Carlo'!$G$23,'Monte Carlo'!$H$23,'Monte Carlo'!$C$23,'Monte Carlo'!$E$23)),0))</f>
        <v>46.7370802581648</v>
      </c>
      <c r="O903" s="0" t="n">
        <f aca="true">IF(OR('Monte Carlo'!$B$24="",'Monte Carlo'!$C$24=""),0,IF(RAND()&lt;'Monte Carlo'!$B$24,IF('Monte Carlo'!$E$24='Monte Carlo'!$C$24,'Monte Carlo'!$C$24,BETAINV(RAND(),'Monte Carlo'!$G$24,'Monte Carlo'!$H$24,'Monte Carlo'!$C$24,'Monte Carlo'!$E$24)),0))</f>
        <v>168.94586004156</v>
      </c>
      <c r="P903" s="0" t="n">
        <f aca="true">IF(OR('Monte Carlo'!$B$25="",'Monte Carlo'!$C$25=""),0,IF(RAND()&lt;'Monte Carlo'!$B$25,IF('Monte Carlo'!$E$25='Monte Carlo'!$C$25,'Monte Carlo'!$C$25,BETAINV(RAND(),'Monte Carlo'!$G$25,'Monte Carlo'!$H$25,'Monte Carlo'!$C$25,'Monte Carlo'!$E$25)),0))</f>
        <v>0</v>
      </c>
      <c r="Q903" s="0" t="n">
        <f aca="true">IF(OR('Monte Carlo'!$B$26="",'Monte Carlo'!$C$26=""),0,IF(RAND()&lt;'Monte Carlo'!$B$26,IF('Monte Carlo'!$E$26='Monte Carlo'!$C$26,'Monte Carlo'!$C$26,BETAINV(RAND(),'Monte Carlo'!$G$26,'Monte Carlo'!$H$26,'Monte Carlo'!$C$26,'Monte Carlo'!$E$26)),0))</f>
        <v>0</v>
      </c>
      <c r="R903" s="0" t="n">
        <f aca="true">IF(OR('Monte Carlo'!$B$27="",'Monte Carlo'!$C$27=""),0,IF(RAND()&lt;'Monte Carlo'!$B$27,IF('Monte Carlo'!$E$27='Monte Carlo'!$C$27,'Monte Carlo'!$C$27,BETAINV(RAND(),'Monte Carlo'!$G$27,'Monte Carlo'!$H$27,'Monte Carlo'!$C$27,'Monte Carlo'!$E$27)),0))</f>
        <v>0</v>
      </c>
      <c r="S903" s="0" t="n">
        <f aca="true">IF(OR('Monte Carlo'!$B$28="",'Monte Carlo'!$C$28=""),0,IF(RAND()&lt;'Monte Carlo'!$B$28,IF('Monte Carlo'!$E$28='Monte Carlo'!$C$28,'Monte Carlo'!$C$28,BETAINV(RAND(),'Monte Carlo'!$G$28,'Monte Carlo'!$H$28,'Monte Carlo'!$C$28,'Monte Carlo'!$E$28)),0))</f>
        <v>0</v>
      </c>
      <c r="T903" s="0" t="n">
        <f aca="true">IF(OR('Monte Carlo'!$B$29="",'Monte Carlo'!$C$29=""),0,IF(RAND()&lt;'Monte Carlo'!$B$29,IF('Monte Carlo'!$E$29='Monte Carlo'!$C$29,'Monte Carlo'!$C$29,BETAINV(RAND(),'Monte Carlo'!$G$29,'Monte Carlo'!$H$29,'Monte Carlo'!$C$29,'Monte Carlo'!$E$29)),0))</f>
        <v>0</v>
      </c>
      <c r="U903" s="0" t="n">
        <f aca="true">IF(OR('Monte Carlo'!$B$30="",'Monte Carlo'!$C$30=""),0,IF(RAND()&lt;'Monte Carlo'!$B$30,IF('Monte Carlo'!$E$30='Monte Carlo'!$C$30,'Monte Carlo'!$C$30,BETAINV(RAND(),'Monte Carlo'!$G$30,'Monte Carlo'!$H$30,'Monte Carlo'!$C$30,'Monte Carlo'!$E$30)),0))</f>
        <v>0</v>
      </c>
      <c r="V903" s="0" t="n">
        <f aca="true">IF(OR('Monte Carlo'!$B$31="",'Monte Carlo'!$C$31=""),0,IF(RAND()&lt;'Monte Carlo'!$B$31,IF('Monte Carlo'!$E$31='Monte Carlo'!$C$31,'Monte Carlo'!$C$31,BETAINV(RAND(),'Monte Carlo'!$G$31,'Monte Carlo'!$H$31,'Monte Carlo'!$C$31,'Monte Carlo'!$E$31)),0))</f>
        <v>0</v>
      </c>
      <c r="W903" s="0" t="n">
        <f aca="true">IF(OR('Monte Carlo'!$B$32="",'Monte Carlo'!$C$32=""),0,IF(RAND()&lt;'Monte Carlo'!$B$32,IF('Monte Carlo'!$E$32='Monte Carlo'!$C$32,'Monte Carlo'!$C$32,BETAINV(RAND(),'Monte Carlo'!$G$32,'Monte Carlo'!$H$32,'Monte Carlo'!$C$32,'Monte Carlo'!$E$32)),0))</f>
        <v>0</v>
      </c>
      <c r="X903" s="0" t="n">
        <f aca="true">IF(OR('Monte Carlo'!$B$33="",'Monte Carlo'!$C$33=""),0,IF(RAND()&lt;'Monte Carlo'!$B$33,IF('Monte Carlo'!$E$33='Monte Carlo'!$C$33,'Monte Carlo'!$C$33,BETAINV(RAND(),'Monte Carlo'!$G$33,'Monte Carlo'!$H$33,'Monte Carlo'!$C$33,'Monte Carlo'!$E$33)),0))</f>
        <v>0</v>
      </c>
      <c r="Y903" s="0" t="n">
        <f aca="false">SUM(A903:X903)</f>
        <v>2478.9710670996</v>
      </c>
    </row>
    <row r="904" customFormat="false" ht="15" hidden="false" customHeight="false" outlineLevel="0" collapsed="false">
      <c r="A904" s="0" t="n">
        <f aca="true">IF('Monte Carlo'!$B$7="",0,IF('Monte Carlo'!$D$7='Monte Carlo'!$B$7,'Monte Carlo'!$B$7,BETAINV(RAND(),'Monte Carlo'!$F$7,'Monte Carlo'!$G$7,'Monte Carlo'!$B$7,'Monte Carlo'!$D$7)))</f>
        <v>152.754729229493</v>
      </c>
      <c r="B904" s="0" t="n">
        <f aca="true">IF('Monte Carlo'!$B$8="",0,IF('Monte Carlo'!$D$8='Monte Carlo'!$B$8,'Monte Carlo'!$B$8,BETAINV(RAND(),'Monte Carlo'!$F$8,'Monte Carlo'!$G$8,'Monte Carlo'!$B$8,'Monte Carlo'!$D$8)))</f>
        <v>1125.43029983359</v>
      </c>
      <c r="C904" s="0" t="n">
        <f aca="true">IF('Monte Carlo'!$B$9="",0,IF('Monte Carlo'!$D$9='Monte Carlo'!$B$9,'Monte Carlo'!$B$9,BETAINV(RAND(),'Monte Carlo'!$F$9,'Monte Carlo'!$G$9,'Monte Carlo'!$B$9,'Monte Carlo'!$D$9)))</f>
        <v>434.704865406234</v>
      </c>
      <c r="D904" s="0" t="n">
        <f aca="true">IF('Monte Carlo'!$B$10="",0,IF('Monte Carlo'!$D$10='Monte Carlo'!$B$10,'Monte Carlo'!$B$10,BETAINV(RAND(),'Monte Carlo'!$F$10,'Monte Carlo'!$G$10,'Monte Carlo'!$B$10,'Monte Carlo'!$D$10)))</f>
        <v>295.687139656321</v>
      </c>
      <c r="E904" s="0" t="n">
        <f aca="true">IF('Monte Carlo'!$B$11="",0,IF('Monte Carlo'!$D$11='Monte Carlo'!$B$11,'Monte Carlo'!$B$11,BETAINV(RAND(),'Monte Carlo'!$F$11,'Monte Carlo'!$G$11,'Monte Carlo'!$B$11,'Monte Carlo'!$D$11)))</f>
        <v>98.4740374623682</v>
      </c>
      <c r="F904" s="0" t="n">
        <f aca="true">IF('Monte Carlo'!$B$12="",0,IF('Monte Carlo'!$D$12='Monte Carlo'!$B$12,'Monte Carlo'!$B$12,BETAINV(RAND(),'Monte Carlo'!$F$12,'Monte Carlo'!$G$12,'Monte Carlo'!$B$12,'Monte Carlo'!$D$12)))</f>
        <v>97.6511775858949</v>
      </c>
      <c r="G904" s="0" t="n">
        <f aca="true">IF('Monte Carlo'!$B$13="",0,IF('Monte Carlo'!$D$13='Monte Carlo'!$B$13,'Monte Carlo'!$B$13,BETAINV(RAND(),'Monte Carlo'!$F$13,'Monte Carlo'!$G$13,'Monte Carlo'!$B$13,'Monte Carlo'!$D$13)))</f>
        <v>0</v>
      </c>
      <c r="H904" s="0" t="n">
        <f aca="true">IF('Monte Carlo'!$B$14="",0,IF('Monte Carlo'!$D$14='Monte Carlo'!$B$14,'Monte Carlo'!$B$14,BETAINV(RAND(),'Monte Carlo'!$F$14,'Monte Carlo'!$G$14,'Monte Carlo'!$B$14,'Monte Carlo'!$D$14)))</f>
        <v>0</v>
      </c>
      <c r="I904" s="0" t="n">
        <f aca="true">IF('Monte Carlo'!$B$15="",0,IF('Monte Carlo'!$D$15='Monte Carlo'!$B$15,'Monte Carlo'!$B$15,BETAINV(RAND(),'Monte Carlo'!$F$15,'Monte Carlo'!$G$15,'Monte Carlo'!$B$15,'Monte Carlo'!$D$15)))</f>
        <v>0</v>
      </c>
      <c r="J904" s="0" t="n">
        <f aca="true">IF('Monte Carlo'!$B$16="",0,IF('Monte Carlo'!$D$16='Monte Carlo'!$B$16,'Monte Carlo'!$B$16,BETAINV(RAND(),'Monte Carlo'!$F$16,'Monte Carlo'!$G$16,'Monte Carlo'!$B$16,'Monte Carlo'!$D$16)))</f>
        <v>0</v>
      </c>
      <c r="K904" s="0" t="n">
        <f aca="true">IF('Monte Carlo'!$B$17="",0,IF('Monte Carlo'!$D$17='Monte Carlo'!$B$17,'Monte Carlo'!$B$17,BETAINV(RAND(),'Monte Carlo'!$F$17,'Monte Carlo'!$G$17,'Monte Carlo'!$B$17,'Monte Carlo'!$D$17)))</f>
        <v>0</v>
      </c>
      <c r="L904" s="0" t="n">
        <f aca="true">IF('Monte Carlo'!$B$18="",0,IF('Monte Carlo'!$D$18='Monte Carlo'!$B$18,'Monte Carlo'!$B$18,BETAINV(RAND(),'Monte Carlo'!$F$18,'Monte Carlo'!$G$18,'Monte Carlo'!$B$18,'Monte Carlo'!$D$18)))</f>
        <v>0</v>
      </c>
      <c r="M904" s="0" t="n">
        <f aca="true">IF(OR('Monte Carlo'!$B$22="",'Monte Carlo'!$C$22=""),0,IF(RAND()&lt;'Monte Carlo'!$B$22,IF('Monte Carlo'!$E$22='Monte Carlo'!$C$22,'Monte Carlo'!$C$22,BETAINV(RAND(),'Monte Carlo'!$G$22,'Monte Carlo'!$H$22,'Monte Carlo'!$C$22,'Monte Carlo'!$E$22)),0))</f>
        <v>0</v>
      </c>
      <c r="N904" s="0" t="n">
        <f aca="true">IF(OR('Monte Carlo'!$B$23="",'Monte Carlo'!$C$23=""),0,IF(RAND()&lt;'Monte Carlo'!$B$23,IF('Monte Carlo'!$E$23='Monte Carlo'!$C$23,'Monte Carlo'!$C$23,BETAINV(RAND(),'Monte Carlo'!$G$23,'Monte Carlo'!$H$23,'Monte Carlo'!$C$23,'Monte Carlo'!$E$23)),0))</f>
        <v>0</v>
      </c>
      <c r="O904" s="0" t="n">
        <f aca="true">IF(OR('Monte Carlo'!$B$24="",'Monte Carlo'!$C$24=""),0,IF(RAND()&lt;'Monte Carlo'!$B$24,IF('Monte Carlo'!$E$24='Monte Carlo'!$C$24,'Monte Carlo'!$C$24,BETAINV(RAND(),'Monte Carlo'!$G$24,'Monte Carlo'!$H$24,'Monte Carlo'!$C$24,'Monte Carlo'!$E$24)),0))</f>
        <v>0</v>
      </c>
      <c r="P904" s="0" t="n">
        <f aca="true">IF(OR('Monte Carlo'!$B$25="",'Monte Carlo'!$C$25=""),0,IF(RAND()&lt;'Monte Carlo'!$B$25,IF('Monte Carlo'!$E$25='Monte Carlo'!$C$25,'Monte Carlo'!$C$25,BETAINV(RAND(),'Monte Carlo'!$G$25,'Monte Carlo'!$H$25,'Monte Carlo'!$C$25,'Monte Carlo'!$E$25)),0))</f>
        <v>0</v>
      </c>
      <c r="Q904" s="0" t="n">
        <f aca="true">IF(OR('Monte Carlo'!$B$26="",'Monte Carlo'!$C$26=""),0,IF(RAND()&lt;'Monte Carlo'!$B$26,IF('Monte Carlo'!$E$26='Monte Carlo'!$C$26,'Monte Carlo'!$C$26,BETAINV(RAND(),'Monte Carlo'!$G$26,'Monte Carlo'!$H$26,'Monte Carlo'!$C$26,'Monte Carlo'!$E$26)),0))</f>
        <v>0</v>
      </c>
      <c r="R904" s="0" t="n">
        <f aca="true">IF(OR('Monte Carlo'!$B$27="",'Monte Carlo'!$C$27=""),0,IF(RAND()&lt;'Monte Carlo'!$B$27,IF('Monte Carlo'!$E$27='Monte Carlo'!$C$27,'Monte Carlo'!$C$27,BETAINV(RAND(),'Monte Carlo'!$G$27,'Monte Carlo'!$H$27,'Monte Carlo'!$C$27,'Monte Carlo'!$E$27)),0))</f>
        <v>0</v>
      </c>
      <c r="S904" s="0" t="n">
        <f aca="true">IF(OR('Monte Carlo'!$B$28="",'Monte Carlo'!$C$28=""),0,IF(RAND()&lt;'Monte Carlo'!$B$28,IF('Monte Carlo'!$E$28='Monte Carlo'!$C$28,'Monte Carlo'!$C$28,BETAINV(RAND(),'Monte Carlo'!$G$28,'Monte Carlo'!$H$28,'Monte Carlo'!$C$28,'Monte Carlo'!$E$28)),0))</f>
        <v>0</v>
      </c>
      <c r="T904" s="0" t="n">
        <f aca="true">IF(OR('Monte Carlo'!$B$29="",'Monte Carlo'!$C$29=""),0,IF(RAND()&lt;'Monte Carlo'!$B$29,IF('Monte Carlo'!$E$29='Monte Carlo'!$C$29,'Monte Carlo'!$C$29,BETAINV(RAND(),'Monte Carlo'!$G$29,'Monte Carlo'!$H$29,'Monte Carlo'!$C$29,'Monte Carlo'!$E$29)),0))</f>
        <v>0</v>
      </c>
      <c r="U904" s="0" t="n">
        <f aca="true">IF(OR('Monte Carlo'!$B$30="",'Monte Carlo'!$C$30=""),0,IF(RAND()&lt;'Monte Carlo'!$B$30,IF('Monte Carlo'!$E$30='Monte Carlo'!$C$30,'Monte Carlo'!$C$30,BETAINV(RAND(),'Monte Carlo'!$G$30,'Monte Carlo'!$H$30,'Monte Carlo'!$C$30,'Monte Carlo'!$E$30)),0))</f>
        <v>0</v>
      </c>
      <c r="V904" s="0" t="n">
        <f aca="true">IF(OR('Monte Carlo'!$B$31="",'Monte Carlo'!$C$31=""),0,IF(RAND()&lt;'Monte Carlo'!$B$31,IF('Monte Carlo'!$E$31='Monte Carlo'!$C$31,'Monte Carlo'!$C$31,BETAINV(RAND(),'Monte Carlo'!$G$31,'Monte Carlo'!$H$31,'Monte Carlo'!$C$31,'Monte Carlo'!$E$31)),0))</f>
        <v>0</v>
      </c>
      <c r="W904" s="0" t="n">
        <f aca="true">IF(OR('Monte Carlo'!$B$32="",'Monte Carlo'!$C$32=""),0,IF(RAND()&lt;'Monte Carlo'!$B$32,IF('Monte Carlo'!$E$32='Monte Carlo'!$C$32,'Monte Carlo'!$C$32,BETAINV(RAND(),'Monte Carlo'!$G$32,'Monte Carlo'!$H$32,'Monte Carlo'!$C$32,'Monte Carlo'!$E$32)),0))</f>
        <v>0</v>
      </c>
      <c r="X904" s="0" t="n">
        <f aca="true">IF(OR('Monte Carlo'!$B$33="",'Monte Carlo'!$C$33=""),0,IF(RAND()&lt;'Monte Carlo'!$B$33,IF('Monte Carlo'!$E$33='Monte Carlo'!$C$33,'Monte Carlo'!$C$33,BETAINV(RAND(),'Monte Carlo'!$G$33,'Monte Carlo'!$H$33,'Monte Carlo'!$C$33,'Monte Carlo'!$E$33)),0))</f>
        <v>0</v>
      </c>
      <c r="Y904" s="0" t="n">
        <f aca="false">SUM(A904:X904)</f>
        <v>2204.7022491739</v>
      </c>
    </row>
    <row r="905" customFormat="false" ht="15" hidden="false" customHeight="false" outlineLevel="0" collapsed="false">
      <c r="A905" s="0" t="n">
        <f aca="true">IF('Monte Carlo'!$B$7="",0,IF('Monte Carlo'!$D$7='Monte Carlo'!$B$7,'Monte Carlo'!$B$7,BETAINV(RAND(),'Monte Carlo'!$F$7,'Monte Carlo'!$G$7,'Monte Carlo'!$B$7,'Monte Carlo'!$D$7)))</f>
        <v>167.724961111008</v>
      </c>
      <c r="B905" s="0" t="n">
        <f aca="true">IF('Monte Carlo'!$B$8="",0,IF('Monte Carlo'!$D$8='Monte Carlo'!$B$8,'Monte Carlo'!$B$8,BETAINV(RAND(),'Monte Carlo'!$F$8,'Monte Carlo'!$G$8,'Monte Carlo'!$B$8,'Monte Carlo'!$D$8)))</f>
        <v>997.122729984576</v>
      </c>
      <c r="C905" s="0" t="n">
        <f aca="true">IF('Monte Carlo'!$B$9="",0,IF('Monte Carlo'!$D$9='Monte Carlo'!$B$9,'Monte Carlo'!$B$9,BETAINV(RAND(),'Monte Carlo'!$F$9,'Monte Carlo'!$G$9,'Monte Carlo'!$B$9,'Monte Carlo'!$D$9)))</f>
        <v>435.558730948515</v>
      </c>
      <c r="D905" s="0" t="n">
        <f aca="true">IF('Monte Carlo'!$B$10="",0,IF('Monte Carlo'!$D$10='Monte Carlo'!$B$10,'Monte Carlo'!$B$10,BETAINV(RAND(),'Monte Carlo'!$F$10,'Monte Carlo'!$G$10,'Monte Carlo'!$B$10,'Monte Carlo'!$D$10)))</f>
        <v>313.949783888422</v>
      </c>
      <c r="E905" s="0" t="n">
        <f aca="true">IF('Monte Carlo'!$B$11="",0,IF('Monte Carlo'!$D$11='Monte Carlo'!$B$11,'Monte Carlo'!$B$11,BETAINV(RAND(),'Monte Carlo'!$F$11,'Monte Carlo'!$G$11,'Monte Carlo'!$B$11,'Monte Carlo'!$D$11)))</f>
        <v>87.1430194018589</v>
      </c>
      <c r="F905" s="0" t="n">
        <f aca="true">IF('Monte Carlo'!$B$12="",0,IF('Monte Carlo'!$D$12='Monte Carlo'!$B$12,'Monte Carlo'!$B$12,BETAINV(RAND(),'Monte Carlo'!$F$12,'Monte Carlo'!$G$12,'Monte Carlo'!$B$12,'Monte Carlo'!$D$12)))</f>
        <v>106.375372700776</v>
      </c>
      <c r="G905" s="0" t="n">
        <f aca="true">IF('Monte Carlo'!$B$13="",0,IF('Monte Carlo'!$D$13='Monte Carlo'!$B$13,'Monte Carlo'!$B$13,BETAINV(RAND(),'Monte Carlo'!$F$13,'Monte Carlo'!$G$13,'Monte Carlo'!$B$13,'Monte Carlo'!$D$13)))</f>
        <v>0</v>
      </c>
      <c r="H905" s="0" t="n">
        <f aca="true">IF('Monte Carlo'!$B$14="",0,IF('Monte Carlo'!$D$14='Monte Carlo'!$B$14,'Monte Carlo'!$B$14,BETAINV(RAND(),'Monte Carlo'!$F$14,'Monte Carlo'!$G$14,'Monte Carlo'!$B$14,'Monte Carlo'!$D$14)))</f>
        <v>0</v>
      </c>
      <c r="I905" s="0" t="n">
        <f aca="true">IF('Monte Carlo'!$B$15="",0,IF('Monte Carlo'!$D$15='Monte Carlo'!$B$15,'Monte Carlo'!$B$15,BETAINV(RAND(),'Monte Carlo'!$F$15,'Monte Carlo'!$G$15,'Monte Carlo'!$B$15,'Monte Carlo'!$D$15)))</f>
        <v>0</v>
      </c>
      <c r="J905" s="0" t="n">
        <f aca="true">IF('Monte Carlo'!$B$16="",0,IF('Monte Carlo'!$D$16='Monte Carlo'!$B$16,'Monte Carlo'!$B$16,BETAINV(RAND(),'Monte Carlo'!$F$16,'Monte Carlo'!$G$16,'Monte Carlo'!$B$16,'Monte Carlo'!$D$16)))</f>
        <v>0</v>
      </c>
      <c r="K905" s="0" t="n">
        <f aca="true">IF('Monte Carlo'!$B$17="",0,IF('Monte Carlo'!$D$17='Monte Carlo'!$B$17,'Monte Carlo'!$B$17,BETAINV(RAND(),'Monte Carlo'!$F$17,'Monte Carlo'!$G$17,'Monte Carlo'!$B$17,'Monte Carlo'!$D$17)))</f>
        <v>0</v>
      </c>
      <c r="L905" s="0" t="n">
        <f aca="true">IF('Monte Carlo'!$B$18="",0,IF('Monte Carlo'!$D$18='Monte Carlo'!$B$18,'Monte Carlo'!$B$18,BETAINV(RAND(),'Monte Carlo'!$F$18,'Monte Carlo'!$G$18,'Monte Carlo'!$B$18,'Monte Carlo'!$D$18)))</f>
        <v>0</v>
      </c>
      <c r="M905" s="0" t="n">
        <f aca="true">IF(OR('Monte Carlo'!$B$22="",'Monte Carlo'!$C$22=""),0,IF(RAND()&lt;'Monte Carlo'!$B$22,IF('Monte Carlo'!$E$22='Monte Carlo'!$C$22,'Monte Carlo'!$C$22,BETAINV(RAND(),'Monte Carlo'!$G$22,'Monte Carlo'!$H$22,'Monte Carlo'!$C$22,'Monte Carlo'!$E$22)),0))</f>
        <v>0</v>
      </c>
      <c r="N905" s="0" t="n">
        <f aca="true">IF(OR('Monte Carlo'!$B$23="",'Monte Carlo'!$C$23=""),0,IF(RAND()&lt;'Monte Carlo'!$B$23,IF('Monte Carlo'!$E$23='Monte Carlo'!$C$23,'Monte Carlo'!$C$23,BETAINV(RAND(),'Monte Carlo'!$G$23,'Monte Carlo'!$H$23,'Monte Carlo'!$C$23,'Monte Carlo'!$E$23)),0))</f>
        <v>0</v>
      </c>
      <c r="O905" s="0" t="n">
        <f aca="true">IF(OR('Monte Carlo'!$B$24="",'Monte Carlo'!$C$24=""),0,IF(RAND()&lt;'Monte Carlo'!$B$24,IF('Monte Carlo'!$E$24='Monte Carlo'!$C$24,'Monte Carlo'!$C$24,BETAINV(RAND(),'Monte Carlo'!$G$24,'Monte Carlo'!$H$24,'Monte Carlo'!$C$24,'Monte Carlo'!$E$24)),0))</f>
        <v>0</v>
      </c>
      <c r="P905" s="0" t="n">
        <f aca="true">IF(OR('Monte Carlo'!$B$25="",'Monte Carlo'!$C$25=""),0,IF(RAND()&lt;'Monte Carlo'!$B$25,IF('Monte Carlo'!$E$25='Monte Carlo'!$C$25,'Monte Carlo'!$C$25,BETAINV(RAND(),'Monte Carlo'!$G$25,'Monte Carlo'!$H$25,'Monte Carlo'!$C$25,'Monte Carlo'!$E$25)),0))</f>
        <v>0</v>
      </c>
      <c r="Q905" s="0" t="n">
        <f aca="true">IF(OR('Monte Carlo'!$B$26="",'Monte Carlo'!$C$26=""),0,IF(RAND()&lt;'Monte Carlo'!$B$26,IF('Monte Carlo'!$E$26='Monte Carlo'!$C$26,'Monte Carlo'!$C$26,BETAINV(RAND(),'Monte Carlo'!$G$26,'Monte Carlo'!$H$26,'Monte Carlo'!$C$26,'Monte Carlo'!$E$26)),0))</f>
        <v>0</v>
      </c>
      <c r="R905" s="0" t="n">
        <f aca="true">IF(OR('Monte Carlo'!$B$27="",'Monte Carlo'!$C$27=""),0,IF(RAND()&lt;'Monte Carlo'!$B$27,IF('Monte Carlo'!$E$27='Monte Carlo'!$C$27,'Monte Carlo'!$C$27,BETAINV(RAND(),'Monte Carlo'!$G$27,'Monte Carlo'!$H$27,'Monte Carlo'!$C$27,'Monte Carlo'!$E$27)),0))</f>
        <v>0</v>
      </c>
      <c r="S905" s="0" t="n">
        <f aca="true">IF(OR('Monte Carlo'!$B$28="",'Monte Carlo'!$C$28=""),0,IF(RAND()&lt;'Monte Carlo'!$B$28,IF('Monte Carlo'!$E$28='Monte Carlo'!$C$28,'Monte Carlo'!$C$28,BETAINV(RAND(),'Monte Carlo'!$G$28,'Monte Carlo'!$H$28,'Monte Carlo'!$C$28,'Monte Carlo'!$E$28)),0))</f>
        <v>0</v>
      </c>
      <c r="T905" s="0" t="n">
        <f aca="true">IF(OR('Monte Carlo'!$B$29="",'Monte Carlo'!$C$29=""),0,IF(RAND()&lt;'Monte Carlo'!$B$29,IF('Monte Carlo'!$E$29='Monte Carlo'!$C$29,'Monte Carlo'!$C$29,BETAINV(RAND(),'Monte Carlo'!$G$29,'Monte Carlo'!$H$29,'Monte Carlo'!$C$29,'Monte Carlo'!$E$29)),0))</f>
        <v>0</v>
      </c>
      <c r="U905" s="0" t="n">
        <f aca="true">IF(OR('Monte Carlo'!$B$30="",'Monte Carlo'!$C$30=""),0,IF(RAND()&lt;'Monte Carlo'!$B$30,IF('Monte Carlo'!$E$30='Monte Carlo'!$C$30,'Monte Carlo'!$C$30,BETAINV(RAND(),'Monte Carlo'!$G$30,'Monte Carlo'!$H$30,'Monte Carlo'!$C$30,'Monte Carlo'!$E$30)),0))</f>
        <v>0</v>
      </c>
      <c r="V905" s="0" t="n">
        <f aca="true">IF(OR('Monte Carlo'!$B$31="",'Monte Carlo'!$C$31=""),0,IF(RAND()&lt;'Monte Carlo'!$B$31,IF('Monte Carlo'!$E$31='Monte Carlo'!$C$31,'Monte Carlo'!$C$31,BETAINV(RAND(),'Monte Carlo'!$G$31,'Monte Carlo'!$H$31,'Monte Carlo'!$C$31,'Monte Carlo'!$E$31)),0))</f>
        <v>0</v>
      </c>
      <c r="W905" s="0" t="n">
        <f aca="true">IF(OR('Monte Carlo'!$B$32="",'Monte Carlo'!$C$32=""),0,IF(RAND()&lt;'Monte Carlo'!$B$32,IF('Monte Carlo'!$E$32='Monte Carlo'!$C$32,'Monte Carlo'!$C$32,BETAINV(RAND(),'Monte Carlo'!$G$32,'Monte Carlo'!$H$32,'Monte Carlo'!$C$32,'Monte Carlo'!$E$32)),0))</f>
        <v>0</v>
      </c>
      <c r="X905" s="0" t="n">
        <f aca="true">IF(OR('Monte Carlo'!$B$33="",'Monte Carlo'!$C$33=""),0,IF(RAND()&lt;'Monte Carlo'!$B$33,IF('Monte Carlo'!$E$33='Monte Carlo'!$C$33,'Monte Carlo'!$C$33,BETAINV(RAND(),'Monte Carlo'!$G$33,'Monte Carlo'!$H$33,'Monte Carlo'!$C$33,'Monte Carlo'!$E$33)),0))</f>
        <v>0</v>
      </c>
      <c r="Y905" s="0" t="n">
        <f aca="false">SUM(A905:X905)</f>
        <v>2107.87459803516</v>
      </c>
    </row>
    <row r="906" customFormat="false" ht="15" hidden="false" customHeight="false" outlineLevel="0" collapsed="false">
      <c r="A906" s="0" t="n">
        <f aca="true">IF('Monte Carlo'!$B$7="",0,IF('Monte Carlo'!$D$7='Monte Carlo'!$B$7,'Monte Carlo'!$B$7,BETAINV(RAND(),'Monte Carlo'!$F$7,'Monte Carlo'!$G$7,'Monte Carlo'!$B$7,'Monte Carlo'!$D$7)))</f>
        <v>156.536146846168</v>
      </c>
      <c r="B906" s="0" t="n">
        <f aca="true">IF('Monte Carlo'!$B$8="",0,IF('Monte Carlo'!$D$8='Monte Carlo'!$B$8,'Monte Carlo'!$B$8,BETAINV(RAND(),'Monte Carlo'!$F$8,'Monte Carlo'!$G$8,'Monte Carlo'!$B$8,'Monte Carlo'!$D$8)))</f>
        <v>1004.83789915604</v>
      </c>
      <c r="C906" s="0" t="n">
        <f aca="true">IF('Monte Carlo'!$B$9="",0,IF('Monte Carlo'!$D$9='Monte Carlo'!$B$9,'Monte Carlo'!$B$9,BETAINV(RAND(),'Monte Carlo'!$F$9,'Monte Carlo'!$G$9,'Monte Carlo'!$B$9,'Monte Carlo'!$D$9)))</f>
        <v>441.865948936915</v>
      </c>
      <c r="D906" s="0" t="n">
        <f aca="true">IF('Monte Carlo'!$B$10="",0,IF('Monte Carlo'!$D$10='Monte Carlo'!$B$10,'Monte Carlo'!$B$10,BETAINV(RAND(),'Monte Carlo'!$F$10,'Monte Carlo'!$G$10,'Monte Carlo'!$B$10,'Monte Carlo'!$D$10)))</f>
        <v>294.683702165257</v>
      </c>
      <c r="E906" s="0" t="n">
        <f aca="true">IF('Monte Carlo'!$B$11="",0,IF('Monte Carlo'!$D$11='Monte Carlo'!$B$11,'Monte Carlo'!$B$11,BETAINV(RAND(),'Monte Carlo'!$F$11,'Monte Carlo'!$G$11,'Monte Carlo'!$B$11,'Monte Carlo'!$D$11)))</f>
        <v>114.707884724407</v>
      </c>
      <c r="F906" s="0" t="n">
        <f aca="true">IF('Monte Carlo'!$B$12="",0,IF('Monte Carlo'!$D$12='Monte Carlo'!$B$12,'Monte Carlo'!$B$12,BETAINV(RAND(),'Monte Carlo'!$F$12,'Monte Carlo'!$G$12,'Monte Carlo'!$B$12,'Monte Carlo'!$D$12)))</f>
        <v>108.320347753422</v>
      </c>
      <c r="G906" s="0" t="n">
        <f aca="true">IF('Monte Carlo'!$B$13="",0,IF('Monte Carlo'!$D$13='Monte Carlo'!$B$13,'Monte Carlo'!$B$13,BETAINV(RAND(),'Monte Carlo'!$F$13,'Monte Carlo'!$G$13,'Monte Carlo'!$B$13,'Monte Carlo'!$D$13)))</f>
        <v>0</v>
      </c>
      <c r="H906" s="0" t="n">
        <f aca="true">IF('Monte Carlo'!$B$14="",0,IF('Monte Carlo'!$D$14='Monte Carlo'!$B$14,'Monte Carlo'!$B$14,BETAINV(RAND(),'Monte Carlo'!$F$14,'Monte Carlo'!$G$14,'Monte Carlo'!$B$14,'Monte Carlo'!$D$14)))</f>
        <v>0</v>
      </c>
      <c r="I906" s="0" t="n">
        <f aca="true">IF('Monte Carlo'!$B$15="",0,IF('Monte Carlo'!$D$15='Monte Carlo'!$B$15,'Monte Carlo'!$B$15,BETAINV(RAND(),'Monte Carlo'!$F$15,'Monte Carlo'!$G$15,'Monte Carlo'!$B$15,'Monte Carlo'!$D$15)))</f>
        <v>0</v>
      </c>
      <c r="J906" s="0" t="n">
        <f aca="true">IF('Monte Carlo'!$B$16="",0,IF('Monte Carlo'!$D$16='Monte Carlo'!$B$16,'Monte Carlo'!$B$16,BETAINV(RAND(),'Monte Carlo'!$F$16,'Monte Carlo'!$G$16,'Monte Carlo'!$B$16,'Monte Carlo'!$D$16)))</f>
        <v>0</v>
      </c>
      <c r="K906" s="0" t="n">
        <f aca="true">IF('Monte Carlo'!$B$17="",0,IF('Monte Carlo'!$D$17='Monte Carlo'!$B$17,'Monte Carlo'!$B$17,BETAINV(RAND(),'Monte Carlo'!$F$17,'Monte Carlo'!$G$17,'Monte Carlo'!$B$17,'Monte Carlo'!$D$17)))</f>
        <v>0</v>
      </c>
      <c r="L906" s="0" t="n">
        <f aca="true">IF('Monte Carlo'!$B$18="",0,IF('Monte Carlo'!$D$18='Monte Carlo'!$B$18,'Monte Carlo'!$B$18,BETAINV(RAND(),'Monte Carlo'!$F$18,'Monte Carlo'!$G$18,'Monte Carlo'!$B$18,'Monte Carlo'!$D$18)))</f>
        <v>0</v>
      </c>
      <c r="M906" s="0" t="n">
        <f aca="true">IF(OR('Monte Carlo'!$B$22="",'Monte Carlo'!$C$22=""),0,IF(RAND()&lt;'Monte Carlo'!$B$22,IF('Monte Carlo'!$E$22='Monte Carlo'!$C$22,'Monte Carlo'!$C$22,BETAINV(RAND(),'Monte Carlo'!$G$22,'Monte Carlo'!$H$22,'Monte Carlo'!$C$22,'Monte Carlo'!$E$22)),0))</f>
        <v>0</v>
      </c>
      <c r="N906" s="0" t="n">
        <f aca="true">IF(OR('Monte Carlo'!$B$23="",'Monte Carlo'!$C$23=""),0,IF(RAND()&lt;'Monte Carlo'!$B$23,IF('Monte Carlo'!$E$23='Monte Carlo'!$C$23,'Monte Carlo'!$C$23,BETAINV(RAND(),'Monte Carlo'!$G$23,'Monte Carlo'!$H$23,'Monte Carlo'!$C$23,'Monte Carlo'!$E$23)),0))</f>
        <v>0</v>
      </c>
      <c r="O906" s="0" t="n">
        <f aca="true">IF(OR('Monte Carlo'!$B$24="",'Monte Carlo'!$C$24=""),0,IF(RAND()&lt;'Monte Carlo'!$B$24,IF('Monte Carlo'!$E$24='Monte Carlo'!$C$24,'Monte Carlo'!$C$24,BETAINV(RAND(),'Monte Carlo'!$G$24,'Monte Carlo'!$H$24,'Monte Carlo'!$C$24,'Monte Carlo'!$E$24)),0))</f>
        <v>0</v>
      </c>
      <c r="P906" s="0" t="n">
        <f aca="true">IF(OR('Monte Carlo'!$B$25="",'Monte Carlo'!$C$25=""),0,IF(RAND()&lt;'Monte Carlo'!$B$25,IF('Monte Carlo'!$E$25='Monte Carlo'!$C$25,'Monte Carlo'!$C$25,BETAINV(RAND(),'Monte Carlo'!$G$25,'Monte Carlo'!$H$25,'Monte Carlo'!$C$25,'Monte Carlo'!$E$25)),0))</f>
        <v>0</v>
      </c>
      <c r="Q906" s="0" t="n">
        <f aca="true">IF(OR('Monte Carlo'!$B$26="",'Monte Carlo'!$C$26=""),0,IF(RAND()&lt;'Monte Carlo'!$B$26,IF('Monte Carlo'!$E$26='Monte Carlo'!$C$26,'Monte Carlo'!$C$26,BETAINV(RAND(),'Monte Carlo'!$G$26,'Monte Carlo'!$H$26,'Monte Carlo'!$C$26,'Monte Carlo'!$E$26)),0))</f>
        <v>0</v>
      </c>
      <c r="R906" s="0" t="n">
        <f aca="true">IF(OR('Monte Carlo'!$B$27="",'Monte Carlo'!$C$27=""),0,IF(RAND()&lt;'Monte Carlo'!$B$27,IF('Monte Carlo'!$E$27='Monte Carlo'!$C$27,'Monte Carlo'!$C$27,BETAINV(RAND(),'Monte Carlo'!$G$27,'Monte Carlo'!$H$27,'Monte Carlo'!$C$27,'Monte Carlo'!$E$27)),0))</f>
        <v>0</v>
      </c>
      <c r="S906" s="0" t="n">
        <f aca="true">IF(OR('Monte Carlo'!$B$28="",'Monte Carlo'!$C$28=""),0,IF(RAND()&lt;'Monte Carlo'!$B$28,IF('Monte Carlo'!$E$28='Monte Carlo'!$C$28,'Monte Carlo'!$C$28,BETAINV(RAND(),'Monte Carlo'!$G$28,'Monte Carlo'!$H$28,'Monte Carlo'!$C$28,'Monte Carlo'!$E$28)),0))</f>
        <v>0</v>
      </c>
      <c r="T906" s="0" t="n">
        <f aca="true">IF(OR('Monte Carlo'!$B$29="",'Monte Carlo'!$C$29=""),0,IF(RAND()&lt;'Monte Carlo'!$B$29,IF('Monte Carlo'!$E$29='Monte Carlo'!$C$29,'Monte Carlo'!$C$29,BETAINV(RAND(),'Monte Carlo'!$G$29,'Monte Carlo'!$H$29,'Monte Carlo'!$C$29,'Monte Carlo'!$E$29)),0))</f>
        <v>0</v>
      </c>
      <c r="U906" s="0" t="n">
        <f aca="true">IF(OR('Monte Carlo'!$B$30="",'Monte Carlo'!$C$30=""),0,IF(RAND()&lt;'Monte Carlo'!$B$30,IF('Monte Carlo'!$E$30='Monte Carlo'!$C$30,'Monte Carlo'!$C$30,BETAINV(RAND(),'Monte Carlo'!$G$30,'Monte Carlo'!$H$30,'Monte Carlo'!$C$30,'Monte Carlo'!$E$30)),0))</f>
        <v>0</v>
      </c>
      <c r="V906" s="0" t="n">
        <f aca="true">IF(OR('Monte Carlo'!$B$31="",'Monte Carlo'!$C$31=""),0,IF(RAND()&lt;'Monte Carlo'!$B$31,IF('Monte Carlo'!$E$31='Monte Carlo'!$C$31,'Monte Carlo'!$C$31,BETAINV(RAND(),'Monte Carlo'!$G$31,'Monte Carlo'!$H$31,'Monte Carlo'!$C$31,'Monte Carlo'!$E$31)),0))</f>
        <v>0</v>
      </c>
      <c r="W906" s="0" t="n">
        <f aca="true">IF(OR('Monte Carlo'!$B$32="",'Monte Carlo'!$C$32=""),0,IF(RAND()&lt;'Monte Carlo'!$B$32,IF('Monte Carlo'!$E$32='Monte Carlo'!$C$32,'Monte Carlo'!$C$32,BETAINV(RAND(),'Monte Carlo'!$G$32,'Monte Carlo'!$H$32,'Monte Carlo'!$C$32,'Monte Carlo'!$E$32)),0))</f>
        <v>0</v>
      </c>
      <c r="X906" s="0" t="n">
        <f aca="true">IF(OR('Monte Carlo'!$B$33="",'Monte Carlo'!$C$33=""),0,IF(RAND()&lt;'Monte Carlo'!$B$33,IF('Monte Carlo'!$E$33='Monte Carlo'!$C$33,'Monte Carlo'!$C$33,BETAINV(RAND(),'Monte Carlo'!$G$33,'Monte Carlo'!$H$33,'Monte Carlo'!$C$33,'Monte Carlo'!$E$33)),0))</f>
        <v>0</v>
      </c>
      <c r="Y906" s="0" t="n">
        <f aca="false">SUM(A906:X906)</f>
        <v>2120.95192958221</v>
      </c>
    </row>
    <row r="907" customFormat="false" ht="15" hidden="false" customHeight="false" outlineLevel="0" collapsed="false">
      <c r="A907" s="0" t="n">
        <f aca="true">IF('Monte Carlo'!$B$7="",0,IF('Monte Carlo'!$D$7='Monte Carlo'!$B$7,'Monte Carlo'!$B$7,BETAINV(RAND(),'Monte Carlo'!$F$7,'Monte Carlo'!$G$7,'Monte Carlo'!$B$7,'Monte Carlo'!$D$7)))</f>
        <v>191.799098452359</v>
      </c>
      <c r="B907" s="0" t="n">
        <f aca="true">IF('Monte Carlo'!$B$8="",0,IF('Monte Carlo'!$D$8='Monte Carlo'!$B$8,'Monte Carlo'!$B$8,BETAINV(RAND(),'Monte Carlo'!$F$8,'Monte Carlo'!$G$8,'Monte Carlo'!$B$8,'Monte Carlo'!$D$8)))</f>
        <v>954.536275665427</v>
      </c>
      <c r="C907" s="0" t="n">
        <f aca="true">IF('Monte Carlo'!$B$9="",0,IF('Monte Carlo'!$D$9='Monte Carlo'!$B$9,'Monte Carlo'!$B$9,BETAINV(RAND(),'Monte Carlo'!$F$9,'Monte Carlo'!$G$9,'Monte Carlo'!$B$9,'Monte Carlo'!$D$9)))</f>
        <v>486.804277868054</v>
      </c>
      <c r="D907" s="0" t="n">
        <f aca="true">IF('Monte Carlo'!$B$10="",0,IF('Monte Carlo'!$D$10='Monte Carlo'!$B$10,'Monte Carlo'!$B$10,BETAINV(RAND(),'Monte Carlo'!$F$10,'Monte Carlo'!$G$10,'Monte Carlo'!$B$10,'Monte Carlo'!$D$10)))</f>
        <v>284.967724276521</v>
      </c>
      <c r="E907" s="0" t="n">
        <f aca="true">IF('Monte Carlo'!$B$11="",0,IF('Monte Carlo'!$D$11='Monte Carlo'!$B$11,'Monte Carlo'!$B$11,BETAINV(RAND(),'Monte Carlo'!$F$11,'Monte Carlo'!$G$11,'Monte Carlo'!$B$11,'Monte Carlo'!$D$11)))</f>
        <v>101.771257372793</v>
      </c>
      <c r="F907" s="0" t="n">
        <f aca="true">IF('Monte Carlo'!$B$12="",0,IF('Monte Carlo'!$D$12='Monte Carlo'!$B$12,'Monte Carlo'!$B$12,BETAINV(RAND(),'Monte Carlo'!$F$12,'Monte Carlo'!$G$12,'Monte Carlo'!$B$12,'Monte Carlo'!$D$12)))</f>
        <v>101.77075034318</v>
      </c>
      <c r="G907" s="0" t="n">
        <f aca="true">IF('Monte Carlo'!$B$13="",0,IF('Monte Carlo'!$D$13='Monte Carlo'!$B$13,'Monte Carlo'!$B$13,BETAINV(RAND(),'Monte Carlo'!$F$13,'Monte Carlo'!$G$13,'Monte Carlo'!$B$13,'Monte Carlo'!$D$13)))</f>
        <v>0</v>
      </c>
      <c r="H907" s="0" t="n">
        <f aca="true">IF('Monte Carlo'!$B$14="",0,IF('Monte Carlo'!$D$14='Monte Carlo'!$B$14,'Monte Carlo'!$B$14,BETAINV(RAND(),'Monte Carlo'!$F$14,'Monte Carlo'!$G$14,'Monte Carlo'!$B$14,'Monte Carlo'!$D$14)))</f>
        <v>0</v>
      </c>
      <c r="I907" s="0" t="n">
        <f aca="true">IF('Monte Carlo'!$B$15="",0,IF('Monte Carlo'!$D$15='Monte Carlo'!$B$15,'Monte Carlo'!$B$15,BETAINV(RAND(),'Monte Carlo'!$F$15,'Monte Carlo'!$G$15,'Monte Carlo'!$B$15,'Monte Carlo'!$D$15)))</f>
        <v>0</v>
      </c>
      <c r="J907" s="0" t="n">
        <f aca="true">IF('Monte Carlo'!$B$16="",0,IF('Monte Carlo'!$D$16='Monte Carlo'!$B$16,'Monte Carlo'!$B$16,BETAINV(RAND(),'Monte Carlo'!$F$16,'Monte Carlo'!$G$16,'Monte Carlo'!$B$16,'Monte Carlo'!$D$16)))</f>
        <v>0</v>
      </c>
      <c r="K907" s="0" t="n">
        <f aca="true">IF('Monte Carlo'!$B$17="",0,IF('Monte Carlo'!$D$17='Monte Carlo'!$B$17,'Monte Carlo'!$B$17,BETAINV(RAND(),'Monte Carlo'!$F$17,'Monte Carlo'!$G$17,'Monte Carlo'!$B$17,'Monte Carlo'!$D$17)))</f>
        <v>0</v>
      </c>
      <c r="L907" s="0" t="n">
        <f aca="true">IF('Monte Carlo'!$B$18="",0,IF('Monte Carlo'!$D$18='Monte Carlo'!$B$18,'Monte Carlo'!$B$18,BETAINV(RAND(),'Monte Carlo'!$F$18,'Monte Carlo'!$G$18,'Monte Carlo'!$B$18,'Monte Carlo'!$D$18)))</f>
        <v>0</v>
      </c>
      <c r="M907" s="0" t="n">
        <f aca="true">IF(OR('Monte Carlo'!$B$22="",'Monte Carlo'!$C$22=""),0,IF(RAND()&lt;'Monte Carlo'!$B$22,IF('Monte Carlo'!$E$22='Monte Carlo'!$C$22,'Monte Carlo'!$C$22,BETAINV(RAND(),'Monte Carlo'!$G$22,'Monte Carlo'!$H$22,'Monte Carlo'!$C$22,'Monte Carlo'!$E$22)),0))</f>
        <v>0</v>
      </c>
      <c r="N907" s="0" t="n">
        <f aca="true">IF(OR('Monte Carlo'!$B$23="",'Monte Carlo'!$C$23=""),0,IF(RAND()&lt;'Monte Carlo'!$B$23,IF('Monte Carlo'!$E$23='Monte Carlo'!$C$23,'Monte Carlo'!$C$23,BETAINV(RAND(),'Monte Carlo'!$G$23,'Monte Carlo'!$H$23,'Monte Carlo'!$C$23,'Monte Carlo'!$E$23)),0))</f>
        <v>0</v>
      </c>
      <c r="O907" s="0" t="n">
        <f aca="true">IF(OR('Monte Carlo'!$B$24="",'Monte Carlo'!$C$24=""),0,IF(RAND()&lt;'Monte Carlo'!$B$24,IF('Monte Carlo'!$E$24='Monte Carlo'!$C$24,'Monte Carlo'!$C$24,BETAINV(RAND(),'Monte Carlo'!$G$24,'Monte Carlo'!$H$24,'Monte Carlo'!$C$24,'Monte Carlo'!$E$24)),0))</f>
        <v>199.737883347175</v>
      </c>
      <c r="P907" s="0" t="n">
        <f aca="true">IF(OR('Monte Carlo'!$B$25="",'Monte Carlo'!$C$25=""),0,IF(RAND()&lt;'Monte Carlo'!$B$25,IF('Monte Carlo'!$E$25='Monte Carlo'!$C$25,'Monte Carlo'!$C$25,BETAINV(RAND(),'Monte Carlo'!$G$25,'Monte Carlo'!$H$25,'Monte Carlo'!$C$25,'Monte Carlo'!$E$25)),0))</f>
        <v>0</v>
      </c>
      <c r="Q907" s="0" t="n">
        <f aca="true">IF(OR('Monte Carlo'!$B$26="",'Monte Carlo'!$C$26=""),0,IF(RAND()&lt;'Monte Carlo'!$B$26,IF('Monte Carlo'!$E$26='Monte Carlo'!$C$26,'Monte Carlo'!$C$26,BETAINV(RAND(),'Monte Carlo'!$G$26,'Monte Carlo'!$H$26,'Monte Carlo'!$C$26,'Monte Carlo'!$E$26)),0))</f>
        <v>0</v>
      </c>
      <c r="R907" s="0" t="n">
        <f aca="true">IF(OR('Monte Carlo'!$B$27="",'Monte Carlo'!$C$27=""),0,IF(RAND()&lt;'Monte Carlo'!$B$27,IF('Monte Carlo'!$E$27='Monte Carlo'!$C$27,'Monte Carlo'!$C$27,BETAINV(RAND(),'Monte Carlo'!$G$27,'Monte Carlo'!$H$27,'Monte Carlo'!$C$27,'Monte Carlo'!$E$27)),0))</f>
        <v>0</v>
      </c>
      <c r="S907" s="0" t="n">
        <f aca="true">IF(OR('Monte Carlo'!$B$28="",'Monte Carlo'!$C$28=""),0,IF(RAND()&lt;'Monte Carlo'!$B$28,IF('Monte Carlo'!$E$28='Monte Carlo'!$C$28,'Monte Carlo'!$C$28,BETAINV(RAND(),'Monte Carlo'!$G$28,'Monte Carlo'!$H$28,'Monte Carlo'!$C$28,'Monte Carlo'!$E$28)),0))</f>
        <v>0</v>
      </c>
      <c r="T907" s="0" t="n">
        <f aca="true">IF(OR('Monte Carlo'!$B$29="",'Monte Carlo'!$C$29=""),0,IF(RAND()&lt;'Monte Carlo'!$B$29,IF('Monte Carlo'!$E$29='Monte Carlo'!$C$29,'Monte Carlo'!$C$29,BETAINV(RAND(),'Monte Carlo'!$G$29,'Monte Carlo'!$H$29,'Monte Carlo'!$C$29,'Monte Carlo'!$E$29)),0))</f>
        <v>0</v>
      </c>
      <c r="U907" s="0" t="n">
        <f aca="true">IF(OR('Monte Carlo'!$B$30="",'Monte Carlo'!$C$30=""),0,IF(RAND()&lt;'Monte Carlo'!$B$30,IF('Monte Carlo'!$E$30='Monte Carlo'!$C$30,'Monte Carlo'!$C$30,BETAINV(RAND(),'Monte Carlo'!$G$30,'Monte Carlo'!$H$30,'Monte Carlo'!$C$30,'Monte Carlo'!$E$30)),0))</f>
        <v>0</v>
      </c>
      <c r="V907" s="0" t="n">
        <f aca="true">IF(OR('Monte Carlo'!$B$31="",'Monte Carlo'!$C$31=""),0,IF(RAND()&lt;'Monte Carlo'!$B$31,IF('Monte Carlo'!$E$31='Monte Carlo'!$C$31,'Monte Carlo'!$C$31,BETAINV(RAND(),'Monte Carlo'!$G$31,'Monte Carlo'!$H$31,'Monte Carlo'!$C$31,'Monte Carlo'!$E$31)),0))</f>
        <v>0</v>
      </c>
      <c r="W907" s="0" t="n">
        <f aca="true">IF(OR('Monte Carlo'!$B$32="",'Monte Carlo'!$C$32=""),0,IF(RAND()&lt;'Monte Carlo'!$B$32,IF('Monte Carlo'!$E$32='Monte Carlo'!$C$32,'Monte Carlo'!$C$32,BETAINV(RAND(),'Monte Carlo'!$G$32,'Monte Carlo'!$H$32,'Monte Carlo'!$C$32,'Monte Carlo'!$E$32)),0))</f>
        <v>0</v>
      </c>
      <c r="X907" s="0" t="n">
        <f aca="true">IF(OR('Monte Carlo'!$B$33="",'Monte Carlo'!$C$33=""),0,IF(RAND()&lt;'Monte Carlo'!$B$33,IF('Monte Carlo'!$E$33='Monte Carlo'!$C$33,'Monte Carlo'!$C$33,BETAINV(RAND(),'Monte Carlo'!$G$33,'Monte Carlo'!$H$33,'Monte Carlo'!$C$33,'Monte Carlo'!$E$33)),0))</f>
        <v>0</v>
      </c>
      <c r="Y907" s="0" t="n">
        <f aca="false">SUM(A907:X907)</f>
        <v>2321.38726732551</v>
      </c>
    </row>
    <row r="908" customFormat="false" ht="15" hidden="false" customHeight="false" outlineLevel="0" collapsed="false">
      <c r="A908" s="0" t="n">
        <f aca="true">IF('Monte Carlo'!$B$7="",0,IF('Monte Carlo'!$D$7='Monte Carlo'!$B$7,'Monte Carlo'!$B$7,BETAINV(RAND(),'Monte Carlo'!$F$7,'Monte Carlo'!$G$7,'Monte Carlo'!$B$7,'Monte Carlo'!$D$7)))</f>
        <v>172.358048692025</v>
      </c>
      <c r="B908" s="0" t="n">
        <f aca="true">IF('Monte Carlo'!$B$8="",0,IF('Monte Carlo'!$D$8='Monte Carlo'!$B$8,'Monte Carlo'!$B$8,BETAINV(RAND(),'Monte Carlo'!$F$8,'Monte Carlo'!$G$8,'Monte Carlo'!$B$8,'Monte Carlo'!$D$8)))</f>
        <v>1084.29703919017</v>
      </c>
      <c r="C908" s="0" t="n">
        <f aca="true">IF('Monte Carlo'!$B$9="",0,IF('Monte Carlo'!$D$9='Monte Carlo'!$B$9,'Monte Carlo'!$B$9,BETAINV(RAND(),'Monte Carlo'!$F$9,'Monte Carlo'!$G$9,'Monte Carlo'!$B$9,'Monte Carlo'!$D$9)))</f>
        <v>421.466813971637</v>
      </c>
      <c r="D908" s="0" t="n">
        <f aca="true">IF('Monte Carlo'!$B$10="",0,IF('Monte Carlo'!$D$10='Monte Carlo'!$B$10,'Monte Carlo'!$B$10,BETAINV(RAND(),'Monte Carlo'!$F$10,'Monte Carlo'!$G$10,'Monte Carlo'!$B$10,'Monte Carlo'!$D$10)))</f>
        <v>298.520823947203</v>
      </c>
      <c r="E908" s="0" t="n">
        <f aca="true">IF('Monte Carlo'!$B$11="",0,IF('Monte Carlo'!$D$11='Monte Carlo'!$B$11,'Monte Carlo'!$B$11,BETAINV(RAND(),'Monte Carlo'!$F$11,'Monte Carlo'!$G$11,'Monte Carlo'!$B$11,'Monte Carlo'!$D$11)))</f>
        <v>117.764877094318</v>
      </c>
      <c r="F908" s="0" t="n">
        <f aca="true">IF('Monte Carlo'!$B$12="",0,IF('Monte Carlo'!$D$12='Monte Carlo'!$B$12,'Monte Carlo'!$B$12,BETAINV(RAND(),'Monte Carlo'!$F$12,'Monte Carlo'!$G$12,'Monte Carlo'!$B$12,'Monte Carlo'!$D$12)))</f>
        <v>108.829546012586</v>
      </c>
      <c r="G908" s="0" t="n">
        <f aca="true">IF('Monte Carlo'!$B$13="",0,IF('Monte Carlo'!$D$13='Monte Carlo'!$B$13,'Monte Carlo'!$B$13,BETAINV(RAND(),'Monte Carlo'!$F$13,'Monte Carlo'!$G$13,'Monte Carlo'!$B$13,'Monte Carlo'!$D$13)))</f>
        <v>0</v>
      </c>
      <c r="H908" s="0" t="n">
        <f aca="true">IF('Monte Carlo'!$B$14="",0,IF('Monte Carlo'!$D$14='Monte Carlo'!$B$14,'Monte Carlo'!$B$14,BETAINV(RAND(),'Monte Carlo'!$F$14,'Monte Carlo'!$G$14,'Monte Carlo'!$B$14,'Monte Carlo'!$D$14)))</f>
        <v>0</v>
      </c>
      <c r="I908" s="0" t="n">
        <f aca="true">IF('Monte Carlo'!$B$15="",0,IF('Monte Carlo'!$D$15='Monte Carlo'!$B$15,'Monte Carlo'!$B$15,BETAINV(RAND(),'Monte Carlo'!$F$15,'Monte Carlo'!$G$15,'Monte Carlo'!$B$15,'Monte Carlo'!$D$15)))</f>
        <v>0</v>
      </c>
      <c r="J908" s="0" t="n">
        <f aca="true">IF('Monte Carlo'!$B$16="",0,IF('Monte Carlo'!$D$16='Monte Carlo'!$B$16,'Monte Carlo'!$B$16,BETAINV(RAND(),'Monte Carlo'!$F$16,'Monte Carlo'!$G$16,'Monte Carlo'!$B$16,'Monte Carlo'!$D$16)))</f>
        <v>0</v>
      </c>
      <c r="K908" s="0" t="n">
        <f aca="true">IF('Monte Carlo'!$B$17="",0,IF('Monte Carlo'!$D$17='Monte Carlo'!$B$17,'Monte Carlo'!$B$17,BETAINV(RAND(),'Monte Carlo'!$F$17,'Monte Carlo'!$G$17,'Monte Carlo'!$B$17,'Monte Carlo'!$D$17)))</f>
        <v>0</v>
      </c>
      <c r="L908" s="0" t="n">
        <f aca="true">IF('Monte Carlo'!$B$18="",0,IF('Monte Carlo'!$D$18='Monte Carlo'!$B$18,'Monte Carlo'!$B$18,BETAINV(RAND(),'Monte Carlo'!$F$18,'Monte Carlo'!$G$18,'Monte Carlo'!$B$18,'Monte Carlo'!$D$18)))</f>
        <v>0</v>
      </c>
      <c r="M908" s="0" t="n">
        <f aca="true">IF(OR('Monte Carlo'!$B$22="",'Monte Carlo'!$C$22=""),0,IF(RAND()&lt;'Monte Carlo'!$B$22,IF('Monte Carlo'!$E$22='Monte Carlo'!$C$22,'Monte Carlo'!$C$22,BETAINV(RAND(),'Monte Carlo'!$G$22,'Monte Carlo'!$H$22,'Monte Carlo'!$C$22,'Monte Carlo'!$E$22)),0))</f>
        <v>0</v>
      </c>
      <c r="N908" s="0" t="n">
        <f aca="true">IF(OR('Monte Carlo'!$B$23="",'Monte Carlo'!$C$23=""),0,IF(RAND()&lt;'Monte Carlo'!$B$23,IF('Monte Carlo'!$E$23='Monte Carlo'!$C$23,'Monte Carlo'!$C$23,BETAINV(RAND(),'Monte Carlo'!$G$23,'Monte Carlo'!$H$23,'Monte Carlo'!$C$23,'Monte Carlo'!$E$23)),0))</f>
        <v>0</v>
      </c>
      <c r="O908" s="0" t="n">
        <f aca="true">IF(OR('Monte Carlo'!$B$24="",'Monte Carlo'!$C$24=""),0,IF(RAND()&lt;'Monte Carlo'!$B$24,IF('Monte Carlo'!$E$24='Monte Carlo'!$C$24,'Monte Carlo'!$C$24,BETAINV(RAND(),'Monte Carlo'!$G$24,'Monte Carlo'!$H$24,'Monte Carlo'!$C$24,'Monte Carlo'!$E$24)),0))</f>
        <v>0</v>
      </c>
      <c r="P908" s="0" t="n">
        <f aca="true">IF(OR('Monte Carlo'!$B$25="",'Monte Carlo'!$C$25=""),0,IF(RAND()&lt;'Monte Carlo'!$B$25,IF('Monte Carlo'!$E$25='Monte Carlo'!$C$25,'Monte Carlo'!$C$25,BETAINV(RAND(),'Monte Carlo'!$G$25,'Monte Carlo'!$H$25,'Monte Carlo'!$C$25,'Monte Carlo'!$E$25)),0))</f>
        <v>0</v>
      </c>
      <c r="Q908" s="0" t="n">
        <f aca="true">IF(OR('Monte Carlo'!$B$26="",'Monte Carlo'!$C$26=""),0,IF(RAND()&lt;'Monte Carlo'!$B$26,IF('Monte Carlo'!$E$26='Monte Carlo'!$C$26,'Monte Carlo'!$C$26,BETAINV(RAND(),'Monte Carlo'!$G$26,'Monte Carlo'!$H$26,'Monte Carlo'!$C$26,'Monte Carlo'!$E$26)),0))</f>
        <v>0</v>
      </c>
      <c r="R908" s="0" t="n">
        <f aca="true">IF(OR('Monte Carlo'!$B$27="",'Monte Carlo'!$C$27=""),0,IF(RAND()&lt;'Monte Carlo'!$B$27,IF('Monte Carlo'!$E$27='Monte Carlo'!$C$27,'Monte Carlo'!$C$27,BETAINV(RAND(),'Monte Carlo'!$G$27,'Monte Carlo'!$H$27,'Monte Carlo'!$C$27,'Monte Carlo'!$E$27)),0))</f>
        <v>0</v>
      </c>
      <c r="S908" s="0" t="n">
        <f aca="true">IF(OR('Monte Carlo'!$B$28="",'Monte Carlo'!$C$28=""),0,IF(RAND()&lt;'Monte Carlo'!$B$28,IF('Monte Carlo'!$E$28='Monte Carlo'!$C$28,'Monte Carlo'!$C$28,BETAINV(RAND(),'Monte Carlo'!$G$28,'Monte Carlo'!$H$28,'Monte Carlo'!$C$28,'Monte Carlo'!$E$28)),0))</f>
        <v>0</v>
      </c>
      <c r="T908" s="0" t="n">
        <f aca="true">IF(OR('Monte Carlo'!$B$29="",'Monte Carlo'!$C$29=""),0,IF(RAND()&lt;'Monte Carlo'!$B$29,IF('Monte Carlo'!$E$29='Monte Carlo'!$C$29,'Monte Carlo'!$C$29,BETAINV(RAND(),'Monte Carlo'!$G$29,'Monte Carlo'!$H$29,'Monte Carlo'!$C$29,'Monte Carlo'!$E$29)),0))</f>
        <v>0</v>
      </c>
      <c r="U908" s="0" t="n">
        <f aca="true">IF(OR('Monte Carlo'!$B$30="",'Monte Carlo'!$C$30=""),0,IF(RAND()&lt;'Monte Carlo'!$B$30,IF('Monte Carlo'!$E$30='Monte Carlo'!$C$30,'Monte Carlo'!$C$30,BETAINV(RAND(),'Monte Carlo'!$G$30,'Monte Carlo'!$H$30,'Monte Carlo'!$C$30,'Monte Carlo'!$E$30)),0))</f>
        <v>0</v>
      </c>
      <c r="V908" s="0" t="n">
        <f aca="true">IF(OR('Monte Carlo'!$B$31="",'Monte Carlo'!$C$31=""),0,IF(RAND()&lt;'Monte Carlo'!$B$31,IF('Monte Carlo'!$E$31='Monte Carlo'!$C$31,'Monte Carlo'!$C$31,BETAINV(RAND(),'Monte Carlo'!$G$31,'Monte Carlo'!$H$31,'Monte Carlo'!$C$31,'Monte Carlo'!$E$31)),0))</f>
        <v>0</v>
      </c>
      <c r="W908" s="0" t="n">
        <f aca="true">IF(OR('Monte Carlo'!$B$32="",'Monte Carlo'!$C$32=""),0,IF(RAND()&lt;'Monte Carlo'!$B$32,IF('Monte Carlo'!$E$32='Monte Carlo'!$C$32,'Monte Carlo'!$C$32,BETAINV(RAND(),'Monte Carlo'!$G$32,'Monte Carlo'!$H$32,'Monte Carlo'!$C$32,'Monte Carlo'!$E$32)),0))</f>
        <v>0</v>
      </c>
      <c r="X908" s="0" t="n">
        <f aca="true">IF(OR('Monte Carlo'!$B$33="",'Monte Carlo'!$C$33=""),0,IF(RAND()&lt;'Monte Carlo'!$B$33,IF('Monte Carlo'!$E$33='Monte Carlo'!$C$33,'Monte Carlo'!$C$33,BETAINV(RAND(),'Monte Carlo'!$G$33,'Monte Carlo'!$H$33,'Monte Carlo'!$C$33,'Monte Carlo'!$E$33)),0))</f>
        <v>0</v>
      </c>
      <c r="Y908" s="0" t="n">
        <f aca="false">SUM(A908:X908)</f>
        <v>2203.23714890794</v>
      </c>
    </row>
    <row r="909" customFormat="false" ht="15" hidden="false" customHeight="false" outlineLevel="0" collapsed="false">
      <c r="A909" s="0" t="n">
        <f aca="true">IF('Monte Carlo'!$B$7="",0,IF('Monte Carlo'!$D$7='Monte Carlo'!$B$7,'Monte Carlo'!$B$7,BETAINV(RAND(),'Monte Carlo'!$F$7,'Monte Carlo'!$G$7,'Monte Carlo'!$B$7,'Monte Carlo'!$D$7)))</f>
        <v>166.076185886817</v>
      </c>
      <c r="B909" s="0" t="n">
        <f aca="true">IF('Monte Carlo'!$B$8="",0,IF('Monte Carlo'!$D$8='Monte Carlo'!$B$8,'Monte Carlo'!$B$8,BETAINV(RAND(),'Monte Carlo'!$F$8,'Monte Carlo'!$G$8,'Monte Carlo'!$B$8,'Monte Carlo'!$D$8)))</f>
        <v>1050.43246980916</v>
      </c>
      <c r="C909" s="0" t="n">
        <f aca="true">IF('Monte Carlo'!$B$9="",0,IF('Monte Carlo'!$D$9='Monte Carlo'!$B$9,'Monte Carlo'!$B$9,BETAINV(RAND(),'Monte Carlo'!$F$9,'Monte Carlo'!$G$9,'Monte Carlo'!$B$9,'Monte Carlo'!$D$9)))</f>
        <v>436.753494586047</v>
      </c>
      <c r="D909" s="0" t="n">
        <f aca="true">IF('Monte Carlo'!$B$10="",0,IF('Monte Carlo'!$D$10='Monte Carlo'!$B$10,'Monte Carlo'!$B$10,BETAINV(RAND(),'Monte Carlo'!$F$10,'Monte Carlo'!$G$10,'Monte Carlo'!$B$10,'Monte Carlo'!$D$10)))</f>
        <v>332.724895765552</v>
      </c>
      <c r="E909" s="0" t="n">
        <f aca="true">IF('Monte Carlo'!$B$11="",0,IF('Monte Carlo'!$D$11='Monte Carlo'!$B$11,'Monte Carlo'!$B$11,BETAINV(RAND(),'Monte Carlo'!$F$11,'Monte Carlo'!$G$11,'Monte Carlo'!$B$11,'Monte Carlo'!$D$11)))</f>
        <v>96.4935140109829</v>
      </c>
      <c r="F909" s="0" t="n">
        <f aca="true">IF('Monte Carlo'!$B$12="",0,IF('Monte Carlo'!$D$12='Monte Carlo'!$B$12,'Monte Carlo'!$B$12,BETAINV(RAND(),'Monte Carlo'!$F$12,'Monte Carlo'!$G$12,'Monte Carlo'!$B$12,'Monte Carlo'!$D$12)))</f>
        <v>108.924671913512</v>
      </c>
      <c r="G909" s="0" t="n">
        <f aca="true">IF('Monte Carlo'!$B$13="",0,IF('Monte Carlo'!$D$13='Monte Carlo'!$B$13,'Monte Carlo'!$B$13,BETAINV(RAND(),'Monte Carlo'!$F$13,'Monte Carlo'!$G$13,'Monte Carlo'!$B$13,'Monte Carlo'!$D$13)))</f>
        <v>0</v>
      </c>
      <c r="H909" s="0" t="n">
        <f aca="true">IF('Monte Carlo'!$B$14="",0,IF('Monte Carlo'!$D$14='Monte Carlo'!$B$14,'Monte Carlo'!$B$14,BETAINV(RAND(),'Monte Carlo'!$F$14,'Monte Carlo'!$G$14,'Monte Carlo'!$B$14,'Monte Carlo'!$D$14)))</f>
        <v>0</v>
      </c>
      <c r="I909" s="0" t="n">
        <f aca="true">IF('Monte Carlo'!$B$15="",0,IF('Monte Carlo'!$D$15='Monte Carlo'!$B$15,'Monte Carlo'!$B$15,BETAINV(RAND(),'Monte Carlo'!$F$15,'Monte Carlo'!$G$15,'Monte Carlo'!$B$15,'Monte Carlo'!$D$15)))</f>
        <v>0</v>
      </c>
      <c r="J909" s="0" t="n">
        <f aca="true">IF('Monte Carlo'!$B$16="",0,IF('Monte Carlo'!$D$16='Monte Carlo'!$B$16,'Monte Carlo'!$B$16,BETAINV(RAND(),'Monte Carlo'!$F$16,'Monte Carlo'!$G$16,'Monte Carlo'!$B$16,'Monte Carlo'!$D$16)))</f>
        <v>0</v>
      </c>
      <c r="K909" s="0" t="n">
        <f aca="true">IF('Monte Carlo'!$B$17="",0,IF('Monte Carlo'!$D$17='Monte Carlo'!$B$17,'Monte Carlo'!$B$17,BETAINV(RAND(),'Monte Carlo'!$F$17,'Monte Carlo'!$G$17,'Monte Carlo'!$B$17,'Monte Carlo'!$D$17)))</f>
        <v>0</v>
      </c>
      <c r="L909" s="0" t="n">
        <f aca="true">IF('Monte Carlo'!$B$18="",0,IF('Monte Carlo'!$D$18='Monte Carlo'!$B$18,'Monte Carlo'!$B$18,BETAINV(RAND(),'Monte Carlo'!$F$18,'Monte Carlo'!$G$18,'Monte Carlo'!$B$18,'Monte Carlo'!$D$18)))</f>
        <v>0</v>
      </c>
      <c r="M909" s="0" t="n">
        <f aca="true">IF(OR('Monte Carlo'!$B$22="",'Monte Carlo'!$C$22=""),0,IF(RAND()&lt;'Monte Carlo'!$B$22,IF('Monte Carlo'!$E$22='Monte Carlo'!$C$22,'Monte Carlo'!$C$22,BETAINV(RAND(),'Monte Carlo'!$G$22,'Monte Carlo'!$H$22,'Monte Carlo'!$C$22,'Monte Carlo'!$E$22)),0))</f>
        <v>0</v>
      </c>
      <c r="N909" s="0" t="n">
        <f aca="true">IF(OR('Monte Carlo'!$B$23="",'Monte Carlo'!$C$23=""),0,IF(RAND()&lt;'Monte Carlo'!$B$23,IF('Monte Carlo'!$E$23='Monte Carlo'!$C$23,'Monte Carlo'!$C$23,BETAINV(RAND(),'Monte Carlo'!$G$23,'Monte Carlo'!$H$23,'Monte Carlo'!$C$23,'Monte Carlo'!$E$23)),0))</f>
        <v>0</v>
      </c>
      <c r="O909" s="0" t="n">
        <f aca="true">IF(OR('Monte Carlo'!$B$24="",'Monte Carlo'!$C$24=""),0,IF(RAND()&lt;'Monte Carlo'!$B$24,IF('Monte Carlo'!$E$24='Monte Carlo'!$C$24,'Monte Carlo'!$C$24,BETAINV(RAND(),'Monte Carlo'!$G$24,'Monte Carlo'!$H$24,'Monte Carlo'!$C$24,'Monte Carlo'!$E$24)),0))</f>
        <v>0</v>
      </c>
      <c r="P909" s="0" t="n">
        <f aca="true">IF(OR('Monte Carlo'!$B$25="",'Monte Carlo'!$C$25=""),0,IF(RAND()&lt;'Monte Carlo'!$B$25,IF('Monte Carlo'!$E$25='Monte Carlo'!$C$25,'Monte Carlo'!$C$25,BETAINV(RAND(),'Monte Carlo'!$G$25,'Monte Carlo'!$H$25,'Monte Carlo'!$C$25,'Monte Carlo'!$E$25)),0))</f>
        <v>0</v>
      </c>
      <c r="Q909" s="0" t="n">
        <f aca="true">IF(OR('Monte Carlo'!$B$26="",'Monte Carlo'!$C$26=""),0,IF(RAND()&lt;'Monte Carlo'!$B$26,IF('Monte Carlo'!$E$26='Monte Carlo'!$C$26,'Monte Carlo'!$C$26,BETAINV(RAND(),'Monte Carlo'!$G$26,'Monte Carlo'!$H$26,'Monte Carlo'!$C$26,'Monte Carlo'!$E$26)),0))</f>
        <v>0</v>
      </c>
      <c r="R909" s="0" t="n">
        <f aca="true">IF(OR('Monte Carlo'!$B$27="",'Monte Carlo'!$C$27=""),0,IF(RAND()&lt;'Monte Carlo'!$B$27,IF('Monte Carlo'!$E$27='Monte Carlo'!$C$27,'Monte Carlo'!$C$27,BETAINV(RAND(),'Monte Carlo'!$G$27,'Monte Carlo'!$H$27,'Monte Carlo'!$C$27,'Monte Carlo'!$E$27)),0))</f>
        <v>0</v>
      </c>
      <c r="S909" s="0" t="n">
        <f aca="true">IF(OR('Monte Carlo'!$B$28="",'Monte Carlo'!$C$28=""),0,IF(RAND()&lt;'Monte Carlo'!$B$28,IF('Monte Carlo'!$E$28='Monte Carlo'!$C$28,'Monte Carlo'!$C$28,BETAINV(RAND(),'Monte Carlo'!$G$28,'Monte Carlo'!$H$28,'Monte Carlo'!$C$28,'Monte Carlo'!$E$28)),0))</f>
        <v>0</v>
      </c>
      <c r="T909" s="0" t="n">
        <f aca="true">IF(OR('Monte Carlo'!$B$29="",'Monte Carlo'!$C$29=""),0,IF(RAND()&lt;'Monte Carlo'!$B$29,IF('Monte Carlo'!$E$29='Monte Carlo'!$C$29,'Monte Carlo'!$C$29,BETAINV(RAND(),'Monte Carlo'!$G$29,'Monte Carlo'!$H$29,'Monte Carlo'!$C$29,'Monte Carlo'!$E$29)),0))</f>
        <v>0</v>
      </c>
      <c r="U909" s="0" t="n">
        <f aca="true">IF(OR('Monte Carlo'!$B$30="",'Monte Carlo'!$C$30=""),0,IF(RAND()&lt;'Monte Carlo'!$B$30,IF('Monte Carlo'!$E$30='Monte Carlo'!$C$30,'Monte Carlo'!$C$30,BETAINV(RAND(),'Monte Carlo'!$G$30,'Monte Carlo'!$H$30,'Monte Carlo'!$C$30,'Monte Carlo'!$E$30)),0))</f>
        <v>0</v>
      </c>
      <c r="V909" s="0" t="n">
        <f aca="true">IF(OR('Monte Carlo'!$B$31="",'Monte Carlo'!$C$31=""),0,IF(RAND()&lt;'Monte Carlo'!$B$31,IF('Monte Carlo'!$E$31='Monte Carlo'!$C$31,'Monte Carlo'!$C$31,BETAINV(RAND(),'Monte Carlo'!$G$31,'Monte Carlo'!$H$31,'Monte Carlo'!$C$31,'Monte Carlo'!$E$31)),0))</f>
        <v>0</v>
      </c>
      <c r="W909" s="0" t="n">
        <f aca="true">IF(OR('Monte Carlo'!$B$32="",'Monte Carlo'!$C$32=""),0,IF(RAND()&lt;'Monte Carlo'!$B$32,IF('Monte Carlo'!$E$32='Monte Carlo'!$C$32,'Monte Carlo'!$C$32,BETAINV(RAND(),'Monte Carlo'!$G$32,'Monte Carlo'!$H$32,'Monte Carlo'!$C$32,'Monte Carlo'!$E$32)),0))</f>
        <v>0</v>
      </c>
      <c r="X909" s="0" t="n">
        <f aca="true">IF(OR('Monte Carlo'!$B$33="",'Monte Carlo'!$C$33=""),0,IF(RAND()&lt;'Monte Carlo'!$B$33,IF('Monte Carlo'!$E$33='Monte Carlo'!$C$33,'Monte Carlo'!$C$33,BETAINV(RAND(),'Monte Carlo'!$G$33,'Monte Carlo'!$H$33,'Monte Carlo'!$C$33,'Monte Carlo'!$E$33)),0))</f>
        <v>0</v>
      </c>
      <c r="Y909" s="0" t="n">
        <f aca="false">SUM(A909:X909)</f>
        <v>2191.40523197207</v>
      </c>
    </row>
    <row r="910" customFormat="false" ht="15" hidden="false" customHeight="false" outlineLevel="0" collapsed="false">
      <c r="A910" s="0" t="n">
        <f aca="true">IF('Monte Carlo'!$B$7="",0,IF('Monte Carlo'!$D$7='Monte Carlo'!$B$7,'Monte Carlo'!$B$7,BETAINV(RAND(),'Monte Carlo'!$F$7,'Monte Carlo'!$G$7,'Monte Carlo'!$B$7,'Monte Carlo'!$D$7)))</f>
        <v>142.487445965943</v>
      </c>
      <c r="B910" s="0" t="n">
        <f aca="true">IF('Monte Carlo'!$B$8="",0,IF('Monte Carlo'!$D$8='Monte Carlo'!$B$8,'Monte Carlo'!$B$8,BETAINV(RAND(),'Monte Carlo'!$F$8,'Monte Carlo'!$G$8,'Monte Carlo'!$B$8,'Monte Carlo'!$D$8)))</f>
        <v>964.061222317804</v>
      </c>
      <c r="C910" s="0" t="n">
        <f aca="true">IF('Monte Carlo'!$B$9="",0,IF('Monte Carlo'!$D$9='Monte Carlo'!$B$9,'Monte Carlo'!$B$9,BETAINV(RAND(),'Monte Carlo'!$F$9,'Monte Carlo'!$G$9,'Monte Carlo'!$B$9,'Monte Carlo'!$D$9)))</f>
        <v>417.155820220275</v>
      </c>
      <c r="D910" s="0" t="n">
        <f aca="true">IF('Monte Carlo'!$B$10="",0,IF('Monte Carlo'!$D$10='Monte Carlo'!$B$10,'Monte Carlo'!$B$10,BETAINV(RAND(),'Monte Carlo'!$F$10,'Monte Carlo'!$G$10,'Monte Carlo'!$B$10,'Monte Carlo'!$D$10)))</f>
        <v>323.028492063352</v>
      </c>
      <c r="E910" s="0" t="n">
        <f aca="true">IF('Monte Carlo'!$B$11="",0,IF('Monte Carlo'!$D$11='Monte Carlo'!$B$11,'Monte Carlo'!$B$11,BETAINV(RAND(),'Monte Carlo'!$F$11,'Monte Carlo'!$G$11,'Monte Carlo'!$B$11,'Monte Carlo'!$D$11)))</f>
        <v>132.991515425978</v>
      </c>
      <c r="F910" s="0" t="n">
        <f aca="true">IF('Monte Carlo'!$B$12="",0,IF('Monte Carlo'!$D$12='Monte Carlo'!$B$12,'Monte Carlo'!$B$12,BETAINV(RAND(),'Monte Carlo'!$F$12,'Monte Carlo'!$G$12,'Monte Carlo'!$B$12,'Monte Carlo'!$D$12)))</f>
        <v>96.096911250129</v>
      </c>
      <c r="G910" s="0" t="n">
        <f aca="true">IF('Monte Carlo'!$B$13="",0,IF('Monte Carlo'!$D$13='Monte Carlo'!$B$13,'Monte Carlo'!$B$13,BETAINV(RAND(),'Monte Carlo'!$F$13,'Monte Carlo'!$G$13,'Monte Carlo'!$B$13,'Monte Carlo'!$D$13)))</f>
        <v>0</v>
      </c>
      <c r="H910" s="0" t="n">
        <f aca="true">IF('Monte Carlo'!$B$14="",0,IF('Monte Carlo'!$D$14='Monte Carlo'!$B$14,'Monte Carlo'!$B$14,BETAINV(RAND(),'Monte Carlo'!$F$14,'Monte Carlo'!$G$14,'Monte Carlo'!$B$14,'Monte Carlo'!$D$14)))</f>
        <v>0</v>
      </c>
      <c r="I910" s="0" t="n">
        <f aca="true">IF('Monte Carlo'!$B$15="",0,IF('Monte Carlo'!$D$15='Monte Carlo'!$B$15,'Monte Carlo'!$B$15,BETAINV(RAND(),'Monte Carlo'!$F$15,'Monte Carlo'!$G$15,'Monte Carlo'!$B$15,'Monte Carlo'!$D$15)))</f>
        <v>0</v>
      </c>
      <c r="J910" s="0" t="n">
        <f aca="true">IF('Monte Carlo'!$B$16="",0,IF('Monte Carlo'!$D$16='Monte Carlo'!$B$16,'Monte Carlo'!$B$16,BETAINV(RAND(),'Monte Carlo'!$F$16,'Monte Carlo'!$G$16,'Monte Carlo'!$B$16,'Monte Carlo'!$D$16)))</f>
        <v>0</v>
      </c>
      <c r="K910" s="0" t="n">
        <f aca="true">IF('Monte Carlo'!$B$17="",0,IF('Monte Carlo'!$D$17='Monte Carlo'!$B$17,'Monte Carlo'!$B$17,BETAINV(RAND(),'Monte Carlo'!$F$17,'Monte Carlo'!$G$17,'Monte Carlo'!$B$17,'Monte Carlo'!$D$17)))</f>
        <v>0</v>
      </c>
      <c r="L910" s="0" t="n">
        <f aca="true">IF('Monte Carlo'!$B$18="",0,IF('Monte Carlo'!$D$18='Monte Carlo'!$B$18,'Monte Carlo'!$B$18,BETAINV(RAND(),'Monte Carlo'!$F$18,'Monte Carlo'!$G$18,'Monte Carlo'!$B$18,'Monte Carlo'!$D$18)))</f>
        <v>0</v>
      </c>
      <c r="M910" s="0" t="n">
        <f aca="true">IF(OR('Monte Carlo'!$B$22="",'Monte Carlo'!$C$22=""),0,IF(RAND()&lt;'Monte Carlo'!$B$22,IF('Monte Carlo'!$E$22='Monte Carlo'!$C$22,'Monte Carlo'!$C$22,BETAINV(RAND(),'Monte Carlo'!$G$22,'Monte Carlo'!$H$22,'Monte Carlo'!$C$22,'Monte Carlo'!$E$22)),0))</f>
        <v>0</v>
      </c>
      <c r="N910" s="0" t="n">
        <f aca="true">IF(OR('Monte Carlo'!$B$23="",'Monte Carlo'!$C$23=""),0,IF(RAND()&lt;'Monte Carlo'!$B$23,IF('Monte Carlo'!$E$23='Monte Carlo'!$C$23,'Monte Carlo'!$C$23,BETAINV(RAND(),'Monte Carlo'!$G$23,'Monte Carlo'!$H$23,'Monte Carlo'!$C$23,'Monte Carlo'!$E$23)),0))</f>
        <v>0</v>
      </c>
      <c r="O910" s="0" t="n">
        <f aca="true">IF(OR('Monte Carlo'!$B$24="",'Monte Carlo'!$C$24=""),0,IF(RAND()&lt;'Monte Carlo'!$B$24,IF('Monte Carlo'!$E$24='Monte Carlo'!$C$24,'Monte Carlo'!$C$24,BETAINV(RAND(),'Monte Carlo'!$G$24,'Monte Carlo'!$H$24,'Monte Carlo'!$C$24,'Monte Carlo'!$E$24)),0))</f>
        <v>0</v>
      </c>
      <c r="P910" s="0" t="n">
        <f aca="true">IF(OR('Monte Carlo'!$B$25="",'Monte Carlo'!$C$25=""),0,IF(RAND()&lt;'Monte Carlo'!$B$25,IF('Monte Carlo'!$E$25='Monte Carlo'!$C$25,'Monte Carlo'!$C$25,BETAINV(RAND(),'Monte Carlo'!$G$25,'Monte Carlo'!$H$25,'Monte Carlo'!$C$25,'Monte Carlo'!$E$25)),0))</f>
        <v>0</v>
      </c>
      <c r="Q910" s="0" t="n">
        <f aca="true">IF(OR('Monte Carlo'!$B$26="",'Monte Carlo'!$C$26=""),0,IF(RAND()&lt;'Monte Carlo'!$B$26,IF('Monte Carlo'!$E$26='Monte Carlo'!$C$26,'Monte Carlo'!$C$26,BETAINV(RAND(),'Monte Carlo'!$G$26,'Monte Carlo'!$H$26,'Monte Carlo'!$C$26,'Monte Carlo'!$E$26)),0))</f>
        <v>0</v>
      </c>
      <c r="R910" s="0" t="n">
        <f aca="true">IF(OR('Monte Carlo'!$B$27="",'Monte Carlo'!$C$27=""),0,IF(RAND()&lt;'Monte Carlo'!$B$27,IF('Monte Carlo'!$E$27='Monte Carlo'!$C$27,'Monte Carlo'!$C$27,BETAINV(RAND(),'Monte Carlo'!$G$27,'Monte Carlo'!$H$27,'Monte Carlo'!$C$27,'Monte Carlo'!$E$27)),0))</f>
        <v>0</v>
      </c>
      <c r="S910" s="0" t="n">
        <f aca="true">IF(OR('Monte Carlo'!$B$28="",'Monte Carlo'!$C$28=""),0,IF(RAND()&lt;'Monte Carlo'!$B$28,IF('Monte Carlo'!$E$28='Monte Carlo'!$C$28,'Monte Carlo'!$C$28,BETAINV(RAND(),'Monte Carlo'!$G$28,'Monte Carlo'!$H$28,'Monte Carlo'!$C$28,'Monte Carlo'!$E$28)),0))</f>
        <v>0</v>
      </c>
      <c r="T910" s="0" t="n">
        <f aca="true">IF(OR('Monte Carlo'!$B$29="",'Monte Carlo'!$C$29=""),0,IF(RAND()&lt;'Monte Carlo'!$B$29,IF('Monte Carlo'!$E$29='Monte Carlo'!$C$29,'Monte Carlo'!$C$29,BETAINV(RAND(),'Monte Carlo'!$G$29,'Monte Carlo'!$H$29,'Monte Carlo'!$C$29,'Monte Carlo'!$E$29)),0))</f>
        <v>0</v>
      </c>
      <c r="U910" s="0" t="n">
        <f aca="true">IF(OR('Monte Carlo'!$B$30="",'Monte Carlo'!$C$30=""),0,IF(RAND()&lt;'Monte Carlo'!$B$30,IF('Monte Carlo'!$E$30='Monte Carlo'!$C$30,'Monte Carlo'!$C$30,BETAINV(RAND(),'Monte Carlo'!$G$30,'Monte Carlo'!$H$30,'Monte Carlo'!$C$30,'Monte Carlo'!$E$30)),0))</f>
        <v>0</v>
      </c>
      <c r="V910" s="0" t="n">
        <f aca="true">IF(OR('Monte Carlo'!$B$31="",'Monte Carlo'!$C$31=""),0,IF(RAND()&lt;'Monte Carlo'!$B$31,IF('Monte Carlo'!$E$31='Monte Carlo'!$C$31,'Monte Carlo'!$C$31,BETAINV(RAND(),'Monte Carlo'!$G$31,'Monte Carlo'!$H$31,'Monte Carlo'!$C$31,'Monte Carlo'!$E$31)),0))</f>
        <v>0</v>
      </c>
      <c r="W910" s="0" t="n">
        <f aca="true">IF(OR('Monte Carlo'!$B$32="",'Monte Carlo'!$C$32=""),0,IF(RAND()&lt;'Monte Carlo'!$B$32,IF('Monte Carlo'!$E$32='Monte Carlo'!$C$32,'Monte Carlo'!$C$32,BETAINV(RAND(),'Monte Carlo'!$G$32,'Monte Carlo'!$H$32,'Monte Carlo'!$C$32,'Monte Carlo'!$E$32)),0))</f>
        <v>0</v>
      </c>
      <c r="X910" s="0" t="n">
        <f aca="true">IF(OR('Monte Carlo'!$B$33="",'Monte Carlo'!$C$33=""),0,IF(RAND()&lt;'Monte Carlo'!$B$33,IF('Monte Carlo'!$E$33='Monte Carlo'!$C$33,'Monte Carlo'!$C$33,BETAINV(RAND(),'Monte Carlo'!$G$33,'Monte Carlo'!$H$33,'Monte Carlo'!$C$33,'Monte Carlo'!$E$33)),0))</f>
        <v>0</v>
      </c>
      <c r="Y910" s="0" t="n">
        <f aca="false">SUM(A910:X910)</f>
        <v>2075.82140724348</v>
      </c>
    </row>
    <row r="911" customFormat="false" ht="15" hidden="false" customHeight="false" outlineLevel="0" collapsed="false">
      <c r="A911" s="0" t="n">
        <f aca="true">IF('Monte Carlo'!$B$7="",0,IF('Monte Carlo'!$D$7='Monte Carlo'!$B$7,'Monte Carlo'!$B$7,BETAINV(RAND(),'Monte Carlo'!$F$7,'Monte Carlo'!$G$7,'Monte Carlo'!$B$7,'Monte Carlo'!$D$7)))</f>
        <v>143.520233377541</v>
      </c>
      <c r="B911" s="0" t="n">
        <f aca="true">IF('Monte Carlo'!$B$8="",0,IF('Monte Carlo'!$D$8='Monte Carlo'!$B$8,'Monte Carlo'!$B$8,BETAINV(RAND(),'Monte Carlo'!$F$8,'Monte Carlo'!$G$8,'Monte Carlo'!$B$8,'Monte Carlo'!$D$8)))</f>
        <v>1046.54630743965</v>
      </c>
      <c r="C911" s="0" t="n">
        <f aca="true">IF('Monte Carlo'!$B$9="",0,IF('Monte Carlo'!$D$9='Monte Carlo'!$B$9,'Monte Carlo'!$B$9,BETAINV(RAND(),'Monte Carlo'!$F$9,'Monte Carlo'!$G$9,'Monte Carlo'!$B$9,'Monte Carlo'!$D$9)))</f>
        <v>509.620244104051</v>
      </c>
      <c r="D911" s="0" t="n">
        <f aca="true">IF('Monte Carlo'!$B$10="",0,IF('Monte Carlo'!$D$10='Monte Carlo'!$B$10,'Monte Carlo'!$B$10,BETAINV(RAND(),'Monte Carlo'!$F$10,'Monte Carlo'!$G$10,'Monte Carlo'!$B$10,'Monte Carlo'!$D$10)))</f>
        <v>341.039135162673</v>
      </c>
      <c r="E911" s="0" t="n">
        <f aca="true">IF('Monte Carlo'!$B$11="",0,IF('Monte Carlo'!$D$11='Monte Carlo'!$B$11,'Monte Carlo'!$B$11,BETAINV(RAND(),'Monte Carlo'!$F$11,'Monte Carlo'!$G$11,'Monte Carlo'!$B$11,'Monte Carlo'!$D$11)))</f>
        <v>138.394681606941</v>
      </c>
      <c r="F911" s="0" t="n">
        <f aca="true">IF('Monte Carlo'!$B$12="",0,IF('Monte Carlo'!$D$12='Monte Carlo'!$B$12,'Monte Carlo'!$B$12,BETAINV(RAND(),'Monte Carlo'!$F$12,'Monte Carlo'!$G$12,'Monte Carlo'!$B$12,'Monte Carlo'!$D$12)))</f>
        <v>99.287626302187</v>
      </c>
      <c r="G911" s="0" t="n">
        <f aca="true">IF('Monte Carlo'!$B$13="",0,IF('Monte Carlo'!$D$13='Monte Carlo'!$B$13,'Monte Carlo'!$B$13,BETAINV(RAND(),'Monte Carlo'!$F$13,'Monte Carlo'!$G$13,'Monte Carlo'!$B$13,'Monte Carlo'!$D$13)))</f>
        <v>0</v>
      </c>
      <c r="H911" s="0" t="n">
        <f aca="true">IF('Monte Carlo'!$B$14="",0,IF('Monte Carlo'!$D$14='Monte Carlo'!$B$14,'Monte Carlo'!$B$14,BETAINV(RAND(),'Monte Carlo'!$F$14,'Monte Carlo'!$G$14,'Monte Carlo'!$B$14,'Monte Carlo'!$D$14)))</f>
        <v>0</v>
      </c>
      <c r="I911" s="0" t="n">
        <f aca="true">IF('Monte Carlo'!$B$15="",0,IF('Monte Carlo'!$D$15='Monte Carlo'!$B$15,'Monte Carlo'!$B$15,BETAINV(RAND(),'Monte Carlo'!$F$15,'Monte Carlo'!$G$15,'Monte Carlo'!$B$15,'Monte Carlo'!$D$15)))</f>
        <v>0</v>
      </c>
      <c r="J911" s="0" t="n">
        <f aca="true">IF('Monte Carlo'!$B$16="",0,IF('Monte Carlo'!$D$16='Monte Carlo'!$B$16,'Monte Carlo'!$B$16,BETAINV(RAND(),'Monte Carlo'!$F$16,'Monte Carlo'!$G$16,'Monte Carlo'!$B$16,'Monte Carlo'!$D$16)))</f>
        <v>0</v>
      </c>
      <c r="K911" s="0" t="n">
        <f aca="true">IF('Monte Carlo'!$B$17="",0,IF('Monte Carlo'!$D$17='Monte Carlo'!$B$17,'Monte Carlo'!$B$17,BETAINV(RAND(),'Monte Carlo'!$F$17,'Monte Carlo'!$G$17,'Monte Carlo'!$B$17,'Monte Carlo'!$D$17)))</f>
        <v>0</v>
      </c>
      <c r="L911" s="0" t="n">
        <f aca="true">IF('Monte Carlo'!$B$18="",0,IF('Monte Carlo'!$D$18='Monte Carlo'!$B$18,'Monte Carlo'!$B$18,BETAINV(RAND(),'Monte Carlo'!$F$18,'Monte Carlo'!$G$18,'Monte Carlo'!$B$18,'Monte Carlo'!$D$18)))</f>
        <v>0</v>
      </c>
      <c r="M911" s="0" t="n">
        <f aca="true">IF(OR('Monte Carlo'!$B$22="",'Monte Carlo'!$C$22=""),0,IF(RAND()&lt;'Monte Carlo'!$B$22,IF('Monte Carlo'!$E$22='Monte Carlo'!$C$22,'Monte Carlo'!$C$22,BETAINV(RAND(),'Monte Carlo'!$G$22,'Monte Carlo'!$H$22,'Monte Carlo'!$C$22,'Monte Carlo'!$E$22)),0))</f>
        <v>0</v>
      </c>
      <c r="N911" s="0" t="n">
        <f aca="true">IF(OR('Monte Carlo'!$B$23="",'Monte Carlo'!$C$23=""),0,IF(RAND()&lt;'Monte Carlo'!$B$23,IF('Monte Carlo'!$E$23='Monte Carlo'!$C$23,'Monte Carlo'!$C$23,BETAINV(RAND(),'Monte Carlo'!$G$23,'Monte Carlo'!$H$23,'Monte Carlo'!$C$23,'Monte Carlo'!$E$23)),0))</f>
        <v>0</v>
      </c>
      <c r="O911" s="0" t="n">
        <f aca="true">IF(OR('Monte Carlo'!$B$24="",'Monte Carlo'!$C$24=""),0,IF(RAND()&lt;'Monte Carlo'!$B$24,IF('Monte Carlo'!$E$24='Monte Carlo'!$C$24,'Monte Carlo'!$C$24,BETAINV(RAND(),'Monte Carlo'!$G$24,'Monte Carlo'!$H$24,'Monte Carlo'!$C$24,'Monte Carlo'!$E$24)),0))</f>
        <v>0</v>
      </c>
      <c r="P911" s="0" t="n">
        <f aca="true">IF(OR('Monte Carlo'!$B$25="",'Monte Carlo'!$C$25=""),0,IF(RAND()&lt;'Monte Carlo'!$B$25,IF('Monte Carlo'!$E$25='Monte Carlo'!$C$25,'Monte Carlo'!$C$25,BETAINV(RAND(),'Monte Carlo'!$G$25,'Monte Carlo'!$H$25,'Monte Carlo'!$C$25,'Monte Carlo'!$E$25)),0))</f>
        <v>0</v>
      </c>
      <c r="Q911" s="0" t="n">
        <f aca="true">IF(OR('Monte Carlo'!$B$26="",'Monte Carlo'!$C$26=""),0,IF(RAND()&lt;'Monte Carlo'!$B$26,IF('Monte Carlo'!$E$26='Monte Carlo'!$C$26,'Monte Carlo'!$C$26,BETAINV(RAND(),'Monte Carlo'!$G$26,'Monte Carlo'!$H$26,'Monte Carlo'!$C$26,'Monte Carlo'!$E$26)),0))</f>
        <v>0</v>
      </c>
      <c r="R911" s="0" t="n">
        <f aca="true">IF(OR('Monte Carlo'!$B$27="",'Monte Carlo'!$C$27=""),0,IF(RAND()&lt;'Monte Carlo'!$B$27,IF('Monte Carlo'!$E$27='Monte Carlo'!$C$27,'Monte Carlo'!$C$27,BETAINV(RAND(),'Monte Carlo'!$G$27,'Monte Carlo'!$H$27,'Monte Carlo'!$C$27,'Monte Carlo'!$E$27)),0))</f>
        <v>0</v>
      </c>
      <c r="S911" s="0" t="n">
        <f aca="true">IF(OR('Monte Carlo'!$B$28="",'Monte Carlo'!$C$28=""),0,IF(RAND()&lt;'Monte Carlo'!$B$28,IF('Monte Carlo'!$E$28='Monte Carlo'!$C$28,'Monte Carlo'!$C$28,BETAINV(RAND(),'Monte Carlo'!$G$28,'Monte Carlo'!$H$28,'Monte Carlo'!$C$28,'Monte Carlo'!$E$28)),0))</f>
        <v>0</v>
      </c>
      <c r="T911" s="0" t="n">
        <f aca="true">IF(OR('Monte Carlo'!$B$29="",'Monte Carlo'!$C$29=""),0,IF(RAND()&lt;'Monte Carlo'!$B$29,IF('Monte Carlo'!$E$29='Monte Carlo'!$C$29,'Monte Carlo'!$C$29,BETAINV(RAND(),'Monte Carlo'!$G$29,'Monte Carlo'!$H$29,'Monte Carlo'!$C$29,'Monte Carlo'!$E$29)),0))</f>
        <v>0</v>
      </c>
      <c r="U911" s="0" t="n">
        <f aca="true">IF(OR('Monte Carlo'!$B$30="",'Monte Carlo'!$C$30=""),0,IF(RAND()&lt;'Monte Carlo'!$B$30,IF('Monte Carlo'!$E$30='Monte Carlo'!$C$30,'Monte Carlo'!$C$30,BETAINV(RAND(),'Monte Carlo'!$G$30,'Monte Carlo'!$H$30,'Monte Carlo'!$C$30,'Monte Carlo'!$E$30)),0))</f>
        <v>0</v>
      </c>
      <c r="V911" s="0" t="n">
        <f aca="true">IF(OR('Monte Carlo'!$B$31="",'Monte Carlo'!$C$31=""),0,IF(RAND()&lt;'Monte Carlo'!$B$31,IF('Monte Carlo'!$E$31='Monte Carlo'!$C$31,'Monte Carlo'!$C$31,BETAINV(RAND(),'Monte Carlo'!$G$31,'Monte Carlo'!$H$31,'Monte Carlo'!$C$31,'Monte Carlo'!$E$31)),0))</f>
        <v>0</v>
      </c>
      <c r="W911" s="0" t="n">
        <f aca="true">IF(OR('Monte Carlo'!$B$32="",'Monte Carlo'!$C$32=""),0,IF(RAND()&lt;'Monte Carlo'!$B$32,IF('Monte Carlo'!$E$32='Monte Carlo'!$C$32,'Monte Carlo'!$C$32,BETAINV(RAND(),'Monte Carlo'!$G$32,'Monte Carlo'!$H$32,'Monte Carlo'!$C$32,'Monte Carlo'!$E$32)),0))</f>
        <v>0</v>
      </c>
      <c r="X911" s="0" t="n">
        <f aca="true">IF(OR('Monte Carlo'!$B$33="",'Monte Carlo'!$C$33=""),0,IF(RAND()&lt;'Monte Carlo'!$B$33,IF('Monte Carlo'!$E$33='Monte Carlo'!$C$33,'Monte Carlo'!$C$33,BETAINV(RAND(),'Monte Carlo'!$G$33,'Monte Carlo'!$H$33,'Monte Carlo'!$C$33,'Monte Carlo'!$E$33)),0))</f>
        <v>0</v>
      </c>
      <c r="Y911" s="0" t="n">
        <f aca="false">SUM(A911:X911)</f>
        <v>2278.40822799305</v>
      </c>
    </row>
    <row r="912" customFormat="false" ht="15" hidden="false" customHeight="false" outlineLevel="0" collapsed="false">
      <c r="A912" s="0" t="n">
        <f aca="true">IF('Monte Carlo'!$B$7="",0,IF('Monte Carlo'!$D$7='Monte Carlo'!$B$7,'Monte Carlo'!$B$7,BETAINV(RAND(),'Monte Carlo'!$F$7,'Monte Carlo'!$G$7,'Monte Carlo'!$B$7,'Monte Carlo'!$D$7)))</f>
        <v>161.168294431712</v>
      </c>
      <c r="B912" s="0" t="n">
        <f aca="true">IF('Monte Carlo'!$B$8="",0,IF('Monte Carlo'!$D$8='Monte Carlo'!$B$8,'Monte Carlo'!$B$8,BETAINV(RAND(),'Monte Carlo'!$F$8,'Monte Carlo'!$G$8,'Monte Carlo'!$B$8,'Monte Carlo'!$D$8)))</f>
        <v>1048.81800100437</v>
      </c>
      <c r="C912" s="0" t="n">
        <f aca="true">IF('Monte Carlo'!$B$9="",0,IF('Monte Carlo'!$D$9='Monte Carlo'!$B$9,'Monte Carlo'!$B$9,BETAINV(RAND(),'Monte Carlo'!$F$9,'Monte Carlo'!$G$9,'Monte Carlo'!$B$9,'Monte Carlo'!$D$9)))</f>
        <v>447.178192691713</v>
      </c>
      <c r="D912" s="0" t="n">
        <f aca="true">IF('Monte Carlo'!$B$10="",0,IF('Monte Carlo'!$D$10='Monte Carlo'!$B$10,'Monte Carlo'!$B$10,BETAINV(RAND(),'Monte Carlo'!$F$10,'Monte Carlo'!$G$10,'Monte Carlo'!$B$10,'Monte Carlo'!$D$10)))</f>
        <v>300.73198002602</v>
      </c>
      <c r="E912" s="0" t="n">
        <f aca="true">IF('Monte Carlo'!$B$11="",0,IF('Monte Carlo'!$D$11='Monte Carlo'!$B$11,'Monte Carlo'!$B$11,BETAINV(RAND(),'Monte Carlo'!$F$11,'Monte Carlo'!$G$11,'Monte Carlo'!$B$11,'Monte Carlo'!$D$11)))</f>
        <v>106.088362400811</v>
      </c>
      <c r="F912" s="0" t="n">
        <f aca="true">IF('Monte Carlo'!$B$12="",0,IF('Monte Carlo'!$D$12='Monte Carlo'!$B$12,'Monte Carlo'!$B$12,BETAINV(RAND(),'Monte Carlo'!$F$12,'Monte Carlo'!$G$12,'Monte Carlo'!$B$12,'Monte Carlo'!$D$12)))</f>
        <v>106.069754649463</v>
      </c>
      <c r="G912" s="0" t="n">
        <f aca="true">IF('Monte Carlo'!$B$13="",0,IF('Monte Carlo'!$D$13='Monte Carlo'!$B$13,'Monte Carlo'!$B$13,BETAINV(RAND(),'Monte Carlo'!$F$13,'Monte Carlo'!$G$13,'Monte Carlo'!$B$13,'Monte Carlo'!$D$13)))</f>
        <v>0</v>
      </c>
      <c r="H912" s="0" t="n">
        <f aca="true">IF('Monte Carlo'!$B$14="",0,IF('Monte Carlo'!$D$14='Monte Carlo'!$B$14,'Monte Carlo'!$B$14,BETAINV(RAND(),'Monte Carlo'!$F$14,'Monte Carlo'!$G$14,'Monte Carlo'!$B$14,'Monte Carlo'!$D$14)))</f>
        <v>0</v>
      </c>
      <c r="I912" s="0" t="n">
        <f aca="true">IF('Monte Carlo'!$B$15="",0,IF('Monte Carlo'!$D$15='Monte Carlo'!$B$15,'Monte Carlo'!$B$15,BETAINV(RAND(),'Monte Carlo'!$F$15,'Monte Carlo'!$G$15,'Monte Carlo'!$B$15,'Monte Carlo'!$D$15)))</f>
        <v>0</v>
      </c>
      <c r="J912" s="0" t="n">
        <f aca="true">IF('Monte Carlo'!$B$16="",0,IF('Monte Carlo'!$D$16='Monte Carlo'!$B$16,'Monte Carlo'!$B$16,BETAINV(RAND(),'Monte Carlo'!$F$16,'Monte Carlo'!$G$16,'Monte Carlo'!$B$16,'Monte Carlo'!$D$16)))</f>
        <v>0</v>
      </c>
      <c r="K912" s="0" t="n">
        <f aca="true">IF('Monte Carlo'!$B$17="",0,IF('Monte Carlo'!$D$17='Monte Carlo'!$B$17,'Monte Carlo'!$B$17,BETAINV(RAND(),'Monte Carlo'!$F$17,'Monte Carlo'!$G$17,'Monte Carlo'!$B$17,'Monte Carlo'!$D$17)))</f>
        <v>0</v>
      </c>
      <c r="L912" s="0" t="n">
        <f aca="true">IF('Monte Carlo'!$B$18="",0,IF('Monte Carlo'!$D$18='Monte Carlo'!$B$18,'Monte Carlo'!$B$18,BETAINV(RAND(),'Monte Carlo'!$F$18,'Monte Carlo'!$G$18,'Monte Carlo'!$B$18,'Monte Carlo'!$D$18)))</f>
        <v>0</v>
      </c>
      <c r="M912" s="0" t="n">
        <f aca="true">IF(OR('Monte Carlo'!$B$22="",'Monte Carlo'!$C$22=""),0,IF(RAND()&lt;'Monte Carlo'!$B$22,IF('Monte Carlo'!$E$22='Monte Carlo'!$C$22,'Monte Carlo'!$C$22,BETAINV(RAND(),'Monte Carlo'!$G$22,'Monte Carlo'!$H$22,'Monte Carlo'!$C$22,'Monte Carlo'!$E$22)),0))</f>
        <v>0</v>
      </c>
      <c r="N912" s="0" t="n">
        <f aca="true">IF(OR('Monte Carlo'!$B$23="",'Monte Carlo'!$C$23=""),0,IF(RAND()&lt;'Monte Carlo'!$B$23,IF('Monte Carlo'!$E$23='Monte Carlo'!$C$23,'Monte Carlo'!$C$23,BETAINV(RAND(),'Monte Carlo'!$G$23,'Monte Carlo'!$H$23,'Monte Carlo'!$C$23,'Monte Carlo'!$E$23)),0))</f>
        <v>42.1468307820842</v>
      </c>
      <c r="O912" s="0" t="n">
        <f aca="true">IF(OR('Monte Carlo'!$B$24="",'Monte Carlo'!$C$24=""),0,IF(RAND()&lt;'Monte Carlo'!$B$24,IF('Monte Carlo'!$E$24='Monte Carlo'!$C$24,'Monte Carlo'!$C$24,BETAINV(RAND(),'Monte Carlo'!$G$24,'Monte Carlo'!$H$24,'Monte Carlo'!$C$24,'Monte Carlo'!$E$24)),0))</f>
        <v>254.481944664248</v>
      </c>
      <c r="P912" s="0" t="n">
        <f aca="true">IF(OR('Monte Carlo'!$B$25="",'Monte Carlo'!$C$25=""),0,IF(RAND()&lt;'Monte Carlo'!$B$25,IF('Monte Carlo'!$E$25='Monte Carlo'!$C$25,'Monte Carlo'!$C$25,BETAINV(RAND(),'Monte Carlo'!$G$25,'Monte Carlo'!$H$25,'Monte Carlo'!$C$25,'Monte Carlo'!$E$25)),0))</f>
        <v>0</v>
      </c>
      <c r="Q912" s="0" t="n">
        <f aca="true">IF(OR('Monte Carlo'!$B$26="",'Monte Carlo'!$C$26=""),0,IF(RAND()&lt;'Monte Carlo'!$B$26,IF('Monte Carlo'!$E$26='Monte Carlo'!$C$26,'Monte Carlo'!$C$26,BETAINV(RAND(),'Monte Carlo'!$G$26,'Monte Carlo'!$H$26,'Monte Carlo'!$C$26,'Monte Carlo'!$E$26)),0))</f>
        <v>0</v>
      </c>
      <c r="R912" s="0" t="n">
        <f aca="true">IF(OR('Monte Carlo'!$B$27="",'Monte Carlo'!$C$27=""),0,IF(RAND()&lt;'Monte Carlo'!$B$27,IF('Monte Carlo'!$E$27='Monte Carlo'!$C$27,'Monte Carlo'!$C$27,BETAINV(RAND(),'Monte Carlo'!$G$27,'Monte Carlo'!$H$27,'Monte Carlo'!$C$27,'Monte Carlo'!$E$27)),0))</f>
        <v>0</v>
      </c>
      <c r="S912" s="0" t="n">
        <f aca="true">IF(OR('Monte Carlo'!$B$28="",'Monte Carlo'!$C$28=""),0,IF(RAND()&lt;'Monte Carlo'!$B$28,IF('Monte Carlo'!$E$28='Monte Carlo'!$C$28,'Monte Carlo'!$C$28,BETAINV(RAND(),'Monte Carlo'!$G$28,'Monte Carlo'!$H$28,'Monte Carlo'!$C$28,'Monte Carlo'!$E$28)),0))</f>
        <v>0</v>
      </c>
      <c r="T912" s="0" t="n">
        <f aca="true">IF(OR('Monte Carlo'!$B$29="",'Monte Carlo'!$C$29=""),0,IF(RAND()&lt;'Monte Carlo'!$B$29,IF('Monte Carlo'!$E$29='Monte Carlo'!$C$29,'Monte Carlo'!$C$29,BETAINV(RAND(),'Monte Carlo'!$G$29,'Monte Carlo'!$H$29,'Monte Carlo'!$C$29,'Monte Carlo'!$E$29)),0))</f>
        <v>0</v>
      </c>
      <c r="U912" s="0" t="n">
        <f aca="true">IF(OR('Monte Carlo'!$B$30="",'Monte Carlo'!$C$30=""),0,IF(RAND()&lt;'Monte Carlo'!$B$30,IF('Monte Carlo'!$E$30='Monte Carlo'!$C$30,'Monte Carlo'!$C$30,BETAINV(RAND(),'Monte Carlo'!$G$30,'Monte Carlo'!$H$30,'Monte Carlo'!$C$30,'Monte Carlo'!$E$30)),0))</f>
        <v>0</v>
      </c>
      <c r="V912" s="0" t="n">
        <f aca="true">IF(OR('Monte Carlo'!$B$31="",'Monte Carlo'!$C$31=""),0,IF(RAND()&lt;'Monte Carlo'!$B$31,IF('Monte Carlo'!$E$31='Monte Carlo'!$C$31,'Monte Carlo'!$C$31,BETAINV(RAND(),'Monte Carlo'!$G$31,'Monte Carlo'!$H$31,'Monte Carlo'!$C$31,'Monte Carlo'!$E$31)),0))</f>
        <v>0</v>
      </c>
      <c r="W912" s="0" t="n">
        <f aca="true">IF(OR('Monte Carlo'!$B$32="",'Monte Carlo'!$C$32=""),0,IF(RAND()&lt;'Monte Carlo'!$B$32,IF('Monte Carlo'!$E$32='Monte Carlo'!$C$32,'Monte Carlo'!$C$32,BETAINV(RAND(),'Monte Carlo'!$G$32,'Monte Carlo'!$H$32,'Monte Carlo'!$C$32,'Monte Carlo'!$E$32)),0))</f>
        <v>0</v>
      </c>
      <c r="X912" s="0" t="n">
        <f aca="true">IF(OR('Monte Carlo'!$B$33="",'Monte Carlo'!$C$33=""),0,IF(RAND()&lt;'Monte Carlo'!$B$33,IF('Monte Carlo'!$E$33='Monte Carlo'!$C$33,'Monte Carlo'!$C$33,BETAINV(RAND(),'Monte Carlo'!$G$33,'Monte Carlo'!$H$33,'Monte Carlo'!$C$33,'Monte Carlo'!$E$33)),0))</f>
        <v>0</v>
      </c>
      <c r="Y912" s="0" t="n">
        <f aca="false">SUM(A912:X912)</f>
        <v>2466.68336065042</v>
      </c>
    </row>
    <row r="913" customFormat="false" ht="15" hidden="false" customHeight="false" outlineLevel="0" collapsed="false">
      <c r="A913" s="0" t="n">
        <f aca="true">IF('Monte Carlo'!$B$7="",0,IF('Monte Carlo'!$D$7='Monte Carlo'!$B$7,'Monte Carlo'!$B$7,BETAINV(RAND(),'Monte Carlo'!$F$7,'Monte Carlo'!$G$7,'Monte Carlo'!$B$7,'Monte Carlo'!$D$7)))</f>
        <v>146.725630269835</v>
      </c>
      <c r="B913" s="0" t="n">
        <f aca="true">IF('Monte Carlo'!$B$8="",0,IF('Monte Carlo'!$D$8='Monte Carlo'!$B$8,'Monte Carlo'!$B$8,BETAINV(RAND(),'Monte Carlo'!$F$8,'Monte Carlo'!$G$8,'Monte Carlo'!$B$8,'Monte Carlo'!$D$8)))</f>
        <v>1151.68070228245</v>
      </c>
      <c r="C913" s="0" t="n">
        <f aca="true">IF('Monte Carlo'!$B$9="",0,IF('Monte Carlo'!$D$9='Monte Carlo'!$B$9,'Monte Carlo'!$B$9,BETAINV(RAND(),'Monte Carlo'!$F$9,'Monte Carlo'!$G$9,'Monte Carlo'!$B$9,'Monte Carlo'!$D$9)))</f>
        <v>412.381466771206</v>
      </c>
      <c r="D913" s="0" t="n">
        <f aca="true">IF('Monte Carlo'!$B$10="",0,IF('Monte Carlo'!$D$10='Monte Carlo'!$B$10,'Monte Carlo'!$B$10,BETAINV(RAND(),'Monte Carlo'!$F$10,'Monte Carlo'!$G$10,'Monte Carlo'!$B$10,'Monte Carlo'!$D$10)))</f>
        <v>308.798986478207</v>
      </c>
      <c r="E913" s="0" t="n">
        <f aca="true">IF('Monte Carlo'!$B$11="",0,IF('Monte Carlo'!$D$11='Monte Carlo'!$B$11,'Monte Carlo'!$B$11,BETAINV(RAND(),'Monte Carlo'!$F$11,'Monte Carlo'!$G$11,'Monte Carlo'!$B$11,'Monte Carlo'!$D$11)))</f>
        <v>111.766333874507</v>
      </c>
      <c r="F913" s="0" t="n">
        <f aca="true">IF('Monte Carlo'!$B$12="",0,IF('Monte Carlo'!$D$12='Monte Carlo'!$B$12,'Monte Carlo'!$B$12,BETAINV(RAND(),'Monte Carlo'!$F$12,'Monte Carlo'!$G$12,'Monte Carlo'!$B$12,'Monte Carlo'!$D$12)))</f>
        <v>99.0443068923576</v>
      </c>
      <c r="G913" s="0" t="n">
        <f aca="true">IF('Monte Carlo'!$B$13="",0,IF('Monte Carlo'!$D$13='Monte Carlo'!$B$13,'Monte Carlo'!$B$13,BETAINV(RAND(),'Monte Carlo'!$F$13,'Monte Carlo'!$G$13,'Monte Carlo'!$B$13,'Monte Carlo'!$D$13)))</f>
        <v>0</v>
      </c>
      <c r="H913" s="0" t="n">
        <f aca="true">IF('Monte Carlo'!$B$14="",0,IF('Monte Carlo'!$D$14='Monte Carlo'!$B$14,'Monte Carlo'!$B$14,BETAINV(RAND(),'Monte Carlo'!$F$14,'Monte Carlo'!$G$14,'Monte Carlo'!$B$14,'Monte Carlo'!$D$14)))</f>
        <v>0</v>
      </c>
      <c r="I913" s="0" t="n">
        <f aca="true">IF('Monte Carlo'!$B$15="",0,IF('Monte Carlo'!$D$15='Monte Carlo'!$B$15,'Monte Carlo'!$B$15,BETAINV(RAND(),'Monte Carlo'!$F$15,'Monte Carlo'!$G$15,'Monte Carlo'!$B$15,'Monte Carlo'!$D$15)))</f>
        <v>0</v>
      </c>
      <c r="J913" s="0" t="n">
        <f aca="true">IF('Monte Carlo'!$B$16="",0,IF('Monte Carlo'!$D$16='Monte Carlo'!$B$16,'Monte Carlo'!$B$16,BETAINV(RAND(),'Monte Carlo'!$F$16,'Monte Carlo'!$G$16,'Monte Carlo'!$B$16,'Monte Carlo'!$D$16)))</f>
        <v>0</v>
      </c>
      <c r="K913" s="0" t="n">
        <f aca="true">IF('Monte Carlo'!$B$17="",0,IF('Monte Carlo'!$D$17='Monte Carlo'!$B$17,'Monte Carlo'!$B$17,BETAINV(RAND(),'Monte Carlo'!$F$17,'Monte Carlo'!$G$17,'Monte Carlo'!$B$17,'Monte Carlo'!$D$17)))</f>
        <v>0</v>
      </c>
      <c r="L913" s="0" t="n">
        <f aca="true">IF('Monte Carlo'!$B$18="",0,IF('Monte Carlo'!$D$18='Monte Carlo'!$B$18,'Monte Carlo'!$B$18,BETAINV(RAND(),'Monte Carlo'!$F$18,'Monte Carlo'!$G$18,'Monte Carlo'!$B$18,'Monte Carlo'!$D$18)))</f>
        <v>0</v>
      </c>
      <c r="M913" s="0" t="n">
        <f aca="true">IF(OR('Monte Carlo'!$B$22="",'Monte Carlo'!$C$22=""),0,IF(RAND()&lt;'Monte Carlo'!$B$22,IF('Monte Carlo'!$E$22='Monte Carlo'!$C$22,'Monte Carlo'!$C$22,BETAINV(RAND(),'Monte Carlo'!$G$22,'Monte Carlo'!$H$22,'Monte Carlo'!$C$22,'Monte Carlo'!$E$22)),0))</f>
        <v>0</v>
      </c>
      <c r="N913" s="0" t="n">
        <f aca="true">IF(OR('Monte Carlo'!$B$23="",'Monte Carlo'!$C$23=""),0,IF(RAND()&lt;'Monte Carlo'!$B$23,IF('Monte Carlo'!$E$23='Monte Carlo'!$C$23,'Monte Carlo'!$C$23,BETAINV(RAND(),'Monte Carlo'!$G$23,'Monte Carlo'!$H$23,'Monte Carlo'!$C$23,'Monte Carlo'!$E$23)),0))</f>
        <v>0</v>
      </c>
      <c r="O913" s="0" t="n">
        <f aca="true">IF(OR('Monte Carlo'!$B$24="",'Monte Carlo'!$C$24=""),0,IF(RAND()&lt;'Monte Carlo'!$B$24,IF('Monte Carlo'!$E$24='Monte Carlo'!$C$24,'Monte Carlo'!$C$24,BETAINV(RAND(),'Monte Carlo'!$G$24,'Monte Carlo'!$H$24,'Monte Carlo'!$C$24,'Monte Carlo'!$E$24)),0))</f>
        <v>134.028358819272</v>
      </c>
      <c r="P913" s="0" t="n">
        <f aca="true">IF(OR('Monte Carlo'!$B$25="",'Monte Carlo'!$C$25=""),0,IF(RAND()&lt;'Monte Carlo'!$B$25,IF('Monte Carlo'!$E$25='Monte Carlo'!$C$25,'Monte Carlo'!$C$25,BETAINV(RAND(),'Monte Carlo'!$G$25,'Monte Carlo'!$H$25,'Monte Carlo'!$C$25,'Monte Carlo'!$E$25)),0))</f>
        <v>0</v>
      </c>
      <c r="Q913" s="0" t="n">
        <f aca="true">IF(OR('Monte Carlo'!$B$26="",'Monte Carlo'!$C$26=""),0,IF(RAND()&lt;'Monte Carlo'!$B$26,IF('Monte Carlo'!$E$26='Monte Carlo'!$C$26,'Monte Carlo'!$C$26,BETAINV(RAND(),'Monte Carlo'!$G$26,'Monte Carlo'!$H$26,'Monte Carlo'!$C$26,'Monte Carlo'!$E$26)),0))</f>
        <v>0</v>
      </c>
      <c r="R913" s="0" t="n">
        <f aca="true">IF(OR('Monte Carlo'!$B$27="",'Monte Carlo'!$C$27=""),0,IF(RAND()&lt;'Monte Carlo'!$B$27,IF('Monte Carlo'!$E$27='Monte Carlo'!$C$27,'Monte Carlo'!$C$27,BETAINV(RAND(),'Monte Carlo'!$G$27,'Monte Carlo'!$H$27,'Monte Carlo'!$C$27,'Monte Carlo'!$E$27)),0))</f>
        <v>0</v>
      </c>
      <c r="S913" s="0" t="n">
        <f aca="true">IF(OR('Monte Carlo'!$B$28="",'Monte Carlo'!$C$28=""),0,IF(RAND()&lt;'Monte Carlo'!$B$28,IF('Monte Carlo'!$E$28='Monte Carlo'!$C$28,'Monte Carlo'!$C$28,BETAINV(RAND(),'Monte Carlo'!$G$28,'Monte Carlo'!$H$28,'Monte Carlo'!$C$28,'Monte Carlo'!$E$28)),0))</f>
        <v>0</v>
      </c>
      <c r="T913" s="0" t="n">
        <f aca="true">IF(OR('Monte Carlo'!$B$29="",'Monte Carlo'!$C$29=""),0,IF(RAND()&lt;'Monte Carlo'!$B$29,IF('Monte Carlo'!$E$29='Monte Carlo'!$C$29,'Monte Carlo'!$C$29,BETAINV(RAND(),'Monte Carlo'!$G$29,'Monte Carlo'!$H$29,'Monte Carlo'!$C$29,'Monte Carlo'!$E$29)),0))</f>
        <v>0</v>
      </c>
      <c r="U913" s="0" t="n">
        <f aca="true">IF(OR('Monte Carlo'!$B$30="",'Monte Carlo'!$C$30=""),0,IF(RAND()&lt;'Monte Carlo'!$B$30,IF('Monte Carlo'!$E$30='Monte Carlo'!$C$30,'Monte Carlo'!$C$30,BETAINV(RAND(),'Monte Carlo'!$G$30,'Monte Carlo'!$H$30,'Monte Carlo'!$C$30,'Monte Carlo'!$E$30)),0))</f>
        <v>0</v>
      </c>
      <c r="V913" s="0" t="n">
        <f aca="true">IF(OR('Monte Carlo'!$B$31="",'Monte Carlo'!$C$31=""),0,IF(RAND()&lt;'Monte Carlo'!$B$31,IF('Monte Carlo'!$E$31='Monte Carlo'!$C$31,'Monte Carlo'!$C$31,BETAINV(RAND(),'Monte Carlo'!$G$31,'Monte Carlo'!$H$31,'Monte Carlo'!$C$31,'Monte Carlo'!$E$31)),0))</f>
        <v>0</v>
      </c>
      <c r="W913" s="0" t="n">
        <f aca="true">IF(OR('Monte Carlo'!$B$32="",'Monte Carlo'!$C$32=""),0,IF(RAND()&lt;'Monte Carlo'!$B$32,IF('Monte Carlo'!$E$32='Monte Carlo'!$C$32,'Monte Carlo'!$C$32,BETAINV(RAND(),'Monte Carlo'!$G$32,'Monte Carlo'!$H$32,'Monte Carlo'!$C$32,'Monte Carlo'!$E$32)),0))</f>
        <v>0</v>
      </c>
      <c r="X913" s="0" t="n">
        <f aca="true">IF(OR('Monte Carlo'!$B$33="",'Monte Carlo'!$C$33=""),0,IF(RAND()&lt;'Monte Carlo'!$B$33,IF('Monte Carlo'!$E$33='Monte Carlo'!$C$33,'Monte Carlo'!$C$33,BETAINV(RAND(),'Monte Carlo'!$G$33,'Monte Carlo'!$H$33,'Monte Carlo'!$C$33,'Monte Carlo'!$E$33)),0))</f>
        <v>0</v>
      </c>
      <c r="Y913" s="0" t="n">
        <f aca="false">SUM(A913:X913)</f>
        <v>2364.42578538784</v>
      </c>
    </row>
    <row r="914" customFormat="false" ht="15" hidden="false" customHeight="false" outlineLevel="0" collapsed="false">
      <c r="A914" s="0" t="n">
        <f aca="true">IF('Monte Carlo'!$B$7="",0,IF('Monte Carlo'!$D$7='Monte Carlo'!$B$7,'Monte Carlo'!$B$7,BETAINV(RAND(),'Monte Carlo'!$F$7,'Monte Carlo'!$G$7,'Monte Carlo'!$B$7,'Monte Carlo'!$D$7)))</f>
        <v>158.909410967576</v>
      </c>
      <c r="B914" s="0" t="n">
        <f aca="true">IF('Monte Carlo'!$B$8="",0,IF('Monte Carlo'!$D$8='Monte Carlo'!$B$8,'Monte Carlo'!$B$8,BETAINV(RAND(),'Monte Carlo'!$F$8,'Monte Carlo'!$G$8,'Monte Carlo'!$B$8,'Monte Carlo'!$D$8)))</f>
        <v>932.407788614246</v>
      </c>
      <c r="C914" s="0" t="n">
        <f aca="true">IF('Monte Carlo'!$B$9="",0,IF('Monte Carlo'!$D$9='Monte Carlo'!$B$9,'Monte Carlo'!$B$9,BETAINV(RAND(),'Monte Carlo'!$F$9,'Monte Carlo'!$G$9,'Monte Carlo'!$B$9,'Monte Carlo'!$D$9)))</f>
        <v>417.128862629799</v>
      </c>
      <c r="D914" s="0" t="n">
        <f aca="true">IF('Monte Carlo'!$B$10="",0,IF('Monte Carlo'!$D$10='Monte Carlo'!$B$10,'Monte Carlo'!$B$10,BETAINV(RAND(),'Monte Carlo'!$F$10,'Monte Carlo'!$G$10,'Monte Carlo'!$B$10,'Monte Carlo'!$D$10)))</f>
        <v>274.749727769179</v>
      </c>
      <c r="E914" s="0" t="n">
        <f aca="true">IF('Monte Carlo'!$B$11="",0,IF('Monte Carlo'!$D$11='Monte Carlo'!$B$11,'Monte Carlo'!$B$11,BETAINV(RAND(),'Monte Carlo'!$F$11,'Monte Carlo'!$G$11,'Monte Carlo'!$B$11,'Monte Carlo'!$D$11)))</f>
        <v>133.025513399157</v>
      </c>
      <c r="F914" s="0" t="n">
        <f aca="true">IF('Monte Carlo'!$B$12="",0,IF('Monte Carlo'!$D$12='Monte Carlo'!$B$12,'Monte Carlo'!$B$12,BETAINV(RAND(),'Monte Carlo'!$F$12,'Monte Carlo'!$G$12,'Monte Carlo'!$B$12,'Monte Carlo'!$D$12)))</f>
        <v>123.400234330596</v>
      </c>
      <c r="G914" s="0" t="n">
        <f aca="true">IF('Monte Carlo'!$B$13="",0,IF('Monte Carlo'!$D$13='Monte Carlo'!$B$13,'Monte Carlo'!$B$13,BETAINV(RAND(),'Monte Carlo'!$F$13,'Monte Carlo'!$G$13,'Monte Carlo'!$B$13,'Monte Carlo'!$D$13)))</f>
        <v>0</v>
      </c>
      <c r="H914" s="0" t="n">
        <f aca="true">IF('Monte Carlo'!$B$14="",0,IF('Monte Carlo'!$D$14='Monte Carlo'!$B$14,'Monte Carlo'!$B$14,BETAINV(RAND(),'Monte Carlo'!$F$14,'Monte Carlo'!$G$14,'Monte Carlo'!$B$14,'Monte Carlo'!$D$14)))</f>
        <v>0</v>
      </c>
      <c r="I914" s="0" t="n">
        <f aca="true">IF('Monte Carlo'!$B$15="",0,IF('Monte Carlo'!$D$15='Monte Carlo'!$B$15,'Monte Carlo'!$B$15,BETAINV(RAND(),'Monte Carlo'!$F$15,'Monte Carlo'!$G$15,'Monte Carlo'!$B$15,'Monte Carlo'!$D$15)))</f>
        <v>0</v>
      </c>
      <c r="J914" s="0" t="n">
        <f aca="true">IF('Monte Carlo'!$B$16="",0,IF('Monte Carlo'!$D$16='Monte Carlo'!$B$16,'Monte Carlo'!$B$16,BETAINV(RAND(),'Monte Carlo'!$F$16,'Monte Carlo'!$G$16,'Monte Carlo'!$B$16,'Monte Carlo'!$D$16)))</f>
        <v>0</v>
      </c>
      <c r="K914" s="0" t="n">
        <f aca="true">IF('Monte Carlo'!$B$17="",0,IF('Monte Carlo'!$D$17='Monte Carlo'!$B$17,'Monte Carlo'!$B$17,BETAINV(RAND(),'Monte Carlo'!$F$17,'Monte Carlo'!$G$17,'Monte Carlo'!$B$17,'Monte Carlo'!$D$17)))</f>
        <v>0</v>
      </c>
      <c r="L914" s="0" t="n">
        <f aca="true">IF('Monte Carlo'!$B$18="",0,IF('Monte Carlo'!$D$18='Monte Carlo'!$B$18,'Monte Carlo'!$B$18,BETAINV(RAND(),'Monte Carlo'!$F$18,'Monte Carlo'!$G$18,'Monte Carlo'!$B$18,'Monte Carlo'!$D$18)))</f>
        <v>0</v>
      </c>
      <c r="M914" s="0" t="n">
        <f aca="true">IF(OR('Monte Carlo'!$B$22="",'Monte Carlo'!$C$22=""),0,IF(RAND()&lt;'Monte Carlo'!$B$22,IF('Monte Carlo'!$E$22='Monte Carlo'!$C$22,'Monte Carlo'!$C$22,BETAINV(RAND(),'Monte Carlo'!$G$22,'Monte Carlo'!$H$22,'Monte Carlo'!$C$22,'Monte Carlo'!$E$22)),0))</f>
        <v>0</v>
      </c>
      <c r="N914" s="0" t="n">
        <f aca="true">IF(OR('Monte Carlo'!$B$23="",'Monte Carlo'!$C$23=""),0,IF(RAND()&lt;'Monte Carlo'!$B$23,IF('Monte Carlo'!$E$23='Monte Carlo'!$C$23,'Monte Carlo'!$C$23,BETAINV(RAND(),'Monte Carlo'!$G$23,'Monte Carlo'!$H$23,'Monte Carlo'!$C$23,'Monte Carlo'!$E$23)),0))</f>
        <v>0</v>
      </c>
      <c r="O914" s="0" t="n">
        <f aca="true">IF(OR('Monte Carlo'!$B$24="",'Monte Carlo'!$C$24=""),0,IF(RAND()&lt;'Monte Carlo'!$B$24,IF('Monte Carlo'!$E$24='Monte Carlo'!$C$24,'Monte Carlo'!$C$24,BETAINV(RAND(),'Monte Carlo'!$G$24,'Monte Carlo'!$H$24,'Monte Carlo'!$C$24,'Monte Carlo'!$E$24)),0))</f>
        <v>0</v>
      </c>
      <c r="P914" s="0" t="n">
        <f aca="true">IF(OR('Monte Carlo'!$B$25="",'Monte Carlo'!$C$25=""),0,IF(RAND()&lt;'Monte Carlo'!$B$25,IF('Monte Carlo'!$E$25='Monte Carlo'!$C$25,'Monte Carlo'!$C$25,BETAINV(RAND(),'Monte Carlo'!$G$25,'Monte Carlo'!$H$25,'Monte Carlo'!$C$25,'Monte Carlo'!$E$25)),0))</f>
        <v>0</v>
      </c>
      <c r="Q914" s="0" t="n">
        <f aca="true">IF(OR('Monte Carlo'!$B$26="",'Monte Carlo'!$C$26=""),0,IF(RAND()&lt;'Monte Carlo'!$B$26,IF('Monte Carlo'!$E$26='Monte Carlo'!$C$26,'Monte Carlo'!$C$26,BETAINV(RAND(),'Monte Carlo'!$G$26,'Monte Carlo'!$H$26,'Monte Carlo'!$C$26,'Monte Carlo'!$E$26)),0))</f>
        <v>0</v>
      </c>
      <c r="R914" s="0" t="n">
        <f aca="true">IF(OR('Monte Carlo'!$B$27="",'Monte Carlo'!$C$27=""),0,IF(RAND()&lt;'Monte Carlo'!$B$27,IF('Monte Carlo'!$E$27='Monte Carlo'!$C$27,'Monte Carlo'!$C$27,BETAINV(RAND(),'Monte Carlo'!$G$27,'Monte Carlo'!$H$27,'Monte Carlo'!$C$27,'Monte Carlo'!$E$27)),0))</f>
        <v>0</v>
      </c>
      <c r="S914" s="0" t="n">
        <f aca="true">IF(OR('Monte Carlo'!$B$28="",'Monte Carlo'!$C$28=""),0,IF(RAND()&lt;'Monte Carlo'!$B$28,IF('Monte Carlo'!$E$28='Monte Carlo'!$C$28,'Monte Carlo'!$C$28,BETAINV(RAND(),'Monte Carlo'!$G$28,'Monte Carlo'!$H$28,'Monte Carlo'!$C$28,'Monte Carlo'!$E$28)),0))</f>
        <v>0</v>
      </c>
      <c r="T914" s="0" t="n">
        <f aca="true">IF(OR('Monte Carlo'!$B$29="",'Monte Carlo'!$C$29=""),0,IF(RAND()&lt;'Monte Carlo'!$B$29,IF('Monte Carlo'!$E$29='Monte Carlo'!$C$29,'Monte Carlo'!$C$29,BETAINV(RAND(),'Monte Carlo'!$G$29,'Monte Carlo'!$H$29,'Monte Carlo'!$C$29,'Monte Carlo'!$E$29)),0))</f>
        <v>0</v>
      </c>
      <c r="U914" s="0" t="n">
        <f aca="true">IF(OR('Monte Carlo'!$B$30="",'Monte Carlo'!$C$30=""),0,IF(RAND()&lt;'Monte Carlo'!$B$30,IF('Monte Carlo'!$E$30='Monte Carlo'!$C$30,'Monte Carlo'!$C$30,BETAINV(RAND(),'Monte Carlo'!$G$30,'Monte Carlo'!$H$30,'Monte Carlo'!$C$30,'Monte Carlo'!$E$30)),0))</f>
        <v>0</v>
      </c>
      <c r="V914" s="0" t="n">
        <f aca="true">IF(OR('Monte Carlo'!$B$31="",'Monte Carlo'!$C$31=""),0,IF(RAND()&lt;'Monte Carlo'!$B$31,IF('Monte Carlo'!$E$31='Monte Carlo'!$C$31,'Monte Carlo'!$C$31,BETAINV(RAND(),'Monte Carlo'!$G$31,'Monte Carlo'!$H$31,'Monte Carlo'!$C$31,'Monte Carlo'!$E$31)),0))</f>
        <v>0</v>
      </c>
      <c r="W914" s="0" t="n">
        <f aca="true">IF(OR('Monte Carlo'!$B$32="",'Monte Carlo'!$C$32=""),0,IF(RAND()&lt;'Monte Carlo'!$B$32,IF('Monte Carlo'!$E$32='Monte Carlo'!$C$32,'Monte Carlo'!$C$32,BETAINV(RAND(),'Monte Carlo'!$G$32,'Monte Carlo'!$H$32,'Monte Carlo'!$C$32,'Monte Carlo'!$E$32)),0))</f>
        <v>0</v>
      </c>
      <c r="X914" s="0" t="n">
        <f aca="true">IF(OR('Monte Carlo'!$B$33="",'Monte Carlo'!$C$33=""),0,IF(RAND()&lt;'Monte Carlo'!$B$33,IF('Monte Carlo'!$E$33='Monte Carlo'!$C$33,'Monte Carlo'!$C$33,BETAINV(RAND(),'Monte Carlo'!$G$33,'Monte Carlo'!$H$33,'Monte Carlo'!$C$33,'Monte Carlo'!$E$33)),0))</f>
        <v>0</v>
      </c>
      <c r="Y914" s="0" t="n">
        <f aca="false">SUM(A914:X914)</f>
        <v>2039.62153771055</v>
      </c>
    </row>
    <row r="915" customFormat="false" ht="15" hidden="false" customHeight="false" outlineLevel="0" collapsed="false">
      <c r="A915" s="0" t="n">
        <f aca="true">IF('Monte Carlo'!$B$7="",0,IF('Monte Carlo'!$D$7='Monte Carlo'!$B$7,'Monte Carlo'!$B$7,BETAINV(RAND(),'Monte Carlo'!$F$7,'Monte Carlo'!$G$7,'Monte Carlo'!$B$7,'Monte Carlo'!$D$7)))</f>
        <v>132.385510082489</v>
      </c>
      <c r="B915" s="0" t="n">
        <f aca="true">IF('Monte Carlo'!$B$8="",0,IF('Monte Carlo'!$D$8='Monte Carlo'!$B$8,'Monte Carlo'!$B$8,BETAINV(RAND(),'Monte Carlo'!$F$8,'Monte Carlo'!$G$8,'Monte Carlo'!$B$8,'Monte Carlo'!$D$8)))</f>
        <v>1079.26025540857</v>
      </c>
      <c r="C915" s="0" t="n">
        <f aca="true">IF('Monte Carlo'!$B$9="",0,IF('Monte Carlo'!$D$9='Monte Carlo'!$B$9,'Monte Carlo'!$B$9,BETAINV(RAND(),'Monte Carlo'!$F$9,'Monte Carlo'!$G$9,'Monte Carlo'!$B$9,'Monte Carlo'!$D$9)))</f>
        <v>486.952473898263</v>
      </c>
      <c r="D915" s="0" t="n">
        <f aca="true">IF('Monte Carlo'!$B$10="",0,IF('Monte Carlo'!$D$10='Monte Carlo'!$B$10,'Monte Carlo'!$B$10,BETAINV(RAND(),'Monte Carlo'!$F$10,'Monte Carlo'!$G$10,'Monte Carlo'!$B$10,'Monte Carlo'!$D$10)))</f>
        <v>313.417667354179</v>
      </c>
      <c r="E915" s="0" t="n">
        <f aca="true">IF('Monte Carlo'!$B$11="",0,IF('Monte Carlo'!$D$11='Monte Carlo'!$B$11,'Monte Carlo'!$B$11,BETAINV(RAND(),'Monte Carlo'!$F$11,'Monte Carlo'!$G$11,'Monte Carlo'!$B$11,'Monte Carlo'!$D$11)))</f>
        <v>124.441689480707</v>
      </c>
      <c r="F915" s="0" t="n">
        <f aca="true">IF('Monte Carlo'!$B$12="",0,IF('Monte Carlo'!$D$12='Monte Carlo'!$B$12,'Monte Carlo'!$B$12,BETAINV(RAND(),'Monte Carlo'!$F$12,'Monte Carlo'!$G$12,'Monte Carlo'!$B$12,'Monte Carlo'!$D$12)))</f>
        <v>95.4045722913954</v>
      </c>
      <c r="G915" s="0" t="n">
        <f aca="true">IF('Monte Carlo'!$B$13="",0,IF('Monte Carlo'!$D$13='Monte Carlo'!$B$13,'Monte Carlo'!$B$13,BETAINV(RAND(),'Monte Carlo'!$F$13,'Monte Carlo'!$G$13,'Monte Carlo'!$B$13,'Monte Carlo'!$D$13)))</f>
        <v>0</v>
      </c>
      <c r="H915" s="0" t="n">
        <f aca="true">IF('Monte Carlo'!$B$14="",0,IF('Monte Carlo'!$D$14='Monte Carlo'!$B$14,'Monte Carlo'!$B$14,BETAINV(RAND(),'Monte Carlo'!$F$14,'Monte Carlo'!$G$14,'Monte Carlo'!$B$14,'Monte Carlo'!$D$14)))</f>
        <v>0</v>
      </c>
      <c r="I915" s="0" t="n">
        <f aca="true">IF('Monte Carlo'!$B$15="",0,IF('Monte Carlo'!$D$15='Monte Carlo'!$B$15,'Monte Carlo'!$B$15,BETAINV(RAND(),'Monte Carlo'!$F$15,'Monte Carlo'!$G$15,'Monte Carlo'!$B$15,'Monte Carlo'!$D$15)))</f>
        <v>0</v>
      </c>
      <c r="J915" s="0" t="n">
        <f aca="true">IF('Monte Carlo'!$B$16="",0,IF('Monte Carlo'!$D$16='Monte Carlo'!$B$16,'Monte Carlo'!$B$16,BETAINV(RAND(),'Monte Carlo'!$F$16,'Monte Carlo'!$G$16,'Monte Carlo'!$B$16,'Monte Carlo'!$D$16)))</f>
        <v>0</v>
      </c>
      <c r="K915" s="0" t="n">
        <f aca="true">IF('Monte Carlo'!$B$17="",0,IF('Monte Carlo'!$D$17='Monte Carlo'!$B$17,'Monte Carlo'!$B$17,BETAINV(RAND(),'Monte Carlo'!$F$17,'Monte Carlo'!$G$17,'Monte Carlo'!$B$17,'Monte Carlo'!$D$17)))</f>
        <v>0</v>
      </c>
      <c r="L915" s="0" t="n">
        <f aca="true">IF('Monte Carlo'!$B$18="",0,IF('Monte Carlo'!$D$18='Monte Carlo'!$B$18,'Monte Carlo'!$B$18,BETAINV(RAND(),'Monte Carlo'!$F$18,'Monte Carlo'!$G$18,'Monte Carlo'!$B$18,'Monte Carlo'!$D$18)))</f>
        <v>0</v>
      </c>
      <c r="M915" s="0" t="n">
        <f aca="true">IF(OR('Monte Carlo'!$B$22="",'Monte Carlo'!$C$22=""),0,IF(RAND()&lt;'Monte Carlo'!$B$22,IF('Monte Carlo'!$E$22='Monte Carlo'!$C$22,'Monte Carlo'!$C$22,BETAINV(RAND(),'Monte Carlo'!$G$22,'Monte Carlo'!$H$22,'Monte Carlo'!$C$22,'Monte Carlo'!$E$22)),0))</f>
        <v>153.724448915419</v>
      </c>
      <c r="N915" s="0" t="n">
        <f aca="true">IF(OR('Monte Carlo'!$B$23="",'Monte Carlo'!$C$23=""),0,IF(RAND()&lt;'Monte Carlo'!$B$23,IF('Monte Carlo'!$E$23='Monte Carlo'!$C$23,'Monte Carlo'!$C$23,BETAINV(RAND(),'Monte Carlo'!$G$23,'Monte Carlo'!$H$23,'Monte Carlo'!$C$23,'Monte Carlo'!$E$23)),0))</f>
        <v>0</v>
      </c>
      <c r="O915" s="0" t="n">
        <f aca="true">IF(OR('Monte Carlo'!$B$24="",'Monte Carlo'!$C$24=""),0,IF(RAND()&lt;'Monte Carlo'!$B$24,IF('Monte Carlo'!$E$24='Monte Carlo'!$C$24,'Monte Carlo'!$C$24,BETAINV(RAND(),'Monte Carlo'!$G$24,'Monte Carlo'!$H$24,'Monte Carlo'!$C$24,'Monte Carlo'!$E$24)),0))</f>
        <v>0</v>
      </c>
      <c r="P915" s="0" t="n">
        <f aca="true">IF(OR('Monte Carlo'!$B$25="",'Monte Carlo'!$C$25=""),0,IF(RAND()&lt;'Monte Carlo'!$B$25,IF('Monte Carlo'!$E$25='Monte Carlo'!$C$25,'Monte Carlo'!$C$25,BETAINV(RAND(),'Monte Carlo'!$G$25,'Monte Carlo'!$H$25,'Monte Carlo'!$C$25,'Monte Carlo'!$E$25)),0))</f>
        <v>0</v>
      </c>
      <c r="Q915" s="0" t="n">
        <f aca="true">IF(OR('Monte Carlo'!$B$26="",'Monte Carlo'!$C$26=""),0,IF(RAND()&lt;'Monte Carlo'!$B$26,IF('Monte Carlo'!$E$26='Monte Carlo'!$C$26,'Monte Carlo'!$C$26,BETAINV(RAND(),'Monte Carlo'!$G$26,'Monte Carlo'!$H$26,'Monte Carlo'!$C$26,'Monte Carlo'!$E$26)),0))</f>
        <v>0</v>
      </c>
      <c r="R915" s="0" t="n">
        <f aca="true">IF(OR('Monte Carlo'!$B$27="",'Monte Carlo'!$C$27=""),0,IF(RAND()&lt;'Monte Carlo'!$B$27,IF('Monte Carlo'!$E$27='Monte Carlo'!$C$27,'Monte Carlo'!$C$27,BETAINV(RAND(),'Monte Carlo'!$G$27,'Monte Carlo'!$H$27,'Monte Carlo'!$C$27,'Monte Carlo'!$E$27)),0))</f>
        <v>0</v>
      </c>
      <c r="S915" s="0" t="n">
        <f aca="true">IF(OR('Monte Carlo'!$B$28="",'Monte Carlo'!$C$28=""),0,IF(RAND()&lt;'Monte Carlo'!$B$28,IF('Monte Carlo'!$E$28='Monte Carlo'!$C$28,'Monte Carlo'!$C$28,BETAINV(RAND(),'Monte Carlo'!$G$28,'Monte Carlo'!$H$28,'Monte Carlo'!$C$28,'Monte Carlo'!$E$28)),0))</f>
        <v>0</v>
      </c>
      <c r="T915" s="0" t="n">
        <f aca="true">IF(OR('Monte Carlo'!$B$29="",'Monte Carlo'!$C$29=""),0,IF(RAND()&lt;'Monte Carlo'!$B$29,IF('Monte Carlo'!$E$29='Monte Carlo'!$C$29,'Monte Carlo'!$C$29,BETAINV(RAND(),'Monte Carlo'!$G$29,'Monte Carlo'!$H$29,'Monte Carlo'!$C$29,'Monte Carlo'!$E$29)),0))</f>
        <v>0</v>
      </c>
      <c r="U915" s="0" t="n">
        <f aca="true">IF(OR('Monte Carlo'!$B$30="",'Monte Carlo'!$C$30=""),0,IF(RAND()&lt;'Monte Carlo'!$B$30,IF('Monte Carlo'!$E$30='Monte Carlo'!$C$30,'Monte Carlo'!$C$30,BETAINV(RAND(),'Monte Carlo'!$G$30,'Monte Carlo'!$H$30,'Monte Carlo'!$C$30,'Monte Carlo'!$E$30)),0))</f>
        <v>0</v>
      </c>
      <c r="V915" s="0" t="n">
        <f aca="true">IF(OR('Monte Carlo'!$B$31="",'Monte Carlo'!$C$31=""),0,IF(RAND()&lt;'Monte Carlo'!$B$31,IF('Monte Carlo'!$E$31='Monte Carlo'!$C$31,'Monte Carlo'!$C$31,BETAINV(RAND(),'Monte Carlo'!$G$31,'Monte Carlo'!$H$31,'Monte Carlo'!$C$31,'Monte Carlo'!$E$31)),0))</f>
        <v>0</v>
      </c>
      <c r="W915" s="0" t="n">
        <f aca="true">IF(OR('Monte Carlo'!$B$32="",'Monte Carlo'!$C$32=""),0,IF(RAND()&lt;'Monte Carlo'!$B$32,IF('Monte Carlo'!$E$32='Monte Carlo'!$C$32,'Monte Carlo'!$C$32,BETAINV(RAND(),'Monte Carlo'!$G$32,'Monte Carlo'!$H$32,'Monte Carlo'!$C$32,'Monte Carlo'!$E$32)),0))</f>
        <v>0</v>
      </c>
      <c r="X915" s="0" t="n">
        <f aca="true">IF(OR('Monte Carlo'!$B$33="",'Monte Carlo'!$C$33=""),0,IF(RAND()&lt;'Monte Carlo'!$B$33,IF('Monte Carlo'!$E$33='Monte Carlo'!$C$33,'Monte Carlo'!$C$33,BETAINV(RAND(),'Monte Carlo'!$G$33,'Monte Carlo'!$H$33,'Monte Carlo'!$C$33,'Monte Carlo'!$E$33)),0))</f>
        <v>0</v>
      </c>
      <c r="Y915" s="0" t="n">
        <f aca="false">SUM(A915:X915)</f>
        <v>2385.58661743103</v>
      </c>
    </row>
    <row r="916" customFormat="false" ht="15" hidden="false" customHeight="false" outlineLevel="0" collapsed="false">
      <c r="A916" s="0" t="n">
        <f aca="true">IF('Monte Carlo'!$B$7="",0,IF('Monte Carlo'!$D$7='Monte Carlo'!$B$7,'Monte Carlo'!$B$7,BETAINV(RAND(),'Monte Carlo'!$F$7,'Monte Carlo'!$G$7,'Monte Carlo'!$B$7,'Monte Carlo'!$D$7)))</f>
        <v>137.061758531154</v>
      </c>
      <c r="B916" s="0" t="n">
        <f aca="true">IF('Monte Carlo'!$B$8="",0,IF('Monte Carlo'!$D$8='Monte Carlo'!$B$8,'Monte Carlo'!$B$8,BETAINV(RAND(),'Monte Carlo'!$F$8,'Monte Carlo'!$G$8,'Monte Carlo'!$B$8,'Monte Carlo'!$D$8)))</f>
        <v>995.46899153365</v>
      </c>
      <c r="C916" s="0" t="n">
        <f aca="true">IF('Monte Carlo'!$B$9="",0,IF('Monte Carlo'!$D$9='Monte Carlo'!$B$9,'Monte Carlo'!$B$9,BETAINV(RAND(),'Monte Carlo'!$F$9,'Monte Carlo'!$G$9,'Monte Carlo'!$B$9,'Monte Carlo'!$D$9)))</f>
        <v>475.743809857228</v>
      </c>
      <c r="D916" s="0" t="n">
        <f aca="true">IF('Monte Carlo'!$B$10="",0,IF('Monte Carlo'!$D$10='Monte Carlo'!$B$10,'Monte Carlo'!$B$10,BETAINV(RAND(),'Monte Carlo'!$F$10,'Monte Carlo'!$G$10,'Monte Carlo'!$B$10,'Monte Carlo'!$D$10)))</f>
        <v>286.040728239533</v>
      </c>
      <c r="E916" s="0" t="n">
        <f aca="true">IF('Monte Carlo'!$B$11="",0,IF('Monte Carlo'!$D$11='Monte Carlo'!$B$11,'Monte Carlo'!$B$11,BETAINV(RAND(),'Monte Carlo'!$F$11,'Monte Carlo'!$G$11,'Monte Carlo'!$B$11,'Monte Carlo'!$D$11)))</f>
        <v>111.227091424858</v>
      </c>
      <c r="F916" s="0" t="n">
        <f aca="true">IF('Monte Carlo'!$B$12="",0,IF('Monte Carlo'!$D$12='Monte Carlo'!$B$12,'Monte Carlo'!$B$12,BETAINV(RAND(),'Monte Carlo'!$F$12,'Monte Carlo'!$G$12,'Monte Carlo'!$B$12,'Monte Carlo'!$D$12)))</f>
        <v>97.0152477385016</v>
      </c>
      <c r="G916" s="0" t="n">
        <f aca="true">IF('Monte Carlo'!$B$13="",0,IF('Monte Carlo'!$D$13='Monte Carlo'!$B$13,'Monte Carlo'!$B$13,BETAINV(RAND(),'Monte Carlo'!$F$13,'Monte Carlo'!$G$13,'Monte Carlo'!$B$13,'Monte Carlo'!$D$13)))</f>
        <v>0</v>
      </c>
      <c r="H916" s="0" t="n">
        <f aca="true">IF('Monte Carlo'!$B$14="",0,IF('Monte Carlo'!$D$14='Monte Carlo'!$B$14,'Monte Carlo'!$B$14,BETAINV(RAND(),'Monte Carlo'!$F$14,'Monte Carlo'!$G$14,'Monte Carlo'!$B$14,'Monte Carlo'!$D$14)))</f>
        <v>0</v>
      </c>
      <c r="I916" s="0" t="n">
        <f aca="true">IF('Monte Carlo'!$B$15="",0,IF('Monte Carlo'!$D$15='Monte Carlo'!$B$15,'Monte Carlo'!$B$15,BETAINV(RAND(),'Monte Carlo'!$F$15,'Monte Carlo'!$G$15,'Monte Carlo'!$B$15,'Monte Carlo'!$D$15)))</f>
        <v>0</v>
      </c>
      <c r="J916" s="0" t="n">
        <f aca="true">IF('Monte Carlo'!$B$16="",0,IF('Monte Carlo'!$D$16='Monte Carlo'!$B$16,'Monte Carlo'!$B$16,BETAINV(RAND(),'Monte Carlo'!$F$16,'Monte Carlo'!$G$16,'Monte Carlo'!$B$16,'Monte Carlo'!$D$16)))</f>
        <v>0</v>
      </c>
      <c r="K916" s="0" t="n">
        <f aca="true">IF('Monte Carlo'!$B$17="",0,IF('Monte Carlo'!$D$17='Monte Carlo'!$B$17,'Monte Carlo'!$B$17,BETAINV(RAND(),'Monte Carlo'!$F$17,'Monte Carlo'!$G$17,'Monte Carlo'!$B$17,'Monte Carlo'!$D$17)))</f>
        <v>0</v>
      </c>
      <c r="L916" s="0" t="n">
        <f aca="true">IF('Monte Carlo'!$B$18="",0,IF('Monte Carlo'!$D$18='Monte Carlo'!$B$18,'Monte Carlo'!$B$18,BETAINV(RAND(),'Monte Carlo'!$F$18,'Monte Carlo'!$G$18,'Monte Carlo'!$B$18,'Monte Carlo'!$D$18)))</f>
        <v>0</v>
      </c>
      <c r="M916" s="0" t="n">
        <f aca="true">IF(OR('Monte Carlo'!$B$22="",'Monte Carlo'!$C$22=""),0,IF(RAND()&lt;'Monte Carlo'!$B$22,IF('Monte Carlo'!$E$22='Monte Carlo'!$C$22,'Monte Carlo'!$C$22,BETAINV(RAND(),'Monte Carlo'!$G$22,'Monte Carlo'!$H$22,'Monte Carlo'!$C$22,'Monte Carlo'!$E$22)),0))</f>
        <v>0</v>
      </c>
      <c r="N916" s="0" t="n">
        <f aca="true">IF(OR('Monte Carlo'!$B$23="",'Monte Carlo'!$C$23=""),0,IF(RAND()&lt;'Monte Carlo'!$B$23,IF('Monte Carlo'!$E$23='Monte Carlo'!$C$23,'Monte Carlo'!$C$23,BETAINV(RAND(),'Monte Carlo'!$G$23,'Monte Carlo'!$H$23,'Monte Carlo'!$C$23,'Monte Carlo'!$E$23)),0))</f>
        <v>34.4797174878626</v>
      </c>
      <c r="O916" s="0" t="n">
        <f aca="true">IF(OR('Monte Carlo'!$B$24="",'Monte Carlo'!$C$24=""),0,IF(RAND()&lt;'Monte Carlo'!$B$24,IF('Monte Carlo'!$E$24='Monte Carlo'!$C$24,'Monte Carlo'!$C$24,BETAINV(RAND(),'Monte Carlo'!$G$24,'Monte Carlo'!$H$24,'Monte Carlo'!$C$24,'Monte Carlo'!$E$24)),0))</f>
        <v>0</v>
      </c>
      <c r="P916" s="0" t="n">
        <f aca="true">IF(OR('Monte Carlo'!$B$25="",'Monte Carlo'!$C$25=""),0,IF(RAND()&lt;'Monte Carlo'!$B$25,IF('Monte Carlo'!$E$25='Monte Carlo'!$C$25,'Monte Carlo'!$C$25,BETAINV(RAND(),'Monte Carlo'!$G$25,'Monte Carlo'!$H$25,'Monte Carlo'!$C$25,'Monte Carlo'!$E$25)),0))</f>
        <v>0</v>
      </c>
      <c r="Q916" s="0" t="n">
        <f aca="true">IF(OR('Monte Carlo'!$B$26="",'Monte Carlo'!$C$26=""),0,IF(RAND()&lt;'Monte Carlo'!$B$26,IF('Monte Carlo'!$E$26='Monte Carlo'!$C$26,'Monte Carlo'!$C$26,BETAINV(RAND(),'Monte Carlo'!$G$26,'Monte Carlo'!$H$26,'Monte Carlo'!$C$26,'Monte Carlo'!$E$26)),0))</f>
        <v>0</v>
      </c>
      <c r="R916" s="0" t="n">
        <f aca="true">IF(OR('Monte Carlo'!$B$27="",'Monte Carlo'!$C$27=""),0,IF(RAND()&lt;'Monte Carlo'!$B$27,IF('Monte Carlo'!$E$27='Monte Carlo'!$C$27,'Monte Carlo'!$C$27,BETAINV(RAND(),'Monte Carlo'!$G$27,'Monte Carlo'!$H$27,'Monte Carlo'!$C$27,'Monte Carlo'!$E$27)),0))</f>
        <v>0</v>
      </c>
      <c r="S916" s="0" t="n">
        <f aca="true">IF(OR('Monte Carlo'!$B$28="",'Monte Carlo'!$C$28=""),0,IF(RAND()&lt;'Monte Carlo'!$B$28,IF('Monte Carlo'!$E$28='Monte Carlo'!$C$28,'Monte Carlo'!$C$28,BETAINV(RAND(),'Monte Carlo'!$G$28,'Monte Carlo'!$H$28,'Monte Carlo'!$C$28,'Monte Carlo'!$E$28)),0))</f>
        <v>0</v>
      </c>
      <c r="T916" s="0" t="n">
        <f aca="true">IF(OR('Monte Carlo'!$B$29="",'Monte Carlo'!$C$29=""),0,IF(RAND()&lt;'Monte Carlo'!$B$29,IF('Monte Carlo'!$E$29='Monte Carlo'!$C$29,'Monte Carlo'!$C$29,BETAINV(RAND(),'Monte Carlo'!$G$29,'Monte Carlo'!$H$29,'Monte Carlo'!$C$29,'Monte Carlo'!$E$29)),0))</f>
        <v>0</v>
      </c>
      <c r="U916" s="0" t="n">
        <f aca="true">IF(OR('Monte Carlo'!$B$30="",'Monte Carlo'!$C$30=""),0,IF(RAND()&lt;'Monte Carlo'!$B$30,IF('Monte Carlo'!$E$30='Monte Carlo'!$C$30,'Monte Carlo'!$C$30,BETAINV(RAND(),'Monte Carlo'!$G$30,'Monte Carlo'!$H$30,'Monte Carlo'!$C$30,'Monte Carlo'!$E$30)),0))</f>
        <v>0</v>
      </c>
      <c r="V916" s="0" t="n">
        <f aca="true">IF(OR('Monte Carlo'!$B$31="",'Monte Carlo'!$C$31=""),0,IF(RAND()&lt;'Monte Carlo'!$B$31,IF('Monte Carlo'!$E$31='Monte Carlo'!$C$31,'Monte Carlo'!$C$31,BETAINV(RAND(),'Monte Carlo'!$G$31,'Monte Carlo'!$H$31,'Monte Carlo'!$C$31,'Monte Carlo'!$E$31)),0))</f>
        <v>0</v>
      </c>
      <c r="W916" s="0" t="n">
        <f aca="true">IF(OR('Monte Carlo'!$B$32="",'Monte Carlo'!$C$32=""),0,IF(RAND()&lt;'Monte Carlo'!$B$32,IF('Monte Carlo'!$E$32='Monte Carlo'!$C$32,'Monte Carlo'!$C$32,BETAINV(RAND(),'Monte Carlo'!$G$32,'Monte Carlo'!$H$32,'Monte Carlo'!$C$32,'Monte Carlo'!$E$32)),0))</f>
        <v>0</v>
      </c>
      <c r="X916" s="0" t="n">
        <f aca="true">IF(OR('Monte Carlo'!$B$33="",'Monte Carlo'!$C$33=""),0,IF(RAND()&lt;'Monte Carlo'!$B$33,IF('Monte Carlo'!$E$33='Monte Carlo'!$C$33,'Monte Carlo'!$C$33,BETAINV(RAND(),'Monte Carlo'!$G$33,'Monte Carlo'!$H$33,'Monte Carlo'!$C$33,'Monte Carlo'!$E$33)),0))</f>
        <v>0</v>
      </c>
      <c r="Y916" s="0" t="n">
        <f aca="false">SUM(A916:X916)</f>
        <v>2137.03734481279</v>
      </c>
    </row>
    <row r="917" customFormat="false" ht="15" hidden="false" customHeight="false" outlineLevel="0" collapsed="false">
      <c r="A917" s="0" t="n">
        <f aca="true">IF('Monte Carlo'!$B$7="",0,IF('Monte Carlo'!$D$7='Monte Carlo'!$B$7,'Monte Carlo'!$B$7,BETAINV(RAND(),'Monte Carlo'!$F$7,'Monte Carlo'!$G$7,'Monte Carlo'!$B$7,'Monte Carlo'!$D$7)))</f>
        <v>148.002296148456</v>
      </c>
      <c r="B917" s="0" t="n">
        <f aca="true">IF('Monte Carlo'!$B$8="",0,IF('Monte Carlo'!$D$8='Monte Carlo'!$B$8,'Monte Carlo'!$B$8,BETAINV(RAND(),'Monte Carlo'!$F$8,'Monte Carlo'!$G$8,'Monte Carlo'!$B$8,'Monte Carlo'!$D$8)))</f>
        <v>1039.84986434054</v>
      </c>
      <c r="C917" s="0" t="n">
        <f aca="true">IF('Monte Carlo'!$B$9="",0,IF('Monte Carlo'!$D$9='Monte Carlo'!$B$9,'Monte Carlo'!$B$9,BETAINV(RAND(),'Monte Carlo'!$F$9,'Monte Carlo'!$G$9,'Monte Carlo'!$B$9,'Monte Carlo'!$D$9)))</f>
        <v>438.314223896005</v>
      </c>
      <c r="D917" s="0" t="n">
        <f aca="true">IF('Monte Carlo'!$B$10="",0,IF('Monte Carlo'!$D$10='Monte Carlo'!$B$10,'Monte Carlo'!$B$10,BETAINV(RAND(),'Monte Carlo'!$F$10,'Monte Carlo'!$G$10,'Monte Carlo'!$B$10,'Monte Carlo'!$D$10)))</f>
        <v>313.040723476946</v>
      </c>
      <c r="E917" s="0" t="n">
        <f aca="true">IF('Monte Carlo'!$B$11="",0,IF('Monte Carlo'!$D$11='Monte Carlo'!$B$11,'Monte Carlo'!$B$11,BETAINV(RAND(),'Monte Carlo'!$F$11,'Monte Carlo'!$G$11,'Monte Carlo'!$B$11,'Monte Carlo'!$D$11)))</f>
        <v>98.0384299306579</v>
      </c>
      <c r="F917" s="0" t="n">
        <f aca="true">IF('Monte Carlo'!$B$12="",0,IF('Monte Carlo'!$D$12='Monte Carlo'!$B$12,'Monte Carlo'!$B$12,BETAINV(RAND(),'Monte Carlo'!$F$12,'Monte Carlo'!$G$12,'Monte Carlo'!$B$12,'Monte Carlo'!$D$12)))</f>
        <v>106.981175290106</v>
      </c>
      <c r="G917" s="0" t="n">
        <f aca="true">IF('Monte Carlo'!$B$13="",0,IF('Monte Carlo'!$D$13='Monte Carlo'!$B$13,'Monte Carlo'!$B$13,BETAINV(RAND(),'Monte Carlo'!$F$13,'Monte Carlo'!$G$13,'Monte Carlo'!$B$13,'Monte Carlo'!$D$13)))</f>
        <v>0</v>
      </c>
      <c r="H917" s="0" t="n">
        <f aca="true">IF('Monte Carlo'!$B$14="",0,IF('Monte Carlo'!$D$14='Monte Carlo'!$B$14,'Monte Carlo'!$B$14,BETAINV(RAND(),'Monte Carlo'!$F$14,'Monte Carlo'!$G$14,'Monte Carlo'!$B$14,'Monte Carlo'!$D$14)))</f>
        <v>0</v>
      </c>
      <c r="I917" s="0" t="n">
        <f aca="true">IF('Monte Carlo'!$B$15="",0,IF('Monte Carlo'!$D$15='Monte Carlo'!$B$15,'Monte Carlo'!$B$15,BETAINV(RAND(),'Monte Carlo'!$F$15,'Monte Carlo'!$G$15,'Monte Carlo'!$B$15,'Monte Carlo'!$D$15)))</f>
        <v>0</v>
      </c>
      <c r="J917" s="0" t="n">
        <f aca="true">IF('Monte Carlo'!$B$16="",0,IF('Monte Carlo'!$D$16='Monte Carlo'!$B$16,'Monte Carlo'!$B$16,BETAINV(RAND(),'Monte Carlo'!$F$16,'Monte Carlo'!$G$16,'Monte Carlo'!$B$16,'Monte Carlo'!$D$16)))</f>
        <v>0</v>
      </c>
      <c r="K917" s="0" t="n">
        <f aca="true">IF('Monte Carlo'!$B$17="",0,IF('Monte Carlo'!$D$17='Monte Carlo'!$B$17,'Monte Carlo'!$B$17,BETAINV(RAND(),'Monte Carlo'!$F$17,'Monte Carlo'!$G$17,'Monte Carlo'!$B$17,'Monte Carlo'!$D$17)))</f>
        <v>0</v>
      </c>
      <c r="L917" s="0" t="n">
        <f aca="true">IF('Monte Carlo'!$B$18="",0,IF('Monte Carlo'!$D$18='Monte Carlo'!$B$18,'Monte Carlo'!$B$18,BETAINV(RAND(),'Monte Carlo'!$F$18,'Monte Carlo'!$G$18,'Monte Carlo'!$B$18,'Monte Carlo'!$D$18)))</f>
        <v>0</v>
      </c>
      <c r="M917" s="0" t="n">
        <f aca="true">IF(OR('Monte Carlo'!$B$22="",'Monte Carlo'!$C$22=""),0,IF(RAND()&lt;'Monte Carlo'!$B$22,IF('Monte Carlo'!$E$22='Monte Carlo'!$C$22,'Monte Carlo'!$C$22,BETAINV(RAND(),'Monte Carlo'!$G$22,'Monte Carlo'!$H$22,'Monte Carlo'!$C$22,'Monte Carlo'!$E$22)),0))</f>
        <v>0</v>
      </c>
      <c r="N917" s="0" t="n">
        <f aca="true">IF(OR('Monte Carlo'!$B$23="",'Monte Carlo'!$C$23=""),0,IF(RAND()&lt;'Monte Carlo'!$B$23,IF('Monte Carlo'!$E$23='Monte Carlo'!$C$23,'Monte Carlo'!$C$23,BETAINV(RAND(),'Monte Carlo'!$G$23,'Monte Carlo'!$H$23,'Monte Carlo'!$C$23,'Monte Carlo'!$E$23)),0))</f>
        <v>27.7342669331242</v>
      </c>
      <c r="O917" s="0" t="n">
        <f aca="true">IF(OR('Monte Carlo'!$B$24="",'Monte Carlo'!$C$24=""),0,IF(RAND()&lt;'Monte Carlo'!$B$24,IF('Monte Carlo'!$E$24='Monte Carlo'!$C$24,'Monte Carlo'!$C$24,BETAINV(RAND(),'Monte Carlo'!$G$24,'Monte Carlo'!$H$24,'Monte Carlo'!$C$24,'Monte Carlo'!$E$24)),0))</f>
        <v>0</v>
      </c>
      <c r="P917" s="0" t="n">
        <f aca="true">IF(OR('Monte Carlo'!$B$25="",'Monte Carlo'!$C$25=""),0,IF(RAND()&lt;'Monte Carlo'!$B$25,IF('Monte Carlo'!$E$25='Monte Carlo'!$C$25,'Monte Carlo'!$C$25,BETAINV(RAND(),'Monte Carlo'!$G$25,'Monte Carlo'!$H$25,'Monte Carlo'!$C$25,'Monte Carlo'!$E$25)),0))</f>
        <v>0</v>
      </c>
      <c r="Q917" s="0" t="n">
        <f aca="true">IF(OR('Monte Carlo'!$B$26="",'Monte Carlo'!$C$26=""),0,IF(RAND()&lt;'Monte Carlo'!$B$26,IF('Monte Carlo'!$E$26='Monte Carlo'!$C$26,'Monte Carlo'!$C$26,BETAINV(RAND(),'Monte Carlo'!$G$26,'Monte Carlo'!$H$26,'Monte Carlo'!$C$26,'Monte Carlo'!$E$26)),0))</f>
        <v>0</v>
      </c>
      <c r="R917" s="0" t="n">
        <f aca="true">IF(OR('Monte Carlo'!$B$27="",'Monte Carlo'!$C$27=""),0,IF(RAND()&lt;'Monte Carlo'!$B$27,IF('Monte Carlo'!$E$27='Monte Carlo'!$C$27,'Monte Carlo'!$C$27,BETAINV(RAND(),'Monte Carlo'!$G$27,'Monte Carlo'!$H$27,'Monte Carlo'!$C$27,'Monte Carlo'!$E$27)),0))</f>
        <v>0</v>
      </c>
      <c r="S917" s="0" t="n">
        <f aca="true">IF(OR('Monte Carlo'!$B$28="",'Monte Carlo'!$C$28=""),0,IF(RAND()&lt;'Monte Carlo'!$B$28,IF('Monte Carlo'!$E$28='Monte Carlo'!$C$28,'Monte Carlo'!$C$28,BETAINV(RAND(),'Monte Carlo'!$G$28,'Monte Carlo'!$H$28,'Monte Carlo'!$C$28,'Monte Carlo'!$E$28)),0))</f>
        <v>0</v>
      </c>
      <c r="T917" s="0" t="n">
        <f aca="true">IF(OR('Monte Carlo'!$B$29="",'Monte Carlo'!$C$29=""),0,IF(RAND()&lt;'Monte Carlo'!$B$29,IF('Monte Carlo'!$E$29='Monte Carlo'!$C$29,'Monte Carlo'!$C$29,BETAINV(RAND(),'Monte Carlo'!$G$29,'Monte Carlo'!$H$29,'Monte Carlo'!$C$29,'Monte Carlo'!$E$29)),0))</f>
        <v>0</v>
      </c>
      <c r="U917" s="0" t="n">
        <f aca="true">IF(OR('Monte Carlo'!$B$30="",'Monte Carlo'!$C$30=""),0,IF(RAND()&lt;'Monte Carlo'!$B$30,IF('Monte Carlo'!$E$30='Monte Carlo'!$C$30,'Monte Carlo'!$C$30,BETAINV(RAND(),'Monte Carlo'!$G$30,'Monte Carlo'!$H$30,'Monte Carlo'!$C$30,'Monte Carlo'!$E$30)),0))</f>
        <v>0</v>
      </c>
      <c r="V917" s="0" t="n">
        <f aca="true">IF(OR('Monte Carlo'!$B$31="",'Monte Carlo'!$C$31=""),0,IF(RAND()&lt;'Monte Carlo'!$B$31,IF('Monte Carlo'!$E$31='Monte Carlo'!$C$31,'Monte Carlo'!$C$31,BETAINV(RAND(),'Monte Carlo'!$G$31,'Monte Carlo'!$H$31,'Monte Carlo'!$C$31,'Monte Carlo'!$E$31)),0))</f>
        <v>0</v>
      </c>
      <c r="W917" s="0" t="n">
        <f aca="true">IF(OR('Monte Carlo'!$B$32="",'Monte Carlo'!$C$32=""),0,IF(RAND()&lt;'Monte Carlo'!$B$32,IF('Monte Carlo'!$E$32='Monte Carlo'!$C$32,'Monte Carlo'!$C$32,BETAINV(RAND(),'Monte Carlo'!$G$32,'Monte Carlo'!$H$32,'Monte Carlo'!$C$32,'Monte Carlo'!$E$32)),0))</f>
        <v>0</v>
      </c>
      <c r="X917" s="0" t="n">
        <f aca="true">IF(OR('Monte Carlo'!$B$33="",'Monte Carlo'!$C$33=""),0,IF(RAND()&lt;'Monte Carlo'!$B$33,IF('Monte Carlo'!$E$33='Monte Carlo'!$C$33,'Monte Carlo'!$C$33,BETAINV(RAND(),'Monte Carlo'!$G$33,'Monte Carlo'!$H$33,'Monte Carlo'!$C$33,'Monte Carlo'!$E$33)),0))</f>
        <v>0</v>
      </c>
      <c r="Y917" s="0" t="n">
        <f aca="false">SUM(A917:X917)</f>
        <v>2171.96098001583</v>
      </c>
    </row>
    <row r="918" customFormat="false" ht="15" hidden="false" customHeight="false" outlineLevel="0" collapsed="false">
      <c r="A918" s="0" t="n">
        <f aca="true">IF('Monte Carlo'!$B$7="",0,IF('Monte Carlo'!$D$7='Monte Carlo'!$B$7,'Monte Carlo'!$B$7,BETAINV(RAND(),'Monte Carlo'!$F$7,'Monte Carlo'!$G$7,'Monte Carlo'!$B$7,'Monte Carlo'!$D$7)))</f>
        <v>149.613111588289</v>
      </c>
      <c r="B918" s="0" t="n">
        <f aca="true">IF('Monte Carlo'!$B$8="",0,IF('Monte Carlo'!$D$8='Monte Carlo'!$B$8,'Monte Carlo'!$B$8,BETAINV(RAND(),'Monte Carlo'!$F$8,'Monte Carlo'!$G$8,'Monte Carlo'!$B$8,'Monte Carlo'!$D$8)))</f>
        <v>963.297959070851</v>
      </c>
      <c r="C918" s="0" t="n">
        <f aca="true">IF('Monte Carlo'!$B$9="",0,IF('Monte Carlo'!$D$9='Monte Carlo'!$B$9,'Monte Carlo'!$B$9,BETAINV(RAND(),'Monte Carlo'!$F$9,'Monte Carlo'!$G$9,'Monte Carlo'!$B$9,'Monte Carlo'!$D$9)))</f>
        <v>457.138670985709</v>
      </c>
      <c r="D918" s="0" t="n">
        <f aca="true">IF('Monte Carlo'!$B$10="",0,IF('Monte Carlo'!$D$10='Monte Carlo'!$B$10,'Monte Carlo'!$B$10,BETAINV(RAND(),'Monte Carlo'!$F$10,'Monte Carlo'!$G$10,'Monte Carlo'!$B$10,'Monte Carlo'!$D$10)))</f>
        <v>344.223488801427</v>
      </c>
      <c r="E918" s="0" t="n">
        <f aca="true">IF('Monte Carlo'!$B$11="",0,IF('Monte Carlo'!$D$11='Monte Carlo'!$B$11,'Monte Carlo'!$B$11,BETAINV(RAND(),'Monte Carlo'!$F$11,'Monte Carlo'!$G$11,'Monte Carlo'!$B$11,'Monte Carlo'!$D$11)))</f>
        <v>90.1939498475915</v>
      </c>
      <c r="F918" s="0" t="n">
        <f aca="true">IF('Monte Carlo'!$B$12="",0,IF('Monte Carlo'!$D$12='Monte Carlo'!$B$12,'Monte Carlo'!$B$12,BETAINV(RAND(),'Monte Carlo'!$F$12,'Monte Carlo'!$G$12,'Monte Carlo'!$B$12,'Monte Carlo'!$D$12)))</f>
        <v>96.0808503644971</v>
      </c>
      <c r="G918" s="0" t="n">
        <f aca="true">IF('Monte Carlo'!$B$13="",0,IF('Monte Carlo'!$D$13='Monte Carlo'!$B$13,'Monte Carlo'!$B$13,BETAINV(RAND(),'Monte Carlo'!$F$13,'Monte Carlo'!$G$13,'Monte Carlo'!$B$13,'Monte Carlo'!$D$13)))</f>
        <v>0</v>
      </c>
      <c r="H918" s="0" t="n">
        <f aca="true">IF('Monte Carlo'!$B$14="",0,IF('Monte Carlo'!$D$14='Monte Carlo'!$B$14,'Monte Carlo'!$B$14,BETAINV(RAND(),'Monte Carlo'!$F$14,'Monte Carlo'!$G$14,'Monte Carlo'!$B$14,'Monte Carlo'!$D$14)))</f>
        <v>0</v>
      </c>
      <c r="I918" s="0" t="n">
        <f aca="true">IF('Monte Carlo'!$B$15="",0,IF('Monte Carlo'!$D$15='Monte Carlo'!$B$15,'Monte Carlo'!$B$15,BETAINV(RAND(),'Monte Carlo'!$F$15,'Monte Carlo'!$G$15,'Monte Carlo'!$B$15,'Monte Carlo'!$D$15)))</f>
        <v>0</v>
      </c>
      <c r="J918" s="0" t="n">
        <f aca="true">IF('Monte Carlo'!$B$16="",0,IF('Monte Carlo'!$D$16='Monte Carlo'!$B$16,'Monte Carlo'!$B$16,BETAINV(RAND(),'Monte Carlo'!$F$16,'Monte Carlo'!$G$16,'Monte Carlo'!$B$16,'Monte Carlo'!$D$16)))</f>
        <v>0</v>
      </c>
      <c r="K918" s="0" t="n">
        <f aca="true">IF('Monte Carlo'!$B$17="",0,IF('Monte Carlo'!$D$17='Monte Carlo'!$B$17,'Monte Carlo'!$B$17,BETAINV(RAND(),'Monte Carlo'!$F$17,'Monte Carlo'!$G$17,'Monte Carlo'!$B$17,'Monte Carlo'!$D$17)))</f>
        <v>0</v>
      </c>
      <c r="L918" s="0" t="n">
        <f aca="true">IF('Monte Carlo'!$B$18="",0,IF('Monte Carlo'!$D$18='Monte Carlo'!$B$18,'Monte Carlo'!$B$18,BETAINV(RAND(),'Monte Carlo'!$F$18,'Monte Carlo'!$G$18,'Monte Carlo'!$B$18,'Monte Carlo'!$D$18)))</f>
        <v>0</v>
      </c>
      <c r="M918" s="0" t="n">
        <f aca="true">IF(OR('Monte Carlo'!$B$22="",'Monte Carlo'!$C$22=""),0,IF(RAND()&lt;'Monte Carlo'!$B$22,IF('Monte Carlo'!$E$22='Monte Carlo'!$C$22,'Monte Carlo'!$C$22,BETAINV(RAND(),'Monte Carlo'!$G$22,'Monte Carlo'!$H$22,'Monte Carlo'!$C$22,'Monte Carlo'!$E$22)),0))</f>
        <v>0</v>
      </c>
      <c r="N918" s="0" t="n">
        <f aca="true">IF(OR('Monte Carlo'!$B$23="",'Monte Carlo'!$C$23=""),0,IF(RAND()&lt;'Monte Carlo'!$B$23,IF('Monte Carlo'!$E$23='Monte Carlo'!$C$23,'Monte Carlo'!$C$23,BETAINV(RAND(),'Monte Carlo'!$G$23,'Monte Carlo'!$H$23,'Monte Carlo'!$C$23,'Monte Carlo'!$E$23)),0))</f>
        <v>0</v>
      </c>
      <c r="O918" s="0" t="n">
        <f aca="true">IF(OR('Monte Carlo'!$B$24="",'Monte Carlo'!$C$24=""),0,IF(RAND()&lt;'Monte Carlo'!$B$24,IF('Monte Carlo'!$E$24='Monte Carlo'!$C$24,'Monte Carlo'!$C$24,BETAINV(RAND(),'Monte Carlo'!$G$24,'Monte Carlo'!$H$24,'Monte Carlo'!$C$24,'Monte Carlo'!$E$24)),0))</f>
        <v>0</v>
      </c>
      <c r="P918" s="0" t="n">
        <f aca="true">IF(OR('Monte Carlo'!$B$25="",'Monte Carlo'!$C$25=""),0,IF(RAND()&lt;'Monte Carlo'!$B$25,IF('Monte Carlo'!$E$25='Monte Carlo'!$C$25,'Monte Carlo'!$C$25,BETAINV(RAND(),'Monte Carlo'!$G$25,'Monte Carlo'!$H$25,'Monte Carlo'!$C$25,'Monte Carlo'!$E$25)),0))</f>
        <v>0</v>
      </c>
      <c r="Q918" s="0" t="n">
        <f aca="true">IF(OR('Monte Carlo'!$B$26="",'Monte Carlo'!$C$26=""),0,IF(RAND()&lt;'Monte Carlo'!$B$26,IF('Monte Carlo'!$E$26='Monte Carlo'!$C$26,'Monte Carlo'!$C$26,BETAINV(RAND(),'Monte Carlo'!$G$26,'Monte Carlo'!$H$26,'Monte Carlo'!$C$26,'Monte Carlo'!$E$26)),0))</f>
        <v>0</v>
      </c>
      <c r="R918" s="0" t="n">
        <f aca="true">IF(OR('Monte Carlo'!$B$27="",'Monte Carlo'!$C$27=""),0,IF(RAND()&lt;'Monte Carlo'!$B$27,IF('Monte Carlo'!$E$27='Monte Carlo'!$C$27,'Monte Carlo'!$C$27,BETAINV(RAND(),'Monte Carlo'!$G$27,'Monte Carlo'!$H$27,'Monte Carlo'!$C$27,'Monte Carlo'!$E$27)),0))</f>
        <v>0</v>
      </c>
      <c r="S918" s="0" t="n">
        <f aca="true">IF(OR('Monte Carlo'!$B$28="",'Monte Carlo'!$C$28=""),0,IF(RAND()&lt;'Monte Carlo'!$B$28,IF('Monte Carlo'!$E$28='Monte Carlo'!$C$28,'Monte Carlo'!$C$28,BETAINV(RAND(),'Monte Carlo'!$G$28,'Monte Carlo'!$H$28,'Monte Carlo'!$C$28,'Monte Carlo'!$E$28)),0))</f>
        <v>0</v>
      </c>
      <c r="T918" s="0" t="n">
        <f aca="true">IF(OR('Monte Carlo'!$B$29="",'Monte Carlo'!$C$29=""),0,IF(RAND()&lt;'Monte Carlo'!$B$29,IF('Monte Carlo'!$E$29='Monte Carlo'!$C$29,'Monte Carlo'!$C$29,BETAINV(RAND(),'Monte Carlo'!$G$29,'Monte Carlo'!$H$29,'Monte Carlo'!$C$29,'Monte Carlo'!$E$29)),0))</f>
        <v>0</v>
      </c>
      <c r="U918" s="0" t="n">
        <f aca="true">IF(OR('Monte Carlo'!$B$30="",'Monte Carlo'!$C$30=""),0,IF(RAND()&lt;'Monte Carlo'!$B$30,IF('Monte Carlo'!$E$30='Monte Carlo'!$C$30,'Monte Carlo'!$C$30,BETAINV(RAND(),'Monte Carlo'!$G$30,'Monte Carlo'!$H$30,'Monte Carlo'!$C$30,'Monte Carlo'!$E$30)),0))</f>
        <v>0</v>
      </c>
      <c r="V918" s="0" t="n">
        <f aca="true">IF(OR('Monte Carlo'!$B$31="",'Monte Carlo'!$C$31=""),0,IF(RAND()&lt;'Monte Carlo'!$B$31,IF('Monte Carlo'!$E$31='Monte Carlo'!$C$31,'Monte Carlo'!$C$31,BETAINV(RAND(),'Monte Carlo'!$G$31,'Monte Carlo'!$H$31,'Monte Carlo'!$C$31,'Monte Carlo'!$E$31)),0))</f>
        <v>0</v>
      </c>
      <c r="W918" s="0" t="n">
        <f aca="true">IF(OR('Monte Carlo'!$B$32="",'Monte Carlo'!$C$32=""),0,IF(RAND()&lt;'Monte Carlo'!$B$32,IF('Monte Carlo'!$E$32='Monte Carlo'!$C$32,'Monte Carlo'!$C$32,BETAINV(RAND(),'Monte Carlo'!$G$32,'Monte Carlo'!$H$32,'Monte Carlo'!$C$32,'Monte Carlo'!$E$32)),0))</f>
        <v>0</v>
      </c>
      <c r="X918" s="0" t="n">
        <f aca="true">IF(OR('Monte Carlo'!$B$33="",'Monte Carlo'!$C$33=""),0,IF(RAND()&lt;'Monte Carlo'!$B$33,IF('Monte Carlo'!$E$33='Monte Carlo'!$C$33,'Monte Carlo'!$C$33,BETAINV(RAND(),'Monte Carlo'!$G$33,'Monte Carlo'!$H$33,'Monte Carlo'!$C$33,'Monte Carlo'!$E$33)),0))</f>
        <v>0</v>
      </c>
      <c r="Y918" s="0" t="n">
        <f aca="false">SUM(A918:X918)</f>
        <v>2100.54803065836</v>
      </c>
    </row>
    <row r="919" customFormat="false" ht="15" hidden="false" customHeight="false" outlineLevel="0" collapsed="false">
      <c r="A919" s="0" t="n">
        <f aca="true">IF('Monte Carlo'!$B$7="",0,IF('Monte Carlo'!$D$7='Monte Carlo'!$B$7,'Monte Carlo'!$B$7,BETAINV(RAND(),'Monte Carlo'!$F$7,'Monte Carlo'!$G$7,'Monte Carlo'!$B$7,'Monte Carlo'!$D$7)))</f>
        <v>135.442032097109</v>
      </c>
      <c r="B919" s="0" t="n">
        <f aca="true">IF('Monte Carlo'!$B$8="",0,IF('Monte Carlo'!$D$8='Monte Carlo'!$B$8,'Monte Carlo'!$B$8,BETAINV(RAND(),'Monte Carlo'!$F$8,'Monte Carlo'!$G$8,'Monte Carlo'!$B$8,'Monte Carlo'!$D$8)))</f>
        <v>996.03904693603</v>
      </c>
      <c r="C919" s="0" t="n">
        <f aca="true">IF('Monte Carlo'!$B$9="",0,IF('Monte Carlo'!$D$9='Monte Carlo'!$B$9,'Monte Carlo'!$B$9,BETAINV(RAND(),'Monte Carlo'!$F$9,'Monte Carlo'!$G$9,'Monte Carlo'!$B$9,'Monte Carlo'!$D$9)))</f>
        <v>539.319272051077</v>
      </c>
      <c r="D919" s="0" t="n">
        <f aca="true">IF('Monte Carlo'!$B$10="",0,IF('Monte Carlo'!$D$10='Monte Carlo'!$B$10,'Monte Carlo'!$B$10,BETAINV(RAND(),'Monte Carlo'!$F$10,'Monte Carlo'!$G$10,'Monte Carlo'!$B$10,'Monte Carlo'!$D$10)))</f>
        <v>309.774145265154</v>
      </c>
      <c r="E919" s="0" t="n">
        <f aca="true">IF('Monte Carlo'!$B$11="",0,IF('Monte Carlo'!$D$11='Monte Carlo'!$B$11,'Monte Carlo'!$B$11,BETAINV(RAND(),'Monte Carlo'!$F$11,'Monte Carlo'!$G$11,'Monte Carlo'!$B$11,'Monte Carlo'!$D$11)))</f>
        <v>117.343146748318</v>
      </c>
      <c r="F919" s="0" t="n">
        <f aca="true">IF('Monte Carlo'!$B$12="",0,IF('Monte Carlo'!$D$12='Monte Carlo'!$B$12,'Monte Carlo'!$B$12,BETAINV(RAND(),'Monte Carlo'!$F$12,'Monte Carlo'!$G$12,'Monte Carlo'!$B$12,'Monte Carlo'!$D$12)))</f>
        <v>111.066270490989</v>
      </c>
      <c r="G919" s="0" t="n">
        <f aca="true">IF('Monte Carlo'!$B$13="",0,IF('Monte Carlo'!$D$13='Monte Carlo'!$B$13,'Monte Carlo'!$B$13,BETAINV(RAND(),'Monte Carlo'!$F$13,'Monte Carlo'!$G$13,'Monte Carlo'!$B$13,'Monte Carlo'!$D$13)))</f>
        <v>0</v>
      </c>
      <c r="H919" s="0" t="n">
        <f aca="true">IF('Monte Carlo'!$B$14="",0,IF('Monte Carlo'!$D$14='Monte Carlo'!$B$14,'Monte Carlo'!$B$14,BETAINV(RAND(),'Monte Carlo'!$F$14,'Monte Carlo'!$G$14,'Monte Carlo'!$B$14,'Monte Carlo'!$D$14)))</f>
        <v>0</v>
      </c>
      <c r="I919" s="0" t="n">
        <f aca="true">IF('Monte Carlo'!$B$15="",0,IF('Monte Carlo'!$D$15='Monte Carlo'!$B$15,'Monte Carlo'!$B$15,BETAINV(RAND(),'Monte Carlo'!$F$15,'Monte Carlo'!$G$15,'Monte Carlo'!$B$15,'Monte Carlo'!$D$15)))</f>
        <v>0</v>
      </c>
      <c r="J919" s="0" t="n">
        <f aca="true">IF('Monte Carlo'!$B$16="",0,IF('Monte Carlo'!$D$16='Monte Carlo'!$B$16,'Monte Carlo'!$B$16,BETAINV(RAND(),'Monte Carlo'!$F$16,'Monte Carlo'!$G$16,'Monte Carlo'!$B$16,'Monte Carlo'!$D$16)))</f>
        <v>0</v>
      </c>
      <c r="K919" s="0" t="n">
        <f aca="true">IF('Monte Carlo'!$B$17="",0,IF('Monte Carlo'!$D$17='Monte Carlo'!$B$17,'Monte Carlo'!$B$17,BETAINV(RAND(),'Monte Carlo'!$F$17,'Monte Carlo'!$G$17,'Monte Carlo'!$B$17,'Monte Carlo'!$D$17)))</f>
        <v>0</v>
      </c>
      <c r="L919" s="0" t="n">
        <f aca="true">IF('Monte Carlo'!$B$18="",0,IF('Monte Carlo'!$D$18='Monte Carlo'!$B$18,'Monte Carlo'!$B$18,BETAINV(RAND(),'Monte Carlo'!$F$18,'Monte Carlo'!$G$18,'Monte Carlo'!$B$18,'Monte Carlo'!$D$18)))</f>
        <v>0</v>
      </c>
      <c r="M919" s="0" t="n">
        <f aca="true">IF(OR('Monte Carlo'!$B$22="",'Monte Carlo'!$C$22=""),0,IF(RAND()&lt;'Monte Carlo'!$B$22,IF('Monte Carlo'!$E$22='Monte Carlo'!$C$22,'Monte Carlo'!$C$22,BETAINV(RAND(),'Monte Carlo'!$G$22,'Monte Carlo'!$H$22,'Monte Carlo'!$C$22,'Monte Carlo'!$E$22)),0))</f>
        <v>174.102753580349</v>
      </c>
      <c r="N919" s="0" t="n">
        <f aca="true">IF(OR('Monte Carlo'!$B$23="",'Monte Carlo'!$C$23=""),0,IF(RAND()&lt;'Monte Carlo'!$B$23,IF('Monte Carlo'!$E$23='Monte Carlo'!$C$23,'Monte Carlo'!$C$23,BETAINV(RAND(),'Monte Carlo'!$G$23,'Monte Carlo'!$H$23,'Monte Carlo'!$C$23,'Monte Carlo'!$E$23)),0))</f>
        <v>48.8105555801385</v>
      </c>
      <c r="O919" s="0" t="n">
        <f aca="true">IF(OR('Monte Carlo'!$B$24="",'Monte Carlo'!$C$24=""),0,IF(RAND()&lt;'Monte Carlo'!$B$24,IF('Monte Carlo'!$E$24='Monte Carlo'!$C$24,'Monte Carlo'!$C$24,BETAINV(RAND(),'Monte Carlo'!$G$24,'Monte Carlo'!$H$24,'Monte Carlo'!$C$24,'Monte Carlo'!$E$24)),0))</f>
        <v>0</v>
      </c>
      <c r="P919" s="0" t="n">
        <f aca="true">IF(OR('Monte Carlo'!$B$25="",'Monte Carlo'!$C$25=""),0,IF(RAND()&lt;'Monte Carlo'!$B$25,IF('Monte Carlo'!$E$25='Monte Carlo'!$C$25,'Monte Carlo'!$C$25,BETAINV(RAND(),'Monte Carlo'!$G$25,'Monte Carlo'!$H$25,'Monte Carlo'!$C$25,'Monte Carlo'!$E$25)),0))</f>
        <v>286.552301557669</v>
      </c>
      <c r="Q919" s="0" t="n">
        <f aca="true">IF(OR('Monte Carlo'!$B$26="",'Monte Carlo'!$C$26=""),0,IF(RAND()&lt;'Monte Carlo'!$B$26,IF('Monte Carlo'!$E$26='Monte Carlo'!$C$26,'Monte Carlo'!$C$26,BETAINV(RAND(),'Monte Carlo'!$G$26,'Monte Carlo'!$H$26,'Monte Carlo'!$C$26,'Monte Carlo'!$E$26)),0))</f>
        <v>0</v>
      </c>
      <c r="R919" s="0" t="n">
        <f aca="true">IF(OR('Monte Carlo'!$B$27="",'Monte Carlo'!$C$27=""),0,IF(RAND()&lt;'Monte Carlo'!$B$27,IF('Monte Carlo'!$E$27='Monte Carlo'!$C$27,'Monte Carlo'!$C$27,BETAINV(RAND(),'Monte Carlo'!$G$27,'Monte Carlo'!$H$27,'Monte Carlo'!$C$27,'Monte Carlo'!$E$27)),0))</f>
        <v>0</v>
      </c>
      <c r="S919" s="0" t="n">
        <f aca="true">IF(OR('Monte Carlo'!$B$28="",'Monte Carlo'!$C$28=""),0,IF(RAND()&lt;'Monte Carlo'!$B$28,IF('Monte Carlo'!$E$28='Monte Carlo'!$C$28,'Monte Carlo'!$C$28,BETAINV(RAND(),'Monte Carlo'!$G$28,'Monte Carlo'!$H$28,'Monte Carlo'!$C$28,'Monte Carlo'!$E$28)),0))</f>
        <v>0</v>
      </c>
      <c r="T919" s="0" t="n">
        <f aca="true">IF(OR('Monte Carlo'!$B$29="",'Monte Carlo'!$C$29=""),0,IF(RAND()&lt;'Monte Carlo'!$B$29,IF('Monte Carlo'!$E$29='Monte Carlo'!$C$29,'Monte Carlo'!$C$29,BETAINV(RAND(),'Monte Carlo'!$G$29,'Monte Carlo'!$H$29,'Monte Carlo'!$C$29,'Monte Carlo'!$E$29)),0))</f>
        <v>0</v>
      </c>
      <c r="U919" s="0" t="n">
        <f aca="true">IF(OR('Monte Carlo'!$B$30="",'Monte Carlo'!$C$30=""),0,IF(RAND()&lt;'Monte Carlo'!$B$30,IF('Monte Carlo'!$E$30='Monte Carlo'!$C$30,'Monte Carlo'!$C$30,BETAINV(RAND(),'Monte Carlo'!$G$30,'Monte Carlo'!$H$30,'Monte Carlo'!$C$30,'Monte Carlo'!$E$30)),0))</f>
        <v>0</v>
      </c>
      <c r="V919" s="0" t="n">
        <f aca="true">IF(OR('Monte Carlo'!$B$31="",'Monte Carlo'!$C$31=""),0,IF(RAND()&lt;'Monte Carlo'!$B$31,IF('Monte Carlo'!$E$31='Monte Carlo'!$C$31,'Monte Carlo'!$C$31,BETAINV(RAND(),'Monte Carlo'!$G$31,'Monte Carlo'!$H$31,'Monte Carlo'!$C$31,'Monte Carlo'!$E$31)),0))</f>
        <v>0</v>
      </c>
      <c r="W919" s="0" t="n">
        <f aca="true">IF(OR('Monte Carlo'!$B$32="",'Monte Carlo'!$C$32=""),0,IF(RAND()&lt;'Monte Carlo'!$B$32,IF('Monte Carlo'!$E$32='Monte Carlo'!$C$32,'Monte Carlo'!$C$32,BETAINV(RAND(),'Monte Carlo'!$G$32,'Monte Carlo'!$H$32,'Monte Carlo'!$C$32,'Monte Carlo'!$E$32)),0))</f>
        <v>0</v>
      </c>
      <c r="X919" s="0" t="n">
        <f aca="true">IF(OR('Monte Carlo'!$B$33="",'Monte Carlo'!$C$33=""),0,IF(RAND()&lt;'Monte Carlo'!$B$33,IF('Monte Carlo'!$E$33='Monte Carlo'!$C$33,'Monte Carlo'!$C$33,BETAINV(RAND(),'Monte Carlo'!$G$33,'Monte Carlo'!$H$33,'Monte Carlo'!$C$33,'Monte Carlo'!$E$33)),0))</f>
        <v>0</v>
      </c>
      <c r="Y919" s="0" t="n">
        <f aca="false">SUM(A919:X919)</f>
        <v>2718.44952430683</v>
      </c>
    </row>
    <row r="920" customFormat="false" ht="15" hidden="false" customHeight="false" outlineLevel="0" collapsed="false">
      <c r="A920" s="0" t="n">
        <f aca="true">IF('Monte Carlo'!$B$7="",0,IF('Monte Carlo'!$D$7='Monte Carlo'!$B$7,'Monte Carlo'!$B$7,BETAINV(RAND(),'Monte Carlo'!$F$7,'Monte Carlo'!$G$7,'Monte Carlo'!$B$7,'Monte Carlo'!$D$7)))</f>
        <v>192.834710448829</v>
      </c>
      <c r="B920" s="0" t="n">
        <f aca="true">IF('Monte Carlo'!$B$8="",0,IF('Monte Carlo'!$D$8='Monte Carlo'!$B$8,'Monte Carlo'!$B$8,BETAINV(RAND(),'Monte Carlo'!$F$8,'Monte Carlo'!$G$8,'Monte Carlo'!$B$8,'Monte Carlo'!$D$8)))</f>
        <v>1049.07667074639</v>
      </c>
      <c r="C920" s="0" t="n">
        <f aca="true">IF('Monte Carlo'!$B$9="",0,IF('Monte Carlo'!$D$9='Monte Carlo'!$B$9,'Monte Carlo'!$B$9,BETAINV(RAND(),'Monte Carlo'!$F$9,'Monte Carlo'!$G$9,'Monte Carlo'!$B$9,'Monte Carlo'!$D$9)))</f>
        <v>420.81510222636</v>
      </c>
      <c r="D920" s="0" t="n">
        <f aca="true">IF('Monte Carlo'!$B$10="",0,IF('Monte Carlo'!$D$10='Monte Carlo'!$B$10,'Monte Carlo'!$B$10,BETAINV(RAND(),'Monte Carlo'!$F$10,'Monte Carlo'!$G$10,'Monte Carlo'!$B$10,'Monte Carlo'!$D$10)))</f>
        <v>290.052262122599</v>
      </c>
      <c r="E920" s="0" t="n">
        <f aca="true">IF('Monte Carlo'!$B$11="",0,IF('Monte Carlo'!$D$11='Monte Carlo'!$B$11,'Monte Carlo'!$B$11,BETAINV(RAND(),'Monte Carlo'!$F$11,'Monte Carlo'!$G$11,'Monte Carlo'!$B$11,'Monte Carlo'!$D$11)))</f>
        <v>105.614562264874</v>
      </c>
      <c r="F920" s="0" t="n">
        <f aca="true">IF('Monte Carlo'!$B$12="",0,IF('Monte Carlo'!$D$12='Monte Carlo'!$B$12,'Monte Carlo'!$B$12,BETAINV(RAND(),'Monte Carlo'!$F$12,'Monte Carlo'!$G$12,'Monte Carlo'!$B$12,'Monte Carlo'!$D$12)))</f>
        <v>98.28653768024</v>
      </c>
      <c r="G920" s="0" t="n">
        <f aca="true">IF('Monte Carlo'!$B$13="",0,IF('Monte Carlo'!$D$13='Monte Carlo'!$B$13,'Monte Carlo'!$B$13,BETAINV(RAND(),'Monte Carlo'!$F$13,'Monte Carlo'!$G$13,'Monte Carlo'!$B$13,'Monte Carlo'!$D$13)))</f>
        <v>0</v>
      </c>
      <c r="H920" s="0" t="n">
        <f aca="true">IF('Monte Carlo'!$B$14="",0,IF('Monte Carlo'!$D$14='Monte Carlo'!$B$14,'Monte Carlo'!$B$14,BETAINV(RAND(),'Monte Carlo'!$F$14,'Monte Carlo'!$G$14,'Monte Carlo'!$B$14,'Monte Carlo'!$D$14)))</f>
        <v>0</v>
      </c>
      <c r="I920" s="0" t="n">
        <f aca="true">IF('Monte Carlo'!$B$15="",0,IF('Monte Carlo'!$D$15='Monte Carlo'!$B$15,'Monte Carlo'!$B$15,BETAINV(RAND(),'Monte Carlo'!$F$15,'Monte Carlo'!$G$15,'Monte Carlo'!$B$15,'Monte Carlo'!$D$15)))</f>
        <v>0</v>
      </c>
      <c r="J920" s="0" t="n">
        <f aca="true">IF('Monte Carlo'!$B$16="",0,IF('Monte Carlo'!$D$16='Monte Carlo'!$B$16,'Monte Carlo'!$B$16,BETAINV(RAND(),'Monte Carlo'!$F$16,'Monte Carlo'!$G$16,'Monte Carlo'!$B$16,'Monte Carlo'!$D$16)))</f>
        <v>0</v>
      </c>
      <c r="K920" s="0" t="n">
        <f aca="true">IF('Monte Carlo'!$B$17="",0,IF('Monte Carlo'!$D$17='Monte Carlo'!$B$17,'Monte Carlo'!$B$17,BETAINV(RAND(),'Monte Carlo'!$F$17,'Monte Carlo'!$G$17,'Monte Carlo'!$B$17,'Monte Carlo'!$D$17)))</f>
        <v>0</v>
      </c>
      <c r="L920" s="0" t="n">
        <f aca="true">IF('Monte Carlo'!$B$18="",0,IF('Monte Carlo'!$D$18='Monte Carlo'!$B$18,'Monte Carlo'!$B$18,BETAINV(RAND(),'Monte Carlo'!$F$18,'Monte Carlo'!$G$18,'Monte Carlo'!$B$18,'Monte Carlo'!$D$18)))</f>
        <v>0</v>
      </c>
      <c r="M920" s="0" t="n">
        <f aca="true">IF(OR('Monte Carlo'!$B$22="",'Monte Carlo'!$C$22=""),0,IF(RAND()&lt;'Monte Carlo'!$B$22,IF('Monte Carlo'!$E$22='Monte Carlo'!$C$22,'Monte Carlo'!$C$22,BETAINV(RAND(),'Monte Carlo'!$G$22,'Monte Carlo'!$H$22,'Monte Carlo'!$C$22,'Monte Carlo'!$E$22)),0))</f>
        <v>0</v>
      </c>
      <c r="N920" s="0" t="n">
        <f aca="true">IF(OR('Monte Carlo'!$B$23="",'Monte Carlo'!$C$23=""),0,IF(RAND()&lt;'Monte Carlo'!$B$23,IF('Monte Carlo'!$E$23='Monte Carlo'!$C$23,'Monte Carlo'!$C$23,BETAINV(RAND(),'Monte Carlo'!$G$23,'Monte Carlo'!$H$23,'Monte Carlo'!$C$23,'Monte Carlo'!$E$23)),0))</f>
        <v>0</v>
      </c>
      <c r="O920" s="0" t="n">
        <f aca="true">IF(OR('Monte Carlo'!$B$24="",'Monte Carlo'!$C$24=""),0,IF(RAND()&lt;'Monte Carlo'!$B$24,IF('Monte Carlo'!$E$24='Monte Carlo'!$C$24,'Monte Carlo'!$C$24,BETAINV(RAND(),'Monte Carlo'!$G$24,'Monte Carlo'!$H$24,'Monte Carlo'!$C$24,'Monte Carlo'!$E$24)),0))</f>
        <v>0</v>
      </c>
      <c r="P920" s="0" t="n">
        <f aca="true">IF(OR('Monte Carlo'!$B$25="",'Monte Carlo'!$C$25=""),0,IF(RAND()&lt;'Monte Carlo'!$B$25,IF('Monte Carlo'!$E$25='Monte Carlo'!$C$25,'Monte Carlo'!$C$25,BETAINV(RAND(),'Monte Carlo'!$G$25,'Monte Carlo'!$H$25,'Monte Carlo'!$C$25,'Monte Carlo'!$E$25)),0))</f>
        <v>0</v>
      </c>
      <c r="Q920" s="0" t="n">
        <f aca="true">IF(OR('Monte Carlo'!$B$26="",'Monte Carlo'!$C$26=""),0,IF(RAND()&lt;'Monte Carlo'!$B$26,IF('Monte Carlo'!$E$26='Monte Carlo'!$C$26,'Monte Carlo'!$C$26,BETAINV(RAND(),'Monte Carlo'!$G$26,'Monte Carlo'!$H$26,'Monte Carlo'!$C$26,'Monte Carlo'!$E$26)),0))</f>
        <v>0</v>
      </c>
      <c r="R920" s="0" t="n">
        <f aca="true">IF(OR('Monte Carlo'!$B$27="",'Monte Carlo'!$C$27=""),0,IF(RAND()&lt;'Monte Carlo'!$B$27,IF('Monte Carlo'!$E$27='Monte Carlo'!$C$27,'Monte Carlo'!$C$27,BETAINV(RAND(),'Monte Carlo'!$G$27,'Monte Carlo'!$H$27,'Monte Carlo'!$C$27,'Monte Carlo'!$E$27)),0))</f>
        <v>0</v>
      </c>
      <c r="S920" s="0" t="n">
        <f aca="true">IF(OR('Monte Carlo'!$B$28="",'Monte Carlo'!$C$28=""),0,IF(RAND()&lt;'Monte Carlo'!$B$28,IF('Monte Carlo'!$E$28='Monte Carlo'!$C$28,'Monte Carlo'!$C$28,BETAINV(RAND(),'Monte Carlo'!$G$28,'Monte Carlo'!$H$28,'Monte Carlo'!$C$28,'Monte Carlo'!$E$28)),0))</f>
        <v>0</v>
      </c>
      <c r="T920" s="0" t="n">
        <f aca="true">IF(OR('Monte Carlo'!$B$29="",'Monte Carlo'!$C$29=""),0,IF(RAND()&lt;'Monte Carlo'!$B$29,IF('Monte Carlo'!$E$29='Monte Carlo'!$C$29,'Monte Carlo'!$C$29,BETAINV(RAND(),'Monte Carlo'!$G$29,'Monte Carlo'!$H$29,'Monte Carlo'!$C$29,'Monte Carlo'!$E$29)),0))</f>
        <v>0</v>
      </c>
      <c r="U920" s="0" t="n">
        <f aca="true">IF(OR('Monte Carlo'!$B$30="",'Monte Carlo'!$C$30=""),0,IF(RAND()&lt;'Monte Carlo'!$B$30,IF('Monte Carlo'!$E$30='Monte Carlo'!$C$30,'Monte Carlo'!$C$30,BETAINV(RAND(),'Monte Carlo'!$G$30,'Monte Carlo'!$H$30,'Monte Carlo'!$C$30,'Monte Carlo'!$E$30)),0))</f>
        <v>0</v>
      </c>
      <c r="V920" s="0" t="n">
        <f aca="true">IF(OR('Monte Carlo'!$B$31="",'Monte Carlo'!$C$31=""),0,IF(RAND()&lt;'Monte Carlo'!$B$31,IF('Monte Carlo'!$E$31='Monte Carlo'!$C$31,'Monte Carlo'!$C$31,BETAINV(RAND(),'Monte Carlo'!$G$31,'Monte Carlo'!$H$31,'Monte Carlo'!$C$31,'Monte Carlo'!$E$31)),0))</f>
        <v>0</v>
      </c>
      <c r="W920" s="0" t="n">
        <f aca="true">IF(OR('Monte Carlo'!$B$32="",'Monte Carlo'!$C$32=""),0,IF(RAND()&lt;'Monte Carlo'!$B$32,IF('Monte Carlo'!$E$32='Monte Carlo'!$C$32,'Monte Carlo'!$C$32,BETAINV(RAND(),'Monte Carlo'!$G$32,'Monte Carlo'!$H$32,'Monte Carlo'!$C$32,'Monte Carlo'!$E$32)),0))</f>
        <v>0</v>
      </c>
      <c r="X920" s="0" t="n">
        <f aca="true">IF(OR('Monte Carlo'!$B$33="",'Monte Carlo'!$C$33=""),0,IF(RAND()&lt;'Monte Carlo'!$B$33,IF('Monte Carlo'!$E$33='Monte Carlo'!$C$33,'Monte Carlo'!$C$33,BETAINV(RAND(),'Monte Carlo'!$G$33,'Monte Carlo'!$H$33,'Monte Carlo'!$C$33,'Monte Carlo'!$E$33)),0))</f>
        <v>0</v>
      </c>
      <c r="Y920" s="0" t="n">
        <f aca="false">SUM(A920:X920)</f>
        <v>2156.67984548929</v>
      </c>
    </row>
    <row r="921" customFormat="false" ht="15" hidden="false" customHeight="false" outlineLevel="0" collapsed="false">
      <c r="A921" s="0" t="n">
        <f aca="true">IF('Monte Carlo'!$B$7="",0,IF('Monte Carlo'!$D$7='Monte Carlo'!$B$7,'Monte Carlo'!$B$7,BETAINV(RAND(),'Monte Carlo'!$F$7,'Monte Carlo'!$G$7,'Monte Carlo'!$B$7,'Monte Carlo'!$D$7)))</f>
        <v>163.395566775449</v>
      </c>
      <c r="B921" s="0" t="n">
        <f aca="true">IF('Monte Carlo'!$B$8="",0,IF('Monte Carlo'!$D$8='Monte Carlo'!$B$8,'Monte Carlo'!$B$8,BETAINV(RAND(),'Monte Carlo'!$F$8,'Monte Carlo'!$G$8,'Monte Carlo'!$B$8,'Monte Carlo'!$D$8)))</f>
        <v>1097.11473942844</v>
      </c>
      <c r="C921" s="0" t="n">
        <f aca="true">IF('Monte Carlo'!$B$9="",0,IF('Monte Carlo'!$D$9='Monte Carlo'!$B$9,'Monte Carlo'!$B$9,BETAINV(RAND(),'Monte Carlo'!$F$9,'Monte Carlo'!$G$9,'Monte Carlo'!$B$9,'Monte Carlo'!$D$9)))</f>
        <v>470.219745750099</v>
      </c>
      <c r="D921" s="0" t="n">
        <f aca="true">IF('Monte Carlo'!$B$10="",0,IF('Monte Carlo'!$D$10='Monte Carlo'!$B$10,'Monte Carlo'!$B$10,BETAINV(RAND(),'Monte Carlo'!$F$10,'Monte Carlo'!$G$10,'Monte Carlo'!$B$10,'Monte Carlo'!$D$10)))</f>
        <v>295.738800104858</v>
      </c>
      <c r="E921" s="0" t="n">
        <f aca="true">IF('Monte Carlo'!$B$11="",0,IF('Monte Carlo'!$D$11='Monte Carlo'!$B$11,'Monte Carlo'!$B$11,BETAINV(RAND(),'Monte Carlo'!$F$11,'Monte Carlo'!$G$11,'Monte Carlo'!$B$11,'Monte Carlo'!$D$11)))</f>
        <v>111.922325776137</v>
      </c>
      <c r="F921" s="0" t="n">
        <f aca="true">IF('Monte Carlo'!$B$12="",0,IF('Monte Carlo'!$D$12='Monte Carlo'!$B$12,'Monte Carlo'!$B$12,BETAINV(RAND(),'Monte Carlo'!$F$12,'Monte Carlo'!$G$12,'Monte Carlo'!$B$12,'Monte Carlo'!$D$12)))</f>
        <v>112.306266621619</v>
      </c>
      <c r="G921" s="0" t="n">
        <f aca="true">IF('Monte Carlo'!$B$13="",0,IF('Monte Carlo'!$D$13='Monte Carlo'!$B$13,'Monte Carlo'!$B$13,BETAINV(RAND(),'Monte Carlo'!$F$13,'Monte Carlo'!$G$13,'Monte Carlo'!$B$13,'Monte Carlo'!$D$13)))</f>
        <v>0</v>
      </c>
      <c r="H921" s="0" t="n">
        <f aca="true">IF('Monte Carlo'!$B$14="",0,IF('Monte Carlo'!$D$14='Monte Carlo'!$B$14,'Monte Carlo'!$B$14,BETAINV(RAND(),'Monte Carlo'!$F$14,'Monte Carlo'!$G$14,'Monte Carlo'!$B$14,'Monte Carlo'!$D$14)))</f>
        <v>0</v>
      </c>
      <c r="I921" s="0" t="n">
        <f aca="true">IF('Monte Carlo'!$B$15="",0,IF('Monte Carlo'!$D$15='Monte Carlo'!$B$15,'Monte Carlo'!$B$15,BETAINV(RAND(),'Monte Carlo'!$F$15,'Monte Carlo'!$G$15,'Monte Carlo'!$B$15,'Monte Carlo'!$D$15)))</f>
        <v>0</v>
      </c>
      <c r="J921" s="0" t="n">
        <f aca="true">IF('Monte Carlo'!$B$16="",0,IF('Monte Carlo'!$D$16='Monte Carlo'!$B$16,'Monte Carlo'!$B$16,BETAINV(RAND(),'Monte Carlo'!$F$16,'Monte Carlo'!$G$16,'Monte Carlo'!$B$16,'Monte Carlo'!$D$16)))</f>
        <v>0</v>
      </c>
      <c r="K921" s="0" t="n">
        <f aca="true">IF('Monte Carlo'!$B$17="",0,IF('Monte Carlo'!$D$17='Monte Carlo'!$B$17,'Monte Carlo'!$B$17,BETAINV(RAND(),'Monte Carlo'!$F$17,'Monte Carlo'!$G$17,'Monte Carlo'!$B$17,'Monte Carlo'!$D$17)))</f>
        <v>0</v>
      </c>
      <c r="L921" s="0" t="n">
        <f aca="true">IF('Monte Carlo'!$B$18="",0,IF('Monte Carlo'!$D$18='Monte Carlo'!$B$18,'Monte Carlo'!$B$18,BETAINV(RAND(),'Monte Carlo'!$F$18,'Monte Carlo'!$G$18,'Monte Carlo'!$B$18,'Monte Carlo'!$D$18)))</f>
        <v>0</v>
      </c>
      <c r="M921" s="0" t="n">
        <f aca="true">IF(OR('Monte Carlo'!$B$22="",'Monte Carlo'!$C$22=""),0,IF(RAND()&lt;'Monte Carlo'!$B$22,IF('Monte Carlo'!$E$22='Monte Carlo'!$C$22,'Monte Carlo'!$C$22,BETAINV(RAND(),'Monte Carlo'!$G$22,'Monte Carlo'!$H$22,'Monte Carlo'!$C$22,'Monte Carlo'!$E$22)),0))</f>
        <v>0</v>
      </c>
      <c r="N921" s="0" t="n">
        <f aca="true">IF(OR('Monte Carlo'!$B$23="",'Monte Carlo'!$C$23=""),0,IF(RAND()&lt;'Monte Carlo'!$B$23,IF('Monte Carlo'!$E$23='Monte Carlo'!$C$23,'Monte Carlo'!$C$23,BETAINV(RAND(),'Monte Carlo'!$G$23,'Monte Carlo'!$H$23,'Monte Carlo'!$C$23,'Monte Carlo'!$E$23)),0))</f>
        <v>0</v>
      </c>
      <c r="O921" s="0" t="n">
        <f aca="true">IF(OR('Monte Carlo'!$B$24="",'Monte Carlo'!$C$24=""),0,IF(RAND()&lt;'Monte Carlo'!$B$24,IF('Monte Carlo'!$E$24='Monte Carlo'!$C$24,'Monte Carlo'!$C$24,BETAINV(RAND(),'Monte Carlo'!$G$24,'Monte Carlo'!$H$24,'Monte Carlo'!$C$24,'Monte Carlo'!$E$24)),0))</f>
        <v>0</v>
      </c>
      <c r="P921" s="0" t="n">
        <f aca="true">IF(OR('Monte Carlo'!$B$25="",'Monte Carlo'!$C$25=""),0,IF(RAND()&lt;'Monte Carlo'!$B$25,IF('Monte Carlo'!$E$25='Monte Carlo'!$C$25,'Monte Carlo'!$C$25,BETAINV(RAND(),'Monte Carlo'!$G$25,'Monte Carlo'!$H$25,'Monte Carlo'!$C$25,'Monte Carlo'!$E$25)),0))</f>
        <v>221.07397436477</v>
      </c>
      <c r="Q921" s="0" t="n">
        <f aca="true">IF(OR('Monte Carlo'!$B$26="",'Monte Carlo'!$C$26=""),0,IF(RAND()&lt;'Monte Carlo'!$B$26,IF('Monte Carlo'!$E$26='Monte Carlo'!$C$26,'Monte Carlo'!$C$26,BETAINV(RAND(),'Monte Carlo'!$G$26,'Monte Carlo'!$H$26,'Monte Carlo'!$C$26,'Monte Carlo'!$E$26)),0))</f>
        <v>0</v>
      </c>
      <c r="R921" s="0" t="n">
        <f aca="true">IF(OR('Monte Carlo'!$B$27="",'Monte Carlo'!$C$27=""),0,IF(RAND()&lt;'Monte Carlo'!$B$27,IF('Monte Carlo'!$E$27='Monte Carlo'!$C$27,'Monte Carlo'!$C$27,BETAINV(RAND(),'Monte Carlo'!$G$27,'Monte Carlo'!$H$27,'Monte Carlo'!$C$27,'Monte Carlo'!$E$27)),0))</f>
        <v>0</v>
      </c>
      <c r="S921" s="0" t="n">
        <f aca="true">IF(OR('Monte Carlo'!$B$28="",'Monte Carlo'!$C$28=""),0,IF(RAND()&lt;'Monte Carlo'!$B$28,IF('Monte Carlo'!$E$28='Monte Carlo'!$C$28,'Monte Carlo'!$C$28,BETAINV(RAND(),'Monte Carlo'!$G$28,'Monte Carlo'!$H$28,'Monte Carlo'!$C$28,'Monte Carlo'!$E$28)),0))</f>
        <v>0</v>
      </c>
      <c r="T921" s="0" t="n">
        <f aca="true">IF(OR('Monte Carlo'!$B$29="",'Monte Carlo'!$C$29=""),0,IF(RAND()&lt;'Monte Carlo'!$B$29,IF('Monte Carlo'!$E$29='Monte Carlo'!$C$29,'Monte Carlo'!$C$29,BETAINV(RAND(),'Monte Carlo'!$G$29,'Monte Carlo'!$H$29,'Monte Carlo'!$C$29,'Monte Carlo'!$E$29)),0))</f>
        <v>0</v>
      </c>
      <c r="U921" s="0" t="n">
        <f aca="true">IF(OR('Monte Carlo'!$B$30="",'Monte Carlo'!$C$30=""),0,IF(RAND()&lt;'Monte Carlo'!$B$30,IF('Monte Carlo'!$E$30='Monte Carlo'!$C$30,'Monte Carlo'!$C$30,BETAINV(RAND(),'Monte Carlo'!$G$30,'Monte Carlo'!$H$30,'Monte Carlo'!$C$30,'Monte Carlo'!$E$30)),0))</f>
        <v>0</v>
      </c>
      <c r="V921" s="0" t="n">
        <f aca="true">IF(OR('Monte Carlo'!$B$31="",'Monte Carlo'!$C$31=""),0,IF(RAND()&lt;'Monte Carlo'!$B$31,IF('Monte Carlo'!$E$31='Monte Carlo'!$C$31,'Monte Carlo'!$C$31,BETAINV(RAND(),'Monte Carlo'!$G$31,'Monte Carlo'!$H$31,'Monte Carlo'!$C$31,'Monte Carlo'!$E$31)),0))</f>
        <v>0</v>
      </c>
      <c r="W921" s="0" t="n">
        <f aca="true">IF(OR('Monte Carlo'!$B$32="",'Monte Carlo'!$C$32=""),0,IF(RAND()&lt;'Monte Carlo'!$B$32,IF('Monte Carlo'!$E$32='Monte Carlo'!$C$32,'Monte Carlo'!$C$32,BETAINV(RAND(),'Monte Carlo'!$G$32,'Monte Carlo'!$H$32,'Monte Carlo'!$C$32,'Monte Carlo'!$E$32)),0))</f>
        <v>0</v>
      </c>
      <c r="X921" s="0" t="n">
        <f aca="true">IF(OR('Monte Carlo'!$B$33="",'Monte Carlo'!$C$33=""),0,IF(RAND()&lt;'Monte Carlo'!$B$33,IF('Monte Carlo'!$E$33='Monte Carlo'!$C$33,'Monte Carlo'!$C$33,BETAINV(RAND(),'Monte Carlo'!$G$33,'Monte Carlo'!$H$33,'Monte Carlo'!$C$33,'Monte Carlo'!$E$33)),0))</f>
        <v>0</v>
      </c>
      <c r="Y921" s="0" t="n">
        <f aca="false">SUM(A921:X921)</f>
        <v>2471.77141882137</v>
      </c>
    </row>
    <row r="922" customFormat="false" ht="15" hidden="false" customHeight="false" outlineLevel="0" collapsed="false">
      <c r="A922" s="0" t="n">
        <f aca="true">IF('Monte Carlo'!$B$7="",0,IF('Monte Carlo'!$D$7='Monte Carlo'!$B$7,'Monte Carlo'!$B$7,BETAINV(RAND(),'Monte Carlo'!$F$7,'Monte Carlo'!$G$7,'Monte Carlo'!$B$7,'Monte Carlo'!$D$7)))</f>
        <v>135.917204204681</v>
      </c>
      <c r="B922" s="0" t="n">
        <f aca="true">IF('Monte Carlo'!$B$8="",0,IF('Monte Carlo'!$D$8='Monte Carlo'!$B$8,'Monte Carlo'!$B$8,BETAINV(RAND(),'Monte Carlo'!$F$8,'Monte Carlo'!$G$8,'Monte Carlo'!$B$8,'Monte Carlo'!$D$8)))</f>
        <v>992.589527585443</v>
      </c>
      <c r="C922" s="0" t="n">
        <f aca="true">IF('Monte Carlo'!$B$9="",0,IF('Monte Carlo'!$D$9='Monte Carlo'!$B$9,'Monte Carlo'!$B$9,BETAINV(RAND(),'Monte Carlo'!$F$9,'Monte Carlo'!$G$9,'Monte Carlo'!$B$9,'Monte Carlo'!$D$9)))</f>
        <v>463.448436579367</v>
      </c>
      <c r="D922" s="0" t="n">
        <f aca="true">IF('Monte Carlo'!$B$10="",0,IF('Monte Carlo'!$D$10='Monte Carlo'!$B$10,'Monte Carlo'!$B$10,BETAINV(RAND(),'Monte Carlo'!$F$10,'Monte Carlo'!$G$10,'Monte Carlo'!$B$10,'Monte Carlo'!$D$10)))</f>
        <v>335.500523747447</v>
      </c>
      <c r="E922" s="0" t="n">
        <f aca="true">IF('Monte Carlo'!$B$11="",0,IF('Monte Carlo'!$D$11='Monte Carlo'!$B$11,'Monte Carlo'!$B$11,BETAINV(RAND(),'Monte Carlo'!$F$11,'Monte Carlo'!$G$11,'Monte Carlo'!$B$11,'Monte Carlo'!$D$11)))</f>
        <v>87.4814892610465</v>
      </c>
      <c r="F922" s="0" t="n">
        <f aca="true">IF('Monte Carlo'!$B$12="",0,IF('Monte Carlo'!$D$12='Monte Carlo'!$B$12,'Monte Carlo'!$B$12,BETAINV(RAND(),'Monte Carlo'!$F$12,'Monte Carlo'!$G$12,'Monte Carlo'!$B$12,'Monte Carlo'!$D$12)))</f>
        <v>109.654286971912</v>
      </c>
      <c r="G922" s="0" t="n">
        <f aca="true">IF('Monte Carlo'!$B$13="",0,IF('Monte Carlo'!$D$13='Monte Carlo'!$B$13,'Monte Carlo'!$B$13,BETAINV(RAND(),'Monte Carlo'!$F$13,'Monte Carlo'!$G$13,'Monte Carlo'!$B$13,'Monte Carlo'!$D$13)))</f>
        <v>0</v>
      </c>
      <c r="H922" s="0" t="n">
        <f aca="true">IF('Monte Carlo'!$B$14="",0,IF('Monte Carlo'!$D$14='Monte Carlo'!$B$14,'Monte Carlo'!$B$14,BETAINV(RAND(),'Monte Carlo'!$F$14,'Monte Carlo'!$G$14,'Monte Carlo'!$B$14,'Monte Carlo'!$D$14)))</f>
        <v>0</v>
      </c>
      <c r="I922" s="0" t="n">
        <f aca="true">IF('Monte Carlo'!$B$15="",0,IF('Monte Carlo'!$D$15='Monte Carlo'!$B$15,'Monte Carlo'!$B$15,BETAINV(RAND(),'Monte Carlo'!$F$15,'Monte Carlo'!$G$15,'Monte Carlo'!$B$15,'Monte Carlo'!$D$15)))</f>
        <v>0</v>
      </c>
      <c r="J922" s="0" t="n">
        <f aca="true">IF('Monte Carlo'!$B$16="",0,IF('Monte Carlo'!$D$16='Monte Carlo'!$B$16,'Monte Carlo'!$B$16,BETAINV(RAND(),'Monte Carlo'!$F$16,'Monte Carlo'!$G$16,'Monte Carlo'!$B$16,'Monte Carlo'!$D$16)))</f>
        <v>0</v>
      </c>
      <c r="K922" s="0" t="n">
        <f aca="true">IF('Monte Carlo'!$B$17="",0,IF('Monte Carlo'!$D$17='Monte Carlo'!$B$17,'Monte Carlo'!$B$17,BETAINV(RAND(),'Monte Carlo'!$F$17,'Monte Carlo'!$G$17,'Monte Carlo'!$B$17,'Monte Carlo'!$D$17)))</f>
        <v>0</v>
      </c>
      <c r="L922" s="0" t="n">
        <f aca="true">IF('Monte Carlo'!$B$18="",0,IF('Monte Carlo'!$D$18='Monte Carlo'!$B$18,'Monte Carlo'!$B$18,BETAINV(RAND(),'Monte Carlo'!$F$18,'Monte Carlo'!$G$18,'Monte Carlo'!$B$18,'Monte Carlo'!$D$18)))</f>
        <v>0</v>
      </c>
      <c r="M922" s="0" t="n">
        <f aca="true">IF(OR('Monte Carlo'!$B$22="",'Monte Carlo'!$C$22=""),0,IF(RAND()&lt;'Monte Carlo'!$B$22,IF('Monte Carlo'!$E$22='Monte Carlo'!$C$22,'Monte Carlo'!$C$22,BETAINV(RAND(),'Monte Carlo'!$G$22,'Monte Carlo'!$H$22,'Monte Carlo'!$C$22,'Monte Carlo'!$E$22)),0))</f>
        <v>0</v>
      </c>
      <c r="N922" s="0" t="n">
        <f aca="true">IF(OR('Monte Carlo'!$B$23="",'Monte Carlo'!$C$23=""),0,IF(RAND()&lt;'Monte Carlo'!$B$23,IF('Monte Carlo'!$E$23='Monte Carlo'!$C$23,'Monte Carlo'!$C$23,BETAINV(RAND(),'Monte Carlo'!$G$23,'Monte Carlo'!$H$23,'Monte Carlo'!$C$23,'Monte Carlo'!$E$23)),0))</f>
        <v>0</v>
      </c>
      <c r="O922" s="0" t="n">
        <f aca="true">IF(OR('Monte Carlo'!$B$24="",'Monte Carlo'!$C$24=""),0,IF(RAND()&lt;'Monte Carlo'!$B$24,IF('Monte Carlo'!$E$24='Monte Carlo'!$C$24,'Monte Carlo'!$C$24,BETAINV(RAND(),'Monte Carlo'!$G$24,'Monte Carlo'!$H$24,'Monte Carlo'!$C$24,'Monte Carlo'!$E$24)),0))</f>
        <v>0</v>
      </c>
      <c r="P922" s="0" t="n">
        <f aca="true">IF(OR('Monte Carlo'!$B$25="",'Monte Carlo'!$C$25=""),0,IF(RAND()&lt;'Monte Carlo'!$B$25,IF('Monte Carlo'!$E$25='Monte Carlo'!$C$25,'Monte Carlo'!$C$25,BETAINV(RAND(),'Monte Carlo'!$G$25,'Monte Carlo'!$H$25,'Monte Carlo'!$C$25,'Monte Carlo'!$E$25)),0))</f>
        <v>0</v>
      </c>
      <c r="Q922" s="0" t="n">
        <f aca="true">IF(OR('Monte Carlo'!$B$26="",'Monte Carlo'!$C$26=""),0,IF(RAND()&lt;'Monte Carlo'!$B$26,IF('Monte Carlo'!$E$26='Monte Carlo'!$C$26,'Monte Carlo'!$C$26,BETAINV(RAND(),'Monte Carlo'!$G$26,'Monte Carlo'!$H$26,'Monte Carlo'!$C$26,'Monte Carlo'!$E$26)),0))</f>
        <v>0</v>
      </c>
      <c r="R922" s="0" t="n">
        <f aca="true">IF(OR('Monte Carlo'!$B$27="",'Monte Carlo'!$C$27=""),0,IF(RAND()&lt;'Monte Carlo'!$B$27,IF('Monte Carlo'!$E$27='Monte Carlo'!$C$27,'Monte Carlo'!$C$27,BETAINV(RAND(),'Monte Carlo'!$G$27,'Monte Carlo'!$H$27,'Monte Carlo'!$C$27,'Monte Carlo'!$E$27)),0))</f>
        <v>0</v>
      </c>
      <c r="S922" s="0" t="n">
        <f aca="true">IF(OR('Monte Carlo'!$B$28="",'Monte Carlo'!$C$28=""),0,IF(RAND()&lt;'Monte Carlo'!$B$28,IF('Monte Carlo'!$E$28='Monte Carlo'!$C$28,'Monte Carlo'!$C$28,BETAINV(RAND(),'Monte Carlo'!$G$28,'Monte Carlo'!$H$28,'Monte Carlo'!$C$28,'Monte Carlo'!$E$28)),0))</f>
        <v>0</v>
      </c>
      <c r="T922" s="0" t="n">
        <f aca="true">IF(OR('Monte Carlo'!$B$29="",'Monte Carlo'!$C$29=""),0,IF(RAND()&lt;'Monte Carlo'!$B$29,IF('Monte Carlo'!$E$29='Monte Carlo'!$C$29,'Monte Carlo'!$C$29,BETAINV(RAND(),'Monte Carlo'!$G$29,'Monte Carlo'!$H$29,'Monte Carlo'!$C$29,'Monte Carlo'!$E$29)),0))</f>
        <v>0</v>
      </c>
      <c r="U922" s="0" t="n">
        <f aca="true">IF(OR('Monte Carlo'!$B$30="",'Monte Carlo'!$C$30=""),0,IF(RAND()&lt;'Monte Carlo'!$B$30,IF('Monte Carlo'!$E$30='Monte Carlo'!$C$30,'Monte Carlo'!$C$30,BETAINV(RAND(),'Monte Carlo'!$G$30,'Monte Carlo'!$H$30,'Monte Carlo'!$C$30,'Monte Carlo'!$E$30)),0))</f>
        <v>0</v>
      </c>
      <c r="V922" s="0" t="n">
        <f aca="true">IF(OR('Monte Carlo'!$B$31="",'Monte Carlo'!$C$31=""),0,IF(RAND()&lt;'Monte Carlo'!$B$31,IF('Monte Carlo'!$E$31='Monte Carlo'!$C$31,'Monte Carlo'!$C$31,BETAINV(RAND(),'Monte Carlo'!$G$31,'Monte Carlo'!$H$31,'Monte Carlo'!$C$31,'Monte Carlo'!$E$31)),0))</f>
        <v>0</v>
      </c>
      <c r="W922" s="0" t="n">
        <f aca="true">IF(OR('Monte Carlo'!$B$32="",'Monte Carlo'!$C$32=""),0,IF(RAND()&lt;'Monte Carlo'!$B$32,IF('Monte Carlo'!$E$32='Monte Carlo'!$C$32,'Monte Carlo'!$C$32,BETAINV(RAND(),'Monte Carlo'!$G$32,'Monte Carlo'!$H$32,'Monte Carlo'!$C$32,'Monte Carlo'!$E$32)),0))</f>
        <v>0</v>
      </c>
      <c r="X922" s="0" t="n">
        <f aca="true">IF(OR('Monte Carlo'!$B$33="",'Monte Carlo'!$C$33=""),0,IF(RAND()&lt;'Monte Carlo'!$B$33,IF('Monte Carlo'!$E$33='Monte Carlo'!$C$33,'Monte Carlo'!$C$33,BETAINV(RAND(),'Monte Carlo'!$G$33,'Monte Carlo'!$H$33,'Monte Carlo'!$C$33,'Monte Carlo'!$E$33)),0))</f>
        <v>0</v>
      </c>
      <c r="Y922" s="0" t="n">
        <f aca="false">SUM(A922:X922)</f>
        <v>2124.5914683499</v>
      </c>
    </row>
    <row r="923" customFormat="false" ht="15" hidden="false" customHeight="false" outlineLevel="0" collapsed="false">
      <c r="A923" s="0" t="n">
        <f aca="true">IF('Monte Carlo'!$B$7="",0,IF('Monte Carlo'!$D$7='Monte Carlo'!$B$7,'Monte Carlo'!$B$7,BETAINV(RAND(),'Monte Carlo'!$F$7,'Monte Carlo'!$G$7,'Monte Carlo'!$B$7,'Monte Carlo'!$D$7)))</f>
        <v>131.910756592107</v>
      </c>
      <c r="B923" s="0" t="n">
        <f aca="true">IF('Monte Carlo'!$B$8="",0,IF('Monte Carlo'!$D$8='Monte Carlo'!$B$8,'Monte Carlo'!$B$8,BETAINV(RAND(),'Monte Carlo'!$F$8,'Monte Carlo'!$G$8,'Monte Carlo'!$B$8,'Monte Carlo'!$D$8)))</f>
        <v>927.209203424336</v>
      </c>
      <c r="C923" s="0" t="n">
        <f aca="true">IF('Monte Carlo'!$B$9="",0,IF('Monte Carlo'!$D$9='Monte Carlo'!$B$9,'Monte Carlo'!$B$9,BETAINV(RAND(),'Monte Carlo'!$F$9,'Monte Carlo'!$G$9,'Monte Carlo'!$B$9,'Monte Carlo'!$D$9)))</f>
        <v>451.204078703691</v>
      </c>
      <c r="D923" s="0" t="n">
        <f aca="true">IF('Monte Carlo'!$B$10="",0,IF('Monte Carlo'!$D$10='Monte Carlo'!$B$10,'Monte Carlo'!$B$10,BETAINV(RAND(),'Monte Carlo'!$F$10,'Monte Carlo'!$G$10,'Monte Carlo'!$B$10,'Monte Carlo'!$D$10)))</f>
        <v>323.221573077992</v>
      </c>
      <c r="E923" s="0" t="n">
        <f aca="true">IF('Monte Carlo'!$B$11="",0,IF('Monte Carlo'!$D$11='Monte Carlo'!$B$11,'Monte Carlo'!$B$11,BETAINV(RAND(),'Monte Carlo'!$F$11,'Monte Carlo'!$G$11,'Monte Carlo'!$B$11,'Monte Carlo'!$D$11)))</f>
        <v>115.194171215278</v>
      </c>
      <c r="F923" s="0" t="n">
        <f aca="true">IF('Monte Carlo'!$B$12="",0,IF('Monte Carlo'!$D$12='Monte Carlo'!$B$12,'Monte Carlo'!$B$12,BETAINV(RAND(),'Monte Carlo'!$F$12,'Monte Carlo'!$G$12,'Monte Carlo'!$B$12,'Monte Carlo'!$D$12)))</f>
        <v>106.888750127745</v>
      </c>
      <c r="G923" s="0" t="n">
        <f aca="true">IF('Monte Carlo'!$B$13="",0,IF('Monte Carlo'!$D$13='Monte Carlo'!$B$13,'Monte Carlo'!$B$13,BETAINV(RAND(),'Monte Carlo'!$F$13,'Monte Carlo'!$G$13,'Monte Carlo'!$B$13,'Monte Carlo'!$D$13)))</f>
        <v>0</v>
      </c>
      <c r="H923" s="0" t="n">
        <f aca="true">IF('Monte Carlo'!$B$14="",0,IF('Monte Carlo'!$D$14='Monte Carlo'!$B$14,'Monte Carlo'!$B$14,BETAINV(RAND(),'Monte Carlo'!$F$14,'Monte Carlo'!$G$14,'Monte Carlo'!$B$14,'Monte Carlo'!$D$14)))</f>
        <v>0</v>
      </c>
      <c r="I923" s="0" t="n">
        <f aca="true">IF('Monte Carlo'!$B$15="",0,IF('Monte Carlo'!$D$15='Monte Carlo'!$B$15,'Monte Carlo'!$B$15,BETAINV(RAND(),'Monte Carlo'!$F$15,'Monte Carlo'!$G$15,'Monte Carlo'!$B$15,'Monte Carlo'!$D$15)))</f>
        <v>0</v>
      </c>
      <c r="J923" s="0" t="n">
        <f aca="true">IF('Monte Carlo'!$B$16="",0,IF('Monte Carlo'!$D$16='Monte Carlo'!$B$16,'Monte Carlo'!$B$16,BETAINV(RAND(),'Monte Carlo'!$F$16,'Monte Carlo'!$G$16,'Monte Carlo'!$B$16,'Monte Carlo'!$D$16)))</f>
        <v>0</v>
      </c>
      <c r="K923" s="0" t="n">
        <f aca="true">IF('Monte Carlo'!$B$17="",0,IF('Monte Carlo'!$D$17='Monte Carlo'!$B$17,'Monte Carlo'!$B$17,BETAINV(RAND(),'Monte Carlo'!$F$17,'Monte Carlo'!$G$17,'Monte Carlo'!$B$17,'Monte Carlo'!$D$17)))</f>
        <v>0</v>
      </c>
      <c r="L923" s="0" t="n">
        <f aca="true">IF('Monte Carlo'!$B$18="",0,IF('Monte Carlo'!$D$18='Monte Carlo'!$B$18,'Monte Carlo'!$B$18,BETAINV(RAND(),'Monte Carlo'!$F$18,'Monte Carlo'!$G$18,'Monte Carlo'!$B$18,'Monte Carlo'!$D$18)))</f>
        <v>0</v>
      </c>
      <c r="M923" s="0" t="n">
        <f aca="true">IF(OR('Monte Carlo'!$B$22="",'Monte Carlo'!$C$22=""),0,IF(RAND()&lt;'Monte Carlo'!$B$22,IF('Monte Carlo'!$E$22='Monte Carlo'!$C$22,'Monte Carlo'!$C$22,BETAINV(RAND(),'Monte Carlo'!$G$22,'Monte Carlo'!$H$22,'Monte Carlo'!$C$22,'Monte Carlo'!$E$22)),0))</f>
        <v>151.274936226461</v>
      </c>
      <c r="N923" s="0" t="n">
        <f aca="true">IF(OR('Monte Carlo'!$B$23="",'Monte Carlo'!$C$23=""),0,IF(RAND()&lt;'Monte Carlo'!$B$23,IF('Monte Carlo'!$E$23='Monte Carlo'!$C$23,'Monte Carlo'!$C$23,BETAINV(RAND(),'Monte Carlo'!$G$23,'Monte Carlo'!$H$23,'Monte Carlo'!$C$23,'Monte Carlo'!$E$23)),0))</f>
        <v>0</v>
      </c>
      <c r="O923" s="0" t="n">
        <f aca="true">IF(OR('Monte Carlo'!$B$24="",'Monte Carlo'!$C$24=""),0,IF(RAND()&lt;'Monte Carlo'!$B$24,IF('Monte Carlo'!$E$24='Monte Carlo'!$C$24,'Monte Carlo'!$C$24,BETAINV(RAND(),'Monte Carlo'!$G$24,'Monte Carlo'!$H$24,'Monte Carlo'!$C$24,'Monte Carlo'!$E$24)),0))</f>
        <v>0</v>
      </c>
      <c r="P923" s="0" t="n">
        <f aca="true">IF(OR('Monte Carlo'!$B$25="",'Monte Carlo'!$C$25=""),0,IF(RAND()&lt;'Monte Carlo'!$B$25,IF('Monte Carlo'!$E$25='Monte Carlo'!$C$25,'Monte Carlo'!$C$25,BETAINV(RAND(),'Monte Carlo'!$G$25,'Monte Carlo'!$H$25,'Monte Carlo'!$C$25,'Monte Carlo'!$E$25)),0))</f>
        <v>0</v>
      </c>
      <c r="Q923" s="0" t="n">
        <f aca="true">IF(OR('Monte Carlo'!$B$26="",'Monte Carlo'!$C$26=""),0,IF(RAND()&lt;'Monte Carlo'!$B$26,IF('Monte Carlo'!$E$26='Monte Carlo'!$C$26,'Monte Carlo'!$C$26,BETAINV(RAND(),'Monte Carlo'!$G$26,'Monte Carlo'!$H$26,'Monte Carlo'!$C$26,'Monte Carlo'!$E$26)),0))</f>
        <v>0</v>
      </c>
      <c r="R923" s="0" t="n">
        <f aca="true">IF(OR('Monte Carlo'!$B$27="",'Monte Carlo'!$C$27=""),0,IF(RAND()&lt;'Monte Carlo'!$B$27,IF('Monte Carlo'!$E$27='Monte Carlo'!$C$27,'Monte Carlo'!$C$27,BETAINV(RAND(),'Monte Carlo'!$G$27,'Monte Carlo'!$H$27,'Monte Carlo'!$C$27,'Monte Carlo'!$E$27)),0))</f>
        <v>0</v>
      </c>
      <c r="S923" s="0" t="n">
        <f aca="true">IF(OR('Monte Carlo'!$B$28="",'Monte Carlo'!$C$28=""),0,IF(RAND()&lt;'Monte Carlo'!$B$28,IF('Monte Carlo'!$E$28='Monte Carlo'!$C$28,'Monte Carlo'!$C$28,BETAINV(RAND(),'Monte Carlo'!$G$28,'Monte Carlo'!$H$28,'Monte Carlo'!$C$28,'Monte Carlo'!$E$28)),0))</f>
        <v>0</v>
      </c>
      <c r="T923" s="0" t="n">
        <f aca="true">IF(OR('Monte Carlo'!$B$29="",'Monte Carlo'!$C$29=""),0,IF(RAND()&lt;'Monte Carlo'!$B$29,IF('Monte Carlo'!$E$29='Monte Carlo'!$C$29,'Monte Carlo'!$C$29,BETAINV(RAND(),'Monte Carlo'!$G$29,'Monte Carlo'!$H$29,'Monte Carlo'!$C$29,'Monte Carlo'!$E$29)),0))</f>
        <v>0</v>
      </c>
      <c r="U923" s="0" t="n">
        <f aca="true">IF(OR('Monte Carlo'!$B$30="",'Monte Carlo'!$C$30=""),0,IF(RAND()&lt;'Monte Carlo'!$B$30,IF('Monte Carlo'!$E$30='Monte Carlo'!$C$30,'Monte Carlo'!$C$30,BETAINV(RAND(),'Monte Carlo'!$G$30,'Monte Carlo'!$H$30,'Monte Carlo'!$C$30,'Monte Carlo'!$E$30)),0))</f>
        <v>0</v>
      </c>
      <c r="V923" s="0" t="n">
        <f aca="true">IF(OR('Monte Carlo'!$B$31="",'Monte Carlo'!$C$31=""),0,IF(RAND()&lt;'Monte Carlo'!$B$31,IF('Monte Carlo'!$E$31='Monte Carlo'!$C$31,'Monte Carlo'!$C$31,BETAINV(RAND(),'Monte Carlo'!$G$31,'Monte Carlo'!$H$31,'Monte Carlo'!$C$31,'Monte Carlo'!$E$31)),0))</f>
        <v>0</v>
      </c>
      <c r="W923" s="0" t="n">
        <f aca="true">IF(OR('Monte Carlo'!$B$32="",'Monte Carlo'!$C$32=""),0,IF(RAND()&lt;'Monte Carlo'!$B$32,IF('Monte Carlo'!$E$32='Monte Carlo'!$C$32,'Monte Carlo'!$C$32,BETAINV(RAND(),'Monte Carlo'!$G$32,'Monte Carlo'!$H$32,'Monte Carlo'!$C$32,'Monte Carlo'!$E$32)),0))</f>
        <v>0</v>
      </c>
      <c r="X923" s="0" t="n">
        <f aca="true">IF(OR('Monte Carlo'!$B$33="",'Monte Carlo'!$C$33=""),0,IF(RAND()&lt;'Monte Carlo'!$B$33,IF('Monte Carlo'!$E$33='Monte Carlo'!$C$33,'Monte Carlo'!$C$33,BETAINV(RAND(),'Monte Carlo'!$G$33,'Monte Carlo'!$H$33,'Monte Carlo'!$C$33,'Monte Carlo'!$E$33)),0))</f>
        <v>0</v>
      </c>
      <c r="Y923" s="0" t="n">
        <f aca="false">SUM(A923:X923)</f>
        <v>2206.90346936761</v>
      </c>
    </row>
    <row r="924" customFormat="false" ht="15" hidden="false" customHeight="false" outlineLevel="0" collapsed="false">
      <c r="A924" s="0" t="n">
        <f aca="true">IF('Monte Carlo'!$B$7="",0,IF('Monte Carlo'!$D$7='Monte Carlo'!$B$7,'Monte Carlo'!$B$7,BETAINV(RAND(),'Monte Carlo'!$F$7,'Monte Carlo'!$G$7,'Monte Carlo'!$B$7,'Monte Carlo'!$D$7)))</f>
        <v>151.878051709239</v>
      </c>
      <c r="B924" s="0" t="n">
        <f aca="true">IF('Monte Carlo'!$B$8="",0,IF('Monte Carlo'!$D$8='Monte Carlo'!$B$8,'Monte Carlo'!$B$8,BETAINV(RAND(),'Monte Carlo'!$F$8,'Monte Carlo'!$G$8,'Monte Carlo'!$B$8,'Monte Carlo'!$D$8)))</f>
        <v>927.811517181844</v>
      </c>
      <c r="C924" s="0" t="n">
        <f aca="true">IF('Monte Carlo'!$B$9="",0,IF('Monte Carlo'!$D$9='Monte Carlo'!$B$9,'Monte Carlo'!$B$9,BETAINV(RAND(),'Monte Carlo'!$F$9,'Monte Carlo'!$G$9,'Monte Carlo'!$B$9,'Monte Carlo'!$D$9)))</f>
        <v>442.634755070893</v>
      </c>
      <c r="D924" s="0" t="n">
        <f aca="true">IF('Monte Carlo'!$B$10="",0,IF('Monte Carlo'!$D$10='Monte Carlo'!$B$10,'Monte Carlo'!$B$10,BETAINV(RAND(),'Monte Carlo'!$F$10,'Monte Carlo'!$G$10,'Monte Carlo'!$B$10,'Monte Carlo'!$D$10)))</f>
        <v>302.895099398258</v>
      </c>
      <c r="E924" s="0" t="n">
        <f aca="true">IF('Monte Carlo'!$B$11="",0,IF('Monte Carlo'!$D$11='Monte Carlo'!$B$11,'Monte Carlo'!$B$11,BETAINV(RAND(),'Monte Carlo'!$F$11,'Monte Carlo'!$G$11,'Monte Carlo'!$B$11,'Monte Carlo'!$D$11)))</f>
        <v>102.004028890342</v>
      </c>
      <c r="F924" s="0" t="n">
        <f aca="true">IF('Monte Carlo'!$B$12="",0,IF('Monte Carlo'!$D$12='Monte Carlo'!$B$12,'Monte Carlo'!$B$12,BETAINV(RAND(),'Monte Carlo'!$F$12,'Monte Carlo'!$G$12,'Monte Carlo'!$B$12,'Monte Carlo'!$D$12)))</f>
        <v>105.262346342558</v>
      </c>
      <c r="G924" s="0" t="n">
        <f aca="true">IF('Monte Carlo'!$B$13="",0,IF('Monte Carlo'!$D$13='Monte Carlo'!$B$13,'Monte Carlo'!$B$13,BETAINV(RAND(),'Monte Carlo'!$F$13,'Monte Carlo'!$G$13,'Monte Carlo'!$B$13,'Monte Carlo'!$D$13)))</f>
        <v>0</v>
      </c>
      <c r="H924" s="0" t="n">
        <f aca="true">IF('Monte Carlo'!$B$14="",0,IF('Monte Carlo'!$D$14='Monte Carlo'!$B$14,'Monte Carlo'!$B$14,BETAINV(RAND(),'Monte Carlo'!$F$14,'Monte Carlo'!$G$14,'Monte Carlo'!$B$14,'Monte Carlo'!$D$14)))</f>
        <v>0</v>
      </c>
      <c r="I924" s="0" t="n">
        <f aca="true">IF('Monte Carlo'!$B$15="",0,IF('Monte Carlo'!$D$15='Monte Carlo'!$B$15,'Monte Carlo'!$B$15,BETAINV(RAND(),'Monte Carlo'!$F$15,'Monte Carlo'!$G$15,'Monte Carlo'!$B$15,'Monte Carlo'!$D$15)))</f>
        <v>0</v>
      </c>
      <c r="J924" s="0" t="n">
        <f aca="true">IF('Monte Carlo'!$B$16="",0,IF('Monte Carlo'!$D$16='Monte Carlo'!$B$16,'Monte Carlo'!$B$16,BETAINV(RAND(),'Monte Carlo'!$F$16,'Monte Carlo'!$G$16,'Monte Carlo'!$B$16,'Monte Carlo'!$D$16)))</f>
        <v>0</v>
      </c>
      <c r="K924" s="0" t="n">
        <f aca="true">IF('Monte Carlo'!$B$17="",0,IF('Monte Carlo'!$D$17='Monte Carlo'!$B$17,'Monte Carlo'!$B$17,BETAINV(RAND(),'Monte Carlo'!$F$17,'Monte Carlo'!$G$17,'Monte Carlo'!$B$17,'Monte Carlo'!$D$17)))</f>
        <v>0</v>
      </c>
      <c r="L924" s="0" t="n">
        <f aca="true">IF('Monte Carlo'!$B$18="",0,IF('Monte Carlo'!$D$18='Monte Carlo'!$B$18,'Monte Carlo'!$B$18,BETAINV(RAND(),'Monte Carlo'!$F$18,'Monte Carlo'!$G$18,'Monte Carlo'!$B$18,'Monte Carlo'!$D$18)))</f>
        <v>0</v>
      </c>
      <c r="M924" s="0" t="n">
        <f aca="true">IF(OR('Monte Carlo'!$B$22="",'Monte Carlo'!$C$22=""),0,IF(RAND()&lt;'Monte Carlo'!$B$22,IF('Monte Carlo'!$E$22='Monte Carlo'!$C$22,'Monte Carlo'!$C$22,BETAINV(RAND(),'Monte Carlo'!$G$22,'Monte Carlo'!$H$22,'Monte Carlo'!$C$22,'Monte Carlo'!$E$22)),0))</f>
        <v>0</v>
      </c>
      <c r="N924" s="0" t="n">
        <f aca="true">IF(OR('Monte Carlo'!$B$23="",'Monte Carlo'!$C$23=""),0,IF(RAND()&lt;'Monte Carlo'!$B$23,IF('Monte Carlo'!$E$23='Monte Carlo'!$C$23,'Monte Carlo'!$C$23,BETAINV(RAND(),'Monte Carlo'!$G$23,'Monte Carlo'!$H$23,'Monte Carlo'!$C$23,'Monte Carlo'!$E$23)),0))</f>
        <v>36.7385056200252</v>
      </c>
      <c r="O924" s="0" t="n">
        <f aca="true">IF(OR('Monte Carlo'!$B$24="",'Monte Carlo'!$C$24=""),0,IF(RAND()&lt;'Monte Carlo'!$B$24,IF('Monte Carlo'!$E$24='Monte Carlo'!$C$24,'Monte Carlo'!$C$24,BETAINV(RAND(),'Monte Carlo'!$G$24,'Monte Carlo'!$H$24,'Monte Carlo'!$C$24,'Monte Carlo'!$E$24)),0))</f>
        <v>0</v>
      </c>
      <c r="P924" s="0" t="n">
        <f aca="true">IF(OR('Monte Carlo'!$B$25="",'Monte Carlo'!$C$25=""),0,IF(RAND()&lt;'Monte Carlo'!$B$25,IF('Monte Carlo'!$E$25='Monte Carlo'!$C$25,'Monte Carlo'!$C$25,BETAINV(RAND(),'Monte Carlo'!$G$25,'Monte Carlo'!$H$25,'Monte Carlo'!$C$25,'Monte Carlo'!$E$25)),0))</f>
        <v>0</v>
      </c>
      <c r="Q924" s="0" t="n">
        <f aca="true">IF(OR('Monte Carlo'!$B$26="",'Monte Carlo'!$C$26=""),0,IF(RAND()&lt;'Monte Carlo'!$B$26,IF('Monte Carlo'!$E$26='Monte Carlo'!$C$26,'Monte Carlo'!$C$26,BETAINV(RAND(),'Monte Carlo'!$G$26,'Monte Carlo'!$H$26,'Monte Carlo'!$C$26,'Monte Carlo'!$E$26)),0))</f>
        <v>0</v>
      </c>
      <c r="R924" s="0" t="n">
        <f aca="true">IF(OR('Monte Carlo'!$B$27="",'Monte Carlo'!$C$27=""),0,IF(RAND()&lt;'Monte Carlo'!$B$27,IF('Monte Carlo'!$E$27='Monte Carlo'!$C$27,'Monte Carlo'!$C$27,BETAINV(RAND(),'Monte Carlo'!$G$27,'Monte Carlo'!$H$27,'Monte Carlo'!$C$27,'Monte Carlo'!$E$27)),0))</f>
        <v>0</v>
      </c>
      <c r="S924" s="0" t="n">
        <f aca="true">IF(OR('Monte Carlo'!$B$28="",'Monte Carlo'!$C$28=""),0,IF(RAND()&lt;'Monte Carlo'!$B$28,IF('Monte Carlo'!$E$28='Monte Carlo'!$C$28,'Monte Carlo'!$C$28,BETAINV(RAND(),'Monte Carlo'!$G$28,'Monte Carlo'!$H$28,'Monte Carlo'!$C$28,'Monte Carlo'!$E$28)),0))</f>
        <v>0</v>
      </c>
      <c r="T924" s="0" t="n">
        <f aca="true">IF(OR('Monte Carlo'!$B$29="",'Monte Carlo'!$C$29=""),0,IF(RAND()&lt;'Monte Carlo'!$B$29,IF('Monte Carlo'!$E$29='Monte Carlo'!$C$29,'Monte Carlo'!$C$29,BETAINV(RAND(),'Monte Carlo'!$G$29,'Monte Carlo'!$H$29,'Monte Carlo'!$C$29,'Monte Carlo'!$E$29)),0))</f>
        <v>0</v>
      </c>
      <c r="U924" s="0" t="n">
        <f aca="true">IF(OR('Monte Carlo'!$B$30="",'Monte Carlo'!$C$30=""),0,IF(RAND()&lt;'Monte Carlo'!$B$30,IF('Monte Carlo'!$E$30='Monte Carlo'!$C$30,'Monte Carlo'!$C$30,BETAINV(RAND(),'Monte Carlo'!$G$30,'Monte Carlo'!$H$30,'Monte Carlo'!$C$30,'Monte Carlo'!$E$30)),0))</f>
        <v>0</v>
      </c>
      <c r="V924" s="0" t="n">
        <f aca="true">IF(OR('Monte Carlo'!$B$31="",'Monte Carlo'!$C$31=""),0,IF(RAND()&lt;'Monte Carlo'!$B$31,IF('Monte Carlo'!$E$31='Monte Carlo'!$C$31,'Monte Carlo'!$C$31,BETAINV(RAND(),'Monte Carlo'!$G$31,'Monte Carlo'!$H$31,'Monte Carlo'!$C$31,'Monte Carlo'!$E$31)),0))</f>
        <v>0</v>
      </c>
      <c r="W924" s="0" t="n">
        <f aca="true">IF(OR('Monte Carlo'!$B$32="",'Monte Carlo'!$C$32=""),0,IF(RAND()&lt;'Monte Carlo'!$B$32,IF('Monte Carlo'!$E$32='Monte Carlo'!$C$32,'Monte Carlo'!$C$32,BETAINV(RAND(),'Monte Carlo'!$G$32,'Monte Carlo'!$H$32,'Monte Carlo'!$C$32,'Monte Carlo'!$E$32)),0))</f>
        <v>0</v>
      </c>
      <c r="X924" s="0" t="n">
        <f aca="true">IF(OR('Monte Carlo'!$B$33="",'Monte Carlo'!$C$33=""),0,IF(RAND()&lt;'Monte Carlo'!$B$33,IF('Monte Carlo'!$E$33='Monte Carlo'!$C$33,'Monte Carlo'!$C$33,BETAINV(RAND(),'Monte Carlo'!$G$33,'Monte Carlo'!$H$33,'Monte Carlo'!$C$33,'Monte Carlo'!$E$33)),0))</f>
        <v>0</v>
      </c>
      <c r="Y924" s="0" t="n">
        <f aca="false">SUM(A924:X924)</f>
        <v>2069.22430421316</v>
      </c>
    </row>
    <row r="925" customFormat="false" ht="15" hidden="false" customHeight="false" outlineLevel="0" collapsed="false">
      <c r="A925" s="0" t="n">
        <f aca="true">IF('Monte Carlo'!$B$7="",0,IF('Monte Carlo'!$D$7='Monte Carlo'!$B$7,'Monte Carlo'!$B$7,BETAINV(RAND(),'Monte Carlo'!$F$7,'Monte Carlo'!$G$7,'Monte Carlo'!$B$7,'Monte Carlo'!$D$7)))</f>
        <v>133.453061326237</v>
      </c>
      <c r="B925" s="0" t="n">
        <f aca="true">IF('Monte Carlo'!$B$8="",0,IF('Monte Carlo'!$D$8='Monte Carlo'!$B$8,'Monte Carlo'!$B$8,BETAINV(RAND(),'Monte Carlo'!$F$8,'Monte Carlo'!$G$8,'Monte Carlo'!$B$8,'Monte Carlo'!$D$8)))</f>
        <v>983.287151990476</v>
      </c>
      <c r="C925" s="0" t="n">
        <f aca="true">IF('Monte Carlo'!$B$9="",0,IF('Monte Carlo'!$D$9='Monte Carlo'!$B$9,'Monte Carlo'!$B$9,BETAINV(RAND(),'Monte Carlo'!$F$9,'Monte Carlo'!$G$9,'Monte Carlo'!$B$9,'Monte Carlo'!$D$9)))</f>
        <v>419.12993048192</v>
      </c>
      <c r="D925" s="0" t="n">
        <f aca="true">IF('Monte Carlo'!$B$10="",0,IF('Monte Carlo'!$D$10='Monte Carlo'!$B$10,'Monte Carlo'!$B$10,BETAINV(RAND(),'Monte Carlo'!$F$10,'Monte Carlo'!$G$10,'Monte Carlo'!$B$10,'Monte Carlo'!$D$10)))</f>
        <v>342.21262846689</v>
      </c>
      <c r="E925" s="0" t="n">
        <f aca="true">IF('Monte Carlo'!$B$11="",0,IF('Monte Carlo'!$D$11='Monte Carlo'!$B$11,'Monte Carlo'!$B$11,BETAINV(RAND(),'Monte Carlo'!$F$11,'Monte Carlo'!$G$11,'Monte Carlo'!$B$11,'Monte Carlo'!$D$11)))</f>
        <v>122.238112653594</v>
      </c>
      <c r="F925" s="0" t="n">
        <f aca="true">IF('Monte Carlo'!$B$12="",0,IF('Monte Carlo'!$D$12='Monte Carlo'!$B$12,'Monte Carlo'!$B$12,BETAINV(RAND(),'Monte Carlo'!$F$12,'Monte Carlo'!$G$12,'Monte Carlo'!$B$12,'Monte Carlo'!$D$12)))</f>
        <v>95.8584382410834</v>
      </c>
      <c r="G925" s="0" t="n">
        <f aca="true">IF('Monte Carlo'!$B$13="",0,IF('Monte Carlo'!$D$13='Monte Carlo'!$B$13,'Monte Carlo'!$B$13,BETAINV(RAND(),'Monte Carlo'!$F$13,'Monte Carlo'!$G$13,'Monte Carlo'!$B$13,'Monte Carlo'!$D$13)))</f>
        <v>0</v>
      </c>
      <c r="H925" s="0" t="n">
        <f aca="true">IF('Monte Carlo'!$B$14="",0,IF('Monte Carlo'!$D$14='Monte Carlo'!$B$14,'Monte Carlo'!$B$14,BETAINV(RAND(),'Monte Carlo'!$F$14,'Monte Carlo'!$G$14,'Monte Carlo'!$B$14,'Monte Carlo'!$D$14)))</f>
        <v>0</v>
      </c>
      <c r="I925" s="0" t="n">
        <f aca="true">IF('Monte Carlo'!$B$15="",0,IF('Monte Carlo'!$D$15='Monte Carlo'!$B$15,'Monte Carlo'!$B$15,BETAINV(RAND(),'Monte Carlo'!$F$15,'Monte Carlo'!$G$15,'Monte Carlo'!$B$15,'Monte Carlo'!$D$15)))</f>
        <v>0</v>
      </c>
      <c r="J925" s="0" t="n">
        <f aca="true">IF('Monte Carlo'!$B$16="",0,IF('Monte Carlo'!$D$16='Monte Carlo'!$B$16,'Monte Carlo'!$B$16,BETAINV(RAND(),'Monte Carlo'!$F$16,'Monte Carlo'!$G$16,'Monte Carlo'!$B$16,'Monte Carlo'!$D$16)))</f>
        <v>0</v>
      </c>
      <c r="K925" s="0" t="n">
        <f aca="true">IF('Monte Carlo'!$B$17="",0,IF('Monte Carlo'!$D$17='Monte Carlo'!$B$17,'Monte Carlo'!$B$17,BETAINV(RAND(),'Monte Carlo'!$F$17,'Monte Carlo'!$G$17,'Monte Carlo'!$B$17,'Monte Carlo'!$D$17)))</f>
        <v>0</v>
      </c>
      <c r="L925" s="0" t="n">
        <f aca="true">IF('Monte Carlo'!$B$18="",0,IF('Monte Carlo'!$D$18='Monte Carlo'!$B$18,'Monte Carlo'!$B$18,BETAINV(RAND(),'Monte Carlo'!$F$18,'Monte Carlo'!$G$18,'Monte Carlo'!$B$18,'Monte Carlo'!$D$18)))</f>
        <v>0</v>
      </c>
      <c r="M925" s="0" t="n">
        <f aca="true">IF(OR('Monte Carlo'!$B$22="",'Monte Carlo'!$C$22=""),0,IF(RAND()&lt;'Monte Carlo'!$B$22,IF('Monte Carlo'!$E$22='Monte Carlo'!$C$22,'Monte Carlo'!$C$22,BETAINV(RAND(),'Monte Carlo'!$G$22,'Monte Carlo'!$H$22,'Monte Carlo'!$C$22,'Monte Carlo'!$E$22)),0))</f>
        <v>102.648706431925</v>
      </c>
      <c r="N925" s="0" t="n">
        <f aca="true">IF(OR('Monte Carlo'!$B$23="",'Monte Carlo'!$C$23=""),0,IF(RAND()&lt;'Monte Carlo'!$B$23,IF('Monte Carlo'!$E$23='Monte Carlo'!$C$23,'Monte Carlo'!$C$23,BETAINV(RAND(),'Monte Carlo'!$G$23,'Monte Carlo'!$H$23,'Monte Carlo'!$C$23,'Monte Carlo'!$E$23)),0))</f>
        <v>0</v>
      </c>
      <c r="O925" s="0" t="n">
        <f aca="true">IF(OR('Monte Carlo'!$B$24="",'Monte Carlo'!$C$24=""),0,IF(RAND()&lt;'Monte Carlo'!$B$24,IF('Monte Carlo'!$E$24='Monte Carlo'!$C$24,'Monte Carlo'!$C$24,BETAINV(RAND(),'Monte Carlo'!$G$24,'Monte Carlo'!$H$24,'Monte Carlo'!$C$24,'Monte Carlo'!$E$24)),0))</f>
        <v>0</v>
      </c>
      <c r="P925" s="0" t="n">
        <f aca="true">IF(OR('Monte Carlo'!$B$25="",'Monte Carlo'!$C$25=""),0,IF(RAND()&lt;'Monte Carlo'!$B$25,IF('Monte Carlo'!$E$25='Monte Carlo'!$C$25,'Monte Carlo'!$C$25,BETAINV(RAND(),'Monte Carlo'!$G$25,'Monte Carlo'!$H$25,'Monte Carlo'!$C$25,'Monte Carlo'!$E$25)),0))</f>
        <v>0</v>
      </c>
      <c r="Q925" s="0" t="n">
        <f aca="true">IF(OR('Monte Carlo'!$B$26="",'Monte Carlo'!$C$26=""),0,IF(RAND()&lt;'Monte Carlo'!$B$26,IF('Monte Carlo'!$E$26='Monte Carlo'!$C$26,'Monte Carlo'!$C$26,BETAINV(RAND(),'Monte Carlo'!$G$26,'Monte Carlo'!$H$26,'Monte Carlo'!$C$26,'Monte Carlo'!$E$26)),0))</f>
        <v>0</v>
      </c>
      <c r="R925" s="0" t="n">
        <f aca="true">IF(OR('Monte Carlo'!$B$27="",'Monte Carlo'!$C$27=""),0,IF(RAND()&lt;'Monte Carlo'!$B$27,IF('Monte Carlo'!$E$27='Monte Carlo'!$C$27,'Monte Carlo'!$C$27,BETAINV(RAND(),'Monte Carlo'!$G$27,'Monte Carlo'!$H$27,'Monte Carlo'!$C$27,'Monte Carlo'!$E$27)),0))</f>
        <v>0</v>
      </c>
      <c r="S925" s="0" t="n">
        <f aca="true">IF(OR('Monte Carlo'!$B$28="",'Monte Carlo'!$C$28=""),0,IF(RAND()&lt;'Monte Carlo'!$B$28,IF('Monte Carlo'!$E$28='Monte Carlo'!$C$28,'Monte Carlo'!$C$28,BETAINV(RAND(),'Monte Carlo'!$G$28,'Monte Carlo'!$H$28,'Monte Carlo'!$C$28,'Monte Carlo'!$E$28)),0))</f>
        <v>0</v>
      </c>
      <c r="T925" s="0" t="n">
        <f aca="true">IF(OR('Monte Carlo'!$B$29="",'Monte Carlo'!$C$29=""),0,IF(RAND()&lt;'Monte Carlo'!$B$29,IF('Monte Carlo'!$E$29='Monte Carlo'!$C$29,'Monte Carlo'!$C$29,BETAINV(RAND(),'Monte Carlo'!$G$29,'Monte Carlo'!$H$29,'Monte Carlo'!$C$29,'Monte Carlo'!$E$29)),0))</f>
        <v>0</v>
      </c>
      <c r="U925" s="0" t="n">
        <f aca="true">IF(OR('Monte Carlo'!$B$30="",'Monte Carlo'!$C$30=""),0,IF(RAND()&lt;'Monte Carlo'!$B$30,IF('Monte Carlo'!$E$30='Monte Carlo'!$C$30,'Monte Carlo'!$C$30,BETAINV(RAND(),'Monte Carlo'!$G$30,'Monte Carlo'!$H$30,'Monte Carlo'!$C$30,'Monte Carlo'!$E$30)),0))</f>
        <v>0</v>
      </c>
      <c r="V925" s="0" t="n">
        <f aca="true">IF(OR('Monte Carlo'!$B$31="",'Monte Carlo'!$C$31=""),0,IF(RAND()&lt;'Monte Carlo'!$B$31,IF('Monte Carlo'!$E$31='Monte Carlo'!$C$31,'Monte Carlo'!$C$31,BETAINV(RAND(),'Monte Carlo'!$G$31,'Monte Carlo'!$H$31,'Monte Carlo'!$C$31,'Monte Carlo'!$E$31)),0))</f>
        <v>0</v>
      </c>
      <c r="W925" s="0" t="n">
        <f aca="true">IF(OR('Monte Carlo'!$B$32="",'Monte Carlo'!$C$32=""),0,IF(RAND()&lt;'Monte Carlo'!$B$32,IF('Monte Carlo'!$E$32='Monte Carlo'!$C$32,'Monte Carlo'!$C$32,BETAINV(RAND(),'Monte Carlo'!$G$32,'Monte Carlo'!$H$32,'Monte Carlo'!$C$32,'Monte Carlo'!$E$32)),0))</f>
        <v>0</v>
      </c>
      <c r="X925" s="0" t="n">
        <f aca="true">IF(OR('Monte Carlo'!$B$33="",'Monte Carlo'!$C$33=""),0,IF(RAND()&lt;'Monte Carlo'!$B$33,IF('Monte Carlo'!$E$33='Monte Carlo'!$C$33,'Monte Carlo'!$C$33,BETAINV(RAND(),'Monte Carlo'!$G$33,'Monte Carlo'!$H$33,'Monte Carlo'!$C$33,'Monte Carlo'!$E$33)),0))</f>
        <v>0</v>
      </c>
      <c r="Y925" s="0" t="n">
        <f aca="false">SUM(A925:X925)</f>
        <v>2198.82802959213</v>
      </c>
    </row>
    <row r="926" customFormat="false" ht="15" hidden="false" customHeight="false" outlineLevel="0" collapsed="false">
      <c r="A926" s="0" t="n">
        <f aca="true">IF('Monte Carlo'!$B$7="",0,IF('Monte Carlo'!$D$7='Monte Carlo'!$B$7,'Monte Carlo'!$B$7,BETAINV(RAND(),'Monte Carlo'!$F$7,'Monte Carlo'!$G$7,'Monte Carlo'!$B$7,'Monte Carlo'!$D$7)))</f>
        <v>163.775390589819</v>
      </c>
      <c r="B926" s="0" t="n">
        <f aca="true">IF('Monte Carlo'!$B$8="",0,IF('Monte Carlo'!$D$8='Monte Carlo'!$B$8,'Monte Carlo'!$B$8,BETAINV(RAND(),'Monte Carlo'!$F$8,'Monte Carlo'!$G$8,'Monte Carlo'!$B$8,'Monte Carlo'!$D$8)))</f>
        <v>1144.5274462175</v>
      </c>
      <c r="C926" s="0" t="n">
        <f aca="true">IF('Monte Carlo'!$B$9="",0,IF('Monte Carlo'!$D$9='Monte Carlo'!$B$9,'Monte Carlo'!$B$9,BETAINV(RAND(),'Monte Carlo'!$F$9,'Monte Carlo'!$G$9,'Monte Carlo'!$B$9,'Monte Carlo'!$D$9)))</f>
        <v>500.481885303113</v>
      </c>
      <c r="D926" s="0" t="n">
        <f aca="true">IF('Monte Carlo'!$B$10="",0,IF('Monte Carlo'!$D$10='Monte Carlo'!$B$10,'Monte Carlo'!$B$10,BETAINV(RAND(),'Monte Carlo'!$F$10,'Monte Carlo'!$G$10,'Monte Carlo'!$B$10,'Monte Carlo'!$D$10)))</f>
        <v>308.117438978503</v>
      </c>
      <c r="E926" s="0" t="n">
        <f aca="true">IF('Monte Carlo'!$B$11="",0,IF('Monte Carlo'!$D$11='Monte Carlo'!$B$11,'Monte Carlo'!$B$11,BETAINV(RAND(),'Monte Carlo'!$F$11,'Monte Carlo'!$G$11,'Monte Carlo'!$B$11,'Monte Carlo'!$D$11)))</f>
        <v>97.6901865465105</v>
      </c>
      <c r="F926" s="0" t="n">
        <f aca="true">IF('Monte Carlo'!$B$12="",0,IF('Monte Carlo'!$D$12='Monte Carlo'!$B$12,'Monte Carlo'!$B$12,BETAINV(RAND(),'Monte Carlo'!$F$12,'Monte Carlo'!$G$12,'Monte Carlo'!$B$12,'Monte Carlo'!$D$12)))</f>
        <v>101.278717353094</v>
      </c>
      <c r="G926" s="0" t="n">
        <f aca="true">IF('Monte Carlo'!$B$13="",0,IF('Monte Carlo'!$D$13='Monte Carlo'!$B$13,'Monte Carlo'!$B$13,BETAINV(RAND(),'Monte Carlo'!$F$13,'Monte Carlo'!$G$13,'Monte Carlo'!$B$13,'Monte Carlo'!$D$13)))</f>
        <v>0</v>
      </c>
      <c r="H926" s="0" t="n">
        <f aca="true">IF('Monte Carlo'!$B$14="",0,IF('Monte Carlo'!$D$14='Monte Carlo'!$B$14,'Monte Carlo'!$B$14,BETAINV(RAND(),'Monte Carlo'!$F$14,'Monte Carlo'!$G$14,'Monte Carlo'!$B$14,'Monte Carlo'!$D$14)))</f>
        <v>0</v>
      </c>
      <c r="I926" s="0" t="n">
        <f aca="true">IF('Monte Carlo'!$B$15="",0,IF('Monte Carlo'!$D$15='Monte Carlo'!$B$15,'Monte Carlo'!$B$15,BETAINV(RAND(),'Monte Carlo'!$F$15,'Monte Carlo'!$G$15,'Monte Carlo'!$B$15,'Monte Carlo'!$D$15)))</f>
        <v>0</v>
      </c>
      <c r="J926" s="0" t="n">
        <f aca="true">IF('Monte Carlo'!$B$16="",0,IF('Monte Carlo'!$D$16='Monte Carlo'!$B$16,'Monte Carlo'!$B$16,BETAINV(RAND(),'Monte Carlo'!$F$16,'Monte Carlo'!$G$16,'Monte Carlo'!$B$16,'Monte Carlo'!$D$16)))</f>
        <v>0</v>
      </c>
      <c r="K926" s="0" t="n">
        <f aca="true">IF('Monte Carlo'!$B$17="",0,IF('Monte Carlo'!$D$17='Monte Carlo'!$B$17,'Monte Carlo'!$B$17,BETAINV(RAND(),'Monte Carlo'!$F$17,'Monte Carlo'!$G$17,'Monte Carlo'!$B$17,'Monte Carlo'!$D$17)))</f>
        <v>0</v>
      </c>
      <c r="L926" s="0" t="n">
        <f aca="true">IF('Monte Carlo'!$B$18="",0,IF('Monte Carlo'!$D$18='Monte Carlo'!$B$18,'Monte Carlo'!$B$18,BETAINV(RAND(),'Monte Carlo'!$F$18,'Monte Carlo'!$G$18,'Monte Carlo'!$B$18,'Monte Carlo'!$D$18)))</f>
        <v>0</v>
      </c>
      <c r="M926" s="0" t="n">
        <f aca="true">IF(OR('Monte Carlo'!$B$22="",'Monte Carlo'!$C$22=""),0,IF(RAND()&lt;'Monte Carlo'!$B$22,IF('Monte Carlo'!$E$22='Monte Carlo'!$C$22,'Monte Carlo'!$C$22,BETAINV(RAND(),'Monte Carlo'!$G$22,'Monte Carlo'!$H$22,'Monte Carlo'!$C$22,'Monte Carlo'!$E$22)),0))</f>
        <v>0</v>
      </c>
      <c r="N926" s="0" t="n">
        <f aca="true">IF(OR('Monte Carlo'!$B$23="",'Monte Carlo'!$C$23=""),0,IF(RAND()&lt;'Monte Carlo'!$B$23,IF('Monte Carlo'!$E$23='Monte Carlo'!$C$23,'Monte Carlo'!$C$23,BETAINV(RAND(),'Monte Carlo'!$G$23,'Monte Carlo'!$H$23,'Monte Carlo'!$C$23,'Monte Carlo'!$E$23)),0))</f>
        <v>0</v>
      </c>
      <c r="O926" s="0" t="n">
        <f aca="true">IF(OR('Monte Carlo'!$B$24="",'Monte Carlo'!$C$24=""),0,IF(RAND()&lt;'Monte Carlo'!$B$24,IF('Monte Carlo'!$E$24='Monte Carlo'!$C$24,'Monte Carlo'!$C$24,BETAINV(RAND(),'Monte Carlo'!$G$24,'Monte Carlo'!$H$24,'Monte Carlo'!$C$24,'Monte Carlo'!$E$24)),0))</f>
        <v>0</v>
      </c>
      <c r="P926" s="0" t="n">
        <f aca="true">IF(OR('Monte Carlo'!$B$25="",'Monte Carlo'!$C$25=""),0,IF(RAND()&lt;'Monte Carlo'!$B$25,IF('Monte Carlo'!$E$25='Monte Carlo'!$C$25,'Monte Carlo'!$C$25,BETAINV(RAND(),'Monte Carlo'!$G$25,'Monte Carlo'!$H$25,'Monte Carlo'!$C$25,'Monte Carlo'!$E$25)),0))</f>
        <v>0</v>
      </c>
      <c r="Q926" s="0" t="n">
        <f aca="true">IF(OR('Monte Carlo'!$B$26="",'Monte Carlo'!$C$26=""),0,IF(RAND()&lt;'Monte Carlo'!$B$26,IF('Monte Carlo'!$E$26='Monte Carlo'!$C$26,'Monte Carlo'!$C$26,BETAINV(RAND(),'Monte Carlo'!$G$26,'Monte Carlo'!$H$26,'Monte Carlo'!$C$26,'Monte Carlo'!$E$26)),0))</f>
        <v>0</v>
      </c>
      <c r="R926" s="0" t="n">
        <f aca="true">IF(OR('Monte Carlo'!$B$27="",'Monte Carlo'!$C$27=""),0,IF(RAND()&lt;'Monte Carlo'!$B$27,IF('Monte Carlo'!$E$27='Monte Carlo'!$C$27,'Monte Carlo'!$C$27,BETAINV(RAND(),'Monte Carlo'!$G$27,'Monte Carlo'!$H$27,'Monte Carlo'!$C$27,'Monte Carlo'!$E$27)),0))</f>
        <v>0</v>
      </c>
      <c r="S926" s="0" t="n">
        <f aca="true">IF(OR('Monte Carlo'!$B$28="",'Monte Carlo'!$C$28=""),0,IF(RAND()&lt;'Monte Carlo'!$B$28,IF('Monte Carlo'!$E$28='Monte Carlo'!$C$28,'Monte Carlo'!$C$28,BETAINV(RAND(),'Monte Carlo'!$G$28,'Monte Carlo'!$H$28,'Monte Carlo'!$C$28,'Monte Carlo'!$E$28)),0))</f>
        <v>0</v>
      </c>
      <c r="T926" s="0" t="n">
        <f aca="true">IF(OR('Monte Carlo'!$B$29="",'Monte Carlo'!$C$29=""),0,IF(RAND()&lt;'Monte Carlo'!$B$29,IF('Monte Carlo'!$E$29='Monte Carlo'!$C$29,'Monte Carlo'!$C$29,BETAINV(RAND(),'Monte Carlo'!$G$29,'Monte Carlo'!$H$29,'Monte Carlo'!$C$29,'Monte Carlo'!$E$29)),0))</f>
        <v>0</v>
      </c>
      <c r="U926" s="0" t="n">
        <f aca="true">IF(OR('Monte Carlo'!$B$30="",'Monte Carlo'!$C$30=""),0,IF(RAND()&lt;'Monte Carlo'!$B$30,IF('Monte Carlo'!$E$30='Monte Carlo'!$C$30,'Monte Carlo'!$C$30,BETAINV(RAND(),'Monte Carlo'!$G$30,'Monte Carlo'!$H$30,'Monte Carlo'!$C$30,'Monte Carlo'!$E$30)),0))</f>
        <v>0</v>
      </c>
      <c r="V926" s="0" t="n">
        <f aca="true">IF(OR('Monte Carlo'!$B$31="",'Monte Carlo'!$C$31=""),0,IF(RAND()&lt;'Monte Carlo'!$B$31,IF('Monte Carlo'!$E$31='Monte Carlo'!$C$31,'Monte Carlo'!$C$31,BETAINV(RAND(),'Monte Carlo'!$G$31,'Monte Carlo'!$H$31,'Monte Carlo'!$C$31,'Monte Carlo'!$E$31)),0))</f>
        <v>0</v>
      </c>
      <c r="W926" s="0" t="n">
        <f aca="true">IF(OR('Monte Carlo'!$B$32="",'Monte Carlo'!$C$32=""),0,IF(RAND()&lt;'Monte Carlo'!$B$32,IF('Monte Carlo'!$E$32='Monte Carlo'!$C$32,'Monte Carlo'!$C$32,BETAINV(RAND(),'Monte Carlo'!$G$32,'Monte Carlo'!$H$32,'Monte Carlo'!$C$32,'Monte Carlo'!$E$32)),0))</f>
        <v>0</v>
      </c>
      <c r="X926" s="0" t="n">
        <f aca="true">IF(OR('Monte Carlo'!$B$33="",'Monte Carlo'!$C$33=""),0,IF(RAND()&lt;'Monte Carlo'!$B$33,IF('Monte Carlo'!$E$33='Monte Carlo'!$C$33,'Monte Carlo'!$C$33,BETAINV(RAND(),'Monte Carlo'!$G$33,'Monte Carlo'!$H$33,'Monte Carlo'!$C$33,'Monte Carlo'!$E$33)),0))</f>
        <v>0</v>
      </c>
      <c r="Y926" s="0" t="n">
        <f aca="false">SUM(A926:X926)</f>
        <v>2315.87106498854</v>
      </c>
    </row>
    <row r="927" customFormat="false" ht="15" hidden="false" customHeight="false" outlineLevel="0" collapsed="false">
      <c r="A927" s="0" t="n">
        <f aca="true">IF('Monte Carlo'!$B$7="",0,IF('Monte Carlo'!$D$7='Monte Carlo'!$B$7,'Monte Carlo'!$B$7,BETAINV(RAND(),'Monte Carlo'!$F$7,'Monte Carlo'!$G$7,'Monte Carlo'!$B$7,'Monte Carlo'!$D$7)))</f>
        <v>157.101893405695</v>
      </c>
      <c r="B927" s="0" t="n">
        <f aca="true">IF('Monte Carlo'!$B$8="",0,IF('Monte Carlo'!$D$8='Monte Carlo'!$B$8,'Monte Carlo'!$B$8,BETAINV(RAND(),'Monte Carlo'!$F$8,'Monte Carlo'!$G$8,'Monte Carlo'!$B$8,'Monte Carlo'!$D$8)))</f>
        <v>1092.26283232009</v>
      </c>
      <c r="C927" s="0" t="n">
        <f aca="true">IF('Monte Carlo'!$B$9="",0,IF('Monte Carlo'!$D$9='Monte Carlo'!$B$9,'Monte Carlo'!$B$9,BETAINV(RAND(),'Monte Carlo'!$F$9,'Monte Carlo'!$G$9,'Monte Carlo'!$B$9,'Monte Carlo'!$D$9)))</f>
        <v>407.735799334001</v>
      </c>
      <c r="D927" s="0" t="n">
        <f aca="true">IF('Monte Carlo'!$B$10="",0,IF('Monte Carlo'!$D$10='Monte Carlo'!$B$10,'Monte Carlo'!$B$10,BETAINV(RAND(),'Monte Carlo'!$F$10,'Monte Carlo'!$G$10,'Monte Carlo'!$B$10,'Monte Carlo'!$D$10)))</f>
        <v>324.026670080027</v>
      </c>
      <c r="E927" s="0" t="n">
        <f aca="true">IF('Monte Carlo'!$B$11="",0,IF('Monte Carlo'!$D$11='Monte Carlo'!$B$11,'Monte Carlo'!$B$11,BETAINV(RAND(),'Monte Carlo'!$F$11,'Monte Carlo'!$G$11,'Monte Carlo'!$B$11,'Monte Carlo'!$D$11)))</f>
        <v>105.361554576353</v>
      </c>
      <c r="F927" s="0" t="n">
        <f aca="true">IF('Monte Carlo'!$B$12="",0,IF('Monte Carlo'!$D$12='Monte Carlo'!$B$12,'Monte Carlo'!$B$12,BETAINV(RAND(),'Monte Carlo'!$F$12,'Monte Carlo'!$G$12,'Monte Carlo'!$B$12,'Monte Carlo'!$D$12)))</f>
        <v>96.9275788482421</v>
      </c>
      <c r="G927" s="0" t="n">
        <f aca="true">IF('Monte Carlo'!$B$13="",0,IF('Monte Carlo'!$D$13='Monte Carlo'!$B$13,'Monte Carlo'!$B$13,BETAINV(RAND(),'Monte Carlo'!$F$13,'Monte Carlo'!$G$13,'Monte Carlo'!$B$13,'Monte Carlo'!$D$13)))</f>
        <v>0</v>
      </c>
      <c r="H927" s="0" t="n">
        <f aca="true">IF('Monte Carlo'!$B$14="",0,IF('Monte Carlo'!$D$14='Monte Carlo'!$B$14,'Monte Carlo'!$B$14,BETAINV(RAND(),'Monte Carlo'!$F$14,'Monte Carlo'!$G$14,'Monte Carlo'!$B$14,'Monte Carlo'!$D$14)))</f>
        <v>0</v>
      </c>
      <c r="I927" s="0" t="n">
        <f aca="true">IF('Monte Carlo'!$B$15="",0,IF('Monte Carlo'!$D$15='Monte Carlo'!$B$15,'Monte Carlo'!$B$15,BETAINV(RAND(),'Monte Carlo'!$F$15,'Monte Carlo'!$G$15,'Monte Carlo'!$B$15,'Monte Carlo'!$D$15)))</f>
        <v>0</v>
      </c>
      <c r="J927" s="0" t="n">
        <f aca="true">IF('Monte Carlo'!$B$16="",0,IF('Monte Carlo'!$D$16='Monte Carlo'!$B$16,'Monte Carlo'!$B$16,BETAINV(RAND(),'Monte Carlo'!$F$16,'Monte Carlo'!$G$16,'Monte Carlo'!$B$16,'Monte Carlo'!$D$16)))</f>
        <v>0</v>
      </c>
      <c r="K927" s="0" t="n">
        <f aca="true">IF('Monte Carlo'!$B$17="",0,IF('Monte Carlo'!$D$17='Monte Carlo'!$B$17,'Monte Carlo'!$B$17,BETAINV(RAND(),'Monte Carlo'!$F$17,'Monte Carlo'!$G$17,'Monte Carlo'!$B$17,'Monte Carlo'!$D$17)))</f>
        <v>0</v>
      </c>
      <c r="L927" s="0" t="n">
        <f aca="true">IF('Monte Carlo'!$B$18="",0,IF('Monte Carlo'!$D$18='Monte Carlo'!$B$18,'Monte Carlo'!$B$18,BETAINV(RAND(),'Monte Carlo'!$F$18,'Monte Carlo'!$G$18,'Monte Carlo'!$B$18,'Monte Carlo'!$D$18)))</f>
        <v>0</v>
      </c>
      <c r="M927" s="0" t="n">
        <f aca="true">IF(OR('Monte Carlo'!$B$22="",'Monte Carlo'!$C$22=""),0,IF(RAND()&lt;'Monte Carlo'!$B$22,IF('Monte Carlo'!$E$22='Monte Carlo'!$C$22,'Monte Carlo'!$C$22,BETAINV(RAND(),'Monte Carlo'!$G$22,'Monte Carlo'!$H$22,'Monte Carlo'!$C$22,'Monte Carlo'!$E$22)),0))</f>
        <v>79.9662533356444</v>
      </c>
      <c r="N927" s="0" t="n">
        <f aca="true">IF(OR('Monte Carlo'!$B$23="",'Monte Carlo'!$C$23=""),0,IF(RAND()&lt;'Monte Carlo'!$B$23,IF('Monte Carlo'!$E$23='Monte Carlo'!$C$23,'Monte Carlo'!$C$23,BETAINV(RAND(),'Monte Carlo'!$G$23,'Monte Carlo'!$H$23,'Monte Carlo'!$C$23,'Monte Carlo'!$E$23)),0))</f>
        <v>0</v>
      </c>
      <c r="O927" s="0" t="n">
        <f aca="true">IF(OR('Monte Carlo'!$B$24="",'Monte Carlo'!$C$24=""),0,IF(RAND()&lt;'Monte Carlo'!$B$24,IF('Monte Carlo'!$E$24='Monte Carlo'!$C$24,'Monte Carlo'!$C$24,BETAINV(RAND(),'Monte Carlo'!$G$24,'Monte Carlo'!$H$24,'Monte Carlo'!$C$24,'Monte Carlo'!$E$24)),0))</f>
        <v>0</v>
      </c>
      <c r="P927" s="0" t="n">
        <f aca="true">IF(OR('Monte Carlo'!$B$25="",'Monte Carlo'!$C$25=""),0,IF(RAND()&lt;'Monte Carlo'!$B$25,IF('Monte Carlo'!$E$25='Monte Carlo'!$C$25,'Monte Carlo'!$C$25,BETAINV(RAND(),'Monte Carlo'!$G$25,'Monte Carlo'!$H$25,'Monte Carlo'!$C$25,'Monte Carlo'!$E$25)),0))</f>
        <v>0</v>
      </c>
      <c r="Q927" s="0" t="n">
        <f aca="true">IF(OR('Monte Carlo'!$B$26="",'Monte Carlo'!$C$26=""),0,IF(RAND()&lt;'Monte Carlo'!$B$26,IF('Monte Carlo'!$E$26='Monte Carlo'!$C$26,'Monte Carlo'!$C$26,BETAINV(RAND(),'Monte Carlo'!$G$26,'Monte Carlo'!$H$26,'Monte Carlo'!$C$26,'Monte Carlo'!$E$26)),0))</f>
        <v>0</v>
      </c>
      <c r="R927" s="0" t="n">
        <f aca="true">IF(OR('Monte Carlo'!$B$27="",'Monte Carlo'!$C$27=""),0,IF(RAND()&lt;'Monte Carlo'!$B$27,IF('Monte Carlo'!$E$27='Monte Carlo'!$C$27,'Monte Carlo'!$C$27,BETAINV(RAND(),'Monte Carlo'!$G$27,'Monte Carlo'!$H$27,'Monte Carlo'!$C$27,'Monte Carlo'!$E$27)),0))</f>
        <v>0</v>
      </c>
      <c r="S927" s="0" t="n">
        <f aca="true">IF(OR('Monte Carlo'!$B$28="",'Monte Carlo'!$C$28=""),0,IF(RAND()&lt;'Monte Carlo'!$B$28,IF('Monte Carlo'!$E$28='Monte Carlo'!$C$28,'Monte Carlo'!$C$28,BETAINV(RAND(),'Monte Carlo'!$G$28,'Monte Carlo'!$H$28,'Monte Carlo'!$C$28,'Monte Carlo'!$E$28)),0))</f>
        <v>0</v>
      </c>
      <c r="T927" s="0" t="n">
        <f aca="true">IF(OR('Monte Carlo'!$B$29="",'Monte Carlo'!$C$29=""),0,IF(RAND()&lt;'Monte Carlo'!$B$29,IF('Monte Carlo'!$E$29='Monte Carlo'!$C$29,'Monte Carlo'!$C$29,BETAINV(RAND(),'Monte Carlo'!$G$29,'Monte Carlo'!$H$29,'Monte Carlo'!$C$29,'Monte Carlo'!$E$29)),0))</f>
        <v>0</v>
      </c>
      <c r="U927" s="0" t="n">
        <f aca="true">IF(OR('Monte Carlo'!$B$30="",'Monte Carlo'!$C$30=""),0,IF(RAND()&lt;'Monte Carlo'!$B$30,IF('Monte Carlo'!$E$30='Monte Carlo'!$C$30,'Monte Carlo'!$C$30,BETAINV(RAND(),'Monte Carlo'!$G$30,'Monte Carlo'!$H$30,'Monte Carlo'!$C$30,'Monte Carlo'!$E$30)),0))</f>
        <v>0</v>
      </c>
      <c r="V927" s="0" t="n">
        <f aca="true">IF(OR('Monte Carlo'!$B$31="",'Monte Carlo'!$C$31=""),0,IF(RAND()&lt;'Monte Carlo'!$B$31,IF('Monte Carlo'!$E$31='Monte Carlo'!$C$31,'Monte Carlo'!$C$31,BETAINV(RAND(),'Monte Carlo'!$G$31,'Monte Carlo'!$H$31,'Monte Carlo'!$C$31,'Monte Carlo'!$E$31)),0))</f>
        <v>0</v>
      </c>
      <c r="W927" s="0" t="n">
        <f aca="true">IF(OR('Monte Carlo'!$B$32="",'Monte Carlo'!$C$32=""),0,IF(RAND()&lt;'Monte Carlo'!$B$32,IF('Monte Carlo'!$E$32='Monte Carlo'!$C$32,'Monte Carlo'!$C$32,BETAINV(RAND(),'Monte Carlo'!$G$32,'Monte Carlo'!$H$32,'Monte Carlo'!$C$32,'Monte Carlo'!$E$32)),0))</f>
        <v>0</v>
      </c>
      <c r="X927" s="0" t="n">
        <f aca="true">IF(OR('Monte Carlo'!$B$33="",'Monte Carlo'!$C$33=""),0,IF(RAND()&lt;'Monte Carlo'!$B$33,IF('Monte Carlo'!$E$33='Monte Carlo'!$C$33,'Monte Carlo'!$C$33,BETAINV(RAND(),'Monte Carlo'!$G$33,'Monte Carlo'!$H$33,'Monte Carlo'!$C$33,'Monte Carlo'!$E$33)),0))</f>
        <v>0</v>
      </c>
      <c r="Y927" s="0" t="n">
        <f aca="false">SUM(A927:X927)</f>
        <v>2263.38258190005</v>
      </c>
    </row>
    <row r="928" customFormat="false" ht="15" hidden="false" customHeight="false" outlineLevel="0" collapsed="false">
      <c r="A928" s="0" t="n">
        <f aca="true">IF('Monte Carlo'!$B$7="",0,IF('Monte Carlo'!$D$7='Monte Carlo'!$B$7,'Monte Carlo'!$B$7,BETAINV(RAND(),'Monte Carlo'!$F$7,'Monte Carlo'!$G$7,'Monte Carlo'!$B$7,'Monte Carlo'!$D$7)))</f>
        <v>165.277051778056</v>
      </c>
      <c r="B928" s="0" t="n">
        <f aca="true">IF('Monte Carlo'!$B$8="",0,IF('Monte Carlo'!$D$8='Monte Carlo'!$B$8,'Monte Carlo'!$B$8,BETAINV(RAND(),'Monte Carlo'!$F$8,'Monte Carlo'!$G$8,'Monte Carlo'!$B$8,'Monte Carlo'!$D$8)))</f>
        <v>1139.97306802694</v>
      </c>
      <c r="C928" s="0" t="n">
        <f aca="true">IF('Monte Carlo'!$B$9="",0,IF('Monte Carlo'!$D$9='Monte Carlo'!$B$9,'Monte Carlo'!$B$9,BETAINV(RAND(),'Monte Carlo'!$F$9,'Monte Carlo'!$G$9,'Monte Carlo'!$B$9,'Monte Carlo'!$D$9)))</f>
        <v>488.503966552965</v>
      </c>
      <c r="D928" s="0" t="n">
        <f aca="true">IF('Monte Carlo'!$B$10="",0,IF('Monte Carlo'!$D$10='Monte Carlo'!$B$10,'Monte Carlo'!$B$10,BETAINV(RAND(),'Monte Carlo'!$F$10,'Monte Carlo'!$G$10,'Monte Carlo'!$B$10,'Monte Carlo'!$D$10)))</f>
        <v>321.789965081271</v>
      </c>
      <c r="E928" s="0" t="n">
        <f aca="true">IF('Monte Carlo'!$B$11="",0,IF('Monte Carlo'!$D$11='Monte Carlo'!$B$11,'Monte Carlo'!$B$11,BETAINV(RAND(),'Monte Carlo'!$F$11,'Monte Carlo'!$G$11,'Monte Carlo'!$B$11,'Monte Carlo'!$D$11)))</f>
        <v>90.1704914536354</v>
      </c>
      <c r="F928" s="0" t="n">
        <f aca="true">IF('Monte Carlo'!$B$12="",0,IF('Monte Carlo'!$D$12='Monte Carlo'!$B$12,'Monte Carlo'!$B$12,BETAINV(RAND(),'Monte Carlo'!$F$12,'Monte Carlo'!$G$12,'Monte Carlo'!$B$12,'Monte Carlo'!$D$12)))</f>
        <v>105.817751294986</v>
      </c>
      <c r="G928" s="0" t="n">
        <f aca="true">IF('Monte Carlo'!$B$13="",0,IF('Monte Carlo'!$D$13='Monte Carlo'!$B$13,'Monte Carlo'!$B$13,BETAINV(RAND(),'Monte Carlo'!$F$13,'Monte Carlo'!$G$13,'Monte Carlo'!$B$13,'Monte Carlo'!$D$13)))</f>
        <v>0</v>
      </c>
      <c r="H928" s="0" t="n">
        <f aca="true">IF('Monte Carlo'!$B$14="",0,IF('Monte Carlo'!$D$14='Monte Carlo'!$B$14,'Monte Carlo'!$B$14,BETAINV(RAND(),'Monte Carlo'!$F$14,'Monte Carlo'!$G$14,'Monte Carlo'!$B$14,'Monte Carlo'!$D$14)))</f>
        <v>0</v>
      </c>
      <c r="I928" s="0" t="n">
        <f aca="true">IF('Monte Carlo'!$B$15="",0,IF('Monte Carlo'!$D$15='Monte Carlo'!$B$15,'Monte Carlo'!$B$15,BETAINV(RAND(),'Monte Carlo'!$F$15,'Monte Carlo'!$G$15,'Monte Carlo'!$B$15,'Monte Carlo'!$D$15)))</f>
        <v>0</v>
      </c>
      <c r="J928" s="0" t="n">
        <f aca="true">IF('Monte Carlo'!$B$16="",0,IF('Monte Carlo'!$D$16='Monte Carlo'!$B$16,'Monte Carlo'!$B$16,BETAINV(RAND(),'Monte Carlo'!$F$16,'Monte Carlo'!$G$16,'Monte Carlo'!$B$16,'Monte Carlo'!$D$16)))</f>
        <v>0</v>
      </c>
      <c r="K928" s="0" t="n">
        <f aca="true">IF('Monte Carlo'!$B$17="",0,IF('Monte Carlo'!$D$17='Monte Carlo'!$B$17,'Monte Carlo'!$B$17,BETAINV(RAND(),'Monte Carlo'!$F$17,'Monte Carlo'!$G$17,'Monte Carlo'!$B$17,'Monte Carlo'!$D$17)))</f>
        <v>0</v>
      </c>
      <c r="L928" s="0" t="n">
        <f aca="true">IF('Monte Carlo'!$B$18="",0,IF('Monte Carlo'!$D$18='Monte Carlo'!$B$18,'Monte Carlo'!$B$18,BETAINV(RAND(),'Monte Carlo'!$F$18,'Monte Carlo'!$G$18,'Monte Carlo'!$B$18,'Monte Carlo'!$D$18)))</f>
        <v>0</v>
      </c>
      <c r="M928" s="0" t="n">
        <f aca="true">IF(OR('Monte Carlo'!$B$22="",'Monte Carlo'!$C$22=""),0,IF(RAND()&lt;'Monte Carlo'!$B$22,IF('Monte Carlo'!$E$22='Monte Carlo'!$C$22,'Monte Carlo'!$C$22,BETAINV(RAND(),'Monte Carlo'!$G$22,'Monte Carlo'!$H$22,'Monte Carlo'!$C$22,'Monte Carlo'!$E$22)),0))</f>
        <v>0</v>
      </c>
      <c r="N928" s="0" t="n">
        <f aca="true">IF(OR('Monte Carlo'!$B$23="",'Monte Carlo'!$C$23=""),0,IF(RAND()&lt;'Monte Carlo'!$B$23,IF('Monte Carlo'!$E$23='Monte Carlo'!$C$23,'Monte Carlo'!$C$23,BETAINV(RAND(),'Monte Carlo'!$G$23,'Monte Carlo'!$H$23,'Monte Carlo'!$C$23,'Monte Carlo'!$E$23)),0))</f>
        <v>0</v>
      </c>
      <c r="O928" s="0" t="n">
        <f aca="true">IF(OR('Monte Carlo'!$B$24="",'Monte Carlo'!$C$24=""),0,IF(RAND()&lt;'Monte Carlo'!$B$24,IF('Monte Carlo'!$E$24='Monte Carlo'!$C$24,'Monte Carlo'!$C$24,BETAINV(RAND(),'Monte Carlo'!$G$24,'Monte Carlo'!$H$24,'Monte Carlo'!$C$24,'Monte Carlo'!$E$24)),0))</f>
        <v>0</v>
      </c>
      <c r="P928" s="0" t="n">
        <f aca="true">IF(OR('Monte Carlo'!$B$25="",'Monte Carlo'!$C$25=""),0,IF(RAND()&lt;'Monte Carlo'!$B$25,IF('Monte Carlo'!$E$25='Monte Carlo'!$C$25,'Monte Carlo'!$C$25,BETAINV(RAND(),'Monte Carlo'!$G$25,'Monte Carlo'!$H$25,'Monte Carlo'!$C$25,'Monte Carlo'!$E$25)),0))</f>
        <v>0</v>
      </c>
      <c r="Q928" s="0" t="n">
        <f aca="true">IF(OR('Monte Carlo'!$B$26="",'Monte Carlo'!$C$26=""),0,IF(RAND()&lt;'Monte Carlo'!$B$26,IF('Monte Carlo'!$E$26='Monte Carlo'!$C$26,'Monte Carlo'!$C$26,BETAINV(RAND(),'Monte Carlo'!$G$26,'Monte Carlo'!$H$26,'Monte Carlo'!$C$26,'Monte Carlo'!$E$26)),0))</f>
        <v>0</v>
      </c>
      <c r="R928" s="0" t="n">
        <f aca="true">IF(OR('Monte Carlo'!$B$27="",'Monte Carlo'!$C$27=""),0,IF(RAND()&lt;'Monte Carlo'!$B$27,IF('Monte Carlo'!$E$27='Monte Carlo'!$C$27,'Monte Carlo'!$C$27,BETAINV(RAND(),'Monte Carlo'!$G$27,'Monte Carlo'!$H$27,'Monte Carlo'!$C$27,'Monte Carlo'!$E$27)),0))</f>
        <v>0</v>
      </c>
      <c r="S928" s="0" t="n">
        <f aca="true">IF(OR('Monte Carlo'!$B$28="",'Monte Carlo'!$C$28=""),0,IF(RAND()&lt;'Monte Carlo'!$B$28,IF('Monte Carlo'!$E$28='Monte Carlo'!$C$28,'Monte Carlo'!$C$28,BETAINV(RAND(),'Monte Carlo'!$G$28,'Monte Carlo'!$H$28,'Monte Carlo'!$C$28,'Monte Carlo'!$E$28)),0))</f>
        <v>0</v>
      </c>
      <c r="T928" s="0" t="n">
        <f aca="true">IF(OR('Monte Carlo'!$B$29="",'Monte Carlo'!$C$29=""),0,IF(RAND()&lt;'Monte Carlo'!$B$29,IF('Monte Carlo'!$E$29='Monte Carlo'!$C$29,'Monte Carlo'!$C$29,BETAINV(RAND(),'Monte Carlo'!$G$29,'Monte Carlo'!$H$29,'Monte Carlo'!$C$29,'Monte Carlo'!$E$29)),0))</f>
        <v>0</v>
      </c>
      <c r="U928" s="0" t="n">
        <f aca="true">IF(OR('Monte Carlo'!$B$30="",'Monte Carlo'!$C$30=""),0,IF(RAND()&lt;'Monte Carlo'!$B$30,IF('Monte Carlo'!$E$30='Monte Carlo'!$C$30,'Monte Carlo'!$C$30,BETAINV(RAND(),'Monte Carlo'!$G$30,'Monte Carlo'!$H$30,'Monte Carlo'!$C$30,'Monte Carlo'!$E$30)),0))</f>
        <v>0</v>
      </c>
      <c r="V928" s="0" t="n">
        <f aca="true">IF(OR('Monte Carlo'!$B$31="",'Monte Carlo'!$C$31=""),0,IF(RAND()&lt;'Monte Carlo'!$B$31,IF('Monte Carlo'!$E$31='Monte Carlo'!$C$31,'Monte Carlo'!$C$31,BETAINV(RAND(),'Monte Carlo'!$G$31,'Monte Carlo'!$H$31,'Monte Carlo'!$C$31,'Monte Carlo'!$E$31)),0))</f>
        <v>0</v>
      </c>
      <c r="W928" s="0" t="n">
        <f aca="true">IF(OR('Monte Carlo'!$B$32="",'Monte Carlo'!$C$32=""),0,IF(RAND()&lt;'Monte Carlo'!$B$32,IF('Monte Carlo'!$E$32='Monte Carlo'!$C$32,'Monte Carlo'!$C$32,BETAINV(RAND(),'Monte Carlo'!$G$32,'Monte Carlo'!$H$32,'Monte Carlo'!$C$32,'Monte Carlo'!$E$32)),0))</f>
        <v>0</v>
      </c>
      <c r="X928" s="0" t="n">
        <f aca="true">IF(OR('Monte Carlo'!$B$33="",'Monte Carlo'!$C$33=""),0,IF(RAND()&lt;'Monte Carlo'!$B$33,IF('Monte Carlo'!$E$33='Monte Carlo'!$C$33,'Monte Carlo'!$C$33,BETAINV(RAND(),'Monte Carlo'!$G$33,'Monte Carlo'!$H$33,'Monte Carlo'!$C$33,'Monte Carlo'!$E$33)),0))</f>
        <v>0</v>
      </c>
      <c r="Y928" s="0" t="n">
        <f aca="false">SUM(A928:X928)</f>
        <v>2311.53229418785</v>
      </c>
    </row>
    <row r="929" customFormat="false" ht="15" hidden="false" customHeight="false" outlineLevel="0" collapsed="false">
      <c r="A929" s="0" t="n">
        <f aca="true">IF('Monte Carlo'!$B$7="",0,IF('Monte Carlo'!$D$7='Monte Carlo'!$B$7,'Monte Carlo'!$B$7,BETAINV(RAND(),'Monte Carlo'!$F$7,'Monte Carlo'!$G$7,'Monte Carlo'!$B$7,'Monte Carlo'!$D$7)))</f>
        <v>146.292480047832</v>
      </c>
      <c r="B929" s="0" t="n">
        <f aca="true">IF('Monte Carlo'!$B$8="",0,IF('Monte Carlo'!$D$8='Monte Carlo'!$B$8,'Monte Carlo'!$B$8,BETAINV(RAND(),'Monte Carlo'!$F$8,'Monte Carlo'!$G$8,'Monte Carlo'!$B$8,'Monte Carlo'!$D$8)))</f>
        <v>1040.15569768683</v>
      </c>
      <c r="C929" s="0" t="n">
        <f aca="true">IF('Monte Carlo'!$B$9="",0,IF('Monte Carlo'!$D$9='Monte Carlo'!$B$9,'Monte Carlo'!$B$9,BETAINV(RAND(),'Monte Carlo'!$F$9,'Monte Carlo'!$G$9,'Monte Carlo'!$B$9,'Monte Carlo'!$D$9)))</f>
        <v>433.444250246207</v>
      </c>
      <c r="D929" s="0" t="n">
        <f aca="true">IF('Monte Carlo'!$B$10="",0,IF('Monte Carlo'!$D$10='Monte Carlo'!$B$10,'Monte Carlo'!$B$10,BETAINV(RAND(),'Monte Carlo'!$F$10,'Monte Carlo'!$G$10,'Monte Carlo'!$B$10,'Monte Carlo'!$D$10)))</f>
        <v>269.815362432838</v>
      </c>
      <c r="E929" s="0" t="n">
        <f aca="true">IF('Monte Carlo'!$B$11="",0,IF('Monte Carlo'!$D$11='Monte Carlo'!$B$11,'Monte Carlo'!$B$11,BETAINV(RAND(),'Monte Carlo'!$F$11,'Monte Carlo'!$G$11,'Monte Carlo'!$B$11,'Monte Carlo'!$D$11)))</f>
        <v>136.52369642781</v>
      </c>
      <c r="F929" s="0" t="n">
        <f aca="true">IF('Monte Carlo'!$B$12="",0,IF('Monte Carlo'!$D$12='Monte Carlo'!$B$12,'Monte Carlo'!$B$12,BETAINV(RAND(),'Monte Carlo'!$F$12,'Monte Carlo'!$G$12,'Monte Carlo'!$B$12,'Monte Carlo'!$D$12)))</f>
        <v>100.973609927175</v>
      </c>
      <c r="G929" s="0" t="n">
        <f aca="true">IF('Monte Carlo'!$B$13="",0,IF('Monte Carlo'!$D$13='Monte Carlo'!$B$13,'Monte Carlo'!$B$13,BETAINV(RAND(),'Monte Carlo'!$F$13,'Monte Carlo'!$G$13,'Monte Carlo'!$B$13,'Monte Carlo'!$D$13)))</f>
        <v>0</v>
      </c>
      <c r="H929" s="0" t="n">
        <f aca="true">IF('Monte Carlo'!$B$14="",0,IF('Monte Carlo'!$D$14='Monte Carlo'!$B$14,'Monte Carlo'!$B$14,BETAINV(RAND(),'Monte Carlo'!$F$14,'Monte Carlo'!$G$14,'Monte Carlo'!$B$14,'Monte Carlo'!$D$14)))</f>
        <v>0</v>
      </c>
      <c r="I929" s="0" t="n">
        <f aca="true">IF('Monte Carlo'!$B$15="",0,IF('Monte Carlo'!$D$15='Monte Carlo'!$B$15,'Monte Carlo'!$B$15,BETAINV(RAND(),'Monte Carlo'!$F$15,'Monte Carlo'!$G$15,'Monte Carlo'!$B$15,'Monte Carlo'!$D$15)))</f>
        <v>0</v>
      </c>
      <c r="J929" s="0" t="n">
        <f aca="true">IF('Monte Carlo'!$B$16="",0,IF('Monte Carlo'!$D$16='Monte Carlo'!$B$16,'Monte Carlo'!$B$16,BETAINV(RAND(),'Monte Carlo'!$F$16,'Monte Carlo'!$G$16,'Monte Carlo'!$B$16,'Monte Carlo'!$D$16)))</f>
        <v>0</v>
      </c>
      <c r="K929" s="0" t="n">
        <f aca="true">IF('Monte Carlo'!$B$17="",0,IF('Monte Carlo'!$D$17='Monte Carlo'!$B$17,'Monte Carlo'!$B$17,BETAINV(RAND(),'Monte Carlo'!$F$17,'Monte Carlo'!$G$17,'Monte Carlo'!$B$17,'Monte Carlo'!$D$17)))</f>
        <v>0</v>
      </c>
      <c r="L929" s="0" t="n">
        <f aca="true">IF('Monte Carlo'!$B$18="",0,IF('Monte Carlo'!$D$18='Monte Carlo'!$B$18,'Monte Carlo'!$B$18,BETAINV(RAND(),'Monte Carlo'!$F$18,'Monte Carlo'!$G$18,'Monte Carlo'!$B$18,'Monte Carlo'!$D$18)))</f>
        <v>0</v>
      </c>
      <c r="M929" s="0" t="n">
        <f aca="true">IF(OR('Monte Carlo'!$B$22="",'Monte Carlo'!$C$22=""),0,IF(RAND()&lt;'Monte Carlo'!$B$22,IF('Monte Carlo'!$E$22='Monte Carlo'!$C$22,'Monte Carlo'!$C$22,BETAINV(RAND(),'Monte Carlo'!$G$22,'Monte Carlo'!$H$22,'Monte Carlo'!$C$22,'Monte Carlo'!$E$22)),0))</f>
        <v>0</v>
      </c>
      <c r="N929" s="0" t="n">
        <f aca="true">IF(OR('Monte Carlo'!$B$23="",'Monte Carlo'!$C$23=""),0,IF(RAND()&lt;'Monte Carlo'!$B$23,IF('Monte Carlo'!$E$23='Monte Carlo'!$C$23,'Monte Carlo'!$C$23,BETAINV(RAND(),'Monte Carlo'!$G$23,'Monte Carlo'!$H$23,'Monte Carlo'!$C$23,'Monte Carlo'!$E$23)),0))</f>
        <v>74.7755740210823</v>
      </c>
      <c r="O929" s="0" t="n">
        <f aca="true">IF(OR('Monte Carlo'!$B$24="",'Monte Carlo'!$C$24=""),0,IF(RAND()&lt;'Monte Carlo'!$B$24,IF('Monte Carlo'!$E$24='Monte Carlo'!$C$24,'Monte Carlo'!$C$24,BETAINV(RAND(),'Monte Carlo'!$G$24,'Monte Carlo'!$H$24,'Monte Carlo'!$C$24,'Monte Carlo'!$E$24)),0))</f>
        <v>0</v>
      </c>
      <c r="P929" s="0" t="n">
        <f aca="true">IF(OR('Monte Carlo'!$B$25="",'Monte Carlo'!$C$25=""),0,IF(RAND()&lt;'Monte Carlo'!$B$25,IF('Monte Carlo'!$E$25='Monte Carlo'!$C$25,'Monte Carlo'!$C$25,BETAINV(RAND(),'Monte Carlo'!$G$25,'Monte Carlo'!$H$25,'Monte Carlo'!$C$25,'Monte Carlo'!$E$25)),0))</f>
        <v>372.022563662006</v>
      </c>
      <c r="Q929" s="0" t="n">
        <f aca="true">IF(OR('Monte Carlo'!$B$26="",'Monte Carlo'!$C$26=""),0,IF(RAND()&lt;'Monte Carlo'!$B$26,IF('Monte Carlo'!$E$26='Monte Carlo'!$C$26,'Monte Carlo'!$C$26,BETAINV(RAND(),'Monte Carlo'!$G$26,'Monte Carlo'!$H$26,'Monte Carlo'!$C$26,'Monte Carlo'!$E$26)),0))</f>
        <v>0</v>
      </c>
      <c r="R929" s="0" t="n">
        <f aca="true">IF(OR('Monte Carlo'!$B$27="",'Monte Carlo'!$C$27=""),0,IF(RAND()&lt;'Monte Carlo'!$B$27,IF('Monte Carlo'!$E$27='Monte Carlo'!$C$27,'Monte Carlo'!$C$27,BETAINV(RAND(),'Monte Carlo'!$G$27,'Monte Carlo'!$H$27,'Monte Carlo'!$C$27,'Monte Carlo'!$E$27)),0))</f>
        <v>0</v>
      </c>
      <c r="S929" s="0" t="n">
        <f aca="true">IF(OR('Monte Carlo'!$B$28="",'Monte Carlo'!$C$28=""),0,IF(RAND()&lt;'Monte Carlo'!$B$28,IF('Monte Carlo'!$E$28='Monte Carlo'!$C$28,'Monte Carlo'!$C$28,BETAINV(RAND(),'Monte Carlo'!$G$28,'Monte Carlo'!$H$28,'Monte Carlo'!$C$28,'Monte Carlo'!$E$28)),0))</f>
        <v>0</v>
      </c>
      <c r="T929" s="0" t="n">
        <f aca="true">IF(OR('Monte Carlo'!$B$29="",'Monte Carlo'!$C$29=""),0,IF(RAND()&lt;'Monte Carlo'!$B$29,IF('Monte Carlo'!$E$29='Monte Carlo'!$C$29,'Monte Carlo'!$C$29,BETAINV(RAND(),'Monte Carlo'!$G$29,'Monte Carlo'!$H$29,'Monte Carlo'!$C$29,'Monte Carlo'!$E$29)),0))</f>
        <v>0</v>
      </c>
      <c r="U929" s="0" t="n">
        <f aca="true">IF(OR('Monte Carlo'!$B$30="",'Monte Carlo'!$C$30=""),0,IF(RAND()&lt;'Monte Carlo'!$B$30,IF('Monte Carlo'!$E$30='Monte Carlo'!$C$30,'Monte Carlo'!$C$30,BETAINV(RAND(),'Monte Carlo'!$G$30,'Monte Carlo'!$H$30,'Monte Carlo'!$C$30,'Monte Carlo'!$E$30)),0))</f>
        <v>0</v>
      </c>
      <c r="V929" s="0" t="n">
        <f aca="true">IF(OR('Monte Carlo'!$B$31="",'Monte Carlo'!$C$31=""),0,IF(RAND()&lt;'Monte Carlo'!$B$31,IF('Monte Carlo'!$E$31='Monte Carlo'!$C$31,'Monte Carlo'!$C$31,BETAINV(RAND(),'Monte Carlo'!$G$31,'Monte Carlo'!$H$31,'Monte Carlo'!$C$31,'Monte Carlo'!$E$31)),0))</f>
        <v>0</v>
      </c>
      <c r="W929" s="0" t="n">
        <f aca="true">IF(OR('Monte Carlo'!$B$32="",'Monte Carlo'!$C$32=""),0,IF(RAND()&lt;'Monte Carlo'!$B$32,IF('Monte Carlo'!$E$32='Monte Carlo'!$C$32,'Monte Carlo'!$C$32,BETAINV(RAND(),'Monte Carlo'!$G$32,'Monte Carlo'!$H$32,'Monte Carlo'!$C$32,'Monte Carlo'!$E$32)),0))</f>
        <v>0</v>
      </c>
      <c r="X929" s="0" t="n">
        <f aca="true">IF(OR('Monte Carlo'!$B$33="",'Monte Carlo'!$C$33=""),0,IF(RAND()&lt;'Monte Carlo'!$B$33,IF('Monte Carlo'!$E$33='Monte Carlo'!$C$33,'Monte Carlo'!$C$33,BETAINV(RAND(),'Monte Carlo'!$G$33,'Monte Carlo'!$H$33,'Monte Carlo'!$C$33,'Monte Carlo'!$E$33)),0))</f>
        <v>0</v>
      </c>
      <c r="Y929" s="0" t="n">
        <f aca="false">SUM(A929:X929)</f>
        <v>2574.00323445178</v>
      </c>
    </row>
    <row r="930" customFormat="false" ht="15" hidden="false" customHeight="false" outlineLevel="0" collapsed="false">
      <c r="A930" s="0" t="n">
        <f aca="true">IF('Monte Carlo'!$B$7="",0,IF('Monte Carlo'!$D$7='Monte Carlo'!$B$7,'Monte Carlo'!$B$7,BETAINV(RAND(),'Monte Carlo'!$F$7,'Monte Carlo'!$G$7,'Monte Carlo'!$B$7,'Monte Carlo'!$D$7)))</f>
        <v>182.855927836813</v>
      </c>
      <c r="B930" s="0" t="n">
        <f aca="true">IF('Monte Carlo'!$B$8="",0,IF('Monte Carlo'!$D$8='Monte Carlo'!$B$8,'Monte Carlo'!$B$8,BETAINV(RAND(),'Monte Carlo'!$F$8,'Monte Carlo'!$G$8,'Monte Carlo'!$B$8,'Monte Carlo'!$D$8)))</f>
        <v>1172.18836785099</v>
      </c>
      <c r="C930" s="0" t="n">
        <f aca="true">IF('Monte Carlo'!$B$9="",0,IF('Monte Carlo'!$D$9='Monte Carlo'!$B$9,'Monte Carlo'!$B$9,BETAINV(RAND(),'Monte Carlo'!$F$9,'Monte Carlo'!$G$9,'Monte Carlo'!$B$9,'Monte Carlo'!$D$9)))</f>
        <v>418.193597012145</v>
      </c>
      <c r="D930" s="0" t="n">
        <f aca="true">IF('Monte Carlo'!$B$10="",0,IF('Monte Carlo'!$D$10='Monte Carlo'!$B$10,'Monte Carlo'!$B$10,BETAINV(RAND(),'Monte Carlo'!$F$10,'Monte Carlo'!$G$10,'Monte Carlo'!$B$10,'Monte Carlo'!$D$10)))</f>
        <v>302.558395103462</v>
      </c>
      <c r="E930" s="0" t="n">
        <f aca="true">IF('Monte Carlo'!$B$11="",0,IF('Monte Carlo'!$D$11='Monte Carlo'!$B$11,'Monte Carlo'!$B$11,BETAINV(RAND(),'Monte Carlo'!$F$11,'Monte Carlo'!$G$11,'Monte Carlo'!$B$11,'Monte Carlo'!$D$11)))</f>
        <v>109.779128148758</v>
      </c>
      <c r="F930" s="0" t="n">
        <f aca="true">IF('Monte Carlo'!$B$12="",0,IF('Monte Carlo'!$D$12='Monte Carlo'!$B$12,'Monte Carlo'!$B$12,BETAINV(RAND(),'Monte Carlo'!$F$12,'Monte Carlo'!$G$12,'Monte Carlo'!$B$12,'Monte Carlo'!$D$12)))</f>
        <v>97.8249564855583</v>
      </c>
      <c r="G930" s="0" t="n">
        <f aca="true">IF('Monte Carlo'!$B$13="",0,IF('Monte Carlo'!$D$13='Monte Carlo'!$B$13,'Monte Carlo'!$B$13,BETAINV(RAND(),'Monte Carlo'!$F$13,'Monte Carlo'!$G$13,'Monte Carlo'!$B$13,'Monte Carlo'!$D$13)))</f>
        <v>0</v>
      </c>
      <c r="H930" s="0" t="n">
        <f aca="true">IF('Monte Carlo'!$B$14="",0,IF('Monte Carlo'!$D$14='Monte Carlo'!$B$14,'Monte Carlo'!$B$14,BETAINV(RAND(),'Monte Carlo'!$F$14,'Monte Carlo'!$G$14,'Monte Carlo'!$B$14,'Monte Carlo'!$D$14)))</f>
        <v>0</v>
      </c>
      <c r="I930" s="0" t="n">
        <f aca="true">IF('Monte Carlo'!$B$15="",0,IF('Monte Carlo'!$D$15='Monte Carlo'!$B$15,'Monte Carlo'!$B$15,BETAINV(RAND(),'Monte Carlo'!$F$15,'Monte Carlo'!$G$15,'Monte Carlo'!$B$15,'Monte Carlo'!$D$15)))</f>
        <v>0</v>
      </c>
      <c r="J930" s="0" t="n">
        <f aca="true">IF('Monte Carlo'!$B$16="",0,IF('Monte Carlo'!$D$16='Monte Carlo'!$B$16,'Monte Carlo'!$B$16,BETAINV(RAND(),'Monte Carlo'!$F$16,'Monte Carlo'!$G$16,'Monte Carlo'!$B$16,'Monte Carlo'!$D$16)))</f>
        <v>0</v>
      </c>
      <c r="K930" s="0" t="n">
        <f aca="true">IF('Monte Carlo'!$B$17="",0,IF('Monte Carlo'!$D$17='Monte Carlo'!$B$17,'Monte Carlo'!$B$17,BETAINV(RAND(),'Monte Carlo'!$F$17,'Monte Carlo'!$G$17,'Monte Carlo'!$B$17,'Monte Carlo'!$D$17)))</f>
        <v>0</v>
      </c>
      <c r="L930" s="0" t="n">
        <f aca="true">IF('Monte Carlo'!$B$18="",0,IF('Monte Carlo'!$D$18='Monte Carlo'!$B$18,'Monte Carlo'!$B$18,BETAINV(RAND(),'Monte Carlo'!$F$18,'Monte Carlo'!$G$18,'Monte Carlo'!$B$18,'Monte Carlo'!$D$18)))</f>
        <v>0</v>
      </c>
      <c r="M930" s="0" t="n">
        <f aca="true">IF(OR('Monte Carlo'!$B$22="",'Monte Carlo'!$C$22=""),0,IF(RAND()&lt;'Monte Carlo'!$B$22,IF('Monte Carlo'!$E$22='Monte Carlo'!$C$22,'Monte Carlo'!$C$22,BETAINV(RAND(),'Monte Carlo'!$G$22,'Monte Carlo'!$H$22,'Monte Carlo'!$C$22,'Monte Carlo'!$E$22)),0))</f>
        <v>0</v>
      </c>
      <c r="N930" s="0" t="n">
        <f aca="true">IF(OR('Monte Carlo'!$B$23="",'Monte Carlo'!$C$23=""),0,IF(RAND()&lt;'Monte Carlo'!$B$23,IF('Monte Carlo'!$E$23='Monte Carlo'!$C$23,'Monte Carlo'!$C$23,BETAINV(RAND(),'Monte Carlo'!$G$23,'Monte Carlo'!$H$23,'Monte Carlo'!$C$23,'Monte Carlo'!$E$23)),0))</f>
        <v>26.7592441543104</v>
      </c>
      <c r="O930" s="0" t="n">
        <f aca="true">IF(OR('Monte Carlo'!$B$24="",'Monte Carlo'!$C$24=""),0,IF(RAND()&lt;'Monte Carlo'!$B$24,IF('Monte Carlo'!$E$24='Monte Carlo'!$C$24,'Monte Carlo'!$C$24,BETAINV(RAND(),'Monte Carlo'!$G$24,'Monte Carlo'!$H$24,'Monte Carlo'!$C$24,'Monte Carlo'!$E$24)),0))</f>
        <v>0</v>
      </c>
      <c r="P930" s="0" t="n">
        <f aca="true">IF(OR('Monte Carlo'!$B$25="",'Monte Carlo'!$C$25=""),0,IF(RAND()&lt;'Monte Carlo'!$B$25,IF('Monte Carlo'!$E$25='Monte Carlo'!$C$25,'Monte Carlo'!$C$25,BETAINV(RAND(),'Monte Carlo'!$G$25,'Monte Carlo'!$H$25,'Monte Carlo'!$C$25,'Monte Carlo'!$E$25)),0))</f>
        <v>0</v>
      </c>
      <c r="Q930" s="0" t="n">
        <f aca="true">IF(OR('Monte Carlo'!$B$26="",'Monte Carlo'!$C$26=""),0,IF(RAND()&lt;'Monte Carlo'!$B$26,IF('Monte Carlo'!$E$26='Monte Carlo'!$C$26,'Monte Carlo'!$C$26,BETAINV(RAND(),'Monte Carlo'!$G$26,'Monte Carlo'!$H$26,'Monte Carlo'!$C$26,'Monte Carlo'!$E$26)),0))</f>
        <v>0</v>
      </c>
      <c r="R930" s="0" t="n">
        <f aca="true">IF(OR('Monte Carlo'!$B$27="",'Monte Carlo'!$C$27=""),0,IF(RAND()&lt;'Monte Carlo'!$B$27,IF('Monte Carlo'!$E$27='Monte Carlo'!$C$27,'Monte Carlo'!$C$27,BETAINV(RAND(),'Monte Carlo'!$G$27,'Monte Carlo'!$H$27,'Monte Carlo'!$C$27,'Monte Carlo'!$E$27)),0))</f>
        <v>0</v>
      </c>
      <c r="S930" s="0" t="n">
        <f aca="true">IF(OR('Monte Carlo'!$B$28="",'Monte Carlo'!$C$28=""),0,IF(RAND()&lt;'Monte Carlo'!$B$28,IF('Monte Carlo'!$E$28='Monte Carlo'!$C$28,'Monte Carlo'!$C$28,BETAINV(RAND(),'Monte Carlo'!$G$28,'Monte Carlo'!$H$28,'Monte Carlo'!$C$28,'Monte Carlo'!$E$28)),0))</f>
        <v>0</v>
      </c>
      <c r="T930" s="0" t="n">
        <f aca="true">IF(OR('Monte Carlo'!$B$29="",'Monte Carlo'!$C$29=""),0,IF(RAND()&lt;'Monte Carlo'!$B$29,IF('Monte Carlo'!$E$29='Monte Carlo'!$C$29,'Monte Carlo'!$C$29,BETAINV(RAND(),'Monte Carlo'!$G$29,'Monte Carlo'!$H$29,'Monte Carlo'!$C$29,'Monte Carlo'!$E$29)),0))</f>
        <v>0</v>
      </c>
      <c r="U930" s="0" t="n">
        <f aca="true">IF(OR('Monte Carlo'!$B$30="",'Monte Carlo'!$C$30=""),0,IF(RAND()&lt;'Monte Carlo'!$B$30,IF('Monte Carlo'!$E$30='Monte Carlo'!$C$30,'Monte Carlo'!$C$30,BETAINV(RAND(),'Monte Carlo'!$G$30,'Monte Carlo'!$H$30,'Monte Carlo'!$C$30,'Monte Carlo'!$E$30)),0))</f>
        <v>0</v>
      </c>
      <c r="V930" s="0" t="n">
        <f aca="true">IF(OR('Monte Carlo'!$B$31="",'Monte Carlo'!$C$31=""),0,IF(RAND()&lt;'Monte Carlo'!$B$31,IF('Monte Carlo'!$E$31='Monte Carlo'!$C$31,'Monte Carlo'!$C$31,BETAINV(RAND(),'Monte Carlo'!$G$31,'Monte Carlo'!$H$31,'Monte Carlo'!$C$31,'Monte Carlo'!$E$31)),0))</f>
        <v>0</v>
      </c>
      <c r="W930" s="0" t="n">
        <f aca="true">IF(OR('Monte Carlo'!$B$32="",'Monte Carlo'!$C$32=""),0,IF(RAND()&lt;'Monte Carlo'!$B$32,IF('Monte Carlo'!$E$32='Monte Carlo'!$C$32,'Monte Carlo'!$C$32,BETAINV(RAND(),'Monte Carlo'!$G$32,'Monte Carlo'!$H$32,'Monte Carlo'!$C$32,'Monte Carlo'!$E$32)),0))</f>
        <v>0</v>
      </c>
      <c r="X930" s="0" t="n">
        <f aca="true">IF(OR('Monte Carlo'!$B$33="",'Monte Carlo'!$C$33=""),0,IF(RAND()&lt;'Monte Carlo'!$B$33,IF('Monte Carlo'!$E$33='Monte Carlo'!$C$33,'Monte Carlo'!$C$33,BETAINV(RAND(),'Monte Carlo'!$G$33,'Monte Carlo'!$H$33,'Monte Carlo'!$C$33,'Monte Carlo'!$E$33)),0))</f>
        <v>0</v>
      </c>
      <c r="Y930" s="0" t="n">
        <f aca="false">SUM(A930:X930)</f>
        <v>2310.15961659204</v>
      </c>
    </row>
    <row r="931" customFormat="false" ht="15" hidden="false" customHeight="false" outlineLevel="0" collapsed="false">
      <c r="A931" s="0" t="n">
        <f aca="true">IF('Monte Carlo'!$B$7="",0,IF('Monte Carlo'!$D$7='Monte Carlo'!$B$7,'Monte Carlo'!$B$7,BETAINV(RAND(),'Monte Carlo'!$F$7,'Monte Carlo'!$G$7,'Monte Carlo'!$B$7,'Monte Carlo'!$D$7)))</f>
        <v>140.809150257748</v>
      </c>
      <c r="B931" s="0" t="n">
        <f aca="true">IF('Monte Carlo'!$B$8="",0,IF('Monte Carlo'!$D$8='Monte Carlo'!$B$8,'Monte Carlo'!$B$8,BETAINV(RAND(),'Monte Carlo'!$F$8,'Monte Carlo'!$G$8,'Monte Carlo'!$B$8,'Monte Carlo'!$D$8)))</f>
        <v>1062.49289394637</v>
      </c>
      <c r="C931" s="0" t="n">
        <f aca="true">IF('Monte Carlo'!$B$9="",0,IF('Monte Carlo'!$D$9='Monte Carlo'!$B$9,'Monte Carlo'!$B$9,BETAINV(RAND(),'Monte Carlo'!$F$9,'Monte Carlo'!$G$9,'Monte Carlo'!$B$9,'Monte Carlo'!$D$9)))</f>
        <v>433.348842736642</v>
      </c>
      <c r="D931" s="0" t="n">
        <f aca="true">IF('Monte Carlo'!$B$10="",0,IF('Monte Carlo'!$D$10='Monte Carlo'!$B$10,'Monte Carlo'!$B$10,BETAINV(RAND(),'Monte Carlo'!$F$10,'Monte Carlo'!$G$10,'Monte Carlo'!$B$10,'Monte Carlo'!$D$10)))</f>
        <v>303.054003730715</v>
      </c>
      <c r="E931" s="0" t="n">
        <f aca="true">IF('Monte Carlo'!$B$11="",0,IF('Monte Carlo'!$D$11='Monte Carlo'!$B$11,'Monte Carlo'!$B$11,BETAINV(RAND(),'Monte Carlo'!$F$11,'Monte Carlo'!$G$11,'Monte Carlo'!$B$11,'Monte Carlo'!$D$11)))</f>
        <v>123.961754546236</v>
      </c>
      <c r="F931" s="0" t="n">
        <f aca="true">IF('Monte Carlo'!$B$12="",0,IF('Monte Carlo'!$D$12='Monte Carlo'!$B$12,'Monte Carlo'!$B$12,BETAINV(RAND(),'Monte Carlo'!$F$12,'Monte Carlo'!$G$12,'Monte Carlo'!$B$12,'Monte Carlo'!$D$12)))</f>
        <v>97.3760984814991</v>
      </c>
      <c r="G931" s="0" t="n">
        <f aca="true">IF('Monte Carlo'!$B$13="",0,IF('Monte Carlo'!$D$13='Monte Carlo'!$B$13,'Monte Carlo'!$B$13,BETAINV(RAND(),'Monte Carlo'!$F$13,'Monte Carlo'!$G$13,'Monte Carlo'!$B$13,'Monte Carlo'!$D$13)))</f>
        <v>0</v>
      </c>
      <c r="H931" s="0" t="n">
        <f aca="true">IF('Monte Carlo'!$B$14="",0,IF('Monte Carlo'!$D$14='Monte Carlo'!$B$14,'Monte Carlo'!$B$14,BETAINV(RAND(),'Monte Carlo'!$F$14,'Monte Carlo'!$G$14,'Monte Carlo'!$B$14,'Monte Carlo'!$D$14)))</f>
        <v>0</v>
      </c>
      <c r="I931" s="0" t="n">
        <f aca="true">IF('Monte Carlo'!$B$15="",0,IF('Monte Carlo'!$D$15='Monte Carlo'!$B$15,'Monte Carlo'!$B$15,BETAINV(RAND(),'Monte Carlo'!$F$15,'Monte Carlo'!$G$15,'Monte Carlo'!$B$15,'Monte Carlo'!$D$15)))</f>
        <v>0</v>
      </c>
      <c r="J931" s="0" t="n">
        <f aca="true">IF('Monte Carlo'!$B$16="",0,IF('Monte Carlo'!$D$16='Monte Carlo'!$B$16,'Monte Carlo'!$B$16,BETAINV(RAND(),'Monte Carlo'!$F$16,'Monte Carlo'!$G$16,'Monte Carlo'!$B$16,'Monte Carlo'!$D$16)))</f>
        <v>0</v>
      </c>
      <c r="K931" s="0" t="n">
        <f aca="true">IF('Monte Carlo'!$B$17="",0,IF('Monte Carlo'!$D$17='Monte Carlo'!$B$17,'Monte Carlo'!$B$17,BETAINV(RAND(),'Monte Carlo'!$F$17,'Monte Carlo'!$G$17,'Monte Carlo'!$B$17,'Monte Carlo'!$D$17)))</f>
        <v>0</v>
      </c>
      <c r="L931" s="0" t="n">
        <f aca="true">IF('Monte Carlo'!$B$18="",0,IF('Monte Carlo'!$D$18='Monte Carlo'!$B$18,'Monte Carlo'!$B$18,BETAINV(RAND(),'Monte Carlo'!$F$18,'Monte Carlo'!$G$18,'Monte Carlo'!$B$18,'Monte Carlo'!$D$18)))</f>
        <v>0</v>
      </c>
      <c r="M931" s="0" t="n">
        <f aca="true">IF(OR('Monte Carlo'!$B$22="",'Monte Carlo'!$C$22=""),0,IF(RAND()&lt;'Monte Carlo'!$B$22,IF('Monte Carlo'!$E$22='Monte Carlo'!$C$22,'Monte Carlo'!$C$22,BETAINV(RAND(),'Monte Carlo'!$G$22,'Monte Carlo'!$H$22,'Monte Carlo'!$C$22,'Monte Carlo'!$E$22)),0))</f>
        <v>120.943872664263</v>
      </c>
      <c r="N931" s="0" t="n">
        <f aca="true">IF(OR('Monte Carlo'!$B$23="",'Monte Carlo'!$C$23=""),0,IF(RAND()&lt;'Monte Carlo'!$B$23,IF('Monte Carlo'!$E$23='Monte Carlo'!$C$23,'Monte Carlo'!$C$23,BETAINV(RAND(),'Monte Carlo'!$G$23,'Monte Carlo'!$H$23,'Monte Carlo'!$C$23,'Monte Carlo'!$E$23)),0))</f>
        <v>0</v>
      </c>
      <c r="O931" s="0" t="n">
        <f aca="true">IF(OR('Monte Carlo'!$B$24="",'Monte Carlo'!$C$24=""),0,IF(RAND()&lt;'Monte Carlo'!$B$24,IF('Monte Carlo'!$E$24='Monte Carlo'!$C$24,'Monte Carlo'!$C$24,BETAINV(RAND(),'Monte Carlo'!$G$24,'Monte Carlo'!$H$24,'Monte Carlo'!$C$24,'Monte Carlo'!$E$24)),0))</f>
        <v>160.352398120283</v>
      </c>
      <c r="P931" s="0" t="n">
        <f aca="true">IF(OR('Monte Carlo'!$B$25="",'Monte Carlo'!$C$25=""),0,IF(RAND()&lt;'Monte Carlo'!$B$25,IF('Monte Carlo'!$E$25='Monte Carlo'!$C$25,'Monte Carlo'!$C$25,BETAINV(RAND(),'Monte Carlo'!$G$25,'Monte Carlo'!$H$25,'Monte Carlo'!$C$25,'Monte Carlo'!$E$25)),0))</f>
        <v>0</v>
      </c>
      <c r="Q931" s="0" t="n">
        <f aca="true">IF(OR('Monte Carlo'!$B$26="",'Monte Carlo'!$C$26=""),0,IF(RAND()&lt;'Monte Carlo'!$B$26,IF('Monte Carlo'!$E$26='Monte Carlo'!$C$26,'Monte Carlo'!$C$26,BETAINV(RAND(),'Monte Carlo'!$G$26,'Monte Carlo'!$H$26,'Monte Carlo'!$C$26,'Monte Carlo'!$E$26)),0))</f>
        <v>0</v>
      </c>
      <c r="R931" s="0" t="n">
        <f aca="true">IF(OR('Monte Carlo'!$B$27="",'Monte Carlo'!$C$27=""),0,IF(RAND()&lt;'Monte Carlo'!$B$27,IF('Monte Carlo'!$E$27='Monte Carlo'!$C$27,'Monte Carlo'!$C$27,BETAINV(RAND(),'Monte Carlo'!$G$27,'Monte Carlo'!$H$27,'Monte Carlo'!$C$27,'Monte Carlo'!$E$27)),0))</f>
        <v>0</v>
      </c>
      <c r="S931" s="0" t="n">
        <f aca="true">IF(OR('Monte Carlo'!$B$28="",'Monte Carlo'!$C$28=""),0,IF(RAND()&lt;'Monte Carlo'!$B$28,IF('Monte Carlo'!$E$28='Monte Carlo'!$C$28,'Monte Carlo'!$C$28,BETAINV(RAND(),'Monte Carlo'!$G$28,'Monte Carlo'!$H$28,'Monte Carlo'!$C$28,'Monte Carlo'!$E$28)),0))</f>
        <v>0</v>
      </c>
      <c r="T931" s="0" t="n">
        <f aca="true">IF(OR('Monte Carlo'!$B$29="",'Monte Carlo'!$C$29=""),0,IF(RAND()&lt;'Monte Carlo'!$B$29,IF('Monte Carlo'!$E$29='Monte Carlo'!$C$29,'Monte Carlo'!$C$29,BETAINV(RAND(),'Monte Carlo'!$G$29,'Monte Carlo'!$H$29,'Monte Carlo'!$C$29,'Monte Carlo'!$E$29)),0))</f>
        <v>0</v>
      </c>
      <c r="U931" s="0" t="n">
        <f aca="true">IF(OR('Monte Carlo'!$B$30="",'Monte Carlo'!$C$30=""),0,IF(RAND()&lt;'Monte Carlo'!$B$30,IF('Monte Carlo'!$E$30='Monte Carlo'!$C$30,'Monte Carlo'!$C$30,BETAINV(RAND(),'Monte Carlo'!$G$30,'Monte Carlo'!$H$30,'Monte Carlo'!$C$30,'Monte Carlo'!$E$30)),0))</f>
        <v>0</v>
      </c>
      <c r="V931" s="0" t="n">
        <f aca="true">IF(OR('Monte Carlo'!$B$31="",'Monte Carlo'!$C$31=""),0,IF(RAND()&lt;'Monte Carlo'!$B$31,IF('Monte Carlo'!$E$31='Monte Carlo'!$C$31,'Monte Carlo'!$C$31,BETAINV(RAND(),'Monte Carlo'!$G$31,'Monte Carlo'!$H$31,'Monte Carlo'!$C$31,'Monte Carlo'!$E$31)),0))</f>
        <v>0</v>
      </c>
      <c r="W931" s="0" t="n">
        <f aca="true">IF(OR('Monte Carlo'!$B$32="",'Monte Carlo'!$C$32=""),0,IF(RAND()&lt;'Monte Carlo'!$B$32,IF('Monte Carlo'!$E$32='Monte Carlo'!$C$32,'Monte Carlo'!$C$32,BETAINV(RAND(),'Monte Carlo'!$G$32,'Monte Carlo'!$H$32,'Monte Carlo'!$C$32,'Monte Carlo'!$E$32)),0))</f>
        <v>0</v>
      </c>
      <c r="X931" s="0" t="n">
        <f aca="true">IF(OR('Monte Carlo'!$B$33="",'Monte Carlo'!$C$33=""),0,IF(RAND()&lt;'Monte Carlo'!$B$33,IF('Monte Carlo'!$E$33='Monte Carlo'!$C$33,'Monte Carlo'!$C$33,BETAINV(RAND(),'Monte Carlo'!$G$33,'Monte Carlo'!$H$33,'Monte Carlo'!$C$33,'Monte Carlo'!$E$33)),0))</f>
        <v>0</v>
      </c>
      <c r="Y931" s="0" t="n">
        <f aca="false">SUM(A931:X931)</f>
        <v>2442.33901448375</v>
      </c>
    </row>
    <row r="932" customFormat="false" ht="15" hidden="false" customHeight="false" outlineLevel="0" collapsed="false">
      <c r="A932" s="0" t="n">
        <f aca="true">IF('Monte Carlo'!$B$7="",0,IF('Monte Carlo'!$D$7='Monte Carlo'!$B$7,'Monte Carlo'!$B$7,BETAINV(RAND(),'Monte Carlo'!$F$7,'Monte Carlo'!$G$7,'Monte Carlo'!$B$7,'Monte Carlo'!$D$7)))</f>
        <v>154.37913722595</v>
      </c>
      <c r="B932" s="0" t="n">
        <f aca="true">IF('Monte Carlo'!$B$8="",0,IF('Monte Carlo'!$D$8='Monte Carlo'!$B$8,'Monte Carlo'!$B$8,BETAINV(RAND(),'Monte Carlo'!$F$8,'Monte Carlo'!$G$8,'Monte Carlo'!$B$8,'Monte Carlo'!$D$8)))</f>
        <v>1126.0799623918</v>
      </c>
      <c r="C932" s="0" t="n">
        <f aca="true">IF('Monte Carlo'!$B$9="",0,IF('Monte Carlo'!$D$9='Monte Carlo'!$B$9,'Monte Carlo'!$B$9,BETAINV(RAND(),'Monte Carlo'!$F$9,'Monte Carlo'!$G$9,'Monte Carlo'!$B$9,'Monte Carlo'!$D$9)))</f>
        <v>520.523466728171</v>
      </c>
      <c r="D932" s="0" t="n">
        <f aca="true">IF('Monte Carlo'!$B$10="",0,IF('Monte Carlo'!$D$10='Monte Carlo'!$B$10,'Monte Carlo'!$B$10,BETAINV(RAND(),'Monte Carlo'!$F$10,'Monte Carlo'!$G$10,'Monte Carlo'!$B$10,'Monte Carlo'!$D$10)))</f>
        <v>343.641584299834</v>
      </c>
      <c r="E932" s="0" t="n">
        <f aca="true">IF('Monte Carlo'!$B$11="",0,IF('Monte Carlo'!$D$11='Monte Carlo'!$B$11,'Monte Carlo'!$B$11,BETAINV(RAND(),'Monte Carlo'!$F$11,'Monte Carlo'!$G$11,'Monte Carlo'!$B$11,'Monte Carlo'!$D$11)))</f>
        <v>86.1116680763844</v>
      </c>
      <c r="F932" s="0" t="n">
        <f aca="true">IF('Monte Carlo'!$B$12="",0,IF('Monte Carlo'!$D$12='Monte Carlo'!$B$12,'Monte Carlo'!$B$12,BETAINV(RAND(),'Monte Carlo'!$F$12,'Monte Carlo'!$G$12,'Monte Carlo'!$B$12,'Monte Carlo'!$D$12)))</f>
        <v>96.058508136207</v>
      </c>
      <c r="G932" s="0" t="n">
        <f aca="true">IF('Monte Carlo'!$B$13="",0,IF('Monte Carlo'!$D$13='Monte Carlo'!$B$13,'Monte Carlo'!$B$13,BETAINV(RAND(),'Monte Carlo'!$F$13,'Monte Carlo'!$G$13,'Monte Carlo'!$B$13,'Monte Carlo'!$D$13)))</f>
        <v>0</v>
      </c>
      <c r="H932" s="0" t="n">
        <f aca="true">IF('Monte Carlo'!$B$14="",0,IF('Monte Carlo'!$D$14='Monte Carlo'!$B$14,'Monte Carlo'!$B$14,BETAINV(RAND(),'Monte Carlo'!$F$14,'Monte Carlo'!$G$14,'Monte Carlo'!$B$14,'Monte Carlo'!$D$14)))</f>
        <v>0</v>
      </c>
      <c r="I932" s="0" t="n">
        <f aca="true">IF('Monte Carlo'!$B$15="",0,IF('Monte Carlo'!$D$15='Monte Carlo'!$B$15,'Monte Carlo'!$B$15,BETAINV(RAND(),'Monte Carlo'!$F$15,'Monte Carlo'!$G$15,'Monte Carlo'!$B$15,'Monte Carlo'!$D$15)))</f>
        <v>0</v>
      </c>
      <c r="J932" s="0" t="n">
        <f aca="true">IF('Monte Carlo'!$B$16="",0,IF('Monte Carlo'!$D$16='Monte Carlo'!$B$16,'Monte Carlo'!$B$16,BETAINV(RAND(),'Monte Carlo'!$F$16,'Monte Carlo'!$G$16,'Monte Carlo'!$B$16,'Monte Carlo'!$D$16)))</f>
        <v>0</v>
      </c>
      <c r="K932" s="0" t="n">
        <f aca="true">IF('Monte Carlo'!$B$17="",0,IF('Monte Carlo'!$D$17='Monte Carlo'!$B$17,'Monte Carlo'!$B$17,BETAINV(RAND(),'Monte Carlo'!$F$17,'Monte Carlo'!$G$17,'Monte Carlo'!$B$17,'Monte Carlo'!$D$17)))</f>
        <v>0</v>
      </c>
      <c r="L932" s="0" t="n">
        <f aca="true">IF('Monte Carlo'!$B$18="",0,IF('Monte Carlo'!$D$18='Monte Carlo'!$B$18,'Monte Carlo'!$B$18,BETAINV(RAND(),'Monte Carlo'!$F$18,'Monte Carlo'!$G$18,'Monte Carlo'!$B$18,'Monte Carlo'!$D$18)))</f>
        <v>0</v>
      </c>
      <c r="M932" s="0" t="n">
        <f aca="true">IF(OR('Monte Carlo'!$B$22="",'Monte Carlo'!$C$22=""),0,IF(RAND()&lt;'Monte Carlo'!$B$22,IF('Monte Carlo'!$E$22='Monte Carlo'!$C$22,'Monte Carlo'!$C$22,BETAINV(RAND(),'Monte Carlo'!$G$22,'Monte Carlo'!$H$22,'Monte Carlo'!$C$22,'Monte Carlo'!$E$22)),0))</f>
        <v>78.8697961823082</v>
      </c>
      <c r="N932" s="0" t="n">
        <f aca="true">IF(OR('Monte Carlo'!$B$23="",'Monte Carlo'!$C$23=""),0,IF(RAND()&lt;'Monte Carlo'!$B$23,IF('Monte Carlo'!$E$23='Monte Carlo'!$C$23,'Monte Carlo'!$C$23,BETAINV(RAND(),'Monte Carlo'!$G$23,'Monte Carlo'!$H$23,'Monte Carlo'!$C$23,'Monte Carlo'!$E$23)),0))</f>
        <v>36.1841333524387</v>
      </c>
      <c r="O932" s="0" t="n">
        <f aca="true">IF(OR('Monte Carlo'!$B$24="",'Monte Carlo'!$C$24=""),0,IF(RAND()&lt;'Monte Carlo'!$B$24,IF('Monte Carlo'!$E$24='Monte Carlo'!$C$24,'Monte Carlo'!$C$24,BETAINV(RAND(),'Monte Carlo'!$G$24,'Monte Carlo'!$H$24,'Monte Carlo'!$C$24,'Monte Carlo'!$E$24)),0))</f>
        <v>149.75562292184</v>
      </c>
      <c r="P932" s="0" t="n">
        <f aca="true">IF(OR('Monte Carlo'!$B$25="",'Monte Carlo'!$C$25=""),0,IF(RAND()&lt;'Monte Carlo'!$B$25,IF('Monte Carlo'!$E$25='Monte Carlo'!$C$25,'Monte Carlo'!$C$25,BETAINV(RAND(),'Monte Carlo'!$G$25,'Monte Carlo'!$H$25,'Monte Carlo'!$C$25,'Monte Carlo'!$E$25)),0))</f>
        <v>0</v>
      </c>
      <c r="Q932" s="0" t="n">
        <f aca="true">IF(OR('Monte Carlo'!$B$26="",'Monte Carlo'!$C$26=""),0,IF(RAND()&lt;'Monte Carlo'!$B$26,IF('Monte Carlo'!$E$26='Monte Carlo'!$C$26,'Monte Carlo'!$C$26,BETAINV(RAND(),'Monte Carlo'!$G$26,'Monte Carlo'!$H$26,'Monte Carlo'!$C$26,'Monte Carlo'!$E$26)),0))</f>
        <v>0</v>
      </c>
      <c r="R932" s="0" t="n">
        <f aca="true">IF(OR('Monte Carlo'!$B$27="",'Monte Carlo'!$C$27=""),0,IF(RAND()&lt;'Monte Carlo'!$B$27,IF('Monte Carlo'!$E$27='Monte Carlo'!$C$27,'Monte Carlo'!$C$27,BETAINV(RAND(),'Monte Carlo'!$G$27,'Monte Carlo'!$H$27,'Monte Carlo'!$C$27,'Monte Carlo'!$E$27)),0))</f>
        <v>0</v>
      </c>
      <c r="S932" s="0" t="n">
        <f aca="true">IF(OR('Monte Carlo'!$B$28="",'Monte Carlo'!$C$28=""),0,IF(RAND()&lt;'Monte Carlo'!$B$28,IF('Monte Carlo'!$E$28='Monte Carlo'!$C$28,'Monte Carlo'!$C$28,BETAINV(RAND(),'Monte Carlo'!$G$28,'Monte Carlo'!$H$28,'Monte Carlo'!$C$28,'Monte Carlo'!$E$28)),0))</f>
        <v>0</v>
      </c>
      <c r="T932" s="0" t="n">
        <f aca="true">IF(OR('Monte Carlo'!$B$29="",'Monte Carlo'!$C$29=""),0,IF(RAND()&lt;'Monte Carlo'!$B$29,IF('Monte Carlo'!$E$29='Monte Carlo'!$C$29,'Monte Carlo'!$C$29,BETAINV(RAND(),'Monte Carlo'!$G$29,'Monte Carlo'!$H$29,'Monte Carlo'!$C$29,'Monte Carlo'!$E$29)),0))</f>
        <v>0</v>
      </c>
      <c r="U932" s="0" t="n">
        <f aca="true">IF(OR('Monte Carlo'!$B$30="",'Monte Carlo'!$C$30=""),0,IF(RAND()&lt;'Monte Carlo'!$B$30,IF('Monte Carlo'!$E$30='Monte Carlo'!$C$30,'Monte Carlo'!$C$30,BETAINV(RAND(),'Monte Carlo'!$G$30,'Monte Carlo'!$H$30,'Monte Carlo'!$C$30,'Monte Carlo'!$E$30)),0))</f>
        <v>0</v>
      </c>
      <c r="V932" s="0" t="n">
        <f aca="true">IF(OR('Monte Carlo'!$B$31="",'Monte Carlo'!$C$31=""),0,IF(RAND()&lt;'Monte Carlo'!$B$31,IF('Monte Carlo'!$E$31='Monte Carlo'!$C$31,'Monte Carlo'!$C$31,BETAINV(RAND(),'Monte Carlo'!$G$31,'Monte Carlo'!$H$31,'Monte Carlo'!$C$31,'Monte Carlo'!$E$31)),0))</f>
        <v>0</v>
      </c>
      <c r="W932" s="0" t="n">
        <f aca="true">IF(OR('Monte Carlo'!$B$32="",'Monte Carlo'!$C$32=""),0,IF(RAND()&lt;'Monte Carlo'!$B$32,IF('Monte Carlo'!$E$32='Monte Carlo'!$C$32,'Monte Carlo'!$C$32,BETAINV(RAND(),'Monte Carlo'!$G$32,'Monte Carlo'!$H$32,'Monte Carlo'!$C$32,'Monte Carlo'!$E$32)),0))</f>
        <v>0</v>
      </c>
      <c r="X932" s="0" t="n">
        <f aca="true">IF(OR('Monte Carlo'!$B$33="",'Monte Carlo'!$C$33=""),0,IF(RAND()&lt;'Monte Carlo'!$B$33,IF('Monte Carlo'!$E$33='Monte Carlo'!$C$33,'Monte Carlo'!$C$33,BETAINV(RAND(),'Monte Carlo'!$G$33,'Monte Carlo'!$H$33,'Monte Carlo'!$C$33,'Monte Carlo'!$E$33)),0))</f>
        <v>0</v>
      </c>
      <c r="Y932" s="0" t="n">
        <f aca="false">SUM(A932:X932)</f>
        <v>2591.60387931493</v>
      </c>
    </row>
    <row r="933" customFormat="false" ht="15" hidden="false" customHeight="false" outlineLevel="0" collapsed="false">
      <c r="A933" s="0" t="n">
        <f aca="true">IF('Monte Carlo'!$B$7="",0,IF('Monte Carlo'!$D$7='Monte Carlo'!$B$7,'Monte Carlo'!$B$7,BETAINV(RAND(),'Monte Carlo'!$F$7,'Monte Carlo'!$G$7,'Monte Carlo'!$B$7,'Monte Carlo'!$D$7)))</f>
        <v>176.903490898191</v>
      </c>
      <c r="B933" s="0" t="n">
        <f aca="true">IF('Monte Carlo'!$B$8="",0,IF('Monte Carlo'!$D$8='Monte Carlo'!$B$8,'Monte Carlo'!$B$8,BETAINV(RAND(),'Monte Carlo'!$F$8,'Monte Carlo'!$G$8,'Monte Carlo'!$B$8,'Monte Carlo'!$D$8)))</f>
        <v>983.435858172572</v>
      </c>
      <c r="C933" s="0" t="n">
        <f aca="true">IF('Monte Carlo'!$B$9="",0,IF('Monte Carlo'!$D$9='Monte Carlo'!$B$9,'Monte Carlo'!$B$9,BETAINV(RAND(),'Monte Carlo'!$F$9,'Monte Carlo'!$G$9,'Monte Carlo'!$B$9,'Monte Carlo'!$D$9)))</f>
        <v>475.055648655482</v>
      </c>
      <c r="D933" s="0" t="n">
        <f aca="true">IF('Monte Carlo'!$B$10="",0,IF('Monte Carlo'!$D$10='Monte Carlo'!$B$10,'Monte Carlo'!$B$10,BETAINV(RAND(),'Monte Carlo'!$F$10,'Monte Carlo'!$G$10,'Monte Carlo'!$B$10,'Monte Carlo'!$D$10)))</f>
        <v>290.530815379506</v>
      </c>
      <c r="E933" s="0" t="n">
        <f aca="true">IF('Monte Carlo'!$B$11="",0,IF('Monte Carlo'!$D$11='Monte Carlo'!$B$11,'Monte Carlo'!$B$11,BETAINV(RAND(),'Monte Carlo'!$F$11,'Monte Carlo'!$G$11,'Monte Carlo'!$B$11,'Monte Carlo'!$D$11)))</f>
        <v>97.2335433270997</v>
      </c>
      <c r="F933" s="0" t="n">
        <f aca="true">IF('Monte Carlo'!$B$12="",0,IF('Monte Carlo'!$D$12='Monte Carlo'!$B$12,'Monte Carlo'!$B$12,BETAINV(RAND(),'Monte Carlo'!$F$12,'Monte Carlo'!$G$12,'Monte Carlo'!$B$12,'Monte Carlo'!$D$12)))</f>
        <v>107.518759319655</v>
      </c>
      <c r="G933" s="0" t="n">
        <f aca="true">IF('Monte Carlo'!$B$13="",0,IF('Monte Carlo'!$D$13='Monte Carlo'!$B$13,'Monte Carlo'!$B$13,BETAINV(RAND(),'Monte Carlo'!$F$13,'Monte Carlo'!$G$13,'Monte Carlo'!$B$13,'Monte Carlo'!$D$13)))</f>
        <v>0</v>
      </c>
      <c r="H933" s="0" t="n">
        <f aca="true">IF('Monte Carlo'!$B$14="",0,IF('Monte Carlo'!$D$14='Monte Carlo'!$B$14,'Monte Carlo'!$B$14,BETAINV(RAND(),'Monte Carlo'!$F$14,'Monte Carlo'!$G$14,'Monte Carlo'!$B$14,'Monte Carlo'!$D$14)))</f>
        <v>0</v>
      </c>
      <c r="I933" s="0" t="n">
        <f aca="true">IF('Monte Carlo'!$B$15="",0,IF('Monte Carlo'!$D$15='Monte Carlo'!$B$15,'Monte Carlo'!$B$15,BETAINV(RAND(),'Monte Carlo'!$F$15,'Monte Carlo'!$G$15,'Monte Carlo'!$B$15,'Monte Carlo'!$D$15)))</f>
        <v>0</v>
      </c>
      <c r="J933" s="0" t="n">
        <f aca="true">IF('Monte Carlo'!$B$16="",0,IF('Monte Carlo'!$D$16='Monte Carlo'!$B$16,'Monte Carlo'!$B$16,BETAINV(RAND(),'Monte Carlo'!$F$16,'Monte Carlo'!$G$16,'Monte Carlo'!$B$16,'Monte Carlo'!$D$16)))</f>
        <v>0</v>
      </c>
      <c r="K933" s="0" t="n">
        <f aca="true">IF('Monte Carlo'!$B$17="",0,IF('Monte Carlo'!$D$17='Monte Carlo'!$B$17,'Monte Carlo'!$B$17,BETAINV(RAND(),'Monte Carlo'!$F$17,'Monte Carlo'!$G$17,'Monte Carlo'!$B$17,'Monte Carlo'!$D$17)))</f>
        <v>0</v>
      </c>
      <c r="L933" s="0" t="n">
        <f aca="true">IF('Monte Carlo'!$B$18="",0,IF('Monte Carlo'!$D$18='Monte Carlo'!$B$18,'Monte Carlo'!$B$18,BETAINV(RAND(),'Monte Carlo'!$F$18,'Monte Carlo'!$G$18,'Monte Carlo'!$B$18,'Monte Carlo'!$D$18)))</f>
        <v>0</v>
      </c>
      <c r="M933" s="0" t="n">
        <f aca="true">IF(OR('Monte Carlo'!$B$22="",'Monte Carlo'!$C$22=""),0,IF(RAND()&lt;'Monte Carlo'!$B$22,IF('Monte Carlo'!$E$22='Monte Carlo'!$C$22,'Monte Carlo'!$C$22,BETAINV(RAND(),'Monte Carlo'!$G$22,'Monte Carlo'!$H$22,'Monte Carlo'!$C$22,'Monte Carlo'!$E$22)),0))</f>
        <v>130.556936027981</v>
      </c>
      <c r="N933" s="0" t="n">
        <f aca="true">IF(OR('Monte Carlo'!$B$23="",'Monte Carlo'!$C$23=""),0,IF(RAND()&lt;'Monte Carlo'!$B$23,IF('Monte Carlo'!$E$23='Monte Carlo'!$C$23,'Monte Carlo'!$C$23,BETAINV(RAND(),'Monte Carlo'!$G$23,'Monte Carlo'!$H$23,'Monte Carlo'!$C$23,'Monte Carlo'!$E$23)),0))</f>
        <v>0</v>
      </c>
      <c r="O933" s="0" t="n">
        <f aca="true">IF(OR('Monte Carlo'!$B$24="",'Monte Carlo'!$C$24=""),0,IF(RAND()&lt;'Monte Carlo'!$B$24,IF('Monte Carlo'!$E$24='Monte Carlo'!$C$24,'Monte Carlo'!$C$24,BETAINV(RAND(),'Monte Carlo'!$G$24,'Monte Carlo'!$H$24,'Monte Carlo'!$C$24,'Monte Carlo'!$E$24)),0))</f>
        <v>155.300716233362</v>
      </c>
      <c r="P933" s="0" t="n">
        <f aca="true">IF(OR('Monte Carlo'!$B$25="",'Monte Carlo'!$C$25=""),0,IF(RAND()&lt;'Monte Carlo'!$B$25,IF('Monte Carlo'!$E$25='Monte Carlo'!$C$25,'Monte Carlo'!$C$25,BETAINV(RAND(),'Monte Carlo'!$G$25,'Monte Carlo'!$H$25,'Monte Carlo'!$C$25,'Monte Carlo'!$E$25)),0))</f>
        <v>0</v>
      </c>
      <c r="Q933" s="0" t="n">
        <f aca="true">IF(OR('Monte Carlo'!$B$26="",'Monte Carlo'!$C$26=""),0,IF(RAND()&lt;'Monte Carlo'!$B$26,IF('Monte Carlo'!$E$26='Monte Carlo'!$C$26,'Monte Carlo'!$C$26,BETAINV(RAND(),'Monte Carlo'!$G$26,'Monte Carlo'!$H$26,'Monte Carlo'!$C$26,'Monte Carlo'!$E$26)),0))</f>
        <v>0</v>
      </c>
      <c r="R933" s="0" t="n">
        <f aca="true">IF(OR('Monte Carlo'!$B$27="",'Monte Carlo'!$C$27=""),0,IF(RAND()&lt;'Monte Carlo'!$B$27,IF('Monte Carlo'!$E$27='Monte Carlo'!$C$27,'Monte Carlo'!$C$27,BETAINV(RAND(),'Monte Carlo'!$G$27,'Monte Carlo'!$H$27,'Monte Carlo'!$C$27,'Monte Carlo'!$E$27)),0))</f>
        <v>0</v>
      </c>
      <c r="S933" s="0" t="n">
        <f aca="true">IF(OR('Monte Carlo'!$B$28="",'Monte Carlo'!$C$28=""),0,IF(RAND()&lt;'Monte Carlo'!$B$28,IF('Monte Carlo'!$E$28='Monte Carlo'!$C$28,'Monte Carlo'!$C$28,BETAINV(RAND(),'Monte Carlo'!$G$28,'Monte Carlo'!$H$28,'Monte Carlo'!$C$28,'Monte Carlo'!$E$28)),0))</f>
        <v>0</v>
      </c>
      <c r="T933" s="0" t="n">
        <f aca="true">IF(OR('Monte Carlo'!$B$29="",'Monte Carlo'!$C$29=""),0,IF(RAND()&lt;'Monte Carlo'!$B$29,IF('Monte Carlo'!$E$29='Monte Carlo'!$C$29,'Monte Carlo'!$C$29,BETAINV(RAND(),'Monte Carlo'!$G$29,'Monte Carlo'!$H$29,'Monte Carlo'!$C$29,'Monte Carlo'!$E$29)),0))</f>
        <v>0</v>
      </c>
      <c r="U933" s="0" t="n">
        <f aca="true">IF(OR('Monte Carlo'!$B$30="",'Monte Carlo'!$C$30=""),0,IF(RAND()&lt;'Monte Carlo'!$B$30,IF('Monte Carlo'!$E$30='Monte Carlo'!$C$30,'Monte Carlo'!$C$30,BETAINV(RAND(),'Monte Carlo'!$G$30,'Monte Carlo'!$H$30,'Monte Carlo'!$C$30,'Monte Carlo'!$E$30)),0))</f>
        <v>0</v>
      </c>
      <c r="V933" s="0" t="n">
        <f aca="true">IF(OR('Monte Carlo'!$B$31="",'Monte Carlo'!$C$31=""),0,IF(RAND()&lt;'Monte Carlo'!$B$31,IF('Monte Carlo'!$E$31='Monte Carlo'!$C$31,'Monte Carlo'!$C$31,BETAINV(RAND(),'Monte Carlo'!$G$31,'Monte Carlo'!$H$31,'Monte Carlo'!$C$31,'Monte Carlo'!$E$31)),0))</f>
        <v>0</v>
      </c>
      <c r="W933" s="0" t="n">
        <f aca="true">IF(OR('Monte Carlo'!$B$32="",'Monte Carlo'!$C$32=""),0,IF(RAND()&lt;'Monte Carlo'!$B$32,IF('Monte Carlo'!$E$32='Monte Carlo'!$C$32,'Monte Carlo'!$C$32,BETAINV(RAND(),'Monte Carlo'!$G$32,'Monte Carlo'!$H$32,'Monte Carlo'!$C$32,'Monte Carlo'!$E$32)),0))</f>
        <v>0</v>
      </c>
      <c r="X933" s="0" t="n">
        <f aca="true">IF(OR('Monte Carlo'!$B$33="",'Monte Carlo'!$C$33=""),0,IF(RAND()&lt;'Monte Carlo'!$B$33,IF('Monte Carlo'!$E$33='Monte Carlo'!$C$33,'Monte Carlo'!$C$33,BETAINV(RAND(),'Monte Carlo'!$G$33,'Monte Carlo'!$H$33,'Monte Carlo'!$C$33,'Monte Carlo'!$E$33)),0))</f>
        <v>0</v>
      </c>
      <c r="Y933" s="0" t="n">
        <f aca="false">SUM(A933:X933)</f>
        <v>2416.53576801385</v>
      </c>
    </row>
    <row r="934" customFormat="false" ht="15" hidden="false" customHeight="false" outlineLevel="0" collapsed="false">
      <c r="A934" s="0" t="n">
        <f aca="true">IF('Monte Carlo'!$B$7="",0,IF('Monte Carlo'!$D$7='Monte Carlo'!$B$7,'Monte Carlo'!$B$7,BETAINV(RAND(),'Monte Carlo'!$F$7,'Monte Carlo'!$G$7,'Monte Carlo'!$B$7,'Monte Carlo'!$D$7)))</f>
        <v>141.967113361284</v>
      </c>
      <c r="B934" s="0" t="n">
        <f aca="true">IF('Monte Carlo'!$B$8="",0,IF('Monte Carlo'!$D$8='Monte Carlo'!$B$8,'Monte Carlo'!$B$8,BETAINV(RAND(),'Monte Carlo'!$F$8,'Monte Carlo'!$G$8,'Monte Carlo'!$B$8,'Monte Carlo'!$D$8)))</f>
        <v>1079.81674369391</v>
      </c>
      <c r="C934" s="0" t="n">
        <f aca="true">IF('Monte Carlo'!$B$9="",0,IF('Monte Carlo'!$D$9='Monte Carlo'!$B$9,'Monte Carlo'!$B$9,BETAINV(RAND(),'Monte Carlo'!$F$9,'Monte Carlo'!$G$9,'Monte Carlo'!$B$9,'Monte Carlo'!$D$9)))</f>
        <v>500.795555499435</v>
      </c>
      <c r="D934" s="0" t="n">
        <f aca="true">IF('Monte Carlo'!$B$10="",0,IF('Monte Carlo'!$D$10='Monte Carlo'!$B$10,'Monte Carlo'!$B$10,BETAINV(RAND(),'Monte Carlo'!$F$10,'Monte Carlo'!$G$10,'Monte Carlo'!$B$10,'Monte Carlo'!$D$10)))</f>
        <v>323.870484157673</v>
      </c>
      <c r="E934" s="0" t="n">
        <f aca="true">IF('Monte Carlo'!$B$11="",0,IF('Monte Carlo'!$D$11='Monte Carlo'!$B$11,'Monte Carlo'!$B$11,BETAINV(RAND(),'Monte Carlo'!$F$11,'Monte Carlo'!$G$11,'Monte Carlo'!$B$11,'Monte Carlo'!$D$11)))</f>
        <v>132.134421034089</v>
      </c>
      <c r="F934" s="0" t="n">
        <f aca="true">IF('Monte Carlo'!$B$12="",0,IF('Monte Carlo'!$D$12='Monte Carlo'!$B$12,'Monte Carlo'!$B$12,BETAINV(RAND(),'Monte Carlo'!$F$12,'Monte Carlo'!$G$12,'Monte Carlo'!$B$12,'Monte Carlo'!$D$12)))</f>
        <v>105.460492630864</v>
      </c>
      <c r="G934" s="0" t="n">
        <f aca="true">IF('Monte Carlo'!$B$13="",0,IF('Monte Carlo'!$D$13='Monte Carlo'!$B$13,'Monte Carlo'!$B$13,BETAINV(RAND(),'Monte Carlo'!$F$13,'Monte Carlo'!$G$13,'Monte Carlo'!$B$13,'Monte Carlo'!$D$13)))</f>
        <v>0</v>
      </c>
      <c r="H934" s="0" t="n">
        <f aca="true">IF('Monte Carlo'!$B$14="",0,IF('Monte Carlo'!$D$14='Monte Carlo'!$B$14,'Monte Carlo'!$B$14,BETAINV(RAND(),'Monte Carlo'!$F$14,'Monte Carlo'!$G$14,'Monte Carlo'!$B$14,'Monte Carlo'!$D$14)))</f>
        <v>0</v>
      </c>
      <c r="I934" s="0" t="n">
        <f aca="true">IF('Monte Carlo'!$B$15="",0,IF('Monte Carlo'!$D$15='Monte Carlo'!$B$15,'Monte Carlo'!$B$15,BETAINV(RAND(),'Monte Carlo'!$F$15,'Monte Carlo'!$G$15,'Monte Carlo'!$B$15,'Monte Carlo'!$D$15)))</f>
        <v>0</v>
      </c>
      <c r="J934" s="0" t="n">
        <f aca="true">IF('Monte Carlo'!$B$16="",0,IF('Monte Carlo'!$D$16='Monte Carlo'!$B$16,'Monte Carlo'!$B$16,BETAINV(RAND(),'Monte Carlo'!$F$16,'Monte Carlo'!$G$16,'Monte Carlo'!$B$16,'Monte Carlo'!$D$16)))</f>
        <v>0</v>
      </c>
      <c r="K934" s="0" t="n">
        <f aca="true">IF('Monte Carlo'!$B$17="",0,IF('Monte Carlo'!$D$17='Monte Carlo'!$B$17,'Monte Carlo'!$B$17,BETAINV(RAND(),'Monte Carlo'!$F$17,'Monte Carlo'!$G$17,'Monte Carlo'!$B$17,'Monte Carlo'!$D$17)))</f>
        <v>0</v>
      </c>
      <c r="L934" s="0" t="n">
        <f aca="true">IF('Monte Carlo'!$B$18="",0,IF('Monte Carlo'!$D$18='Monte Carlo'!$B$18,'Monte Carlo'!$B$18,BETAINV(RAND(),'Monte Carlo'!$F$18,'Monte Carlo'!$G$18,'Monte Carlo'!$B$18,'Monte Carlo'!$D$18)))</f>
        <v>0</v>
      </c>
      <c r="M934" s="0" t="n">
        <f aca="true">IF(OR('Monte Carlo'!$B$22="",'Monte Carlo'!$C$22=""),0,IF(RAND()&lt;'Monte Carlo'!$B$22,IF('Monte Carlo'!$E$22='Monte Carlo'!$C$22,'Monte Carlo'!$C$22,BETAINV(RAND(),'Monte Carlo'!$G$22,'Monte Carlo'!$H$22,'Monte Carlo'!$C$22,'Monte Carlo'!$E$22)),0))</f>
        <v>0</v>
      </c>
      <c r="N934" s="0" t="n">
        <f aca="true">IF(OR('Monte Carlo'!$B$23="",'Monte Carlo'!$C$23=""),0,IF(RAND()&lt;'Monte Carlo'!$B$23,IF('Monte Carlo'!$E$23='Monte Carlo'!$C$23,'Monte Carlo'!$C$23,BETAINV(RAND(),'Monte Carlo'!$G$23,'Monte Carlo'!$H$23,'Monte Carlo'!$C$23,'Monte Carlo'!$E$23)),0))</f>
        <v>0</v>
      </c>
      <c r="O934" s="0" t="n">
        <f aca="true">IF(OR('Monte Carlo'!$B$24="",'Monte Carlo'!$C$24=""),0,IF(RAND()&lt;'Monte Carlo'!$B$24,IF('Monte Carlo'!$E$24='Monte Carlo'!$C$24,'Monte Carlo'!$C$24,BETAINV(RAND(),'Monte Carlo'!$G$24,'Monte Carlo'!$H$24,'Monte Carlo'!$C$24,'Monte Carlo'!$E$24)),0))</f>
        <v>0</v>
      </c>
      <c r="P934" s="0" t="n">
        <f aca="true">IF(OR('Monte Carlo'!$B$25="",'Monte Carlo'!$C$25=""),0,IF(RAND()&lt;'Monte Carlo'!$B$25,IF('Monte Carlo'!$E$25='Monte Carlo'!$C$25,'Monte Carlo'!$C$25,BETAINV(RAND(),'Monte Carlo'!$G$25,'Monte Carlo'!$H$25,'Monte Carlo'!$C$25,'Monte Carlo'!$E$25)),0))</f>
        <v>0</v>
      </c>
      <c r="Q934" s="0" t="n">
        <f aca="true">IF(OR('Monte Carlo'!$B$26="",'Monte Carlo'!$C$26=""),0,IF(RAND()&lt;'Monte Carlo'!$B$26,IF('Monte Carlo'!$E$26='Monte Carlo'!$C$26,'Monte Carlo'!$C$26,BETAINV(RAND(),'Monte Carlo'!$G$26,'Monte Carlo'!$H$26,'Monte Carlo'!$C$26,'Monte Carlo'!$E$26)),0))</f>
        <v>0</v>
      </c>
      <c r="R934" s="0" t="n">
        <f aca="true">IF(OR('Monte Carlo'!$B$27="",'Monte Carlo'!$C$27=""),0,IF(RAND()&lt;'Monte Carlo'!$B$27,IF('Monte Carlo'!$E$27='Monte Carlo'!$C$27,'Monte Carlo'!$C$27,BETAINV(RAND(),'Monte Carlo'!$G$27,'Monte Carlo'!$H$27,'Monte Carlo'!$C$27,'Monte Carlo'!$E$27)),0))</f>
        <v>0</v>
      </c>
      <c r="S934" s="0" t="n">
        <f aca="true">IF(OR('Monte Carlo'!$B$28="",'Monte Carlo'!$C$28=""),0,IF(RAND()&lt;'Monte Carlo'!$B$28,IF('Monte Carlo'!$E$28='Monte Carlo'!$C$28,'Monte Carlo'!$C$28,BETAINV(RAND(),'Monte Carlo'!$G$28,'Monte Carlo'!$H$28,'Monte Carlo'!$C$28,'Monte Carlo'!$E$28)),0))</f>
        <v>0</v>
      </c>
      <c r="T934" s="0" t="n">
        <f aca="true">IF(OR('Monte Carlo'!$B$29="",'Monte Carlo'!$C$29=""),0,IF(RAND()&lt;'Monte Carlo'!$B$29,IF('Monte Carlo'!$E$29='Monte Carlo'!$C$29,'Monte Carlo'!$C$29,BETAINV(RAND(),'Monte Carlo'!$G$29,'Monte Carlo'!$H$29,'Monte Carlo'!$C$29,'Monte Carlo'!$E$29)),0))</f>
        <v>0</v>
      </c>
      <c r="U934" s="0" t="n">
        <f aca="true">IF(OR('Monte Carlo'!$B$30="",'Monte Carlo'!$C$30=""),0,IF(RAND()&lt;'Monte Carlo'!$B$30,IF('Monte Carlo'!$E$30='Monte Carlo'!$C$30,'Monte Carlo'!$C$30,BETAINV(RAND(),'Monte Carlo'!$G$30,'Monte Carlo'!$H$30,'Monte Carlo'!$C$30,'Monte Carlo'!$E$30)),0))</f>
        <v>0</v>
      </c>
      <c r="V934" s="0" t="n">
        <f aca="true">IF(OR('Monte Carlo'!$B$31="",'Monte Carlo'!$C$31=""),0,IF(RAND()&lt;'Monte Carlo'!$B$31,IF('Monte Carlo'!$E$31='Monte Carlo'!$C$31,'Monte Carlo'!$C$31,BETAINV(RAND(),'Monte Carlo'!$G$31,'Monte Carlo'!$H$31,'Monte Carlo'!$C$31,'Monte Carlo'!$E$31)),0))</f>
        <v>0</v>
      </c>
      <c r="W934" s="0" t="n">
        <f aca="true">IF(OR('Monte Carlo'!$B$32="",'Monte Carlo'!$C$32=""),0,IF(RAND()&lt;'Monte Carlo'!$B$32,IF('Monte Carlo'!$E$32='Monte Carlo'!$C$32,'Monte Carlo'!$C$32,BETAINV(RAND(),'Monte Carlo'!$G$32,'Monte Carlo'!$H$32,'Monte Carlo'!$C$32,'Monte Carlo'!$E$32)),0))</f>
        <v>0</v>
      </c>
      <c r="X934" s="0" t="n">
        <f aca="true">IF(OR('Monte Carlo'!$B$33="",'Monte Carlo'!$C$33=""),0,IF(RAND()&lt;'Monte Carlo'!$B$33,IF('Monte Carlo'!$E$33='Monte Carlo'!$C$33,'Monte Carlo'!$C$33,BETAINV(RAND(),'Monte Carlo'!$G$33,'Monte Carlo'!$H$33,'Monte Carlo'!$C$33,'Monte Carlo'!$E$33)),0))</f>
        <v>0</v>
      </c>
      <c r="Y934" s="0" t="n">
        <f aca="false">SUM(A934:X934)</f>
        <v>2284.04481037725</v>
      </c>
    </row>
    <row r="935" customFormat="false" ht="15" hidden="false" customHeight="false" outlineLevel="0" collapsed="false">
      <c r="A935" s="0" t="n">
        <f aca="true">IF('Monte Carlo'!$B$7="",0,IF('Monte Carlo'!$D$7='Monte Carlo'!$B$7,'Monte Carlo'!$B$7,BETAINV(RAND(),'Monte Carlo'!$F$7,'Monte Carlo'!$G$7,'Monte Carlo'!$B$7,'Monte Carlo'!$D$7)))</f>
        <v>176.853464075412</v>
      </c>
      <c r="B935" s="0" t="n">
        <f aca="true">IF('Monte Carlo'!$B$8="",0,IF('Monte Carlo'!$D$8='Monte Carlo'!$B$8,'Monte Carlo'!$B$8,BETAINV(RAND(),'Monte Carlo'!$F$8,'Monte Carlo'!$G$8,'Monte Carlo'!$B$8,'Monte Carlo'!$D$8)))</f>
        <v>940.082237271549</v>
      </c>
      <c r="C935" s="0" t="n">
        <f aca="true">IF('Monte Carlo'!$B$9="",0,IF('Monte Carlo'!$D$9='Monte Carlo'!$B$9,'Monte Carlo'!$B$9,BETAINV(RAND(),'Monte Carlo'!$F$9,'Monte Carlo'!$G$9,'Monte Carlo'!$B$9,'Monte Carlo'!$D$9)))</f>
        <v>487.880098912936</v>
      </c>
      <c r="D935" s="0" t="n">
        <f aca="true">IF('Monte Carlo'!$B$10="",0,IF('Monte Carlo'!$D$10='Monte Carlo'!$B$10,'Monte Carlo'!$B$10,BETAINV(RAND(),'Monte Carlo'!$F$10,'Monte Carlo'!$G$10,'Monte Carlo'!$B$10,'Monte Carlo'!$D$10)))</f>
        <v>350.788031220512</v>
      </c>
      <c r="E935" s="0" t="n">
        <f aca="true">IF('Monte Carlo'!$B$11="",0,IF('Monte Carlo'!$D$11='Monte Carlo'!$B$11,'Monte Carlo'!$B$11,BETAINV(RAND(),'Monte Carlo'!$F$11,'Monte Carlo'!$G$11,'Monte Carlo'!$B$11,'Monte Carlo'!$D$11)))</f>
        <v>98.3019184999127</v>
      </c>
      <c r="F935" s="0" t="n">
        <f aca="true">IF('Monte Carlo'!$B$12="",0,IF('Monte Carlo'!$D$12='Monte Carlo'!$B$12,'Monte Carlo'!$B$12,BETAINV(RAND(),'Monte Carlo'!$F$12,'Monte Carlo'!$G$12,'Monte Carlo'!$B$12,'Monte Carlo'!$D$12)))</f>
        <v>109.646542477553</v>
      </c>
      <c r="G935" s="0" t="n">
        <f aca="true">IF('Monte Carlo'!$B$13="",0,IF('Monte Carlo'!$D$13='Monte Carlo'!$B$13,'Monte Carlo'!$B$13,BETAINV(RAND(),'Monte Carlo'!$F$13,'Monte Carlo'!$G$13,'Monte Carlo'!$B$13,'Monte Carlo'!$D$13)))</f>
        <v>0</v>
      </c>
      <c r="H935" s="0" t="n">
        <f aca="true">IF('Monte Carlo'!$B$14="",0,IF('Monte Carlo'!$D$14='Monte Carlo'!$B$14,'Monte Carlo'!$B$14,BETAINV(RAND(),'Monte Carlo'!$F$14,'Monte Carlo'!$G$14,'Monte Carlo'!$B$14,'Monte Carlo'!$D$14)))</f>
        <v>0</v>
      </c>
      <c r="I935" s="0" t="n">
        <f aca="true">IF('Monte Carlo'!$B$15="",0,IF('Monte Carlo'!$D$15='Monte Carlo'!$B$15,'Monte Carlo'!$B$15,BETAINV(RAND(),'Monte Carlo'!$F$15,'Monte Carlo'!$G$15,'Monte Carlo'!$B$15,'Monte Carlo'!$D$15)))</f>
        <v>0</v>
      </c>
      <c r="J935" s="0" t="n">
        <f aca="true">IF('Monte Carlo'!$B$16="",0,IF('Monte Carlo'!$D$16='Monte Carlo'!$B$16,'Monte Carlo'!$B$16,BETAINV(RAND(),'Monte Carlo'!$F$16,'Monte Carlo'!$G$16,'Monte Carlo'!$B$16,'Monte Carlo'!$D$16)))</f>
        <v>0</v>
      </c>
      <c r="K935" s="0" t="n">
        <f aca="true">IF('Monte Carlo'!$B$17="",0,IF('Monte Carlo'!$D$17='Monte Carlo'!$B$17,'Monte Carlo'!$B$17,BETAINV(RAND(),'Monte Carlo'!$F$17,'Monte Carlo'!$G$17,'Monte Carlo'!$B$17,'Monte Carlo'!$D$17)))</f>
        <v>0</v>
      </c>
      <c r="L935" s="0" t="n">
        <f aca="true">IF('Monte Carlo'!$B$18="",0,IF('Monte Carlo'!$D$18='Monte Carlo'!$B$18,'Monte Carlo'!$B$18,BETAINV(RAND(),'Monte Carlo'!$F$18,'Monte Carlo'!$G$18,'Monte Carlo'!$B$18,'Monte Carlo'!$D$18)))</f>
        <v>0</v>
      </c>
      <c r="M935" s="0" t="n">
        <f aca="true">IF(OR('Monte Carlo'!$B$22="",'Monte Carlo'!$C$22=""),0,IF(RAND()&lt;'Monte Carlo'!$B$22,IF('Monte Carlo'!$E$22='Monte Carlo'!$C$22,'Monte Carlo'!$C$22,BETAINV(RAND(),'Monte Carlo'!$G$22,'Monte Carlo'!$H$22,'Monte Carlo'!$C$22,'Monte Carlo'!$E$22)),0))</f>
        <v>94.2079710442181</v>
      </c>
      <c r="N935" s="0" t="n">
        <f aca="true">IF(OR('Monte Carlo'!$B$23="",'Monte Carlo'!$C$23=""),0,IF(RAND()&lt;'Monte Carlo'!$B$23,IF('Monte Carlo'!$E$23='Monte Carlo'!$C$23,'Monte Carlo'!$C$23,BETAINV(RAND(),'Monte Carlo'!$G$23,'Monte Carlo'!$H$23,'Monte Carlo'!$C$23,'Monte Carlo'!$E$23)),0))</f>
        <v>0</v>
      </c>
      <c r="O935" s="0" t="n">
        <f aca="true">IF(OR('Monte Carlo'!$B$24="",'Monte Carlo'!$C$24=""),0,IF(RAND()&lt;'Monte Carlo'!$B$24,IF('Monte Carlo'!$E$24='Monte Carlo'!$C$24,'Monte Carlo'!$C$24,BETAINV(RAND(),'Monte Carlo'!$G$24,'Monte Carlo'!$H$24,'Monte Carlo'!$C$24,'Monte Carlo'!$E$24)),0))</f>
        <v>0</v>
      </c>
      <c r="P935" s="0" t="n">
        <f aca="true">IF(OR('Monte Carlo'!$B$25="",'Monte Carlo'!$C$25=""),0,IF(RAND()&lt;'Monte Carlo'!$B$25,IF('Monte Carlo'!$E$25='Monte Carlo'!$C$25,'Monte Carlo'!$C$25,BETAINV(RAND(),'Monte Carlo'!$G$25,'Monte Carlo'!$H$25,'Monte Carlo'!$C$25,'Monte Carlo'!$E$25)),0))</f>
        <v>221.85000006853</v>
      </c>
      <c r="Q935" s="0" t="n">
        <f aca="true">IF(OR('Monte Carlo'!$B$26="",'Monte Carlo'!$C$26=""),0,IF(RAND()&lt;'Monte Carlo'!$B$26,IF('Monte Carlo'!$E$26='Monte Carlo'!$C$26,'Monte Carlo'!$C$26,BETAINV(RAND(),'Monte Carlo'!$G$26,'Monte Carlo'!$H$26,'Monte Carlo'!$C$26,'Monte Carlo'!$E$26)),0))</f>
        <v>277.447944173081</v>
      </c>
      <c r="R935" s="0" t="n">
        <f aca="true">IF(OR('Monte Carlo'!$B$27="",'Monte Carlo'!$C$27=""),0,IF(RAND()&lt;'Monte Carlo'!$B$27,IF('Monte Carlo'!$E$27='Monte Carlo'!$C$27,'Monte Carlo'!$C$27,BETAINV(RAND(),'Monte Carlo'!$G$27,'Monte Carlo'!$H$27,'Monte Carlo'!$C$27,'Monte Carlo'!$E$27)),0))</f>
        <v>0</v>
      </c>
      <c r="S935" s="0" t="n">
        <f aca="true">IF(OR('Monte Carlo'!$B$28="",'Monte Carlo'!$C$28=""),0,IF(RAND()&lt;'Monte Carlo'!$B$28,IF('Monte Carlo'!$E$28='Monte Carlo'!$C$28,'Monte Carlo'!$C$28,BETAINV(RAND(),'Monte Carlo'!$G$28,'Monte Carlo'!$H$28,'Monte Carlo'!$C$28,'Monte Carlo'!$E$28)),0))</f>
        <v>0</v>
      </c>
      <c r="T935" s="0" t="n">
        <f aca="true">IF(OR('Monte Carlo'!$B$29="",'Monte Carlo'!$C$29=""),0,IF(RAND()&lt;'Monte Carlo'!$B$29,IF('Monte Carlo'!$E$29='Monte Carlo'!$C$29,'Monte Carlo'!$C$29,BETAINV(RAND(),'Monte Carlo'!$G$29,'Monte Carlo'!$H$29,'Monte Carlo'!$C$29,'Monte Carlo'!$E$29)),0))</f>
        <v>0</v>
      </c>
      <c r="U935" s="0" t="n">
        <f aca="true">IF(OR('Monte Carlo'!$B$30="",'Monte Carlo'!$C$30=""),0,IF(RAND()&lt;'Monte Carlo'!$B$30,IF('Monte Carlo'!$E$30='Monte Carlo'!$C$30,'Monte Carlo'!$C$30,BETAINV(RAND(),'Monte Carlo'!$G$30,'Monte Carlo'!$H$30,'Monte Carlo'!$C$30,'Monte Carlo'!$E$30)),0))</f>
        <v>0</v>
      </c>
      <c r="V935" s="0" t="n">
        <f aca="true">IF(OR('Monte Carlo'!$B$31="",'Monte Carlo'!$C$31=""),0,IF(RAND()&lt;'Monte Carlo'!$B$31,IF('Monte Carlo'!$E$31='Monte Carlo'!$C$31,'Monte Carlo'!$C$31,BETAINV(RAND(),'Monte Carlo'!$G$31,'Monte Carlo'!$H$31,'Monte Carlo'!$C$31,'Monte Carlo'!$E$31)),0))</f>
        <v>0</v>
      </c>
      <c r="W935" s="0" t="n">
        <f aca="true">IF(OR('Monte Carlo'!$B$32="",'Monte Carlo'!$C$32=""),0,IF(RAND()&lt;'Monte Carlo'!$B$32,IF('Monte Carlo'!$E$32='Monte Carlo'!$C$32,'Monte Carlo'!$C$32,BETAINV(RAND(),'Monte Carlo'!$G$32,'Monte Carlo'!$H$32,'Monte Carlo'!$C$32,'Monte Carlo'!$E$32)),0))</f>
        <v>0</v>
      </c>
      <c r="X935" s="0" t="n">
        <f aca="true">IF(OR('Monte Carlo'!$B$33="",'Monte Carlo'!$C$33=""),0,IF(RAND()&lt;'Monte Carlo'!$B$33,IF('Monte Carlo'!$E$33='Monte Carlo'!$C$33,'Monte Carlo'!$C$33,BETAINV(RAND(),'Monte Carlo'!$G$33,'Monte Carlo'!$H$33,'Monte Carlo'!$C$33,'Monte Carlo'!$E$33)),0))</f>
        <v>0</v>
      </c>
      <c r="Y935" s="0" t="n">
        <f aca="false">SUM(A935:X935)</f>
        <v>2757.0582077437</v>
      </c>
    </row>
    <row r="936" customFormat="false" ht="15" hidden="false" customHeight="false" outlineLevel="0" collapsed="false">
      <c r="A936" s="0" t="n">
        <f aca="true">IF('Monte Carlo'!$B$7="",0,IF('Monte Carlo'!$D$7='Monte Carlo'!$B$7,'Monte Carlo'!$B$7,BETAINV(RAND(),'Monte Carlo'!$F$7,'Monte Carlo'!$G$7,'Monte Carlo'!$B$7,'Monte Carlo'!$D$7)))</f>
        <v>166.371507482875</v>
      </c>
      <c r="B936" s="0" t="n">
        <f aca="true">IF('Monte Carlo'!$B$8="",0,IF('Monte Carlo'!$D$8='Monte Carlo'!$B$8,'Monte Carlo'!$B$8,BETAINV(RAND(),'Monte Carlo'!$F$8,'Monte Carlo'!$G$8,'Monte Carlo'!$B$8,'Monte Carlo'!$D$8)))</f>
        <v>1010.16295939902</v>
      </c>
      <c r="C936" s="0" t="n">
        <f aca="true">IF('Monte Carlo'!$B$9="",0,IF('Monte Carlo'!$D$9='Monte Carlo'!$B$9,'Monte Carlo'!$B$9,BETAINV(RAND(),'Monte Carlo'!$F$9,'Monte Carlo'!$G$9,'Monte Carlo'!$B$9,'Monte Carlo'!$D$9)))</f>
        <v>513.392420063144</v>
      </c>
      <c r="D936" s="0" t="n">
        <f aca="true">IF('Monte Carlo'!$B$10="",0,IF('Monte Carlo'!$D$10='Monte Carlo'!$B$10,'Monte Carlo'!$B$10,BETAINV(RAND(),'Monte Carlo'!$F$10,'Monte Carlo'!$G$10,'Monte Carlo'!$B$10,'Monte Carlo'!$D$10)))</f>
        <v>353.893109237405</v>
      </c>
      <c r="E936" s="0" t="n">
        <f aca="true">IF('Monte Carlo'!$B$11="",0,IF('Monte Carlo'!$D$11='Monte Carlo'!$B$11,'Monte Carlo'!$B$11,BETAINV(RAND(),'Monte Carlo'!$F$11,'Monte Carlo'!$G$11,'Monte Carlo'!$B$11,'Monte Carlo'!$D$11)))</f>
        <v>93.2210350693451</v>
      </c>
      <c r="F936" s="0" t="n">
        <f aca="true">IF('Monte Carlo'!$B$12="",0,IF('Monte Carlo'!$D$12='Monte Carlo'!$B$12,'Monte Carlo'!$B$12,BETAINV(RAND(),'Monte Carlo'!$F$12,'Monte Carlo'!$G$12,'Monte Carlo'!$B$12,'Monte Carlo'!$D$12)))</f>
        <v>101.153731844064</v>
      </c>
      <c r="G936" s="0" t="n">
        <f aca="true">IF('Monte Carlo'!$B$13="",0,IF('Monte Carlo'!$D$13='Monte Carlo'!$B$13,'Monte Carlo'!$B$13,BETAINV(RAND(),'Monte Carlo'!$F$13,'Monte Carlo'!$G$13,'Monte Carlo'!$B$13,'Monte Carlo'!$D$13)))</f>
        <v>0</v>
      </c>
      <c r="H936" s="0" t="n">
        <f aca="true">IF('Monte Carlo'!$B$14="",0,IF('Monte Carlo'!$D$14='Monte Carlo'!$B$14,'Monte Carlo'!$B$14,BETAINV(RAND(),'Monte Carlo'!$F$14,'Monte Carlo'!$G$14,'Monte Carlo'!$B$14,'Monte Carlo'!$D$14)))</f>
        <v>0</v>
      </c>
      <c r="I936" s="0" t="n">
        <f aca="true">IF('Monte Carlo'!$B$15="",0,IF('Monte Carlo'!$D$15='Monte Carlo'!$B$15,'Monte Carlo'!$B$15,BETAINV(RAND(),'Monte Carlo'!$F$15,'Monte Carlo'!$G$15,'Monte Carlo'!$B$15,'Monte Carlo'!$D$15)))</f>
        <v>0</v>
      </c>
      <c r="J936" s="0" t="n">
        <f aca="true">IF('Monte Carlo'!$B$16="",0,IF('Monte Carlo'!$D$16='Monte Carlo'!$B$16,'Monte Carlo'!$B$16,BETAINV(RAND(),'Monte Carlo'!$F$16,'Monte Carlo'!$G$16,'Monte Carlo'!$B$16,'Monte Carlo'!$D$16)))</f>
        <v>0</v>
      </c>
      <c r="K936" s="0" t="n">
        <f aca="true">IF('Monte Carlo'!$B$17="",0,IF('Monte Carlo'!$D$17='Monte Carlo'!$B$17,'Monte Carlo'!$B$17,BETAINV(RAND(),'Monte Carlo'!$F$17,'Monte Carlo'!$G$17,'Monte Carlo'!$B$17,'Monte Carlo'!$D$17)))</f>
        <v>0</v>
      </c>
      <c r="L936" s="0" t="n">
        <f aca="true">IF('Monte Carlo'!$B$18="",0,IF('Monte Carlo'!$D$18='Monte Carlo'!$B$18,'Monte Carlo'!$B$18,BETAINV(RAND(),'Monte Carlo'!$F$18,'Monte Carlo'!$G$18,'Monte Carlo'!$B$18,'Monte Carlo'!$D$18)))</f>
        <v>0</v>
      </c>
      <c r="M936" s="0" t="n">
        <f aca="true">IF(OR('Monte Carlo'!$B$22="",'Monte Carlo'!$C$22=""),0,IF(RAND()&lt;'Monte Carlo'!$B$22,IF('Monte Carlo'!$E$22='Monte Carlo'!$C$22,'Monte Carlo'!$C$22,BETAINV(RAND(),'Monte Carlo'!$G$22,'Monte Carlo'!$H$22,'Monte Carlo'!$C$22,'Monte Carlo'!$E$22)),0))</f>
        <v>162.0358987389</v>
      </c>
      <c r="N936" s="0" t="n">
        <f aca="true">IF(OR('Monte Carlo'!$B$23="",'Monte Carlo'!$C$23=""),0,IF(RAND()&lt;'Monte Carlo'!$B$23,IF('Monte Carlo'!$E$23='Monte Carlo'!$C$23,'Monte Carlo'!$C$23,BETAINV(RAND(),'Monte Carlo'!$G$23,'Monte Carlo'!$H$23,'Monte Carlo'!$C$23,'Monte Carlo'!$E$23)),0))</f>
        <v>0</v>
      </c>
      <c r="O936" s="0" t="n">
        <f aca="true">IF(OR('Monte Carlo'!$B$24="",'Monte Carlo'!$C$24=""),0,IF(RAND()&lt;'Monte Carlo'!$B$24,IF('Monte Carlo'!$E$24='Monte Carlo'!$C$24,'Monte Carlo'!$C$24,BETAINV(RAND(),'Monte Carlo'!$G$24,'Monte Carlo'!$H$24,'Monte Carlo'!$C$24,'Monte Carlo'!$E$24)),0))</f>
        <v>0</v>
      </c>
      <c r="P936" s="0" t="n">
        <f aca="true">IF(OR('Monte Carlo'!$B$25="",'Monte Carlo'!$C$25=""),0,IF(RAND()&lt;'Monte Carlo'!$B$25,IF('Monte Carlo'!$E$25='Monte Carlo'!$C$25,'Monte Carlo'!$C$25,BETAINV(RAND(),'Monte Carlo'!$G$25,'Monte Carlo'!$H$25,'Monte Carlo'!$C$25,'Monte Carlo'!$E$25)),0))</f>
        <v>155.387246277081</v>
      </c>
      <c r="Q936" s="0" t="n">
        <f aca="true">IF(OR('Monte Carlo'!$B$26="",'Monte Carlo'!$C$26=""),0,IF(RAND()&lt;'Monte Carlo'!$B$26,IF('Monte Carlo'!$E$26='Monte Carlo'!$C$26,'Monte Carlo'!$C$26,BETAINV(RAND(),'Monte Carlo'!$G$26,'Monte Carlo'!$H$26,'Monte Carlo'!$C$26,'Monte Carlo'!$E$26)),0))</f>
        <v>0</v>
      </c>
      <c r="R936" s="0" t="n">
        <f aca="true">IF(OR('Monte Carlo'!$B$27="",'Monte Carlo'!$C$27=""),0,IF(RAND()&lt;'Monte Carlo'!$B$27,IF('Monte Carlo'!$E$27='Monte Carlo'!$C$27,'Monte Carlo'!$C$27,BETAINV(RAND(),'Monte Carlo'!$G$27,'Monte Carlo'!$H$27,'Monte Carlo'!$C$27,'Monte Carlo'!$E$27)),0))</f>
        <v>0</v>
      </c>
      <c r="S936" s="0" t="n">
        <f aca="true">IF(OR('Monte Carlo'!$B$28="",'Monte Carlo'!$C$28=""),0,IF(RAND()&lt;'Monte Carlo'!$B$28,IF('Monte Carlo'!$E$28='Monte Carlo'!$C$28,'Monte Carlo'!$C$28,BETAINV(RAND(),'Monte Carlo'!$G$28,'Monte Carlo'!$H$28,'Monte Carlo'!$C$28,'Monte Carlo'!$E$28)),0))</f>
        <v>0</v>
      </c>
      <c r="T936" s="0" t="n">
        <f aca="true">IF(OR('Monte Carlo'!$B$29="",'Monte Carlo'!$C$29=""),0,IF(RAND()&lt;'Monte Carlo'!$B$29,IF('Monte Carlo'!$E$29='Monte Carlo'!$C$29,'Monte Carlo'!$C$29,BETAINV(RAND(),'Monte Carlo'!$G$29,'Monte Carlo'!$H$29,'Monte Carlo'!$C$29,'Monte Carlo'!$E$29)),0))</f>
        <v>0</v>
      </c>
      <c r="U936" s="0" t="n">
        <f aca="true">IF(OR('Monte Carlo'!$B$30="",'Monte Carlo'!$C$30=""),0,IF(RAND()&lt;'Monte Carlo'!$B$30,IF('Monte Carlo'!$E$30='Monte Carlo'!$C$30,'Monte Carlo'!$C$30,BETAINV(RAND(),'Monte Carlo'!$G$30,'Monte Carlo'!$H$30,'Monte Carlo'!$C$30,'Monte Carlo'!$E$30)),0))</f>
        <v>0</v>
      </c>
      <c r="V936" s="0" t="n">
        <f aca="true">IF(OR('Monte Carlo'!$B$31="",'Monte Carlo'!$C$31=""),0,IF(RAND()&lt;'Monte Carlo'!$B$31,IF('Monte Carlo'!$E$31='Monte Carlo'!$C$31,'Monte Carlo'!$C$31,BETAINV(RAND(),'Monte Carlo'!$G$31,'Monte Carlo'!$H$31,'Monte Carlo'!$C$31,'Monte Carlo'!$E$31)),0))</f>
        <v>0</v>
      </c>
      <c r="W936" s="0" t="n">
        <f aca="true">IF(OR('Monte Carlo'!$B$32="",'Monte Carlo'!$C$32=""),0,IF(RAND()&lt;'Monte Carlo'!$B$32,IF('Monte Carlo'!$E$32='Monte Carlo'!$C$32,'Monte Carlo'!$C$32,BETAINV(RAND(),'Monte Carlo'!$G$32,'Monte Carlo'!$H$32,'Monte Carlo'!$C$32,'Monte Carlo'!$E$32)),0))</f>
        <v>0</v>
      </c>
      <c r="X936" s="0" t="n">
        <f aca="true">IF(OR('Monte Carlo'!$B$33="",'Monte Carlo'!$C$33=""),0,IF(RAND()&lt;'Monte Carlo'!$B$33,IF('Monte Carlo'!$E$33='Monte Carlo'!$C$33,'Monte Carlo'!$C$33,BETAINV(RAND(),'Monte Carlo'!$G$33,'Monte Carlo'!$H$33,'Monte Carlo'!$C$33,'Monte Carlo'!$E$33)),0))</f>
        <v>0</v>
      </c>
      <c r="Y936" s="0" t="n">
        <f aca="false">SUM(A936:X936)</f>
        <v>2555.61790811183</v>
      </c>
    </row>
    <row r="937" customFormat="false" ht="15" hidden="false" customHeight="false" outlineLevel="0" collapsed="false">
      <c r="A937" s="0" t="n">
        <f aca="true">IF('Monte Carlo'!$B$7="",0,IF('Monte Carlo'!$D$7='Monte Carlo'!$B$7,'Monte Carlo'!$B$7,BETAINV(RAND(),'Monte Carlo'!$F$7,'Monte Carlo'!$G$7,'Monte Carlo'!$B$7,'Monte Carlo'!$D$7)))</f>
        <v>185.698369168641</v>
      </c>
      <c r="B937" s="0" t="n">
        <f aca="true">IF('Monte Carlo'!$B$8="",0,IF('Monte Carlo'!$D$8='Monte Carlo'!$B$8,'Monte Carlo'!$B$8,BETAINV(RAND(),'Monte Carlo'!$F$8,'Monte Carlo'!$G$8,'Monte Carlo'!$B$8,'Monte Carlo'!$D$8)))</f>
        <v>1136.60168172251</v>
      </c>
      <c r="C937" s="0" t="n">
        <f aca="true">IF('Monte Carlo'!$B$9="",0,IF('Monte Carlo'!$D$9='Monte Carlo'!$B$9,'Monte Carlo'!$B$9,BETAINV(RAND(),'Monte Carlo'!$F$9,'Monte Carlo'!$G$9,'Monte Carlo'!$B$9,'Monte Carlo'!$D$9)))</f>
        <v>507.227980024732</v>
      </c>
      <c r="D937" s="0" t="n">
        <f aca="true">IF('Monte Carlo'!$B$10="",0,IF('Monte Carlo'!$D$10='Monte Carlo'!$B$10,'Monte Carlo'!$B$10,BETAINV(RAND(),'Monte Carlo'!$F$10,'Monte Carlo'!$G$10,'Monte Carlo'!$B$10,'Monte Carlo'!$D$10)))</f>
        <v>263.584049029988</v>
      </c>
      <c r="E937" s="0" t="n">
        <f aca="true">IF('Monte Carlo'!$B$11="",0,IF('Monte Carlo'!$D$11='Monte Carlo'!$B$11,'Monte Carlo'!$B$11,BETAINV(RAND(),'Monte Carlo'!$F$11,'Monte Carlo'!$G$11,'Monte Carlo'!$B$11,'Monte Carlo'!$D$11)))</f>
        <v>125.831181100104</v>
      </c>
      <c r="F937" s="0" t="n">
        <f aca="true">IF('Monte Carlo'!$B$12="",0,IF('Monte Carlo'!$D$12='Monte Carlo'!$B$12,'Monte Carlo'!$B$12,BETAINV(RAND(),'Monte Carlo'!$F$12,'Monte Carlo'!$G$12,'Monte Carlo'!$B$12,'Monte Carlo'!$D$12)))</f>
        <v>110.586180748893</v>
      </c>
      <c r="G937" s="0" t="n">
        <f aca="true">IF('Monte Carlo'!$B$13="",0,IF('Monte Carlo'!$D$13='Monte Carlo'!$B$13,'Monte Carlo'!$B$13,BETAINV(RAND(),'Monte Carlo'!$F$13,'Monte Carlo'!$G$13,'Monte Carlo'!$B$13,'Monte Carlo'!$D$13)))</f>
        <v>0</v>
      </c>
      <c r="H937" s="0" t="n">
        <f aca="true">IF('Monte Carlo'!$B$14="",0,IF('Monte Carlo'!$D$14='Monte Carlo'!$B$14,'Monte Carlo'!$B$14,BETAINV(RAND(),'Monte Carlo'!$F$14,'Monte Carlo'!$G$14,'Monte Carlo'!$B$14,'Monte Carlo'!$D$14)))</f>
        <v>0</v>
      </c>
      <c r="I937" s="0" t="n">
        <f aca="true">IF('Monte Carlo'!$B$15="",0,IF('Monte Carlo'!$D$15='Monte Carlo'!$B$15,'Monte Carlo'!$B$15,BETAINV(RAND(),'Monte Carlo'!$F$15,'Monte Carlo'!$G$15,'Monte Carlo'!$B$15,'Monte Carlo'!$D$15)))</f>
        <v>0</v>
      </c>
      <c r="J937" s="0" t="n">
        <f aca="true">IF('Monte Carlo'!$B$16="",0,IF('Monte Carlo'!$D$16='Monte Carlo'!$B$16,'Monte Carlo'!$B$16,BETAINV(RAND(),'Monte Carlo'!$F$16,'Monte Carlo'!$G$16,'Monte Carlo'!$B$16,'Monte Carlo'!$D$16)))</f>
        <v>0</v>
      </c>
      <c r="K937" s="0" t="n">
        <f aca="true">IF('Monte Carlo'!$B$17="",0,IF('Monte Carlo'!$D$17='Monte Carlo'!$B$17,'Monte Carlo'!$B$17,BETAINV(RAND(),'Monte Carlo'!$F$17,'Monte Carlo'!$G$17,'Monte Carlo'!$B$17,'Monte Carlo'!$D$17)))</f>
        <v>0</v>
      </c>
      <c r="L937" s="0" t="n">
        <f aca="true">IF('Monte Carlo'!$B$18="",0,IF('Monte Carlo'!$D$18='Monte Carlo'!$B$18,'Monte Carlo'!$B$18,BETAINV(RAND(),'Monte Carlo'!$F$18,'Monte Carlo'!$G$18,'Monte Carlo'!$B$18,'Monte Carlo'!$D$18)))</f>
        <v>0</v>
      </c>
      <c r="M937" s="0" t="n">
        <f aca="true">IF(OR('Monte Carlo'!$B$22="",'Monte Carlo'!$C$22=""),0,IF(RAND()&lt;'Monte Carlo'!$B$22,IF('Monte Carlo'!$E$22='Monte Carlo'!$C$22,'Monte Carlo'!$C$22,BETAINV(RAND(),'Monte Carlo'!$G$22,'Monte Carlo'!$H$22,'Monte Carlo'!$C$22,'Monte Carlo'!$E$22)),0))</f>
        <v>191.943162865092</v>
      </c>
      <c r="N937" s="0" t="n">
        <f aca="true">IF(OR('Monte Carlo'!$B$23="",'Monte Carlo'!$C$23=""),0,IF(RAND()&lt;'Monte Carlo'!$B$23,IF('Monte Carlo'!$E$23='Monte Carlo'!$C$23,'Monte Carlo'!$C$23,BETAINV(RAND(),'Monte Carlo'!$G$23,'Monte Carlo'!$H$23,'Monte Carlo'!$C$23,'Monte Carlo'!$E$23)),0))</f>
        <v>62.5150521729232</v>
      </c>
      <c r="O937" s="0" t="n">
        <f aca="true">IF(OR('Monte Carlo'!$B$24="",'Monte Carlo'!$C$24=""),0,IF(RAND()&lt;'Monte Carlo'!$B$24,IF('Monte Carlo'!$E$24='Monte Carlo'!$C$24,'Monte Carlo'!$C$24,BETAINV(RAND(),'Monte Carlo'!$G$24,'Monte Carlo'!$H$24,'Monte Carlo'!$C$24,'Monte Carlo'!$E$24)),0))</f>
        <v>88.2347288663166</v>
      </c>
      <c r="P937" s="0" t="n">
        <f aca="true">IF(OR('Monte Carlo'!$B$25="",'Monte Carlo'!$C$25=""),0,IF(RAND()&lt;'Monte Carlo'!$B$25,IF('Monte Carlo'!$E$25='Monte Carlo'!$C$25,'Monte Carlo'!$C$25,BETAINV(RAND(),'Monte Carlo'!$G$25,'Monte Carlo'!$H$25,'Monte Carlo'!$C$25,'Monte Carlo'!$E$25)),0))</f>
        <v>0</v>
      </c>
      <c r="Q937" s="0" t="n">
        <f aca="true">IF(OR('Monte Carlo'!$B$26="",'Monte Carlo'!$C$26=""),0,IF(RAND()&lt;'Monte Carlo'!$B$26,IF('Monte Carlo'!$E$26='Monte Carlo'!$C$26,'Monte Carlo'!$C$26,BETAINV(RAND(),'Monte Carlo'!$G$26,'Monte Carlo'!$H$26,'Monte Carlo'!$C$26,'Monte Carlo'!$E$26)),0))</f>
        <v>0</v>
      </c>
      <c r="R937" s="0" t="n">
        <f aca="true">IF(OR('Monte Carlo'!$B$27="",'Monte Carlo'!$C$27=""),0,IF(RAND()&lt;'Monte Carlo'!$B$27,IF('Monte Carlo'!$E$27='Monte Carlo'!$C$27,'Monte Carlo'!$C$27,BETAINV(RAND(),'Monte Carlo'!$G$27,'Monte Carlo'!$H$27,'Monte Carlo'!$C$27,'Monte Carlo'!$E$27)),0))</f>
        <v>0</v>
      </c>
      <c r="S937" s="0" t="n">
        <f aca="true">IF(OR('Monte Carlo'!$B$28="",'Monte Carlo'!$C$28=""),0,IF(RAND()&lt;'Monte Carlo'!$B$28,IF('Monte Carlo'!$E$28='Monte Carlo'!$C$28,'Monte Carlo'!$C$28,BETAINV(RAND(),'Monte Carlo'!$G$28,'Monte Carlo'!$H$28,'Monte Carlo'!$C$28,'Monte Carlo'!$E$28)),0))</f>
        <v>0</v>
      </c>
      <c r="T937" s="0" t="n">
        <f aca="true">IF(OR('Monte Carlo'!$B$29="",'Monte Carlo'!$C$29=""),0,IF(RAND()&lt;'Monte Carlo'!$B$29,IF('Monte Carlo'!$E$29='Monte Carlo'!$C$29,'Monte Carlo'!$C$29,BETAINV(RAND(),'Monte Carlo'!$G$29,'Monte Carlo'!$H$29,'Monte Carlo'!$C$29,'Monte Carlo'!$E$29)),0))</f>
        <v>0</v>
      </c>
      <c r="U937" s="0" t="n">
        <f aca="true">IF(OR('Monte Carlo'!$B$30="",'Monte Carlo'!$C$30=""),0,IF(RAND()&lt;'Monte Carlo'!$B$30,IF('Monte Carlo'!$E$30='Monte Carlo'!$C$30,'Monte Carlo'!$C$30,BETAINV(RAND(),'Monte Carlo'!$G$30,'Monte Carlo'!$H$30,'Monte Carlo'!$C$30,'Monte Carlo'!$E$30)),0))</f>
        <v>0</v>
      </c>
      <c r="V937" s="0" t="n">
        <f aca="true">IF(OR('Monte Carlo'!$B$31="",'Monte Carlo'!$C$31=""),0,IF(RAND()&lt;'Monte Carlo'!$B$31,IF('Monte Carlo'!$E$31='Monte Carlo'!$C$31,'Monte Carlo'!$C$31,BETAINV(RAND(),'Monte Carlo'!$G$31,'Monte Carlo'!$H$31,'Monte Carlo'!$C$31,'Monte Carlo'!$E$31)),0))</f>
        <v>0</v>
      </c>
      <c r="W937" s="0" t="n">
        <f aca="true">IF(OR('Monte Carlo'!$B$32="",'Monte Carlo'!$C$32=""),0,IF(RAND()&lt;'Monte Carlo'!$B$32,IF('Monte Carlo'!$E$32='Monte Carlo'!$C$32,'Monte Carlo'!$C$32,BETAINV(RAND(),'Monte Carlo'!$G$32,'Monte Carlo'!$H$32,'Monte Carlo'!$C$32,'Monte Carlo'!$E$32)),0))</f>
        <v>0</v>
      </c>
      <c r="X937" s="0" t="n">
        <f aca="true">IF(OR('Monte Carlo'!$B$33="",'Monte Carlo'!$C$33=""),0,IF(RAND()&lt;'Monte Carlo'!$B$33,IF('Monte Carlo'!$E$33='Monte Carlo'!$C$33,'Monte Carlo'!$C$33,BETAINV(RAND(),'Monte Carlo'!$G$33,'Monte Carlo'!$H$33,'Monte Carlo'!$C$33,'Monte Carlo'!$E$33)),0))</f>
        <v>0</v>
      </c>
      <c r="Y937" s="0" t="n">
        <f aca="false">SUM(A937:X937)</f>
        <v>2672.2223856992</v>
      </c>
    </row>
    <row r="938" customFormat="false" ht="15" hidden="false" customHeight="false" outlineLevel="0" collapsed="false">
      <c r="A938" s="0" t="n">
        <f aca="true">IF('Monte Carlo'!$B$7="",0,IF('Monte Carlo'!$D$7='Monte Carlo'!$B$7,'Monte Carlo'!$B$7,BETAINV(RAND(),'Monte Carlo'!$F$7,'Monte Carlo'!$G$7,'Monte Carlo'!$B$7,'Monte Carlo'!$D$7)))</f>
        <v>165.991459600854</v>
      </c>
      <c r="B938" s="0" t="n">
        <f aca="true">IF('Monte Carlo'!$B$8="",0,IF('Monte Carlo'!$D$8='Monte Carlo'!$B$8,'Monte Carlo'!$B$8,BETAINV(RAND(),'Monte Carlo'!$F$8,'Monte Carlo'!$G$8,'Monte Carlo'!$B$8,'Monte Carlo'!$D$8)))</f>
        <v>913.558157433822</v>
      </c>
      <c r="C938" s="0" t="n">
        <f aca="true">IF('Monte Carlo'!$B$9="",0,IF('Monte Carlo'!$D$9='Monte Carlo'!$B$9,'Monte Carlo'!$B$9,BETAINV(RAND(),'Monte Carlo'!$F$9,'Monte Carlo'!$G$9,'Monte Carlo'!$B$9,'Monte Carlo'!$D$9)))</f>
        <v>444.820027782175</v>
      </c>
      <c r="D938" s="0" t="n">
        <f aca="true">IF('Monte Carlo'!$B$10="",0,IF('Monte Carlo'!$D$10='Monte Carlo'!$B$10,'Monte Carlo'!$B$10,BETAINV(RAND(),'Monte Carlo'!$F$10,'Monte Carlo'!$G$10,'Monte Carlo'!$B$10,'Monte Carlo'!$D$10)))</f>
        <v>309.403969841875</v>
      </c>
      <c r="E938" s="0" t="n">
        <f aca="true">IF('Monte Carlo'!$B$11="",0,IF('Monte Carlo'!$D$11='Monte Carlo'!$B$11,'Monte Carlo'!$B$11,BETAINV(RAND(),'Monte Carlo'!$F$11,'Monte Carlo'!$G$11,'Monte Carlo'!$B$11,'Monte Carlo'!$D$11)))</f>
        <v>84.8197079877678</v>
      </c>
      <c r="F938" s="0" t="n">
        <f aca="true">IF('Monte Carlo'!$B$12="",0,IF('Monte Carlo'!$D$12='Monte Carlo'!$B$12,'Monte Carlo'!$B$12,BETAINV(RAND(),'Monte Carlo'!$F$12,'Monte Carlo'!$G$12,'Monte Carlo'!$B$12,'Monte Carlo'!$D$12)))</f>
        <v>92.1925307663798</v>
      </c>
      <c r="G938" s="0" t="n">
        <f aca="true">IF('Monte Carlo'!$B$13="",0,IF('Monte Carlo'!$D$13='Monte Carlo'!$B$13,'Monte Carlo'!$B$13,BETAINV(RAND(),'Monte Carlo'!$F$13,'Monte Carlo'!$G$13,'Monte Carlo'!$B$13,'Monte Carlo'!$D$13)))</f>
        <v>0</v>
      </c>
      <c r="H938" s="0" t="n">
        <f aca="true">IF('Monte Carlo'!$B$14="",0,IF('Monte Carlo'!$D$14='Monte Carlo'!$B$14,'Monte Carlo'!$B$14,BETAINV(RAND(),'Monte Carlo'!$F$14,'Monte Carlo'!$G$14,'Monte Carlo'!$B$14,'Monte Carlo'!$D$14)))</f>
        <v>0</v>
      </c>
      <c r="I938" s="0" t="n">
        <f aca="true">IF('Monte Carlo'!$B$15="",0,IF('Monte Carlo'!$D$15='Monte Carlo'!$B$15,'Monte Carlo'!$B$15,BETAINV(RAND(),'Monte Carlo'!$F$15,'Monte Carlo'!$G$15,'Monte Carlo'!$B$15,'Monte Carlo'!$D$15)))</f>
        <v>0</v>
      </c>
      <c r="J938" s="0" t="n">
        <f aca="true">IF('Monte Carlo'!$B$16="",0,IF('Monte Carlo'!$D$16='Monte Carlo'!$B$16,'Monte Carlo'!$B$16,BETAINV(RAND(),'Monte Carlo'!$F$16,'Monte Carlo'!$G$16,'Monte Carlo'!$B$16,'Monte Carlo'!$D$16)))</f>
        <v>0</v>
      </c>
      <c r="K938" s="0" t="n">
        <f aca="true">IF('Monte Carlo'!$B$17="",0,IF('Monte Carlo'!$D$17='Monte Carlo'!$B$17,'Monte Carlo'!$B$17,BETAINV(RAND(),'Monte Carlo'!$F$17,'Monte Carlo'!$G$17,'Monte Carlo'!$B$17,'Monte Carlo'!$D$17)))</f>
        <v>0</v>
      </c>
      <c r="L938" s="0" t="n">
        <f aca="true">IF('Monte Carlo'!$B$18="",0,IF('Monte Carlo'!$D$18='Monte Carlo'!$B$18,'Monte Carlo'!$B$18,BETAINV(RAND(),'Monte Carlo'!$F$18,'Monte Carlo'!$G$18,'Monte Carlo'!$B$18,'Monte Carlo'!$D$18)))</f>
        <v>0</v>
      </c>
      <c r="M938" s="0" t="n">
        <f aca="true">IF(OR('Monte Carlo'!$B$22="",'Monte Carlo'!$C$22=""),0,IF(RAND()&lt;'Monte Carlo'!$B$22,IF('Monte Carlo'!$E$22='Monte Carlo'!$C$22,'Monte Carlo'!$C$22,BETAINV(RAND(),'Monte Carlo'!$G$22,'Monte Carlo'!$H$22,'Monte Carlo'!$C$22,'Monte Carlo'!$E$22)),0))</f>
        <v>0</v>
      </c>
      <c r="N938" s="0" t="n">
        <f aca="true">IF(OR('Monte Carlo'!$B$23="",'Monte Carlo'!$C$23=""),0,IF(RAND()&lt;'Monte Carlo'!$B$23,IF('Monte Carlo'!$E$23='Monte Carlo'!$C$23,'Monte Carlo'!$C$23,BETAINV(RAND(),'Monte Carlo'!$G$23,'Monte Carlo'!$H$23,'Monte Carlo'!$C$23,'Monte Carlo'!$E$23)),0))</f>
        <v>0</v>
      </c>
      <c r="O938" s="0" t="n">
        <f aca="true">IF(OR('Monte Carlo'!$B$24="",'Monte Carlo'!$C$24=""),0,IF(RAND()&lt;'Monte Carlo'!$B$24,IF('Monte Carlo'!$E$24='Monte Carlo'!$C$24,'Monte Carlo'!$C$24,BETAINV(RAND(),'Monte Carlo'!$G$24,'Monte Carlo'!$H$24,'Monte Carlo'!$C$24,'Monte Carlo'!$E$24)),0))</f>
        <v>88.9850806252334</v>
      </c>
      <c r="P938" s="0" t="n">
        <f aca="true">IF(OR('Monte Carlo'!$B$25="",'Monte Carlo'!$C$25=""),0,IF(RAND()&lt;'Monte Carlo'!$B$25,IF('Monte Carlo'!$E$25='Monte Carlo'!$C$25,'Monte Carlo'!$C$25,BETAINV(RAND(),'Monte Carlo'!$G$25,'Monte Carlo'!$H$25,'Monte Carlo'!$C$25,'Monte Carlo'!$E$25)),0))</f>
        <v>0</v>
      </c>
      <c r="Q938" s="0" t="n">
        <f aca="true">IF(OR('Monte Carlo'!$B$26="",'Monte Carlo'!$C$26=""),0,IF(RAND()&lt;'Monte Carlo'!$B$26,IF('Monte Carlo'!$E$26='Monte Carlo'!$C$26,'Monte Carlo'!$C$26,BETAINV(RAND(),'Monte Carlo'!$G$26,'Monte Carlo'!$H$26,'Monte Carlo'!$C$26,'Monte Carlo'!$E$26)),0))</f>
        <v>287.220234983993</v>
      </c>
      <c r="R938" s="0" t="n">
        <f aca="true">IF(OR('Monte Carlo'!$B$27="",'Monte Carlo'!$C$27=""),0,IF(RAND()&lt;'Monte Carlo'!$B$27,IF('Monte Carlo'!$E$27='Monte Carlo'!$C$27,'Monte Carlo'!$C$27,BETAINV(RAND(),'Monte Carlo'!$G$27,'Monte Carlo'!$H$27,'Monte Carlo'!$C$27,'Monte Carlo'!$E$27)),0))</f>
        <v>0</v>
      </c>
      <c r="S938" s="0" t="n">
        <f aca="true">IF(OR('Monte Carlo'!$B$28="",'Monte Carlo'!$C$28=""),0,IF(RAND()&lt;'Monte Carlo'!$B$28,IF('Monte Carlo'!$E$28='Monte Carlo'!$C$28,'Monte Carlo'!$C$28,BETAINV(RAND(),'Monte Carlo'!$G$28,'Monte Carlo'!$H$28,'Monte Carlo'!$C$28,'Monte Carlo'!$E$28)),0))</f>
        <v>0</v>
      </c>
      <c r="T938" s="0" t="n">
        <f aca="true">IF(OR('Monte Carlo'!$B$29="",'Monte Carlo'!$C$29=""),0,IF(RAND()&lt;'Monte Carlo'!$B$29,IF('Monte Carlo'!$E$29='Monte Carlo'!$C$29,'Monte Carlo'!$C$29,BETAINV(RAND(),'Monte Carlo'!$G$29,'Monte Carlo'!$H$29,'Monte Carlo'!$C$29,'Monte Carlo'!$E$29)),0))</f>
        <v>0</v>
      </c>
      <c r="U938" s="0" t="n">
        <f aca="true">IF(OR('Monte Carlo'!$B$30="",'Monte Carlo'!$C$30=""),0,IF(RAND()&lt;'Monte Carlo'!$B$30,IF('Monte Carlo'!$E$30='Monte Carlo'!$C$30,'Monte Carlo'!$C$30,BETAINV(RAND(),'Monte Carlo'!$G$30,'Monte Carlo'!$H$30,'Monte Carlo'!$C$30,'Monte Carlo'!$E$30)),0))</f>
        <v>0</v>
      </c>
      <c r="V938" s="0" t="n">
        <f aca="true">IF(OR('Monte Carlo'!$B$31="",'Monte Carlo'!$C$31=""),0,IF(RAND()&lt;'Monte Carlo'!$B$31,IF('Monte Carlo'!$E$31='Monte Carlo'!$C$31,'Monte Carlo'!$C$31,BETAINV(RAND(),'Monte Carlo'!$G$31,'Monte Carlo'!$H$31,'Monte Carlo'!$C$31,'Monte Carlo'!$E$31)),0))</f>
        <v>0</v>
      </c>
      <c r="W938" s="0" t="n">
        <f aca="true">IF(OR('Monte Carlo'!$B$32="",'Monte Carlo'!$C$32=""),0,IF(RAND()&lt;'Monte Carlo'!$B$32,IF('Monte Carlo'!$E$32='Monte Carlo'!$C$32,'Monte Carlo'!$C$32,BETAINV(RAND(),'Monte Carlo'!$G$32,'Monte Carlo'!$H$32,'Monte Carlo'!$C$32,'Monte Carlo'!$E$32)),0))</f>
        <v>0</v>
      </c>
      <c r="X938" s="0" t="n">
        <f aca="true">IF(OR('Monte Carlo'!$B$33="",'Monte Carlo'!$C$33=""),0,IF(RAND()&lt;'Monte Carlo'!$B$33,IF('Monte Carlo'!$E$33='Monte Carlo'!$C$33,'Monte Carlo'!$C$33,BETAINV(RAND(),'Monte Carlo'!$G$33,'Monte Carlo'!$H$33,'Monte Carlo'!$C$33,'Monte Carlo'!$E$33)),0))</f>
        <v>0</v>
      </c>
      <c r="Y938" s="0" t="n">
        <f aca="false">SUM(A938:X938)</f>
        <v>2386.9911690221</v>
      </c>
    </row>
    <row r="939" customFormat="false" ht="15" hidden="false" customHeight="false" outlineLevel="0" collapsed="false">
      <c r="A939" s="0" t="n">
        <f aca="true">IF('Monte Carlo'!$B$7="",0,IF('Monte Carlo'!$D$7='Monte Carlo'!$B$7,'Monte Carlo'!$B$7,BETAINV(RAND(),'Monte Carlo'!$F$7,'Monte Carlo'!$G$7,'Monte Carlo'!$B$7,'Monte Carlo'!$D$7)))</f>
        <v>136.433212853137</v>
      </c>
      <c r="B939" s="0" t="n">
        <f aca="true">IF('Monte Carlo'!$B$8="",0,IF('Monte Carlo'!$D$8='Monte Carlo'!$B$8,'Monte Carlo'!$B$8,BETAINV(RAND(),'Monte Carlo'!$F$8,'Monte Carlo'!$G$8,'Monte Carlo'!$B$8,'Monte Carlo'!$D$8)))</f>
        <v>1010.39452761616</v>
      </c>
      <c r="C939" s="0" t="n">
        <f aca="true">IF('Monte Carlo'!$B$9="",0,IF('Monte Carlo'!$D$9='Monte Carlo'!$B$9,'Monte Carlo'!$B$9,BETAINV(RAND(),'Monte Carlo'!$F$9,'Monte Carlo'!$G$9,'Monte Carlo'!$B$9,'Monte Carlo'!$D$9)))</f>
        <v>460.689755835279</v>
      </c>
      <c r="D939" s="0" t="n">
        <f aca="true">IF('Monte Carlo'!$B$10="",0,IF('Monte Carlo'!$D$10='Monte Carlo'!$B$10,'Monte Carlo'!$B$10,BETAINV(RAND(),'Monte Carlo'!$F$10,'Monte Carlo'!$G$10,'Monte Carlo'!$B$10,'Monte Carlo'!$D$10)))</f>
        <v>301.274560037154</v>
      </c>
      <c r="E939" s="0" t="n">
        <f aca="true">IF('Monte Carlo'!$B$11="",0,IF('Monte Carlo'!$D$11='Monte Carlo'!$B$11,'Monte Carlo'!$B$11,BETAINV(RAND(),'Monte Carlo'!$F$11,'Monte Carlo'!$G$11,'Monte Carlo'!$B$11,'Monte Carlo'!$D$11)))</f>
        <v>101.510772083351</v>
      </c>
      <c r="F939" s="0" t="n">
        <f aca="true">IF('Monte Carlo'!$B$12="",0,IF('Monte Carlo'!$D$12='Monte Carlo'!$B$12,'Monte Carlo'!$B$12,BETAINV(RAND(),'Monte Carlo'!$F$12,'Monte Carlo'!$G$12,'Monte Carlo'!$B$12,'Monte Carlo'!$D$12)))</f>
        <v>114.643564740061</v>
      </c>
      <c r="G939" s="0" t="n">
        <f aca="true">IF('Monte Carlo'!$B$13="",0,IF('Monte Carlo'!$D$13='Monte Carlo'!$B$13,'Monte Carlo'!$B$13,BETAINV(RAND(),'Monte Carlo'!$F$13,'Monte Carlo'!$G$13,'Monte Carlo'!$B$13,'Monte Carlo'!$D$13)))</f>
        <v>0</v>
      </c>
      <c r="H939" s="0" t="n">
        <f aca="true">IF('Monte Carlo'!$B$14="",0,IF('Monte Carlo'!$D$14='Monte Carlo'!$B$14,'Monte Carlo'!$B$14,BETAINV(RAND(),'Monte Carlo'!$F$14,'Monte Carlo'!$G$14,'Monte Carlo'!$B$14,'Monte Carlo'!$D$14)))</f>
        <v>0</v>
      </c>
      <c r="I939" s="0" t="n">
        <f aca="true">IF('Monte Carlo'!$B$15="",0,IF('Monte Carlo'!$D$15='Monte Carlo'!$B$15,'Monte Carlo'!$B$15,BETAINV(RAND(),'Monte Carlo'!$F$15,'Monte Carlo'!$G$15,'Monte Carlo'!$B$15,'Monte Carlo'!$D$15)))</f>
        <v>0</v>
      </c>
      <c r="J939" s="0" t="n">
        <f aca="true">IF('Monte Carlo'!$B$16="",0,IF('Monte Carlo'!$D$16='Monte Carlo'!$B$16,'Monte Carlo'!$B$16,BETAINV(RAND(),'Monte Carlo'!$F$16,'Monte Carlo'!$G$16,'Monte Carlo'!$B$16,'Monte Carlo'!$D$16)))</f>
        <v>0</v>
      </c>
      <c r="K939" s="0" t="n">
        <f aca="true">IF('Monte Carlo'!$B$17="",0,IF('Monte Carlo'!$D$17='Monte Carlo'!$B$17,'Monte Carlo'!$B$17,BETAINV(RAND(),'Monte Carlo'!$F$17,'Monte Carlo'!$G$17,'Monte Carlo'!$B$17,'Monte Carlo'!$D$17)))</f>
        <v>0</v>
      </c>
      <c r="L939" s="0" t="n">
        <f aca="true">IF('Monte Carlo'!$B$18="",0,IF('Monte Carlo'!$D$18='Monte Carlo'!$B$18,'Monte Carlo'!$B$18,BETAINV(RAND(),'Monte Carlo'!$F$18,'Monte Carlo'!$G$18,'Monte Carlo'!$B$18,'Monte Carlo'!$D$18)))</f>
        <v>0</v>
      </c>
      <c r="M939" s="0" t="n">
        <f aca="true">IF(OR('Monte Carlo'!$B$22="",'Monte Carlo'!$C$22=""),0,IF(RAND()&lt;'Monte Carlo'!$B$22,IF('Monte Carlo'!$E$22='Monte Carlo'!$C$22,'Monte Carlo'!$C$22,BETAINV(RAND(),'Monte Carlo'!$G$22,'Monte Carlo'!$H$22,'Monte Carlo'!$C$22,'Monte Carlo'!$E$22)),0))</f>
        <v>166.646039326415</v>
      </c>
      <c r="N939" s="0" t="n">
        <f aca="true">IF(OR('Monte Carlo'!$B$23="",'Monte Carlo'!$C$23=""),0,IF(RAND()&lt;'Monte Carlo'!$B$23,IF('Monte Carlo'!$E$23='Monte Carlo'!$C$23,'Monte Carlo'!$C$23,BETAINV(RAND(),'Monte Carlo'!$G$23,'Monte Carlo'!$H$23,'Monte Carlo'!$C$23,'Monte Carlo'!$E$23)),0))</f>
        <v>33.2026942343462</v>
      </c>
      <c r="O939" s="0" t="n">
        <f aca="true">IF(OR('Monte Carlo'!$B$24="",'Monte Carlo'!$C$24=""),0,IF(RAND()&lt;'Monte Carlo'!$B$24,IF('Monte Carlo'!$E$24='Monte Carlo'!$C$24,'Monte Carlo'!$C$24,BETAINV(RAND(),'Monte Carlo'!$G$24,'Monte Carlo'!$H$24,'Monte Carlo'!$C$24,'Monte Carlo'!$E$24)),0))</f>
        <v>0</v>
      </c>
      <c r="P939" s="0" t="n">
        <f aca="true">IF(OR('Monte Carlo'!$B$25="",'Monte Carlo'!$C$25=""),0,IF(RAND()&lt;'Monte Carlo'!$B$25,IF('Monte Carlo'!$E$25='Monte Carlo'!$C$25,'Monte Carlo'!$C$25,BETAINV(RAND(),'Monte Carlo'!$G$25,'Monte Carlo'!$H$25,'Monte Carlo'!$C$25,'Monte Carlo'!$E$25)),0))</f>
        <v>231.633656170778</v>
      </c>
      <c r="Q939" s="0" t="n">
        <f aca="true">IF(OR('Monte Carlo'!$B$26="",'Monte Carlo'!$C$26=""),0,IF(RAND()&lt;'Monte Carlo'!$B$26,IF('Monte Carlo'!$E$26='Monte Carlo'!$C$26,'Monte Carlo'!$C$26,BETAINV(RAND(),'Monte Carlo'!$G$26,'Monte Carlo'!$H$26,'Monte Carlo'!$C$26,'Monte Carlo'!$E$26)),0))</f>
        <v>0</v>
      </c>
      <c r="R939" s="0" t="n">
        <f aca="true">IF(OR('Monte Carlo'!$B$27="",'Monte Carlo'!$C$27=""),0,IF(RAND()&lt;'Monte Carlo'!$B$27,IF('Monte Carlo'!$E$27='Monte Carlo'!$C$27,'Monte Carlo'!$C$27,BETAINV(RAND(),'Monte Carlo'!$G$27,'Monte Carlo'!$H$27,'Monte Carlo'!$C$27,'Monte Carlo'!$E$27)),0))</f>
        <v>0</v>
      </c>
      <c r="S939" s="0" t="n">
        <f aca="true">IF(OR('Monte Carlo'!$B$28="",'Monte Carlo'!$C$28=""),0,IF(RAND()&lt;'Monte Carlo'!$B$28,IF('Monte Carlo'!$E$28='Monte Carlo'!$C$28,'Monte Carlo'!$C$28,BETAINV(RAND(),'Monte Carlo'!$G$28,'Monte Carlo'!$H$28,'Monte Carlo'!$C$28,'Monte Carlo'!$E$28)),0))</f>
        <v>0</v>
      </c>
      <c r="T939" s="0" t="n">
        <f aca="true">IF(OR('Monte Carlo'!$B$29="",'Monte Carlo'!$C$29=""),0,IF(RAND()&lt;'Monte Carlo'!$B$29,IF('Monte Carlo'!$E$29='Monte Carlo'!$C$29,'Monte Carlo'!$C$29,BETAINV(RAND(),'Monte Carlo'!$G$29,'Monte Carlo'!$H$29,'Monte Carlo'!$C$29,'Monte Carlo'!$E$29)),0))</f>
        <v>0</v>
      </c>
      <c r="U939" s="0" t="n">
        <f aca="true">IF(OR('Monte Carlo'!$B$30="",'Monte Carlo'!$C$30=""),0,IF(RAND()&lt;'Monte Carlo'!$B$30,IF('Monte Carlo'!$E$30='Monte Carlo'!$C$30,'Monte Carlo'!$C$30,BETAINV(RAND(),'Monte Carlo'!$G$30,'Monte Carlo'!$H$30,'Monte Carlo'!$C$30,'Monte Carlo'!$E$30)),0))</f>
        <v>0</v>
      </c>
      <c r="V939" s="0" t="n">
        <f aca="true">IF(OR('Monte Carlo'!$B$31="",'Monte Carlo'!$C$31=""),0,IF(RAND()&lt;'Monte Carlo'!$B$31,IF('Monte Carlo'!$E$31='Monte Carlo'!$C$31,'Monte Carlo'!$C$31,BETAINV(RAND(),'Monte Carlo'!$G$31,'Monte Carlo'!$H$31,'Monte Carlo'!$C$31,'Monte Carlo'!$E$31)),0))</f>
        <v>0</v>
      </c>
      <c r="W939" s="0" t="n">
        <f aca="true">IF(OR('Monte Carlo'!$B$32="",'Monte Carlo'!$C$32=""),0,IF(RAND()&lt;'Monte Carlo'!$B$32,IF('Monte Carlo'!$E$32='Monte Carlo'!$C$32,'Monte Carlo'!$C$32,BETAINV(RAND(),'Monte Carlo'!$G$32,'Monte Carlo'!$H$32,'Monte Carlo'!$C$32,'Monte Carlo'!$E$32)),0))</f>
        <v>0</v>
      </c>
      <c r="X939" s="0" t="n">
        <f aca="true">IF(OR('Monte Carlo'!$B$33="",'Monte Carlo'!$C$33=""),0,IF(RAND()&lt;'Monte Carlo'!$B$33,IF('Monte Carlo'!$E$33='Monte Carlo'!$C$33,'Monte Carlo'!$C$33,BETAINV(RAND(),'Monte Carlo'!$G$33,'Monte Carlo'!$H$33,'Monte Carlo'!$C$33,'Monte Carlo'!$E$33)),0))</f>
        <v>0</v>
      </c>
      <c r="Y939" s="0" t="n">
        <f aca="false">SUM(A939:X939)</f>
        <v>2556.42878289668</v>
      </c>
    </row>
    <row r="940" customFormat="false" ht="15" hidden="false" customHeight="false" outlineLevel="0" collapsed="false">
      <c r="A940" s="0" t="n">
        <f aca="true">IF('Monte Carlo'!$B$7="",0,IF('Monte Carlo'!$D$7='Monte Carlo'!$B$7,'Monte Carlo'!$B$7,BETAINV(RAND(),'Monte Carlo'!$F$7,'Monte Carlo'!$G$7,'Monte Carlo'!$B$7,'Monte Carlo'!$D$7)))</f>
        <v>174.212414648818</v>
      </c>
      <c r="B940" s="0" t="n">
        <f aca="true">IF('Monte Carlo'!$B$8="",0,IF('Monte Carlo'!$D$8='Monte Carlo'!$B$8,'Monte Carlo'!$B$8,BETAINV(RAND(),'Monte Carlo'!$F$8,'Monte Carlo'!$G$8,'Monte Carlo'!$B$8,'Monte Carlo'!$D$8)))</f>
        <v>959.851438173322</v>
      </c>
      <c r="C940" s="0" t="n">
        <f aca="true">IF('Monte Carlo'!$B$9="",0,IF('Monte Carlo'!$D$9='Monte Carlo'!$B$9,'Monte Carlo'!$B$9,BETAINV(RAND(),'Monte Carlo'!$F$9,'Monte Carlo'!$G$9,'Monte Carlo'!$B$9,'Monte Carlo'!$D$9)))</f>
        <v>428.908861652102</v>
      </c>
      <c r="D940" s="0" t="n">
        <f aca="true">IF('Monte Carlo'!$B$10="",0,IF('Monte Carlo'!$D$10='Monte Carlo'!$B$10,'Monte Carlo'!$B$10,BETAINV(RAND(),'Monte Carlo'!$F$10,'Monte Carlo'!$G$10,'Monte Carlo'!$B$10,'Monte Carlo'!$D$10)))</f>
        <v>297.286630335562</v>
      </c>
      <c r="E940" s="0" t="n">
        <f aca="true">IF('Monte Carlo'!$B$11="",0,IF('Monte Carlo'!$D$11='Monte Carlo'!$B$11,'Monte Carlo'!$B$11,BETAINV(RAND(),'Monte Carlo'!$F$11,'Monte Carlo'!$G$11,'Monte Carlo'!$B$11,'Monte Carlo'!$D$11)))</f>
        <v>106.794676924667</v>
      </c>
      <c r="F940" s="0" t="n">
        <f aca="true">IF('Monte Carlo'!$B$12="",0,IF('Monte Carlo'!$D$12='Monte Carlo'!$B$12,'Monte Carlo'!$B$12,BETAINV(RAND(),'Monte Carlo'!$F$12,'Monte Carlo'!$G$12,'Monte Carlo'!$B$12,'Monte Carlo'!$D$12)))</f>
        <v>99.8245318100598</v>
      </c>
      <c r="G940" s="0" t="n">
        <f aca="true">IF('Monte Carlo'!$B$13="",0,IF('Monte Carlo'!$D$13='Monte Carlo'!$B$13,'Monte Carlo'!$B$13,BETAINV(RAND(),'Monte Carlo'!$F$13,'Monte Carlo'!$G$13,'Monte Carlo'!$B$13,'Monte Carlo'!$D$13)))</f>
        <v>0</v>
      </c>
      <c r="H940" s="0" t="n">
        <f aca="true">IF('Monte Carlo'!$B$14="",0,IF('Monte Carlo'!$D$14='Monte Carlo'!$B$14,'Monte Carlo'!$B$14,BETAINV(RAND(),'Monte Carlo'!$F$14,'Monte Carlo'!$G$14,'Monte Carlo'!$B$14,'Monte Carlo'!$D$14)))</f>
        <v>0</v>
      </c>
      <c r="I940" s="0" t="n">
        <f aca="true">IF('Monte Carlo'!$B$15="",0,IF('Monte Carlo'!$D$15='Monte Carlo'!$B$15,'Monte Carlo'!$B$15,BETAINV(RAND(),'Monte Carlo'!$F$15,'Monte Carlo'!$G$15,'Monte Carlo'!$B$15,'Monte Carlo'!$D$15)))</f>
        <v>0</v>
      </c>
      <c r="J940" s="0" t="n">
        <f aca="true">IF('Monte Carlo'!$B$16="",0,IF('Monte Carlo'!$D$16='Monte Carlo'!$B$16,'Monte Carlo'!$B$16,BETAINV(RAND(),'Monte Carlo'!$F$16,'Monte Carlo'!$G$16,'Monte Carlo'!$B$16,'Monte Carlo'!$D$16)))</f>
        <v>0</v>
      </c>
      <c r="K940" s="0" t="n">
        <f aca="true">IF('Monte Carlo'!$B$17="",0,IF('Monte Carlo'!$D$17='Monte Carlo'!$B$17,'Monte Carlo'!$B$17,BETAINV(RAND(),'Monte Carlo'!$F$17,'Monte Carlo'!$G$17,'Monte Carlo'!$B$17,'Monte Carlo'!$D$17)))</f>
        <v>0</v>
      </c>
      <c r="L940" s="0" t="n">
        <f aca="true">IF('Monte Carlo'!$B$18="",0,IF('Monte Carlo'!$D$18='Monte Carlo'!$B$18,'Monte Carlo'!$B$18,BETAINV(RAND(),'Monte Carlo'!$F$18,'Monte Carlo'!$G$18,'Monte Carlo'!$B$18,'Monte Carlo'!$D$18)))</f>
        <v>0</v>
      </c>
      <c r="M940" s="0" t="n">
        <f aca="true">IF(OR('Monte Carlo'!$B$22="",'Monte Carlo'!$C$22=""),0,IF(RAND()&lt;'Monte Carlo'!$B$22,IF('Monte Carlo'!$E$22='Monte Carlo'!$C$22,'Monte Carlo'!$C$22,BETAINV(RAND(),'Monte Carlo'!$G$22,'Monte Carlo'!$H$22,'Monte Carlo'!$C$22,'Monte Carlo'!$E$22)),0))</f>
        <v>129.261520128146</v>
      </c>
      <c r="N940" s="0" t="n">
        <f aca="true">IF(OR('Monte Carlo'!$B$23="",'Monte Carlo'!$C$23=""),0,IF(RAND()&lt;'Monte Carlo'!$B$23,IF('Monte Carlo'!$E$23='Monte Carlo'!$C$23,'Monte Carlo'!$C$23,BETAINV(RAND(),'Monte Carlo'!$G$23,'Monte Carlo'!$H$23,'Monte Carlo'!$C$23,'Monte Carlo'!$E$23)),0))</f>
        <v>0</v>
      </c>
      <c r="O940" s="0" t="n">
        <f aca="true">IF(OR('Monte Carlo'!$B$24="",'Monte Carlo'!$C$24=""),0,IF(RAND()&lt;'Monte Carlo'!$B$24,IF('Monte Carlo'!$E$24='Monte Carlo'!$C$24,'Monte Carlo'!$C$24,BETAINV(RAND(),'Monte Carlo'!$G$24,'Monte Carlo'!$H$24,'Monte Carlo'!$C$24,'Monte Carlo'!$E$24)),0))</f>
        <v>0</v>
      </c>
      <c r="P940" s="0" t="n">
        <f aca="true">IF(OR('Monte Carlo'!$B$25="",'Monte Carlo'!$C$25=""),0,IF(RAND()&lt;'Monte Carlo'!$B$25,IF('Monte Carlo'!$E$25='Monte Carlo'!$C$25,'Monte Carlo'!$C$25,BETAINV(RAND(),'Monte Carlo'!$G$25,'Monte Carlo'!$H$25,'Monte Carlo'!$C$25,'Monte Carlo'!$E$25)),0))</f>
        <v>261.686417580653</v>
      </c>
      <c r="Q940" s="0" t="n">
        <f aca="true">IF(OR('Monte Carlo'!$B$26="",'Monte Carlo'!$C$26=""),0,IF(RAND()&lt;'Monte Carlo'!$B$26,IF('Monte Carlo'!$E$26='Monte Carlo'!$C$26,'Monte Carlo'!$C$26,BETAINV(RAND(),'Monte Carlo'!$G$26,'Monte Carlo'!$H$26,'Monte Carlo'!$C$26,'Monte Carlo'!$E$26)),0))</f>
        <v>0</v>
      </c>
      <c r="R940" s="0" t="n">
        <f aca="true">IF(OR('Monte Carlo'!$B$27="",'Monte Carlo'!$C$27=""),0,IF(RAND()&lt;'Monte Carlo'!$B$27,IF('Monte Carlo'!$E$27='Monte Carlo'!$C$27,'Monte Carlo'!$C$27,BETAINV(RAND(),'Monte Carlo'!$G$27,'Monte Carlo'!$H$27,'Monte Carlo'!$C$27,'Monte Carlo'!$E$27)),0))</f>
        <v>0</v>
      </c>
      <c r="S940" s="0" t="n">
        <f aca="true">IF(OR('Monte Carlo'!$B$28="",'Monte Carlo'!$C$28=""),0,IF(RAND()&lt;'Monte Carlo'!$B$28,IF('Monte Carlo'!$E$28='Monte Carlo'!$C$28,'Monte Carlo'!$C$28,BETAINV(RAND(),'Monte Carlo'!$G$28,'Monte Carlo'!$H$28,'Monte Carlo'!$C$28,'Monte Carlo'!$E$28)),0))</f>
        <v>0</v>
      </c>
      <c r="T940" s="0" t="n">
        <f aca="true">IF(OR('Monte Carlo'!$B$29="",'Monte Carlo'!$C$29=""),0,IF(RAND()&lt;'Monte Carlo'!$B$29,IF('Monte Carlo'!$E$29='Monte Carlo'!$C$29,'Monte Carlo'!$C$29,BETAINV(RAND(),'Monte Carlo'!$G$29,'Monte Carlo'!$H$29,'Monte Carlo'!$C$29,'Monte Carlo'!$E$29)),0))</f>
        <v>0</v>
      </c>
      <c r="U940" s="0" t="n">
        <f aca="true">IF(OR('Monte Carlo'!$B$30="",'Monte Carlo'!$C$30=""),0,IF(RAND()&lt;'Monte Carlo'!$B$30,IF('Monte Carlo'!$E$30='Monte Carlo'!$C$30,'Monte Carlo'!$C$30,BETAINV(RAND(),'Monte Carlo'!$G$30,'Monte Carlo'!$H$30,'Monte Carlo'!$C$30,'Monte Carlo'!$E$30)),0))</f>
        <v>0</v>
      </c>
      <c r="V940" s="0" t="n">
        <f aca="true">IF(OR('Monte Carlo'!$B$31="",'Monte Carlo'!$C$31=""),0,IF(RAND()&lt;'Monte Carlo'!$B$31,IF('Monte Carlo'!$E$31='Monte Carlo'!$C$31,'Monte Carlo'!$C$31,BETAINV(RAND(),'Monte Carlo'!$G$31,'Monte Carlo'!$H$31,'Monte Carlo'!$C$31,'Monte Carlo'!$E$31)),0))</f>
        <v>0</v>
      </c>
      <c r="W940" s="0" t="n">
        <f aca="true">IF(OR('Monte Carlo'!$B$32="",'Monte Carlo'!$C$32=""),0,IF(RAND()&lt;'Monte Carlo'!$B$32,IF('Monte Carlo'!$E$32='Monte Carlo'!$C$32,'Monte Carlo'!$C$32,BETAINV(RAND(),'Monte Carlo'!$G$32,'Monte Carlo'!$H$32,'Monte Carlo'!$C$32,'Monte Carlo'!$E$32)),0))</f>
        <v>0</v>
      </c>
      <c r="X940" s="0" t="n">
        <f aca="true">IF(OR('Monte Carlo'!$B$33="",'Monte Carlo'!$C$33=""),0,IF(RAND()&lt;'Monte Carlo'!$B$33,IF('Monte Carlo'!$E$33='Monte Carlo'!$C$33,'Monte Carlo'!$C$33,BETAINV(RAND(),'Monte Carlo'!$G$33,'Monte Carlo'!$H$33,'Monte Carlo'!$C$33,'Monte Carlo'!$E$33)),0))</f>
        <v>0</v>
      </c>
      <c r="Y940" s="0" t="n">
        <f aca="false">SUM(A940:X940)</f>
        <v>2457.82649125333</v>
      </c>
    </row>
    <row r="941" customFormat="false" ht="15" hidden="false" customHeight="false" outlineLevel="0" collapsed="false">
      <c r="A941" s="0" t="n">
        <f aca="true">IF('Monte Carlo'!$B$7="",0,IF('Monte Carlo'!$D$7='Monte Carlo'!$B$7,'Monte Carlo'!$B$7,BETAINV(RAND(),'Monte Carlo'!$F$7,'Monte Carlo'!$G$7,'Monte Carlo'!$B$7,'Monte Carlo'!$D$7)))</f>
        <v>155.377180088315</v>
      </c>
      <c r="B941" s="0" t="n">
        <f aca="true">IF('Monte Carlo'!$B$8="",0,IF('Monte Carlo'!$D$8='Monte Carlo'!$B$8,'Monte Carlo'!$B$8,BETAINV(RAND(),'Monte Carlo'!$F$8,'Monte Carlo'!$G$8,'Monte Carlo'!$B$8,'Monte Carlo'!$D$8)))</f>
        <v>1074.76200104924</v>
      </c>
      <c r="C941" s="0" t="n">
        <f aca="true">IF('Monte Carlo'!$B$9="",0,IF('Monte Carlo'!$D$9='Monte Carlo'!$B$9,'Monte Carlo'!$B$9,BETAINV(RAND(),'Monte Carlo'!$F$9,'Monte Carlo'!$G$9,'Monte Carlo'!$B$9,'Monte Carlo'!$D$9)))</f>
        <v>445.117040677016</v>
      </c>
      <c r="D941" s="0" t="n">
        <f aca="true">IF('Monte Carlo'!$B$10="",0,IF('Monte Carlo'!$D$10='Monte Carlo'!$B$10,'Monte Carlo'!$B$10,BETAINV(RAND(),'Monte Carlo'!$F$10,'Monte Carlo'!$G$10,'Monte Carlo'!$B$10,'Monte Carlo'!$D$10)))</f>
        <v>320.590781401297</v>
      </c>
      <c r="E941" s="0" t="n">
        <f aca="true">IF('Monte Carlo'!$B$11="",0,IF('Monte Carlo'!$D$11='Monte Carlo'!$B$11,'Monte Carlo'!$B$11,BETAINV(RAND(),'Monte Carlo'!$F$11,'Monte Carlo'!$G$11,'Monte Carlo'!$B$11,'Monte Carlo'!$D$11)))</f>
        <v>87.3266027040975</v>
      </c>
      <c r="F941" s="0" t="n">
        <f aca="true">IF('Monte Carlo'!$B$12="",0,IF('Monte Carlo'!$D$12='Monte Carlo'!$B$12,'Monte Carlo'!$B$12,BETAINV(RAND(),'Monte Carlo'!$F$12,'Monte Carlo'!$G$12,'Monte Carlo'!$B$12,'Monte Carlo'!$D$12)))</f>
        <v>91.8668309582878</v>
      </c>
      <c r="G941" s="0" t="n">
        <f aca="true">IF('Monte Carlo'!$B$13="",0,IF('Monte Carlo'!$D$13='Monte Carlo'!$B$13,'Monte Carlo'!$B$13,BETAINV(RAND(),'Monte Carlo'!$F$13,'Monte Carlo'!$G$13,'Monte Carlo'!$B$13,'Monte Carlo'!$D$13)))</f>
        <v>0</v>
      </c>
      <c r="H941" s="0" t="n">
        <f aca="true">IF('Monte Carlo'!$B$14="",0,IF('Monte Carlo'!$D$14='Monte Carlo'!$B$14,'Monte Carlo'!$B$14,BETAINV(RAND(),'Monte Carlo'!$F$14,'Monte Carlo'!$G$14,'Monte Carlo'!$B$14,'Monte Carlo'!$D$14)))</f>
        <v>0</v>
      </c>
      <c r="I941" s="0" t="n">
        <f aca="true">IF('Monte Carlo'!$B$15="",0,IF('Monte Carlo'!$D$15='Monte Carlo'!$B$15,'Monte Carlo'!$B$15,BETAINV(RAND(),'Monte Carlo'!$F$15,'Monte Carlo'!$G$15,'Monte Carlo'!$B$15,'Monte Carlo'!$D$15)))</f>
        <v>0</v>
      </c>
      <c r="J941" s="0" t="n">
        <f aca="true">IF('Monte Carlo'!$B$16="",0,IF('Monte Carlo'!$D$16='Monte Carlo'!$B$16,'Monte Carlo'!$B$16,BETAINV(RAND(),'Monte Carlo'!$F$16,'Monte Carlo'!$G$16,'Monte Carlo'!$B$16,'Monte Carlo'!$D$16)))</f>
        <v>0</v>
      </c>
      <c r="K941" s="0" t="n">
        <f aca="true">IF('Monte Carlo'!$B$17="",0,IF('Monte Carlo'!$D$17='Monte Carlo'!$B$17,'Monte Carlo'!$B$17,BETAINV(RAND(),'Monte Carlo'!$F$17,'Monte Carlo'!$G$17,'Monte Carlo'!$B$17,'Monte Carlo'!$D$17)))</f>
        <v>0</v>
      </c>
      <c r="L941" s="0" t="n">
        <f aca="true">IF('Monte Carlo'!$B$18="",0,IF('Monte Carlo'!$D$18='Monte Carlo'!$B$18,'Monte Carlo'!$B$18,BETAINV(RAND(),'Monte Carlo'!$F$18,'Monte Carlo'!$G$18,'Monte Carlo'!$B$18,'Monte Carlo'!$D$18)))</f>
        <v>0</v>
      </c>
      <c r="M941" s="0" t="n">
        <f aca="true">IF(OR('Monte Carlo'!$B$22="",'Monte Carlo'!$C$22=""),0,IF(RAND()&lt;'Monte Carlo'!$B$22,IF('Monte Carlo'!$E$22='Monte Carlo'!$C$22,'Monte Carlo'!$C$22,BETAINV(RAND(),'Monte Carlo'!$G$22,'Monte Carlo'!$H$22,'Monte Carlo'!$C$22,'Monte Carlo'!$E$22)),0))</f>
        <v>0</v>
      </c>
      <c r="N941" s="0" t="n">
        <f aca="true">IF(OR('Monte Carlo'!$B$23="",'Monte Carlo'!$C$23=""),0,IF(RAND()&lt;'Monte Carlo'!$B$23,IF('Monte Carlo'!$E$23='Monte Carlo'!$C$23,'Monte Carlo'!$C$23,BETAINV(RAND(),'Monte Carlo'!$G$23,'Monte Carlo'!$H$23,'Monte Carlo'!$C$23,'Monte Carlo'!$E$23)),0))</f>
        <v>47.9488055443401</v>
      </c>
      <c r="O941" s="0" t="n">
        <f aca="true">IF(OR('Monte Carlo'!$B$24="",'Monte Carlo'!$C$24=""),0,IF(RAND()&lt;'Monte Carlo'!$B$24,IF('Monte Carlo'!$E$24='Monte Carlo'!$C$24,'Monte Carlo'!$C$24,BETAINV(RAND(),'Monte Carlo'!$G$24,'Monte Carlo'!$H$24,'Monte Carlo'!$C$24,'Monte Carlo'!$E$24)),0))</f>
        <v>0</v>
      </c>
      <c r="P941" s="0" t="n">
        <f aca="true">IF(OR('Monte Carlo'!$B$25="",'Monte Carlo'!$C$25=""),0,IF(RAND()&lt;'Monte Carlo'!$B$25,IF('Monte Carlo'!$E$25='Monte Carlo'!$C$25,'Monte Carlo'!$C$25,BETAINV(RAND(),'Monte Carlo'!$G$25,'Monte Carlo'!$H$25,'Monte Carlo'!$C$25,'Monte Carlo'!$E$25)),0))</f>
        <v>0</v>
      </c>
      <c r="Q941" s="0" t="n">
        <f aca="true">IF(OR('Monte Carlo'!$B$26="",'Monte Carlo'!$C$26=""),0,IF(RAND()&lt;'Monte Carlo'!$B$26,IF('Monte Carlo'!$E$26='Monte Carlo'!$C$26,'Monte Carlo'!$C$26,BETAINV(RAND(),'Monte Carlo'!$G$26,'Monte Carlo'!$H$26,'Monte Carlo'!$C$26,'Monte Carlo'!$E$26)),0))</f>
        <v>0</v>
      </c>
      <c r="R941" s="0" t="n">
        <f aca="true">IF(OR('Monte Carlo'!$B$27="",'Monte Carlo'!$C$27=""),0,IF(RAND()&lt;'Monte Carlo'!$B$27,IF('Monte Carlo'!$E$27='Monte Carlo'!$C$27,'Monte Carlo'!$C$27,BETAINV(RAND(),'Monte Carlo'!$G$27,'Monte Carlo'!$H$27,'Monte Carlo'!$C$27,'Monte Carlo'!$E$27)),0))</f>
        <v>0</v>
      </c>
      <c r="S941" s="0" t="n">
        <f aca="true">IF(OR('Monte Carlo'!$B$28="",'Monte Carlo'!$C$28=""),0,IF(RAND()&lt;'Monte Carlo'!$B$28,IF('Monte Carlo'!$E$28='Monte Carlo'!$C$28,'Monte Carlo'!$C$28,BETAINV(RAND(),'Monte Carlo'!$G$28,'Monte Carlo'!$H$28,'Monte Carlo'!$C$28,'Monte Carlo'!$E$28)),0))</f>
        <v>0</v>
      </c>
      <c r="T941" s="0" t="n">
        <f aca="true">IF(OR('Monte Carlo'!$B$29="",'Monte Carlo'!$C$29=""),0,IF(RAND()&lt;'Monte Carlo'!$B$29,IF('Monte Carlo'!$E$29='Monte Carlo'!$C$29,'Monte Carlo'!$C$29,BETAINV(RAND(),'Monte Carlo'!$G$29,'Monte Carlo'!$H$29,'Monte Carlo'!$C$29,'Monte Carlo'!$E$29)),0))</f>
        <v>0</v>
      </c>
      <c r="U941" s="0" t="n">
        <f aca="true">IF(OR('Monte Carlo'!$B$30="",'Monte Carlo'!$C$30=""),0,IF(RAND()&lt;'Monte Carlo'!$B$30,IF('Monte Carlo'!$E$30='Monte Carlo'!$C$30,'Monte Carlo'!$C$30,BETAINV(RAND(),'Monte Carlo'!$G$30,'Monte Carlo'!$H$30,'Monte Carlo'!$C$30,'Monte Carlo'!$E$30)),0))</f>
        <v>0</v>
      </c>
      <c r="V941" s="0" t="n">
        <f aca="true">IF(OR('Monte Carlo'!$B$31="",'Monte Carlo'!$C$31=""),0,IF(RAND()&lt;'Monte Carlo'!$B$31,IF('Monte Carlo'!$E$31='Monte Carlo'!$C$31,'Monte Carlo'!$C$31,BETAINV(RAND(),'Monte Carlo'!$G$31,'Monte Carlo'!$H$31,'Monte Carlo'!$C$31,'Monte Carlo'!$E$31)),0))</f>
        <v>0</v>
      </c>
      <c r="W941" s="0" t="n">
        <f aca="true">IF(OR('Monte Carlo'!$B$32="",'Monte Carlo'!$C$32=""),0,IF(RAND()&lt;'Monte Carlo'!$B$32,IF('Monte Carlo'!$E$32='Monte Carlo'!$C$32,'Monte Carlo'!$C$32,BETAINV(RAND(),'Monte Carlo'!$G$32,'Monte Carlo'!$H$32,'Monte Carlo'!$C$32,'Monte Carlo'!$E$32)),0))</f>
        <v>0</v>
      </c>
      <c r="X941" s="0" t="n">
        <f aca="true">IF(OR('Monte Carlo'!$B$33="",'Monte Carlo'!$C$33=""),0,IF(RAND()&lt;'Monte Carlo'!$B$33,IF('Monte Carlo'!$E$33='Monte Carlo'!$C$33,'Monte Carlo'!$C$33,BETAINV(RAND(),'Monte Carlo'!$G$33,'Monte Carlo'!$H$33,'Monte Carlo'!$C$33,'Monte Carlo'!$E$33)),0))</f>
        <v>0</v>
      </c>
      <c r="Y941" s="0" t="n">
        <f aca="false">SUM(A941:X941)</f>
        <v>2222.98924242259</v>
      </c>
    </row>
    <row r="942" customFormat="false" ht="15" hidden="false" customHeight="false" outlineLevel="0" collapsed="false">
      <c r="A942" s="0" t="n">
        <f aca="true">IF('Monte Carlo'!$B$7="",0,IF('Monte Carlo'!$D$7='Monte Carlo'!$B$7,'Monte Carlo'!$B$7,BETAINV(RAND(),'Monte Carlo'!$F$7,'Monte Carlo'!$G$7,'Monte Carlo'!$B$7,'Monte Carlo'!$D$7)))</f>
        <v>148.732194542974</v>
      </c>
      <c r="B942" s="0" t="n">
        <f aca="true">IF('Monte Carlo'!$B$8="",0,IF('Monte Carlo'!$D$8='Monte Carlo'!$B$8,'Monte Carlo'!$B$8,BETAINV(RAND(),'Monte Carlo'!$F$8,'Monte Carlo'!$G$8,'Monte Carlo'!$B$8,'Monte Carlo'!$D$8)))</f>
        <v>1026.66841241213</v>
      </c>
      <c r="C942" s="0" t="n">
        <f aca="true">IF('Monte Carlo'!$B$9="",0,IF('Monte Carlo'!$D$9='Monte Carlo'!$B$9,'Monte Carlo'!$B$9,BETAINV(RAND(),'Monte Carlo'!$F$9,'Monte Carlo'!$G$9,'Monte Carlo'!$B$9,'Monte Carlo'!$D$9)))</f>
        <v>473.291449229665</v>
      </c>
      <c r="D942" s="0" t="n">
        <f aca="true">IF('Monte Carlo'!$B$10="",0,IF('Monte Carlo'!$D$10='Monte Carlo'!$B$10,'Monte Carlo'!$B$10,BETAINV(RAND(),'Monte Carlo'!$F$10,'Monte Carlo'!$G$10,'Monte Carlo'!$B$10,'Monte Carlo'!$D$10)))</f>
        <v>342.82596480238</v>
      </c>
      <c r="E942" s="0" t="n">
        <f aca="true">IF('Monte Carlo'!$B$11="",0,IF('Monte Carlo'!$D$11='Monte Carlo'!$B$11,'Monte Carlo'!$B$11,BETAINV(RAND(),'Monte Carlo'!$F$11,'Monte Carlo'!$G$11,'Monte Carlo'!$B$11,'Monte Carlo'!$D$11)))</f>
        <v>95.175809110176</v>
      </c>
      <c r="F942" s="0" t="n">
        <f aca="true">IF('Monte Carlo'!$B$12="",0,IF('Monte Carlo'!$D$12='Monte Carlo'!$B$12,'Monte Carlo'!$B$12,BETAINV(RAND(),'Monte Carlo'!$F$12,'Monte Carlo'!$G$12,'Monte Carlo'!$B$12,'Monte Carlo'!$D$12)))</f>
        <v>107.386790460824</v>
      </c>
      <c r="G942" s="0" t="n">
        <f aca="true">IF('Monte Carlo'!$B$13="",0,IF('Monte Carlo'!$D$13='Monte Carlo'!$B$13,'Monte Carlo'!$B$13,BETAINV(RAND(),'Monte Carlo'!$F$13,'Monte Carlo'!$G$13,'Monte Carlo'!$B$13,'Monte Carlo'!$D$13)))</f>
        <v>0</v>
      </c>
      <c r="H942" s="0" t="n">
        <f aca="true">IF('Monte Carlo'!$B$14="",0,IF('Monte Carlo'!$D$14='Monte Carlo'!$B$14,'Monte Carlo'!$B$14,BETAINV(RAND(),'Monte Carlo'!$F$14,'Monte Carlo'!$G$14,'Monte Carlo'!$B$14,'Monte Carlo'!$D$14)))</f>
        <v>0</v>
      </c>
      <c r="I942" s="0" t="n">
        <f aca="true">IF('Monte Carlo'!$B$15="",0,IF('Monte Carlo'!$D$15='Monte Carlo'!$B$15,'Monte Carlo'!$B$15,BETAINV(RAND(),'Monte Carlo'!$F$15,'Monte Carlo'!$G$15,'Monte Carlo'!$B$15,'Monte Carlo'!$D$15)))</f>
        <v>0</v>
      </c>
      <c r="J942" s="0" t="n">
        <f aca="true">IF('Monte Carlo'!$B$16="",0,IF('Monte Carlo'!$D$16='Monte Carlo'!$B$16,'Monte Carlo'!$B$16,BETAINV(RAND(),'Monte Carlo'!$F$16,'Monte Carlo'!$G$16,'Monte Carlo'!$B$16,'Monte Carlo'!$D$16)))</f>
        <v>0</v>
      </c>
      <c r="K942" s="0" t="n">
        <f aca="true">IF('Monte Carlo'!$B$17="",0,IF('Monte Carlo'!$D$17='Monte Carlo'!$B$17,'Monte Carlo'!$B$17,BETAINV(RAND(),'Monte Carlo'!$F$17,'Monte Carlo'!$G$17,'Monte Carlo'!$B$17,'Monte Carlo'!$D$17)))</f>
        <v>0</v>
      </c>
      <c r="L942" s="0" t="n">
        <f aca="true">IF('Monte Carlo'!$B$18="",0,IF('Monte Carlo'!$D$18='Monte Carlo'!$B$18,'Monte Carlo'!$B$18,BETAINV(RAND(),'Monte Carlo'!$F$18,'Monte Carlo'!$G$18,'Monte Carlo'!$B$18,'Monte Carlo'!$D$18)))</f>
        <v>0</v>
      </c>
      <c r="M942" s="0" t="n">
        <f aca="true">IF(OR('Monte Carlo'!$B$22="",'Monte Carlo'!$C$22=""),0,IF(RAND()&lt;'Monte Carlo'!$B$22,IF('Monte Carlo'!$E$22='Monte Carlo'!$C$22,'Monte Carlo'!$C$22,BETAINV(RAND(),'Monte Carlo'!$G$22,'Monte Carlo'!$H$22,'Monte Carlo'!$C$22,'Monte Carlo'!$E$22)),0))</f>
        <v>0</v>
      </c>
      <c r="N942" s="0" t="n">
        <f aca="true">IF(OR('Monte Carlo'!$B$23="",'Monte Carlo'!$C$23=""),0,IF(RAND()&lt;'Monte Carlo'!$B$23,IF('Monte Carlo'!$E$23='Monte Carlo'!$C$23,'Monte Carlo'!$C$23,BETAINV(RAND(),'Monte Carlo'!$G$23,'Monte Carlo'!$H$23,'Monte Carlo'!$C$23,'Monte Carlo'!$E$23)),0))</f>
        <v>44.4942046324151</v>
      </c>
      <c r="O942" s="0" t="n">
        <f aca="true">IF(OR('Monte Carlo'!$B$24="",'Monte Carlo'!$C$24=""),0,IF(RAND()&lt;'Monte Carlo'!$B$24,IF('Monte Carlo'!$E$24='Monte Carlo'!$C$24,'Monte Carlo'!$C$24,BETAINV(RAND(),'Monte Carlo'!$G$24,'Monte Carlo'!$H$24,'Monte Carlo'!$C$24,'Monte Carlo'!$E$24)),0))</f>
        <v>0</v>
      </c>
      <c r="P942" s="0" t="n">
        <f aca="true">IF(OR('Monte Carlo'!$B$25="",'Monte Carlo'!$C$25=""),0,IF(RAND()&lt;'Monte Carlo'!$B$25,IF('Monte Carlo'!$E$25='Monte Carlo'!$C$25,'Monte Carlo'!$C$25,BETAINV(RAND(),'Monte Carlo'!$G$25,'Monte Carlo'!$H$25,'Monte Carlo'!$C$25,'Monte Carlo'!$E$25)),0))</f>
        <v>0</v>
      </c>
      <c r="Q942" s="0" t="n">
        <f aca="true">IF(OR('Monte Carlo'!$B$26="",'Monte Carlo'!$C$26=""),0,IF(RAND()&lt;'Monte Carlo'!$B$26,IF('Monte Carlo'!$E$26='Monte Carlo'!$C$26,'Monte Carlo'!$C$26,BETAINV(RAND(),'Monte Carlo'!$G$26,'Monte Carlo'!$H$26,'Monte Carlo'!$C$26,'Monte Carlo'!$E$26)),0))</f>
        <v>0</v>
      </c>
      <c r="R942" s="0" t="n">
        <f aca="true">IF(OR('Monte Carlo'!$B$27="",'Monte Carlo'!$C$27=""),0,IF(RAND()&lt;'Monte Carlo'!$B$27,IF('Monte Carlo'!$E$27='Monte Carlo'!$C$27,'Monte Carlo'!$C$27,BETAINV(RAND(),'Monte Carlo'!$G$27,'Monte Carlo'!$H$27,'Monte Carlo'!$C$27,'Monte Carlo'!$E$27)),0))</f>
        <v>0</v>
      </c>
      <c r="S942" s="0" t="n">
        <f aca="true">IF(OR('Monte Carlo'!$B$28="",'Monte Carlo'!$C$28=""),0,IF(RAND()&lt;'Monte Carlo'!$B$28,IF('Monte Carlo'!$E$28='Monte Carlo'!$C$28,'Monte Carlo'!$C$28,BETAINV(RAND(),'Monte Carlo'!$G$28,'Monte Carlo'!$H$28,'Monte Carlo'!$C$28,'Monte Carlo'!$E$28)),0))</f>
        <v>0</v>
      </c>
      <c r="T942" s="0" t="n">
        <f aca="true">IF(OR('Monte Carlo'!$B$29="",'Monte Carlo'!$C$29=""),0,IF(RAND()&lt;'Monte Carlo'!$B$29,IF('Monte Carlo'!$E$29='Monte Carlo'!$C$29,'Monte Carlo'!$C$29,BETAINV(RAND(),'Monte Carlo'!$G$29,'Monte Carlo'!$H$29,'Monte Carlo'!$C$29,'Monte Carlo'!$E$29)),0))</f>
        <v>0</v>
      </c>
      <c r="U942" s="0" t="n">
        <f aca="true">IF(OR('Monte Carlo'!$B$30="",'Monte Carlo'!$C$30=""),0,IF(RAND()&lt;'Monte Carlo'!$B$30,IF('Monte Carlo'!$E$30='Monte Carlo'!$C$30,'Monte Carlo'!$C$30,BETAINV(RAND(),'Monte Carlo'!$G$30,'Monte Carlo'!$H$30,'Monte Carlo'!$C$30,'Monte Carlo'!$E$30)),0))</f>
        <v>0</v>
      </c>
      <c r="V942" s="0" t="n">
        <f aca="true">IF(OR('Monte Carlo'!$B$31="",'Monte Carlo'!$C$31=""),0,IF(RAND()&lt;'Monte Carlo'!$B$31,IF('Monte Carlo'!$E$31='Monte Carlo'!$C$31,'Monte Carlo'!$C$31,BETAINV(RAND(),'Monte Carlo'!$G$31,'Monte Carlo'!$H$31,'Monte Carlo'!$C$31,'Monte Carlo'!$E$31)),0))</f>
        <v>0</v>
      </c>
      <c r="W942" s="0" t="n">
        <f aca="true">IF(OR('Monte Carlo'!$B$32="",'Monte Carlo'!$C$32=""),0,IF(RAND()&lt;'Monte Carlo'!$B$32,IF('Monte Carlo'!$E$32='Monte Carlo'!$C$32,'Monte Carlo'!$C$32,BETAINV(RAND(),'Monte Carlo'!$G$32,'Monte Carlo'!$H$32,'Monte Carlo'!$C$32,'Monte Carlo'!$E$32)),0))</f>
        <v>0</v>
      </c>
      <c r="X942" s="0" t="n">
        <f aca="true">IF(OR('Monte Carlo'!$B$33="",'Monte Carlo'!$C$33=""),0,IF(RAND()&lt;'Monte Carlo'!$B$33,IF('Monte Carlo'!$E$33='Monte Carlo'!$C$33,'Monte Carlo'!$C$33,BETAINV(RAND(),'Monte Carlo'!$G$33,'Monte Carlo'!$H$33,'Monte Carlo'!$C$33,'Monte Carlo'!$E$33)),0))</f>
        <v>0</v>
      </c>
      <c r="Y942" s="0" t="n">
        <f aca="false">SUM(A942:X942)</f>
        <v>2238.57482519057</v>
      </c>
    </row>
    <row r="943" customFormat="false" ht="15" hidden="false" customHeight="false" outlineLevel="0" collapsed="false">
      <c r="A943" s="0" t="n">
        <f aca="true">IF('Monte Carlo'!$B$7="",0,IF('Monte Carlo'!$D$7='Monte Carlo'!$B$7,'Monte Carlo'!$B$7,BETAINV(RAND(),'Monte Carlo'!$F$7,'Monte Carlo'!$G$7,'Monte Carlo'!$B$7,'Monte Carlo'!$D$7)))</f>
        <v>171.630705416366</v>
      </c>
      <c r="B943" s="0" t="n">
        <f aca="true">IF('Monte Carlo'!$B$8="",0,IF('Monte Carlo'!$D$8='Monte Carlo'!$B$8,'Monte Carlo'!$B$8,BETAINV(RAND(),'Monte Carlo'!$F$8,'Monte Carlo'!$G$8,'Monte Carlo'!$B$8,'Monte Carlo'!$D$8)))</f>
        <v>953.874909248695</v>
      </c>
      <c r="C943" s="0" t="n">
        <f aca="true">IF('Monte Carlo'!$B$9="",0,IF('Monte Carlo'!$D$9='Monte Carlo'!$B$9,'Monte Carlo'!$B$9,BETAINV(RAND(),'Monte Carlo'!$F$9,'Monte Carlo'!$G$9,'Monte Carlo'!$B$9,'Monte Carlo'!$D$9)))</f>
        <v>441.708029572258</v>
      </c>
      <c r="D943" s="0" t="n">
        <f aca="true">IF('Monte Carlo'!$B$10="",0,IF('Monte Carlo'!$D$10='Monte Carlo'!$B$10,'Monte Carlo'!$B$10,BETAINV(RAND(),'Monte Carlo'!$F$10,'Monte Carlo'!$G$10,'Monte Carlo'!$B$10,'Monte Carlo'!$D$10)))</f>
        <v>281.824603023109</v>
      </c>
      <c r="E943" s="0" t="n">
        <f aca="true">IF('Monte Carlo'!$B$11="",0,IF('Monte Carlo'!$D$11='Monte Carlo'!$B$11,'Monte Carlo'!$B$11,BETAINV(RAND(),'Monte Carlo'!$F$11,'Monte Carlo'!$G$11,'Monte Carlo'!$B$11,'Monte Carlo'!$D$11)))</f>
        <v>109.130209108953</v>
      </c>
      <c r="F943" s="0" t="n">
        <f aca="true">IF('Monte Carlo'!$B$12="",0,IF('Monte Carlo'!$D$12='Monte Carlo'!$B$12,'Monte Carlo'!$B$12,BETAINV(RAND(),'Monte Carlo'!$F$12,'Monte Carlo'!$G$12,'Monte Carlo'!$B$12,'Monte Carlo'!$D$12)))</f>
        <v>110.160904775294</v>
      </c>
      <c r="G943" s="0" t="n">
        <f aca="true">IF('Monte Carlo'!$B$13="",0,IF('Monte Carlo'!$D$13='Monte Carlo'!$B$13,'Monte Carlo'!$B$13,BETAINV(RAND(),'Monte Carlo'!$F$13,'Monte Carlo'!$G$13,'Monte Carlo'!$B$13,'Monte Carlo'!$D$13)))</f>
        <v>0</v>
      </c>
      <c r="H943" s="0" t="n">
        <f aca="true">IF('Monte Carlo'!$B$14="",0,IF('Monte Carlo'!$D$14='Monte Carlo'!$B$14,'Monte Carlo'!$B$14,BETAINV(RAND(),'Monte Carlo'!$F$14,'Monte Carlo'!$G$14,'Monte Carlo'!$B$14,'Monte Carlo'!$D$14)))</f>
        <v>0</v>
      </c>
      <c r="I943" s="0" t="n">
        <f aca="true">IF('Monte Carlo'!$B$15="",0,IF('Monte Carlo'!$D$15='Monte Carlo'!$B$15,'Monte Carlo'!$B$15,BETAINV(RAND(),'Monte Carlo'!$F$15,'Monte Carlo'!$G$15,'Monte Carlo'!$B$15,'Monte Carlo'!$D$15)))</f>
        <v>0</v>
      </c>
      <c r="J943" s="0" t="n">
        <f aca="true">IF('Monte Carlo'!$B$16="",0,IF('Monte Carlo'!$D$16='Monte Carlo'!$B$16,'Monte Carlo'!$B$16,BETAINV(RAND(),'Monte Carlo'!$F$16,'Monte Carlo'!$G$16,'Monte Carlo'!$B$16,'Monte Carlo'!$D$16)))</f>
        <v>0</v>
      </c>
      <c r="K943" s="0" t="n">
        <f aca="true">IF('Monte Carlo'!$B$17="",0,IF('Monte Carlo'!$D$17='Monte Carlo'!$B$17,'Monte Carlo'!$B$17,BETAINV(RAND(),'Monte Carlo'!$F$17,'Monte Carlo'!$G$17,'Monte Carlo'!$B$17,'Monte Carlo'!$D$17)))</f>
        <v>0</v>
      </c>
      <c r="L943" s="0" t="n">
        <f aca="true">IF('Monte Carlo'!$B$18="",0,IF('Monte Carlo'!$D$18='Monte Carlo'!$B$18,'Monte Carlo'!$B$18,BETAINV(RAND(),'Monte Carlo'!$F$18,'Monte Carlo'!$G$18,'Monte Carlo'!$B$18,'Monte Carlo'!$D$18)))</f>
        <v>0</v>
      </c>
      <c r="M943" s="0" t="n">
        <f aca="true">IF(OR('Monte Carlo'!$B$22="",'Monte Carlo'!$C$22=""),0,IF(RAND()&lt;'Monte Carlo'!$B$22,IF('Monte Carlo'!$E$22='Monte Carlo'!$C$22,'Monte Carlo'!$C$22,BETAINV(RAND(),'Monte Carlo'!$G$22,'Monte Carlo'!$H$22,'Monte Carlo'!$C$22,'Monte Carlo'!$E$22)),0))</f>
        <v>0</v>
      </c>
      <c r="N943" s="0" t="n">
        <f aca="true">IF(OR('Monte Carlo'!$B$23="",'Monte Carlo'!$C$23=""),0,IF(RAND()&lt;'Monte Carlo'!$B$23,IF('Monte Carlo'!$E$23='Monte Carlo'!$C$23,'Monte Carlo'!$C$23,BETAINV(RAND(),'Monte Carlo'!$G$23,'Monte Carlo'!$H$23,'Monte Carlo'!$C$23,'Monte Carlo'!$E$23)),0))</f>
        <v>0</v>
      </c>
      <c r="O943" s="0" t="n">
        <f aca="true">IF(OR('Monte Carlo'!$B$24="",'Monte Carlo'!$C$24=""),0,IF(RAND()&lt;'Monte Carlo'!$B$24,IF('Monte Carlo'!$E$24='Monte Carlo'!$C$24,'Monte Carlo'!$C$24,BETAINV(RAND(),'Monte Carlo'!$G$24,'Monte Carlo'!$H$24,'Monte Carlo'!$C$24,'Monte Carlo'!$E$24)),0))</f>
        <v>0</v>
      </c>
      <c r="P943" s="0" t="n">
        <f aca="true">IF(OR('Monte Carlo'!$B$25="",'Monte Carlo'!$C$25=""),0,IF(RAND()&lt;'Monte Carlo'!$B$25,IF('Monte Carlo'!$E$25='Monte Carlo'!$C$25,'Monte Carlo'!$C$25,BETAINV(RAND(),'Monte Carlo'!$G$25,'Monte Carlo'!$H$25,'Monte Carlo'!$C$25,'Monte Carlo'!$E$25)),0))</f>
        <v>0</v>
      </c>
      <c r="Q943" s="0" t="n">
        <f aca="true">IF(OR('Monte Carlo'!$B$26="",'Monte Carlo'!$C$26=""),0,IF(RAND()&lt;'Monte Carlo'!$B$26,IF('Monte Carlo'!$E$26='Monte Carlo'!$C$26,'Monte Carlo'!$C$26,BETAINV(RAND(),'Monte Carlo'!$G$26,'Monte Carlo'!$H$26,'Monte Carlo'!$C$26,'Monte Carlo'!$E$26)),0))</f>
        <v>307.258972397418</v>
      </c>
      <c r="R943" s="0" t="n">
        <f aca="true">IF(OR('Monte Carlo'!$B$27="",'Monte Carlo'!$C$27=""),0,IF(RAND()&lt;'Monte Carlo'!$B$27,IF('Monte Carlo'!$E$27='Monte Carlo'!$C$27,'Monte Carlo'!$C$27,BETAINV(RAND(),'Monte Carlo'!$G$27,'Monte Carlo'!$H$27,'Monte Carlo'!$C$27,'Monte Carlo'!$E$27)),0))</f>
        <v>0</v>
      </c>
      <c r="S943" s="0" t="n">
        <f aca="true">IF(OR('Monte Carlo'!$B$28="",'Monte Carlo'!$C$28=""),0,IF(RAND()&lt;'Monte Carlo'!$B$28,IF('Monte Carlo'!$E$28='Monte Carlo'!$C$28,'Monte Carlo'!$C$28,BETAINV(RAND(),'Monte Carlo'!$G$28,'Monte Carlo'!$H$28,'Monte Carlo'!$C$28,'Monte Carlo'!$E$28)),0))</f>
        <v>0</v>
      </c>
      <c r="T943" s="0" t="n">
        <f aca="true">IF(OR('Monte Carlo'!$B$29="",'Monte Carlo'!$C$29=""),0,IF(RAND()&lt;'Monte Carlo'!$B$29,IF('Monte Carlo'!$E$29='Monte Carlo'!$C$29,'Monte Carlo'!$C$29,BETAINV(RAND(),'Monte Carlo'!$G$29,'Monte Carlo'!$H$29,'Monte Carlo'!$C$29,'Monte Carlo'!$E$29)),0))</f>
        <v>0</v>
      </c>
      <c r="U943" s="0" t="n">
        <f aca="true">IF(OR('Monte Carlo'!$B$30="",'Monte Carlo'!$C$30=""),0,IF(RAND()&lt;'Monte Carlo'!$B$30,IF('Monte Carlo'!$E$30='Monte Carlo'!$C$30,'Monte Carlo'!$C$30,BETAINV(RAND(),'Monte Carlo'!$G$30,'Monte Carlo'!$H$30,'Monte Carlo'!$C$30,'Monte Carlo'!$E$30)),0))</f>
        <v>0</v>
      </c>
      <c r="V943" s="0" t="n">
        <f aca="true">IF(OR('Monte Carlo'!$B$31="",'Monte Carlo'!$C$31=""),0,IF(RAND()&lt;'Monte Carlo'!$B$31,IF('Monte Carlo'!$E$31='Monte Carlo'!$C$31,'Monte Carlo'!$C$31,BETAINV(RAND(),'Monte Carlo'!$G$31,'Monte Carlo'!$H$31,'Monte Carlo'!$C$31,'Monte Carlo'!$E$31)),0))</f>
        <v>0</v>
      </c>
      <c r="W943" s="0" t="n">
        <f aca="true">IF(OR('Monte Carlo'!$B$32="",'Monte Carlo'!$C$32=""),0,IF(RAND()&lt;'Monte Carlo'!$B$32,IF('Monte Carlo'!$E$32='Monte Carlo'!$C$32,'Monte Carlo'!$C$32,BETAINV(RAND(),'Monte Carlo'!$G$32,'Monte Carlo'!$H$32,'Monte Carlo'!$C$32,'Monte Carlo'!$E$32)),0))</f>
        <v>0</v>
      </c>
      <c r="X943" s="0" t="n">
        <f aca="true">IF(OR('Monte Carlo'!$B$33="",'Monte Carlo'!$C$33=""),0,IF(RAND()&lt;'Monte Carlo'!$B$33,IF('Monte Carlo'!$E$33='Monte Carlo'!$C$33,'Monte Carlo'!$C$33,BETAINV(RAND(),'Monte Carlo'!$G$33,'Monte Carlo'!$H$33,'Monte Carlo'!$C$33,'Monte Carlo'!$E$33)),0))</f>
        <v>0</v>
      </c>
      <c r="Y943" s="0" t="n">
        <f aca="false">SUM(A943:X943)</f>
        <v>2375.58833354209</v>
      </c>
    </row>
    <row r="944" customFormat="false" ht="15" hidden="false" customHeight="false" outlineLevel="0" collapsed="false">
      <c r="A944" s="0" t="n">
        <f aca="true">IF('Monte Carlo'!$B$7="",0,IF('Monte Carlo'!$D$7='Monte Carlo'!$B$7,'Monte Carlo'!$B$7,BETAINV(RAND(),'Monte Carlo'!$F$7,'Monte Carlo'!$G$7,'Monte Carlo'!$B$7,'Monte Carlo'!$D$7)))</f>
        <v>197.186903627755</v>
      </c>
      <c r="B944" s="0" t="n">
        <f aca="true">IF('Monte Carlo'!$B$8="",0,IF('Monte Carlo'!$D$8='Monte Carlo'!$B$8,'Monte Carlo'!$B$8,BETAINV(RAND(),'Monte Carlo'!$F$8,'Monte Carlo'!$G$8,'Monte Carlo'!$B$8,'Monte Carlo'!$D$8)))</f>
        <v>987.263411684747</v>
      </c>
      <c r="C944" s="0" t="n">
        <f aca="true">IF('Monte Carlo'!$B$9="",0,IF('Monte Carlo'!$D$9='Monte Carlo'!$B$9,'Monte Carlo'!$B$9,BETAINV(RAND(),'Monte Carlo'!$F$9,'Monte Carlo'!$G$9,'Monte Carlo'!$B$9,'Monte Carlo'!$D$9)))</f>
        <v>502.868553723676</v>
      </c>
      <c r="D944" s="0" t="n">
        <f aca="true">IF('Monte Carlo'!$B$10="",0,IF('Monte Carlo'!$D$10='Monte Carlo'!$B$10,'Monte Carlo'!$B$10,BETAINV(RAND(),'Monte Carlo'!$F$10,'Monte Carlo'!$G$10,'Monte Carlo'!$B$10,'Monte Carlo'!$D$10)))</f>
        <v>293.901754062681</v>
      </c>
      <c r="E944" s="0" t="n">
        <f aca="true">IF('Monte Carlo'!$B$11="",0,IF('Monte Carlo'!$D$11='Monte Carlo'!$B$11,'Monte Carlo'!$B$11,BETAINV(RAND(),'Monte Carlo'!$F$11,'Monte Carlo'!$G$11,'Monte Carlo'!$B$11,'Monte Carlo'!$D$11)))</f>
        <v>104.409447654834</v>
      </c>
      <c r="F944" s="0" t="n">
        <f aca="true">IF('Monte Carlo'!$B$12="",0,IF('Monte Carlo'!$D$12='Monte Carlo'!$B$12,'Monte Carlo'!$B$12,BETAINV(RAND(),'Monte Carlo'!$F$12,'Monte Carlo'!$G$12,'Monte Carlo'!$B$12,'Monte Carlo'!$D$12)))</f>
        <v>99.509989216901</v>
      </c>
      <c r="G944" s="0" t="n">
        <f aca="true">IF('Monte Carlo'!$B$13="",0,IF('Monte Carlo'!$D$13='Monte Carlo'!$B$13,'Monte Carlo'!$B$13,BETAINV(RAND(),'Monte Carlo'!$F$13,'Monte Carlo'!$G$13,'Monte Carlo'!$B$13,'Monte Carlo'!$D$13)))</f>
        <v>0</v>
      </c>
      <c r="H944" s="0" t="n">
        <f aca="true">IF('Monte Carlo'!$B$14="",0,IF('Monte Carlo'!$D$14='Monte Carlo'!$B$14,'Monte Carlo'!$B$14,BETAINV(RAND(),'Monte Carlo'!$F$14,'Monte Carlo'!$G$14,'Monte Carlo'!$B$14,'Monte Carlo'!$D$14)))</f>
        <v>0</v>
      </c>
      <c r="I944" s="0" t="n">
        <f aca="true">IF('Monte Carlo'!$B$15="",0,IF('Monte Carlo'!$D$15='Monte Carlo'!$B$15,'Monte Carlo'!$B$15,BETAINV(RAND(),'Monte Carlo'!$F$15,'Monte Carlo'!$G$15,'Monte Carlo'!$B$15,'Monte Carlo'!$D$15)))</f>
        <v>0</v>
      </c>
      <c r="J944" s="0" t="n">
        <f aca="true">IF('Monte Carlo'!$B$16="",0,IF('Monte Carlo'!$D$16='Monte Carlo'!$B$16,'Monte Carlo'!$B$16,BETAINV(RAND(),'Monte Carlo'!$F$16,'Monte Carlo'!$G$16,'Monte Carlo'!$B$16,'Monte Carlo'!$D$16)))</f>
        <v>0</v>
      </c>
      <c r="K944" s="0" t="n">
        <f aca="true">IF('Monte Carlo'!$B$17="",0,IF('Monte Carlo'!$D$17='Monte Carlo'!$B$17,'Monte Carlo'!$B$17,BETAINV(RAND(),'Monte Carlo'!$F$17,'Monte Carlo'!$G$17,'Monte Carlo'!$B$17,'Monte Carlo'!$D$17)))</f>
        <v>0</v>
      </c>
      <c r="L944" s="0" t="n">
        <f aca="true">IF('Monte Carlo'!$B$18="",0,IF('Monte Carlo'!$D$18='Monte Carlo'!$B$18,'Monte Carlo'!$B$18,BETAINV(RAND(),'Monte Carlo'!$F$18,'Monte Carlo'!$G$18,'Monte Carlo'!$B$18,'Monte Carlo'!$D$18)))</f>
        <v>0</v>
      </c>
      <c r="M944" s="0" t="n">
        <f aca="true">IF(OR('Monte Carlo'!$B$22="",'Monte Carlo'!$C$22=""),0,IF(RAND()&lt;'Monte Carlo'!$B$22,IF('Monte Carlo'!$E$22='Monte Carlo'!$C$22,'Monte Carlo'!$C$22,BETAINV(RAND(),'Monte Carlo'!$G$22,'Monte Carlo'!$H$22,'Monte Carlo'!$C$22,'Monte Carlo'!$E$22)),0))</f>
        <v>0</v>
      </c>
      <c r="N944" s="0" t="n">
        <f aca="true">IF(OR('Monte Carlo'!$B$23="",'Monte Carlo'!$C$23=""),0,IF(RAND()&lt;'Monte Carlo'!$B$23,IF('Monte Carlo'!$E$23='Monte Carlo'!$C$23,'Monte Carlo'!$C$23,BETAINV(RAND(),'Monte Carlo'!$G$23,'Monte Carlo'!$H$23,'Monte Carlo'!$C$23,'Monte Carlo'!$E$23)),0))</f>
        <v>27.7894083720651</v>
      </c>
      <c r="O944" s="0" t="n">
        <f aca="true">IF(OR('Monte Carlo'!$B$24="",'Monte Carlo'!$C$24=""),0,IF(RAND()&lt;'Monte Carlo'!$B$24,IF('Monte Carlo'!$E$24='Monte Carlo'!$C$24,'Monte Carlo'!$C$24,BETAINV(RAND(),'Monte Carlo'!$G$24,'Monte Carlo'!$H$24,'Monte Carlo'!$C$24,'Monte Carlo'!$E$24)),0))</f>
        <v>0</v>
      </c>
      <c r="P944" s="0" t="n">
        <f aca="true">IF(OR('Monte Carlo'!$B$25="",'Monte Carlo'!$C$25=""),0,IF(RAND()&lt;'Monte Carlo'!$B$25,IF('Monte Carlo'!$E$25='Monte Carlo'!$C$25,'Monte Carlo'!$C$25,BETAINV(RAND(),'Monte Carlo'!$G$25,'Monte Carlo'!$H$25,'Monte Carlo'!$C$25,'Monte Carlo'!$E$25)),0))</f>
        <v>0</v>
      </c>
      <c r="Q944" s="0" t="n">
        <f aca="true">IF(OR('Monte Carlo'!$B$26="",'Monte Carlo'!$C$26=""),0,IF(RAND()&lt;'Monte Carlo'!$B$26,IF('Monte Carlo'!$E$26='Monte Carlo'!$C$26,'Monte Carlo'!$C$26,BETAINV(RAND(),'Monte Carlo'!$G$26,'Monte Carlo'!$H$26,'Monte Carlo'!$C$26,'Monte Carlo'!$E$26)),0))</f>
        <v>0</v>
      </c>
      <c r="R944" s="0" t="n">
        <f aca="true">IF(OR('Monte Carlo'!$B$27="",'Monte Carlo'!$C$27=""),0,IF(RAND()&lt;'Monte Carlo'!$B$27,IF('Monte Carlo'!$E$27='Monte Carlo'!$C$27,'Monte Carlo'!$C$27,BETAINV(RAND(),'Monte Carlo'!$G$27,'Monte Carlo'!$H$27,'Monte Carlo'!$C$27,'Monte Carlo'!$E$27)),0))</f>
        <v>0</v>
      </c>
      <c r="S944" s="0" t="n">
        <f aca="true">IF(OR('Monte Carlo'!$B$28="",'Monte Carlo'!$C$28=""),0,IF(RAND()&lt;'Monte Carlo'!$B$28,IF('Monte Carlo'!$E$28='Monte Carlo'!$C$28,'Monte Carlo'!$C$28,BETAINV(RAND(),'Monte Carlo'!$G$28,'Monte Carlo'!$H$28,'Monte Carlo'!$C$28,'Monte Carlo'!$E$28)),0))</f>
        <v>0</v>
      </c>
      <c r="T944" s="0" t="n">
        <f aca="true">IF(OR('Monte Carlo'!$B$29="",'Monte Carlo'!$C$29=""),0,IF(RAND()&lt;'Monte Carlo'!$B$29,IF('Monte Carlo'!$E$29='Monte Carlo'!$C$29,'Monte Carlo'!$C$29,BETAINV(RAND(),'Monte Carlo'!$G$29,'Monte Carlo'!$H$29,'Monte Carlo'!$C$29,'Monte Carlo'!$E$29)),0))</f>
        <v>0</v>
      </c>
      <c r="U944" s="0" t="n">
        <f aca="true">IF(OR('Monte Carlo'!$B$30="",'Monte Carlo'!$C$30=""),0,IF(RAND()&lt;'Monte Carlo'!$B$30,IF('Monte Carlo'!$E$30='Monte Carlo'!$C$30,'Monte Carlo'!$C$30,BETAINV(RAND(),'Monte Carlo'!$G$30,'Monte Carlo'!$H$30,'Monte Carlo'!$C$30,'Monte Carlo'!$E$30)),0))</f>
        <v>0</v>
      </c>
      <c r="V944" s="0" t="n">
        <f aca="true">IF(OR('Monte Carlo'!$B$31="",'Monte Carlo'!$C$31=""),0,IF(RAND()&lt;'Monte Carlo'!$B$31,IF('Monte Carlo'!$E$31='Monte Carlo'!$C$31,'Monte Carlo'!$C$31,BETAINV(RAND(),'Monte Carlo'!$G$31,'Monte Carlo'!$H$31,'Monte Carlo'!$C$31,'Monte Carlo'!$E$31)),0))</f>
        <v>0</v>
      </c>
      <c r="W944" s="0" t="n">
        <f aca="true">IF(OR('Monte Carlo'!$B$32="",'Monte Carlo'!$C$32=""),0,IF(RAND()&lt;'Monte Carlo'!$B$32,IF('Monte Carlo'!$E$32='Monte Carlo'!$C$32,'Monte Carlo'!$C$32,BETAINV(RAND(),'Monte Carlo'!$G$32,'Monte Carlo'!$H$32,'Monte Carlo'!$C$32,'Monte Carlo'!$E$32)),0))</f>
        <v>0</v>
      </c>
      <c r="X944" s="0" t="n">
        <f aca="true">IF(OR('Monte Carlo'!$B$33="",'Monte Carlo'!$C$33=""),0,IF(RAND()&lt;'Monte Carlo'!$B$33,IF('Monte Carlo'!$E$33='Monte Carlo'!$C$33,'Monte Carlo'!$C$33,BETAINV(RAND(),'Monte Carlo'!$G$33,'Monte Carlo'!$H$33,'Monte Carlo'!$C$33,'Monte Carlo'!$E$33)),0))</f>
        <v>0</v>
      </c>
      <c r="Y944" s="0" t="n">
        <f aca="false">SUM(A944:X944)</f>
        <v>2212.92946834266</v>
      </c>
    </row>
    <row r="945" customFormat="false" ht="15" hidden="false" customHeight="false" outlineLevel="0" collapsed="false">
      <c r="A945" s="0" t="n">
        <f aca="true">IF('Monte Carlo'!$B$7="",0,IF('Monte Carlo'!$D$7='Monte Carlo'!$B$7,'Monte Carlo'!$B$7,BETAINV(RAND(),'Monte Carlo'!$F$7,'Monte Carlo'!$G$7,'Monte Carlo'!$B$7,'Monte Carlo'!$D$7)))</f>
        <v>171.342915179921</v>
      </c>
      <c r="B945" s="0" t="n">
        <f aca="true">IF('Monte Carlo'!$B$8="",0,IF('Monte Carlo'!$D$8='Monte Carlo'!$B$8,'Monte Carlo'!$B$8,BETAINV(RAND(),'Monte Carlo'!$F$8,'Monte Carlo'!$G$8,'Monte Carlo'!$B$8,'Monte Carlo'!$D$8)))</f>
        <v>1009.67221846937</v>
      </c>
      <c r="C945" s="0" t="n">
        <f aca="true">IF('Monte Carlo'!$B$9="",0,IF('Monte Carlo'!$D$9='Monte Carlo'!$B$9,'Monte Carlo'!$B$9,BETAINV(RAND(),'Monte Carlo'!$F$9,'Monte Carlo'!$G$9,'Monte Carlo'!$B$9,'Monte Carlo'!$D$9)))</f>
        <v>437.22161643189</v>
      </c>
      <c r="D945" s="0" t="n">
        <f aca="true">IF('Monte Carlo'!$B$10="",0,IF('Monte Carlo'!$D$10='Monte Carlo'!$B$10,'Monte Carlo'!$B$10,BETAINV(RAND(),'Monte Carlo'!$F$10,'Monte Carlo'!$G$10,'Monte Carlo'!$B$10,'Monte Carlo'!$D$10)))</f>
        <v>313.531364859595</v>
      </c>
      <c r="E945" s="0" t="n">
        <f aca="true">IF('Monte Carlo'!$B$11="",0,IF('Monte Carlo'!$D$11='Monte Carlo'!$B$11,'Monte Carlo'!$B$11,BETAINV(RAND(),'Monte Carlo'!$F$11,'Monte Carlo'!$G$11,'Monte Carlo'!$B$11,'Monte Carlo'!$D$11)))</f>
        <v>91.3211815848541</v>
      </c>
      <c r="F945" s="0" t="n">
        <f aca="true">IF('Monte Carlo'!$B$12="",0,IF('Monte Carlo'!$D$12='Monte Carlo'!$B$12,'Monte Carlo'!$B$12,BETAINV(RAND(),'Monte Carlo'!$F$12,'Monte Carlo'!$G$12,'Monte Carlo'!$B$12,'Monte Carlo'!$D$12)))</f>
        <v>101.666863538244</v>
      </c>
      <c r="G945" s="0" t="n">
        <f aca="true">IF('Monte Carlo'!$B$13="",0,IF('Monte Carlo'!$D$13='Monte Carlo'!$B$13,'Monte Carlo'!$B$13,BETAINV(RAND(),'Monte Carlo'!$F$13,'Monte Carlo'!$G$13,'Monte Carlo'!$B$13,'Monte Carlo'!$D$13)))</f>
        <v>0</v>
      </c>
      <c r="H945" s="0" t="n">
        <f aca="true">IF('Monte Carlo'!$B$14="",0,IF('Monte Carlo'!$D$14='Monte Carlo'!$B$14,'Monte Carlo'!$B$14,BETAINV(RAND(),'Monte Carlo'!$F$14,'Monte Carlo'!$G$14,'Monte Carlo'!$B$14,'Monte Carlo'!$D$14)))</f>
        <v>0</v>
      </c>
      <c r="I945" s="0" t="n">
        <f aca="true">IF('Monte Carlo'!$B$15="",0,IF('Monte Carlo'!$D$15='Monte Carlo'!$B$15,'Monte Carlo'!$B$15,BETAINV(RAND(),'Monte Carlo'!$F$15,'Monte Carlo'!$G$15,'Monte Carlo'!$B$15,'Monte Carlo'!$D$15)))</f>
        <v>0</v>
      </c>
      <c r="J945" s="0" t="n">
        <f aca="true">IF('Monte Carlo'!$B$16="",0,IF('Monte Carlo'!$D$16='Monte Carlo'!$B$16,'Monte Carlo'!$B$16,BETAINV(RAND(),'Monte Carlo'!$F$16,'Monte Carlo'!$G$16,'Monte Carlo'!$B$16,'Monte Carlo'!$D$16)))</f>
        <v>0</v>
      </c>
      <c r="K945" s="0" t="n">
        <f aca="true">IF('Monte Carlo'!$B$17="",0,IF('Monte Carlo'!$D$17='Monte Carlo'!$B$17,'Monte Carlo'!$B$17,BETAINV(RAND(),'Monte Carlo'!$F$17,'Monte Carlo'!$G$17,'Monte Carlo'!$B$17,'Monte Carlo'!$D$17)))</f>
        <v>0</v>
      </c>
      <c r="L945" s="0" t="n">
        <f aca="true">IF('Monte Carlo'!$B$18="",0,IF('Monte Carlo'!$D$18='Monte Carlo'!$B$18,'Monte Carlo'!$B$18,BETAINV(RAND(),'Monte Carlo'!$F$18,'Monte Carlo'!$G$18,'Monte Carlo'!$B$18,'Monte Carlo'!$D$18)))</f>
        <v>0</v>
      </c>
      <c r="M945" s="0" t="n">
        <f aca="true">IF(OR('Monte Carlo'!$B$22="",'Monte Carlo'!$C$22=""),0,IF(RAND()&lt;'Monte Carlo'!$B$22,IF('Monte Carlo'!$E$22='Monte Carlo'!$C$22,'Monte Carlo'!$C$22,BETAINV(RAND(),'Monte Carlo'!$G$22,'Monte Carlo'!$H$22,'Monte Carlo'!$C$22,'Monte Carlo'!$E$22)),0))</f>
        <v>106.261092490643</v>
      </c>
      <c r="N945" s="0" t="n">
        <f aca="true">IF(OR('Monte Carlo'!$B$23="",'Monte Carlo'!$C$23=""),0,IF(RAND()&lt;'Monte Carlo'!$B$23,IF('Monte Carlo'!$E$23='Monte Carlo'!$C$23,'Monte Carlo'!$C$23,BETAINV(RAND(),'Monte Carlo'!$G$23,'Monte Carlo'!$H$23,'Monte Carlo'!$C$23,'Monte Carlo'!$E$23)),0))</f>
        <v>38.6738511149288</v>
      </c>
      <c r="O945" s="0" t="n">
        <f aca="true">IF(OR('Monte Carlo'!$B$24="",'Monte Carlo'!$C$24=""),0,IF(RAND()&lt;'Monte Carlo'!$B$24,IF('Monte Carlo'!$E$24='Monte Carlo'!$C$24,'Monte Carlo'!$C$24,BETAINV(RAND(),'Monte Carlo'!$G$24,'Monte Carlo'!$H$24,'Monte Carlo'!$C$24,'Monte Carlo'!$E$24)),0))</f>
        <v>0</v>
      </c>
      <c r="P945" s="0" t="n">
        <f aca="true">IF(OR('Monte Carlo'!$B$25="",'Monte Carlo'!$C$25=""),0,IF(RAND()&lt;'Monte Carlo'!$B$25,IF('Monte Carlo'!$E$25='Monte Carlo'!$C$25,'Monte Carlo'!$C$25,BETAINV(RAND(),'Monte Carlo'!$G$25,'Monte Carlo'!$H$25,'Monte Carlo'!$C$25,'Monte Carlo'!$E$25)),0))</f>
        <v>0</v>
      </c>
      <c r="Q945" s="0" t="n">
        <f aca="true">IF(OR('Monte Carlo'!$B$26="",'Monte Carlo'!$C$26=""),0,IF(RAND()&lt;'Monte Carlo'!$B$26,IF('Monte Carlo'!$E$26='Monte Carlo'!$C$26,'Monte Carlo'!$C$26,BETAINV(RAND(),'Monte Carlo'!$G$26,'Monte Carlo'!$H$26,'Monte Carlo'!$C$26,'Monte Carlo'!$E$26)),0))</f>
        <v>0</v>
      </c>
      <c r="R945" s="0" t="n">
        <f aca="true">IF(OR('Monte Carlo'!$B$27="",'Monte Carlo'!$C$27=""),0,IF(RAND()&lt;'Monte Carlo'!$B$27,IF('Monte Carlo'!$E$27='Monte Carlo'!$C$27,'Monte Carlo'!$C$27,BETAINV(RAND(),'Monte Carlo'!$G$27,'Monte Carlo'!$H$27,'Monte Carlo'!$C$27,'Monte Carlo'!$E$27)),0))</f>
        <v>0</v>
      </c>
      <c r="S945" s="0" t="n">
        <f aca="true">IF(OR('Monte Carlo'!$B$28="",'Monte Carlo'!$C$28=""),0,IF(RAND()&lt;'Monte Carlo'!$B$28,IF('Monte Carlo'!$E$28='Monte Carlo'!$C$28,'Monte Carlo'!$C$28,BETAINV(RAND(),'Monte Carlo'!$G$28,'Monte Carlo'!$H$28,'Monte Carlo'!$C$28,'Monte Carlo'!$E$28)),0))</f>
        <v>0</v>
      </c>
      <c r="T945" s="0" t="n">
        <f aca="true">IF(OR('Monte Carlo'!$B$29="",'Monte Carlo'!$C$29=""),0,IF(RAND()&lt;'Monte Carlo'!$B$29,IF('Monte Carlo'!$E$29='Monte Carlo'!$C$29,'Monte Carlo'!$C$29,BETAINV(RAND(),'Monte Carlo'!$G$29,'Monte Carlo'!$H$29,'Monte Carlo'!$C$29,'Monte Carlo'!$E$29)),0))</f>
        <v>0</v>
      </c>
      <c r="U945" s="0" t="n">
        <f aca="true">IF(OR('Monte Carlo'!$B$30="",'Monte Carlo'!$C$30=""),0,IF(RAND()&lt;'Monte Carlo'!$B$30,IF('Monte Carlo'!$E$30='Monte Carlo'!$C$30,'Monte Carlo'!$C$30,BETAINV(RAND(),'Monte Carlo'!$G$30,'Monte Carlo'!$H$30,'Monte Carlo'!$C$30,'Monte Carlo'!$E$30)),0))</f>
        <v>0</v>
      </c>
      <c r="V945" s="0" t="n">
        <f aca="true">IF(OR('Monte Carlo'!$B$31="",'Monte Carlo'!$C$31=""),0,IF(RAND()&lt;'Monte Carlo'!$B$31,IF('Monte Carlo'!$E$31='Monte Carlo'!$C$31,'Monte Carlo'!$C$31,BETAINV(RAND(),'Monte Carlo'!$G$31,'Monte Carlo'!$H$31,'Monte Carlo'!$C$31,'Monte Carlo'!$E$31)),0))</f>
        <v>0</v>
      </c>
      <c r="W945" s="0" t="n">
        <f aca="true">IF(OR('Monte Carlo'!$B$32="",'Monte Carlo'!$C$32=""),0,IF(RAND()&lt;'Monte Carlo'!$B$32,IF('Monte Carlo'!$E$32='Monte Carlo'!$C$32,'Monte Carlo'!$C$32,BETAINV(RAND(),'Monte Carlo'!$G$32,'Monte Carlo'!$H$32,'Monte Carlo'!$C$32,'Monte Carlo'!$E$32)),0))</f>
        <v>0</v>
      </c>
      <c r="X945" s="0" t="n">
        <f aca="true">IF(OR('Monte Carlo'!$B$33="",'Monte Carlo'!$C$33=""),0,IF(RAND()&lt;'Monte Carlo'!$B$33,IF('Monte Carlo'!$E$33='Monte Carlo'!$C$33,'Monte Carlo'!$C$33,BETAINV(RAND(),'Monte Carlo'!$G$33,'Monte Carlo'!$H$33,'Monte Carlo'!$C$33,'Monte Carlo'!$E$33)),0))</f>
        <v>0</v>
      </c>
      <c r="Y945" s="0" t="n">
        <f aca="false">SUM(A945:X945)</f>
        <v>2269.69110366945</v>
      </c>
    </row>
    <row r="946" customFormat="false" ht="15" hidden="false" customHeight="false" outlineLevel="0" collapsed="false">
      <c r="A946" s="0" t="n">
        <f aca="true">IF('Monte Carlo'!$B$7="",0,IF('Monte Carlo'!$D$7='Monte Carlo'!$B$7,'Monte Carlo'!$B$7,BETAINV(RAND(),'Monte Carlo'!$F$7,'Monte Carlo'!$G$7,'Monte Carlo'!$B$7,'Monte Carlo'!$D$7)))</f>
        <v>135.615899087375</v>
      </c>
      <c r="B946" s="0" t="n">
        <f aca="true">IF('Monte Carlo'!$B$8="",0,IF('Monte Carlo'!$D$8='Monte Carlo'!$B$8,'Monte Carlo'!$B$8,BETAINV(RAND(),'Monte Carlo'!$F$8,'Monte Carlo'!$G$8,'Monte Carlo'!$B$8,'Monte Carlo'!$D$8)))</f>
        <v>1015.01405812039</v>
      </c>
      <c r="C946" s="0" t="n">
        <f aca="true">IF('Monte Carlo'!$B$9="",0,IF('Monte Carlo'!$D$9='Monte Carlo'!$B$9,'Monte Carlo'!$B$9,BETAINV(RAND(),'Monte Carlo'!$F$9,'Monte Carlo'!$G$9,'Monte Carlo'!$B$9,'Monte Carlo'!$D$9)))</f>
        <v>523.478577101319</v>
      </c>
      <c r="D946" s="0" t="n">
        <f aca="true">IF('Monte Carlo'!$B$10="",0,IF('Monte Carlo'!$D$10='Monte Carlo'!$B$10,'Monte Carlo'!$B$10,BETAINV(RAND(),'Monte Carlo'!$F$10,'Monte Carlo'!$G$10,'Monte Carlo'!$B$10,'Monte Carlo'!$D$10)))</f>
        <v>300.192249377961</v>
      </c>
      <c r="E946" s="0" t="n">
        <f aca="true">IF('Monte Carlo'!$B$11="",0,IF('Monte Carlo'!$D$11='Monte Carlo'!$B$11,'Monte Carlo'!$B$11,BETAINV(RAND(),'Monte Carlo'!$F$11,'Monte Carlo'!$G$11,'Monte Carlo'!$B$11,'Monte Carlo'!$D$11)))</f>
        <v>113.622659529209</v>
      </c>
      <c r="F946" s="0" t="n">
        <f aca="true">IF('Monte Carlo'!$B$12="",0,IF('Monte Carlo'!$D$12='Monte Carlo'!$B$12,'Monte Carlo'!$B$12,BETAINV(RAND(),'Monte Carlo'!$F$12,'Monte Carlo'!$G$12,'Monte Carlo'!$B$12,'Monte Carlo'!$D$12)))</f>
        <v>98.287223180977</v>
      </c>
      <c r="G946" s="0" t="n">
        <f aca="true">IF('Monte Carlo'!$B$13="",0,IF('Monte Carlo'!$D$13='Monte Carlo'!$B$13,'Monte Carlo'!$B$13,BETAINV(RAND(),'Monte Carlo'!$F$13,'Monte Carlo'!$G$13,'Monte Carlo'!$B$13,'Monte Carlo'!$D$13)))</f>
        <v>0</v>
      </c>
      <c r="H946" s="0" t="n">
        <f aca="true">IF('Monte Carlo'!$B$14="",0,IF('Monte Carlo'!$D$14='Monte Carlo'!$B$14,'Monte Carlo'!$B$14,BETAINV(RAND(),'Monte Carlo'!$F$14,'Monte Carlo'!$G$14,'Monte Carlo'!$B$14,'Monte Carlo'!$D$14)))</f>
        <v>0</v>
      </c>
      <c r="I946" s="0" t="n">
        <f aca="true">IF('Monte Carlo'!$B$15="",0,IF('Monte Carlo'!$D$15='Monte Carlo'!$B$15,'Monte Carlo'!$B$15,BETAINV(RAND(),'Monte Carlo'!$F$15,'Monte Carlo'!$G$15,'Monte Carlo'!$B$15,'Monte Carlo'!$D$15)))</f>
        <v>0</v>
      </c>
      <c r="J946" s="0" t="n">
        <f aca="true">IF('Monte Carlo'!$B$16="",0,IF('Monte Carlo'!$D$16='Monte Carlo'!$B$16,'Monte Carlo'!$B$16,BETAINV(RAND(),'Monte Carlo'!$F$16,'Monte Carlo'!$G$16,'Monte Carlo'!$B$16,'Monte Carlo'!$D$16)))</f>
        <v>0</v>
      </c>
      <c r="K946" s="0" t="n">
        <f aca="true">IF('Monte Carlo'!$B$17="",0,IF('Monte Carlo'!$D$17='Monte Carlo'!$B$17,'Monte Carlo'!$B$17,BETAINV(RAND(),'Monte Carlo'!$F$17,'Monte Carlo'!$G$17,'Monte Carlo'!$B$17,'Monte Carlo'!$D$17)))</f>
        <v>0</v>
      </c>
      <c r="L946" s="0" t="n">
        <f aca="true">IF('Monte Carlo'!$B$18="",0,IF('Monte Carlo'!$D$18='Monte Carlo'!$B$18,'Monte Carlo'!$B$18,BETAINV(RAND(),'Monte Carlo'!$F$18,'Monte Carlo'!$G$18,'Monte Carlo'!$B$18,'Monte Carlo'!$D$18)))</f>
        <v>0</v>
      </c>
      <c r="M946" s="0" t="n">
        <f aca="true">IF(OR('Monte Carlo'!$B$22="",'Monte Carlo'!$C$22=""),0,IF(RAND()&lt;'Monte Carlo'!$B$22,IF('Monte Carlo'!$E$22='Monte Carlo'!$C$22,'Monte Carlo'!$C$22,BETAINV(RAND(),'Monte Carlo'!$G$22,'Monte Carlo'!$H$22,'Monte Carlo'!$C$22,'Monte Carlo'!$E$22)),0))</f>
        <v>0</v>
      </c>
      <c r="N946" s="0" t="n">
        <f aca="true">IF(OR('Monte Carlo'!$B$23="",'Monte Carlo'!$C$23=""),0,IF(RAND()&lt;'Monte Carlo'!$B$23,IF('Monte Carlo'!$E$23='Monte Carlo'!$C$23,'Monte Carlo'!$C$23,BETAINV(RAND(),'Monte Carlo'!$G$23,'Monte Carlo'!$H$23,'Monte Carlo'!$C$23,'Monte Carlo'!$E$23)),0))</f>
        <v>0</v>
      </c>
      <c r="O946" s="0" t="n">
        <f aca="true">IF(OR('Monte Carlo'!$B$24="",'Monte Carlo'!$C$24=""),0,IF(RAND()&lt;'Monte Carlo'!$B$24,IF('Monte Carlo'!$E$24='Monte Carlo'!$C$24,'Monte Carlo'!$C$24,BETAINV(RAND(),'Monte Carlo'!$G$24,'Monte Carlo'!$H$24,'Monte Carlo'!$C$24,'Monte Carlo'!$E$24)),0))</f>
        <v>0</v>
      </c>
      <c r="P946" s="0" t="n">
        <f aca="true">IF(OR('Monte Carlo'!$B$25="",'Monte Carlo'!$C$25=""),0,IF(RAND()&lt;'Monte Carlo'!$B$25,IF('Monte Carlo'!$E$25='Monte Carlo'!$C$25,'Monte Carlo'!$C$25,BETAINV(RAND(),'Monte Carlo'!$G$25,'Monte Carlo'!$H$25,'Monte Carlo'!$C$25,'Monte Carlo'!$E$25)),0))</f>
        <v>0</v>
      </c>
      <c r="Q946" s="0" t="n">
        <f aca="true">IF(OR('Monte Carlo'!$B$26="",'Monte Carlo'!$C$26=""),0,IF(RAND()&lt;'Monte Carlo'!$B$26,IF('Monte Carlo'!$E$26='Monte Carlo'!$C$26,'Monte Carlo'!$C$26,BETAINV(RAND(),'Monte Carlo'!$G$26,'Monte Carlo'!$H$26,'Monte Carlo'!$C$26,'Monte Carlo'!$E$26)),0))</f>
        <v>0</v>
      </c>
      <c r="R946" s="0" t="n">
        <f aca="true">IF(OR('Monte Carlo'!$B$27="",'Monte Carlo'!$C$27=""),0,IF(RAND()&lt;'Monte Carlo'!$B$27,IF('Monte Carlo'!$E$27='Monte Carlo'!$C$27,'Monte Carlo'!$C$27,BETAINV(RAND(),'Monte Carlo'!$G$27,'Monte Carlo'!$H$27,'Monte Carlo'!$C$27,'Monte Carlo'!$E$27)),0))</f>
        <v>0</v>
      </c>
      <c r="S946" s="0" t="n">
        <f aca="true">IF(OR('Monte Carlo'!$B$28="",'Monte Carlo'!$C$28=""),0,IF(RAND()&lt;'Monte Carlo'!$B$28,IF('Monte Carlo'!$E$28='Monte Carlo'!$C$28,'Monte Carlo'!$C$28,BETAINV(RAND(),'Monte Carlo'!$G$28,'Monte Carlo'!$H$28,'Monte Carlo'!$C$28,'Monte Carlo'!$E$28)),0))</f>
        <v>0</v>
      </c>
      <c r="T946" s="0" t="n">
        <f aca="true">IF(OR('Monte Carlo'!$B$29="",'Monte Carlo'!$C$29=""),0,IF(RAND()&lt;'Monte Carlo'!$B$29,IF('Monte Carlo'!$E$29='Monte Carlo'!$C$29,'Monte Carlo'!$C$29,BETAINV(RAND(),'Monte Carlo'!$G$29,'Monte Carlo'!$H$29,'Monte Carlo'!$C$29,'Monte Carlo'!$E$29)),0))</f>
        <v>0</v>
      </c>
      <c r="U946" s="0" t="n">
        <f aca="true">IF(OR('Monte Carlo'!$B$30="",'Monte Carlo'!$C$30=""),0,IF(RAND()&lt;'Monte Carlo'!$B$30,IF('Monte Carlo'!$E$30='Monte Carlo'!$C$30,'Monte Carlo'!$C$30,BETAINV(RAND(),'Monte Carlo'!$G$30,'Monte Carlo'!$H$30,'Monte Carlo'!$C$30,'Monte Carlo'!$E$30)),0))</f>
        <v>0</v>
      </c>
      <c r="V946" s="0" t="n">
        <f aca="true">IF(OR('Monte Carlo'!$B$31="",'Monte Carlo'!$C$31=""),0,IF(RAND()&lt;'Monte Carlo'!$B$31,IF('Monte Carlo'!$E$31='Monte Carlo'!$C$31,'Monte Carlo'!$C$31,BETAINV(RAND(),'Monte Carlo'!$G$31,'Monte Carlo'!$H$31,'Monte Carlo'!$C$31,'Monte Carlo'!$E$31)),0))</f>
        <v>0</v>
      </c>
      <c r="W946" s="0" t="n">
        <f aca="true">IF(OR('Monte Carlo'!$B$32="",'Monte Carlo'!$C$32=""),0,IF(RAND()&lt;'Monte Carlo'!$B$32,IF('Monte Carlo'!$E$32='Monte Carlo'!$C$32,'Monte Carlo'!$C$32,BETAINV(RAND(),'Monte Carlo'!$G$32,'Monte Carlo'!$H$32,'Monte Carlo'!$C$32,'Monte Carlo'!$E$32)),0))</f>
        <v>0</v>
      </c>
      <c r="X946" s="0" t="n">
        <f aca="true">IF(OR('Monte Carlo'!$B$33="",'Monte Carlo'!$C$33=""),0,IF(RAND()&lt;'Monte Carlo'!$B$33,IF('Monte Carlo'!$E$33='Monte Carlo'!$C$33,'Monte Carlo'!$C$33,BETAINV(RAND(),'Monte Carlo'!$G$33,'Monte Carlo'!$H$33,'Monte Carlo'!$C$33,'Monte Carlo'!$E$33)),0))</f>
        <v>0</v>
      </c>
      <c r="Y946" s="0" t="n">
        <f aca="false">SUM(A946:X946)</f>
        <v>2186.21066639723</v>
      </c>
    </row>
    <row r="947" customFormat="false" ht="15" hidden="false" customHeight="false" outlineLevel="0" collapsed="false">
      <c r="A947" s="0" t="n">
        <f aca="true">IF('Monte Carlo'!$B$7="",0,IF('Monte Carlo'!$D$7='Monte Carlo'!$B$7,'Monte Carlo'!$B$7,BETAINV(RAND(),'Monte Carlo'!$F$7,'Monte Carlo'!$G$7,'Monte Carlo'!$B$7,'Monte Carlo'!$D$7)))</f>
        <v>161.615754549157</v>
      </c>
      <c r="B947" s="0" t="n">
        <f aca="true">IF('Monte Carlo'!$B$8="",0,IF('Monte Carlo'!$D$8='Monte Carlo'!$B$8,'Monte Carlo'!$B$8,BETAINV(RAND(),'Monte Carlo'!$F$8,'Monte Carlo'!$G$8,'Monte Carlo'!$B$8,'Monte Carlo'!$D$8)))</f>
        <v>1097.94463944117</v>
      </c>
      <c r="C947" s="0" t="n">
        <f aca="true">IF('Monte Carlo'!$B$9="",0,IF('Monte Carlo'!$D$9='Monte Carlo'!$B$9,'Monte Carlo'!$B$9,BETAINV(RAND(),'Monte Carlo'!$F$9,'Monte Carlo'!$G$9,'Monte Carlo'!$B$9,'Monte Carlo'!$D$9)))</f>
        <v>458.014820927362</v>
      </c>
      <c r="D947" s="0" t="n">
        <f aca="true">IF('Monte Carlo'!$B$10="",0,IF('Monte Carlo'!$D$10='Monte Carlo'!$B$10,'Monte Carlo'!$B$10,BETAINV(RAND(),'Monte Carlo'!$F$10,'Monte Carlo'!$G$10,'Monte Carlo'!$B$10,'Monte Carlo'!$D$10)))</f>
        <v>297.959834869565</v>
      </c>
      <c r="E947" s="0" t="n">
        <f aca="true">IF('Monte Carlo'!$B$11="",0,IF('Monte Carlo'!$D$11='Monte Carlo'!$B$11,'Monte Carlo'!$B$11,BETAINV(RAND(),'Monte Carlo'!$F$11,'Monte Carlo'!$G$11,'Monte Carlo'!$B$11,'Monte Carlo'!$D$11)))</f>
        <v>126.285436393561</v>
      </c>
      <c r="F947" s="0" t="n">
        <f aca="true">IF('Monte Carlo'!$B$12="",0,IF('Monte Carlo'!$D$12='Monte Carlo'!$B$12,'Monte Carlo'!$B$12,BETAINV(RAND(),'Monte Carlo'!$F$12,'Monte Carlo'!$G$12,'Monte Carlo'!$B$12,'Monte Carlo'!$D$12)))</f>
        <v>112.249835248533</v>
      </c>
      <c r="G947" s="0" t="n">
        <f aca="true">IF('Monte Carlo'!$B$13="",0,IF('Monte Carlo'!$D$13='Monte Carlo'!$B$13,'Monte Carlo'!$B$13,BETAINV(RAND(),'Monte Carlo'!$F$13,'Monte Carlo'!$G$13,'Monte Carlo'!$B$13,'Monte Carlo'!$D$13)))</f>
        <v>0</v>
      </c>
      <c r="H947" s="0" t="n">
        <f aca="true">IF('Monte Carlo'!$B$14="",0,IF('Monte Carlo'!$D$14='Monte Carlo'!$B$14,'Monte Carlo'!$B$14,BETAINV(RAND(),'Monte Carlo'!$F$14,'Monte Carlo'!$G$14,'Monte Carlo'!$B$14,'Monte Carlo'!$D$14)))</f>
        <v>0</v>
      </c>
      <c r="I947" s="0" t="n">
        <f aca="true">IF('Monte Carlo'!$B$15="",0,IF('Monte Carlo'!$D$15='Monte Carlo'!$B$15,'Monte Carlo'!$B$15,BETAINV(RAND(),'Monte Carlo'!$F$15,'Monte Carlo'!$G$15,'Monte Carlo'!$B$15,'Monte Carlo'!$D$15)))</f>
        <v>0</v>
      </c>
      <c r="J947" s="0" t="n">
        <f aca="true">IF('Monte Carlo'!$B$16="",0,IF('Monte Carlo'!$D$16='Monte Carlo'!$B$16,'Monte Carlo'!$B$16,BETAINV(RAND(),'Monte Carlo'!$F$16,'Monte Carlo'!$G$16,'Monte Carlo'!$B$16,'Monte Carlo'!$D$16)))</f>
        <v>0</v>
      </c>
      <c r="K947" s="0" t="n">
        <f aca="true">IF('Monte Carlo'!$B$17="",0,IF('Monte Carlo'!$D$17='Monte Carlo'!$B$17,'Monte Carlo'!$B$17,BETAINV(RAND(),'Monte Carlo'!$F$17,'Monte Carlo'!$G$17,'Monte Carlo'!$B$17,'Monte Carlo'!$D$17)))</f>
        <v>0</v>
      </c>
      <c r="L947" s="0" t="n">
        <f aca="true">IF('Monte Carlo'!$B$18="",0,IF('Monte Carlo'!$D$18='Monte Carlo'!$B$18,'Monte Carlo'!$B$18,BETAINV(RAND(),'Monte Carlo'!$F$18,'Monte Carlo'!$G$18,'Monte Carlo'!$B$18,'Monte Carlo'!$D$18)))</f>
        <v>0</v>
      </c>
      <c r="M947" s="0" t="n">
        <f aca="true">IF(OR('Monte Carlo'!$B$22="",'Monte Carlo'!$C$22=""),0,IF(RAND()&lt;'Monte Carlo'!$B$22,IF('Monte Carlo'!$E$22='Monte Carlo'!$C$22,'Monte Carlo'!$C$22,BETAINV(RAND(),'Monte Carlo'!$G$22,'Monte Carlo'!$H$22,'Monte Carlo'!$C$22,'Monte Carlo'!$E$22)),0))</f>
        <v>0</v>
      </c>
      <c r="N947" s="0" t="n">
        <f aca="true">IF(OR('Monte Carlo'!$B$23="",'Monte Carlo'!$C$23=""),0,IF(RAND()&lt;'Monte Carlo'!$B$23,IF('Monte Carlo'!$E$23='Monte Carlo'!$C$23,'Monte Carlo'!$C$23,BETAINV(RAND(),'Monte Carlo'!$G$23,'Monte Carlo'!$H$23,'Monte Carlo'!$C$23,'Monte Carlo'!$E$23)),0))</f>
        <v>0</v>
      </c>
      <c r="O947" s="0" t="n">
        <f aca="true">IF(OR('Monte Carlo'!$B$24="",'Monte Carlo'!$C$24=""),0,IF(RAND()&lt;'Monte Carlo'!$B$24,IF('Monte Carlo'!$E$24='Monte Carlo'!$C$24,'Monte Carlo'!$C$24,BETAINV(RAND(),'Monte Carlo'!$G$24,'Monte Carlo'!$H$24,'Monte Carlo'!$C$24,'Monte Carlo'!$E$24)),0))</f>
        <v>0</v>
      </c>
      <c r="P947" s="0" t="n">
        <f aca="true">IF(OR('Monte Carlo'!$B$25="",'Monte Carlo'!$C$25=""),0,IF(RAND()&lt;'Monte Carlo'!$B$25,IF('Monte Carlo'!$E$25='Monte Carlo'!$C$25,'Monte Carlo'!$C$25,BETAINV(RAND(),'Monte Carlo'!$G$25,'Monte Carlo'!$H$25,'Monte Carlo'!$C$25,'Monte Carlo'!$E$25)),0))</f>
        <v>0</v>
      </c>
      <c r="Q947" s="0" t="n">
        <f aca="true">IF(OR('Monte Carlo'!$B$26="",'Monte Carlo'!$C$26=""),0,IF(RAND()&lt;'Monte Carlo'!$B$26,IF('Monte Carlo'!$E$26='Monte Carlo'!$C$26,'Monte Carlo'!$C$26,BETAINV(RAND(),'Monte Carlo'!$G$26,'Monte Carlo'!$H$26,'Monte Carlo'!$C$26,'Monte Carlo'!$E$26)),0))</f>
        <v>0</v>
      </c>
      <c r="R947" s="0" t="n">
        <f aca="true">IF(OR('Monte Carlo'!$B$27="",'Monte Carlo'!$C$27=""),0,IF(RAND()&lt;'Monte Carlo'!$B$27,IF('Monte Carlo'!$E$27='Monte Carlo'!$C$27,'Monte Carlo'!$C$27,BETAINV(RAND(),'Monte Carlo'!$G$27,'Monte Carlo'!$H$27,'Monte Carlo'!$C$27,'Monte Carlo'!$E$27)),0))</f>
        <v>0</v>
      </c>
      <c r="S947" s="0" t="n">
        <f aca="true">IF(OR('Monte Carlo'!$B$28="",'Monte Carlo'!$C$28=""),0,IF(RAND()&lt;'Monte Carlo'!$B$28,IF('Monte Carlo'!$E$28='Monte Carlo'!$C$28,'Monte Carlo'!$C$28,BETAINV(RAND(),'Monte Carlo'!$G$28,'Monte Carlo'!$H$28,'Monte Carlo'!$C$28,'Monte Carlo'!$E$28)),0))</f>
        <v>0</v>
      </c>
      <c r="T947" s="0" t="n">
        <f aca="true">IF(OR('Monte Carlo'!$B$29="",'Monte Carlo'!$C$29=""),0,IF(RAND()&lt;'Monte Carlo'!$B$29,IF('Monte Carlo'!$E$29='Monte Carlo'!$C$29,'Monte Carlo'!$C$29,BETAINV(RAND(),'Monte Carlo'!$G$29,'Monte Carlo'!$H$29,'Monte Carlo'!$C$29,'Monte Carlo'!$E$29)),0))</f>
        <v>0</v>
      </c>
      <c r="U947" s="0" t="n">
        <f aca="true">IF(OR('Monte Carlo'!$B$30="",'Monte Carlo'!$C$30=""),0,IF(RAND()&lt;'Monte Carlo'!$B$30,IF('Monte Carlo'!$E$30='Monte Carlo'!$C$30,'Monte Carlo'!$C$30,BETAINV(RAND(),'Monte Carlo'!$G$30,'Monte Carlo'!$H$30,'Monte Carlo'!$C$30,'Monte Carlo'!$E$30)),0))</f>
        <v>0</v>
      </c>
      <c r="V947" s="0" t="n">
        <f aca="true">IF(OR('Monte Carlo'!$B$31="",'Monte Carlo'!$C$31=""),0,IF(RAND()&lt;'Monte Carlo'!$B$31,IF('Monte Carlo'!$E$31='Monte Carlo'!$C$31,'Monte Carlo'!$C$31,BETAINV(RAND(),'Monte Carlo'!$G$31,'Monte Carlo'!$H$31,'Monte Carlo'!$C$31,'Monte Carlo'!$E$31)),0))</f>
        <v>0</v>
      </c>
      <c r="W947" s="0" t="n">
        <f aca="true">IF(OR('Monte Carlo'!$B$32="",'Monte Carlo'!$C$32=""),0,IF(RAND()&lt;'Monte Carlo'!$B$32,IF('Monte Carlo'!$E$32='Monte Carlo'!$C$32,'Monte Carlo'!$C$32,BETAINV(RAND(),'Monte Carlo'!$G$32,'Monte Carlo'!$H$32,'Monte Carlo'!$C$32,'Monte Carlo'!$E$32)),0))</f>
        <v>0</v>
      </c>
      <c r="X947" s="0" t="n">
        <f aca="true">IF(OR('Monte Carlo'!$B$33="",'Monte Carlo'!$C$33=""),0,IF(RAND()&lt;'Monte Carlo'!$B$33,IF('Monte Carlo'!$E$33='Monte Carlo'!$C$33,'Monte Carlo'!$C$33,BETAINV(RAND(),'Monte Carlo'!$G$33,'Monte Carlo'!$H$33,'Monte Carlo'!$C$33,'Monte Carlo'!$E$33)),0))</f>
        <v>0</v>
      </c>
      <c r="Y947" s="0" t="n">
        <f aca="false">SUM(A947:X947)</f>
        <v>2254.07032142935</v>
      </c>
    </row>
    <row r="948" customFormat="false" ht="15" hidden="false" customHeight="false" outlineLevel="0" collapsed="false">
      <c r="A948" s="0" t="n">
        <f aca="true">IF('Monte Carlo'!$B$7="",0,IF('Monte Carlo'!$D$7='Monte Carlo'!$B$7,'Monte Carlo'!$B$7,BETAINV(RAND(),'Monte Carlo'!$F$7,'Monte Carlo'!$G$7,'Monte Carlo'!$B$7,'Monte Carlo'!$D$7)))</f>
        <v>135.578470828907</v>
      </c>
      <c r="B948" s="0" t="n">
        <f aca="true">IF('Monte Carlo'!$B$8="",0,IF('Monte Carlo'!$D$8='Monte Carlo'!$B$8,'Monte Carlo'!$B$8,BETAINV(RAND(),'Monte Carlo'!$F$8,'Monte Carlo'!$G$8,'Monte Carlo'!$B$8,'Monte Carlo'!$D$8)))</f>
        <v>1121.6787280353</v>
      </c>
      <c r="C948" s="0" t="n">
        <f aca="true">IF('Monte Carlo'!$B$9="",0,IF('Monte Carlo'!$D$9='Monte Carlo'!$B$9,'Monte Carlo'!$B$9,BETAINV(RAND(),'Monte Carlo'!$F$9,'Monte Carlo'!$G$9,'Monte Carlo'!$B$9,'Monte Carlo'!$D$9)))</f>
        <v>413.822034882631</v>
      </c>
      <c r="D948" s="0" t="n">
        <f aca="true">IF('Monte Carlo'!$B$10="",0,IF('Monte Carlo'!$D$10='Monte Carlo'!$B$10,'Monte Carlo'!$B$10,BETAINV(RAND(),'Monte Carlo'!$F$10,'Monte Carlo'!$G$10,'Monte Carlo'!$B$10,'Monte Carlo'!$D$10)))</f>
        <v>337.316992076176</v>
      </c>
      <c r="E948" s="0" t="n">
        <f aca="true">IF('Monte Carlo'!$B$11="",0,IF('Monte Carlo'!$D$11='Monte Carlo'!$B$11,'Monte Carlo'!$B$11,BETAINV(RAND(),'Monte Carlo'!$F$11,'Monte Carlo'!$G$11,'Monte Carlo'!$B$11,'Monte Carlo'!$D$11)))</f>
        <v>85.7974926480292</v>
      </c>
      <c r="F948" s="0" t="n">
        <f aca="true">IF('Monte Carlo'!$B$12="",0,IF('Monte Carlo'!$D$12='Monte Carlo'!$B$12,'Monte Carlo'!$B$12,BETAINV(RAND(),'Monte Carlo'!$F$12,'Monte Carlo'!$G$12,'Monte Carlo'!$B$12,'Monte Carlo'!$D$12)))</f>
        <v>106.392658567767</v>
      </c>
      <c r="G948" s="0" t="n">
        <f aca="true">IF('Monte Carlo'!$B$13="",0,IF('Monte Carlo'!$D$13='Monte Carlo'!$B$13,'Monte Carlo'!$B$13,BETAINV(RAND(),'Monte Carlo'!$F$13,'Monte Carlo'!$G$13,'Monte Carlo'!$B$13,'Monte Carlo'!$D$13)))</f>
        <v>0</v>
      </c>
      <c r="H948" s="0" t="n">
        <f aca="true">IF('Monte Carlo'!$B$14="",0,IF('Monte Carlo'!$D$14='Monte Carlo'!$B$14,'Monte Carlo'!$B$14,BETAINV(RAND(),'Monte Carlo'!$F$14,'Monte Carlo'!$G$14,'Monte Carlo'!$B$14,'Monte Carlo'!$D$14)))</f>
        <v>0</v>
      </c>
      <c r="I948" s="0" t="n">
        <f aca="true">IF('Monte Carlo'!$B$15="",0,IF('Monte Carlo'!$D$15='Monte Carlo'!$B$15,'Monte Carlo'!$B$15,BETAINV(RAND(),'Monte Carlo'!$F$15,'Monte Carlo'!$G$15,'Monte Carlo'!$B$15,'Monte Carlo'!$D$15)))</f>
        <v>0</v>
      </c>
      <c r="J948" s="0" t="n">
        <f aca="true">IF('Monte Carlo'!$B$16="",0,IF('Monte Carlo'!$D$16='Monte Carlo'!$B$16,'Monte Carlo'!$B$16,BETAINV(RAND(),'Monte Carlo'!$F$16,'Monte Carlo'!$G$16,'Monte Carlo'!$B$16,'Monte Carlo'!$D$16)))</f>
        <v>0</v>
      </c>
      <c r="K948" s="0" t="n">
        <f aca="true">IF('Monte Carlo'!$B$17="",0,IF('Monte Carlo'!$D$17='Monte Carlo'!$B$17,'Monte Carlo'!$B$17,BETAINV(RAND(),'Monte Carlo'!$F$17,'Monte Carlo'!$G$17,'Monte Carlo'!$B$17,'Monte Carlo'!$D$17)))</f>
        <v>0</v>
      </c>
      <c r="L948" s="0" t="n">
        <f aca="true">IF('Monte Carlo'!$B$18="",0,IF('Monte Carlo'!$D$18='Monte Carlo'!$B$18,'Monte Carlo'!$B$18,BETAINV(RAND(),'Monte Carlo'!$F$18,'Monte Carlo'!$G$18,'Monte Carlo'!$B$18,'Monte Carlo'!$D$18)))</f>
        <v>0</v>
      </c>
      <c r="M948" s="0" t="n">
        <f aca="true">IF(OR('Monte Carlo'!$B$22="",'Monte Carlo'!$C$22=""),0,IF(RAND()&lt;'Monte Carlo'!$B$22,IF('Monte Carlo'!$E$22='Monte Carlo'!$C$22,'Monte Carlo'!$C$22,BETAINV(RAND(),'Monte Carlo'!$G$22,'Monte Carlo'!$H$22,'Monte Carlo'!$C$22,'Monte Carlo'!$E$22)),0))</f>
        <v>202.804723945563</v>
      </c>
      <c r="N948" s="0" t="n">
        <f aca="true">IF(OR('Monte Carlo'!$B$23="",'Monte Carlo'!$C$23=""),0,IF(RAND()&lt;'Monte Carlo'!$B$23,IF('Monte Carlo'!$E$23='Monte Carlo'!$C$23,'Monte Carlo'!$C$23,BETAINV(RAND(),'Monte Carlo'!$G$23,'Monte Carlo'!$H$23,'Monte Carlo'!$C$23,'Monte Carlo'!$E$23)),0))</f>
        <v>39.7253336062285</v>
      </c>
      <c r="O948" s="0" t="n">
        <f aca="true">IF(OR('Monte Carlo'!$B$24="",'Monte Carlo'!$C$24=""),0,IF(RAND()&lt;'Monte Carlo'!$B$24,IF('Monte Carlo'!$E$24='Monte Carlo'!$C$24,'Monte Carlo'!$C$24,BETAINV(RAND(),'Monte Carlo'!$G$24,'Monte Carlo'!$H$24,'Monte Carlo'!$C$24,'Monte Carlo'!$E$24)),0))</f>
        <v>0</v>
      </c>
      <c r="P948" s="0" t="n">
        <f aca="true">IF(OR('Monte Carlo'!$B$25="",'Monte Carlo'!$C$25=""),0,IF(RAND()&lt;'Monte Carlo'!$B$25,IF('Monte Carlo'!$E$25='Monte Carlo'!$C$25,'Monte Carlo'!$C$25,BETAINV(RAND(),'Monte Carlo'!$G$25,'Monte Carlo'!$H$25,'Monte Carlo'!$C$25,'Monte Carlo'!$E$25)),0))</f>
        <v>0</v>
      </c>
      <c r="Q948" s="0" t="n">
        <f aca="true">IF(OR('Monte Carlo'!$B$26="",'Monte Carlo'!$C$26=""),0,IF(RAND()&lt;'Monte Carlo'!$B$26,IF('Monte Carlo'!$E$26='Monte Carlo'!$C$26,'Monte Carlo'!$C$26,BETAINV(RAND(),'Monte Carlo'!$G$26,'Monte Carlo'!$H$26,'Monte Carlo'!$C$26,'Monte Carlo'!$E$26)),0))</f>
        <v>0</v>
      </c>
      <c r="R948" s="0" t="n">
        <f aca="true">IF(OR('Monte Carlo'!$B$27="",'Monte Carlo'!$C$27=""),0,IF(RAND()&lt;'Monte Carlo'!$B$27,IF('Monte Carlo'!$E$27='Monte Carlo'!$C$27,'Monte Carlo'!$C$27,BETAINV(RAND(),'Monte Carlo'!$G$27,'Monte Carlo'!$H$27,'Monte Carlo'!$C$27,'Monte Carlo'!$E$27)),0))</f>
        <v>0</v>
      </c>
      <c r="S948" s="0" t="n">
        <f aca="true">IF(OR('Monte Carlo'!$B$28="",'Monte Carlo'!$C$28=""),0,IF(RAND()&lt;'Monte Carlo'!$B$28,IF('Monte Carlo'!$E$28='Monte Carlo'!$C$28,'Monte Carlo'!$C$28,BETAINV(RAND(),'Monte Carlo'!$G$28,'Monte Carlo'!$H$28,'Monte Carlo'!$C$28,'Monte Carlo'!$E$28)),0))</f>
        <v>0</v>
      </c>
      <c r="T948" s="0" t="n">
        <f aca="true">IF(OR('Monte Carlo'!$B$29="",'Monte Carlo'!$C$29=""),0,IF(RAND()&lt;'Monte Carlo'!$B$29,IF('Monte Carlo'!$E$29='Monte Carlo'!$C$29,'Monte Carlo'!$C$29,BETAINV(RAND(),'Monte Carlo'!$G$29,'Monte Carlo'!$H$29,'Monte Carlo'!$C$29,'Monte Carlo'!$E$29)),0))</f>
        <v>0</v>
      </c>
      <c r="U948" s="0" t="n">
        <f aca="true">IF(OR('Monte Carlo'!$B$30="",'Monte Carlo'!$C$30=""),0,IF(RAND()&lt;'Monte Carlo'!$B$30,IF('Monte Carlo'!$E$30='Monte Carlo'!$C$30,'Monte Carlo'!$C$30,BETAINV(RAND(),'Monte Carlo'!$G$30,'Monte Carlo'!$H$30,'Monte Carlo'!$C$30,'Monte Carlo'!$E$30)),0))</f>
        <v>0</v>
      </c>
      <c r="V948" s="0" t="n">
        <f aca="true">IF(OR('Monte Carlo'!$B$31="",'Monte Carlo'!$C$31=""),0,IF(RAND()&lt;'Monte Carlo'!$B$31,IF('Monte Carlo'!$E$31='Monte Carlo'!$C$31,'Monte Carlo'!$C$31,BETAINV(RAND(),'Monte Carlo'!$G$31,'Monte Carlo'!$H$31,'Monte Carlo'!$C$31,'Monte Carlo'!$E$31)),0))</f>
        <v>0</v>
      </c>
      <c r="W948" s="0" t="n">
        <f aca="true">IF(OR('Monte Carlo'!$B$32="",'Monte Carlo'!$C$32=""),0,IF(RAND()&lt;'Monte Carlo'!$B$32,IF('Monte Carlo'!$E$32='Monte Carlo'!$C$32,'Monte Carlo'!$C$32,BETAINV(RAND(),'Monte Carlo'!$G$32,'Monte Carlo'!$H$32,'Monte Carlo'!$C$32,'Monte Carlo'!$E$32)),0))</f>
        <v>0</v>
      </c>
      <c r="X948" s="0" t="n">
        <f aca="true">IF(OR('Monte Carlo'!$B$33="",'Monte Carlo'!$C$33=""),0,IF(RAND()&lt;'Monte Carlo'!$B$33,IF('Monte Carlo'!$E$33='Monte Carlo'!$C$33,'Monte Carlo'!$C$33,BETAINV(RAND(),'Monte Carlo'!$G$33,'Monte Carlo'!$H$33,'Monte Carlo'!$C$33,'Monte Carlo'!$E$33)),0))</f>
        <v>0</v>
      </c>
      <c r="Y948" s="0" t="n">
        <f aca="false">SUM(A948:X948)</f>
        <v>2443.1164345906</v>
      </c>
    </row>
    <row r="949" customFormat="false" ht="15" hidden="false" customHeight="false" outlineLevel="0" collapsed="false">
      <c r="A949" s="0" t="n">
        <f aca="true">IF('Monte Carlo'!$B$7="",0,IF('Monte Carlo'!$D$7='Monte Carlo'!$B$7,'Monte Carlo'!$B$7,BETAINV(RAND(),'Monte Carlo'!$F$7,'Monte Carlo'!$G$7,'Monte Carlo'!$B$7,'Monte Carlo'!$D$7)))</f>
        <v>163.180519504351</v>
      </c>
      <c r="B949" s="0" t="n">
        <f aca="true">IF('Monte Carlo'!$B$8="",0,IF('Monte Carlo'!$D$8='Monte Carlo'!$B$8,'Monte Carlo'!$B$8,BETAINV(RAND(),'Monte Carlo'!$F$8,'Monte Carlo'!$G$8,'Monte Carlo'!$B$8,'Monte Carlo'!$D$8)))</f>
        <v>1020.06374366844</v>
      </c>
      <c r="C949" s="0" t="n">
        <f aca="true">IF('Monte Carlo'!$B$9="",0,IF('Monte Carlo'!$D$9='Monte Carlo'!$B$9,'Monte Carlo'!$B$9,BETAINV(RAND(),'Monte Carlo'!$F$9,'Monte Carlo'!$G$9,'Monte Carlo'!$B$9,'Monte Carlo'!$D$9)))</f>
        <v>448.762822748527</v>
      </c>
      <c r="D949" s="0" t="n">
        <f aca="true">IF('Monte Carlo'!$B$10="",0,IF('Monte Carlo'!$D$10='Monte Carlo'!$B$10,'Monte Carlo'!$B$10,BETAINV(RAND(),'Monte Carlo'!$F$10,'Monte Carlo'!$G$10,'Monte Carlo'!$B$10,'Monte Carlo'!$D$10)))</f>
        <v>310.076527345024</v>
      </c>
      <c r="E949" s="0" t="n">
        <f aca="true">IF('Monte Carlo'!$B$11="",0,IF('Monte Carlo'!$D$11='Monte Carlo'!$B$11,'Monte Carlo'!$B$11,BETAINV(RAND(),'Monte Carlo'!$F$11,'Monte Carlo'!$G$11,'Monte Carlo'!$B$11,'Monte Carlo'!$D$11)))</f>
        <v>120.107458389009</v>
      </c>
      <c r="F949" s="0" t="n">
        <f aca="true">IF('Monte Carlo'!$B$12="",0,IF('Monte Carlo'!$D$12='Monte Carlo'!$B$12,'Monte Carlo'!$B$12,BETAINV(RAND(),'Monte Carlo'!$F$12,'Monte Carlo'!$G$12,'Monte Carlo'!$B$12,'Monte Carlo'!$D$12)))</f>
        <v>104.716149962792</v>
      </c>
      <c r="G949" s="0" t="n">
        <f aca="true">IF('Monte Carlo'!$B$13="",0,IF('Monte Carlo'!$D$13='Monte Carlo'!$B$13,'Monte Carlo'!$B$13,BETAINV(RAND(),'Monte Carlo'!$F$13,'Monte Carlo'!$G$13,'Monte Carlo'!$B$13,'Monte Carlo'!$D$13)))</f>
        <v>0</v>
      </c>
      <c r="H949" s="0" t="n">
        <f aca="true">IF('Monte Carlo'!$B$14="",0,IF('Monte Carlo'!$D$14='Monte Carlo'!$B$14,'Monte Carlo'!$B$14,BETAINV(RAND(),'Monte Carlo'!$F$14,'Monte Carlo'!$G$14,'Monte Carlo'!$B$14,'Monte Carlo'!$D$14)))</f>
        <v>0</v>
      </c>
      <c r="I949" s="0" t="n">
        <f aca="true">IF('Monte Carlo'!$B$15="",0,IF('Monte Carlo'!$D$15='Monte Carlo'!$B$15,'Monte Carlo'!$B$15,BETAINV(RAND(),'Monte Carlo'!$F$15,'Monte Carlo'!$G$15,'Monte Carlo'!$B$15,'Monte Carlo'!$D$15)))</f>
        <v>0</v>
      </c>
      <c r="J949" s="0" t="n">
        <f aca="true">IF('Monte Carlo'!$B$16="",0,IF('Monte Carlo'!$D$16='Monte Carlo'!$B$16,'Monte Carlo'!$B$16,BETAINV(RAND(),'Monte Carlo'!$F$16,'Monte Carlo'!$G$16,'Monte Carlo'!$B$16,'Monte Carlo'!$D$16)))</f>
        <v>0</v>
      </c>
      <c r="K949" s="0" t="n">
        <f aca="true">IF('Monte Carlo'!$B$17="",0,IF('Monte Carlo'!$D$17='Monte Carlo'!$B$17,'Monte Carlo'!$B$17,BETAINV(RAND(),'Monte Carlo'!$F$17,'Monte Carlo'!$G$17,'Monte Carlo'!$B$17,'Monte Carlo'!$D$17)))</f>
        <v>0</v>
      </c>
      <c r="L949" s="0" t="n">
        <f aca="true">IF('Monte Carlo'!$B$18="",0,IF('Monte Carlo'!$D$18='Monte Carlo'!$B$18,'Monte Carlo'!$B$18,BETAINV(RAND(),'Monte Carlo'!$F$18,'Monte Carlo'!$G$18,'Monte Carlo'!$B$18,'Monte Carlo'!$D$18)))</f>
        <v>0</v>
      </c>
      <c r="M949" s="0" t="n">
        <f aca="true">IF(OR('Monte Carlo'!$B$22="",'Monte Carlo'!$C$22=""),0,IF(RAND()&lt;'Monte Carlo'!$B$22,IF('Monte Carlo'!$E$22='Monte Carlo'!$C$22,'Monte Carlo'!$C$22,BETAINV(RAND(),'Monte Carlo'!$G$22,'Monte Carlo'!$H$22,'Monte Carlo'!$C$22,'Monte Carlo'!$E$22)),0))</f>
        <v>74.0308501246914</v>
      </c>
      <c r="N949" s="0" t="n">
        <f aca="true">IF(OR('Monte Carlo'!$B$23="",'Monte Carlo'!$C$23=""),0,IF(RAND()&lt;'Monte Carlo'!$B$23,IF('Monte Carlo'!$E$23='Monte Carlo'!$C$23,'Monte Carlo'!$C$23,BETAINV(RAND(),'Monte Carlo'!$G$23,'Monte Carlo'!$H$23,'Monte Carlo'!$C$23,'Monte Carlo'!$E$23)),0))</f>
        <v>0</v>
      </c>
      <c r="O949" s="0" t="n">
        <f aca="true">IF(OR('Monte Carlo'!$B$24="",'Monte Carlo'!$C$24=""),0,IF(RAND()&lt;'Monte Carlo'!$B$24,IF('Monte Carlo'!$E$24='Monte Carlo'!$C$24,'Monte Carlo'!$C$24,BETAINV(RAND(),'Monte Carlo'!$G$24,'Monte Carlo'!$H$24,'Monte Carlo'!$C$24,'Monte Carlo'!$E$24)),0))</f>
        <v>0</v>
      </c>
      <c r="P949" s="0" t="n">
        <f aca="true">IF(OR('Monte Carlo'!$B$25="",'Monte Carlo'!$C$25=""),0,IF(RAND()&lt;'Monte Carlo'!$B$25,IF('Monte Carlo'!$E$25='Monte Carlo'!$C$25,'Monte Carlo'!$C$25,BETAINV(RAND(),'Monte Carlo'!$G$25,'Monte Carlo'!$H$25,'Monte Carlo'!$C$25,'Monte Carlo'!$E$25)),0))</f>
        <v>0</v>
      </c>
      <c r="Q949" s="0" t="n">
        <f aca="true">IF(OR('Monte Carlo'!$B$26="",'Monte Carlo'!$C$26=""),0,IF(RAND()&lt;'Monte Carlo'!$B$26,IF('Monte Carlo'!$E$26='Monte Carlo'!$C$26,'Monte Carlo'!$C$26,BETAINV(RAND(),'Monte Carlo'!$G$26,'Monte Carlo'!$H$26,'Monte Carlo'!$C$26,'Monte Carlo'!$E$26)),0))</f>
        <v>0</v>
      </c>
      <c r="R949" s="0" t="n">
        <f aca="true">IF(OR('Monte Carlo'!$B$27="",'Monte Carlo'!$C$27=""),0,IF(RAND()&lt;'Monte Carlo'!$B$27,IF('Monte Carlo'!$E$27='Monte Carlo'!$C$27,'Monte Carlo'!$C$27,BETAINV(RAND(),'Monte Carlo'!$G$27,'Monte Carlo'!$H$27,'Monte Carlo'!$C$27,'Monte Carlo'!$E$27)),0))</f>
        <v>0</v>
      </c>
      <c r="S949" s="0" t="n">
        <f aca="true">IF(OR('Monte Carlo'!$B$28="",'Monte Carlo'!$C$28=""),0,IF(RAND()&lt;'Monte Carlo'!$B$28,IF('Monte Carlo'!$E$28='Monte Carlo'!$C$28,'Monte Carlo'!$C$28,BETAINV(RAND(),'Monte Carlo'!$G$28,'Monte Carlo'!$H$28,'Monte Carlo'!$C$28,'Monte Carlo'!$E$28)),0))</f>
        <v>0</v>
      </c>
      <c r="T949" s="0" t="n">
        <f aca="true">IF(OR('Monte Carlo'!$B$29="",'Monte Carlo'!$C$29=""),0,IF(RAND()&lt;'Monte Carlo'!$B$29,IF('Monte Carlo'!$E$29='Monte Carlo'!$C$29,'Monte Carlo'!$C$29,BETAINV(RAND(),'Monte Carlo'!$G$29,'Monte Carlo'!$H$29,'Monte Carlo'!$C$29,'Monte Carlo'!$E$29)),0))</f>
        <v>0</v>
      </c>
      <c r="U949" s="0" t="n">
        <f aca="true">IF(OR('Monte Carlo'!$B$30="",'Monte Carlo'!$C$30=""),0,IF(RAND()&lt;'Monte Carlo'!$B$30,IF('Monte Carlo'!$E$30='Monte Carlo'!$C$30,'Monte Carlo'!$C$30,BETAINV(RAND(),'Monte Carlo'!$G$30,'Monte Carlo'!$H$30,'Monte Carlo'!$C$30,'Monte Carlo'!$E$30)),0))</f>
        <v>0</v>
      </c>
      <c r="V949" s="0" t="n">
        <f aca="true">IF(OR('Monte Carlo'!$B$31="",'Monte Carlo'!$C$31=""),0,IF(RAND()&lt;'Monte Carlo'!$B$31,IF('Monte Carlo'!$E$31='Monte Carlo'!$C$31,'Monte Carlo'!$C$31,BETAINV(RAND(),'Monte Carlo'!$G$31,'Monte Carlo'!$H$31,'Monte Carlo'!$C$31,'Monte Carlo'!$E$31)),0))</f>
        <v>0</v>
      </c>
      <c r="W949" s="0" t="n">
        <f aca="true">IF(OR('Monte Carlo'!$B$32="",'Monte Carlo'!$C$32=""),0,IF(RAND()&lt;'Monte Carlo'!$B$32,IF('Monte Carlo'!$E$32='Monte Carlo'!$C$32,'Monte Carlo'!$C$32,BETAINV(RAND(),'Monte Carlo'!$G$32,'Monte Carlo'!$H$32,'Monte Carlo'!$C$32,'Monte Carlo'!$E$32)),0))</f>
        <v>0</v>
      </c>
      <c r="X949" s="0" t="n">
        <f aca="true">IF(OR('Monte Carlo'!$B$33="",'Monte Carlo'!$C$33=""),0,IF(RAND()&lt;'Monte Carlo'!$B$33,IF('Monte Carlo'!$E$33='Monte Carlo'!$C$33,'Monte Carlo'!$C$33,BETAINV(RAND(),'Monte Carlo'!$G$33,'Monte Carlo'!$H$33,'Monte Carlo'!$C$33,'Monte Carlo'!$E$33)),0))</f>
        <v>0</v>
      </c>
      <c r="Y949" s="0" t="n">
        <f aca="false">SUM(A949:X949)</f>
        <v>2240.93807174283</v>
      </c>
    </row>
    <row r="950" customFormat="false" ht="15" hidden="false" customHeight="false" outlineLevel="0" collapsed="false">
      <c r="A950" s="0" t="n">
        <f aca="true">IF('Monte Carlo'!$B$7="",0,IF('Monte Carlo'!$D$7='Monte Carlo'!$B$7,'Monte Carlo'!$B$7,BETAINV(RAND(),'Monte Carlo'!$F$7,'Monte Carlo'!$G$7,'Monte Carlo'!$B$7,'Monte Carlo'!$D$7)))</f>
        <v>193.26534255531</v>
      </c>
      <c r="B950" s="0" t="n">
        <f aca="true">IF('Monte Carlo'!$B$8="",0,IF('Monte Carlo'!$D$8='Monte Carlo'!$B$8,'Monte Carlo'!$B$8,BETAINV(RAND(),'Monte Carlo'!$F$8,'Monte Carlo'!$G$8,'Monte Carlo'!$B$8,'Monte Carlo'!$D$8)))</f>
        <v>1077.007728067</v>
      </c>
      <c r="C950" s="0" t="n">
        <f aca="true">IF('Monte Carlo'!$B$9="",0,IF('Monte Carlo'!$D$9='Monte Carlo'!$B$9,'Monte Carlo'!$B$9,BETAINV(RAND(),'Monte Carlo'!$F$9,'Monte Carlo'!$G$9,'Monte Carlo'!$B$9,'Monte Carlo'!$D$9)))</f>
        <v>489.390158260046</v>
      </c>
      <c r="D950" s="0" t="n">
        <f aca="true">IF('Monte Carlo'!$B$10="",0,IF('Monte Carlo'!$D$10='Monte Carlo'!$B$10,'Monte Carlo'!$B$10,BETAINV(RAND(),'Monte Carlo'!$F$10,'Monte Carlo'!$G$10,'Monte Carlo'!$B$10,'Monte Carlo'!$D$10)))</f>
        <v>304.824087187966</v>
      </c>
      <c r="E950" s="0" t="n">
        <f aca="true">IF('Monte Carlo'!$B$11="",0,IF('Monte Carlo'!$D$11='Monte Carlo'!$B$11,'Monte Carlo'!$B$11,BETAINV(RAND(),'Monte Carlo'!$F$11,'Monte Carlo'!$G$11,'Monte Carlo'!$B$11,'Monte Carlo'!$D$11)))</f>
        <v>94.4249693548482</v>
      </c>
      <c r="F950" s="0" t="n">
        <f aca="true">IF('Monte Carlo'!$B$12="",0,IF('Monte Carlo'!$D$12='Monte Carlo'!$B$12,'Monte Carlo'!$B$12,BETAINV(RAND(),'Monte Carlo'!$F$12,'Monte Carlo'!$G$12,'Monte Carlo'!$B$12,'Monte Carlo'!$D$12)))</f>
        <v>103.061369059904</v>
      </c>
      <c r="G950" s="0" t="n">
        <f aca="true">IF('Monte Carlo'!$B$13="",0,IF('Monte Carlo'!$D$13='Monte Carlo'!$B$13,'Monte Carlo'!$B$13,BETAINV(RAND(),'Monte Carlo'!$F$13,'Monte Carlo'!$G$13,'Monte Carlo'!$B$13,'Monte Carlo'!$D$13)))</f>
        <v>0</v>
      </c>
      <c r="H950" s="0" t="n">
        <f aca="true">IF('Monte Carlo'!$B$14="",0,IF('Monte Carlo'!$D$14='Monte Carlo'!$B$14,'Monte Carlo'!$B$14,BETAINV(RAND(),'Monte Carlo'!$F$14,'Monte Carlo'!$G$14,'Monte Carlo'!$B$14,'Monte Carlo'!$D$14)))</f>
        <v>0</v>
      </c>
      <c r="I950" s="0" t="n">
        <f aca="true">IF('Monte Carlo'!$B$15="",0,IF('Monte Carlo'!$D$15='Monte Carlo'!$B$15,'Monte Carlo'!$B$15,BETAINV(RAND(),'Monte Carlo'!$F$15,'Monte Carlo'!$G$15,'Monte Carlo'!$B$15,'Monte Carlo'!$D$15)))</f>
        <v>0</v>
      </c>
      <c r="J950" s="0" t="n">
        <f aca="true">IF('Monte Carlo'!$B$16="",0,IF('Monte Carlo'!$D$16='Monte Carlo'!$B$16,'Monte Carlo'!$B$16,BETAINV(RAND(),'Monte Carlo'!$F$16,'Monte Carlo'!$G$16,'Monte Carlo'!$B$16,'Monte Carlo'!$D$16)))</f>
        <v>0</v>
      </c>
      <c r="K950" s="0" t="n">
        <f aca="true">IF('Monte Carlo'!$B$17="",0,IF('Monte Carlo'!$D$17='Monte Carlo'!$B$17,'Monte Carlo'!$B$17,BETAINV(RAND(),'Monte Carlo'!$F$17,'Monte Carlo'!$G$17,'Monte Carlo'!$B$17,'Monte Carlo'!$D$17)))</f>
        <v>0</v>
      </c>
      <c r="L950" s="0" t="n">
        <f aca="true">IF('Monte Carlo'!$B$18="",0,IF('Monte Carlo'!$D$18='Monte Carlo'!$B$18,'Monte Carlo'!$B$18,BETAINV(RAND(),'Monte Carlo'!$F$18,'Monte Carlo'!$G$18,'Monte Carlo'!$B$18,'Monte Carlo'!$D$18)))</f>
        <v>0</v>
      </c>
      <c r="M950" s="0" t="n">
        <f aca="true">IF(OR('Monte Carlo'!$B$22="",'Monte Carlo'!$C$22=""),0,IF(RAND()&lt;'Monte Carlo'!$B$22,IF('Monte Carlo'!$E$22='Monte Carlo'!$C$22,'Monte Carlo'!$C$22,BETAINV(RAND(),'Monte Carlo'!$G$22,'Monte Carlo'!$H$22,'Monte Carlo'!$C$22,'Monte Carlo'!$E$22)),0))</f>
        <v>196.81509863858</v>
      </c>
      <c r="N950" s="0" t="n">
        <f aca="true">IF(OR('Monte Carlo'!$B$23="",'Monte Carlo'!$C$23=""),0,IF(RAND()&lt;'Monte Carlo'!$B$23,IF('Monte Carlo'!$E$23='Monte Carlo'!$C$23,'Monte Carlo'!$C$23,BETAINV(RAND(),'Monte Carlo'!$G$23,'Monte Carlo'!$H$23,'Monte Carlo'!$C$23,'Monte Carlo'!$E$23)),0))</f>
        <v>0</v>
      </c>
      <c r="O950" s="0" t="n">
        <f aca="true">IF(OR('Monte Carlo'!$B$24="",'Monte Carlo'!$C$24=""),0,IF(RAND()&lt;'Monte Carlo'!$B$24,IF('Monte Carlo'!$E$24='Monte Carlo'!$C$24,'Monte Carlo'!$C$24,BETAINV(RAND(),'Monte Carlo'!$G$24,'Monte Carlo'!$H$24,'Monte Carlo'!$C$24,'Monte Carlo'!$E$24)),0))</f>
        <v>218.05294244528</v>
      </c>
      <c r="P950" s="0" t="n">
        <f aca="true">IF(OR('Monte Carlo'!$B$25="",'Monte Carlo'!$C$25=""),0,IF(RAND()&lt;'Monte Carlo'!$B$25,IF('Monte Carlo'!$E$25='Monte Carlo'!$C$25,'Monte Carlo'!$C$25,BETAINV(RAND(),'Monte Carlo'!$G$25,'Monte Carlo'!$H$25,'Monte Carlo'!$C$25,'Monte Carlo'!$E$25)),0))</f>
        <v>0</v>
      </c>
      <c r="Q950" s="0" t="n">
        <f aca="true">IF(OR('Monte Carlo'!$B$26="",'Monte Carlo'!$C$26=""),0,IF(RAND()&lt;'Monte Carlo'!$B$26,IF('Monte Carlo'!$E$26='Monte Carlo'!$C$26,'Monte Carlo'!$C$26,BETAINV(RAND(),'Monte Carlo'!$G$26,'Monte Carlo'!$H$26,'Monte Carlo'!$C$26,'Monte Carlo'!$E$26)),0))</f>
        <v>0</v>
      </c>
      <c r="R950" s="0" t="n">
        <f aca="true">IF(OR('Monte Carlo'!$B$27="",'Monte Carlo'!$C$27=""),0,IF(RAND()&lt;'Monte Carlo'!$B$27,IF('Monte Carlo'!$E$27='Monte Carlo'!$C$27,'Monte Carlo'!$C$27,BETAINV(RAND(),'Monte Carlo'!$G$27,'Monte Carlo'!$H$27,'Monte Carlo'!$C$27,'Monte Carlo'!$E$27)),0))</f>
        <v>0</v>
      </c>
      <c r="S950" s="0" t="n">
        <f aca="true">IF(OR('Monte Carlo'!$B$28="",'Monte Carlo'!$C$28=""),0,IF(RAND()&lt;'Monte Carlo'!$B$28,IF('Monte Carlo'!$E$28='Monte Carlo'!$C$28,'Monte Carlo'!$C$28,BETAINV(RAND(),'Monte Carlo'!$G$28,'Monte Carlo'!$H$28,'Monte Carlo'!$C$28,'Monte Carlo'!$E$28)),0))</f>
        <v>0</v>
      </c>
      <c r="T950" s="0" t="n">
        <f aca="true">IF(OR('Monte Carlo'!$B$29="",'Monte Carlo'!$C$29=""),0,IF(RAND()&lt;'Monte Carlo'!$B$29,IF('Monte Carlo'!$E$29='Monte Carlo'!$C$29,'Monte Carlo'!$C$29,BETAINV(RAND(),'Monte Carlo'!$G$29,'Monte Carlo'!$H$29,'Monte Carlo'!$C$29,'Monte Carlo'!$E$29)),0))</f>
        <v>0</v>
      </c>
      <c r="U950" s="0" t="n">
        <f aca="true">IF(OR('Monte Carlo'!$B$30="",'Monte Carlo'!$C$30=""),0,IF(RAND()&lt;'Monte Carlo'!$B$30,IF('Monte Carlo'!$E$30='Monte Carlo'!$C$30,'Monte Carlo'!$C$30,BETAINV(RAND(),'Monte Carlo'!$G$30,'Monte Carlo'!$H$30,'Monte Carlo'!$C$30,'Monte Carlo'!$E$30)),0))</f>
        <v>0</v>
      </c>
      <c r="V950" s="0" t="n">
        <f aca="true">IF(OR('Monte Carlo'!$B$31="",'Monte Carlo'!$C$31=""),0,IF(RAND()&lt;'Monte Carlo'!$B$31,IF('Monte Carlo'!$E$31='Monte Carlo'!$C$31,'Monte Carlo'!$C$31,BETAINV(RAND(),'Monte Carlo'!$G$31,'Monte Carlo'!$H$31,'Monte Carlo'!$C$31,'Monte Carlo'!$E$31)),0))</f>
        <v>0</v>
      </c>
      <c r="W950" s="0" t="n">
        <f aca="true">IF(OR('Monte Carlo'!$B$32="",'Monte Carlo'!$C$32=""),0,IF(RAND()&lt;'Monte Carlo'!$B$32,IF('Monte Carlo'!$E$32='Monte Carlo'!$C$32,'Monte Carlo'!$C$32,BETAINV(RAND(),'Monte Carlo'!$G$32,'Monte Carlo'!$H$32,'Monte Carlo'!$C$32,'Monte Carlo'!$E$32)),0))</f>
        <v>0</v>
      </c>
      <c r="X950" s="0" t="n">
        <f aca="true">IF(OR('Monte Carlo'!$B$33="",'Monte Carlo'!$C$33=""),0,IF(RAND()&lt;'Monte Carlo'!$B$33,IF('Monte Carlo'!$E$33='Monte Carlo'!$C$33,'Monte Carlo'!$C$33,BETAINV(RAND(),'Monte Carlo'!$G$33,'Monte Carlo'!$H$33,'Monte Carlo'!$C$33,'Monte Carlo'!$E$33)),0))</f>
        <v>0</v>
      </c>
      <c r="Y950" s="0" t="n">
        <f aca="false">SUM(A950:X950)</f>
        <v>2676.84169556893</v>
      </c>
    </row>
    <row r="951" customFormat="false" ht="15" hidden="false" customHeight="false" outlineLevel="0" collapsed="false">
      <c r="A951" s="0" t="n">
        <f aca="true">IF('Monte Carlo'!$B$7="",0,IF('Monte Carlo'!$D$7='Monte Carlo'!$B$7,'Monte Carlo'!$B$7,BETAINV(RAND(),'Monte Carlo'!$F$7,'Monte Carlo'!$G$7,'Monte Carlo'!$B$7,'Monte Carlo'!$D$7)))</f>
        <v>149.202168413849</v>
      </c>
      <c r="B951" s="0" t="n">
        <f aca="true">IF('Monte Carlo'!$B$8="",0,IF('Monte Carlo'!$D$8='Monte Carlo'!$B$8,'Monte Carlo'!$B$8,BETAINV(RAND(),'Monte Carlo'!$F$8,'Monte Carlo'!$G$8,'Monte Carlo'!$B$8,'Monte Carlo'!$D$8)))</f>
        <v>1023.09619059695</v>
      </c>
      <c r="C951" s="0" t="n">
        <f aca="true">IF('Monte Carlo'!$B$9="",0,IF('Monte Carlo'!$D$9='Monte Carlo'!$B$9,'Monte Carlo'!$B$9,BETAINV(RAND(),'Monte Carlo'!$F$9,'Monte Carlo'!$G$9,'Monte Carlo'!$B$9,'Monte Carlo'!$D$9)))</f>
        <v>495.835361351941</v>
      </c>
      <c r="D951" s="0" t="n">
        <f aca="true">IF('Monte Carlo'!$B$10="",0,IF('Monte Carlo'!$D$10='Monte Carlo'!$B$10,'Monte Carlo'!$B$10,BETAINV(RAND(),'Monte Carlo'!$F$10,'Monte Carlo'!$G$10,'Monte Carlo'!$B$10,'Monte Carlo'!$D$10)))</f>
        <v>316.471218276367</v>
      </c>
      <c r="E951" s="0" t="n">
        <f aca="true">IF('Monte Carlo'!$B$11="",0,IF('Monte Carlo'!$D$11='Monte Carlo'!$B$11,'Monte Carlo'!$B$11,BETAINV(RAND(),'Monte Carlo'!$F$11,'Monte Carlo'!$G$11,'Monte Carlo'!$B$11,'Monte Carlo'!$D$11)))</f>
        <v>95.6670519648636</v>
      </c>
      <c r="F951" s="0" t="n">
        <f aca="true">IF('Monte Carlo'!$B$12="",0,IF('Monte Carlo'!$D$12='Monte Carlo'!$B$12,'Monte Carlo'!$B$12,BETAINV(RAND(),'Monte Carlo'!$F$12,'Monte Carlo'!$G$12,'Monte Carlo'!$B$12,'Monte Carlo'!$D$12)))</f>
        <v>99.3604293588318</v>
      </c>
      <c r="G951" s="0" t="n">
        <f aca="true">IF('Monte Carlo'!$B$13="",0,IF('Monte Carlo'!$D$13='Monte Carlo'!$B$13,'Monte Carlo'!$B$13,BETAINV(RAND(),'Monte Carlo'!$F$13,'Monte Carlo'!$G$13,'Monte Carlo'!$B$13,'Monte Carlo'!$D$13)))</f>
        <v>0</v>
      </c>
      <c r="H951" s="0" t="n">
        <f aca="true">IF('Monte Carlo'!$B$14="",0,IF('Monte Carlo'!$D$14='Monte Carlo'!$B$14,'Monte Carlo'!$B$14,BETAINV(RAND(),'Monte Carlo'!$F$14,'Monte Carlo'!$G$14,'Monte Carlo'!$B$14,'Monte Carlo'!$D$14)))</f>
        <v>0</v>
      </c>
      <c r="I951" s="0" t="n">
        <f aca="true">IF('Monte Carlo'!$B$15="",0,IF('Monte Carlo'!$D$15='Monte Carlo'!$B$15,'Monte Carlo'!$B$15,BETAINV(RAND(),'Monte Carlo'!$F$15,'Monte Carlo'!$G$15,'Monte Carlo'!$B$15,'Monte Carlo'!$D$15)))</f>
        <v>0</v>
      </c>
      <c r="J951" s="0" t="n">
        <f aca="true">IF('Monte Carlo'!$B$16="",0,IF('Monte Carlo'!$D$16='Monte Carlo'!$B$16,'Monte Carlo'!$B$16,BETAINV(RAND(),'Monte Carlo'!$F$16,'Monte Carlo'!$G$16,'Monte Carlo'!$B$16,'Monte Carlo'!$D$16)))</f>
        <v>0</v>
      </c>
      <c r="K951" s="0" t="n">
        <f aca="true">IF('Monte Carlo'!$B$17="",0,IF('Monte Carlo'!$D$17='Monte Carlo'!$B$17,'Monte Carlo'!$B$17,BETAINV(RAND(),'Monte Carlo'!$F$17,'Monte Carlo'!$G$17,'Monte Carlo'!$B$17,'Monte Carlo'!$D$17)))</f>
        <v>0</v>
      </c>
      <c r="L951" s="0" t="n">
        <f aca="true">IF('Monte Carlo'!$B$18="",0,IF('Monte Carlo'!$D$18='Monte Carlo'!$B$18,'Monte Carlo'!$B$18,BETAINV(RAND(),'Monte Carlo'!$F$18,'Monte Carlo'!$G$18,'Monte Carlo'!$B$18,'Monte Carlo'!$D$18)))</f>
        <v>0</v>
      </c>
      <c r="M951" s="0" t="n">
        <f aca="true">IF(OR('Monte Carlo'!$B$22="",'Monte Carlo'!$C$22=""),0,IF(RAND()&lt;'Monte Carlo'!$B$22,IF('Monte Carlo'!$E$22='Monte Carlo'!$C$22,'Monte Carlo'!$C$22,BETAINV(RAND(),'Monte Carlo'!$G$22,'Monte Carlo'!$H$22,'Monte Carlo'!$C$22,'Monte Carlo'!$E$22)),0))</f>
        <v>87.3235552982354</v>
      </c>
      <c r="N951" s="0" t="n">
        <f aca="true">IF(OR('Monte Carlo'!$B$23="",'Monte Carlo'!$C$23=""),0,IF(RAND()&lt;'Monte Carlo'!$B$23,IF('Monte Carlo'!$E$23='Monte Carlo'!$C$23,'Monte Carlo'!$C$23,BETAINV(RAND(),'Monte Carlo'!$G$23,'Monte Carlo'!$H$23,'Monte Carlo'!$C$23,'Monte Carlo'!$E$23)),0))</f>
        <v>0</v>
      </c>
      <c r="O951" s="0" t="n">
        <f aca="true">IF(OR('Monte Carlo'!$B$24="",'Monte Carlo'!$C$24=""),0,IF(RAND()&lt;'Monte Carlo'!$B$24,IF('Monte Carlo'!$E$24='Monte Carlo'!$C$24,'Monte Carlo'!$C$24,BETAINV(RAND(),'Monte Carlo'!$G$24,'Monte Carlo'!$H$24,'Monte Carlo'!$C$24,'Monte Carlo'!$E$24)),0))</f>
        <v>176.845451532358</v>
      </c>
      <c r="P951" s="0" t="n">
        <f aca="true">IF(OR('Monte Carlo'!$B$25="",'Monte Carlo'!$C$25=""),0,IF(RAND()&lt;'Monte Carlo'!$B$25,IF('Monte Carlo'!$E$25='Monte Carlo'!$C$25,'Monte Carlo'!$C$25,BETAINV(RAND(),'Monte Carlo'!$G$25,'Monte Carlo'!$H$25,'Monte Carlo'!$C$25,'Monte Carlo'!$E$25)),0))</f>
        <v>0</v>
      </c>
      <c r="Q951" s="0" t="n">
        <f aca="true">IF(OR('Monte Carlo'!$B$26="",'Monte Carlo'!$C$26=""),0,IF(RAND()&lt;'Monte Carlo'!$B$26,IF('Monte Carlo'!$E$26='Monte Carlo'!$C$26,'Monte Carlo'!$C$26,BETAINV(RAND(),'Monte Carlo'!$G$26,'Monte Carlo'!$H$26,'Monte Carlo'!$C$26,'Monte Carlo'!$E$26)),0))</f>
        <v>0</v>
      </c>
      <c r="R951" s="0" t="n">
        <f aca="true">IF(OR('Monte Carlo'!$B$27="",'Monte Carlo'!$C$27=""),0,IF(RAND()&lt;'Monte Carlo'!$B$27,IF('Monte Carlo'!$E$27='Monte Carlo'!$C$27,'Monte Carlo'!$C$27,BETAINV(RAND(),'Monte Carlo'!$G$27,'Monte Carlo'!$H$27,'Monte Carlo'!$C$27,'Monte Carlo'!$E$27)),0))</f>
        <v>0</v>
      </c>
      <c r="S951" s="0" t="n">
        <f aca="true">IF(OR('Monte Carlo'!$B$28="",'Monte Carlo'!$C$28=""),0,IF(RAND()&lt;'Monte Carlo'!$B$28,IF('Monte Carlo'!$E$28='Monte Carlo'!$C$28,'Monte Carlo'!$C$28,BETAINV(RAND(),'Monte Carlo'!$G$28,'Monte Carlo'!$H$28,'Monte Carlo'!$C$28,'Monte Carlo'!$E$28)),0))</f>
        <v>0</v>
      </c>
      <c r="T951" s="0" t="n">
        <f aca="true">IF(OR('Monte Carlo'!$B$29="",'Monte Carlo'!$C$29=""),0,IF(RAND()&lt;'Monte Carlo'!$B$29,IF('Monte Carlo'!$E$29='Monte Carlo'!$C$29,'Monte Carlo'!$C$29,BETAINV(RAND(),'Monte Carlo'!$G$29,'Monte Carlo'!$H$29,'Monte Carlo'!$C$29,'Monte Carlo'!$E$29)),0))</f>
        <v>0</v>
      </c>
      <c r="U951" s="0" t="n">
        <f aca="true">IF(OR('Monte Carlo'!$B$30="",'Monte Carlo'!$C$30=""),0,IF(RAND()&lt;'Monte Carlo'!$B$30,IF('Monte Carlo'!$E$30='Monte Carlo'!$C$30,'Monte Carlo'!$C$30,BETAINV(RAND(),'Monte Carlo'!$G$30,'Monte Carlo'!$H$30,'Monte Carlo'!$C$30,'Monte Carlo'!$E$30)),0))</f>
        <v>0</v>
      </c>
      <c r="V951" s="0" t="n">
        <f aca="true">IF(OR('Monte Carlo'!$B$31="",'Monte Carlo'!$C$31=""),0,IF(RAND()&lt;'Monte Carlo'!$B$31,IF('Monte Carlo'!$E$31='Monte Carlo'!$C$31,'Monte Carlo'!$C$31,BETAINV(RAND(),'Monte Carlo'!$G$31,'Monte Carlo'!$H$31,'Monte Carlo'!$C$31,'Monte Carlo'!$E$31)),0))</f>
        <v>0</v>
      </c>
      <c r="W951" s="0" t="n">
        <f aca="true">IF(OR('Monte Carlo'!$B$32="",'Monte Carlo'!$C$32=""),0,IF(RAND()&lt;'Monte Carlo'!$B$32,IF('Monte Carlo'!$E$32='Monte Carlo'!$C$32,'Monte Carlo'!$C$32,BETAINV(RAND(),'Monte Carlo'!$G$32,'Monte Carlo'!$H$32,'Monte Carlo'!$C$32,'Monte Carlo'!$E$32)),0))</f>
        <v>0</v>
      </c>
      <c r="X951" s="0" t="n">
        <f aca="true">IF(OR('Monte Carlo'!$B$33="",'Monte Carlo'!$C$33=""),0,IF(RAND()&lt;'Monte Carlo'!$B$33,IF('Monte Carlo'!$E$33='Monte Carlo'!$C$33,'Monte Carlo'!$C$33,BETAINV(RAND(),'Monte Carlo'!$G$33,'Monte Carlo'!$H$33,'Monte Carlo'!$C$33,'Monte Carlo'!$E$33)),0))</f>
        <v>0</v>
      </c>
      <c r="Y951" s="0" t="n">
        <f aca="false">SUM(A951:X951)</f>
        <v>2443.80142679339</v>
      </c>
    </row>
    <row r="952" customFormat="false" ht="15" hidden="false" customHeight="false" outlineLevel="0" collapsed="false">
      <c r="A952" s="0" t="n">
        <f aca="true">IF('Monte Carlo'!$B$7="",0,IF('Monte Carlo'!$D$7='Monte Carlo'!$B$7,'Monte Carlo'!$B$7,BETAINV(RAND(),'Monte Carlo'!$F$7,'Monte Carlo'!$G$7,'Monte Carlo'!$B$7,'Monte Carlo'!$D$7)))</f>
        <v>154.663541358978</v>
      </c>
      <c r="B952" s="0" t="n">
        <f aca="true">IF('Monte Carlo'!$B$8="",0,IF('Monte Carlo'!$D$8='Monte Carlo'!$B$8,'Monte Carlo'!$B$8,BETAINV(RAND(),'Monte Carlo'!$F$8,'Monte Carlo'!$G$8,'Monte Carlo'!$B$8,'Monte Carlo'!$D$8)))</f>
        <v>948.225522401364</v>
      </c>
      <c r="C952" s="0" t="n">
        <f aca="true">IF('Monte Carlo'!$B$9="",0,IF('Monte Carlo'!$D$9='Monte Carlo'!$B$9,'Monte Carlo'!$B$9,BETAINV(RAND(),'Monte Carlo'!$F$9,'Monte Carlo'!$G$9,'Monte Carlo'!$B$9,'Monte Carlo'!$D$9)))</f>
        <v>444.288887840578</v>
      </c>
      <c r="D952" s="0" t="n">
        <f aca="true">IF('Monte Carlo'!$B$10="",0,IF('Monte Carlo'!$D$10='Monte Carlo'!$B$10,'Monte Carlo'!$B$10,BETAINV(RAND(),'Monte Carlo'!$F$10,'Monte Carlo'!$G$10,'Monte Carlo'!$B$10,'Monte Carlo'!$D$10)))</f>
        <v>300.624964335669</v>
      </c>
      <c r="E952" s="0" t="n">
        <f aca="true">IF('Monte Carlo'!$B$11="",0,IF('Monte Carlo'!$D$11='Monte Carlo'!$B$11,'Monte Carlo'!$B$11,BETAINV(RAND(),'Monte Carlo'!$F$11,'Monte Carlo'!$G$11,'Monte Carlo'!$B$11,'Monte Carlo'!$D$11)))</f>
        <v>117.934887765643</v>
      </c>
      <c r="F952" s="0" t="n">
        <f aca="true">IF('Monte Carlo'!$B$12="",0,IF('Monte Carlo'!$D$12='Monte Carlo'!$B$12,'Monte Carlo'!$B$12,BETAINV(RAND(),'Monte Carlo'!$F$12,'Monte Carlo'!$G$12,'Monte Carlo'!$B$12,'Monte Carlo'!$D$12)))</f>
        <v>103.15689828228</v>
      </c>
      <c r="G952" s="0" t="n">
        <f aca="true">IF('Monte Carlo'!$B$13="",0,IF('Monte Carlo'!$D$13='Monte Carlo'!$B$13,'Monte Carlo'!$B$13,BETAINV(RAND(),'Monte Carlo'!$F$13,'Monte Carlo'!$G$13,'Monte Carlo'!$B$13,'Monte Carlo'!$D$13)))</f>
        <v>0</v>
      </c>
      <c r="H952" s="0" t="n">
        <f aca="true">IF('Monte Carlo'!$B$14="",0,IF('Monte Carlo'!$D$14='Monte Carlo'!$B$14,'Monte Carlo'!$B$14,BETAINV(RAND(),'Monte Carlo'!$F$14,'Monte Carlo'!$G$14,'Monte Carlo'!$B$14,'Monte Carlo'!$D$14)))</f>
        <v>0</v>
      </c>
      <c r="I952" s="0" t="n">
        <f aca="true">IF('Monte Carlo'!$B$15="",0,IF('Monte Carlo'!$D$15='Monte Carlo'!$B$15,'Monte Carlo'!$B$15,BETAINV(RAND(),'Monte Carlo'!$F$15,'Monte Carlo'!$G$15,'Monte Carlo'!$B$15,'Monte Carlo'!$D$15)))</f>
        <v>0</v>
      </c>
      <c r="J952" s="0" t="n">
        <f aca="true">IF('Monte Carlo'!$B$16="",0,IF('Monte Carlo'!$D$16='Monte Carlo'!$B$16,'Monte Carlo'!$B$16,BETAINV(RAND(),'Monte Carlo'!$F$16,'Monte Carlo'!$G$16,'Monte Carlo'!$B$16,'Monte Carlo'!$D$16)))</f>
        <v>0</v>
      </c>
      <c r="K952" s="0" t="n">
        <f aca="true">IF('Monte Carlo'!$B$17="",0,IF('Monte Carlo'!$D$17='Monte Carlo'!$B$17,'Monte Carlo'!$B$17,BETAINV(RAND(),'Monte Carlo'!$F$17,'Monte Carlo'!$G$17,'Monte Carlo'!$B$17,'Monte Carlo'!$D$17)))</f>
        <v>0</v>
      </c>
      <c r="L952" s="0" t="n">
        <f aca="true">IF('Monte Carlo'!$B$18="",0,IF('Monte Carlo'!$D$18='Monte Carlo'!$B$18,'Monte Carlo'!$B$18,BETAINV(RAND(),'Monte Carlo'!$F$18,'Monte Carlo'!$G$18,'Monte Carlo'!$B$18,'Monte Carlo'!$D$18)))</f>
        <v>0</v>
      </c>
      <c r="M952" s="0" t="n">
        <f aca="true">IF(OR('Monte Carlo'!$B$22="",'Monte Carlo'!$C$22=""),0,IF(RAND()&lt;'Monte Carlo'!$B$22,IF('Monte Carlo'!$E$22='Monte Carlo'!$C$22,'Monte Carlo'!$C$22,BETAINV(RAND(),'Monte Carlo'!$G$22,'Monte Carlo'!$H$22,'Monte Carlo'!$C$22,'Monte Carlo'!$E$22)),0))</f>
        <v>0</v>
      </c>
      <c r="N952" s="0" t="n">
        <f aca="true">IF(OR('Monte Carlo'!$B$23="",'Monte Carlo'!$C$23=""),0,IF(RAND()&lt;'Monte Carlo'!$B$23,IF('Monte Carlo'!$E$23='Monte Carlo'!$C$23,'Monte Carlo'!$C$23,BETAINV(RAND(),'Monte Carlo'!$G$23,'Monte Carlo'!$H$23,'Monte Carlo'!$C$23,'Monte Carlo'!$E$23)),0))</f>
        <v>0</v>
      </c>
      <c r="O952" s="0" t="n">
        <f aca="true">IF(OR('Monte Carlo'!$B$24="",'Monte Carlo'!$C$24=""),0,IF(RAND()&lt;'Monte Carlo'!$B$24,IF('Monte Carlo'!$E$24='Monte Carlo'!$C$24,'Monte Carlo'!$C$24,BETAINV(RAND(),'Monte Carlo'!$G$24,'Monte Carlo'!$H$24,'Monte Carlo'!$C$24,'Monte Carlo'!$E$24)),0))</f>
        <v>0</v>
      </c>
      <c r="P952" s="0" t="n">
        <f aca="true">IF(OR('Monte Carlo'!$B$25="",'Monte Carlo'!$C$25=""),0,IF(RAND()&lt;'Monte Carlo'!$B$25,IF('Monte Carlo'!$E$25='Monte Carlo'!$C$25,'Monte Carlo'!$C$25,BETAINV(RAND(),'Monte Carlo'!$G$25,'Monte Carlo'!$H$25,'Monte Carlo'!$C$25,'Monte Carlo'!$E$25)),0))</f>
        <v>0</v>
      </c>
      <c r="Q952" s="0" t="n">
        <f aca="true">IF(OR('Monte Carlo'!$B$26="",'Monte Carlo'!$C$26=""),0,IF(RAND()&lt;'Monte Carlo'!$B$26,IF('Monte Carlo'!$E$26='Monte Carlo'!$C$26,'Monte Carlo'!$C$26,BETAINV(RAND(),'Monte Carlo'!$G$26,'Monte Carlo'!$H$26,'Monte Carlo'!$C$26,'Monte Carlo'!$E$26)),0))</f>
        <v>0</v>
      </c>
      <c r="R952" s="0" t="n">
        <f aca="true">IF(OR('Monte Carlo'!$B$27="",'Monte Carlo'!$C$27=""),0,IF(RAND()&lt;'Monte Carlo'!$B$27,IF('Monte Carlo'!$E$27='Monte Carlo'!$C$27,'Monte Carlo'!$C$27,BETAINV(RAND(),'Monte Carlo'!$G$27,'Monte Carlo'!$H$27,'Monte Carlo'!$C$27,'Monte Carlo'!$E$27)),0))</f>
        <v>0</v>
      </c>
      <c r="S952" s="0" t="n">
        <f aca="true">IF(OR('Monte Carlo'!$B$28="",'Monte Carlo'!$C$28=""),0,IF(RAND()&lt;'Monte Carlo'!$B$28,IF('Monte Carlo'!$E$28='Monte Carlo'!$C$28,'Monte Carlo'!$C$28,BETAINV(RAND(),'Monte Carlo'!$G$28,'Monte Carlo'!$H$28,'Monte Carlo'!$C$28,'Monte Carlo'!$E$28)),0))</f>
        <v>0</v>
      </c>
      <c r="T952" s="0" t="n">
        <f aca="true">IF(OR('Monte Carlo'!$B$29="",'Monte Carlo'!$C$29=""),0,IF(RAND()&lt;'Monte Carlo'!$B$29,IF('Monte Carlo'!$E$29='Monte Carlo'!$C$29,'Monte Carlo'!$C$29,BETAINV(RAND(),'Monte Carlo'!$G$29,'Monte Carlo'!$H$29,'Monte Carlo'!$C$29,'Monte Carlo'!$E$29)),0))</f>
        <v>0</v>
      </c>
      <c r="U952" s="0" t="n">
        <f aca="true">IF(OR('Monte Carlo'!$B$30="",'Monte Carlo'!$C$30=""),0,IF(RAND()&lt;'Monte Carlo'!$B$30,IF('Monte Carlo'!$E$30='Monte Carlo'!$C$30,'Monte Carlo'!$C$30,BETAINV(RAND(),'Monte Carlo'!$G$30,'Monte Carlo'!$H$30,'Monte Carlo'!$C$30,'Monte Carlo'!$E$30)),0))</f>
        <v>0</v>
      </c>
      <c r="V952" s="0" t="n">
        <f aca="true">IF(OR('Monte Carlo'!$B$31="",'Monte Carlo'!$C$31=""),0,IF(RAND()&lt;'Monte Carlo'!$B$31,IF('Monte Carlo'!$E$31='Monte Carlo'!$C$31,'Monte Carlo'!$C$31,BETAINV(RAND(),'Monte Carlo'!$G$31,'Monte Carlo'!$H$31,'Monte Carlo'!$C$31,'Monte Carlo'!$E$31)),0))</f>
        <v>0</v>
      </c>
      <c r="W952" s="0" t="n">
        <f aca="true">IF(OR('Monte Carlo'!$B$32="",'Monte Carlo'!$C$32=""),0,IF(RAND()&lt;'Monte Carlo'!$B$32,IF('Monte Carlo'!$E$32='Monte Carlo'!$C$32,'Monte Carlo'!$C$32,BETAINV(RAND(),'Monte Carlo'!$G$32,'Monte Carlo'!$H$32,'Monte Carlo'!$C$32,'Monte Carlo'!$E$32)),0))</f>
        <v>0</v>
      </c>
      <c r="X952" s="0" t="n">
        <f aca="true">IF(OR('Monte Carlo'!$B$33="",'Monte Carlo'!$C$33=""),0,IF(RAND()&lt;'Monte Carlo'!$B$33,IF('Monte Carlo'!$E$33='Monte Carlo'!$C$33,'Monte Carlo'!$C$33,BETAINV(RAND(),'Monte Carlo'!$G$33,'Monte Carlo'!$H$33,'Monte Carlo'!$C$33,'Monte Carlo'!$E$33)),0))</f>
        <v>0</v>
      </c>
      <c r="Y952" s="0" t="n">
        <f aca="false">SUM(A952:X952)</f>
        <v>2068.89470198451</v>
      </c>
    </row>
    <row r="953" customFormat="false" ht="15" hidden="false" customHeight="false" outlineLevel="0" collapsed="false">
      <c r="A953" s="0" t="n">
        <f aca="true">IF('Monte Carlo'!$B$7="",0,IF('Monte Carlo'!$D$7='Monte Carlo'!$B$7,'Monte Carlo'!$B$7,BETAINV(RAND(),'Monte Carlo'!$F$7,'Monte Carlo'!$G$7,'Monte Carlo'!$B$7,'Monte Carlo'!$D$7)))</f>
        <v>163.388039037463</v>
      </c>
      <c r="B953" s="0" t="n">
        <f aca="true">IF('Monte Carlo'!$B$8="",0,IF('Monte Carlo'!$D$8='Monte Carlo'!$B$8,'Monte Carlo'!$B$8,BETAINV(RAND(),'Monte Carlo'!$F$8,'Monte Carlo'!$G$8,'Monte Carlo'!$B$8,'Monte Carlo'!$D$8)))</f>
        <v>1184.08657471191</v>
      </c>
      <c r="C953" s="0" t="n">
        <f aca="true">IF('Monte Carlo'!$B$9="",0,IF('Monte Carlo'!$D$9='Monte Carlo'!$B$9,'Monte Carlo'!$B$9,BETAINV(RAND(),'Monte Carlo'!$F$9,'Monte Carlo'!$G$9,'Monte Carlo'!$B$9,'Monte Carlo'!$D$9)))</f>
        <v>413.143557495676</v>
      </c>
      <c r="D953" s="0" t="n">
        <f aca="true">IF('Monte Carlo'!$B$10="",0,IF('Monte Carlo'!$D$10='Monte Carlo'!$B$10,'Monte Carlo'!$B$10,BETAINV(RAND(),'Monte Carlo'!$F$10,'Monte Carlo'!$G$10,'Monte Carlo'!$B$10,'Monte Carlo'!$D$10)))</f>
        <v>316.397735160909</v>
      </c>
      <c r="E953" s="0" t="n">
        <f aca="true">IF('Monte Carlo'!$B$11="",0,IF('Monte Carlo'!$D$11='Monte Carlo'!$B$11,'Monte Carlo'!$B$11,BETAINV(RAND(),'Monte Carlo'!$F$11,'Monte Carlo'!$G$11,'Monte Carlo'!$B$11,'Monte Carlo'!$D$11)))</f>
        <v>92.4151047674723</v>
      </c>
      <c r="F953" s="0" t="n">
        <f aca="true">IF('Monte Carlo'!$B$12="",0,IF('Monte Carlo'!$D$12='Monte Carlo'!$B$12,'Monte Carlo'!$B$12,BETAINV(RAND(),'Monte Carlo'!$F$12,'Monte Carlo'!$G$12,'Monte Carlo'!$B$12,'Monte Carlo'!$D$12)))</f>
        <v>95.0223949605495</v>
      </c>
      <c r="G953" s="0" t="n">
        <f aca="true">IF('Monte Carlo'!$B$13="",0,IF('Monte Carlo'!$D$13='Monte Carlo'!$B$13,'Monte Carlo'!$B$13,BETAINV(RAND(),'Monte Carlo'!$F$13,'Monte Carlo'!$G$13,'Monte Carlo'!$B$13,'Monte Carlo'!$D$13)))</f>
        <v>0</v>
      </c>
      <c r="H953" s="0" t="n">
        <f aca="true">IF('Monte Carlo'!$B$14="",0,IF('Monte Carlo'!$D$14='Monte Carlo'!$B$14,'Monte Carlo'!$B$14,BETAINV(RAND(),'Monte Carlo'!$F$14,'Monte Carlo'!$G$14,'Monte Carlo'!$B$14,'Monte Carlo'!$D$14)))</f>
        <v>0</v>
      </c>
      <c r="I953" s="0" t="n">
        <f aca="true">IF('Monte Carlo'!$B$15="",0,IF('Monte Carlo'!$D$15='Monte Carlo'!$B$15,'Monte Carlo'!$B$15,BETAINV(RAND(),'Monte Carlo'!$F$15,'Monte Carlo'!$G$15,'Monte Carlo'!$B$15,'Monte Carlo'!$D$15)))</f>
        <v>0</v>
      </c>
      <c r="J953" s="0" t="n">
        <f aca="true">IF('Monte Carlo'!$B$16="",0,IF('Monte Carlo'!$D$16='Monte Carlo'!$B$16,'Monte Carlo'!$B$16,BETAINV(RAND(),'Monte Carlo'!$F$16,'Monte Carlo'!$G$16,'Monte Carlo'!$B$16,'Monte Carlo'!$D$16)))</f>
        <v>0</v>
      </c>
      <c r="K953" s="0" t="n">
        <f aca="true">IF('Monte Carlo'!$B$17="",0,IF('Monte Carlo'!$D$17='Monte Carlo'!$B$17,'Monte Carlo'!$B$17,BETAINV(RAND(),'Monte Carlo'!$F$17,'Monte Carlo'!$G$17,'Monte Carlo'!$B$17,'Monte Carlo'!$D$17)))</f>
        <v>0</v>
      </c>
      <c r="L953" s="0" t="n">
        <f aca="true">IF('Monte Carlo'!$B$18="",0,IF('Monte Carlo'!$D$18='Monte Carlo'!$B$18,'Monte Carlo'!$B$18,BETAINV(RAND(),'Monte Carlo'!$F$18,'Monte Carlo'!$G$18,'Monte Carlo'!$B$18,'Monte Carlo'!$D$18)))</f>
        <v>0</v>
      </c>
      <c r="M953" s="0" t="n">
        <f aca="true">IF(OR('Monte Carlo'!$B$22="",'Monte Carlo'!$C$22=""),0,IF(RAND()&lt;'Monte Carlo'!$B$22,IF('Monte Carlo'!$E$22='Monte Carlo'!$C$22,'Monte Carlo'!$C$22,BETAINV(RAND(),'Monte Carlo'!$G$22,'Monte Carlo'!$H$22,'Monte Carlo'!$C$22,'Monte Carlo'!$E$22)),0))</f>
        <v>0</v>
      </c>
      <c r="N953" s="0" t="n">
        <f aca="true">IF(OR('Monte Carlo'!$B$23="",'Monte Carlo'!$C$23=""),0,IF(RAND()&lt;'Monte Carlo'!$B$23,IF('Monte Carlo'!$E$23='Monte Carlo'!$C$23,'Monte Carlo'!$C$23,BETAINV(RAND(),'Monte Carlo'!$G$23,'Monte Carlo'!$H$23,'Monte Carlo'!$C$23,'Monte Carlo'!$E$23)),0))</f>
        <v>43.6966468222832</v>
      </c>
      <c r="O953" s="0" t="n">
        <f aca="true">IF(OR('Monte Carlo'!$B$24="",'Monte Carlo'!$C$24=""),0,IF(RAND()&lt;'Monte Carlo'!$B$24,IF('Monte Carlo'!$E$24='Monte Carlo'!$C$24,'Monte Carlo'!$C$24,BETAINV(RAND(),'Monte Carlo'!$G$24,'Monte Carlo'!$H$24,'Monte Carlo'!$C$24,'Monte Carlo'!$E$24)),0))</f>
        <v>161.071659008776</v>
      </c>
      <c r="P953" s="0" t="n">
        <f aca="true">IF(OR('Monte Carlo'!$B$25="",'Monte Carlo'!$C$25=""),0,IF(RAND()&lt;'Monte Carlo'!$B$25,IF('Monte Carlo'!$E$25='Monte Carlo'!$C$25,'Monte Carlo'!$C$25,BETAINV(RAND(),'Monte Carlo'!$G$25,'Monte Carlo'!$H$25,'Monte Carlo'!$C$25,'Monte Carlo'!$E$25)),0))</f>
        <v>0</v>
      </c>
      <c r="Q953" s="0" t="n">
        <f aca="true">IF(OR('Monte Carlo'!$B$26="",'Monte Carlo'!$C$26=""),0,IF(RAND()&lt;'Monte Carlo'!$B$26,IF('Monte Carlo'!$E$26='Monte Carlo'!$C$26,'Monte Carlo'!$C$26,BETAINV(RAND(),'Monte Carlo'!$G$26,'Monte Carlo'!$H$26,'Monte Carlo'!$C$26,'Monte Carlo'!$E$26)),0))</f>
        <v>0</v>
      </c>
      <c r="R953" s="0" t="n">
        <f aca="true">IF(OR('Monte Carlo'!$B$27="",'Monte Carlo'!$C$27=""),0,IF(RAND()&lt;'Monte Carlo'!$B$27,IF('Monte Carlo'!$E$27='Monte Carlo'!$C$27,'Monte Carlo'!$C$27,BETAINV(RAND(),'Monte Carlo'!$G$27,'Monte Carlo'!$H$27,'Monte Carlo'!$C$27,'Monte Carlo'!$E$27)),0))</f>
        <v>0</v>
      </c>
      <c r="S953" s="0" t="n">
        <f aca="true">IF(OR('Monte Carlo'!$B$28="",'Monte Carlo'!$C$28=""),0,IF(RAND()&lt;'Monte Carlo'!$B$28,IF('Monte Carlo'!$E$28='Monte Carlo'!$C$28,'Monte Carlo'!$C$28,BETAINV(RAND(),'Monte Carlo'!$G$28,'Monte Carlo'!$H$28,'Monte Carlo'!$C$28,'Monte Carlo'!$E$28)),0))</f>
        <v>0</v>
      </c>
      <c r="T953" s="0" t="n">
        <f aca="true">IF(OR('Monte Carlo'!$B$29="",'Monte Carlo'!$C$29=""),0,IF(RAND()&lt;'Monte Carlo'!$B$29,IF('Monte Carlo'!$E$29='Monte Carlo'!$C$29,'Monte Carlo'!$C$29,BETAINV(RAND(),'Monte Carlo'!$G$29,'Monte Carlo'!$H$29,'Monte Carlo'!$C$29,'Monte Carlo'!$E$29)),0))</f>
        <v>0</v>
      </c>
      <c r="U953" s="0" t="n">
        <f aca="true">IF(OR('Monte Carlo'!$B$30="",'Monte Carlo'!$C$30=""),0,IF(RAND()&lt;'Monte Carlo'!$B$30,IF('Monte Carlo'!$E$30='Monte Carlo'!$C$30,'Monte Carlo'!$C$30,BETAINV(RAND(),'Monte Carlo'!$G$30,'Monte Carlo'!$H$30,'Monte Carlo'!$C$30,'Monte Carlo'!$E$30)),0))</f>
        <v>0</v>
      </c>
      <c r="V953" s="0" t="n">
        <f aca="true">IF(OR('Monte Carlo'!$B$31="",'Monte Carlo'!$C$31=""),0,IF(RAND()&lt;'Monte Carlo'!$B$31,IF('Monte Carlo'!$E$31='Monte Carlo'!$C$31,'Monte Carlo'!$C$31,BETAINV(RAND(),'Monte Carlo'!$G$31,'Monte Carlo'!$H$31,'Monte Carlo'!$C$31,'Monte Carlo'!$E$31)),0))</f>
        <v>0</v>
      </c>
      <c r="W953" s="0" t="n">
        <f aca="true">IF(OR('Monte Carlo'!$B$32="",'Monte Carlo'!$C$32=""),0,IF(RAND()&lt;'Monte Carlo'!$B$32,IF('Monte Carlo'!$E$32='Monte Carlo'!$C$32,'Monte Carlo'!$C$32,BETAINV(RAND(),'Monte Carlo'!$G$32,'Monte Carlo'!$H$32,'Monte Carlo'!$C$32,'Monte Carlo'!$E$32)),0))</f>
        <v>0</v>
      </c>
      <c r="X953" s="0" t="n">
        <f aca="true">IF(OR('Monte Carlo'!$B$33="",'Monte Carlo'!$C$33=""),0,IF(RAND()&lt;'Monte Carlo'!$B$33,IF('Monte Carlo'!$E$33='Monte Carlo'!$C$33,'Monte Carlo'!$C$33,BETAINV(RAND(),'Monte Carlo'!$G$33,'Monte Carlo'!$H$33,'Monte Carlo'!$C$33,'Monte Carlo'!$E$33)),0))</f>
        <v>0</v>
      </c>
      <c r="Y953" s="0" t="n">
        <f aca="false">SUM(A953:X953)</f>
        <v>2469.22171196504</v>
      </c>
    </row>
    <row r="954" customFormat="false" ht="15" hidden="false" customHeight="false" outlineLevel="0" collapsed="false">
      <c r="A954" s="0" t="n">
        <f aca="true">IF('Monte Carlo'!$B$7="",0,IF('Monte Carlo'!$D$7='Monte Carlo'!$B$7,'Monte Carlo'!$B$7,BETAINV(RAND(),'Monte Carlo'!$F$7,'Monte Carlo'!$G$7,'Monte Carlo'!$B$7,'Monte Carlo'!$D$7)))</f>
        <v>173.339033513829</v>
      </c>
      <c r="B954" s="0" t="n">
        <f aca="true">IF('Monte Carlo'!$B$8="",0,IF('Monte Carlo'!$D$8='Monte Carlo'!$B$8,'Monte Carlo'!$B$8,BETAINV(RAND(),'Monte Carlo'!$F$8,'Monte Carlo'!$G$8,'Monte Carlo'!$B$8,'Monte Carlo'!$D$8)))</f>
        <v>1049.98238801717</v>
      </c>
      <c r="C954" s="0" t="n">
        <f aca="true">IF('Monte Carlo'!$B$9="",0,IF('Monte Carlo'!$D$9='Monte Carlo'!$B$9,'Monte Carlo'!$B$9,BETAINV(RAND(),'Monte Carlo'!$F$9,'Monte Carlo'!$G$9,'Monte Carlo'!$B$9,'Monte Carlo'!$D$9)))</f>
        <v>496.149865426924</v>
      </c>
      <c r="D954" s="0" t="n">
        <f aca="true">IF('Monte Carlo'!$B$10="",0,IF('Monte Carlo'!$D$10='Monte Carlo'!$B$10,'Monte Carlo'!$B$10,BETAINV(RAND(),'Monte Carlo'!$F$10,'Monte Carlo'!$G$10,'Monte Carlo'!$B$10,'Monte Carlo'!$D$10)))</f>
        <v>358.057540992097</v>
      </c>
      <c r="E954" s="0" t="n">
        <f aca="true">IF('Monte Carlo'!$B$11="",0,IF('Monte Carlo'!$D$11='Monte Carlo'!$B$11,'Monte Carlo'!$B$11,BETAINV(RAND(),'Monte Carlo'!$F$11,'Monte Carlo'!$G$11,'Monte Carlo'!$B$11,'Monte Carlo'!$D$11)))</f>
        <v>110.501326678159</v>
      </c>
      <c r="F954" s="0" t="n">
        <f aca="true">IF('Monte Carlo'!$B$12="",0,IF('Monte Carlo'!$D$12='Monte Carlo'!$B$12,'Monte Carlo'!$B$12,BETAINV(RAND(),'Monte Carlo'!$F$12,'Monte Carlo'!$G$12,'Monte Carlo'!$B$12,'Monte Carlo'!$D$12)))</f>
        <v>91.9370582420489</v>
      </c>
      <c r="G954" s="0" t="n">
        <f aca="true">IF('Monte Carlo'!$B$13="",0,IF('Monte Carlo'!$D$13='Monte Carlo'!$B$13,'Monte Carlo'!$B$13,BETAINV(RAND(),'Monte Carlo'!$F$13,'Monte Carlo'!$G$13,'Monte Carlo'!$B$13,'Monte Carlo'!$D$13)))</f>
        <v>0</v>
      </c>
      <c r="H954" s="0" t="n">
        <f aca="true">IF('Monte Carlo'!$B$14="",0,IF('Monte Carlo'!$D$14='Monte Carlo'!$B$14,'Monte Carlo'!$B$14,BETAINV(RAND(),'Monte Carlo'!$F$14,'Monte Carlo'!$G$14,'Monte Carlo'!$B$14,'Monte Carlo'!$D$14)))</f>
        <v>0</v>
      </c>
      <c r="I954" s="0" t="n">
        <f aca="true">IF('Monte Carlo'!$B$15="",0,IF('Monte Carlo'!$D$15='Monte Carlo'!$B$15,'Monte Carlo'!$B$15,BETAINV(RAND(),'Monte Carlo'!$F$15,'Monte Carlo'!$G$15,'Monte Carlo'!$B$15,'Monte Carlo'!$D$15)))</f>
        <v>0</v>
      </c>
      <c r="J954" s="0" t="n">
        <f aca="true">IF('Monte Carlo'!$B$16="",0,IF('Monte Carlo'!$D$16='Monte Carlo'!$B$16,'Monte Carlo'!$B$16,BETAINV(RAND(),'Monte Carlo'!$F$16,'Monte Carlo'!$G$16,'Monte Carlo'!$B$16,'Monte Carlo'!$D$16)))</f>
        <v>0</v>
      </c>
      <c r="K954" s="0" t="n">
        <f aca="true">IF('Monte Carlo'!$B$17="",0,IF('Monte Carlo'!$D$17='Monte Carlo'!$B$17,'Monte Carlo'!$B$17,BETAINV(RAND(),'Monte Carlo'!$F$17,'Monte Carlo'!$G$17,'Monte Carlo'!$B$17,'Monte Carlo'!$D$17)))</f>
        <v>0</v>
      </c>
      <c r="L954" s="0" t="n">
        <f aca="true">IF('Monte Carlo'!$B$18="",0,IF('Monte Carlo'!$D$18='Monte Carlo'!$B$18,'Monte Carlo'!$B$18,BETAINV(RAND(),'Monte Carlo'!$F$18,'Monte Carlo'!$G$18,'Monte Carlo'!$B$18,'Monte Carlo'!$D$18)))</f>
        <v>0</v>
      </c>
      <c r="M954" s="0" t="n">
        <f aca="true">IF(OR('Monte Carlo'!$B$22="",'Monte Carlo'!$C$22=""),0,IF(RAND()&lt;'Monte Carlo'!$B$22,IF('Monte Carlo'!$E$22='Monte Carlo'!$C$22,'Monte Carlo'!$C$22,BETAINV(RAND(),'Monte Carlo'!$G$22,'Monte Carlo'!$H$22,'Monte Carlo'!$C$22,'Monte Carlo'!$E$22)),0))</f>
        <v>128.899094232766</v>
      </c>
      <c r="N954" s="0" t="n">
        <f aca="true">IF(OR('Monte Carlo'!$B$23="",'Monte Carlo'!$C$23=""),0,IF(RAND()&lt;'Monte Carlo'!$B$23,IF('Monte Carlo'!$E$23='Monte Carlo'!$C$23,'Monte Carlo'!$C$23,BETAINV(RAND(),'Monte Carlo'!$G$23,'Monte Carlo'!$H$23,'Monte Carlo'!$C$23,'Monte Carlo'!$E$23)),0))</f>
        <v>41.1764725485869</v>
      </c>
      <c r="O954" s="0" t="n">
        <f aca="true">IF(OR('Monte Carlo'!$B$24="",'Monte Carlo'!$C$24=""),0,IF(RAND()&lt;'Monte Carlo'!$B$24,IF('Monte Carlo'!$E$24='Monte Carlo'!$C$24,'Monte Carlo'!$C$24,BETAINV(RAND(),'Monte Carlo'!$G$24,'Monte Carlo'!$H$24,'Monte Carlo'!$C$24,'Monte Carlo'!$E$24)),0))</f>
        <v>0</v>
      </c>
      <c r="P954" s="0" t="n">
        <f aca="true">IF(OR('Monte Carlo'!$B$25="",'Monte Carlo'!$C$25=""),0,IF(RAND()&lt;'Monte Carlo'!$B$25,IF('Monte Carlo'!$E$25='Monte Carlo'!$C$25,'Monte Carlo'!$C$25,BETAINV(RAND(),'Monte Carlo'!$G$25,'Monte Carlo'!$H$25,'Monte Carlo'!$C$25,'Monte Carlo'!$E$25)),0))</f>
        <v>0</v>
      </c>
      <c r="Q954" s="0" t="n">
        <f aca="true">IF(OR('Monte Carlo'!$B$26="",'Monte Carlo'!$C$26=""),0,IF(RAND()&lt;'Monte Carlo'!$B$26,IF('Monte Carlo'!$E$26='Monte Carlo'!$C$26,'Monte Carlo'!$C$26,BETAINV(RAND(),'Monte Carlo'!$G$26,'Monte Carlo'!$H$26,'Monte Carlo'!$C$26,'Monte Carlo'!$E$26)),0))</f>
        <v>0</v>
      </c>
      <c r="R954" s="0" t="n">
        <f aca="true">IF(OR('Monte Carlo'!$B$27="",'Monte Carlo'!$C$27=""),0,IF(RAND()&lt;'Monte Carlo'!$B$27,IF('Monte Carlo'!$E$27='Monte Carlo'!$C$27,'Monte Carlo'!$C$27,BETAINV(RAND(),'Monte Carlo'!$G$27,'Monte Carlo'!$H$27,'Monte Carlo'!$C$27,'Monte Carlo'!$E$27)),0))</f>
        <v>0</v>
      </c>
      <c r="S954" s="0" t="n">
        <f aca="true">IF(OR('Monte Carlo'!$B$28="",'Monte Carlo'!$C$28=""),0,IF(RAND()&lt;'Monte Carlo'!$B$28,IF('Monte Carlo'!$E$28='Monte Carlo'!$C$28,'Monte Carlo'!$C$28,BETAINV(RAND(),'Monte Carlo'!$G$28,'Monte Carlo'!$H$28,'Monte Carlo'!$C$28,'Monte Carlo'!$E$28)),0))</f>
        <v>0</v>
      </c>
      <c r="T954" s="0" t="n">
        <f aca="true">IF(OR('Monte Carlo'!$B$29="",'Monte Carlo'!$C$29=""),0,IF(RAND()&lt;'Monte Carlo'!$B$29,IF('Monte Carlo'!$E$29='Monte Carlo'!$C$29,'Monte Carlo'!$C$29,BETAINV(RAND(),'Monte Carlo'!$G$29,'Monte Carlo'!$H$29,'Monte Carlo'!$C$29,'Monte Carlo'!$E$29)),0))</f>
        <v>0</v>
      </c>
      <c r="U954" s="0" t="n">
        <f aca="true">IF(OR('Monte Carlo'!$B$30="",'Monte Carlo'!$C$30=""),0,IF(RAND()&lt;'Monte Carlo'!$B$30,IF('Monte Carlo'!$E$30='Monte Carlo'!$C$30,'Monte Carlo'!$C$30,BETAINV(RAND(),'Monte Carlo'!$G$30,'Monte Carlo'!$H$30,'Monte Carlo'!$C$30,'Monte Carlo'!$E$30)),0))</f>
        <v>0</v>
      </c>
      <c r="V954" s="0" t="n">
        <f aca="true">IF(OR('Monte Carlo'!$B$31="",'Monte Carlo'!$C$31=""),0,IF(RAND()&lt;'Monte Carlo'!$B$31,IF('Monte Carlo'!$E$31='Monte Carlo'!$C$31,'Monte Carlo'!$C$31,BETAINV(RAND(),'Monte Carlo'!$G$31,'Monte Carlo'!$H$31,'Monte Carlo'!$C$31,'Monte Carlo'!$E$31)),0))</f>
        <v>0</v>
      </c>
      <c r="W954" s="0" t="n">
        <f aca="true">IF(OR('Monte Carlo'!$B$32="",'Monte Carlo'!$C$32=""),0,IF(RAND()&lt;'Monte Carlo'!$B$32,IF('Monte Carlo'!$E$32='Monte Carlo'!$C$32,'Monte Carlo'!$C$32,BETAINV(RAND(),'Monte Carlo'!$G$32,'Monte Carlo'!$H$32,'Monte Carlo'!$C$32,'Monte Carlo'!$E$32)),0))</f>
        <v>0</v>
      </c>
      <c r="X954" s="0" t="n">
        <f aca="true">IF(OR('Monte Carlo'!$B$33="",'Monte Carlo'!$C$33=""),0,IF(RAND()&lt;'Monte Carlo'!$B$33,IF('Monte Carlo'!$E$33='Monte Carlo'!$C$33,'Monte Carlo'!$C$33,BETAINV(RAND(),'Monte Carlo'!$G$33,'Monte Carlo'!$H$33,'Monte Carlo'!$C$33,'Monte Carlo'!$E$33)),0))</f>
        <v>0</v>
      </c>
      <c r="Y954" s="0" t="n">
        <f aca="false">SUM(A954:X954)</f>
        <v>2450.04277965158</v>
      </c>
    </row>
    <row r="955" customFormat="false" ht="15" hidden="false" customHeight="false" outlineLevel="0" collapsed="false">
      <c r="A955" s="0" t="n">
        <f aca="true">IF('Monte Carlo'!$B$7="",0,IF('Monte Carlo'!$D$7='Monte Carlo'!$B$7,'Monte Carlo'!$B$7,BETAINV(RAND(),'Monte Carlo'!$F$7,'Monte Carlo'!$G$7,'Monte Carlo'!$B$7,'Monte Carlo'!$D$7)))</f>
        <v>143.207034678981</v>
      </c>
      <c r="B955" s="0" t="n">
        <f aca="true">IF('Monte Carlo'!$B$8="",0,IF('Monte Carlo'!$D$8='Monte Carlo'!$B$8,'Monte Carlo'!$B$8,BETAINV(RAND(),'Monte Carlo'!$F$8,'Monte Carlo'!$G$8,'Monte Carlo'!$B$8,'Monte Carlo'!$D$8)))</f>
        <v>963.776061245328</v>
      </c>
      <c r="C955" s="0" t="n">
        <f aca="true">IF('Monte Carlo'!$B$9="",0,IF('Monte Carlo'!$D$9='Monte Carlo'!$B$9,'Monte Carlo'!$B$9,BETAINV(RAND(),'Monte Carlo'!$F$9,'Monte Carlo'!$G$9,'Monte Carlo'!$B$9,'Monte Carlo'!$D$9)))</f>
        <v>447.209247692308</v>
      </c>
      <c r="D955" s="0" t="n">
        <f aca="true">IF('Monte Carlo'!$B$10="",0,IF('Monte Carlo'!$D$10='Monte Carlo'!$B$10,'Monte Carlo'!$B$10,BETAINV(RAND(),'Monte Carlo'!$F$10,'Monte Carlo'!$G$10,'Monte Carlo'!$B$10,'Monte Carlo'!$D$10)))</f>
        <v>277.535012952327</v>
      </c>
      <c r="E955" s="0" t="n">
        <f aca="true">IF('Monte Carlo'!$B$11="",0,IF('Monte Carlo'!$D$11='Monte Carlo'!$B$11,'Monte Carlo'!$B$11,BETAINV(RAND(),'Monte Carlo'!$F$11,'Monte Carlo'!$G$11,'Monte Carlo'!$B$11,'Monte Carlo'!$D$11)))</f>
        <v>83.1127827252159</v>
      </c>
      <c r="F955" s="0" t="n">
        <f aca="true">IF('Monte Carlo'!$B$12="",0,IF('Monte Carlo'!$D$12='Monte Carlo'!$B$12,'Monte Carlo'!$B$12,BETAINV(RAND(),'Monte Carlo'!$F$12,'Monte Carlo'!$G$12,'Monte Carlo'!$B$12,'Monte Carlo'!$D$12)))</f>
        <v>93.7608852630298</v>
      </c>
      <c r="G955" s="0" t="n">
        <f aca="true">IF('Monte Carlo'!$B$13="",0,IF('Monte Carlo'!$D$13='Monte Carlo'!$B$13,'Monte Carlo'!$B$13,BETAINV(RAND(),'Monte Carlo'!$F$13,'Monte Carlo'!$G$13,'Monte Carlo'!$B$13,'Monte Carlo'!$D$13)))</f>
        <v>0</v>
      </c>
      <c r="H955" s="0" t="n">
        <f aca="true">IF('Monte Carlo'!$B$14="",0,IF('Monte Carlo'!$D$14='Monte Carlo'!$B$14,'Monte Carlo'!$B$14,BETAINV(RAND(),'Monte Carlo'!$F$14,'Monte Carlo'!$G$14,'Monte Carlo'!$B$14,'Monte Carlo'!$D$14)))</f>
        <v>0</v>
      </c>
      <c r="I955" s="0" t="n">
        <f aca="true">IF('Monte Carlo'!$B$15="",0,IF('Monte Carlo'!$D$15='Monte Carlo'!$B$15,'Monte Carlo'!$B$15,BETAINV(RAND(),'Monte Carlo'!$F$15,'Monte Carlo'!$G$15,'Monte Carlo'!$B$15,'Monte Carlo'!$D$15)))</f>
        <v>0</v>
      </c>
      <c r="J955" s="0" t="n">
        <f aca="true">IF('Monte Carlo'!$B$16="",0,IF('Monte Carlo'!$D$16='Monte Carlo'!$B$16,'Monte Carlo'!$B$16,BETAINV(RAND(),'Monte Carlo'!$F$16,'Monte Carlo'!$G$16,'Monte Carlo'!$B$16,'Monte Carlo'!$D$16)))</f>
        <v>0</v>
      </c>
      <c r="K955" s="0" t="n">
        <f aca="true">IF('Monte Carlo'!$B$17="",0,IF('Monte Carlo'!$D$17='Monte Carlo'!$B$17,'Monte Carlo'!$B$17,BETAINV(RAND(),'Monte Carlo'!$F$17,'Monte Carlo'!$G$17,'Monte Carlo'!$B$17,'Monte Carlo'!$D$17)))</f>
        <v>0</v>
      </c>
      <c r="L955" s="0" t="n">
        <f aca="true">IF('Monte Carlo'!$B$18="",0,IF('Monte Carlo'!$D$18='Monte Carlo'!$B$18,'Monte Carlo'!$B$18,BETAINV(RAND(),'Monte Carlo'!$F$18,'Monte Carlo'!$G$18,'Monte Carlo'!$B$18,'Monte Carlo'!$D$18)))</f>
        <v>0</v>
      </c>
      <c r="M955" s="0" t="n">
        <f aca="true">IF(OR('Monte Carlo'!$B$22="",'Monte Carlo'!$C$22=""),0,IF(RAND()&lt;'Monte Carlo'!$B$22,IF('Monte Carlo'!$E$22='Monte Carlo'!$C$22,'Monte Carlo'!$C$22,BETAINV(RAND(),'Monte Carlo'!$G$22,'Monte Carlo'!$H$22,'Monte Carlo'!$C$22,'Monte Carlo'!$E$22)),0))</f>
        <v>101.733170392867</v>
      </c>
      <c r="N955" s="0" t="n">
        <f aca="true">IF(OR('Monte Carlo'!$B$23="",'Monte Carlo'!$C$23=""),0,IF(RAND()&lt;'Monte Carlo'!$B$23,IF('Monte Carlo'!$E$23='Monte Carlo'!$C$23,'Monte Carlo'!$C$23,BETAINV(RAND(),'Monte Carlo'!$G$23,'Monte Carlo'!$H$23,'Monte Carlo'!$C$23,'Monte Carlo'!$E$23)),0))</f>
        <v>0</v>
      </c>
      <c r="O955" s="0" t="n">
        <f aca="true">IF(OR('Monte Carlo'!$B$24="",'Monte Carlo'!$C$24=""),0,IF(RAND()&lt;'Monte Carlo'!$B$24,IF('Monte Carlo'!$E$24='Monte Carlo'!$C$24,'Monte Carlo'!$C$24,BETAINV(RAND(),'Monte Carlo'!$G$24,'Monte Carlo'!$H$24,'Monte Carlo'!$C$24,'Monte Carlo'!$E$24)),0))</f>
        <v>0</v>
      </c>
      <c r="P955" s="0" t="n">
        <f aca="true">IF(OR('Monte Carlo'!$B$25="",'Monte Carlo'!$C$25=""),0,IF(RAND()&lt;'Monte Carlo'!$B$25,IF('Monte Carlo'!$E$25='Monte Carlo'!$C$25,'Monte Carlo'!$C$25,BETAINV(RAND(),'Monte Carlo'!$G$25,'Monte Carlo'!$H$25,'Monte Carlo'!$C$25,'Monte Carlo'!$E$25)),0))</f>
        <v>0</v>
      </c>
      <c r="Q955" s="0" t="n">
        <f aca="true">IF(OR('Monte Carlo'!$B$26="",'Monte Carlo'!$C$26=""),0,IF(RAND()&lt;'Monte Carlo'!$B$26,IF('Monte Carlo'!$E$26='Monte Carlo'!$C$26,'Monte Carlo'!$C$26,BETAINV(RAND(),'Monte Carlo'!$G$26,'Monte Carlo'!$H$26,'Monte Carlo'!$C$26,'Monte Carlo'!$E$26)),0))</f>
        <v>0</v>
      </c>
      <c r="R955" s="0" t="n">
        <f aca="true">IF(OR('Monte Carlo'!$B$27="",'Monte Carlo'!$C$27=""),0,IF(RAND()&lt;'Monte Carlo'!$B$27,IF('Monte Carlo'!$E$27='Monte Carlo'!$C$27,'Monte Carlo'!$C$27,BETAINV(RAND(),'Monte Carlo'!$G$27,'Monte Carlo'!$H$27,'Monte Carlo'!$C$27,'Monte Carlo'!$E$27)),0))</f>
        <v>0</v>
      </c>
      <c r="S955" s="0" t="n">
        <f aca="true">IF(OR('Monte Carlo'!$B$28="",'Monte Carlo'!$C$28=""),0,IF(RAND()&lt;'Monte Carlo'!$B$28,IF('Monte Carlo'!$E$28='Monte Carlo'!$C$28,'Monte Carlo'!$C$28,BETAINV(RAND(),'Monte Carlo'!$G$28,'Monte Carlo'!$H$28,'Monte Carlo'!$C$28,'Monte Carlo'!$E$28)),0))</f>
        <v>0</v>
      </c>
      <c r="T955" s="0" t="n">
        <f aca="true">IF(OR('Monte Carlo'!$B$29="",'Monte Carlo'!$C$29=""),0,IF(RAND()&lt;'Monte Carlo'!$B$29,IF('Monte Carlo'!$E$29='Monte Carlo'!$C$29,'Monte Carlo'!$C$29,BETAINV(RAND(),'Monte Carlo'!$G$29,'Monte Carlo'!$H$29,'Monte Carlo'!$C$29,'Monte Carlo'!$E$29)),0))</f>
        <v>0</v>
      </c>
      <c r="U955" s="0" t="n">
        <f aca="true">IF(OR('Monte Carlo'!$B$30="",'Monte Carlo'!$C$30=""),0,IF(RAND()&lt;'Monte Carlo'!$B$30,IF('Monte Carlo'!$E$30='Monte Carlo'!$C$30,'Monte Carlo'!$C$30,BETAINV(RAND(),'Monte Carlo'!$G$30,'Monte Carlo'!$H$30,'Monte Carlo'!$C$30,'Monte Carlo'!$E$30)),0))</f>
        <v>0</v>
      </c>
      <c r="V955" s="0" t="n">
        <f aca="true">IF(OR('Monte Carlo'!$B$31="",'Monte Carlo'!$C$31=""),0,IF(RAND()&lt;'Monte Carlo'!$B$31,IF('Monte Carlo'!$E$31='Monte Carlo'!$C$31,'Monte Carlo'!$C$31,BETAINV(RAND(),'Monte Carlo'!$G$31,'Monte Carlo'!$H$31,'Monte Carlo'!$C$31,'Monte Carlo'!$E$31)),0))</f>
        <v>0</v>
      </c>
      <c r="W955" s="0" t="n">
        <f aca="true">IF(OR('Monte Carlo'!$B$32="",'Monte Carlo'!$C$32=""),0,IF(RAND()&lt;'Monte Carlo'!$B$32,IF('Monte Carlo'!$E$32='Monte Carlo'!$C$32,'Monte Carlo'!$C$32,BETAINV(RAND(),'Monte Carlo'!$G$32,'Monte Carlo'!$H$32,'Monte Carlo'!$C$32,'Monte Carlo'!$E$32)),0))</f>
        <v>0</v>
      </c>
      <c r="X955" s="0" t="n">
        <f aca="true">IF(OR('Monte Carlo'!$B$33="",'Monte Carlo'!$C$33=""),0,IF(RAND()&lt;'Monte Carlo'!$B$33,IF('Monte Carlo'!$E$33='Monte Carlo'!$C$33,'Monte Carlo'!$C$33,BETAINV(RAND(),'Monte Carlo'!$G$33,'Monte Carlo'!$H$33,'Monte Carlo'!$C$33,'Monte Carlo'!$E$33)),0))</f>
        <v>0</v>
      </c>
      <c r="Y955" s="0" t="n">
        <f aca="false">SUM(A955:X955)</f>
        <v>2110.33419495006</v>
      </c>
    </row>
    <row r="956" customFormat="false" ht="15" hidden="false" customHeight="false" outlineLevel="0" collapsed="false">
      <c r="A956" s="0" t="n">
        <f aca="true">IF('Monte Carlo'!$B$7="",0,IF('Monte Carlo'!$D$7='Monte Carlo'!$B$7,'Monte Carlo'!$B$7,BETAINV(RAND(),'Monte Carlo'!$F$7,'Monte Carlo'!$G$7,'Monte Carlo'!$B$7,'Monte Carlo'!$D$7)))</f>
        <v>139.312356569791</v>
      </c>
      <c r="B956" s="0" t="n">
        <f aca="true">IF('Monte Carlo'!$B$8="",0,IF('Monte Carlo'!$D$8='Monte Carlo'!$B$8,'Monte Carlo'!$B$8,BETAINV(RAND(),'Monte Carlo'!$F$8,'Monte Carlo'!$G$8,'Monte Carlo'!$B$8,'Monte Carlo'!$D$8)))</f>
        <v>927.871546732455</v>
      </c>
      <c r="C956" s="0" t="n">
        <f aca="true">IF('Monte Carlo'!$B$9="",0,IF('Monte Carlo'!$D$9='Monte Carlo'!$B$9,'Monte Carlo'!$B$9,BETAINV(RAND(),'Monte Carlo'!$F$9,'Monte Carlo'!$G$9,'Monte Carlo'!$B$9,'Monte Carlo'!$D$9)))</f>
        <v>546.17096844998</v>
      </c>
      <c r="D956" s="0" t="n">
        <f aca="true">IF('Monte Carlo'!$B$10="",0,IF('Monte Carlo'!$D$10='Monte Carlo'!$B$10,'Monte Carlo'!$B$10,BETAINV(RAND(),'Monte Carlo'!$F$10,'Monte Carlo'!$G$10,'Monte Carlo'!$B$10,'Monte Carlo'!$D$10)))</f>
        <v>338.841011095225</v>
      </c>
      <c r="E956" s="0" t="n">
        <f aca="true">IF('Monte Carlo'!$B$11="",0,IF('Monte Carlo'!$D$11='Monte Carlo'!$B$11,'Monte Carlo'!$B$11,BETAINV(RAND(),'Monte Carlo'!$F$11,'Monte Carlo'!$G$11,'Monte Carlo'!$B$11,'Monte Carlo'!$D$11)))</f>
        <v>108.680102891412</v>
      </c>
      <c r="F956" s="0" t="n">
        <f aca="true">IF('Monte Carlo'!$B$12="",0,IF('Monte Carlo'!$D$12='Monte Carlo'!$B$12,'Monte Carlo'!$B$12,BETAINV(RAND(),'Monte Carlo'!$F$12,'Monte Carlo'!$G$12,'Monte Carlo'!$B$12,'Monte Carlo'!$D$12)))</f>
        <v>92.0990910800856</v>
      </c>
      <c r="G956" s="0" t="n">
        <f aca="true">IF('Monte Carlo'!$B$13="",0,IF('Monte Carlo'!$D$13='Monte Carlo'!$B$13,'Monte Carlo'!$B$13,BETAINV(RAND(),'Monte Carlo'!$F$13,'Monte Carlo'!$G$13,'Monte Carlo'!$B$13,'Monte Carlo'!$D$13)))</f>
        <v>0</v>
      </c>
      <c r="H956" s="0" t="n">
        <f aca="true">IF('Monte Carlo'!$B$14="",0,IF('Monte Carlo'!$D$14='Monte Carlo'!$B$14,'Monte Carlo'!$B$14,BETAINV(RAND(),'Monte Carlo'!$F$14,'Monte Carlo'!$G$14,'Monte Carlo'!$B$14,'Monte Carlo'!$D$14)))</f>
        <v>0</v>
      </c>
      <c r="I956" s="0" t="n">
        <f aca="true">IF('Monte Carlo'!$B$15="",0,IF('Monte Carlo'!$D$15='Monte Carlo'!$B$15,'Monte Carlo'!$B$15,BETAINV(RAND(),'Monte Carlo'!$F$15,'Monte Carlo'!$G$15,'Monte Carlo'!$B$15,'Monte Carlo'!$D$15)))</f>
        <v>0</v>
      </c>
      <c r="J956" s="0" t="n">
        <f aca="true">IF('Monte Carlo'!$B$16="",0,IF('Monte Carlo'!$D$16='Monte Carlo'!$B$16,'Monte Carlo'!$B$16,BETAINV(RAND(),'Monte Carlo'!$F$16,'Monte Carlo'!$G$16,'Monte Carlo'!$B$16,'Monte Carlo'!$D$16)))</f>
        <v>0</v>
      </c>
      <c r="K956" s="0" t="n">
        <f aca="true">IF('Monte Carlo'!$B$17="",0,IF('Monte Carlo'!$D$17='Monte Carlo'!$B$17,'Monte Carlo'!$B$17,BETAINV(RAND(),'Monte Carlo'!$F$17,'Monte Carlo'!$G$17,'Monte Carlo'!$B$17,'Monte Carlo'!$D$17)))</f>
        <v>0</v>
      </c>
      <c r="L956" s="0" t="n">
        <f aca="true">IF('Monte Carlo'!$B$18="",0,IF('Monte Carlo'!$D$18='Monte Carlo'!$B$18,'Monte Carlo'!$B$18,BETAINV(RAND(),'Monte Carlo'!$F$18,'Monte Carlo'!$G$18,'Monte Carlo'!$B$18,'Monte Carlo'!$D$18)))</f>
        <v>0</v>
      </c>
      <c r="M956" s="0" t="n">
        <f aca="true">IF(OR('Monte Carlo'!$B$22="",'Monte Carlo'!$C$22=""),0,IF(RAND()&lt;'Monte Carlo'!$B$22,IF('Monte Carlo'!$E$22='Monte Carlo'!$C$22,'Monte Carlo'!$C$22,BETAINV(RAND(),'Monte Carlo'!$G$22,'Monte Carlo'!$H$22,'Monte Carlo'!$C$22,'Monte Carlo'!$E$22)),0))</f>
        <v>0</v>
      </c>
      <c r="N956" s="0" t="n">
        <f aca="true">IF(OR('Monte Carlo'!$B$23="",'Monte Carlo'!$C$23=""),0,IF(RAND()&lt;'Monte Carlo'!$B$23,IF('Monte Carlo'!$E$23='Monte Carlo'!$C$23,'Monte Carlo'!$C$23,BETAINV(RAND(),'Monte Carlo'!$G$23,'Monte Carlo'!$H$23,'Monte Carlo'!$C$23,'Monte Carlo'!$E$23)),0))</f>
        <v>0</v>
      </c>
      <c r="O956" s="0" t="n">
        <f aca="true">IF(OR('Monte Carlo'!$B$24="",'Monte Carlo'!$C$24=""),0,IF(RAND()&lt;'Monte Carlo'!$B$24,IF('Monte Carlo'!$E$24='Monte Carlo'!$C$24,'Monte Carlo'!$C$24,BETAINV(RAND(),'Monte Carlo'!$G$24,'Monte Carlo'!$H$24,'Monte Carlo'!$C$24,'Monte Carlo'!$E$24)),0))</f>
        <v>0</v>
      </c>
      <c r="P956" s="0" t="n">
        <f aca="true">IF(OR('Monte Carlo'!$B$25="",'Monte Carlo'!$C$25=""),0,IF(RAND()&lt;'Monte Carlo'!$B$25,IF('Monte Carlo'!$E$25='Monte Carlo'!$C$25,'Monte Carlo'!$C$25,BETAINV(RAND(),'Monte Carlo'!$G$25,'Monte Carlo'!$H$25,'Monte Carlo'!$C$25,'Monte Carlo'!$E$25)),0))</f>
        <v>0</v>
      </c>
      <c r="Q956" s="0" t="n">
        <f aca="true">IF(OR('Monte Carlo'!$B$26="",'Monte Carlo'!$C$26=""),0,IF(RAND()&lt;'Monte Carlo'!$B$26,IF('Monte Carlo'!$E$26='Monte Carlo'!$C$26,'Monte Carlo'!$C$26,BETAINV(RAND(),'Monte Carlo'!$G$26,'Monte Carlo'!$H$26,'Monte Carlo'!$C$26,'Monte Carlo'!$E$26)),0))</f>
        <v>0</v>
      </c>
      <c r="R956" s="0" t="n">
        <f aca="true">IF(OR('Monte Carlo'!$B$27="",'Monte Carlo'!$C$27=""),0,IF(RAND()&lt;'Monte Carlo'!$B$27,IF('Monte Carlo'!$E$27='Monte Carlo'!$C$27,'Monte Carlo'!$C$27,BETAINV(RAND(),'Monte Carlo'!$G$27,'Monte Carlo'!$H$27,'Monte Carlo'!$C$27,'Monte Carlo'!$E$27)),0))</f>
        <v>0</v>
      </c>
      <c r="S956" s="0" t="n">
        <f aca="true">IF(OR('Monte Carlo'!$B$28="",'Monte Carlo'!$C$28=""),0,IF(RAND()&lt;'Monte Carlo'!$B$28,IF('Monte Carlo'!$E$28='Monte Carlo'!$C$28,'Monte Carlo'!$C$28,BETAINV(RAND(),'Monte Carlo'!$G$28,'Monte Carlo'!$H$28,'Monte Carlo'!$C$28,'Monte Carlo'!$E$28)),0))</f>
        <v>0</v>
      </c>
      <c r="T956" s="0" t="n">
        <f aca="true">IF(OR('Monte Carlo'!$B$29="",'Monte Carlo'!$C$29=""),0,IF(RAND()&lt;'Monte Carlo'!$B$29,IF('Monte Carlo'!$E$29='Monte Carlo'!$C$29,'Monte Carlo'!$C$29,BETAINV(RAND(),'Monte Carlo'!$G$29,'Monte Carlo'!$H$29,'Monte Carlo'!$C$29,'Monte Carlo'!$E$29)),0))</f>
        <v>0</v>
      </c>
      <c r="U956" s="0" t="n">
        <f aca="true">IF(OR('Monte Carlo'!$B$30="",'Monte Carlo'!$C$30=""),0,IF(RAND()&lt;'Monte Carlo'!$B$30,IF('Monte Carlo'!$E$30='Monte Carlo'!$C$30,'Monte Carlo'!$C$30,BETAINV(RAND(),'Monte Carlo'!$G$30,'Monte Carlo'!$H$30,'Monte Carlo'!$C$30,'Monte Carlo'!$E$30)),0))</f>
        <v>0</v>
      </c>
      <c r="V956" s="0" t="n">
        <f aca="true">IF(OR('Monte Carlo'!$B$31="",'Monte Carlo'!$C$31=""),0,IF(RAND()&lt;'Monte Carlo'!$B$31,IF('Monte Carlo'!$E$31='Monte Carlo'!$C$31,'Monte Carlo'!$C$31,BETAINV(RAND(),'Monte Carlo'!$G$31,'Monte Carlo'!$H$31,'Monte Carlo'!$C$31,'Monte Carlo'!$E$31)),0))</f>
        <v>0</v>
      </c>
      <c r="W956" s="0" t="n">
        <f aca="true">IF(OR('Monte Carlo'!$B$32="",'Monte Carlo'!$C$32=""),0,IF(RAND()&lt;'Monte Carlo'!$B$32,IF('Monte Carlo'!$E$32='Monte Carlo'!$C$32,'Monte Carlo'!$C$32,BETAINV(RAND(),'Monte Carlo'!$G$32,'Monte Carlo'!$H$32,'Monte Carlo'!$C$32,'Monte Carlo'!$E$32)),0))</f>
        <v>0</v>
      </c>
      <c r="X956" s="0" t="n">
        <f aca="true">IF(OR('Monte Carlo'!$B$33="",'Monte Carlo'!$C$33=""),0,IF(RAND()&lt;'Monte Carlo'!$B$33,IF('Monte Carlo'!$E$33='Monte Carlo'!$C$33,'Monte Carlo'!$C$33,BETAINV(RAND(),'Monte Carlo'!$G$33,'Monte Carlo'!$H$33,'Monte Carlo'!$C$33,'Monte Carlo'!$E$33)),0))</f>
        <v>0</v>
      </c>
      <c r="Y956" s="0" t="n">
        <f aca="false">SUM(A956:X956)</f>
        <v>2152.97507681895</v>
      </c>
    </row>
    <row r="957" customFormat="false" ht="15" hidden="false" customHeight="false" outlineLevel="0" collapsed="false">
      <c r="A957" s="0" t="n">
        <f aca="true">IF('Monte Carlo'!$B$7="",0,IF('Monte Carlo'!$D$7='Monte Carlo'!$B$7,'Monte Carlo'!$B$7,BETAINV(RAND(),'Monte Carlo'!$F$7,'Monte Carlo'!$G$7,'Monte Carlo'!$B$7,'Monte Carlo'!$D$7)))</f>
        <v>168.573107590749</v>
      </c>
      <c r="B957" s="0" t="n">
        <f aca="true">IF('Monte Carlo'!$B$8="",0,IF('Monte Carlo'!$D$8='Monte Carlo'!$B$8,'Monte Carlo'!$B$8,BETAINV(RAND(),'Monte Carlo'!$F$8,'Monte Carlo'!$G$8,'Monte Carlo'!$B$8,'Monte Carlo'!$D$8)))</f>
        <v>1094.17290940218</v>
      </c>
      <c r="C957" s="0" t="n">
        <f aca="true">IF('Monte Carlo'!$B$9="",0,IF('Monte Carlo'!$D$9='Monte Carlo'!$B$9,'Monte Carlo'!$B$9,BETAINV(RAND(),'Monte Carlo'!$F$9,'Monte Carlo'!$G$9,'Monte Carlo'!$B$9,'Monte Carlo'!$D$9)))</f>
        <v>521.069766323566</v>
      </c>
      <c r="D957" s="0" t="n">
        <f aca="true">IF('Monte Carlo'!$B$10="",0,IF('Monte Carlo'!$D$10='Monte Carlo'!$B$10,'Monte Carlo'!$B$10,BETAINV(RAND(),'Monte Carlo'!$F$10,'Monte Carlo'!$G$10,'Monte Carlo'!$B$10,'Monte Carlo'!$D$10)))</f>
        <v>332.791432311473</v>
      </c>
      <c r="E957" s="0" t="n">
        <f aca="true">IF('Monte Carlo'!$B$11="",0,IF('Monte Carlo'!$D$11='Monte Carlo'!$B$11,'Monte Carlo'!$B$11,BETAINV(RAND(),'Monte Carlo'!$F$11,'Monte Carlo'!$G$11,'Monte Carlo'!$B$11,'Monte Carlo'!$D$11)))</f>
        <v>96.4445813472942</v>
      </c>
      <c r="F957" s="0" t="n">
        <f aca="true">IF('Monte Carlo'!$B$12="",0,IF('Monte Carlo'!$D$12='Monte Carlo'!$B$12,'Monte Carlo'!$B$12,BETAINV(RAND(),'Monte Carlo'!$F$12,'Monte Carlo'!$G$12,'Monte Carlo'!$B$12,'Monte Carlo'!$D$12)))</f>
        <v>122.500272237267</v>
      </c>
      <c r="G957" s="0" t="n">
        <f aca="true">IF('Monte Carlo'!$B$13="",0,IF('Monte Carlo'!$D$13='Monte Carlo'!$B$13,'Monte Carlo'!$B$13,BETAINV(RAND(),'Monte Carlo'!$F$13,'Monte Carlo'!$G$13,'Monte Carlo'!$B$13,'Monte Carlo'!$D$13)))</f>
        <v>0</v>
      </c>
      <c r="H957" s="0" t="n">
        <f aca="true">IF('Monte Carlo'!$B$14="",0,IF('Monte Carlo'!$D$14='Monte Carlo'!$B$14,'Monte Carlo'!$B$14,BETAINV(RAND(),'Monte Carlo'!$F$14,'Monte Carlo'!$G$14,'Monte Carlo'!$B$14,'Monte Carlo'!$D$14)))</f>
        <v>0</v>
      </c>
      <c r="I957" s="0" t="n">
        <f aca="true">IF('Monte Carlo'!$B$15="",0,IF('Monte Carlo'!$D$15='Monte Carlo'!$B$15,'Monte Carlo'!$B$15,BETAINV(RAND(),'Monte Carlo'!$F$15,'Monte Carlo'!$G$15,'Monte Carlo'!$B$15,'Monte Carlo'!$D$15)))</f>
        <v>0</v>
      </c>
      <c r="J957" s="0" t="n">
        <f aca="true">IF('Monte Carlo'!$B$16="",0,IF('Monte Carlo'!$D$16='Monte Carlo'!$B$16,'Monte Carlo'!$B$16,BETAINV(RAND(),'Monte Carlo'!$F$16,'Monte Carlo'!$G$16,'Monte Carlo'!$B$16,'Monte Carlo'!$D$16)))</f>
        <v>0</v>
      </c>
      <c r="K957" s="0" t="n">
        <f aca="true">IF('Monte Carlo'!$B$17="",0,IF('Monte Carlo'!$D$17='Monte Carlo'!$B$17,'Monte Carlo'!$B$17,BETAINV(RAND(),'Monte Carlo'!$F$17,'Monte Carlo'!$G$17,'Monte Carlo'!$B$17,'Monte Carlo'!$D$17)))</f>
        <v>0</v>
      </c>
      <c r="L957" s="0" t="n">
        <f aca="true">IF('Monte Carlo'!$B$18="",0,IF('Monte Carlo'!$D$18='Monte Carlo'!$B$18,'Monte Carlo'!$B$18,BETAINV(RAND(),'Monte Carlo'!$F$18,'Monte Carlo'!$G$18,'Monte Carlo'!$B$18,'Monte Carlo'!$D$18)))</f>
        <v>0</v>
      </c>
      <c r="M957" s="0" t="n">
        <f aca="true">IF(OR('Monte Carlo'!$B$22="",'Monte Carlo'!$C$22=""),0,IF(RAND()&lt;'Monte Carlo'!$B$22,IF('Monte Carlo'!$E$22='Monte Carlo'!$C$22,'Monte Carlo'!$C$22,BETAINV(RAND(),'Monte Carlo'!$G$22,'Monte Carlo'!$H$22,'Monte Carlo'!$C$22,'Monte Carlo'!$E$22)),0))</f>
        <v>0</v>
      </c>
      <c r="N957" s="0" t="n">
        <f aca="true">IF(OR('Monte Carlo'!$B$23="",'Monte Carlo'!$C$23=""),0,IF(RAND()&lt;'Monte Carlo'!$B$23,IF('Monte Carlo'!$E$23='Monte Carlo'!$C$23,'Monte Carlo'!$C$23,BETAINV(RAND(),'Monte Carlo'!$G$23,'Monte Carlo'!$H$23,'Monte Carlo'!$C$23,'Monte Carlo'!$E$23)),0))</f>
        <v>27.3760309714513</v>
      </c>
      <c r="O957" s="0" t="n">
        <f aca="true">IF(OR('Monte Carlo'!$B$24="",'Monte Carlo'!$C$24=""),0,IF(RAND()&lt;'Monte Carlo'!$B$24,IF('Monte Carlo'!$E$24='Monte Carlo'!$C$24,'Monte Carlo'!$C$24,BETAINV(RAND(),'Monte Carlo'!$G$24,'Monte Carlo'!$H$24,'Monte Carlo'!$C$24,'Monte Carlo'!$E$24)),0))</f>
        <v>0</v>
      </c>
      <c r="P957" s="0" t="n">
        <f aca="true">IF(OR('Monte Carlo'!$B$25="",'Monte Carlo'!$C$25=""),0,IF(RAND()&lt;'Monte Carlo'!$B$25,IF('Monte Carlo'!$E$25='Monte Carlo'!$C$25,'Monte Carlo'!$C$25,BETAINV(RAND(),'Monte Carlo'!$G$25,'Monte Carlo'!$H$25,'Monte Carlo'!$C$25,'Monte Carlo'!$E$25)),0))</f>
        <v>0</v>
      </c>
      <c r="Q957" s="0" t="n">
        <f aca="true">IF(OR('Monte Carlo'!$B$26="",'Monte Carlo'!$C$26=""),0,IF(RAND()&lt;'Monte Carlo'!$B$26,IF('Monte Carlo'!$E$26='Monte Carlo'!$C$26,'Monte Carlo'!$C$26,BETAINV(RAND(),'Monte Carlo'!$G$26,'Monte Carlo'!$H$26,'Monte Carlo'!$C$26,'Monte Carlo'!$E$26)),0))</f>
        <v>0</v>
      </c>
      <c r="R957" s="0" t="n">
        <f aca="true">IF(OR('Monte Carlo'!$B$27="",'Monte Carlo'!$C$27=""),0,IF(RAND()&lt;'Monte Carlo'!$B$27,IF('Monte Carlo'!$E$27='Monte Carlo'!$C$27,'Monte Carlo'!$C$27,BETAINV(RAND(),'Monte Carlo'!$G$27,'Monte Carlo'!$H$27,'Monte Carlo'!$C$27,'Monte Carlo'!$E$27)),0))</f>
        <v>0</v>
      </c>
      <c r="S957" s="0" t="n">
        <f aca="true">IF(OR('Monte Carlo'!$B$28="",'Monte Carlo'!$C$28=""),0,IF(RAND()&lt;'Monte Carlo'!$B$28,IF('Monte Carlo'!$E$28='Monte Carlo'!$C$28,'Monte Carlo'!$C$28,BETAINV(RAND(),'Monte Carlo'!$G$28,'Monte Carlo'!$H$28,'Monte Carlo'!$C$28,'Monte Carlo'!$E$28)),0))</f>
        <v>0</v>
      </c>
      <c r="T957" s="0" t="n">
        <f aca="true">IF(OR('Monte Carlo'!$B$29="",'Monte Carlo'!$C$29=""),0,IF(RAND()&lt;'Monte Carlo'!$B$29,IF('Monte Carlo'!$E$29='Monte Carlo'!$C$29,'Monte Carlo'!$C$29,BETAINV(RAND(),'Monte Carlo'!$G$29,'Monte Carlo'!$H$29,'Monte Carlo'!$C$29,'Monte Carlo'!$E$29)),0))</f>
        <v>0</v>
      </c>
      <c r="U957" s="0" t="n">
        <f aca="true">IF(OR('Monte Carlo'!$B$30="",'Monte Carlo'!$C$30=""),0,IF(RAND()&lt;'Monte Carlo'!$B$30,IF('Monte Carlo'!$E$30='Monte Carlo'!$C$30,'Monte Carlo'!$C$30,BETAINV(RAND(),'Monte Carlo'!$G$30,'Monte Carlo'!$H$30,'Monte Carlo'!$C$30,'Monte Carlo'!$E$30)),0))</f>
        <v>0</v>
      </c>
      <c r="V957" s="0" t="n">
        <f aca="true">IF(OR('Monte Carlo'!$B$31="",'Monte Carlo'!$C$31=""),0,IF(RAND()&lt;'Monte Carlo'!$B$31,IF('Monte Carlo'!$E$31='Monte Carlo'!$C$31,'Monte Carlo'!$C$31,BETAINV(RAND(),'Monte Carlo'!$G$31,'Monte Carlo'!$H$31,'Monte Carlo'!$C$31,'Monte Carlo'!$E$31)),0))</f>
        <v>0</v>
      </c>
      <c r="W957" s="0" t="n">
        <f aca="true">IF(OR('Monte Carlo'!$B$32="",'Monte Carlo'!$C$32=""),0,IF(RAND()&lt;'Monte Carlo'!$B$32,IF('Monte Carlo'!$E$32='Monte Carlo'!$C$32,'Monte Carlo'!$C$32,BETAINV(RAND(),'Monte Carlo'!$G$32,'Monte Carlo'!$H$32,'Monte Carlo'!$C$32,'Monte Carlo'!$E$32)),0))</f>
        <v>0</v>
      </c>
      <c r="X957" s="0" t="n">
        <f aca="true">IF(OR('Monte Carlo'!$B$33="",'Monte Carlo'!$C$33=""),0,IF(RAND()&lt;'Monte Carlo'!$B$33,IF('Monte Carlo'!$E$33='Monte Carlo'!$C$33,'Monte Carlo'!$C$33,BETAINV(RAND(),'Monte Carlo'!$G$33,'Monte Carlo'!$H$33,'Monte Carlo'!$C$33,'Monte Carlo'!$E$33)),0))</f>
        <v>0</v>
      </c>
      <c r="Y957" s="0" t="n">
        <f aca="false">SUM(A957:X957)</f>
        <v>2362.92810018398</v>
      </c>
    </row>
    <row r="958" customFormat="false" ht="15" hidden="false" customHeight="false" outlineLevel="0" collapsed="false">
      <c r="A958" s="0" t="n">
        <f aca="true">IF('Monte Carlo'!$B$7="",0,IF('Monte Carlo'!$D$7='Monte Carlo'!$B$7,'Monte Carlo'!$B$7,BETAINV(RAND(),'Monte Carlo'!$F$7,'Monte Carlo'!$G$7,'Monte Carlo'!$B$7,'Monte Carlo'!$D$7)))</f>
        <v>169.888884639942</v>
      </c>
      <c r="B958" s="0" t="n">
        <f aca="true">IF('Monte Carlo'!$B$8="",0,IF('Monte Carlo'!$D$8='Monte Carlo'!$B$8,'Monte Carlo'!$B$8,BETAINV(RAND(),'Monte Carlo'!$F$8,'Monte Carlo'!$G$8,'Monte Carlo'!$B$8,'Monte Carlo'!$D$8)))</f>
        <v>1043.37155348975</v>
      </c>
      <c r="C958" s="0" t="n">
        <f aca="true">IF('Monte Carlo'!$B$9="",0,IF('Monte Carlo'!$D$9='Monte Carlo'!$B$9,'Monte Carlo'!$B$9,BETAINV(RAND(),'Monte Carlo'!$F$9,'Monte Carlo'!$G$9,'Monte Carlo'!$B$9,'Monte Carlo'!$D$9)))</f>
        <v>449.324724858146</v>
      </c>
      <c r="D958" s="0" t="n">
        <f aca="true">IF('Monte Carlo'!$B$10="",0,IF('Monte Carlo'!$D$10='Monte Carlo'!$B$10,'Monte Carlo'!$B$10,BETAINV(RAND(),'Monte Carlo'!$F$10,'Monte Carlo'!$G$10,'Monte Carlo'!$B$10,'Monte Carlo'!$D$10)))</f>
        <v>339.264508589078</v>
      </c>
      <c r="E958" s="0" t="n">
        <f aca="true">IF('Monte Carlo'!$B$11="",0,IF('Monte Carlo'!$D$11='Monte Carlo'!$B$11,'Monte Carlo'!$B$11,BETAINV(RAND(),'Monte Carlo'!$F$11,'Monte Carlo'!$G$11,'Monte Carlo'!$B$11,'Monte Carlo'!$D$11)))</f>
        <v>133.384948074204</v>
      </c>
      <c r="F958" s="0" t="n">
        <f aca="true">IF('Monte Carlo'!$B$12="",0,IF('Monte Carlo'!$D$12='Monte Carlo'!$B$12,'Monte Carlo'!$B$12,BETAINV(RAND(),'Monte Carlo'!$F$12,'Monte Carlo'!$G$12,'Monte Carlo'!$B$12,'Monte Carlo'!$D$12)))</f>
        <v>110.116306953141</v>
      </c>
      <c r="G958" s="0" t="n">
        <f aca="true">IF('Monte Carlo'!$B$13="",0,IF('Monte Carlo'!$D$13='Monte Carlo'!$B$13,'Monte Carlo'!$B$13,BETAINV(RAND(),'Monte Carlo'!$F$13,'Monte Carlo'!$G$13,'Monte Carlo'!$B$13,'Monte Carlo'!$D$13)))</f>
        <v>0</v>
      </c>
      <c r="H958" s="0" t="n">
        <f aca="true">IF('Monte Carlo'!$B$14="",0,IF('Monte Carlo'!$D$14='Monte Carlo'!$B$14,'Monte Carlo'!$B$14,BETAINV(RAND(),'Monte Carlo'!$F$14,'Monte Carlo'!$G$14,'Monte Carlo'!$B$14,'Monte Carlo'!$D$14)))</f>
        <v>0</v>
      </c>
      <c r="I958" s="0" t="n">
        <f aca="true">IF('Monte Carlo'!$B$15="",0,IF('Monte Carlo'!$D$15='Monte Carlo'!$B$15,'Monte Carlo'!$B$15,BETAINV(RAND(),'Monte Carlo'!$F$15,'Monte Carlo'!$G$15,'Monte Carlo'!$B$15,'Monte Carlo'!$D$15)))</f>
        <v>0</v>
      </c>
      <c r="J958" s="0" t="n">
        <f aca="true">IF('Monte Carlo'!$B$16="",0,IF('Monte Carlo'!$D$16='Monte Carlo'!$B$16,'Monte Carlo'!$B$16,BETAINV(RAND(),'Monte Carlo'!$F$16,'Monte Carlo'!$G$16,'Monte Carlo'!$B$16,'Monte Carlo'!$D$16)))</f>
        <v>0</v>
      </c>
      <c r="K958" s="0" t="n">
        <f aca="true">IF('Monte Carlo'!$B$17="",0,IF('Monte Carlo'!$D$17='Monte Carlo'!$B$17,'Monte Carlo'!$B$17,BETAINV(RAND(),'Monte Carlo'!$F$17,'Monte Carlo'!$G$17,'Monte Carlo'!$B$17,'Monte Carlo'!$D$17)))</f>
        <v>0</v>
      </c>
      <c r="L958" s="0" t="n">
        <f aca="true">IF('Monte Carlo'!$B$18="",0,IF('Monte Carlo'!$D$18='Monte Carlo'!$B$18,'Monte Carlo'!$B$18,BETAINV(RAND(),'Monte Carlo'!$F$18,'Monte Carlo'!$G$18,'Monte Carlo'!$B$18,'Monte Carlo'!$D$18)))</f>
        <v>0</v>
      </c>
      <c r="M958" s="0" t="n">
        <f aca="true">IF(OR('Monte Carlo'!$B$22="",'Monte Carlo'!$C$22=""),0,IF(RAND()&lt;'Monte Carlo'!$B$22,IF('Monte Carlo'!$E$22='Monte Carlo'!$C$22,'Monte Carlo'!$C$22,BETAINV(RAND(),'Monte Carlo'!$G$22,'Monte Carlo'!$H$22,'Monte Carlo'!$C$22,'Monte Carlo'!$E$22)),0))</f>
        <v>75.3930336600178</v>
      </c>
      <c r="N958" s="0" t="n">
        <f aca="true">IF(OR('Monte Carlo'!$B$23="",'Monte Carlo'!$C$23=""),0,IF(RAND()&lt;'Monte Carlo'!$B$23,IF('Monte Carlo'!$E$23='Monte Carlo'!$C$23,'Monte Carlo'!$C$23,BETAINV(RAND(),'Monte Carlo'!$G$23,'Monte Carlo'!$H$23,'Monte Carlo'!$C$23,'Monte Carlo'!$E$23)),0))</f>
        <v>0</v>
      </c>
      <c r="O958" s="0" t="n">
        <f aca="true">IF(OR('Monte Carlo'!$B$24="",'Monte Carlo'!$C$24=""),0,IF(RAND()&lt;'Monte Carlo'!$B$24,IF('Monte Carlo'!$E$24='Monte Carlo'!$C$24,'Monte Carlo'!$C$24,BETAINV(RAND(),'Monte Carlo'!$G$24,'Monte Carlo'!$H$24,'Monte Carlo'!$C$24,'Monte Carlo'!$E$24)),0))</f>
        <v>0</v>
      </c>
      <c r="P958" s="0" t="n">
        <f aca="true">IF(OR('Monte Carlo'!$B$25="",'Monte Carlo'!$C$25=""),0,IF(RAND()&lt;'Monte Carlo'!$B$25,IF('Monte Carlo'!$E$25='Monte Carlo'!$C$25,'Monte Carlo'!$C$25,BETAINV(RAND(),'Monte Carlo'!$G$25,'Monte Carlo'!$H$25,'Monte Carlo'!$C$25,'Monte Carlo'!$E$25)),0))</f>
        <v>0</v>
      </c>
      <c r="Q958" s="0" t="n">
        <f aca="true">IF(OR('Monte Carlo'!$B$26="",'Monte Carlo'!$C$26=""),0,IF(RAND()&lt;'Monte Carlo'!$B$26,IF('Monte Carlo'!$E$26='Monte Carlo'!$C$26,'Monte Carlo'!$C$26,BETAINV(RAND(),'Monte Carlo'!$G$26,'Monte Carlo'!$H$26,'Monte Carlo'!$C$26,'Monte Carlo'!$E$26)),0))</f>
        <v>222.620090928883</v>
      </c>
      <c r="R958" s="0" t="n">
        <f aca="true">IF(OR('Monte Carlo'!$B$27="",'Monte Carlo'!$C$27=""),0,IF(RAND()&lt;'Monte Carlo'!$B$27,IF('Monte Carlo'!$E$27='Monte Carlo'!$C$27,'Monte Carlo'!$C$27,BETAINV(RAND(),'Monte Carlo'!$G$27,'Monte Carlo'!$H$27,'Monte Carlo'!$C$27,'Monte Carlo'!$E$27)),0))</f>
        <v>0</v>
      </c>
      <c r="S958" s="0" t="n">
        <f aca="true">IF(OR('Monte Carlo'!$B$28="",'Monte Carlo'!$C$28=""),0,IF(RAND()&lt;'Monte Carlo'!$B$28,IF('Monte Carlo'!$E$28='Monte Carlo'!$C$28,'Monte Carlo'!$C$28,BETAINV(RAND(),'Monte Carlo'!$G$28,'Monte Carlo'!$H$28,'Monte Carlo'!$C$28,'Monte Carlo'!$E$28)),0))</f>
        <v>0</v>
      </c>
      <c r="T958" s="0" t="n">
        <f aca="true">IF(OR('Monte Carlo'!$B$29="",'Monte Carlo'!$C$29=""),0,IF(RAND()&lt;'Monte Carlo'!$B$29,IF('Monte Carlo'!$E$29='Monte Carlo'!$C$29,'Monte Carlo'!$C$29,BETAINV(RAND(),'Monte Carlo'!$G$29,'Monte Carlo'!$H$29,'Monte Carlo'!$C$29,'Monte Carlo'!$E$29)),0))</f>
        <v>0</v>
      </c>
      <c r="U958" s="0" t="n">
        <f aca="true">IF(OR('Monte Carlo'!$B$30="",'Monte Carlo'!$C$30=""),0,IF(RAND()&lt;'Monte Carlo'!$B$30,IF('Monte Carlo'!$E$30='Monte Carlo'!$C$30,'Monte Carlo'!$C$30,BETAINV(RAND(),'Monte Carlo'!$G$30,'Monte Carlo'!$H$30,'Monte Carlo'!$C$30,'Monte Carlo'!$E$30)),0))</f>
        <v>0</v>
      </c>
      <c r="V958" s="0" t="n">
        <f aca="true">IF(OR('Monte Carlo'!$B$31="",'Monte Carlo'!$C$31=""),0,IF(RAND()&lt;'Monte Carlo'!$B$31,IF('Monte Carlo'!$E$31='Monte Carlo'!$C$31,'Monte Carlo'!$C$31,BETAINV(RAND(),'Monte Carlo'!$G$31,'Monte Carlo'!$H$31,'Monte Carlo'!$C$31,'Monte Carlo'!$E$31)),0))</f>
        <v>0</v>
      </c>
      <c r="W958" s="0" t="n">
        <f aca="true">IF(OR('Monte Carlo'!$B$32="",'Monte Carlo'!$C$32=""),0,IF(RAND()&lt;'Monte Carlo'!$B$32,IF('Monte Carlo'!$E$32='Monte Carlo'!$C$32,'Monte Carlo'!$C$32,BETAINV(RAND(),'Monte Carlo'!$G$32,'Monte Carlo'!$H$32,'Monte Carlo'!$C$32,'Monte Carlo'!$E$32)),0))</f>
        <v>0</v>
      </c>
      <c r="X958" s="0" t="n">
        <f aca="true">IF(OR('Monte Carlo'!$B$33="",'Monte Carlo'!$C$33=""),0,IF(RAND()&lt;'Monte Carlo'!$B$33,IF('Monte Carlo'!$E$33='Monte Carlo'!$C$33,'Monte Carlo'!$C$33,BETAINV(RAND(),'Monte Carlo'!$G$33,'Monte Carlo'!$H$33,'Monte Carlo'!$C$33,'Monte Carlo'!$E$33)),0))</f>
        <v>0</v>
      </c>
      <c r="Y958" s="0" t="n">
        <f aca="false">SUM(A958:X958)</f>
        <v>2543.36405119316</v>
      </c>
    </row>
    <row r="959" customFormat="false" ht="15" hidden="false" customHeight="false" outlineLevel="0" collapsed="false">
      <c r="A959" s="0" t="n">
        <f aca="true">IF('Monte Carlo'!$B$7="",0,IF('Monte Carlo'!$D$7='Monte Carlo'!$B$7,'Monte Carlo'!$B$7,BETAINV(RAND(),'Monte Carlo'!$F$7,'Monte Carlo'!$G$7,'Monte Carlo'!$B$7,'Monte Carlo'!$D$7)))</f>
        <v>132.465207425246</v>
      </c>
      <c r="B959" s="0" t="n">
        <f aca="true">IF('Monte Carlo'!$B$8="",0,IF('Monte Carlo'!$D$8='Monte Carlo'!$B$8,'Monte Carlo'!$B$8,BETAINV(RAND(),'Monte Carlo'!$F$8,'Monte Carlo'!$G$8,'Monte Carlo'!$B$8,'Monte Carlo'!$D$8)))</f>
        <v>1001.85406642756</v>
      </c>
      <c r="C959" s="0" t="n">
        <f aca="true">IF('Monte Carlo'!$B$9="",0,IF('Monte Carlo'!$D$9='Monte Carlo'!$B$9,'Monte Carlo'!$B$9,BETAINV(RAND(),'Monte Carlo'!$F$9,'Monte Carlo'!$G$9,'Monte Carlo'!$B$9,'Monte Carlo'!$D$9)))</f>
        <v>509.87096417099</v>
      </c>
      <c r="D959" s="0" t="n">
        <f aca="true">IF('Monte Carlo'!$B$10="",0,IF('Monte Carlo'!$D$10='Monte Carlo'!$B$10,'Monte Carlo'!$B$10,BETAINV(RAND(),'Monte Carlo'!$F$10,'Monte Carlo'!$G$10,'Monte Carlo'!$B$10,'Monte Carlo'!$D$10)))</f>
        <v>334.923044652435</v>
      </c>
      <c r="E959" s="0" t="n">
        <f aca="true">IF('Monte Carlo'!$B$11="",0,IF('Monte Carlo'!$D$11='Monte Carlo'!$B$11,'Monte Carlo'!$B$11,BETAINV(RAND(),'Monte Carlo'!$F$11,'Monte Carlo'!$G$11,'Monte Carlo'!$B$11,'Monte Carlo'!$D$11)))</f>
        <v>128.147717719457</v>
      </c>
      <c r="F959" s="0" t="n">
        <f aca="true">IF('Monte Carlo'!$B$12="",0,IF('Monte Carlo'!$D$12='Monte Carlo'!$B$12,'Monte Carlo'!$B$12,BETAINV(RAND(),'Monte Carlo'!$F$12,'Monte Carlo'!$G$12,'Monte Carlo'!$B$12,'Monte Carlo'!$D$12)))</f>
        <v>106.678709720273</v>
      </c>
      <c r="G959" s="0" t="n">
        <f aca="true">IF('Monte Carlo'!$B$13="",0,IF('Monte Carlo'!$D$13='Monte Carlo'!$B$13,'Monte Carlo'!$B$13,BETAINV(RAND(),'Monte Carlo'!$F$13,'Monte Carlo'!$G$13,'Monte Carlo'!$B$13,'Monte Carlo'!$D$13)))</f>
        <v>0</v>
      </c>
      <c r="H959" s="0" t="n">
        <f aca="true">IF('Monte Carlo'!$B$14="",0,IF('Monte Carlo'!$D$14='Monte Carlo'!$B$14,'Monte Carlo'!$B$14,BETAINV(RAND(),'Monte Carlo'!$F$14,'Monte Carlo'!$G$14,'Monte Carlo'!$B$14,'Monte Carlo'!$D$14)))</f>
        <v>0</v>
      </c>
      <c r="I959" s="0" t="n">
        <f aca="true">IF('Monte Carlo'!$B$15="",0,IF('Monte Carlo'!$D$15='Monte Carlo'!$B$15,'Monte Carlo'!$B$15,BETAINV(RAND(),'Monte Carlo'!$F$15,'Monte Carlo'!$G$15,'Monte Carlo'!$B$15,'Monte Carlo'!$D$15)))</f>
        <v>0</v>
      </c>
      <c r="J959" s="0" t="n">
        <f aca="true">IF('Monte Carlo'!$B$16="",0,IF('Monte Carlo'!$D$16='Monte Carlo'!$B$16,'Monte Carlo'!$B$16,BETAINV(RAND(),'Monte Carlo'!$F$16,'Monte Carlo'!$G$16,'Monte Carlo'!$B$16,'Monte Carlo'!$D$16)))</f>
        <v>0</v>
      </c>
      <c r="K959" s="0" t="n">
        <f aca="true">IF('Monte Carlo'!$B$17="",0,IF('Monte Carlo'!$D$17='Monte Carlo'!$B$17,'Monte Carlo'!$B$17,BETAINV(RAND(),'Monte Carlo'!$F$17,'Monte Carlo'!$G$17,'Monte Carlo'!$B$17,'Monte Carlo'!$D$17)))</f>
        <v>0</v>
      </c>
      <c r="L959" s="0" t="n">
        <f aca="true">IF('Monte Carlo'!$B$18="",0,IF('Monte Carlo'!$D$18='Monte Carlo'!$B$18,'Monte Carlo'!$B$18,BETAINV(RAND(),'Monte Carlo'!$F$18,'Monte Carlo'!$G$18,'Monte Carlo'!$B$18,'Monte Carlo'!$D$18)))</f>
        <v>0</v>
      </c>
      <c r="M959" s="0" t="n">
        <f aca="true">IF(OR('Monte Carlo'!$B$22="",'Monte Carlo'!$C$22=""),0,IF(RAND()&lt;'Monte Carlo'!$B$22,IF('Monte Carlo'!$E$22='Monte Carlo'!$C$22,'Monte Carlo'!$C$22,BETAINV(RAND(),'Monte Carlo'!$G$22,'Monte Carlo'!$H$22,'Monte Carlo'!$C$22,'Monte Carlo'!$E$22)),0))</f>
        <v>129.666918999147</v>
      </c>
      <c r="N959" s="0" t="n">
        <f aca="true">IF(OR('Monte Carlo'!$B$23="",'Monte Carlo'!$C$23=""),0,IF(RAND()&lt;'Monte Carlo'!$B$23,IF('Monte Carlo'!$E$23='Monte Carlo'!$C$23,'Monte Carlo'!$C$23,BETAINV(RAND(),'Monte Carlo'!$G$23,'Monte Carlo'!$H$23,'Monte Carlo'!$C$23,'Monte Carlo'!$E$23)),0))</f>
        <v>0</v>
      </c>
      <c r="O959" s="0" t="n">
        <f aca="true">IF(OR('Monte Carlo'!$B$24="",'Monte Carlo'!$C$24=""),0,IF(RAND()&lt;'Monte Carlo'!$B$24,IF('Monte Carlo'!$E$24='Monte Carlo'!$C$24,'Monte Carlo'!$C$24,BETAINV(RAND(),'Monte Carlo'!$G$24,'Monte Carlo'!$H$24,'Monte Carlo'!$C$24,'Monte Carlo'!$E$24)),0))</f>
        <v>171.225163489135</v>
      </c>
      <c r="P959" s="0" t="n">
        <f aca="true">IF(OR('Monte Carlo'!$B$25="",'Monte Carlo'!$C$25=""),0,IF(RAND()&lt;'Monte Carlo'!$B$25,IF('Monte Carlo'!$E$25='Monte Carlo'!$C$25,'Monte Carlo'!$C$25,BETAINV(RAND(),'Monte Carlo'!$G$25,'Monte Carlo'!$H$25,'Monte Carlo'!$C$25,'Monte Carlo'!$E$25)),0))</f>
        <v>0</v>
      </c>
      <c r="Q959" s="0" t="n">
        <f aca="true">IF(OR('Monte Carlo'!$B$26="",'Monte Carlo'!$C$26=""),0,IF(RAND()&lt;'Monte Carlo'!$B$26,IF('Monte Carlo'!$E$26='Monte Carlo'!$C$26,'Monte Carlo'!$C$26,BETAINV(RAND(),'Monte Carlo'!$G$26,'Monte Carlo'!$H$26,'Monte Carlo'!$C$26,'Monte Carlo'!$E$26)),0))</f>
        <v>0</v>
      </c>
      <c r="R959" s="0" t="n">
        <f aca="true">IF(OR('Monte Carlo'!$B$27="",'Monte Carlo'!$C$27=""),0,IF(RAND()&lt;'Monte Carlo'!$B$27,IF('Monte Carlo'!$E$27='Monte Carlo'!$C$27,'Monte Carlo'!$C$27,BETAINV(RAND(),'Monte Carlo'!$G$27,'Monte Carlo'!$H$27,'Monte Carlo'!$C$27,'Monte Carlo'!$E$27)),0))</f>
        <v>0</v>
      </c>
      <c r="S959" s="0" t="n">
        <f aca="true">IF(OR('Monte Carlo'!$B$28="",'Monte Carlo'!$C$28=""),0,IF(RAND()&lt;'Monte Carlo'!$B$28,IF('Monte Carlo'!$E$28='Monte Carlo'!$C$28,'Monte Carlo'!$C$28,BETAINV(RAND(),'Monte Carlo'!$G$28,'Monte Carlo'!$H$28,'Monte Carlo'!$C$28,'Monte Carlo'!$E$28)),0))</f>
        <v>0</v>
      </c>
      <c r="T959" s="0" t="n">
        <f aca="true">IF(OR('Monte Carlo'!$B$29="",'Monte Carlo'!$C$29=""),0,IF(RAND()&lt;'Monte Carlo'!$B$29,IF('Monte Carlo'!$E$29='Monte Carlo'!$C$29,'Monte Carlo'!$C$29,BETAINV(RAND(),'Monte Carlo'!$G$29,'Monte Carlo'!$H$29,'Monte Carlo'!$C$29,'Monte Carlo'!$E$29)),0))</f>
        <v>0</v>
      </c>
      <c r="U959" s="0" t="n">
        <f aca="true">IF(OR('Monte Carlo'!$B$30="",'Monte Carlo'!$C$30=""),0,IF(RAND()&lt;'Monte Carlo'!$B$30,IF('Monte Carlo'!$E$30='Monte Carlo'!$C$30,'Monte Carlo'!$C$30,BETAINV(RAND(),'Monte Carlo'!$G$30,'Monte Carlo'!$H$30,'Monte Carlo'!$C$30,'Monte Carlo'!$E$30)),0))</f>
        <v>0</v>
      </c>
      <c r="V959" s="0" t="n">
        <f aca="true">IF(OR('Monte Carlo'!$B$31="",'Monte Carlo'!$C$31=""),0,IF(RAND()&lt;'Monte Carlo'!$B$31,IF('Monte Carlo'!$E$31='Monte Carlo'!$C$31,'Monte Carlo'!$C$31,BETAINV(RAND(),'Monte Carlo'!$G$31,'Monte Carlo'!$H$31,'Monte Carlo'!$C$31,'Monte Carlo'!$E$31)),0))</f>
        <v>0</v>
      </c>
      <c r="W959" s="0" t="n">
        <f aca="true">IF(OR('Monte Carlo'!$B$32="",'Monte Carlo'!$C$32=""),0,IF(RAND()&lt;'Monte Carlo'!$B$32,IF('Monte Carlo'!$E$32='Monte Carlo'!$C$32,'Monte Carlo'!$C$32,BETAINV(RAND(),'Monte Carlo'!$G$32,'Monte Carlo'!$H$32,'Monte Carlo'!$C$32,'Monte Carlo'!$E$32)),0))</f>
        <v>0</v>
      </c>
      <c r="X959" s="0" t="n">
        <f aca="true">IF(OR('Monte Carlo'!$B$33="",'Monte Carlo'!$C$33=""),0,IF(RAND()&lt;'Monte Carlo'!$B$33,IF('Monte Carlo'!$E$33='Monte Carlo'!$C$33,'Monte Carlo'!$C$33,BETAINV(RAND(),'Monte Carlo'!$G$33,'Monte Carlo'!$H$33,'Monte Carlo'!$C$33,'Monte Carlo'!$E$33)),0))</f>
        <v>0</v>
      </c>
      <c r="Y959" s="0" t="n">
        <f aca="false">SUM(A959:X959)</f>
        <v>2514.83179260424</v>
      </c>
    </row>
    <row r="960" customFormat="false" ht="15" hidden="false" customHeight="false" outlineLevel="0" collapsed="false">
      <c r="A960" s="0" t="n">
        <f aca="true">IF('Monte Carlo'!$B$7="",0,IF('Monte Carlo'!$D$7='Monte Carlo'!$B$7,'Monte Carlo'!$B$7,BETAINV(RAND(),'Monte Carlo'!$F$7,'Monte Carlo'!$G$7,'Monte Carlo'!$B$7,'Monte Carlo'!$D$7)))</f>
        <v>174.24360570551</v>
      </c>
      <c r="B960" s="0" t="n">
        <f aca="true">IF('Monte Carlo'!$B$8="",0,IF('Monte Carlo'!$D$8='Monte Carlo'!$B$8,'Monte Carlo'!$B$8,BETAINV(RAND(),'Monte Carlo'!$F$8,'Monte Carlo'!$G$8,'Monte Carlo'!$B$8,'Monte Carlo'!$D$8)))</f>
        <v>1009.73200932549</v>
      </c>
      <c r="C960" s="0" t="n">
        <f aca="true">IF('Monte Carlo'!$B$9="",0,IF('Monte Carlo'!$D$9='Monte Carlo'!$B$9,'Monte Carlo'!$B$9,BETAINV(RAND(),'Monte Carlo'!$F$9,'Monte Carlo'!$G$9,'Monte Carlo'!$B$9,'Monte Carlo'!$D$9)))</f>
        <v>471.439699252336</v>
      </c>
      <c r="D960" s="0" t="n">
        <f aca="true">IF('Monte Carlo'!$B$10="",0,IF('Monte Carlo'!$D$10='Monte Carlo'!$B$10,'Monte Carlo'!$B$10,BETAINV(RAND(),'Monte Carlo'!$F$10,'Monte Carlo'!$G$10,'Monte Carlo'!$B$10,'Monte Carlo'!$D$10)))</f>
        <v>281.135790031911</v>
      </c>
      <c r="E960" s="0" t="n">
        <f aca="true">IF('Monte Carlo'!$B$11="",0,IF('Monte Carlo'!$D$11='Monte Carlo'!$B$11,'Monte Carlo'!$B$11,BETAINV(RAND(),'Monte Carlo'!$F$11,'Monte Carlo'!$G$11,'Monte Carlo'!$B$11,'Monte Carlo'!$D$11)))</f>
        <v>90.54866651941</v>
      </c>
      <c r="F960" s="0" t="n">
        <f aca="true">IF('Monte Carlo'!$B$12="",0,IF('Monte Carlo'!$D$12='Monte Carlo'!$B$12,'Monte Carlo'!$B$12,BETAINV(RAND(),'Monte Carlo'!$F$12,'Monte Carlo'!$G$12,'Monte Carlo'!$B$12,'Monte Carlo'!$D$12)))</f>
        <v>102.647038415444</v>
      </c>
      <c r="G960" s="0" t="n">
        <f aca="true">IF('Monte Carlo'!$B$13="",0,IF('Monte Carlo'!$D$13='Monte Carlo'!$B$13,'Monte Carlo'!$B$13,BETAINV(RAND(),'Monte Carlo'!$F$13,'Monte Carlo'!$G$13,'Monte Carlo'!$B$13,'Monte Carlo'!$D$13)))</f>
        <v>0</v>
      </c>
      <c r="H960" s="0" t="n">
        <f aca="true">IF('Monte Carlo'!$B$14="",0,IF('Monte Carlo'!$D$14='Monte Carlo'!$B$14,'Monte Carlo'!$B$14,BETAINV(RAND(),'Monte Carlo'!$F$14,'Monte Carlo'!$G$14,'Monte Carlo'!$B$14,'Monte Carlo'!$D$14)))</f>
        <v>0</v>
      </c>
      <c r="I960" s="0" t="n">
        <f aca="true">IF('Monte Carlo'!$B$15="",0,IF('Monte Carlo'!$D$15='Monte Carlo'!$B$15,'Monte Carlo'!$B$15,BETAINV(RAND(),'Monte Carlo'!$F$15,'Monte Carlo'!$G$15,'Monte Carlo'!$B$15,'Monte Carlo'!$D$15)))</f>
        <v>0</v>
      </c>
      <c r="J960" s="0" t="n">
        <f aca="true">IF('Monte Carlo'!$B$16="",0,IF('Monte Carlo'!$D$16='Monte Carlo'!$B$16,'Monte Carlo'!$B$16,BETAINV(RAND(),'Monte Carlo'!$F$16,'Monte Carlo'!$G$16,'Monte Carlo'!$B$16,'Monte Carlo'!$D$16)))</f>
        <v>0</v>
      </c>
      <c r="K960" s="0" t="n">
        <f aca="true">IF('Monte Carlo'!$B$17="",0,IF('Monte Carlo'!$D$17='Monte Carlo'!$B$17,'Monte Carlo'!$B$17,BETAINV(RAND(),'Monte Carlo'!$F$17,'Monte Carlo'!$G$17,'Monte Carlo'!$B$17,'Monte Carlo'!$D$17)))</f>
        <v>0</v>
      </c>
      <c r="L960" s="0" t="n">
        <f aca="true">IF('Monte Carlo'!$B$18="",0,IF('Monte Carlo'!$D$18='Monte Carlo'!$B$18,'Monte Carlo'!$B$18,BETAINV(RAND(),'Monte Carlo'!$F$18,'Monte Carlo'!$G$18,'Monte Carlo'!$B$18,'Monte Carlo'!$D$18)))</f>
        <v>0</v>
      </c>
      <c r="M960" s="0" t="n">
        <f aca="true">IF(OR('Monte Carlo'!$B$22="",'Monte Carlo'!$C$22=""),0,IF(RAND()&lt;'Monte Carlo'!$B$22,IF('Monte Carlo'!$E$22='Monte Carlo'!$C$22,'Monte Carlo'!$C$22,BETAINV(RAND(),'Monte Carlo'!$G$22,'Monte Carlo'!$H$22,'Monte Carlo'!$C$22,'Monte Carlo'!$E$22)),0))</f>
        <v>74.1184774003507</v>
      </c>
      <c r="N960" s="0" t="n">
        <f aca="true">IF(OR('Monte Carlo'!$B$23="",'Monte Carlo'!$C$23=""),0,IF(RAND()&lt;'Monte Carlo'!$B$23,IF('Monte Carlo'!$E$23='Monte Carlo'!$C$23,'Monte Carlo'!$C$23,BETAINV(RAND(),'Monte Carlo'!$G$23,'Monte Carlo'!$H$23,'Monte Carlo'!$C$23,'Monte Carlo'!$E$23)),0))</f>
        <v>0</v>
      </c>
      <c r="O960" s="0" t="n">
        <f aca="true">IF(OR('Monte Carlo'!$B$24="",'Monte Carlo'!$C$24=""),0,IF(RAND()&lt;'Monte Carlo'!$B$24,IF('Monte Carlo'!$E$24='Monte Carlo'!$C$24,'Monte Carlo'!$C$24,BETAINV(RAND(),'Monte Carlo'!$G$24,'Monte Carlo'!$H$24,'Monte Carlo'!$C$24,'Monte Carlo'!$E$24)),0))</f>
        <v>0</v>
      </c>
      <c r="P960" s="0" t="n">
        <f aca="true">IF(OR('Monte Carlo'!$B$25="",'Monte Carlo'!$C$25=""),0,IF(RAND()&lt;'Monte Carlo'!$B$25,IF('Monte Carlo'!$E$25='Monte Carlo'!$C$25,'Monte Carlo'!$C$25,BETAINV(RAND(),'Monte Carlo'!$G$25,'Monte Carlo'!$H$25,'Monte Carlo'!$C$25,'Monte Carlo'!$E$25)),0))</f>
        <v>0</v>
      </c>
      <c r="Q960" s="0" t="n">
        <f aca="true">IF(OR('Monte Carlo'!$B$26="",'Monte Carlo'!$C$26=""),0,IF(RAND()&lt;'Monte Carlo'!$B$26,IF('Monte Carlo'!$E$26='Monte Carlo'!$C$26,'Monte Carlo'!$C$26,BETAINV(RAND(),'Monte Carlo'!$G$26,'Monte Carlo'!$H$26,'Monte Carlo'!$C$26,'Monte Carlo'!$E$26)),0))</f>
        <v>0</v>
      </c>
      <c r="R960" s="0" t="n">
        <f aca="true">IF(OR('Monte Carlo'!$B$27="",'Monte Carlo'!$C$27=""),0,IF(RAND()&lt;'Monte Carlo'!$B$27,IF('Monte Carlo'!$E$27='Monte Carlo'!$C$27,'Monte Carlo'!$C$27,BETAINV(RAND(),'Monte Carlo'!$G$27,'Monte Carlo'!$H$27,'Monte Carlo'!$C$27,'Monte Carlo'!$E$27)),0))</f>
        <v>0</v>
      </c>
      <c r="S960" s="0" t="n">
        <f aca="true">IF(OR('Monte Carlo'!$B$28="",'Monte Carlo'!$C$28=""),0,IF(RAND()&lt;'Monte Carlo'!$B$28,IF('Monte Carlo'!$E$28='Monte Carlo'!$C$28,'Monte Carlo'!$C$28,BETAINV(RAND(),'Monte Carlo'!$G$28,'Monte Carlo'!$H$28,'Monte Carlo'!$C$28,'Monte Carlo'!$E$28)),0))</f>
        <v>0</v>
      </c>
      <c r="T960" s="0" t="n">
        <f aca="true">IF(OR('Monte Carlo'!$B$29="",'Monte Carlo'!$C$29=""),0,IF(RAND()&lt;'Monte Carlo'!$B$29,IF('Monte Carlo'!$E$29='Monte Carlo'!$C$29,'Monte Carlo'!$C$29,BETAINV(RAND(),'Monte Carlo'!$G$29,'Monte Carlo'!$H$29,'Monte Carlo'!$C$29,'Monte Carlo'!$E$29)),0))</f>
        <v>0</v>
      </c>
      <c r="U960" s="0" t="n">
        <f aca="true">IF(OR('Monte Carlo'!$B$30="",'Monte Carlo'!$C$30=""),0,IF(RAND()&lt;'Monte Carlo'!$B$30,IF('Monte Carlo'!$E$30='Monte Carlo'!$C$30,'Monte Carlo'!$C$30,BETAINV(RAND(),'Monte Carlo'!$G$30,'Monte Carlo'!$H$30,'Monte Carlo'!$C$30,'Monte Carlo'!$E$30)),0))</f>
        <v>0</v>
      </c>
      <c r="V960" s="0" t="n">
        <f aca="true">IF(OR('Monte Carlo'!$B$31="",'Monte Carlo'!$C$31=""),0,IF(RAND()&lt;'Monte Carlo'!$B$31,IF('Monte Carlo'!$E$31='Monte Carlo'!$C$31,'Monte Carlo'!$C$31,BETAINV(RAND(),'Monte Carlo'!$G$31,'Monte Carlo'!$H$31,'Monte Carlo'!$C$31,'Monte Carlo'!$E$31)),0))</f>
        <v>0</v>
      </c>
      <c r="W960" s="0" t="n">
        <f aca="true">IF(OR('Monte Carlo'!$B$32="",'Monte Carlo'!$C$32=""),0,IF(RAND()&lt;'Monte Carlo'!$B$32,IF('Monte Carlo'!$E$32='Monte Carlo'!$C$32,'Monte Carlo'!$C$32,BETAINV(RAND(),'Monte Carlo'!$G$32,'Monte Carlo'!$H$32,'Monte Carlo'!$C$32,'Monte Carlo'!$E$32)),0))</f>
        <v>0</v>
      </c>
      <c r="X960" s="0" t="n">
        <f aca="true">IF(OR('Monte Carlo'!$B$33="",'Monte Carlo'!$C$33=""),0,IF(RAND()&lt;'Monte Carlo'!$B$33,IF('Monte Carlo'!$E$33='Monte Carlo'!$C$33,'Monte Carlo'!$C$33,BETAINV(RAND(),'Monte Carlo'!$G$33,'Monte Carlo'!$H$33,'Monte Carlo'!$C$33,'Monte Carlo'!$E$33)),0))</f>
        <v>0</v>
      </c>
      <c r="Y960" s="0" t="n">
        <f aca="false">SUM(A960:X960)</f>
        <v>2203.86528665045</v>
      </c>
    </row>
    <row r="961" customFormat="false" ht="15" hidden="false" customHeight="false" outlineLevel="0" collapsed="false">
      <c r="A961" s="0" t="n">
        <f aca="true">IF('Monte Carlo'!$B$7="",0,IF('Monte Carlo'!$D$7='Monte Carlo'!$B$7,'Monte Carlo'!$B$7,BETAINV(RAND(),'Monte Carlo'!$F$7,'Monte Carlo'!$G$7,'Monte Carlo'!$B$7,'Monte Carlo'!$D$7)))</f>
        <v>182.002204977331</v>
      </c>
      <c r="B961" s="0" t="n">
        <f aca="true">IF('Monte Carlo'!$B$8="",0,IF('Monte Carlo'!$D$8='Monte Carlo'!$B$8,'Monte Carlo'!$B$8,BETAINV(RAND(),'Monte Carlo'!$F$8,'Monte Carlo'!$G$8,'Monte Carlo'!$B$8,'Monte Carlo'!$D$8)))</f>
        <v>1074.08795075692</v>
      </c>
      <c r="C961" s="0" t="n">
        <f aca="true">IF('Monte Carlo'!$B$9="",0,IF('Monte Carlo'!$D$9='Monte Carlo'!$B$9,'Monte Carlo'!$B$9,BETAINV(RAND(),'Monte Carlo'!$F$9,'Monte Carlo'!$G$9,'Monte Carlo'!$B$9,'Monte Carlo'!$D$9)))</f>
        <v>405.966939104559</v>
      </c>
      <c r="D961" s="0" t="n">
        <f aca="true">IF('Monte Carlo'!$B$10="",0,IF('Monte Carlo'!$D$10='Monte Carlo'!$B$10,'Monte Carlo'!$B$10,BETAINV(RAND(),'Monte Carlo'!$F$10,'Monte Carlo'!$G$10,'Monte Carlo'!$B$10,'Monte Carlo'!$D$10)))</f>
        <v>280.046483323954</v>
      </c>
      <c r="E961" s="0" t="n">
        <f aca="true">IF('Monte Carlo'!$B$11="",0,IF('Monte Carlo'!$D$11='Monte Carlo'!$B$11,'Monte Carlo'!$B$11,BETAINV(RAND(),'Monte Carlo'!$F$11,'Monte Carlo'!$G$11,'Monte Carlo'!$B$11,'Monte Carlo'!$D$11)))</f>
        <v>120.254417139618</v>
      </c>
      <c r="F961" s="0" t="n">
        <f aca="true">IF('Monte Carlo'!$B$12="",0,IF('Monte Carlo'!$D$12='Monte Carlo'!$B$12,'Monte Carlo'!$B$12,BETAINV(RAND(),'Monte Carlo'!$F$12,'Monte Carlo'!$G$12,'Monte Carlo'!$B$12,'Monte Carlo'!$D$12)))</f>
        <v>111.810656902602</v>
      </c>
      <c r="G961" s="0" t="n">
        <f aca="true">IF('Monte Carlo'!$B$13="",0,IF('Monte Carlo'!$D$13='Monte Carlo'!$B$13,'Monte Carlo'!$B$13,BETAINV(RAND(),'Monte Carlo'!$F$13,'Monte Carlo'!$G$13,'Monte Carlo'!$B$13,'Monte Carlo'!$D$13)))</f>
        <v>0</v>
      </c>
      <c r="H961" s="0" t="n">
        <f aca="true">IF('Monte Carlo'!$B$14="",0,IF('Monte Carlo'!$D$14='Monte Carlo'!$B$14,'Monte Carlo'!$B$14,BETAINV(RAND(),'Monte Carlo'!$F$14,'Monte Carlo'!$G$14,'Monte Carlo'!$B$14,'Monte Carlo'!$D$14)))</f>
        <v>0</v>
      </c>
      <c r="I961" s="0" t="n">
        <f aca="true">IF('Monte Carlo'!$B$15="",0,IF('Monte Carlo'!$D$15='Monte Carlo'!$B$15,'Monte Carlo'!$B$15,BETAINV(RAND(),'Monte Carlo'!$F$15,'Monte Carlo'!$G$15,'Monte Carlo'!$B$15,'Monte Carlo'!$D$15)))</f>
        <v>0</v>
      </c>
      <c r="J961" s="0" t="n">
        <f aca="true">IF('Monte Carlo'!$B$16="",0,IF('Monte Carlo'!$D$16='Monte Carlo'!$B$16,'Monte Carlo'!$B$16,BETAINV(RAND(),'Monte Carlo'!$F$16,'Monte Carlo'!$G$16,'Monte Carlo'!$B$16,'Monte Carlo'!$D$16)))</f>
        <v>0</v>
      </c>
      <c r="K961" s="0" t="n">
        <f aca="true">IF('Monte Carlo'!$B$17="",0,IF('Monte Carlo'!$D$17='Monte Carlo'!$B$17,'Monte Carlo'!$B$17,BETAINV(RAND(),'Monte Carlo'!$F$17,'Monte Carlo'!$G$17,'Monte Carlo'!$B$17,'Monte Carlo'!$D$17)))</f>
        <v>0</v>
      </c>
      <c r="L961" s="0" t="n">
        <f aca="true">IF('Monte Carlo'!$B$18="",0,IF('Monte Carlo'!$D$18='Monte Carlo'!$B$18,'Monte Carlo'!$B$18,BETAINV(RAND(),'Monte Carlo'!$F$18,'Monte Carlo'!$G$18,'Monte Carlo'!$B$18,'Monte Carlo'!$D$18)))</f>
        <v>0</v>
      </c>
      <c r="M961" s="0" t="n">
        <f aca="true">IF(OR('Monte Carlo'!$B$22="",'Monte Carlo'!$C$22=""),0,IF(RAND()&lt;'Monte Carlo'!$B$22,IF('Monte Carlo'!$E$22='Monte Carlo'!$C$22,'Monte Carlo'!$C$22,BETAINV(RAND(),'Monte Carlo'!$G$22,'Monte Carlo'!$H$22,'Monte Carlo'!$C$22,'Monte Carlo'!$E$22)),0))</f>
        <v>0</v>
      </c>
      <c r="N961" s="0" t="n">
        <f aca="true">IF(OR('Monte Carlo'!$B$23="",'Monte Carlo'!$C$23=""),0,IF(RAND()&lt;'Monte Carlo'!$B$23,IF('Monte Carlo'!$E$23='Monte Carlo'!$C$23,'Monte Carlo'!$C$23,BETAINV(RAND(),'Monte Carlo'!$G$23,'Monte Carlo'!$H$23,'Monte Carlo'!$C$23,'Monte Carlo'!$E$23)),0))</f>
        <v>0</v>
      </c>
      <c r="O961" s="0" t="n">
        <f aca="true">IF(OR('Monte Carlo'!$B$24="",'Monte Carlo'!$C$24=""),0,IF(RAND()&lt;'Monte Carlo'!$B$24,IF('Monte Carlo'!$E$24='Monte Carlo'!$C$24,'Monte Carlo'!$C$24,BETAINV(RAND(),'Monte Carlo'!$G$24,'Monte Carlo'!$H$24,'Monte Carlo'!$C$24,'Monte Carlo'!$E$24)),0))</f>
        <v>0</v>
      </c>
      <c r="P961" s="0" t="n">
        <f aca="true">IF(OR('Monte Carlo'!$B$25="",'Monte Carlo'!$C$25=""),0,IF(RAND()&lt;'Monte Carlo'!$B$25,IF('Monte Carlo'!$E$25='Monte Carlo'!$C$25,'Monte Carlo'!$C$25,BETAINV(RAND(),'Monte Carlo'!$G$25,'Monte Carlo'!$H$25,'Monte Carlo'!$C$25,'Monte Carlo'!$E$25)),0))</f>
        <v>0</v>
      </c>
      <c r="Q961" s="0" t="n">
        <f aca="true">IF(OR('Monte Carlo'!$B$26="",'Monte Carlo'!$C$26=""),0,IF(RAND()&lt;'Monte Carlo'!$B$26,IF('Monte Carlo'!$E$26='Monte Carlo'!$C$26,'Monte Carlo'!$C$26,BETAINV(RAND(),'Monte Carlo'!$G$26,'Monte Carlo'!$H$26,'Monte Carlo'!$C$26,'Monte Carlo'!$E$26)),0))</f>
        <v>292.651991025444</v>
      </c>
      <c r="R961" s="0" t="n">
        <f aca="true">IF(OR('Monte Carlo'!$B$27="",'Monte Carlo'!$C$27=""),0,IF(RAND()&lt;'Monte Carlo'!$B$27,IF('Monte Carlo'!$E$27='Monte Carlo'!$C$27,'Monte Carlo'!$C$27,BETAINV(RAND(),'Monte Carlo'!$G$27,'Monte Carlo'!$H$27,'Monte Carlo'!$C$27,'Monte Carlo'!$E$27)),0))</f>
        <v>0</v>
      </c>
      <c r="S961" s="0" t="n">
        <f aca="true">IF(OR('Monte Carlo'!$B$28="",'Monte Carlo'!$C$28=""),0,IF(RAND()&lt;'Monte Carlo'!$B$28,IF('Monte Carlo'!$E$28='Monte Carlo'!$C$28,'Monte Carlo'!$C$28,BETAINV(RAND(),'Monte Carlo'!$G$28,'Monte Carlo'!$H$28,'Monte Carlo'!$C$28,'Monte Carlo'!$E$28)),0))</f>
        <v>0</v>
      </c>
      <c r="T961" s="0" t="n">
        <f aca="true">IF(OR('Monte Carlo'!$B$29="",'Monte Carlo'!$C$29=""),0,IF(RAND()&lt;'Monte Carlo'!$B$29,IF('Monte Carlo'!$E$29='Monte Carlo'!$C$29,'Monte Carlo'!$C$29,BETAINV(RAND(),'Monte Carlo'!$G$29,'Monte Carlo'!$H$29,'Monte Carlo'!$C$29,'Monte Carlo'!$E$29)),0))</f>
        <v>0</v>
      </c>
      <c r="U961" s="0" t="n">
        <f aca="true">IF(OR('Monte Carlo'!$B$30="",'Monte Carlo'!$C$30=""),0,IF(RAND()&lt;'Monte Carlo'!$B$30,IF('Monte Carlo'!$E$30='Monte Carlo'!$C$30,'Monte Carlo'!$C$30,BETAINV(RAND(),'Monte Carlo'!$G$30,'Monte Carlo'!$H$30,'Monte Carlo'!$C$30,'Monte Carlo'!$E$30)),0))</f>
        <v>0</v>
      </c>
      <c r="V961" s="0" t="n">
        <f aca="true">IF(OR('Monte Carlo'!$B$31="",'Monte Carlo'!$C$31=""),0,IF(RAND()&lt;'Monte Carlo'!$B$31,IF('Monte Carlo'!$E$31='Monte Carlo'!$C$31,'Monte Carlo'!$C$31,BETAINV(RAND(),'Monte Carlo'!$G$31,'Monte Carlo'!$H$31,'Monte Carlo'!$C$31,'Monte Carlo'!$E$31)),0))</f>
        <v>0</v>
      </c>
      <c r="W961" s="0" t="n">
        <f aca="true">IF(OR('Monte Carlo'!$B$32="",'Monte Carlo'!$C$32=""),0,IF(RAND()&lt;'Monte Carlo'!$B$32,IF('Monte Carlo'!$E$32='Monte Carlo'!$C$32,'Monte Carlo'!$C$32,BETAINV(RAND(),'Monte Carlo'!$G$32,'Monte Carlo'!$H$32,'Monte Carlo'!$C$32,'Monte Carlo'!$E$32)),0))</f>
        <v>0</v>
      </c>
      <c r="X961" s="0" t="n">
        <f aca="true">IF(OR('Monte Carlo'!$B$33="",'Monte Carlo'!$C$33=""),0,IF(RAND()&lt;'Monte Carlo'!$B$33,IF('Monte Carlo'!$E$33='Monte Carlo'!$C$33,'Monte Carlo'!$C$33,BETAINV(RAND(),'Monte Carlo'!$G$33,'Monte Carlo'!$H$33,'Monte Carlo'!$C$33,'Monte Carlo'!$E$33)),0))</f>
        <v>0</v>
      </c>
      <c r="Y961" s="0" t="n">
        <f aca="false">SUM(A961:X961)</f>
        <v>2466.82064323042</v>
      </c>
    </row>
    <row r="962" customFormat="false" ht="15" hidden="false" customHeight="false" outlineLevel="0" collapsed="false">
      <c r="A962" s="0" t="n">
        <f aca="true">IF('Monte Carlo'!$B$7="",0,IF('Monte Carlo'!$D$7='Monte Carlo'!$B$7,'Monte Carlo'!$B$7,BETAINV(RAND(),'Monte Carlo'!$F$7,'Monte Carlo'!$G$7,'Monte Carlo'!$B$7,'Monte Carlo'!$D$7)))</f>
        <v>178.305073153202</v>
      </c>
      <c r="B962" s="0" t="n">
        <f aca="true">IF('Monte Carlo'!$B$8="",0,IF('Monte Carlo'!$D$8='Monte Carlo'!$B$8,'Monte Carlo'!$B$8,BETAINV(RAND(),'Monte Carlo'!$F$8,'Monte Carlo'!$G$8,'Monte Carlo'!$B$8,'Monte Carlo'!$D$8)))</f>
        <v>1013.06027150001</v>
      </c>
      <c r="C962" s="0" t="n">
        <f aca="true">IF('Monte Carlo'!$B$9="",0,IF('Monte Carlo'!$D$9='Monte Carlo'!$B$9,'Monte Carlo'!$B$9,BETAINV(RAND(),'Monte Carlo'!$F$9,'Monte Carlo'!$G$9,'Monte Carlo'!$B$9,'Monte Carlo'!$D$9)))</f>
        <v>464.534392531829</v>
      </c>
      <c r="D962" s="0" t="n">
        <f aca="true">IF('Monte Carlo'!$B$10="",0,IF('Monte Carlo'!$D$10='Monte Carlo'!$B$10,'Monte Carlo'!$B$10,BETAINV(RAND(),'Monte Carlo'!$F$10,'Monte Carlo'!$G$10,'Monte Carlo'!$B$10,'Monte Carlo'!$D$10)))</f>
        <v>313.739500615598</v>
      </c>
      <c r="E962" s="0" t="n">
        <f aca="true">IF('Monte Carlo'!$B$11="",0,IF('Monte Carlo'!$D$11='Monte Carlo'!$B$11,'Monte Carlo'!$B$11,BETAINV(RAND(),'Monte Carlo'!$F$11,'Monte Carlo'!$G$11,'Monte Carlo'!$B$11,'Monte Carlo'!$D$11)))</f>
        <v>116.052350206707</v>
      </c>
      <c r="F962" s="0" t="n">
        <f aca="true">IF('Monte Carlo'!$B$12="",0,IF('Monte Carlo'!$D$12='Monte Carlo'!$B$12,'Monte Carlo'!$B$12,BETAINV(RAND(),'Monte Carlo'!$F$12,'Monte Carlo'!$G$12,'Monte Carlo'!$B$12,'Monte Carlo'!$D$12)))</f>
        <v>95.7956893842706</v>
      </c>
      <c r="G962" s="0" t="n">
        <f aca="true">IF('Monte Carlo'!$B$13="",0,IF('Monte Carlo'!$D$13='Monte Carlo'!$B$13,'Monte Carlo'!$B$13,BETAINV(RAND(),'Monte Carlo'!$F$13,'Monte Carlo'!$G$13,'Monte Carlo'!$B$13,'Monte Carlo'!$D$13)))</f>
        <v>0</v>
      </c>
      <c r="H962" s="0" t="n">
        <f aca="true">IF('Monte Carlo'!$B$14="",0,IF('Monte Carlo'!$D$14='Monte Carlo'!$B$14,'Monte Carlo'!$B$14,BETAINV(RAND(),'Monte Carlo'!$F$14,'Monte Carlo'!$G$14,'Monte Carlo'!$B$14,'Monte Carlo'!$D$14)))</f>
        <v>0</v>
      </c>
      <c r="I962" s="0" t="n">
        <f aca="true">IF('Monte Carlo'!$B$15="",0,IF('Monte Carlo'!$D$15='Monte Carlo'!$B$15,'Monte Carlo'!$B$15,BETAINV(RAND(),'Monte Carlo'!$F$15,'Monte Carlo'!$G$15,'Monte Carlo'!$B$15,'Monte Carlo'!$D$15)))</f>
        <v>0</v>
      </c>
      <c r="J962" s="0" t="n">
        <f aca="true">IF('Monte Carlo'!$B$16="",0,IF('Monte Carlo'!$D$16='Monte Carlo'!$B$16,'Monte Carlo'!$B$16,BETAINV(RAND(),'Monte Carlo'!$F$16,'Monte Carlo'!$G$16,'Monte Carlo'!$B$16,'Monte Carlo'!$D$16)))</f>
        <v>0</v>
      </c>
      <c r="K962" s="0" t="n">
        <f aca="true">IF('Monte Carlo'!$B$17="",0,IF('Monte Carlo'!$D$17='Monte Carlo'!$B$17,'Monte Carlo'!$B$17,BETAINV(RAND(),'Monte Carlo'!$F$17,'Monte Carlo'!$G$17,'Monte Carlo'!$B$17,'Monte Carlo'!$D$17)))</f>
        <v>0</v>
      </c>
      <c r="L962" s="0" t="n">
        <f aca="true">IF('Monte Carlo'!$B$18="",0,IF('Monte Carlo'!$D$18='Monte Carlo'!$B$18,'Monte Carlo'!$B$18,BETAINV(RAND(),'Monte Carlo'!$F$18,'Monte Carlo'!$G$18,'Monte Carlo'!$B$18,'Monte Carlo'!$D$18)))</f>
        <v>0</v>
      </c>
      <c r="M962" s="0" t="n">
        <f aca="true">IF(OR('Monte Carlo'!$B$22="",'Monte Carlo'!$C$22=""),0,IF(RAND()&lt;'Monte Carlo'!$B$22,IF('Monte Carlo'!$E$22='Monte Carlo'!$C$22,'Monte Carlo'!$C$22,BETAINV(RAND(),'Monte Carlo'!$G$22,'Monte Carlo'!$H$22,'Monte Carlo'!$C$22,'Monte Carlo'!$E$22)),0))</f>
        <v>143.377641624687</v>
      </c>
      <c r="N962" s="0" t="n">
        <f aca="true">IF(OR('Monte Carlo'!$B$23="",'Monte Carlo'!$C$23=""),0,IF(RAND()&lt;'Monte Carlo'!$B$23,IF('Monte Carlo'!$E$23='Monte Carlo'!$C$23,'Monte Carlo'!$C$23,BETAINV(RAND(),'Monte Carlo'!$G$23,'Monte Carlo'!$H$23,'Monte Carlo'!$C$23,'Monte Carlo'!$E$23)),0))</f>
        <v>0</v>
      </c>
      <c r="O962" s="0" t="n">
        <f aca="true">IF(OR('Monte Carlo'!$B$24="",'Monte Carlo'!$C$24=""),0,IF(RAND()&lt;'Monte Carlo'!$B$24,IF('Monte Carlo'!$E$24='Monte Carlo'!$C$24,'Monte Carlo'!$C$24,BETAINV(RAND(),'Monte Carlo'!$G$24,'Monte Carlo'!$H$24,'Monte Carlo'!$C$24,'Monte Carlo'!$E$24)),0))</f>
        <v>0</v>
      </c>
      <c r="P962" s="0" t="n">
        <f aca="true">IF(OR('Monte Carlo'!$B$25="",'Monte Carlo'!$C$25=""),0,IF(RAND()&lt;'Monte Carlo'!$B$25,IF('Monte Carlo'!$E$25='Monte Carlo'!$C$25,'Monte Carlo'!$C$25,BETAINV(RAND(),'Monte Carlo'!$G$25,'Monte Carlo'!$H$25,'Monte Carlo'!$C$25,'Monte Carlo'!$E$25)),0))</f>
        <v>0</v>
      </c>
      <c r="Q962" s="0" t="n">
        <f aca="true">IF(OR('Monte Carlo'!$B$26="",'Monte Carlo'!$C$26=""),0,IF(RAND()&lt;'Monte Carlo'!$B$26,IF('Monte Carlo'!$E$26='Monte Carlo'!$C$26,'Monte Carlo'!$C$26,BETAINV(RAND(),'Monte Carlo'!$G$26,'Monte Carlo'!$H$26,'Monte Carlo'!$C$26,'Monte Carlo'!$E$26)),0))</f>
        <v>0</v>
      </c>
      <c r="R962" s="0" t="n">
        <f aca="true">IF(OR('Monte Carlo'!$B$27="",'Monte Carlo'!$C$27=""),0,IF(RAND()&lt;'Monte Carlo'!$B$27,IF('Monte Carlo'!$E$27='Monte Carlo'!$C$27,'Monte Carlo'!$C$27,BETAINV(RAND(),'Monte Carlo'!$G$27,'Monte Carlo'!$H$27,'Monte Carlo'!$C$27,'Monte Carlo'!$E$27)),0))</f>
        <v>0</v>
      </c>
      <c r="S962" s="0" t="n">
        <f aca="true">IF(OR('Monte Carlo'!$B$28="",'Monte Carlo'!$C$28=""),0,IF(RAND()&lt;'Monte Carlo'!$B$28,IF('Monte Carlo'!$E$28='Monte Carlo'!$C$28,'Monte Carlo'!$C$28,BETAINV(RAND(),'Monte Carlo'!$G$28,'Monte Carlo'!$H$28,'Monte Carlo'!$C$28,'Monte Carlo'!$E$28)),0))</f>
        <v>0</v>
      </c>
      <c r="T962" s="0" t="n">
        <f aca="true">IF(OR('Monte Carlo'!$B$29="",'Monte Carlo'!$C$29=""),0,IF(RAND()&lt;'Monte Carlo'!$B$29,IF('Monte Carlo'!$E$29='Monte Carlo'!$C$29,'Monte Carlo'!$C$29,BETAINV(RAND(),'Monte Carlo'!$G$29,'Monte Carlo'!$H$29,'Monte Carlo'!$C$29,'Monte Carlo'!$E$29)),0))</f>
        <v>0</v>
      </c>
      <c r="U962" s="0" t="n">
        <f aca="true">IF(OR('Monte Carlo'!$B$30="",'Monte Carlo'!$C$30=""),0,IF(RAND()&lt;'Monte Carlo'!$B$30,IF('Monte Carlo'!$E$30='Monte Carlo'!$C$30,'Monte Carlo'!$C$30,BETAINV(RAND(),'Monte Carlo'!$G$30,'Monte Carlo'!$H$30,'Monte Carlo'!$C$30,'Monte Carlo'!$E$30)),0))</f>
        <v>0</v>
      </c>
      <c r="V962" s="0" t="n">
        <f aca="true">IF(OR('Monte Carlo'!$B$31="",'Monte Carlo'!$C$31=""),0,IF(RAND()&lt;'Monte Carlo'!$B$31,IF('Monte Carlo'!$E$31='Monte Carlo'!$C$31,'Monte Carlo'!$C$31,BETAINV(RAND(),'Monte Carlo'!$G$31,'Monte Carlo'!$H$31,'Monte Carlo'!$C$31,'Monte Carlo'!$E$31)),0))</f>
        <v>0</v>
      </c>
      <c r="W962" s="0" t="n">
        <f aca="true">IF(OR('Monte Carlo'!$B$32="",'Monte Carlo'!$C$32=""),0,IF(RAND()&lt;'Monte Carlo'!$B$32,IF('Monte Carlo'!$E$32='Monte Carlo'!$C$32,'Monte Carlo'!$C$32,BETAINV(RAND(),'Monte Carlo'!$G$32,'Monte Carlo'!$H$32,'Monte Carlo'!$C$32,'Monte Carlo'!$E$32)),0))</f>
        <v>0</v>
      </c>
      <c r="X962" s="0" t="n">
        <f aca="true">IF(OR('Monte Carlo'!$B$33="",'Monte Carlo'!$C$33=""),0,IF(RAND()&lt;'Monte Carlo'!$B$33,IF('Monte Carlo'!$E$33='Monte Carlo'!$C$33,'Monte Carlo'!$C$33,BETAINV(RAND(),'Monte Carlo'!$G$33,'Monte Carlo'!$H$33,'Monte Carlo'!$C$33,'Monte Carlo'!$E$33)),0))</f>
        <v>0</v>
      </c>
      <c r="Y962" s="0" t="n">
        <f aca="false">SUM(A962:X962)</f>
        <v>2324.86491901631</v>
      </c>
    </row>
    <row r="963" customFormat="false" ht="15" hidden="false" customHeight="false" outlineLevel="0" collapsed="false">
      <c r="A963" s="0" t="n">
        <f aca="true">IF('Monte Carlo'!$B$7="",0,IF('Monte Carlo'!$D$7='Monte Carlo'!$B$7,'Monte Carlo'!$B$7,BETAINV(RAND(),'Monte Carlo'!$F$7,'Monte Carlo'!$G$7,'Monte Carlo'!$B$7,'Monte Carlo'!$D$7)))</f>
        <v>155.439212333529</v>
      </c>
      <c r="B963" s="0" t="n">
        <f aca="true">IF('Monte Carlo'!$B$8="",0,IF('Monte Carlo'!$D$8='Monte Carlo'!$B$8,'Monte Carlo'!$B$8,BETAINV(RAND(),'Monte Carlo'!$F$8,'Monte Carlo'!$G$8,'Monte Carlo'!$B$8,'Monte Carlo'!$D$8)))</f>
        <v>1117.21767292235</v>
      </c>
      <c r="C963" s="0" t="n">
        <f aca="true">IF('Monte Carlo'!$B$9="",0,IF('Monte Carlo'!$D$9='Monte Carlo'!$B$9,'Monte Carlo'!$B$9,BETAINV(RAND(),'Monte Carlo'!$F$9,'Monte Carlo'!$G$9,'Monte Carlo'!$B$9,'Monte Carlo'!$D$9)))</f>
        <v>457.147631278531</v>
      </c>
      <c r="D963" s="0" t="n">
        <f aca="true">IF('Monte Carlo'!$B$10="",0,IF('Monte Carlo'!$D$10='Monte Carlo'!$B$10,'Monte Carlo'!$B$10,BETAINV(RAND(),'Monte Carlo'!$F$10,'Monte Carlo'!$G$10,'Monte Carlo'!$B$10,'Monte Carlo'!$D$10)))</f>
        <v>283.536803816803</v>
      </c>
      <c r="E963" s="0" t="n">
        <f aca="true">IF('Monte Carlo'!$B$11="",0,IF('Monte Carlo'!$D$11='Monte Carlo'!$B$11,'Monte Carlo'!$B$11,BETAINV(RAND(),'Monte Carlo'!$F$11,'Monte Carlo'!$G$11,'Monte Carlo'!$B$11,'Monte Carlo'!$D$11)))</f>
        <v>99.9878151268744</v>
      </c>
      <c r="F963" s="0" t="n">
        <f aca="true">IF('Monte Carlo'!$B$12="",0,IF('Monte Carlo'!$D$12='Monte Carlo'!$B$12,'Monte Carlo'!$B$12,BETAINV(RAND(),'Monte Carlo'!$F$12,'Monte Carlo'!$G$12,'Monte Carlo'!$B$12,'Monte Carlo'!$D$12)))</f>
        <v>98.7702932270347</v>
      </c>
      <c r="G963" s="0" t="n">
        <f aca="true">IF('Monte Carlo'!$B$13="",0,IF('Monte Carlo'!$D$13='Monte Carlo'!$B$13,'Monte Carlo'!$B$13,BETAINV(RAND(),'Monte Carlo'!$F$13,'Monte Carlo'!$G$13,'Monte Carlo'!$B$13,'Monte Carlo'!$D$13)))</f>
        <v>0</v>
      </c>
      <c r="H963" s="0" t="n">
        <f aca="true">IF('Monte Carlo'!$B$14="",0,IF('Monte Carlo'!$D$14='Monte Carlo'!$B$14,'Monte Carlo'!$B$14,BETAINV(RAND(),'Monte Carlo'!$F$14,'Monte Carlo'!$G$14,'Monte Carlo'!$B$14,'Monte Carlo'!$D$14)))</f>
        <v>0</v>
      </c>
      <c r="I963" s="0" t="n">
        <f aca="true">IF('Monte Carlo'!$B$15="",0,IF('Monte Carlo'!$D$15='Monte Carlo'!$B$15,'Monte Carlo'!$B$15,BETAINV(RAND(),'Monte Carlo'!$F$15,'Monte Carlo'!$G$15,'Monte Carlo'!$B$15,'Monte Carlo'!$D$15)))</f>
        <v>0</v>
      </c>
      <c r="J963" s="0" t="n">
        <f aca="true">IF('Monte Carlo'!$B$16="",0,IF('Monte Carlo'!$D$16='Monte Carlo'!$B$16,'Monte Carlo'!$B$16,BETAINV(RAND(),'Monte Carlo'!$F$16,'Monte Carlo'!$G$16,'Monte Carlo'!$B$16,'Monte Carlo'!$D$16)))</f>
        <v>0</v>
      </c>
      <c r="K963" s="0" t="n">
        <f aca="true">IF('Monte Carlo'!$B$17="",0,IF('Monte Carlo'!$D$17='Monte Carlo'!$B$17,'Monte Carlo'!$B$17,BETAINV(RAND(),'Monte Carlo'!$F$17,'Monte Carlo'!$G$17,'Monte Carlo'!$B$17,'Monte Carlo'!$D$17)))</f>
        <v>0</v>
      </c>
      <c r="L963" s="0" t="n">
        <f aca="true">IF('Monte Carlo'!$B$18="",0,IF('Monte Carlo'!$D$18='Monte Carlo'!$B$18,'Monte Carlo'!$B$18,BETAINV(RAND(),'Monte Carlo'!$F$18,'Monte Carlo'!$G$18,'Monte Carlo'!$B$18,'Monte Carlo'!$D$18)))</f>
        <v>0</v>
      </c>
      <c r="M963" s="0" t="n">
        <f aca="true">IF(OR('Monte Carlo'!$B$22="",'Monte Carlo'!$C$22=""),0,IF(RAND()&lt;'Monte Carlo'!$B$22,IF('Monte Carlo'!$E$22='Monte Carlo'!$C$22,'Monte Carlo'!$C$22,BETAINV(RAND(),'Monte Carlo'!$G$22,'Monte Carlo'!$H$22,'Monte Carlo'!$C$22,'Monte Carlo'!$E$22)),0))</f>
        <v>112.893765101056</v>
      </c>
      <c r="N963" s="0" t="n">
        <f aca="true">IF(OR('Monte Carlo'!$B$23="",'Monte Carlo'!$C$23=""),0,IF(RAND()&lt;'Monte Carlo'!$B$23,IF('Monte Carlo'!$E$23='Monte Carlo'!$C$23,'Monte Carlo'!$C$23,BETAINV(RAND(),'Monte Carlo'!$G$23,'Monte Carlo'!$H$23,'Monte Carlo'!$C$23,'Monte Carlo'!$E$23)),0))</f>
        <v>0</v>
      </c>
      <c r="O963" s="0" t="n">
        <f aca="true">IF(OR('Monte Carlo'!$B$24="",'Monte Carlo'!$C$24=""),0,IF(RAND()&lt;'Monte Carlo'!$B$24,IF('Monte Carlo'!$E$24='Monte Carlo'!$C$24,'Monte Carlo'!$C$24,BETAINV(RAND(),'Monte Carlo'!$G$24,'Monte Carlo'!$H$24,'Monte Carlo'!$C$24,'Monte Carlo'!$E$24)),0))</f>
        <v>0</v>
      </c>
      <c r="P963" s="0" t="n">
        <f aca="true">IF(OR('Monte Carlo'!$B$25="",'Monte Carlo'!$C$25=""),0,IF(RAND()&lt;'Monte Carlo'!$B$25,IF('Monte Carlo'!$E$25='Monte Carlo'!$C$25,'Monte Carlo'!$C$25,BETAINV(RAND(),'Monte Carlo'!$G$25,'Monte Carlo'!$H$25,'Monte Carlo'!$C$25,'Monte Carlo'!$E$25)),0))</f>
        <v>0</v>
      </c>
      <c r="Q963" s="0" t="n">
        <f aca="true">IF(OR('Monte Carlo'!$B$26="",'Monte Carlo'!$C$26=""),0,IF(RAND()&lt;'Monte Carlo'!$B$26,IF('Monte Carlo'!$E$26='Monte Carlo'!$C$26,'Monte Carlo'!$C$26,BETAINV(RAND(),'Monte Carlo'!$G$26,'Monte Carlo'!$H$26,'Monte Carlo'!$C$26,'Monte Carlo'!$E$26)),0))</f>
        <v>0</v>
      </c>
      <c r="R963" s="0" t="n">
        <f aca="true">IF(OR('Monte Carlo'!$B$27="",'Monte Carlo'!$C$27=""),0,IF(RAND()&lt;'Monte Carlo'!$B$27,IF('Monte Carlo'!$E$27='Monte Carlo'!$C$27,'Monte Carlo'!$C$27,BETAINV(RAND(),'Monte Carlo'!$G$27,'Monte Carlo'!$H$27,'Monte Carlo'!$C$27,'Monte Carlo'!$E$27)),0))</f>
        <v>0</v>
      </c>
      <c r="S963" s="0" t="n">
        <f aca="true">IF(OR('Monte Carlo'!$B$28="",'Monte Carlo'!$C$28=""),0,IF(RAND()&lt;'Monte Carlo'!$B$28,IF('Monte Carlo'!$E$28='Monte Carlo'!$C$28,'Monte Carlo'!$C$28,BETAINV(RAND(),'Monte Carlo'!$G$28,'Monte Carlo'!$H$28,'Monte Carlo'!$C$28,'Monte Carlo'!$E$28)),0))</f>
        <v>0</v>
      </c>
      <c r="T963" s="0" t="n">
        <f aca="true">IF(OR('Monte Carlo'!$B$29="",'Monte Carlo'!$C$29=""),0,IF(RAND()&lt;'Monte Carlo'!$B$29,IF('Monte Carlo'!$E$29='Monte Carlo'!$C$29,'Monte Carlo'!$C$29,BETAINV(RAND(),'Monte Carlo'!$G$29,'Monte Carlo'!$H$29,'Monte Carlo'!$C$29,'Monte Carlo'!$E$29)),0))</f>
        <v>0</v>
      </c>
      <c r="U963" s="0" t="n">
        <f aca="true">IF(OR('Monte Carlo'!$B$30="",'Monte Carlo'!$C$30=""),0,IF(RAND()&lt;'Monte Carlo'!$B$30,IF('Monte Carlo'!$E$30='Monte Carlo'!$C$30,'Monte Carlo'!$C$30,BETAINV(RAND(),'Monte Carlo'!$G$30,'Monte Carlo'!$H$30,'Monte Carlo'!$C$30,'Monte Carlo'!$E$30)),0))</f>
        <v>0</v>
      </c>
      <c r="V963" s="0" t="n">
        <f aca="true">IF(OR('Monte Carlo'!$B$31="",'Monte Carlo'!$C$31=""),0,IF(RAND()&lt;'Monte Carlo'!$B$31,IF('Monte Carlo'!$E$31='Monte Carlo'!$C$31,'Monte Carlo'!$C$31,BETAINV(RAND(),'Monte Carlo'!$G$31,'Monte Carlo'!$H$31,'Monte Carlo'!$C$31,'Monte Carlo'!$E$31)),0))</f>
        <v>0</v>
      </c>
      <c r="W963" s="0" t="n">
        <f aca="true">IF(OR('Monte Carlo'!$B$32="",'Monte Carlo'!$C$32=""),0,IF(RAND()&lt;'Monte Carlo'!$B$32,IF('Monte Carlo'!$E$32='Monte Carlo'!$C$32,'Monte Carlo'!$C$32,BETAINV(RAND(),'Monte Carlo'!$G$32,'Monte Carlo'!$H$32,'Monte Carlo'!$C$32,'Monte Carlo'!$E$32)),0))</f>
        <v>0</v>
      </c>
      <c r="X963" s="0" t="n">
        <f aca="true">IF(OR('Monte Carlo'!$B$33="",'Monte Carlo'!$C$33=""),0,IF(RAND()&lt;'Monte Carlo'!$B$33,IF('Monte Carlo'!$E$33='Monte Carlo'!$C$33,'Monte Carlo'!$C$33,BETAINV(RAND(),'Monte Carlo'!$G$33,'Monte Carlo'!$H$33,'Monte Carlo'!$C$33,'Monte Carlo'!$E$33)),0))</f>
        <v>0</v>
      </c>
      <c r="Y963" s="0" t="n">
        <f aca="false">SUM(A963:X963)</f>
        <v>2324.99319380617</v>
      </c>
    </row>
    <row r="964" customFormat="false" ht="15" hidden="false" customHeight="false" outlineLevel="0" collapsed="false">
      <c r="A964" s="0" t="n">
        <f aca="true">IF('Monte Carlo'!$B$7="",0,IF('Monte Carlo'!$D$7='Monte Carlo'!$B$7,'Monte Carlo'!$B$7,BETAINV(RAND(),'Monte Carlo'!$F$7,'Monte Carlo'!$G$7,'Monte Carlo'!$B$7,'Monte Carlo'!$D$7)))</f>
        <v>177.68532309033</v>
      </c>
      <c r="B964" s="0" t="n">
        <f aca="true">IF('Monte Carlo'!$B$8="",0,IF('Monte Carlo'!$D$8='Monte Carlo'!$B$8,'Monte Carlo'!$B$8,BETAINV(RAND(),'Monte Carlo'!$F$8,'Monte Carlo'!$G$8,'Monte Carlo'!$B$8,'Monte Carlo'!$D$8)))</f>
        <v>996.403352610786</v>
      </c>
      <c r="C964" s="0" t="n">
        <f aca="true">IF('Monte Carlo'!$B$9="",0,IF('Monte Carlo'!$D$9='Monte Carlo'!$B$9,'Monte Carlo'!$B$9,BETAINV(RAND(),'Monte Carlo'!$F$9,'Monte Carlo'!$G$9,'Monte Carlo'!$B$9,'Monte Carlo'!$D$9)))</f>
        <v>452.488397425621</v>
      </c>
      <c r="D964" s="0" t="n">
        <f aca="true">IF('Monte Carlo'!$B$10="",0,IF('Monte Carlo'!$D$10='Monte Carlo'!$B$10,'Monte Carlo'!$B$10,BETAINV(RAND(),'Monte Carlo'!$F$10,'Monte Carlo'!$G$10,'Monte Carlo'!$B$10,'Monte Carlo'!$D$10)))</f>
        <v>318.840690503962</v>
      </c>
      <c r="E964" s="0" t="n">
        <f aca="true">IF('Monte Carlo'!$B$11="",0,IF('Monte Carlo'!$D$11='Monte Carlo'!$B$11,'Monte Carlo'!$B$11,BETAINV(RAND(),'Monte Carlo'!$F$11,'Monte Carlo'!$G$11,'Monte Carlo'!$B$11,'Monte Carlo'!$D$11)))</f>
        <v>106.940299797001</v>
      </c>
      <c r="F964" s="0" t="n">
        <f aca="true">IF('Monte Carlo'!$B$12="",0,IF('Monte Carlo'!$D$12='Monte Carlo'!$B$12,'Monte Carlo'!$B$12,BETAINV(RAND(),'Monte Carlo'!$F$12,'Monte Carlo'!$G$12,'Monte Carlo'!$B$12,'Monte Carlo'!$D$12)))</f>
        <v>114.649408148169</v>
      </c>
      <c r="G964" s="0" t="n">
        <f aca="true">IF('Monte Carlo'!$B$13="",0,IF('Monte Carlo'!$D$13='Monte Carlo'!$B$13,'Monte Carlo'!$B$13,BETAINV(RAND(),'Monte Carlo'!$F$13,'Monte Carlo'!$G$13,'Monte Carlo'!$B$13,'Monte Carlo'!$D$13)))</f>
        <v>0</v>
      </c>
      <c r="H964" s="0" t="n">
        <f aca="true">IF('Monte Carlo'!$B$14="",0,IF('Monte Carlo'!$D$14='Monte Carlo'!$B$14,'Monte Carlo'!$B$14,BETAINV(RAND(),'Monte Carlo'!$F$14,'Monte Carlo'!$G$14,'Monte Carlo'!$B$14,'Monte Carlo'!$D$14)))</f>
        <v>0</v>
      </c>
      <c r="I964" s="0" t="n">
        <f aca="true">IF('Monte Carlo'!$B$15="",0,IF('Monte Carlo'!$D$15='Monte Carlo'!$B$15,'Monte Carlo'!$B$15,BETAINV(RAND(),'Monte Carlo'!$F$15,'Monte Carlo'!$G$15,'Monte Carlo'!$B$15,'Monte Carlo'!$D$15)))</f>
        <v>0</v>
      </c>
      <c r="J964" s="0" t="n">
        <f aca="true">IF('Monte Carlo'!$B$16="",0,IF('Monte Carlo'!$D$16='Monte Carlo'!$B$16,'Monte Carlo'!$B$16,BETAINV(RAND(),'Monte Carlo'!$F$16,'Monte Carlo'!$G$16,'Monte Carlo'!$B$16,'Monte Carlo'!$D$16)))</f>
        <v>0</v>
      </c>
      <c r="K964" s="0" t="n">
        <f aca="true">IF('Monte Carlo'!$B$17="",0,IF('Monte Carlo'!$D$17='Monte Carlo'!$B$17,'Monte Carlo'!$B$17,BETAINV(RAND(),'Monte Carlo'!$F$17,'Monte Carlo'!$G$17,'Monte Carlo'!$B$17,'Monte Carlo'!$D$17)))</f>
        <v>0</v>
      </c>
      <c r="L964" s="0" t="n">
        <f aca="true">IF('Monte Carlo'!$B$18="",0,IF('Monte Carlo'!$D$18='Monte Carlo'!$B$18,'Monte Carlo'!$B$18,BETAINV(RAND(),'Monte Carlo'!$F$18,'Monte Carlo'!$G$18,'Monte Carlo'!$B$18,'Monte Carlo'!$D$18)))</f>
        <v>0</v>
      </c>
      <c r="M964" s="0" t="n">
        <f aca="true">IF(OR('Monte Carlo'!$B$22="",'Monte Carlo'!$C$22=""),0,IF(RAND()&lt;'Monte Carlo'!$B$22,IF('Monte Carlo'!$E$22='Monte Carlo'!$C$22,'Monte Carlo'!$C$22,BETAINV(RAND(),'Monte Carlo'!$G$22,'Monte Carlo'!$H$22,'Monte Carlo'!$C$22,'Monte Carlo'!$E$22)),0))</f>
        <v>137.707230835863</v>
      </c>
      <c r="N964" s="0" t="n">
        <f aca="true">IF(OR('Monte Carlo'!$B$23="",'Monte Carlo'!$C$23=""),0,IF(RAND()&lt;'Monte Carlo'!$B$23,IF('Monte Carlo'!$E$23='Monte Carlo'!$C$23,'Monte Carlo'!$C$23,BETAINV(RAND(),'Monte Carlo'!$G$23,'Monte Carlo'!$H$23,'Monte Carlo'!$C$23,'Monte Carlo'!$E$23)),0))</f>
        <v>53.6286785023233</v>
      </c>
      <c r="O964" s="0" t="n">
        <f aca="true">IF(OR('Monte Carlo'!$B$24="",'Monte Carlo'!$C$24=""),0,IF(RAND()&lt;'Monte Carlo'!$B$24,IF('Monte Carlo'!$E$24='Monte Carlo'!$C$24,'Monte Carlo'!$C$24,BETAINV(RAND(),'Monte Carlo'!$G$24,'Monte Carlo'!$H$24,'Monte Carlo'!$C$24,'Monte Carlo'!$E$24)),0))</f>
        <v>0</v>
      </c>
      <c r="P964" s="0" t="n">
        <f aca="true">IF(OR('Monte Carlo'!$B$25="",'Monte Carlo'!$C$25=""),0,IF(RAND()&lt;'Monte Carlo'!$B$25,IF('Monte Carlo'!$E$25='Monte Carlo'!$C$25,'Monte Carlo'!$C$25,BETAINV(RAND(),'Monte Carlo'!$G$25,'Monte Carlo'!$H$25,'Monte Carlo'!$C$25,'Monte Carlo'!$E$25)),0))</f>
        <v>0</v>
      </c>
      <c r="Q964" s="0" t="n">
        <f aca="true">IF(OR('Monte Carlo'!$B$26="",'Monte Carlo'!$C$26=""),0,IF(RAND()&lt;'Monte Carlo'!$B$26,IF('Monte Carlo'!$E$26='Monte Carlo'!$C$26,'Monte Carlo'!$C$26,BETAINV(RAND(),'Monte Carlo'!$G$26,'Monte Carlo'!$H$26,'Monte Carlo'!$C$26,'Monte Carlo'!$E$26)),0))</f>
        <v>0</v>
      </c>
      <c r="R964" s="0" t="n">
        <f aca="true">IF(OR('Monte Carlo'!$B$27="",'Monte Carlo'!$C$27=""),0,IF(RAND()&lt;'Monte Carlo'!$B$27,IF('Monte Carlo'!$E$27='Monte Carlo'!$C$27,'Monte Carlo'!$C$27,BETAINV(RAND(),'Monte Carlo'!$G$27,'Monte Carlo'!$H$27,'Monte Carlo'!$C$27,'Monte Carlo'!$E$27)),0))</f>
        <v>0</v>
      </c>
      <c r="S964" s="0" t="n">
        <f aca="true">IF(OR('Monte Carlo'!$B$28="",'Monte Carlo'!$C$28=""),0,IF(RAND()&lt;'Monte Carlo'!$B$28,IF('Monte Carlo'!$E$28='Monte Carlo'!$C$28,'Monte Carlo'!$C$28,BETAINV(RAND(),'Monte Carlo'!$G$28,'Monte Carlo'!$H$28,'Monte Carlo'!$C$28,'Monte Carlo'!$E$28)),0))</f>
        <v>0</v>
      </c>
      <c r="T964" s="0" t="n">
        <f aca="true">IF(OR('Monte Carlo'!$B$29="",'Monte Carlo'!$C$29=""),0,IF(RAND()&lt;'Monte Carlo'!$B$29,IF('Monte Carlo'!$E$29='Monte Carlo'!$C$29,'Monte Carlo'!$C$29,BETAINV(RAND(),'Monte Carlo'!$G$29,'Monte Carlo'!$H$29,'Monte Carlo'!$C$29,'Monte Carlo'!$E$29)),0))</f>
        <v>0</v>
      </c>
      <c r="U964" s="0" t="n">
        <f aca="true">IF(OR('Monte Carlo'!$B$30="",'Monte Carlo'!$C$30=""),0,IF(RAND()&lt;'Monte Carlo'!$B$30,IF('Monte Carlo'!$E$30='Monte Carlo'!$C$30,'Monte Carlo'!$C$30,BETAINV(RAND(),'Monte Carlo'!$G$30,'Monte Carlo'!$H$30,'Monte Carlo'!$C$30,'Monte Carlo'!$E$30)),0))</f>
        <v>0</v>
      </c>
      <c r="V964" s="0" t="n">
        <f aca="true">IF(OR('Monte Carlo'!$B$31="",'Monte Carlo'!$C$31=""),0,IF(RAND()&lt;'Monte Carlo'!$B$31,IF('Monte Carlo'!$E$31='Monte Carlo'!$C$31,'Monte Carlo'!$C$31,BETAINV(RAND(),'Monte Carlo'!$G$31,'Monte Carlo'!$H$31,'Monte Carlo'!$C$31,'Monte Carlo'!$E$31)),0))</f>
        <v>0</v>
      </c>
      <c r="W964" s="0" t="n">
        <f aca="true">IF(OR('Monte Carlo'!$B$32="",'Monte Carlo'!$C$32=""),0,IF(RAND()&lt;'Monte Carlo'!$B$32,IF('Monte Carlo'!$E$32='Monte Carlo'!$C$32,'Monte Carlo'!$C$32,BETAINV(RAND(),'Monte Carlo'!$G$32,'Monte Carlo'!$H$32,'Monte Carlo'!$C$32,'Monte Carlo'!$E$32)),0))</f>
        <v>0</v>
      </c>
      <c r="X964" s="0" t="n">
        <f aca="true">IF(OR('Monte Carlo'!$B$33="",'Monte Carlo'!$C$33=""),0,IF(RAND()&lt;'Monte Carlo'!$B$33,IF('Monte Carlo'!$E$33='Monte Carlo'!$C$33,'Monte Carlo'!$C$33,BETAINV(RAND(),'Monte Carlo'!$G$33,'Monte Carlo'!$H$33,'Monte Carlo'!$C$33,'Monte Carlo'!$E$33)),0))</f>
        <v>0</v>
      </c>
      <c r="Y964" s="0" t="n">
        <f aca="false">SUM(A964:X964)</f>
        <v>2358.34338091406</v>
      </c>
    </row>
    <row r="965" customFormat="false" ht="15" hidden="false" customHeight="false" outlineLevel="0" collapsed="false">
      <c r="A965" s="0" t="n">
        <f aca="true">IF('Monte Carlo'!$B$7="",0,IF('Monte Carlo'!$D$7='Monte Carlo'!$B$7,'Monte Carlo'!$B$7,BETAINV(RAND(),'Monte Carlo'!$F$7,'Monte Carlo'!$G$7,'Monte Carlo'!$B$7,'Monte Carlo'!$D$7)))</f>
        <v>167.719571097431</v>
      </c>
      <c r="B965" s="0" t="n">
        <f aca="true">IF('Monte Carlo'!$B$8="",0,IF('Monte Carlo'!$D$8='Monte Carlo'!$B$8,'Monte Carlo'!$B$8,BETAINV(RAND(),'Monte Carlo'!$F$8,'Monte Carlo'!$G$8,'Monte Carlo'!$B$8,'Monte Carlo'!$D$8)))</f>
        <v>1082.70121099682</v>
      </c>
      <c r="C965" s="0" t="n">
        <f aca="true">IF('Monte Carlo'!$B$9="",0,IF('Monte Carlo'!$D$9='Monte Carlo'!$B$9,'Monte Carlo'!$B$9,BETAINV(RAND(),'Monte Carlo'!$F$9,'Monte Carlo'!$G$9,'Monte Carlo'!$B$9,'Monte Carlo'!$D$9)))</f>
        <v>425.907205191427</v>
      </c>
      <c r="D965" s="0" t="n">
        <f aca="true">IF('Monte Carlo'!$B$10="",0,IF('Monte Carlo'!$D$10='Monte Carlo'!$B$10,'Monte Carlo'!$B$10,BETAINV(RAND(),'Monte Carlo'!$F$10,'Monte Carlo'!$G$10,'Monte Carlo'!$B$10,'Monte Carlo'!$D$10)))</f>
        <v>330.665035099017</v>
      </c>
      <c r="E965" s="0" t="n">
        <f aca="true">IF('Monte Carlo'!$B$11="",0,IF('Monte Carlo'!$D$11='Monte Carlo'!$B$11,'Monte Carlo'!$B$11,BETAINV(RAND(),'Monte Carlo'!$F$11,'Monte Carlo'!$G$11,'Monte Carlo'!$B$11,'Monte Carlo'!$D$11)))</f>
        <v>106.312799464053</v>
      </c>
      <c r="F965" s="0" t="n">
        <f aca="true">IF('Monte Carlo'!$B$12="",0,IF('Monte Carlo'!$D$12='Monte Carlo'!$B$12,'Monte Carlo'!$B$12,BETAINV(RAND(),'Monte Carlo'!$F$12,'Monte Carlo'!$G$12,'Monte Carlo'!$B$12,'Monte Carlo'!$D$12)))</f>
        <v>109.618403384826</v>
      </c>
      <c r="G965" s="0" t="n">
        <f aca="true">IF('Monte Carlo'!$B$13="",0,IF('Monte Carlo'!$D$13='Monte Carlo'!$B$13,'Monte Carlo'!$B$13,BETAINV(RAND(),'Monte Carlo'!$F$13,'Monte Carlo'!$G$13,'Monte Carlo'!$B$13,'Monte Carlo'!$D$13)))</f>
        <v>0</v>
      </c>
      <c r="H965" s="0" t="n">
        <f aca="true">IF('Monte Carlo'!$B$14="",0,IF('Monte Carlo'!$D$14='Monte Carlo'!$B$14,'Monte Carlo'!$B$14,BETAINV(RAND(),'Monte Carlo'!$F$14,'Monte Carlo'!$G$14,'Monte Carlo'!$B$14,'Monte Carlo'!$D$14)))</f>
        <v>0</v>
      </c>
      <c r="I965" s="0" t="n">
        <f aca="true">IF('Monte Carlo'!$B$15="",0,IF('Monte Carlo'!$D$15='Monte Carlo'!$B$15,'Monte Carlo'!$B$15,BETAINV(RAND(),'Monte Carlo'!$F$15,'Monte Carlo'!$G$15,'Monte Carlo'!$B$15,'Monte Carlo'!$D$15)))</f>
        <v>0</v>
      </c>
      <c r="J965" s="0" t="n">
        <f aca="true">IF('Monte Carlo'!$B$16="",0,IF('Monte Carlo'!$D$16='Monte Carlo'!$B$16,'Monte Carlo'!$B$16,BETAINV(RAND(),'Monte Carlo'!$F$16,'Monte Carlo'!$G$16,'Monte Carlo'!$B$16,'Monte Carlo'!$D$16)))</f>
        <v>0</v>
      </c>
      <c r="K965" s="0" t="n">
        <f aca="true">IF('Monte Carlo'!$B$17="",0,IF('Monte Carlo'!$D$17='Monte Carlo'!$B$17,'Monte Carlo'!$B$17,BETAINV(RAND(),'Monte Carlo'!$F$17,'Monte Carlo'!$G$17,'Monte Carlo'!$B$17,'Monte Carlo'!$D$17)))</f>
        <v>0</v>
      </c>
      <c r="L965" s="0" t="n">
        <f aca="true">IF('Monte Carlo'!$B$18="",0,IF('Monte Carlo'!$D$18='Monte Carlo'!$B$18,'Monte Carlo'!$B$18,BETAINV(RAND(),'Monte Carlo'!$F$18,'Monte Carlo'!$G$18,'Monte Carlo'!$B$18,'Monte Carlo'!$D$18)))</f>
        <v>0</v>
      </c>
      <c r="M965" s="0" t="n">
        <f aca="true">IF(OR('Monte Carlo'!$B$22="",'Monte Carlo'!$C$22=""),0,IF(RAND()&lt;'Monte Carlo'!$B$22,IF('Monte Carlo'!$E$22='Monte Carlo'!$C$22,'Monte Carlo'!$C$22,BETAINV(RAND(),'Monte Carlo'!$G$22,'Monte Carlo'!$H$22,'Monte Carlo'!$C$22,'Monte Carlo'!$E$22)),0))</f>
        <v>0</v>
      </c>
      <c r="N965" s="0" t="n">
        <f aca="true">IF(OR('Monte Carlo'!$B$23="",'Monte Carlo'!$C$23=""),0,IF(RAND()&lt;'Monte Carlo'!$B$23,IF('Monte Carlo'!$E$23='Monte Carlo'!$C$23,'Monte Carlo'!$C$23,BETAINV(RAND(),'Monte Carlo'!$G$23,'Monte Carlo'!$H$23,'Monte Carlo'!$C$23,'Monte Carlo'!$E$23)),0))</f>
        <v>0</v>
      </c>
      <c r="O965" s="0" t="n">
        <f aca="true">IF(OR('Monte Carlo'!$B$24="",'Monte Carlo'!$C$24=""),0,IF(RAND()&lt;'Monte Carlo'!$B$24,IF('Monte Carlo'!$E$24='Monte Carlo'!$C$24,'Monte Carlo'!$C$24,BETAINV(RAND(),'Monte Carlo'!$G$24,'Monte Carlo'!$H$24,'Monte Carlo'!$C$24,'Monte Carlo'!$E$24)),0))</f>
        <v>0</v>
      </c>
      <c r="P965" s="0" t="n">
        <f aca="true">IF(OR('Monte Carlo'!$B$25="",'Monte Carlo'!$C$25=""),0,IF(RAND()&lt;'Monte Carlo'!$B$25,IF('Monte Carlo'!$E$25='Monte Carlo'!$C$25,'Monte Carlo'!$C$25,BETAINV(RAND(),'Monte Carlo'!$G$25,'Monte Carlo'!$H$25,'Monte Carlo'!$C$25,'Monte Carlo'!$E$25)),0))</f>
        <v>0</v>
      </c>
      <c r="Q965" s="0" t="n">
        <f aca="true">IF(OR('Monte Carlo'!$B$26="",'Monte Carlo'!$C$26=""),0,IF(RAND()&lt;'Monte Carlo'!$B$26,IF('Monte Carlo'!$E$26='Monte Carlo'!$C$26,'Monte Carlo'!$C$26,BETAINV(RAND(),'Monte Carlo'!$G$26,'Monte Carlo'!$H$26,'Monte Carlo'!$C$26,'Monte Carlo'!$E$26)),0))</f>
        <v>0</v>
      </c>
      <c r="R965" s="0" t="n">
        <f aca="true">IF(OR('Monte Carlo'!$B$27="",'Monte Carlo'!$C$27=""),0,IF(RAND()&lt;'Monte Carlo'!$B$27,IF('Monte Carlo'!$E$27='Monte Carlo'!$C$27,'Monte Carlo'!$C$27,BETAINV(RAND(),'Monte Carlo'!$G$27,'Monte Carlo'!$H$27,'Monte Carlo'!$C$27,'Monte Carlo'!$E$27)),0))</f>
        <v>0</v>
      </c>
      <c r="S965" s="0" t="n">
        <f aca="true">IF(OR('Monte Carlo'!$B$28="",'Monte Carlo'!$C$28=""),0,IF(RAND()&lt;'Monte Carlo'!$B$28,IF('Monte Carlo'!$E$28='Monte Carlo'!$C$28,'Monte Carlo'!$C$28,BETAINV(RAND(),'Monte Carlo'!$G$28,'Monte Carlo'!$H$28,'Monte Carlo'!$C$28,'Monte Carlo'!$E$28)),0))</f>
        <v>0</v>
      </c>
      <c r="T965" s="0" t="n">
        <f aca="true">IF(OR('Monte Carlo'!$B$29="",'Monte Carlo'!$C$29=""),0,IF(RAND()&lt;'Monte Carlo'!$B$29,IF('Monte Carlo'!$E$29='Monte Carlo'!$C$29,'Monte Carlo'!$C$29,BETAINV(RAND(),'Monte Carlo'!$G$29,'Monte Carlo'!$H$29,'Monte Carlo'!$C$29,'Monte Carlo'!$E$29)),0))</f>
        <v>0</v>
      </c>
      <c r="U965" s="0" t="n">
        <f aca="true">IF(OR('Monte Carlo'!$B$30="",'Monte Carlo'!$C$30=""),0,IF(RAND()&lt;'Monte Carlo'!$B$30,IF('Monte Carlo'!$E$30='Monte Carlo'!$C$30,'Monte Carlo'!$C$30,BETAINV(RAND(),'Monte Carlo'!$G$30,'Monte Carlo'!$H$30,'Monte Carlo'!$C$30,'Monte Carlo'!$E$30)),0))</f>
        <v>0</v>
      </c>
      <c r="V965" s="0" t="n">
        <f aca="true">IF(OR('Monte Carlo'!$B$31="",'Monte Carlo'!$C$31=""),0,IF(RAND()&lt;'Monte Carlo'!$B$31,IF('Monte Carlo'!$E$31='Monte Carlo'!$C$31,'Monte Carlo'!$C$31,BETAINV(RAND(),'Monte Carlo'!$G$31,'Monte Carlo'!$H$31,'Monte Carlo'!$C$31,'Monte Carlo'!$E$31)),0))</f>
        <v>0</v>
      </c>
      <c r="W965" s="0" t="n">
        <f aca="true">IF(OR('Monte Carlo'!$B$32="",'Monte Carlo'!$C$32=""),0,IF(RAND()&lt;'Monte Carlo'!$B$32,IF('Monte Carlo'!$E$32='Monte Carlo'!$C$32,'Monte Carlo'!$C$32,BETAINV(RAND(),'Monte Carlo'!$G$32,'Monte Carlo'!$H$32,'Monte Carlo'!$C$32,'Monte Carlo'!$E$32)),0))</f>
        <v>0</v>
      </c>
      <c r="X965" s="0" t="n">
        <f aca="true">IF(OR('Monte Carlo'!$B$33="",'Monte Carlo'!$C$33=""),0,IF(RAND()&lt;'Monte Carlo'!$B$33,IF('Monte Carlo'!$E$33='Monte Carlo'!$C$33,'Monte Carlo'!$C$33,BETAINV(RAND(),'Monte Carlo'!$G$33,'Monte Carlo'!$H$33,'Monte Carlo'!$C$33,'Monte Carlo'!$E$33)),0))</f>
        <v>0</v>
      </c>
      <c r="Y965" s="0" t="n">
        <f aca="false">SUM(A965:X965)</f>
        <v>2222.92422523357</v>
      </c>
    </row>
    <row r="966" customFormat="false" ht="15" hidden="false" customHeight="false" outlineLevel="0" collapsed="false">
      <c r="A966" s="0" t="n">
        <f aca="true">IF('Monte Carlo'!$B$7="",0,IF('Monte Carlo'!$D$7='Monte Carlo'!$B$7,'Monte Carlo'!$B$7,BETAINV(RAND(),'Monte Carlo'!$F$7,'Monte Carlo'!$G$7,'Monte Carlo'!$B$7,'Monte Carlo'!$D$7)))</f>
        <v>158.257108093039</v>
      </c>
      <c r="B966" s="0" t="n">
        <f aca="true">IF('Monte Carlo'!$B$8="",0,IF('Monte Carlo'!$D$8='Monte Carlo'!$B$8,'Monte Carlo'!$B$8,BETAINV(RAND(),'Monte Carlo'!$F$8,'Monte Carlo'!$G$8,'Monte Carlo'!$B$8,'Monte Carlo'!$D$8)))</f>
        <v>946.758152039723</v>
      </c>
      <c r="C966" s="0" t="n">
        <f aca="true">IF('Monte Carlo'!$B$9="",0,IF('Monte Carlo'!$D$9='Monte Carlo'!$B$9,'Monte Carlo'!$B$9,BETAINV(RAND(),'Monte Carlo'!$F$9,'Monte Carlo'!$G$9,'Monte Carlo'!$B$9,'Monte Carlo'!$D$9)))</f>
        <v>445.38656911741</v>
      </c>
      <c r="D966" s="0" t="n">
        <f aca="true">IF('Monte Carlo'!$B$10="",0,IF('Monte Carlo'!$D$10='Monte Carlo'!$B$10,'Monte Carlo'!$B$10,BETAINV(RAND(),'Monte Carlo'!$F$10,'Monte Carlo'!$G$10,'Monte Carlo'!$B$10,'Monte Carlo'!$D$10)))</f>
        <v>289.493035665105</v>
      </c>
      <c r="E966" s="0" t="n">
        <f aca="true">IF('Monte Carlo'!$B$11="",0,IF('Monte Carlo'!$D$11='Monte Carlo'!$B$11,'Monte Carlo'!$B$11,BETAINV(RAND(),'Monte Carlo'!$F$11,'Monte Carlo'!$G$11,'Monte Carlo'!$B$11,'Monte Carlo'!$D$11)))</f>
        <v>98.0548243314432</v>
      </c>
      <c r="F966" s="0" t="n">
        <f aca="true">IF('Monte Carlo'!$B$12="",0,IF('Monte Carlo'!$D$12='Monte Carlo'!$B$12,'Monte Carlo'!$B$12,BETAINV(RAND(),'Monte Carlo'!$F$12,'Monte Carlo'!$G$12,'Monte Carlo'!$B$12,'Monte Carlo'!$D$12)))</f>
        <v>119.587706464662</v>
      </c>
      <c r="G966" s="0" t="n">
        <f aca="true">IF('Monte Carlo'!$B$13="",0,IF('Monte Carlo'!$D$13='Monte Carlo'!$B$13,'Monte Carlo'!$B$13,BETAINV(RAND(),'Monte Carlo'!$F$13,'Monte Carlo'!$G$13,'Monte Carlo'!$B$13,'Monte Carlo'!$D$13)))</f>
        <v>0</v>
      </c>
      <c r="H966" s="0" t="n">
        <f aca="true">IF('Monte Carlo'!$B$14="",0,IF('Monte Carlo'!$D$14='Monte Carlo'!$B$14,'Monte Carlo'!$B$14,BETAINV(RAND(),'Monte Carlo'!$F$14,'Monte Carlo'!$G$14,'Monte Carlo'!$B$14,'Monte Carlo'!$D$14)))</f>
        <v>0</v>
      </c>
      <c r="I966" s="0" t="n">
        <f aca="true">IF('Monte Carlo'!$B$15="",0,IF('Monte Carlo'!$D$15='Monte Carlo'!$B$15,'Monte Carlo'!$B$15,BETAINV(RAND(),'Monte Carlo'!$F$15,'Monte Carlo'!$G$15,'Monte Carlo'!$B$15,'Monte Carlo'!$D$15)))</f>
        <v>0</v>
      </c>
      <c r="J966" s="0" t="n">
        <f aca="true">IF('Monte Carlo'!$B$16="",0,IF('Monte Carlo'!$D$16='Monte Carlo'!$B$16,'Monte Carlo'!$B$16,BETAINV(RAND(),'Monte Carlo'!$F$16,'Monte Carlo'!$G$16,'Monte Carlo'!$B$16,'Monte Carlo'!$D$16)))</f>
        <v>0</v>
      </c>
      <c r="K966" s="0" t="n">
        <f aca="true">IF('Monte Carlo'!$B$17="",0,IF('Monte Carlo'!$D$17='Monte Carlo'!$B$17,'Monte Carlo'!$B$17,BETAINV(RAND(),'Monte Carlo'!$F$17,'Monte Carlo'!$G$17,'Monte Carlo'!$B$17,'Monte Carlo'!$D$17)))</f>
        <v>0</v>
      </c>
      <c r="L966" s="0" t="n">
        <f aca="true">IF('Monte Carlo'!$B$18="",0,IF('Monte Carlo'!$D$18='Monte Carlo'!$B$18,'Monte Carlo'!$B$18,BETAINV(RAND(),'Monte Carlo'!$F$18,'Monte Carlo'!$G$18,'Monte Carlo'!$B$18,'Monte Carlo'!$D$18)))</f>
        <v>0</v>
      </c>
      <c r="M966" s="0" t="n">
        <f aca="true">IF(OR('Monte Carlo'!$B$22="",'Monte Carlo'!$C$22=""),0,IF(RAND()&lt;'Monte Carlo'!$B$22,IF('Monte Carlo'!$E$22='Monte Carlo'!$C$22,'Monte Carlo'!$C$22,BETAINV(RAND(),'Monte Carlo'!$G$22,'Monte Carlo'!$H$22,'Monte Carlo'!$C$22,'Monte Carlo'!$E$22)),0))</f>
        <v>0</v>
      </c>
      <c r="N966" s="0" t="n">
        <f aca="true">IF(OR('Monte Carlo'!$B$23="",'Monte Carlo'!$C$23=""),0,IF(RAND()&lt;'Monte Carlo'!$B$23,IF('Monte Carlo'!$E$23='Monte Carlo'!$C$23,'Monte Carlo'!$C$23,BETAINV(RAND(),'Monte Carlo'!$G$23,'Monte Carlo'!$H$23,'Monte Carlo'!$C$23,'Monte Carlo'!$E$23)),0))</f>
        <v>42.6427727840988</v>
      </c>
      <c r="O966" s="0" t="n">
        <f aca="true">IF(OR('Monte Carlo'!$B$24="",'Monte Carlo'!$C$24=""),0,IF(RAND()&lt;'Monte Carlo'!$B$24,IF('Monte Carlo'!$E$24='Monte Carlo'!$C$24,'Monte Carlo'!$C$24,BETAINV(RAND(),'Monte Carlo'!$G$24,'Monte Carlo'!$H$24,'Monte Carlo'!$C$24,'Monte Carlo'!$E$24)),0))</f>
        <v>0</v>
      </c>
      <c r="P966" s="0" t="n">
        <f aca="true">IF(OR('Monte Carlo'!$B$25="",'Monte Carlo'!$C$25=""),0,IF(RAND()&lt;'Monte Carlo'!$B$25,IF('Monte Carlo'!$E$25='Monte Carlo'!$C$25,'Monte Carlo'!$C$25,BETAINV(RAND(),'Monte Carlo'!$G$25,'Monte Carlo'!$H$25,'Monte Carlo'!$C$25,'Monte Carlo'!$E$25)),0))</f>
        <v>0</v>
      </c>
      <c r="Q966" s="0" t="n">
        <f aca="true">IF(OR('Monte Carlo'!$B$26="",'Monte Carlo'!$C$26=""),0,IF(RAND()&lt;'Monte Carlo'!$B$26,IF('Monte Carlo'!$E$26='Monte Carlo'!$C$26,'Monte Carlo'!$C$26,BETAINV(RAND(),'Monte Carlo'!$G$26,'Monte Carlo'!$H$26,'Monte Carlo'!$C$26,'Monte Carlo'!$E$26)),0))</f>
        <v>0</v>
      </c>
      <c r="R966" s="0" t="n">
        <f aca="true">IF(OR('Monte Carlo'!$B$27="",'Monte Carlo'!$C$27=""),0,IF(RAND()&lt;'Monte Carlo'!$B$27,IF('Monte Carlo'!$E$27='Monte Carlo'!$C$27,'Monte Carlo'!$C$27,BETAINV(RAND(),'Monte Carlo'!$G$27,'Monte Carlo'!$H$27,'Monte Carlo'!$C$27,'Monte Carlo'!$E$27)),0))</f>
        <v>0</v>
      </c>
      <c r="S966" s="0" t="n">
        <f aca="true">IF(OR('Monte Carlo'!$B$28="",'Monte Carlo'!$C$28=""),0,IF(RAND()&lt;'Monte Carlo'!$B$28,IF('Monte Carlo'!$E$28='Monte Carlo'!$C$28,'Monte Carlo'!$C$28,BETAINV(RAND(),'Monte Carlo'!$G$28,'Monte Carlo'!$H$28,'Monte Carlo'!$C$28,'Monte Carlo'!$E$28)),0))</f>
        <v>0</v>
      </c>
      <c r="T966" s="0" t="n">
        <f aca="true">IF(OR('Monte Carlo'!$B$29="",'Monte Carlo'!$C$29=""),0,IF(RAND()&lt;'Monte Carlo'!$B$29,IF('Monte Carlo'!$E$29='Monte Carlo'!$C$29,'Monte Carlo'!$C$29,BETAINV(RAND(),'Monte Carlo'!$G$29,'Monte Carlo'!$H$29,'Monte Carlo'!$C$29,'Monte Carlo'!$E$29)),0))</f>
        <v>0</v>
      </c>
      <c r="U966" s="0" t="n">
        <f aca="true">IF(OR('Monte Carlo'!$B$30="",'Monte Carlo'!$C$30=""),0,IF(RAND()&lt;'Monte Carlo'!$B$30,IF('Monte Carlo'!$E$30='Monte Carlo'!$C$30,'Monte Carlo'!$C$30,BETAINV(RAND(),'Monte Carlo'!$G$30,'Monte Carlo'!$H$30,'Monte Carlo'!$C$30,'Monte Carlo'!$E$30)),0))</f>
        <v>0</v>
      </c>
      <c r="V966" s="0" t="n">
        <f aca="true">IF(OR('Monte Carlo'!$B$31="",'Monte Carlo'!$C$31=""),0,IF(RAND()&lt;'Monte Carlo'!$B$31,IF('Monte Carlo'!$E$31='Monte Carlo'!$C$31,'Monte Carlo'!$C$31,BETAINV(RAND(),'Monte Carlo'!$G$31,'Monte Carlo'!$H$31,'Monte Carlo'!$C$31,'Monte Carlo'!$E$31)),0))</f>
        <v>0</v>
      </c>
      <c r="W966" s="0" t="n">
        <f aca="true">IF(OR('Monte Carlo'!$B$32="",'Monte Carlo'!$C$32=""),0,IF(RAND()&lt;'Monte Carlo'!$B$32,IF('Monte Carlo'!$E$32='Monte Carlo'!$C$32,'Monte Carlo'!$C$32,BETAINV(RAND(),'Monte Carlo'!$G$32,'Monte Carlo'!$H$32,'Monte Carlo'!$C$32,'Monte Carlo'!$E$32)),0))</f>
        <v>0</v>
      </c>
      <c r="X966" s="0" t="n">
        <f aca="true">IF(OR('Monte Carlo'!$B$33="",'Monte Carlo'!$C$33=""),0,IF(RAND()&lt;'Monte Carlo'!$B$33,IF('Monte Carlo'!$E$33='Monte Carlo'!$C$33,'Monte Carlo'!$C$33,BETAINV(RAND(),'Monte Carlo'!$G$33,'Monte Carlo'!$H$33,'Monte Carlo'!$C$33,'Monte Carlo'!$E$33)),0))</f>
        <v>0</v>
      </c>
      <c r="Y966" s="0" t="n">
        <f aca="false">SUM(A966:X966)</f>
        <v>2100.18016849548</v>
      </c>
    </row>
    <row r="967" customFormat="false" ht="15" hidden="false" customHeight="false" outlineLevel="0" collapsed="false">
      <c r="A967" s="0" t="n">
        <f aca="true">IF('Monte Carlo'!$B$7="",0,IF('Monte Carlo'!$D$7='Monte Carlo'!$B$7,'Monte Carlo'!$B$7,BETAINV(RAND(),'Monte Carlo'!$F$7,'Monte Carlo'!$G$7,'Monte Carlo'!$B$7,'Monte Carlo'!$D$7)))</f>
        <v>164.827491386302</v>
      </c>
      <c r="B967" s="0" t="n">
        <f aca="true">IF('Monte Carlo'!$B$8="",0,IF('Monte Carlo'!$D$8='Monte Carlo'!$B$8,'Monte Carlo'!$B$8,BETAINV(RAND(),'Monte Carlo'!$F$8,'Monte Carlo'!$G$8,'Monte Carlo'!$B$8,'Monte Carlo'!$D$8)))</f>
        <v>986.303281806084</v>
      </c>
      <c r="C967" s="0" t="n">
        <f aca="true">IF('Monte Carlo'!$B$9="",0,IF('Monte Carlo'!$D$9='Monte Carlo'!$B$9,'Monte Carlo'!$B$9,BETAINV(RAND(),'Monte Carlo'!$F$9,'Monte Carlo'!$G$9,'Monte Carlo'!$B$9,'Monte Carlo'!$D$9)))</f>
        <v>517.123574214179</v>
      </c>
      <c r="D967" s="0" t="n">
        <f aca="true">IF('Monte Carlo'!$B$10="",0,IF('Monte Carlo'!$D$10='Monte Carlo'!$B$10,'Monte Carlo'!$B$10,BETAINV(RAND(),'Monte Carlo'!$F$10,'Monte Carlo'!$G$10,'Monte Carlo'!$B$10,'Monte Carlo'!$D$10)))</f>
        <v>300.278853296108</v>
      </c>
      <c r="E967" s="0" t="n">
        <f aca="true">IF('Monte Carlo'!$B$11="",0,IF('Monte Carlo'!$D$11='Monte Carlo'!$B$11,'Monte Carlo'!$B$11,BETAINV(RAND(),'Monte Carlo'!$F$11,'Monte Carlo'!$G$11,'Monte Carlo'!$B$11,'Monte Carlo'!$D$11)))</f>
        <v>101.991693555145</v>
      </c>
      <c r="F967" s="0" t="n">
        <f aca="true">IF('Monte Carlo'!$B$12="",0,IF('Monte Carlo'!$D$12='Monte Carlo'!$B$12,'Monte Carlo'!$B$12,BETAINV(RAND(),'Monte Carlo'!$F$12,'Monte Carlo'!$G$12,'Monte Carlo'!$B$12,'Monte Carlo'!$D$12)))</f>
        <v>102.537409528855</v>
      </c>
      <c r="G967" s="0" t="n">
        <f aca="true">IF('Monte Carlo'!$B$13="",0,IF('Monte Carlo'!$D$13='Monte Carlo'!$B$13,'Monte Carlo'!$B$13,BETAINV(RAND(),'Monte Carlo'!$F$13,'Monte Carlo'!$G$13,'Monte Carlo'!$B$13,'Monte Carlo'!$D$13)))</f>
        <v>0</v>
      </c>
      <c r="H967" s="0" t="n">
        <f aca="true">IF('Monte Carlo'!$B$14="",0,IF('Monte Carlo'!$D$14='Monte Carlo'!$B$14,'Monte Carlo'!$B$14,BETAINV(RAND(),'Monte Carlo'!$F$14,'Monte Carlo'!$G$14,'Monte Carlo'!$B$14,'Monte Carlo'!$D$14)))</f>
        <v>0</v>
      </c>
      <c r="I967" s="0" t="n">
        <f aca="true">IF('Monte Carlo'!$B$15="",0,IF('Monte Carlo'!$D$15='Monte Carlo'!$B$15,'Monte Carlo'!$B$15,BETAINV(RAND(),'Monte Carlo'!$F$15,'Monte Carlo'!$G$15,'Monte Carlo'!$B$15,'Monte Carlo'!$D$15)))</f>
        <v>0</v>
      </c>
      <c r="J967" s="0" t="n">
        <f aca="true">IF('Monte Carlo'!$B$16="",0,IF('Monte Carlo'!$D$16='Monte Carlo'!$B$16,'Monte Carlo'!$B$16,BETAINV(RAND(),'Monte Carlo'!$F$16,'Monte Carlo'!$G$16,'Monte Carlo'!$B$16,'Monte Carlo'!$D$16)))</f>
        <v>0</v>
      </c>
      <c r="K967" s="0" t="n">
        <f aca="true">IF('Monte Carlo'!$B$17="",0,IF('Monte Carlo'!$D$17='Monte Carlo'!$B$17,'Monte Carlo'!$B$17,BETAINV(RAND(),'Monte Carlo'!$F$17,'Monte Carlo'!$G$17,'Monte Carlo'!$B$17,'Monte Carlo'!$D$17)))</f>
        <v>0</v>
      </c>
      <c r="L967" s="0" t="n">
        <f aca="true">IF('Monte Carlo'!$B$18="",0,IF('Monte Carlo'!$D$18='Monte Carlo'!$B$18,'Monte Carlo'!$B$18,BETAINV(RAND(),'Monte Carlo'!$F$18,'Monte Carlo'!$G$18,'Monte Carlo'!$B$18,'Monte Carlo'!$D$18)))</f>
        <v>0</v>
      </c>
      <c r="M967" s="0" t="n">
        <f aca="true">IF(OR('Monte Carlo'!$B$22="",'Monte Carlo'!$C$22=""),0,IF(RAND()&lt;'Monte Carlo'!$B$22,IF('Monte Carlo'!$E$22='Monte Carlo'!$C$22,'Monte Carlo'!$C$22,BETAINV(RAND(),'Monte Carlo'!$G$22,'Monte Carlo'!$H$22,'Monte Carlo'!$C$22,'Monte Carlo'!$E$22)),0))</f>
        <v>0</v>
      </c>
      <c r="N967" s="0" t="n">
        <f aca="true">IF(OR('Monte Carlo'!$B$23="",'Monte Carlo'!$C$23=""),0,IF(RAND()&lt;'Monte Carlo'!$B$23,IF('Monte Carlo'!$E$23='Monte Carlo'!$C$23,'Monte Carlo'!$C$23,BETAINV(RAND(),'Monte Carlo'!$G$23,'Monte Carlo'!$H$23,'Monte Carlo'!$C$23,'Monte Carlo'!$E$23)),0))</f>
        <v>0</v>
      </c>
      <c r="O967" s="0" t="n">
        <f aca="true">IF(OR('Monte Carlo'!$B$24="",'Monte Carlo'!$C$24=""),0,IF(RAND()&lt;'Monte Carlo'!$B$24,IF('Monte Carlo'!$E$24='Monte Carlo'!$C$24,'Monte Carlo'!$C$24,BETAINV(RAND(),'Monte Carlo'!$G$24,'Monte Carlo'!$H$24,'Monte Carlo'!$C$24,'Monte Carlo'!$E$24)),0))</f>
        <v>0</v>
      </c>
      <c r="P967" s="0" t="n">
        <f aca="true">IF(OR('Monte Carlo'!$B$25="",'Monte Carlo'!$C$25=""),0,IF(RAND()&lt;'Monte Carlo'!$B$25,IF('Monte Carlo'!$E$25='Monte Carlo'!$C$25,'Monte Carlo'!$C$25,BETAINV(RAND(),'Monte Carlo'!$G$25,'Monte Carlo'!$H$25,'Monte Carlo'!$C$25,'Monte Carlo'!$E$25)),0))</f>
        <v>200.959372924994</v>
      </c>
      <c r="Q967" s="0" t="n">
        <f aca="true">IF(OR('Monte Carlo'!$B$26="",'Monte Carlo'!$C$26=""),0,IF(RAND()&lt;'Monte Carlo'!$B$26,IF('Monte Carlo'!$E$26='Monte Carlo'!$C$26,'Monte Carlo'!$C$26,BETAINV(RAND(),'Monte Carlo'!$G$26,'Monte Carlo'!$H$26,'Monte Carlo'!$C$26,'Monte Carlo'!$E$26)),0))</f>
        <v>0</v>
      </c>
      <c r="R967" s="0" t="n">
        <f aca="true">IF(OR('Monte Carlo'!$B$27="",'Monte Carlo'!$C$27=""),0,IF(RAND()&lt;'Monte Carlo'!$B$27,IF('Monte Carlo'!$E$27='Monte Carlo'!$C$27,'Monte Carlo'!$C$27,BETAINV(RAND(),'Monte Carlo'!$G$27,'Monte Carlo'!$H$27,'Monte Carlo'!$C$27,'Monte Carlo'!$E$27)),0))</f>
        <v>0</v>
      </c>
      <c r="S967" s="0" t="n">
        <f aca="true">IF(OR('Monte Carlo'!$B$28="",'Monte Carlo'!$C$28=""),0,IF(RAND()&lt;'Monte Carlo'!$B$28,IF('Monte Carlo'!$E$28='Monte Carlo'!$C$28,'Monte Carlo'!$C$28,BETAINV(RAND(),'Monte Carlo'!$G$28,'Monte Carlo'!$H$28,'Monte Carlo'!$C$28,'Monte Carlo'!$E$28)),0))</f>
        <v>0</v>
      </c>
      <c r="T967" s="0" t="n">
        <f aca="true">IF(OR('Monte Carlo'!$B$29="",'Monte Carlo'!$C$29=""),0,IF(RAND()&lt;'Monte Carlo'!$B$29,IF('Monte Carlo'!$E$29='Monte Carlo'!$C$29,'Monte Carlo'!$C$29,BETAINV(RAND(),'Monte Carlo'!$G$29,'Monte Carlo'!$H$29,'Monte Carlo'!$C$29,'Monte Carlo'!$E$29)),0))</f>
        <v>0</v>
      </c>
      <c r="U967" s="0" t="n">
        <f aca="true">IF(OR('Monte Carlo'!$B$30="",'Monte Carlo'!$C$30=""),0,IF(RAND()&lt;'Monte Carlo'!$B$30,IF('Monte Carlo'!$E$30='Monte Carlo'!$C$30,'Monte Carlo'!$C$30,BETAINV(RAND(),'Monte Carlo'!$G$30,'Monte Carlo'!$H$30,'Monte Carlo'!$C$30,'Monte Carlo'!$E$30)),0))</f>
        <v>0</v>
      </c>
      <c r="V967" s="0" t="n">
        <f aca="true">IF(OR('Monte Carlo'!$B$31="",'Monte Carlo'!$C$31=""),0,IF(RAND()&lt;'Monte Carlo'!$B$31,IF('Monte Carlo'!$E$31='Monte Carlo'!$C$31,'Monte Carlo'!$C$31,BETAINV(RAND(),'Monte Carlo'!$G$31,'Monte Carlo'!$H$31,'Monte Carlo'!$C$31,'Monte Carlo'!$E$31)),0))</f>
        <v>0</v>
      </c>
      <c r="W967" s="0" t="n">
        <f aca="true">IF(OR('Monte Carlo'!$B$32="",'Monte Carlo'!$C$32=""),0,IF(RAND()&lt;'Monte Carlo'!$B$32,IF('Monte Carlo'!$E$32='Monte Carlo'!$C$32,'Monte Carlo'!$C$32,BETAINV(RAND(),'Monte Carlo'!$G$32,'Monte Carlo'!$H$32,'Monte Carlo'!$C$32,'Monte Carlo'!$E$32)),0))</f>
        <v>0</v>
      </c>
      <c r="X967" s="0" t="n">
        <f aca="true">IF(OR('Monte Carlo'!$B$33="",'Monte Carlo'!$C$33=""),0,IF(RAND()&lt;'Monte Carlo'!$B$33,IF('Monte Carlo'!$E$33='Monte Carlo'!$C$33,'Monte Carlo'!$C$33,BETAINV(RAND(),'Monte Carlo'!$G$33,'Monte Carlo'!$H$33,'Monte Carlo'!$C$33,'Monte Carlo'!$E$33)),0))</f>
        <v>0</v>
      </c>
      <c r="Y967" s="0" t="n">
        <f aca="false">SUM(A967:X967)</f>
        <v>2374.02167671167</v>
      </c>
    </row>
    <row r="968" customFormat="false" ht="15" hidden="false" customHeight="false" outlineLevel="0" collapsed="false">
      <c r="A968" s="0" t="n">
        <f aca="true">IF('Monte Carlo'!$B$7="",0,IF('Monte Carlo'!$D$7='Monte Carlo'!$B$7,'Monte Carlo'!$B$7,BETAINV(RAND(),'Monte Carlo'!$F$7,'Monte Carlo'!$G$7,'Monte Carlo'!$B$7,'Monte Carlo'!$D$7)))</f>
        <v>181.823433526737</v>
      </c>
      <c r="B968" s="0" t="n">
        <f aca="true">IF('Monte Carlo'!$B$8="",0,IF('Monte Carlo'!$D$8='Monte Carlo'!$B$8,'Monte Carlo'!$B$8,BETAINV(RAND(),'Monte Carlo'!$F$8,'Monte Carlo'!$G$8,'Monte Carlo'!$B$8,'Monte Carlo'!$D$8)))</f>
        <v>1140.31749969931</v>
      </c>
      <c r="C968" s="0" t="n">
        <f aca="true">IF('Monte Carlo'!$B$9="",0,IF('Monte Carlo'!$D$9='Monte Carlo'!$B$9,'Monte Carlo'!$B$9,BETAINV(RAND(),'Monte Carlo'!$F$9,'Monte Carlo'!$G$9,'Monte Carlo'!$B$9,'Monte Carlo'!$D$9)))</f>
        <v>443.129269113672</v>
      </c>
      <c r="D968" s="0" t="n">
        <f aca="true">IF('Monte Carlo'!$B$10="",0,IF('Monte Carlo'!$D$10='Monte Carlo'!$B$10,'Monte Carlo'!$B$10,BETAINV(RAND(),'Monte Carlo'!$F$10,'Monte Carlo'!$G$10,'Monte Carlo'!$B$10,'Monte Carlo'!$D$10)))</f>
        <v>327.014608380197</v>
      </c>
      <c r="E968" s="0" t="n">
        <f aca="true">IF('Monte Carlo'!$B$11="",0,IF('Monte Carlo'!$D$11='Monte Carlo'!$B$11,'Monte Carlo'!$B$11,BETAINV(RAND(),'Monte Carlo'!$F$11,'Monte Carlo'!$G$11,'Monte Carlo'!$B$11,'Monte Carlo'!$D$11)))</f>
        <v>99.8846968140838</v>
      </c>
      <c r="F968" s="0" t="n">
        <f aca="true">IF('Monte Carlo'!$B$12="",0,IF('Monte Carlo'!$D$12='Monte Carlo'!$B$12,'Monte Carlo'!$B$12,BETAINV(RAND(),'Monte Carlo'!$F$12,'Monte Carlo'!$G$12,'Monte Carlo'!$B$12,'Monte Carlo'!$D$12)))</f>
        <v>100.90421446154</v>
      </c>
      <c r="G968" s="0" t="n">
        <f aca="true">IF('Monte Carlo'!$B$13="",0,IF('Monte Carlo'!$D$13='Monte Carlo'!$B$13,'Monte Carlo'!$B$13,BETAINV(RAND(),'Monte Carlo'!$F$13,'Monte Carlo'!$G$13,'Monte Carlo'!$B$13,'Monte Carlo'!$D$13)))</f>
        <v>0</v>
      </c>
      <c r="H968" s="0" t="n">
        <f aca="true">IF('Monte Carlo'!$B$14="",0,IF('Monte Carlo'!$D$14='Monte Carlo'!$B$14,'Monte Carlo'!$B$14,BETAINV(RAND(),'Monte Carlo'!$F$14,'Monte Carlo'!$G$14,'Monte Carlo'!$B$14,'Monte Carlo'!$D$14)))</f>
        <v>0</v>
      </c>
      <c r="I968" s="0" t="n">
        <f aca="true">IF('Monte Carlo'!$B$15="",0,IF('Monte Carlo'!$D$15='Monte Carlo'!$B$15,'Monte Carlo'!$B$15,BETAINV(RAND(),'Monte Carlo'!$F$15,'Monte Carlo'!$G$15,'Monte Carlo'!$B$15,'Monte Carlo'!$D$15)))</f>
        <v>0</v>
      </c>
      <c r="J968" s="0" t="n">
        <f aca="true">IF('Monte Carlo'!$B$16="",0,IF('Monte Carlo'!$D$16='Monte Carlo'!$B$16,'Monte Carlo'!$B$16,BETAINV(RAND(),'Monte Carlo'!$F$16,'Monte Carlo'!$G$16,'Monte Carlo'!$B$16,'Monte Carlo'!$D$16)))</f>
        <v>0</v>
      </c>
      <c r="K968" s="0" t="n">
        <f aca="true">IF('Monte Carlo'!$B$17="",0,IF('Monte Carlo'!$D$17='Monte Carlo'!$B$17,'Monte Carlo'!$B$17,BETAINV(RAND(),'Monte Carlo'!$F$17,'Monte Carlo'!$G$17,'Monte Carlo'!$B$17,'Monte Carlo'!$D$17)))</f>
        <v>0</v>
      </c>
      <c r="L968" s="0" t="n">
        <f aca="true">IF('Monte Carlo'!$B$18="",0,IF('Monte Carlo'!$D$18='Monte Carlo'!$B$18,'Monte Carlo'!$B$18,BETAINV(RAND(),'Monte Carlo'!$F$18,'Monte Carlo'!$G$18,'Monte Carlo'!$B$18,'Monte Carlo'!$D$18)))</f>
        <v>0</v>
      </c>
      <c r="M968" s="0" t="n">
        <f aca="true">IF(OR('Monte Carlo'!$B$22="",'Monte Carlo'!$C$22=""),0,IF(RAND()&lt;'Monte Carlo'!$B$22,IF('Monte Carlo'!$E$22='Monte Carlo'!$C$22,'Monte Carlo'!$C$22,BETAINV(RAND(),'Monte Carlo'!$G$22,'Monte Carlo'!$H$22,'Monte Carlo'!$C$22,'Monte Carlo'!$E$22)),0))</f>
        <v>0</v>
      </c>
      <c r="N968" s="0" t="n">
        <f aca="true">IF(OR('Monte Carlo'!$B$23="",'Monte Carlo'!$C$23=""),0,IF(RAND()&lt;'Monte Carlo'!$B$23,IF('Monte Carlo'!$E$23='Monte Carlo'!$C$23,'Monte Carlo'!$C$23,BETAINV(RAND(),'Monte Carlo'!$G$23,'Monte Carlo'!$H$23,'Monte Carlo'!$C$23,'Monte Carlo'!$E$23)),0))</f>
        <v>0</v>
      </c>
      <c r="O968" s="0" t="n">
        <f aca="true">IF(OR('Monte Carlo'!$B$24="",'Monte Carlo'!$C$24=""),0,IF(RAND()&lt;'Monte Carlo'!$B$24,IF('Monte Carlo'!$E$24='Monte Carlo'!$C$24,'Monte Carlo'!$C$24,BETAINV(RAND(),'Monte Carlo'!$G$24,'Monte Carlo'!$H$24,'Monte Carlo'!$C$24,'Monte Carlo'!$E$24)),0))</f>
        <v>0</v>
      </c>
      <c r="P968" s="0" t="n">
        <f aca="true">IF(OR('Monte Carlo'!$B$25="",'Monte Carlo'!$C$25=""),0,IF(RAND()&lt;'Monte Carlo'!$B$25,IF('Monte Carlo'!$E$25='Monte Carlo'!$C$25,'Monte Carlo'!$C$25,BETAINV(RAND(),'Monte Carlo'!$G$25,'Monte Carlo'!$H$25,'Monte Carlo'!$C$25,'Monte Carlo'!$E$25)),0))</f>
        <v>0</v>
      </c>
      <c r="Q968" s="0" t="n">
        <f aca="true">IF(OR('Monte Carlo'!$B$26="",'Monte Carlo'!$C$26=""),0,IF(RAND()&lt;'Monte Carlo'!$B$26,IF('Monte Carlo'!$E$26='Monte Carlo'!$C$26,'Monte Carlo'!$C$26,BETAINV(RAND(),'Monte Carlo'!$G$26,'Monte Carlo'!$H$26,'Monte Carlo'!$C$26,'Monte Carlo'!$E$26)),0))</f>
        <v>0</v>
      </c>
      <c r="R968" s="0" t="n">
        <f aca="true">IF(OR('Monte Carlo'!$B$27="",'Monte Carlo'!$C$27=""),0,IF(RAND()&lt;'Monte Carlo'!$B$27,IF('Monte Carlo'!$E$27='Monte Carlo'!$C$27,'Monte Carlo'!$C$27,BETAINV(RAND(),'Monte Carlo'!$G$27,'Monte Carlo'!$H$27,'Monte Carlo'!$C$27,'Monte Carlo'!$E$27)),0))</f>
        <v>0</v>
      </c>
      <c r="S968" s="0" t="n">
        <f aca="true">IF(OR('Monte Carlo'!$B$28="",'Monte Carlo'!$C$28=""),0,IF(RAND()&lt;'Monte Carlo'!$B$28,IF('Monte Carlo'!$E$28='Monte Carlo'!$C$28,'Monte Carlo'!$C$28,BETAINV(RAND(),'Monte Carlo'!$G$28,'Monte Carlo'!$H$28,'Monte Carlo'!$C$28,'Monte Carlo'!$E$28)),0))</f>
        <v>0</v>
      </c>
      <c r="T968" s="0" t="n">
        <f aca="true">IF(OR('Monte Carlo'!$B$29="",'Monte Carlo'!$C$29=""),0,IF(RAND()&lt;'Monte Carlo'!$B$29,IF('Monte Carlo'!$E$29='Monte Carlo'!$C$29,'Monte Carlo'!$C$29,BETAINV(RAND(),'Monte Carlo'!$G$29,'Monte Carlo'!$H$29,'Monte Carlo'!$C$29,'Monte Carlo'!$E$29)),0))</f>
        <v>0</v>
      </c>
      <c r="U968" s="0" t="n">
        <f aca="true">IF(OR('Monte Carlo'!$B$30="",'Monte Carlo'!$C$30=""),0,IF(RAND()&lt;'Monte Carlo'!$B$30,IF('Monte Carlo'!$E$30='Monte Carlo'!$C$30,'Monte Carlo'!$C$30,BETAINV(RAND(),'Monte Carlo'!$G$30,'Monte Carlo'!$H$30,'Monte Carlo'!$C$30,'Monte Carlo'!$E$30)),0))</f>
        <v>0</v>
      </c>
      <c r="V968" s="0" t="n">
        <f aca="true">IF(OR('Monte Carlo'!$B$31="",'Monte Carlo'!$C$31=""),0,IF(RAND()&lt;'Monte Carlo'!$B$31,IF('Monte Carlo'!$E$31='Monte Carlo'!$C$31,'Monte Carlo'!$C$31,BETAINV(RAND(),'Monte Carlo'!$G$31,'Monte Carlo'!$H$31,'Monte Carlo'!$C$31,'Monte Carlo'!$E$31)),0))</f>
        <v>0</v>
      </c>
      <c r="W968" s="0" t="n">
        <f aca="true">IF(OR('Monte Carlo'!$B$32="",'Monte Carlo'!$C$32=""),0,IF(RAND()&lt;'Monte Carlo'!$B$32,IF('Monte Carlo'!$E$32='Monte Carlo'!$C$32,'Monte Carlo'!$C$32,BETAINV(RAND(),'Monte Carlo'!$G$32,'Monte Carlo'!$H$32,'Monte Carlo'!$C$32,'Monte Carlo'!$E$32)),0))</f>
        <v>0</v>
      </c>
      <c r="X968" s="0" t="n">
        <f aca="true">IF(OR('Monte Carlo'!$B$33="",'Monte Carlo'!$C$33=""),0,IF(RAND()&lt;'Monte Carlo'!$B$33,IF('Monte Carlo'!$E$33='Monte Carlo'!$C$33,'Monte Carlo'!$C$33,BETAINV(RAND(),'Monte Carlo'!$G$33,'Monte Carlo'!$H$33,'Monte Carlo'!$C$33,'Monte Carlo'!$E$33)),0))</f>
        <v>0</v>
      </c>
      <c r="Y968" s="0" t="n">
        <f aca="false">SUM(A968:X968)</f>
        <v>2293.07372199554</v>
      </c>
    </row>
    <row r="969" customFormat="false" ht="15" hidden="false" customHeight="false" outlineLevel="0" collapsed="false">
      <c r="A969" s="0" t="n">
        <f aca="true">IF('Monte Carlo'!$B$7="",0,IF('Monte Carlo'!$D$7='Monte Carlo'!$B$7,'Monte Carlo'!$B$7,BETAINV(RAND(),'Monte Carlo'!$F$7,'Monte Carlo'!$G$7,'Monte Carlo'!$B$7,'Monte Carlo'!$D$7)))</f>
        <v>187.696645577868</v>
      </c>
      <c r="B969" s="0" t="n">
        <f aca="true">IF('Monte Carlo'!$B$8="",0,IF('Monte Carlo'!$D$8='Monte Carlo'!$B$8,'Monte Carlo'!$B$8,BETAINV(RAND(),'Monte Carlo'!$F$8,'Monte Carlo'!$G$8,'Monte Carlo'!$B$8,'Monte Carlo'!$D$8)))</f>
        <v>996.57478997851</v>
      </c>
      <c r="C969" s="0" t="n">
        <f aca="true">IF('Monte Carlo'!$B$9="",0,IF('Monte Carlo'!$D$9='Monte Carlo'!$B$9,'Monte Carlo'!$B$9,BETAINV(RAND(),'Monte Carlo'!$F$9,'Monte Carlo'!$G$9,'Monte Carlo'!$B$9,'Monte Carlo'!$D$9)))</f>
        <v>514.111877582686</v>
      </c>
      <c r="D969" s="0" t="n">
        <f aca="true">IF('Monte Carlo'!$B$10="",0,IF('Monte Carlo'!$D$10='Monte Carlo'!$B$10,'Monte Carlo'!$B$10,BETAINV(RAND(),'Monte Carlo'!$F$10,'Monte Carlo'!$G$10,'Monte Carlo'!$B$10,'Monte Carlo'!$D$10)))</f>
        <v>307.558817240916</v>
      </c>
      <c r="E969" s="0" t="n">
        <f aca="true">IF('Monte Carlo'!$B$11="",0,IF('Monte Carlo'!$D$11='Monte Carlo'!$B$11,'Monte Carlo'!$B$11,BETAINV(RAND(),'Monte Carlo'!$F$11,'Monte Carlo'!$G$11,'Monte Carlo'!$B$11,'Monte Carlo'!$D$11)))</f>
        <v>116.417917270415</v>
      </c>
      <c r="F969" s="0" t="n">
        <f aca="true">IF('Monte Carlo'!$B$12="",0,IF('Monte Carlo'!$D$12='Monte Carlo'!$B$12,'Monte Carlo'!$B$12,BETAINV(RAND(),'Monte Carlo'!$F$12,'Monte Carlo'!$G$12,'Monte Carlo'!$B$12,'Monte Carlo'!$D$12)))</f>
        <v>103.198477908247</v>
      </c>
      <c r="G969" s="0" t="n">
        <f aca="true">IF('Monte Carlo'!$B$13="",0,IF('Monte Carlo'!$D$13='Monte Carlo'!$B$13,'Monte Carlo'!$B$13,BETAINV(RAND(),'Monte Carlo'!$F$13,'Monte Carlo'!$G$13,'Monte Carlo'!$B$13,'Monte Carlo'!$D$13)))</f>
        <v>0</v>
      </c>
      <c r="H969" s="0" t="n">
        <f aca="true">IF('Monte Carlo'!$B$14="",0,IF('Monte Carlo'!$D$14='Monte Carlo'!$B$14,'Monte Carlo'!$B$14,BETAINV(RAND(),'Monte Carlo'!$F$14,'Monte Carlo'!$G$14,'Monte Carlo'!$B$14,'Monte Carlo'!$D$14)))</f>
        <v>0</v>
      </c>
      <c r="I969" s="0" t="n">
        <f aca="true">IF('Monte Carlo'!$B$15="",0,IF('Monte Carlo'!$D$15='Monte Carlo'!$B$15,'Monte Carlo'!$B$15,BETAINV(RAND(),'Monte Carlo'!$F$15,'Monte Carlo'!$G$15,'Monte Carlo'!$B$15,'Monte Carlo'!$D$15)))</f>
        <v>0</v>
      </c>
      <c r="J969" s="0" t="n">
        <f aca="true">IF('Monte Carlo'!$B$16="",0,IF('Monte Carlo'!$D$16='Monte Carlo'!$B$16,'Monte Carlo'!$B$16,BETAINV(RAND(),'Monte Carlo'!$F$16,'Monte Carlo'!$G$16,'Monte Carlo'!$B$16,'Monte Carlo'!$D$16)))</f>
        <v>0</v>
      </c>
      <c r="K969" s="0" t="n">
        <f aca="true">IF('Monte Carlo'!$B$17="",0,IF('Monte Carlo'!$D$17='Monte Carlo'!$B$17,'Monte Carlo'!$B$17,BETAINV(RAND(),'Monte Carlo'!$F$17,'Monte Carlo'!$G$17,'Monte Carlo'!$B$17,'Monte Carlo'!$D$17)))</f>
        <v>0</v>
      </c>
      <c r="L969" s="0" t="n">
        <f aca="true">IF('Monte Carlo'!$B$18="",0,IF('Monte Carlo'!$D$18='Monte Carlo'!$B$18,'Monte Carlo'!$B$18,BETAINV(RAND(),'Monte Carlo'!$F$18,'Monte Carlo'!$G$18,'Monte Carlo'!$B$18,'Monte Carlo'!$D$18)))</f>
        <v>0</v>
      </c>
      <c r="M969" s="0" t="n">
        <f aca="true">IF(OR('Monte Carlo'!$B$22="",'Monte Carlo'!$C$22=""),0,IF(RAND()&lt;'Monte Carlo'!$B$22,IF('Monte Carlo'!$E$22='Monte Carlo'!$C$22,'Monte Carlo'!$C$22,BETAINV(RAND(),'Monte Carlo'!$G$22,'Monte Carlo'!$H$22,'Monte Carlo'!$C$22,'Monte Carlo'!$E$22)),0))</f>
        <v>0</v>
      </c>
      <c r="N969" s="0" t="n">
        <f aca="true">IF(OR('Monte Carlo'!$B$23="",'Monte Carlo'!$C$23=""),0,IF(RAND()&lt;'Monte Carlo'!$B$23,IF('Monte Carlo'!$E$23='Monte Carlo'!$C$23,'Monte Carlo'!$C$23,BETAINV(RAND(),'Monte Carlo'!$G$23,'Monte Carlo'!$H$23,'Monte Carlo'!$C$23,'Monte Carlo'!$E$23)),0))</f>
        <v>0</v>
      </c>
      <c r="O969" s="0" t="n">
        <f aca="true">IF(OR('Monte Carlo'!$B$24="",'Monte Carlo'!$C$24=""),0,IF(RAND()&lt;'Monte Carlo'!$B$24,IF('Monte Carlo'!$E$24='Monte Carlo'!$C$24,'Monte Carlo'!$C$24,BETAINV(RAND(),'Monte Carlo'!$G$24,'Monte Carlo'!$H$24,'Monte Carlo'!$C$24,'Monte Carlo'!$E$24)),0))</f>
        <v>0</v>
      </c>
      <c r="P969" s="0" t="n">
        <f aca="true">IF(OR('Monte Carlo'!$B$25="",'Monte Carlo'!$C$25=""),0,IF(RAND()&lt;'Monte Carlo'!$B$25,IF('Monte Carlo'!$E$25='Monte Carlo'!$C$25,'Monte Carlo'!$C$25,BETAINV(RAND(),'Monte Carlo'!$G$25,'Monte Carlo'!$H$25,'Monte Carlo'!$C$25,'Monte Carlo'!$E$25)),0))</f>
        <v>0</v>
      </c>
      <c r="Q969" s="0" t="n">
        <f aca="true">IF(OR('Monte Carlo'!$B$26="",'Monte Carlo'!$C$26=""),0,IF(RAND()&lt;'Monte Carlo'!$B$26,IF('Monte Carlo'!$E$26='Monte Carlo'!$C$26,'Monte Carlo'!$C$26,BETAINV(RAND(),'Monte Carlo'!$G$26,'Monte Carlo'!$H$26,'Monte Carlo'!$C$26,'Monte Carlo'!$E$26)),0))</f>
        <v>0</v>
      </c>
      <c r="R969" s="0" t="n">
        <f aca="true">IF(OR('Monte Carlo'!$B$27="",'Monte Carlo'!$C$27=""),0,IF(RAND()&lt;'Monte Carlo'!$B$27,IF('Monte Carlo'!$E$27='Monte Carlo'!$C$27,'Monte Carlo'!$C$27,BETAINV(RAND(),'Monte Carlo'!$G$27,'Monte Carlo'!$H$27,'Monte Carlo'!$C$27,'Monte Carlo'!$E$27)),0))</f>
        <v>0</v>
      </c>
      <c r="S969" s="0" t="n">
        <f aca="true">IF(OR('Monte Carlo'!$B$28="",'Monte Carlo'!$C$28=""),0,IF(RAND()&lt;'Monte Carlo'!$B$28,IF('Monte Carlo'!$E$28='Monte Carlo'!$C$28,'Monte Carlo'!$C$28,BETAINV(RAND(),'Monte Carlo'!$G$28,'Monte Carlo'!$H$28,'Monte Carlo'!$C$28,'Monte Carlo'!$E$28)),0))</f>
        <v>0</v>
      </c>
      <c r="T969" s="0" t="n">
        <f aca="true">IF(OR('Monte Carlo'!$B$29="",'Monte Carlo'!$C$29=""),0,IF(RAND()&lt;'Monte Carlo'!$B$29,IF('Monte Carlo'!$E$29='Monte Carlo'!$C$29,'Monte Carlo'!$C$29,BETAINV(RAND(),'Monte Carlo'!$G$29,'Monte Carlo'!$H$29,'Monte Carlo'!$C$29,'Monte Carlo'!$E$29)),0))</f>
        <v>0</v>
      </c>
      <c r="U969" s="0" t="n">
        <f aca="true">IF(OR('Monte Carlo'!$B$30="",'Monte Carlo'!$C$30=""),0,IF(RAND()&lt;'Monte Carlo'!$B$30,IF('Monte Carlo'!$E$30='Monte Carlo'!$C$30,'Monte Carlo'!$C$30,BETAINV(RAND(),'Monte Carlo'!$G$30,'Monte Carlo'!$H$30,'Monte Carlo'!$C$30,'Monte Carlo'!$E$30)),0))</f>
        <v>0</v>
      </c>
      <c r="V969" s="0" t="n">
        <f aca="true">IF(OR('Monte Carlo'!$B$31="",'Monte Carlo'!$C$31=""),0,IF(RAND()&lt;'Monte Carlo'!$B$31,IF('Monte Carlo'!$E$31='Monte Carlo'!$C$31,'Monte Carlo'!$C$31,BETAINV(RAND(),'Monte Carlo'!$G$31,'Monte Carlo'!$H$31,'Monte Carlo'!$C$31,'Monte Carlo'!$E$31)),0))</f>
        <v>0</v>
      </c>
      <c r="W969" s="0" t="n">
        <f aca="true">IF(OR('Monte Carlo'!$B$32="",'Monte Carlo'!$C$32=""),0,IF(RAND()&lt;'Monte Carlo'!$B$32,IF('Monte Carlo'!$E$32='Monte Carlo'!$C$32,'Monte Carlo'!$C$32,BETAINV(RAND(),'Monte Carlo'!$G$32,'Monte Carlo'!$H$32,'Monte Carlo'!$C$32,'Monte Carlo'!$E$32)),0))</f>
        <v>0</v>
      </c>
      <c r="X969" s="0" t="n">
        <f aca="true">IF(OR('Monte Carlo'!$B$33="",'Monte Carlo'!$C$33=""),0,IF(RAND()&lt;'Monte Carlo'!$B$33,IF('Monte Carlo'!$E$33='Monte Carlo'!$C$33,'Monte Carlo'!$C$33,BETAINV(RAND(),'Monte Carlo'!$G$33,'Monte Carlo'!$H$33,'Monte Carlo'!$C$33,'Monte Carlo'!$E$33)),0))</f>
        <v>0</v>
      </c>
      <c r="Y969" s="0" t="n">
        <f aca="false">SUM(A969:X969)</f>
        <v>2225.55852555864</v>
      </c>
    </row>
    <row r="970" customFormat="false" ht="15" hidden="false" customHeight="false" outlineLevel="0" collapsed="false">
      <c r="A970" s="0" t="n">
        <f aca="true">IF('Monte Carlo'!$B$7="",0,IF('Monte Carlo'!$D$7='Monte Carlo'!$B$7,'Monte Carlo'!$B$7,BETAINV(RAND(),'Monte Carlo'!$F$7,'Monte Carlo'!$G$7,'Monte Carlo'!$B$7,'Monte Carlo'!$D$7)))</f>
        <v>197.381594661427</v>
      </c>
      <c r="B970" s="0" t="n">
        <f aca="true">IF('Monte Carlo'!$B$8="",0,IF('Monte Carlo'!$D$8='Monte Carlo'!$B$8,'Monte Carlo'!$B$8,BETAINV(RAND(),'Monte Carlo'!$F$8,'Monte Carlo'!$G$8,'Monte Carlo'!$B$8,'Monte Carlo'!$D$8)))</f>
        <v>967.960034758291</v>
      </c>
      <c r="C970" s="0" t="n">
        <f aca="true">IF('Monte Carlo'!$B$9="",0,IF('Monte Carlo'!$D$9='Monte Carlo'!$B$9,'Monte Carlo'!$B$9,BETAINV(RAND(),'Monte Carlo'!$F$9,'Monte Carlo'!$G$9,'Monte Carlo'!$B$9,'Monte Carlo'!$D$9)))</f>
        <v>456.56002278892</v>
      </c>
      <c r="D970" s="0" t="n">
        <f aca="true">IF('Monte Carlo'!$B$10="",0,IF('Monte Carlo'!$D$10='Monte Carlo'!$B$10,'Monte Carlo'!$B$10,BETAINV(RAND(),'Monte Carlo'!$F$10,'Monte Carlo'!$G$10,'Monte Carlo'!$B$10,'Monte Carlo'!$D$10)))</f>
        <v>277.340688426342</v>
      </c>
      <c r="E970" s="0" t="n">
        <f aca="true">IF('Monte Carlo'!$B$11="",0,IF('Monte Carlo'!$D$11='Monte Carlo'!$B$11,'Monte Carlo'!$B$11,BETAINV(RAND(),'Monte Carlo'!$F$11,'Monte Carlo'!$G$11,'Monte Carlo'!$B$11,'Monte Carlo'!$D$11)))</f>
        <v>127.024238068782</v>
      </c>
      <c r="F970" s="0" t="n">
        <f aca="true">IF('Monte Carlo'!$B$12="",0,IF('Monte Carlo'!$D$12='Monte Carlo'!$B$12,'Monte Carlo'!$B$12,BETAINV(RAND(),'Monte Carlo'!$F$12,'Monte Carlo'!$G$12,'Monte Carlo'!$B$12,'Monte Carlo'!$D$12)))</f>
        <v>112.031692446168</v>
      </c>
      <c r="G970" s="0" t="n">
        <f aca="true">IF('Monte Carlo'!$B$13="",0,IF('Monte Carlo'!$D$13='Monte Carlo'!$B$13,'Monte Carlo'!$B$13,BETAINV(RAND(),'Monte Carlo'!$F$13,'Monte Carlo'!$G$13,'Monte Carlo'!$B$13,'Monte Carlo'!$D$13)))</f>
        <v>0</v>
      </c>
      <c r="H970" s="0" t="n">
        <f aca="true">IF('Monte Carlo'!$B$14="",0,IF('Monte Carlo'!$D$14='Monte Carlo'!$B$14,'Monte Carlo'!$B$14,BETAINV(RAND(),'Monte Carlo'!$F$14,'Monte Carlo'!$G$14,'Monte Carlo'!$B$14,'Monte Carlo'!$D$14)))</f>
        <v>0</v>
      </c>
      <c r="I970" s="0" t="n">
        <f aca="true">IF('Monte Carlo'!$B$15="",0,IF('Monte Carlo'!$D$15='Monte Carlo'!$B$15,'Monte Carlo'!$B$15,BETAINV(RAND(),'Monte Carlo'!$F$15,'Monte Carlo'!$G$15,'Monte Carlo'!$B$15,'Monte Carlo'!$D$15)))</f>
        <v>0</v>
      </c>
      <c r="J970" s="0" t="n">
        <f aca="true">IF('Monte Carlo'!$B$16="",0,IF('Monte Carlo'!$D$16='Monte Carlo'!$B$16,'Monte Carlo'!$B$16,BETAINV(RAND(),'Monte Carlo'!$F$16,'Monte Carlo'!$G$16,'Monte Carlo'!$B$16,'Monte Carlo'!$D$16)))</f>
        <v>0</v>
      </c>
      <c r="K970" s="0" t="n">
        <f aca="true">IF('Monte Carlo'!$B$17="",0,IF('Monte Carlo'!$D$17='Monte Carlo'!$B$17,'Monte Carlo'!$B$17,BETAINV(RAND(),'Monte Carlo'!$F$17,'Monte Carlo'!$G$17,'Monte Carlo'!$B$17,'Monte Carlo'!$D$17)))</f>
        <v>0</v>
      </c>
      <c r="L970" s="0" t="n">
        <f aca="true">IF('Monte Carlo'!$B$18="",0,IF('Monte Carlo'!$D$18='Monte Carlo'!$B$18,'Monte Carlo'!$B$18,BETAINV(RAND(),'Monte Carlo'!$F$18,'Monte Carlo'!$G$18,'Monte Carlo'!$B$18,'Monte Carlo'!$D$18)))</f>
        <v>0</v>
      </c>
      <c r="M970" s="0" t="n">
        <f aca="true">IF(OR('Monte Carlo'!$B$22="",'Monte Carlo'!$C$22=""),0,IF(RAND()&lt;'Monte Carlo'!$B$22,IF('Monte Carlo'!$E$22='Monte Carlo'!$C$22,'Monte Carlo'!$C$22,BETAINV(RAND(),'Monte Carlo'!$G$22,'Monte Carlo'!$H$22,'Monte Carlo'!$C$22,'Monte Carlo'!$E$22)),0))</f>
        <v>185.13447719935</v>
      </c>
      <c r="N970" s="0" t="n">
        <f aca="true">IF(OR('Monte Carlo'!$B$23="",'Monte Carlo'!$C$23=""),0,IF(RAND()&lt;'Monte Carlo'!$B$23,IF('Monte Carlo'!$E$23='Monte Carlo'!$C$23,'Monte Carlo'!$C$23,BETAINV(RAND(),'Monte Carlo'!$G$23,'Monte Carlo'!$H$23,'Monte Carlo'!$C$23,'Monte Carlo'!$E$23)),0))</f>
        <v>35.5100932022016</v>
      </c>
      <c r="O970" s="0" t="n">
        <f aca="true">IF(OR('Monte Carlo'!$B$24="",'Monte Carlo'!$C$24=""),0,IF(RAND()&lt;'Monte Carlo'!$B$24,IF('Monte Carlo'!$E$24='Monte Carlo'!$C$24,'Monte Carlo'!$C$24,BETAINV(RAND(),'Monte Carlo'!$G$24,'Monte Carlo'!$H$24,'Monte Carlo'!$C$24,'Monte Carlo'!$E$24)),0))</f>
        <v>0</v>
      </c>
      <c r="P970" s="0" t="n">
        <f aca="true">IF(OR('Monte Carlo'!$B$25="",'Monte Carlo'!$C$25=""),0,IF(RAND()&lt;'Monte Carlo'!$B$25,IF('Monte Carlo'!$E$25='Monte Carlo'!$C$25,'Monte Carlo'!$C$25,BETAINV(RAND(),'Monte Carlo'!$G$25,'Monte Carlo'!$H$25,'Monte Carlo'!$C$25,'Monte Carlo'!$E$25)),0))</f>
        <v>0</v>
      </c>
      <c r="Q970" s="0" t="n">
        <f aca="true">IF(OR('Monte Carlo'!$B$26="",'Monte Carlo'!$C$26=""),0,IF(RAND()&lt;'Monte Carlo'!$B$26,IF('Monte Carlo'!$E$26='Monte Carlo'!$C$26,'Monte Carlo'!$C$26,BETAINV(RAND(),'Monte Carlo'!$G$26,'Monte Carlo'!$H$26,'Monte Carlo'!$C$26,'Monte Carlo'!$E$26)),0))</f>
        <v>0</v>
      </c>
      <c r="R970" s="0" t="n">
        <f aca="true">IF(OR('Monte Carlo'!$B$27="",'Monte Carlo'!$C$27=""),0,IF(RAND()&lt;'Monte Carlo'!$B$27,IF('Monte Carlo'!$E$27='Monte Carlo'!$C$27,'Monte Carlo'!$C$27,BETAINV(RAND(),'Monte Carlo'!$G$27,'Monte Carlo'!$H$27,'Monte Carlo'!$C$27,'Monte Carlo'!$E$27)),0))</f>
        <v>0</v>
      </c>
      <c r="S970" s="0" t="n">
        <f aca="true">IF(OR('Monte Carlo'!$B$28="",'Monte Carlo'!$C$28=""),0,IF(RAND()&lt;'Monte Carlo'!$B$28,IF('Monte Carlo'!$E$28='Monte Carlo'!$C$28,'Monte Carlo'!$C$28,BETAINV(RAND(),'Monte Carlo'!$G$28,'Monte Carlo'!$H$28,'Monte Carlo'!$C$28,'Monte Carlo'!$E$28)),0))</f>
        <v>0</v>
      </c>
      <c r="T970" s="0" t="n">
        <f aca="true">IF(OR('Monte Carlo'!$B$29="",'Monte Carlo'!$C$29=""),0,IF(RAND()&lt;'Monte Carlo'!$B$29,IF('Monte Carlo'!$E$29='Monte Carlo'!$C$29,'Monte Carlo'!$C$29,BETAINV(RAND(),'Monte Carlo'!$G$29,'Monte Carlo'!$H$29,'Monte Carlo'!$C$29,'Monte Carlo'!$E$29)),0))</f>
        <v>0</v>
      </c>
      <c r="U970" s="0" t="n">
        <f aca="true">IF(OR('Monte Carlo'!$B$30="",'Monte Carlo'!$C$30=""),0,IF(RAND()&lt;'Monte Carlo'!$B$30,IF('Monte Carlo'!$E$30='Monte Carlo'!$C$30,'Monte Carlo'!$C$30,BETAINV(RAND(),'Monte Carlo'!$G$30,'Monte Carlo'!$H$30,'Monte Carlo'!$C$30,'Monte Carlo'!$E$30)),0))</f>
        <v>0</v>
      </c>
      <c r="V970" s="0" t="n">
        <f aca="true">IF(OR('Monte Carlo'!$B$31="",'Monte Carlo'!$C$31=""),0,IF(RAND()&lt;'Monte Carlo'!$B$31,IF('Monte Carlo'!$E$31='Monte Carlo'!$C$31,'Monte Carlo'!$C$31,BETAINV(RAND(),'Monte Carlo'!$G$31,'Monte Carlo'!$H$31,'Monte Carlo'!$C$31,'Monte Carlo'!$E$31)),0))</f>
        <v>0</v>
      </c>
      <c r="W970" s="0" t="n">
        <f aca="true">IF(OR('Monte Carlo'!$B$32="",'Monte Carlo'!$C$32=""),0,IF(RAND()&lt;'Monte Carlo'!$B$32,IF('Monte Carlo'!$E$32='Monte Carlo'!$C$32,'Monte Carlo'!$C$32,BETAINV(RAND(),'Monte Carlo'!$G$32,'Monte Carlo'!$H$32,'Monte Carlo'!$C$32,'Monte Carlo'!$E$32)),0))</f>
        <v>0</v>
      </c>
      <c r="X970" s="0" t="n">
        <f aca="true">IF(OR('Monte Carlo'!$B$33="",'Monte Carlo'!$C$33=""),0,IF(RAND()&lt;'Monte Carlo'!$B$33,IF('Monte Carlo'!$E$33='Monte Carlo'!$C$33,'Monte Carlo'!$C$33,BETAINV(RAND(),'Monte Carlo'!$G$33,'Monte Carlo'!$H$33,'Monte Carlo'!$C$33,'Monte Carlo'!$E$33)),0))</f>
        <v>0</v>
      </c>
      <c r="Y970" s="0" t="n">
        <f aca="false">SUM(A970:X970)</f>
        <v>2358.94284155148</v>
      </c>
    </row>
    <row r="971" customFormat="false" ht="15" hidden="false" customHeight="false" outlineLevel="0" collapsed="false">
      <c r="A971" s="0" t="n">
        <f aca="true">IF('Monte Carlo'!$B$7="",0,IF('Monte Carlo'!$D$7='Monte Carlo'!$B$7,'Monte Carlo'!$B$7,BETAINV(RAND(),'Monte Carlo'!$F$7,'Monte Carlo'!$G$7,'Monte Carlo'!$B$7,'Monte Carlo'!$D$7)))</f>
        <v>136.616603889658</v>
      </c>
      <c r="B971" s="0" t="n">
        <f aca="true">IF('Monte Carlo'!$B$8="",0,IF('Monte Carlo'!$D$8='Monte Carlo'!$B$8,'Monte Carlo'!$B$8,BETAINV(RAND(),'Monte Carlo'!$F$8,'Monte Carlo'!$G$8,'Monte Carlo'!$B$8,'Monte Carlo'!$D$8)))</f>
        <v>1016.12058961746</v>
      </c>
      <c r="C971" s="0" t="n">
        <f aca="true">IF('Monte Carlo'!$B$9="",0,IF('Monte Carlo'!$D$9='Monte Carlo'!$B$9,'Monte Carlo'!$B$9,BETAINV(RAND(),'Monte Carlo'!$F$9,'Monte Carlo'!$G$9,'Monte Carlo'!$B$9,'Monte Carlo'!$D$9)))</f>
        <v>470.44238047449</v>
      </c>
      <c r="D971" s="0" t="n">
        <f aca="true">IF('Monte Carlo'!$B$10="",0,IF('Monte Carlo'!$D$10='Monte Carlo'!$B$10,'Monte Carlo'!$B$10,BETAINV(RAND(),'Monte Carlo'!$F$10,'Monte Carlo'!$G$10,'Monte Carlo'!$B$10,'Monte Carlo'!$D$10)))</f>
        <v>315.195890572885</v>
      </c>
      <c r="E971" s="0" t="n">
        <f aca="true">IF('Monte Carlo'!$B$11="",0,IF('Monte Carlo'!$D$11='Monte Carlo'!$B$11,'Monte Carlo'!$B$11,BETAINV(RAND(),'Monte Carlo'!$F$11,'Monte Carlo'!$G$11,'Monte Carlo'!$B$11,'Monte Carlo'!$D$11)))</f>
        <v>97.1829531317062</v>
      </c>
      <c r="F971" s="0" t="n">
        <f aca="true">IF('Monte Carlo'!$B$12="",0,IF('Monte Carlo'!$D$12='Monte Carlo'!$B$12,'Monte Carlo'!$B$12,BETAINV(RAND(),'Monte Carlo'!$F$12,'Monte Carlo'!$G$12,'Monte Carlo'!$B$12,'Monte Carlo'!$D$12)))</f>
        <v>98.9932457904447</v>
      </c>
      <c r="G971" s="0" t="n">
        <f aca="true">IF('Monte Carlo'!$B$13="",0,IF('Monte Carlo'!$D$13='Monte Carlo'!$B$13,'Monte Carlo'!$B$13,BETAINV(RAND(),'Monte Carlo'!$F$13,'Monte Carlo'!$G$13,'Monte Carlo'!$B$13,'Monte Carlo'!$D$13)))</f>
        <v>0</v>
      </c>
      <c r="H971" s="0" t="n">
        <f aca="true">IF('Monte Carlo'!$B$14="",0,IF('Monte Carlo'!$D$14='Monte Carlo'!$B$14,'Monte Carlo'!$B$14,BETAINV(RAND(),'Monte Carlo'!$F$14,'Monte Carlo'!$G$14,'Monte Carlo'!$B$14,'Monte Carlo'!$D$14)))</f>
        <v>0</v>
      </c>
      <c r="I971" s="0" t="n">
        <f aca="true">IF('Monte Carlo'!$B$15="",0,IF('Monte Carlo'!$D$15='Monte Carlo'!$B$15,'Monte Carlo'!$B$15,BETAINV(RAND(),'Monte Carlo'!$F$15,'Monte Carlo'!$G$15,'Monte Carlo'!$B$15,'Monte Carlo'!$D$15)))</f>
        <v>0</v>
      </c>
      <c r="J971" s="0" t="n">
        <f aca="true">IF('Monte Carlo'!$B$16="",0,IF('Monte Carlo'!$D$16='Monte Carlo'!$B$16,'Monte Carlo'!$B$16,BETAINV(RAND(),'Monte Carlo'!$F$16,'Monte Carlo'!$G$16,'Monte Carlo'!$B$16,'Monte Carlo'!$D$16)))</f>
        <v>0</v>
      </c>
      <c r="K971" s="0" t="n">
        <f aca="true">IF('Monte Carlo'!$B$17="",0,IF('Monte Carlo'!$D$17='Monte Carlo'!$B$17,'Monte Carlo'!$B$17,BETAINV(RAND(),'Monte Carlo'!$F$17,'Monte Carlo'!$G$17,'Monte Carlo'!$B$17,'Monte Carlo'!$D$17)))</f>
        <v>0</v>
      </c>
      <c r="L971" s="0" t="n">
        <f aca="true">IF('Monte Carlo'!$B$18="",0,IF('Monte Carlo'!$D$18='Monte Carlo'!$B$18,'Monte Carlo'!$B$18,BETAINV(RAND(),'Monte Carlo'!$F$18,'Monte Carlo'!$G$18,'Monte Carlo'!$B$18,'Monte Carlo'!$D$18)))</f>
        <v>0</v>
      </c>
      <c r="M971" s="0" t="n">
        <f aca="true">IF(OR('Monte Carlo'!$B$22="",'Monte Carlo'!$C$22=""),0,IF(RAND()&lt;'Monte Carlo'!$B$22,IF('Monte Carlo'!$E$22='Monte Carlo'!$C$22,'Monte Carlo'!$C$22,BETAINV(RAND(),'Monte Carlo'!$G$22,'Monte Carlo'!$H$22,'Monte Carlo'!$C$22,'Monte Carlo'!$E$22)),0))</f>
        <v>0</v>
      </c>
      <c r="N971" s="0" t="n">
        <f aca="true">IF(OR('Monte Carlo'!$B$23="",'Monte Carlo'!$C$23=""),0,IF(RAND()&lt;'Monte Carlo'!$B$23,IF('Monte Carlo'!$E$23='Monte Carlo'!$C$23,'Monte Carlo'!$C$23,BETAINV(RAND(),'Monte Carlo'!$G$23,'Monte Carlo'!$H$23,'Monte Carlo'!$C$23,'Monte Carlo'!$E$23)),0))</f>
        <v>47.9527438320461</v>
      </c>
      <c r="O971" s="0" t="n">
        <f aca="true">IF(OR('Monte Carlo'!$B$24="",'Monte Carlo'!$C$24=""),0,IF(RAND()&lt;'Monte Carlo'!$B$24,IF('Monte Carlo'!$E$24='Monte Carlo'!$C$24,'Monte Carlo'!$C$24,BETAINV(RAND(),'Monte Carlo'!$G$24,'Monte Carlo'!$H$24,'Monte Carlo'!$C$24,'Monte Carlo'!$E$24)),0))</f>
        <v>0</v>
      </c>
      <c r="P971" s="0" t="n">
        <f aca="true">IF(OR('Monte Carlo'!$B$25="",'Monte Carlo'!$C$25=""),0,IF(RAND()&lt;'Monte Carlo'!$B$25,IF('Monte Carlo'!$E$25='Monte Carlo'!$C$25,'Monte Carlo'!$C$25,BETAINV(RAND(),'Monte Carlo'!$G$25,'Monte Carlo'!$H$25,'Monte Carlo'!$C$25,'Monte Carlo'!$E$25)),0))</f>
        <v>0</v>
      </c>
      <c r="Q971" s="0" t="n">
        <f aca="true">IF(OR('Monte Carlo'!$B$26="",'Monte Carlo'!$C$26=""),0,IF(RAND()&lt;'Monte Carlo'!$B$26,IF('Monte Carlo'!$E$26='Monte Carlo'!$C$26,'Monte Carlo'!$C$26,BETAINV(RAND(),'Monte Carlo'!$G$26,'Monte Carlo'!$H$26,'Monte Carlo'!$C$26,'Monte Carlo'!$E$26)),0))</f>
        <v>0</v>
      </c>
      <c r="R971" s="0" t="n">
        <f aca="true">IF(OR('Monte Carlo'!$B$27="",'Monte Carlo'!$C$27=""),0,IF(RAND()&lt;'Monte Carlo'!$B$27,IF('Monte Carlo'!$E$27='Monte Carlo'!$C$27,'Monte Carlo'!$C$27,BETAINV(RAND(),'Monte Carlo'!$G$27,'Monte Carlo'!$H$27,'Monte Carlo'!$C$27,'Monte Carlo'!$E$27)),0))</f>
        <v>0</v>
      </c>
      <c r="S971" s="0" t="n">
        <f aca="true">IF(OR('Monte Carlo'!$B$28="",'Monte Carlo'!$C$28=""),0,IF(RAND()&lt;'Monte Carlo'!$B$28,IF('Monte Carlo'!$E$28='Monte Carlo'!$C$28,'Monte Carlo'!$C$28,BETAINV(RAND(),'Monte Carlo'!$G$28,'Monte Carlo'!$H$28,'Monte Carlo'!$C$28,'Monte Carlo'!$E$28)),0))</f>
        <v>0</v>
      </c>
      <c r="T971" s="0" t="n">
        <f aca="true">IF(OR('Monte Carlo'!$B$29="",'Monte Carlo'!$C$29=""),0,IF(RAND()&lt;'Monte Carlo'!$B$29,IF('Monte Carlo'!$E$29='Monte Carlo'!$C$29,'Monte Carlo'!$C$29,BETAINV(RAND(),'Monte Carlo'!$G$29,'Monte Carlo'!$H$29,'Monte Carlo'!$C$29,'Monte Carlo'!$E$29)),0))</f>
        <v>0</v>
      </c>
      <c r="U971" s="0" t="n">
        <f aca="true">IF(OR('Monte Carlo'!$B$30="",'Monte Carlo'!$C$30=""),0,IF(RAND()&lt;'Monte Carlo'!$B$30,IF('Monte Carlo'!$E$30='Monte Carlo'!$C$30,'Monte Carlo'!$C$30,BETAINV(RAND(),'Monte Carlo'!$G$30,'Monte Carlo'!$H$30,'Monte Carlo'!$C$30,'Monte Carlo'!$E$30)),0))</f>
        <v>0</v>
      </c>
      <c r="V971" s="0" t="n">
        <f aca="true">IF(OR('Monte Carlo'!$B$31="",'Monte Carlo'!$C$31=""),0,IF(RAND()&lt;'Monte Carlo'!$B$31,IF('Monte Carlo'!$E$31='Monte Carlo'!$C$31,'Monte Carlo'!$C$31,BETAINV(RAND(),'Monte Carlo'!$G$31,'Monte Carlo'!$H$31,'Monte Carlo'!$C$31,'Monte Carlo'!$E$31)),0))</f>
        <v>0</v>
      </c>
      <c r="W971" s="0" t="n">
        <f aca="true">IF(OR('Monte Carlo'!$B$32="",'Monte Carlo'!$C$32=""),0,IF(RAND()&lt;'Monte Carlo'!$B$32,IF('Monte Carlo'!$E$32='Monte Carlo'!$C$32,'Monte Carlo'!$C$32,BETAINV(RAND(),'Monte Carlo'!$G$32,'Monte Carlo'!$H$32,'Monte Carlo'!$C$32,'Monte Carlo'!$E$32)),0))</f>
        <v>0</v>
      </c>
      <c r="X971" s="0" t="n">
        <f aca="true">IF(OR('Monte Carlo'!$B$33="",'Monte Carlo'!$C$33=""),0,IF(RAND()&lt;'Monte Carlo'!$B$33,IF('Monte Carlo'!$E$33='Monte Carlo'!$C$33,'Monte Carlo'!$C$33,BETAINV(RAND(),'Monte Carlo'!$G$33,'Monte Carlo'!$H$33,'Monte Carlo'!$C$33,'Monte Carlo'!$E$33)),0))</f>
        <v>0</v>
      </c>
      <c r="Y971" s="0" t="n">
        <f aca="false">SUM(A971:X971)</f>
        <v>2182.50440730869</v>
      </c>
    </row>
    <row r="972" customFormat="false" ht="15" hidden="false" customHeight="false" outlineLevel="0" collapsed="false">
      <c r="A972" s="0" t="n">
        <f aca="true">IF('Monte Carlo'!$B$7="",0,IF('Monte Carlo'!$D$7='Monte Carlo'!$B$7,'Monte Carlo'!$B$7,BETAINV(RAND(),'Monte Carlo'!$F$7,'Monte Carlo'!$G$7,'Monte Carlo'!$B$7,'Monte Carlo'!$D$7)))</f>
        <v>164.90328612631</v>
      </c>
      <c r="B972" s="0" t="n">
        <f aca="true">IF('Monte Carlo'!$B$8="",0,IF('Monte Carlo'!$D$8='Monte Carlo'!$B$8,'Monte Carlo'!$B$8,BETAINV(RAND(),'Monte Carlo'!$F$8,'Monte Carlo'!$G$8,'Monte Carlo'!$B$8,'Monte Carlo'!$D$8)))</f>
        <v>951.690413267844</v>
      </c>
      <c r="C972" s="0" t="n">
        <f aca="true">IF('Monte Carlo'!$B$9="",0,IF('Monte Carlo'!$D$9='Monte Carlo'!$B$9,'Monte Carlo'!$B$9,BETAINV(RAND(),'Monte Carlo'!$F$9,'Monte Carlo'!$G$9,'Monte Carlo'!$B$9,'Monte Carlo'!$D$9)))</f>
        <v>481.893369955002</v>
      </c>
      <c r="D972" s="0" t="n">
        <f aca="true">IF('Monte Carlo'!$B$10="",0,IF('Monte Carlo'!$D$10='Monte Carlo'!$B$10,'Monte Carlo'!$B$10,BETAINV(RAND(),'Monte Carlo'!$F$10,'Monte Carlo'!$G$10,'Monte Carlo'!$B$10,'Monte Carlo'!$D$10)))</f>
        <v>335.043059122003</v>
      </c>
      <c r="E972" s="0" t="n">
        <f aca="true">IF('Monte Carlo'!$B$11="",0,IF('Monte Carlo'!$D$11='Monte Carlo'!$B$11,'Monte Carlo'!$B$11,BETAINV(RAND(),'Monte Carlo'!$F$11,'Monte Carlo'!$G$11,'Monte Carlo'!$B$11,'Monte Carlo'!$D$11)))</f>
        <v>84.0575846549617</v>
      </c>
      <c r="F972" s="0" t="n">
        <f aca="true">IF('Monte Carlo'!$B$12="",0,IF('Monte Carlo'!$D$12='Monte Carlo'!$B$12,'Monte Carlo'!$B$12,BETAINV(RAND(),'Monte Carlo'!$F$12,'Monte Carlo'!$G$12,'Monte Carlo'!$B$12,'Monte Carlo'!$D$12)))</f>
        <v>103.613358429274</v>
      </c>
      <c r="G972" s="0" t="n">
        <f aca="true">IF('Monte Carlo'!$B$13="",0,IF('Monte Carlo'!$D$13='Monte Carlo'!$B$13,'Monte Carlo'!$B$13,BETAINV(RAND(),'Monte Carlo'!$F$13,'Monte Carlo'!$G$13,'Monte Carlo'!$B$13,'Monte Carlo'!$D$13)))</f>
        <v>0</v>
      </c>
      <c r="H972" s="0" t="n">
        <f aca="true">IF('Monte Carlo'!$B$14="",0,IF('Monte Carlo'!$D$14='Monte Carlo'!$B$14,'Monte Carlo'!$B$14,BETAINV(RAND(),'Monte Carlo'!$F$14,'Monte Carlo'!$G$14,'Monte Carlo'!$B$14,'Monte Carlo'!$D$14)))</f>
        <v>0</v>
      </c>
      <c r="I972" s="0" t="n">
        <f aca="true">IF('Monte Carlo'!$B$15="",0,IF('Monte Carlo'!$D$15='Monte Carlo'!$B$15,'Monte Carlo'!$B$15,BETAINV(RAND(),'Monte Carlo'!$F$15,'Monte Carlo'!$G$15,'Monte Carlo'!$B$15,'Monte Carlo'!$D$15)))</f>
        <v>0</v>
      </c>
      <c r="J972" s="0" t="n">
        <f aca="true">IF('Monte Carlo'!$B$16="",0,IF('Monte Carlo'!$D$16='Monte Carlo'!$B$16,'Monte Carlo'!$B$16,BETAINV(RAND(),'Monte Carlo'!$F$16,'Monte Carlo'!$G$16,'Monte Carlo'!$B$16,'Monte Carlo'!$D$16)))</f>
        <v>0</v>
      </c>
      <c r="K972" s="0" t="n">
        <f aca="true">IF('Monte Carlo'!$B$17="",0,IF('Monte Carlo'!$D$17='Monte Carlo'!$B$17,'Monte Carlo'!$B$17,BETAINV(RAND(),'Monte Carlo'!$F$17,'Monte Carlo'!$G$17,'Monte Carlo'!$B$17,'Monte Carlo'!$D$17)))</f>
        <v>0</v>
      </c>
      <c r="L972" s="0" t="n">
        <f aca="true">IF('Monte Carlo'!$B$18="",0,IF('Monte Carlo'!$D$18='Monte Carlo'!$B$18,'Monte Carlo'!$B$18,BETAINV(RAND(),'Monte Carlo'!$F$18,'Monte Carlo'!$G$18,'Monte Carlo'!$B$18,'Monte Carlo'!$D$18)))</f>
        <v>0</v>
      </c>
      <c r="M972" s="0" t="n">
        <f aca="true">IF(OR('Monte Carlo'!$B$22="",'Monte Carlo'!$C$22=""),0,IF(RAND()&lt;'Monte Carlo'!$B$22,IF('Monte Carlo'!$E$22='Monte Carlo'!$C$22,'Monte Carlo'!$C$22,BETAINV(RAND(),'Monte Carlo'!$G$22,'Monte Carlo'!$H$22,'Monte Carlo'!$C$22,'Monte Carlo'!$E$22)),0))</f>
        <v>94.638953510223</v>
      </c>
      <c r="N972" s="0" t="n">
        <f aca="true">IF(OR('Monte Carlo'!$B$23="",'Monte Carlo'!$C$23=""),0,IF(RAND()&lt;'Monte Carlo'!$B$23,IF('Monte Carlo'!$E$23='Monte Carlo'!$C$23,'Monte Carlo'!$C$23,BETAINV(RAND(),'Monte Carlo'!$G$23,'Monte Carlo'!$H$23,'Monte Carlo'!$C$23,'Monte Carlo'!$E$23)),0))</f>
        <v>0</v>
      </c>
      <c r="O972" s="0" t="n">
        <f aca="true">IF(OR('Monte Carlo'!$B$24="",'Monte Carlo'!$C$24=""),0,IF(RAND()&lt;'Monte Carlo'!$B$24,IF('Monte Carlo'!$E$24='Monte Carlo'!$C$24,'Monte Carlo'!$C$24,BETAINV(RAND(),'Monte Carlo'!$G$24,'Monte Carlo'!$H$24,'Monte Carlo'!$C$24,'Monte Carlo'!$E$24)),0))</f>
        <v>0</v>
      </c>
      <c r="P972" s="0" t="n">
        <f aca="true">IF(OR('Monte Carlo'!$B$25="",'Monte Carlo'!$C$25=""),0,IF(RAND()&lt;'Monte Carlo'!$B$25,IF('Monte Carlo'!$E$25='Monte Carlo'!$C$25,'Monte Carlo'!$C$25,BETAINV(RAND(),'Monte Carlo'!$G$25,'Monte Carlo'!$H$25,'Monte Carlo'!$C$25,'Monte Carlo'!$E$25)),0))</f>
        <v>0</v>
      </c>
      <c r="Q972" s="0" t="n">
        <f aca="true">IF(OR('Monte Carlo'!$B$26="",'Monte Carlo'!$C$26=""),0,IF(RAND()&lt;'Monte Carlo'!$B$26,IF('Monte Carlo'!$E$26='Monte Carlo'!$C$26,'Monte Carlo'!$C$26,BETAINV(RAND(),'Monte Carlo'!$G$26,'Monte Carlo'!$H$26,'Monte Carlo'!$C$26,'Monte Carlo'!$E$26)),0))</f>
        <v>258.734150840483</v>
      </c>
      <c r="R972" s="0" t="n">
        <f aca="true">IF(OR('Monte Carlo'!$B$27="",'Monte Carlo'!$C$27=""),0,IF(RAND()&lt;'Monte Carlo'!$B$27,IF('Monte Carlo'!$E$27='Monte Carlo'!$C$27,'Monte Carlo'!$C$27,BETAINV(RAND(),'Monte Carlo'!$G$27,'Monte Carlo'!$H$27,'Monte Carlo'!$C$27,'Monte Carlo'!$E$27)),0))</f>
        <v>0</v>
      </c>
      <c r="S972" s="0" t="n">
        <f aca="true">IF(OR('Monte Carlo'!$B$28="",'Monte Carlo'!$C$28=""),0,IF(RAND()&lt;'Monte Carlo'!$B$28,IF('Monte Carlo'!$E$28='Monte Carlo'!$C$28,'Monte Carlo'!$C$28,BETAINV(RAND(),'Monte Carlo'!$G$28,'Monte Carlo'!$H$28,'Monte Carlo'!$C$28,'Monte Carlo'!$E$28)),0))</f>
        <v>0</v>
      </c>
      <c r="T972" s="0" t="n">
        <f aca="true">IF(OR('Monte Carlo'!$B$29="",'Monte Carlo'!$C$29=""),0,IF(RAND()&lt;'Monte Carlo'!$B$29,IF('Monte Carlo'!$E$29='Monte Carlo'!$C$29,'Monte Carlo'!$C$29,BETAINV(RAND(),'Monte Carlo'!$G$29,'Monte Carlo'!$H$29,'Monte Carlo'!$C$29,'Monte Carlo'!$E$29)),0))</f>
        <v>0</v>
      </c>
      <c r="U972" s="0" t="n">
        <f aca="true">IF(OR('Monte Carlo'!$B$30="",'Monte Carlo'!$C$30=""),0,IF(RAND()&lt;'Monte Carlo'!$B$30,IF('Monte Carlo'!$E$30='Monte Carlo'!$C$30,'Monte Carlo'!$C$30,BETAINV(RAND(),'Monte Carlo'!$G$30,'Monte Carlo'!$H$30,'Monte Carlo'!$C$30,'Monte Carlo'!$E$30)),0))</f>
        <v>0</v>
      </c>
      <c r="V972" s="0" t="n">
        <f aca="true">IF(OR('Monte Carlo'!$B$31="",'Monte Carlo'!$C$31=""),0,IF(RAND()&lt;'Monte Carlo'!$B$31,IF('Monte Carlo'!$E$31='Monte Carlo'!$C$31,'Monte Carlo'!$C$31,BETAINV(RAND(),'Monte Carlo'!$G$31,'Monte Carlo'!$H$31,'Monte Carlo'!$C$31,'Monte Carlo'!$E$31)),0))</f>
        <v>0</v>
      </c>
      <c r="W972" s="0" t="n">
        <f aca="true">IF(OR('Monte Carlo'!$B$32="",'Monte Carlo'!$C$32=""),0,IF(RAND()&lt;'Monte Carlo'!$B$32,IF('Monte Carlo'!$E$32='Monte Carlo'!$C$32,'Monte Carlo'!$C$32,BETAINV(RAND(),'Monte Carlo'!$G$32,'Monte Carlo'!$H$32,'Monte Carlo'!$C$32,'Monte Carlo'!$E$32)),0))</f>
        <v>0</v>
      </c>
      <c r="X972" s="0" t="n">
        <f aca="true">IF(OR('Monte Carlo'!$B$33="",'Monte Carlo'!$C$33=""),0,IF(RAND()&lt;'Monte Carlo'!$B$33,IF('Monte Carlo'!$E$33='Monte Carlo'!$C$33,'Monte Carlo'!$C$33,BETAINV(RAND(),'Monte Carlo'!$G$33,'Monte Carlo'!$H$33,'Monte Carlo'!$C$33,'Monte Carlo'!$E$33)),0))</f>
        <v>0</v>
      </c>
      <c r="Y972" s="0" t="n">
        <f aca="false">SUM(A972:X972)</f>
        <v>2474.5741759061</v>
      </c>
    </row>
    <row r="973" customFormat="false" ht="15" hidden="false" customHeight="false" outlineLevel="0" collapsed="false">
      <c r="A973" s="0" t="n">
        <f aca="true">IF('Monte Carlo'!$B$7="",0,IF('Monte Carlo'!$D$7='Monte Carlo'!$B$7,'Monte Carlo'!$B$7,BETAINV(RAND(),'Monte Carlo'!$F$7,'Monte Carlo'!$G$7,'Monte Carlo'!$B$7,'Monte Carlo'!$D$7)))</f>
        <v>131.385445228924</v>
      </c>
      <c r="B973" s="0" t="n">
        <f aca="true">IF('Monte Carlo'!$B$8="",0,IF('Monte Carlo'!$D$8='Monte Carlo'!$B$8,'Monte Carlo'!$B$8,BETAINV(RAND(),'Monte Carlo'!$F$8,'Monte Carlo'!$G$8,'Monte Carlo'!$B$8,'Monte Carlo'!$D$8)))</f>
        <v>1019.68137712536</v>
      </c>
      <c r="C973" s="0" t="n">
        <f aca="true">IF('Monte Carlo'!$B$9="",0,IF('Monte Carlo'!$D$9='Monte Carlo'!$B$9,'Monte Carlo'!$B$9,BETAINV(RAND(),'Monte Carlo'!$F$9,'Monte Carlo'!$G$9,'Monte Carlo'!$B$9,'Monte Carlo'!$D$9)))</f>
        <v>466.947233140065</v>
      </c>
      <c r="D973" s="0" t="n">
        <f aca="true">IF('Monte Carlo'!$B$10="",0,IF('Monte Carlo'!$D$10='Monte Carlo'!$B$10,'Monte Carlo'!$B$10,BETAINV(RAND(),'Monte Carlo'!$F$10,'Monte Carlo'!$G$10,'Monte Carlo'!$B$10,'Monte Carlo'!$D$10)))</f>
        <v>285.693592616459</v>
      </c>
      <c r="E973" s="0" t="n">
        <f aca="true">IF('Monte Carlo'!$B$11="",0,IF('Monte Carlo'!$D$11='Monte Carlo'!$B$11,'Monte Carlo'!$B$11,BETAINV(RAND(),'Monte Carlo'!$F$11,'Monte Carlo'!$G$11,'Monte Carlo'!$B$11,'Monte Carlo'!$D$11)))</f>
        <v>121.263233554245</v>
      </c>
      <c r="F973" s="0" t="n">
        <f aca="true">IF('Monte Carlo'!$B$12="",0,IF('Monte Carlo'!$D$12='Monte Carlo'!$B$12,'Monte Carlo'!$B$12,BETAINV(RAND(),'Monte Carlo'!$F$12,'Monte Carlo'!$G$12,'Monte Carlo'!$B$12,'Monte Carlo'!$D$12)))</f>
        <v>96.8609323853392</v>
      </c>
      <c r="G973" s="0" t="n">
        <f aca="true">IF('Monte Carlo'!$B$13="",0,IF('Monte Carlo'!$D$13='Monte Carlo'!$B$13,'Monte Carlo'!$B$13,BETAINV(RAND(),'Monte Carlo'!$F$13,'Monte Carlo'!$G$13,'Monte Carlo'!$B$13,'Monte Carlo'!$D$13)))</f>
        <v>0</v>
      </c>
      <c r="H973" s="0" t="n">
        <f aca="true">IF('Monte Carlo'!$B$14="",0,IF('Monte Carlo'!$D$14='Monte Carlo'!$B$14,'Monte Carlo'!$B$14,BETAINV(RAND(),'Monte Carlo'!$F$14,'Monte Carlo'!$G$14,'Monte Carlo'!$B$14,'Monte Carlo'!$D$14)))</f>
        <v>0</v>
      </c>
      <c r="I973" s="0" t="n">
        <f aca="true">IF('Monte Carlo'!$B$15="",0,IF('Monte Carlo'!$D$15='Monte Carlo'!$B$15,'Monte Carlo'!$B$15,BETAINV(RAND(),'Monte Carlo'!$F$15,'Monte Carlo'!$G$15,'Monte Carlo'!$B$15,'Monte Carlo'!$D$15)))</f>
        <v>0</v>
      </c>
      <c r="J973" s="0" t="n">
        <f aca="true">IF('Monte Carlo'!$B$16="",0,IF('Monte Carlo'!$D$16='Monte Carlo'!$B$16,'Monte Carlo'!$B$16,BETAINV(RAND(),'Monte Carlo'!$F$16,'Monte Carlo'!$G$16,'Monte Carlo'!$B$16,'Monte Carlo'!$D$16)))</f>
        <v>0</v>
      </c>
      <c r="K973" s="0" t="n">
        <f aca="true">IF('Monte Carlo'!$B$17="",0,IF('Monte Carlo'!$D$17='Monte Carlo'!$B$17,'Monte Carlo'!$B$17,BETAINV(RAND(),'Monte Carlo'!$F$17,'Monte Carlo'!$G$17,'Monte Carlo'!$B$17,'Monte Carlo'!$D$17)))</f>
        <v>0</v>
      </c>
      <c r="L973" s="0" t="n">
        <f aca="true">IF('Monte Carlo'!$B$18="",0,IF('Monte Carlo'!$D$18='Monte Carlo'!$B$18,'Monte Carlo'!$B$18,BETAINV(RAND(),'Monte Carlo'!$F$18,'Monte Carlo'!$G$18,'Monte Carlo'!$B$18,'Monte Carlo'!$D$18)))</f>
        <v>0</v>
      </c>
      <c r="M973" s="0" t="n">
        <f aca="true">IF(OR('Monte Carlo'!$B$22="",'Monte Carlo'!$C$22=""),0,IF(RAND()&lt;'Monte Carlo'!$B$22,IF('Monte Carlo'!$E$22='Monte Carlo'!$C$22,'Monte Carlo'!$C$22,BETAINV(RAND(),'Monte Carlo'!$G$22,'Monte Carlo'!$H$22,'Monte Carlo'!$C$22,'Monte Carlo'!$E$22)),0))</f>
        <v>178.14118651652</v>
      </c>
      <c r="N973" s="0" t="n">
        <f aca="true">IF(OR('Monte Carlo'!$B$23="",'Monte Carlo'!$C$23=""),0,IF(RAND()&lt;'Monte Carlo'!$B$23,IF('Monte Carlo'!$E$23='Monte Carlo'!$C$23,'Monte Carlo'!$C$23,BETAINV(RAND(),'Monte Carlo'!$G$23,'Monte Carlo'!$H$23,'Monte Carlo'!$C$23,'Monte Carlo'!$E$23)),0))</f>
        <v>0</v>
      </c>
      <c r="O973" s="0" t="n">
        <f aca="true">IF(OR('Monte Carlo'!$B$24="",'Monte Carlo'!$C$24=""),0,IF(RAND()&lt;'Monte Carlo'!$B$24,IF('Monte Carlo'!$E$24='Monte Carlo'!$C$24,'Monte Carlo'!$C$24,BETAINV(RAND(),'Monte Carlo'!$G$24,'Monte Carlo'!$H$24,'Monte Carlo'!$C$24,'Monte Carlo'!$E$24)),0))</f>
        <v>0</v>
      </c>
      <c r="P973" s="0" t="n">
        <f aca="true">IF(OR('Monte Carlo'!$B$25="",'Monte Carlo'!$C$25=""),0,IF(RAND()&lt;'Monte Carlo'!$B$25,IF('Monte Carlo'!$E$25='Monte Carlo'!$C$25,'Monte Carlo'!$C$25,BETAINV(RAND(),'Monte Carlo'!$G$25,'Monte Carlo'!$H$25,'Monte Carlo'!$C$25,'Monte Carlo'!$E$25)),0))</f>
        <v>0</v>
      </c>
      <c r="Q973" s="0" t="n">
        <f aca="true">IF(OR('Monte Carlo'!$B$26="",'Monte Carlo'!$C$26=""),0,IF(RAND()&lt;'Monte Carlo'!$B$26,IF('Monte Carlo'!$E$26='Monte Carlo'!$C$26,'Monte Carlo'!$C$26,BETAINV(RAND(),'Monte Carlo'!$G$26,'Monte Carlo'!$H$26,'Monte Carlo'!$C$26,'Monte Carlo'!$E$26)),0))</f>
        <v>0</v>
      </c>
      <c r="R973" s="0" t="n">
        <f aca="true">IF(OR('Monte Carlo'!$B$27="",'Monte Carlo'!$C$27=""),0,IF(RAND()&lt;'Monte Carlo'!$B$27,IF('Monte Carlo'!$E$27='Monte Carlo'!$C$27,'Monte Carlo'!$C$27,BETAINV(RAND(),'Monte Carlo'!$G$27,'Monte Carlo'!$H$27,'Monte Carlo'!$C$27,'Monte Carlo'!$E$27)),0))</f>
        <v>0</v>
      </c>
      <c r="S973" s="0" t="n">
        <f aca="true">IF(OR('Monte Carlo'!$B$28="",'Monte Carlo'!$C$28=""),0,IF(RAND()&lt;'Monte Carlo'!$B$28,IF('Monte Carlo'!$E$28='Monte Carlo'!$C$28,'Monte Carlo'!$C$28,BETAINV(RAND(),'Monte Carlo'!$G$28,'Monte Carlo'!$H$28,'Monte Carlo'!$C$28,'Monte Carlo'!$E$28)),0))</f>
        <v>0</v>
      </c>
      <c r="T973" s="0" t="n">
        <f aca="true">IF(OR('Monte Carlo'!$B$29="",'Monte Carlo'!$C$29=""),0,IF(RAND()&lt;'Monte Carlo'!$B$29,IF('Monte Carlo'!$E$29='Monte Carlo'!$C$29,'Monte Carlo'!$C$29,BETAINV(RAND(),'Monte Carlo'!$G$29,'Monte Carlo'!$H$29,'Monte Carlo'!$C$29,'Monte Carlo'!$E$29)),0))</f>
        <v>0</v>
      </c>
      <c r="U973" s="0" t="n">
        <f aca="true">IF(OR('Monte Carlo'!$B$30="",'Monte Carlo'!$C$30=""),0,IF(RAND()&lt;'Monte Carlo'!$B$30,IF('Monte Carlo'!$E$30='Monte Carlo'!$C$30,'Monte Carlo'!$C$30,BETAINV(RAND(),'Monte Carlo'!$G$30,'Monte Carlo'!$H$30,'Monte Carlo'!$C$30,'Monte Carlo'!$E$30)),0))</f>
        <v>0</v>
      </c>
      <c r="V973" s="0" t="n">
        <f aca="true">IF(OR('Monte Carlo'!$B$31="",'Monte Carlo'!$C$31=""),0,IF(RAND()&lt;'Monte Carlo'!$B$31,IF('Monte Carlo'!$E$31='Monte Carlo'!$C$31,'Monte Carlo'!$C$31,BETAINV(RAND(),'Monte Carlo'!$G$31,'Monte Carlo'!$H$31,'Monte Carlo'!$C$31,'Monte Carlo'!$E$31)),0))</f>
        <v>0</v>
      </c>
      <c r="W973" s="0" t="n">
        <f aca="true">IF(OR('Monte Carlo'!$B$32="",'Monte Carlo'!$C$32=""),0,IF(RAND()&lt;'Monte Carlo'!$B$32,IF('Monte Carlo'!$E$32='Monte Carlo'!$C$32,'Monte Carlo'!$C$32,BETAINV(RAND(),'Monte Carlo'!$G$32,'Monte Carlo'!$H$32,'Monte Carlo'!$C$32,'Monte Carlo'!$E$32)),0))</f>
        <v>0</v>
      </c>
      <c r="X973" s="0" t="n">
        <f aca="true">IF(OR('Monte Carlo'!$B$33="",'Monte Carlo'!$C$33=""),0,IF(RAND()&lt;'Monte Carlo'!$B$33,IF('Monte Carlo'!$E$33='Monte Carlo'!$C$33,'Monte Carlo'!$C$33,BETAINV(RAND(),'Monte Carlo'!$G$33,'Monte Carlo'!$H$33,'Monte Carlo'!$C$33,'Monte Carlo'!$E$33)),0))</f>
        <v>0</v>
      </c>
      <c r="Y973" s="0" t="n">
        <f aca="false">SUM(A973:X973)</f>
        <v>2299.97300056691</v>
      </c>
    </row>
    <row r="974" customFormat="false" ht="15" hidden="false" customHeight="false" outlineLevel="0" collapsed="false">
      <c r="A974" s="0" t="n">
        <f aca="true">IF('Monte Carlo'!$B$7="",0,IF('Monte Carlo'!$D$7='Monte Carlo'!$B$7,'Monte Carlo'!$B$7,BETAINV(RAND(),'Monte Carlo'!$F$7,'Monte Carlo'!$G$7,'Monte Carlo'!$B$7,'Monte Carlo'!$D$7)))</f>
        <v>168.387524092927</v>
      </c>
      <c r="B974" s="0" t="n">
        <f aca="true">IF('Monte Carlo'!$B$8="",0,IF('Monte Carlo'!$D$8='Monte Carlo'!$B$8,'Monte Carlo'!$B$8,BETAINV(RAND(),'Monte Carlo'!$F$8,'Monte Carlo'!$G$8,'Monte Carlo'!$B$8,'Monte Carlo'!$D$8)))</f>
        <v>968.322627851511</v>
      </c>
      <c r="C974" s="0" t="n">
        <f aca="true">IF('Monte Carlo'!$B$9="",0,IF('Monte Carlo'!$D$9='Monte Carlo'!$B$9,'Monte Carlo'!$B$9,BETAINV(RAND(),'Monte Carlo'!$F$9,'Monte Carlo'!$G$9,'Monte Carlo'!$B$9,'Monte Carlo'!$D$9)))</f>
        <v>441.932685760948</v>
      </c>
      <c r="D974" s="0" t="n">
        <f aca="true">IF('Monte Carlo'!$B$10="",0,IF('Monte Carlo'!$D$10='Monte Carlo'!$B$10,'Monte Carlo'!$B$10,BETAINV(RAND(),'Monte Carlo'!$F$10,'Monte Carlo'!$G$10,'Monte Carlo'!$B$10,'Monte Carlo'!$D$10)))</f>
        <v>291.506056437223</v>
      </c>
      <c r="E974" s="0" t="n">
        <f aca="true">IF('Monte Carlo'!$B$11="",0,IF('Monte Carlo'!$D$11='Monte Carlo'!$B$11,'Monte Carlo'!$B$11,BETAINV(RAND(),'Monte Carlo'!$F$11,'Monte Carlo'!$G$11,'Monte Carlo'!$B$11,'Monte Carlo'!$D$11)))</f>
        <v>95.7822217082728</v>
      </c>
      <c r="F974" s="0" t="n">
        <f aca="true">IF('Monte Carlo'!$B$12="",0,IF('Monte Carlo'!$D$12='Monte Carlo'!$B$12,'Monte Carlo'!$B$12,BETAINV(RAND(),'Monte Carlo'!$F$12,'Monte Carlo'!$G$12,'Monte Carlo'!$B$12,'Monte Carlo'!$D$12)))</f>
        <v>94.9366081909418</v>
      </c>
      <c r="G974" s="0" t="n">
        <f aca="true">IF('Monte Carlo'!$B$13="",0,IF('Monte Carlo'!$D$13='Monte Carlo'!$B$13,'Monte Carlo'!$B$13,BETAINV(RAND(),'Monte Carlo'!$F$13,'Monte Carlo'!$G$13,'Monte Carlo'!$B$13,'Monte Carlo'!$D$13)))</f>
        <v>0</v>
      </c>
      <c r="H974" s="0" t="n">
        <f aca="true">IF('Monte Carlo'!$B$14="",0,IF('Monte Carlo'!$D$14='Monte Carlo'!$B$14,'Monte Carlo'!$B$14,BETAINV(RAND(),'Monte Carlo'!$F$14,'Monte Carlo'!$G$14,'Monte Carlo'!$B$14,'Monte Carlo'!$D$14)))</f>
        <v>0</v>
      </c>
      <c r="I974" s="0" t="n">
        <f aca="true">IF('Monte Carlo'!$B$15="",0,IF('Monte Carlo'!$D$15='Monte Carlo'!$B$15,'Monte Carlo'!$B$15,BETAINV(RAND(),'Monte Carlo'!$F$15,'Monte Carlo'!$G$15,'Monte Carlo'!$B$15,'Monte Carlo'!$D$15)))</f>
        <v>0</v>
      </c>
      <c r="J974" s="0" t="n">
        <f aca="true">IF('Monte Carlo'!$B$16="",0,IF('Monte Carlo'!$D$16='Monte Carlo'!$B$16,'Monte Carlo'!$B$16,BETAINV(RAND(),'Monte Carlo'!$F$16,'Monte Carlo'!$G$16,'Monte Carlo'!$B$16,'Monte Carlo'!$D$16)))</f>
        <v>0</v>
      </c>
      <c r="K974" s="0" t="n">
        <f aca="true">IF('Monte Carlo'!$B$17="",0,IF('Monte Carlo'!$D$17='Monte Carlo'!$B$17,'Monte Carlo'!$B$17,BETAINV(RAND(),'Monte Carlo'!$F$17,'Monte Carlo'!$G$17,'Monte Carlo'!$B$17,'Monte Carlo'!$D$17)))</f>
        <v>0</v>
      </c>
      <c r="L974" s="0" t="n">
        <f aca="true">IF('Monte Carlo'!$B$18="",0,IF('Monte Carlo'!$D$18='Monte Carlo'!$B$18,'Monte Carlo'!$B$18,BETAINV(RAND(),'Monte Carlo'!$F$18,'Monte Carlo'!$G$18,'Monte Carlo'!$B$18,'Monte Carlo'!$D$18)))</f>
        <v>0</v>
      </c>
      <c r="M974" s="0" t="n">
        <f aca="true">IF(OR('Monte Carlo'!$B$22="",'Monte Carlo'!$C$22=""),0,IF(RAND()&lt;'Monte Carlo'!$B$22,IF('Monte Carlo'!$E$22='Monte Carlo'!$C$22,'Monte Carlo'!$C$22,BETAINV(RAND(),'Monte Carlo'!$G$22,'Monte Carlo'!$H$22,'Monte Carlo'!$C$22,'Monte Carlo'!$E$22)),0))</f>
        <v>0</v>
      </c>
      <c r="N974" s="0" t="n">
        <f aca="true">IF(OR('Monte Carlo'!$B$23="",'Monte Carlo'!$C$23=""),0,IF(RAND()&lt;'Monte Carlo'!$B$23,IF('Monte Carlo'!$E$23='Monte Carlo'!$C$23,'Monte Carlo'!$C$23,BETAINV(RAND(),'Monte Carlo'!$G$23,'Monte Carlo'!$H$23,'Monte Carlo'!$C$23,'Monte Carlo'!$E$23)),0))</f>
        <v>0</v>
      </c>
      <c r="O974" s="0" t="n">
        <f aca="true">IF(OR('Monte Carlo'!$B$24="",'Monte Carlo'!$C$24=""),0,IF(RAND()&lt;'Monte Carlo'!$B$24,IF('Monte Carlo'!$E$24='Monte Carlo'!$C$24,'Monte Carlo'!$C$24,BETAINV(RAND(),'Monte Carlo'!$G$24,'Monte Carlo'!$H$24,'Monte Carlo'!$C$24,'Monte Carlo'!$E$24)),0))</f>
        <v>0</v>
      </c>
      <c r="P974" s="0" t="n">
        <f aca="true">IF(OR('Monte Carlo'!$B$25="",'Monte Carlo'!$C$25=""),0,IF(RAND()&lt;'Monte Carlo'!$B$25,IF('Monte Carlo'!$E$25='Monte Carlo'!$C$25,'Monte Carlo'!$C$25,BETAINV(RAND(),'Monte Carlo'!$G$25,'Monte Carlo'!$H$25,'Monte Carlo'!$C$25,'Monte Carlo'!$E$25)),0))</f>
        <v>0</v>
      </c>
      <c r="Q974" s="0" t="n">
        <f aca="true">IF(OR('Monte Carlo'!$B$26="",'Monte Carlo'!$C$26=""),0,IF(RAND()&lt;'Monte Carlo'!$B$26,IF('Monte Carlo'!$E$26='Monte Carlo'!$C$26,'Monte Carlo'!$C$26,BETAINV(RAND(),'Monte Carlo'!$G$26,'Monte Carlo'!$H$26,'Monte Carlo'!$C$26,'Monte Carlo'!$E$26)),0))</f>
        <v>0</v>
      </c>
      <c r="R974" s="0" t="n">
        <f aca="true">IF(OR('Monte Carlo'!$B$27="",'Monte Carlo'!$C$27=""),0,IF(RAND()&lt;'Monte Carlo'!$B$27,IF('Monte Carlo'!$E$27='Monte Carlo'!$C$27,'Monte Carlo'!$C$27,BETAINV(RAND(),'Monte Carlo'!$G$27,'Monte Carlo'!$H$27,'Monte Carlo'!$C$27,'Monte Carlo'!$E$27)),0))</f>
        <v>0</v>
      </c>
      <c r="S974" s="0" t="n">
        <f aca="true">IF(OR('Monte Carlo'!$B$28="",'Monte Carlo'!$C$28=""),0,IF(RAND()&lt;'Monte Carlo'!$B$28,IF('Monte Carlo'!$E$28='Monte Carlo'!$C$28,'Monte Carlo'!$C$28,BETAINV(RAND(),'Monte Carlo'!$G$28,'Monte Carlo'!$H$28,'Monte Carlo'!$C$28,'Monte Carlo'!$E$28)),0))</f>
        <v>0</v>
      </c>
      <c r="T974" s="0" t="n">
        <f aca="true">IF(OR('Monte Carlo'!$B$29="",'Monte Carlo'!$C$29=""),0,IF(RAND()&lt;'Monte Carlo'!$B$29,IF('Monte Carlo'!$E$29='Monte Carlo'!$C$29,'Monte Carlo'!$C$29,BETAINV(RAND(),'Monte Carlo'!$G$29,'Monte Carlo'!$H$29,'Monte Carlo'!$C$29,'Monte Carlo'!$E$29)),0))</f>
        <v>0</v>
      </c>
      <c r="U974" s="0" t="n">
        <f aca="true">IF(OR('Monte Carlo'!$B$30="",'Monte Carlo'!$C$30=""),0,IF(RAND()&lt;'Monte Carlo'!$B$30,IF('Monte Carlo'!$E$30='Monte Carlo'!$C$30,'Monte Carlo'!$C$30,BETAINV(RAND(),'Monte Carlo'!$G$30,'Monte Carlo'!$H$30,'Monte Carlo'!$C$30,'Monte Carlo'!$E$30)),0))</f>
        <v>0</v>
      </c>
      <c r="V974" s="0" t="n">
        <f aca="true">IF(OR('Monte Carlo'!$B$31="",'Monte Carlo'!$C$31=""),0,IF(RAND()&lt;'Monte Carlo'!$B$31,IF('Monte Carlo'!$E$31='Monte Carlo'!$C$31,'Monte Carlo'!$C$31,BETAINV(RAND(),'Monte Carlo'!$G$31,'Monte Carlo'!$H$31,'Monte Carlo'!$C$31,'Monte Carlo'!$E$31)),0))</f>
        <v>0</v>
      </c>
      <c r="W974" s="0" t="n">
        <f aca="true">IF(OR('Monte Carlo'!$B$32="",'Monte Carlo'!$C$32=""),0,IF(RAND()&lt;'Monte Carlo'!$B$32,IF('Monte Carlo'!$E$32='Monte Carlo'!$C$32,'Monte Carlo'!$C$32,BETAINV(RAND(),'Monte Carlo'!$G$32,'Monte Carlo'!$H$32,'Monte Carlo'!$C$32,'Monte Carlo'!$E$32)),0))</f>
        <v>0</v>
      </c>
      <c r="X974" s="0" t="n">
        <f aca="true">IF(OR('Monte Carlo'!$B$33="",'Monte Carlo'!$C$33=""),0,IF(RAND()&lt;'Monte Carlo'!$B$33,IF('Monte Carlo'!$E$33='Monte Carlo'!$C$33,'Monte Carlo'!$C$33,BETAINV(RAND(),'Monte Carlo'!$G$33,'Monte Carlo'!$H$33,'Monte Carlo'!$C$33,'Monte Carlo'!$E$33)),0))</f>
        <v>0</v>
      </c>
      <c r="Y974" s="0" t="n">
        <f aca="false">SUM(A974:X974)</f>
        <v>2060.86772404182</v>
      </c>
    </row>
    <row r="975" customFormat="false" ht="15" hidden="false" customHeight="false" outlineLevel="0" collapsed="false">
      <c r="A975" s="0" t="n">
        <f aca="true">IF('Monte Carlo'!$B$7="",0,IF('Monte Carlo'!$D$7='Monte Carlo'!$B$7,'Monte Carlo'!$B$7,BETAINV(RAND(),'Monte Carlo'!$F$7,'Monte Carlo'!$G$7,'Monte Carlo'!$B$7,'Monte Carlo'!$D$7)))</f>
        <v>129.830375957195</v>
      </c>
      <c r="B975" s="0" t="n">
        <f aca="true">IF('Monte Carlo'!$B$8="",0,IF('Monte Carlo'!$D$8='Monte Carlo'!$B$8,'Monte Carlo'!$B$8,BETAINV(RAND(),'Monte Carlo'!$F$8,'Monte Carlo'!$G$8,'Monte Carlo'!$B$8,'Monte Carlo'!$D$8)))</f>
        <v>1018.17380606907</v>
      </c>
      <c r="C975" s="0" t="n">
        <f aca="true">IF('Monte Carlo'!$B$9="",0,IF('Monte Carlo'!$D$9='Monte Carlo'!$B$9,'Monte Carlo'!$B$9,BETAINV(RAND(),'Monte Carlo'!$F$9,'Monte Carlo'!$G$9,'Monte Carlo'!$B$9,'Monte Carlo'!$D$9)))</f>
        <v>487.84517045122</v>
      </c>
      <c r="D975" s="0" t="n">
        <f aca="true">IF('Monte Carlo'!$B$10="",0,IF('Monte Carlo'!$D$10='Monte Carlo'!$B$10,'Monte Carlo'!$B$10,BETAINV(RAND(),'Monte Carlo'!$F$10,'Monte Carlo'!$G$10,'Monte Carlo'!$B$10,'Monte Carlo'!$D$10)))</f>
        <v>298.718171753947</v>
      </c>
      <c r="E975" s="0" t="n">
        <f aca="true">IF('Monte Carlo'!$B$11="",0,IF('Monte Carlo'!$D$11='Monte Carlo'!$B$11,'Monte Carlo'!$B$11,BETAINV(RAND(),'Monte Carlo'!$F$11,'Monte Carlo'!$G$11,'Monte Carlo'!$B$11,'Monte Carlo'!$D$11)))</f>
        <v>96.0966512794492</v>
      </c>
      <c r="F975" s="0" t="n">
        <f aca="true">IF('Monte Carlo'!$B$12="",0,IF('Monte Carlo'!$D$12='Monte Carlo'!$B$12,'Monte Carlo'!$B$12,BETAINV(RAND(),'Monte Carlo'!$F$12,'Monte Carlo'!$G$12,'Monte Carlo'!$B$12,'Monte Carlo'!$D$12)))</f>
        <v>97.2793566446654</v>
      </c>
      <c r="G975" s="0" t="n">
        <f aca="true">IF('Monte Carlo'!$B$13="",0,IF('Monte Carlo'!$D$13='Monte Carlo'!$B$13,'Monte Carlo'!$B$13,BETAINV(RAND(),'Monte Carlo'!$F$13,'Monte Carlo'!$G$13,'Monte Carlo'!$B$13,'Monte Carlo'!$D$13)))</f>
        <v>0</v>
      </c>
      <c r="H975" s="0" t="n">
        <f aca="true">IF('Monte Carlo'!$B$14="",0,IF('Monte Carlo'!$D$14='Monte Carlo'!$B$14,'Monte Carlo'!$B$14,BETAINV(RAND(),'Monte Carlo'!$F$14,'Monte Carlo'!$G$14,'Monte Carlo'!$B$14,'Monte Carlo'!$D$14)))</f>
        <v>0</v>
      </c>
      <c r="I975" s="0" t="n">
        <f aca="true">IF('Monte Carlo'!$B$15="",0,IF('Monte Carlo'!$D$15='Monte Carlo'!$B$15,'Monte Carlo'!$B$15,BETAINV(RAND(),'Monte Carlo'!$F$15,'Monte Carlo'!$G$15,'Monte Carlo'!$B$15,'Monte Carlo'!$D$15)))</f>
        <v>0</v>
      </c>
      <c r="J975" s="0" t="n">
        <f aca="true">IF('Monte Carlo'!$B$16="",0,IF('Monte Carlo'!$D$16='Monte Carlo'!$B$16,'Monte Carlo'!$B$16,BETAINV(RAND(),'Monte Carlo'!$F$16,'Monte Carlo'!$G$16,'Monte Carlo'!$B$16,'Monte Carlo'!$D$16)))</f>
        <v>0</v>
      </c>
      <c r="K975" s="0" t="n">
        <f aca="true">IF('Monte Carlo'!$B$17="",0,IF('Monte Carlo'!$D$17='Monte Carlo'!$B$17,'Monte Carlo'!$B$17,BETAINV(RAND(),'Monte Carlo'!$F$17,'Monte Carlo'!$G$17,'Monte Carlo'!$B$17,'Monte Carlo'!$D$17)))</f>
        <v>0</v>
      </c>
      <c r="L975" s="0" t="n">
        <f aca="true">IF('Monte Carlo'!$B$18="",0,IF('Monte Carlo'!$D$18='Monte Carlo'!$B$18,'Monte Carlo'!$B$18,BETAINV(RAND(),'Monte Carlo'!$F$18,'Monte Carlo'!$G$18,'Monte Carlo'!$B$18,'Monte Carlo'!$D$18)))</f>
        <v>0</v>
      </c>
      <c r="M975" s="0" t="n">
        <f aca="true">IF(OR('Monte Carlo'!$B$22="",'Monte Carlo'!$C$22=""),0,IF(RAND()&lt;'Monte Carlo'!$B$22,IF('Monte Carlo'!$E$22='Monte Carlo'!$C$22,'Monte Carlo'!$C$22,BETAINV(RAND(),'Monte Carlo'!$G$22,'Monte Carlo'!$H$22,'Monte Carlo'!$C$22,'Monte Carlo'!$E$22)),0))</f>
        <v>0</v>
      </c>
      <c r="N975" s="0" t="n">
        <f aca="true">IF(OR('Monte Carlo'!$B$23="",'Monte Carlo'!$C$23=""),0,IF(RAND()&lt;'Monte Carlo'!$B$23,IF('Monte Carlo'!$E$23='Monte Carlo'!$C$23,'Monte Carlo'!$C$23,BETAINV(RAND(),'Monte Carlo'!$G$23,'Monte Carlo'!$H$23,'Monte Carlo'!$C$23,'Monte Carlo'!$E$23)),0))</f>
        <v>0</v>
      </c>
      <c r="O975" s="0" t="n">
        <f aca="true">IF(OR('Monte Carlo'!$B$24="",'Monte Carlo'!$C$24=""),0,IF(RAND()&lt;'Monte Carlo'!$B$24,IF('Monte Carlo'!$E$24='Monte Carlo'!$C$24,'Monte Carlo'!$C$24,BETAINV(RAND(),'Monte Carlo'!$G$24,'Monte Carlo'!$H$24,'Monte Carlo'!$C$24,'Monte Carlo'!$E$24)),0))</f>
        <v>190.21675574908</v>
      </c>
      <c r="P975" s="0" t="n">
        <f aca="true">IF(OR('Monte Carlo'!$B$25="",'Monte Carlo'!$C$25=""),0,IF(RAND()&lt;'Monte Carlo'!$B$25,IF('Monte Carlo'!$E$25='Monte Carlo'!$C$25,'Monte Carlo'!$C$25,BETAINV(RAND(),'Monte Carlo'!$G$25,'Monte Carlo'!$H$25,'Monte Carlo'!$C$25,'Monte Carlo'!$E$25)),0))</f>
        <v>0</v>
      </c>
      <c r="Q975" s="0" t="n">
        <f aca="true">IF(OR('Monte Carlo'!$B$26="",'Monte Carlo'!$C$26=""),0,IF(RAND()&lt;'Monte Carlo'!$B$26,IF('Monte Carlo'!$E$26='Monte Carlo'!$C$26,'Monte Carlo'!$C$26,BETAINV(RAND(),'Monte Carlo'!$G$26,'Monte Carlo'!$H$26,'Monte Carlo'!$C$26,'Monte Carlo'!$E$26)),0))</f>
        <v>505.553313065421</v>
      </c>
      <c r="R975" s="0" t="n">
        <f aca="true">IF(OR('Monte Carlo'!$B$27="",'Monte Carlo'!$C$27=""),0,IF(RAND()&lt;'Monte Carlo'!$B$27,IF('Monte Carlo'!$E$27='Monte Carlo'!$C$27,'Monte Carlo'!$C$27,BETAINV(RAND(),'Monte Carlo'!$G$27,'Monte Carlo'!$H$27,'Monte Carlo'!$C$27,'Monte Carlo'!$E$27)),0))</f>
        <v>0</v>
      </c>
      <c r="S975" s="0" t="n">
        <f aca="true">IF(OR('Monte Carlo'!$B$28="",'Monte Carlo'!$C$28=""),0,IF(RAND()&lt;'Monte Carlo'!$B$28,IF('Monte Carlo'!$E$28='Monte Carlo'!$C$28,'Monte Carlo'!$C$28,BETAINV(RAND(),'Monte Carlo'!$G$28,'Monte Carlo'!$H$28,'Monte Carlo'!$C$28,'Monte Carlo'!$E$28)),0))</f>
        <v>0</v>
      </c>
      <c r="T975" s="0" t="n">
        <f aca="true">IF(OR('Monte Carlo'!$B$29="",'Monte Carlo'!$C$29=""),0,IF(RAND()&lt;'Monte Carlo'!$B$29,IF('Monte Carlo'!$E$29='Monte Carlo'!$C$29,'Monte Carlo'!$C$29,BETAINV(RAND(),'Monte Carlo'!$G$29,'Monte Carlo'!$H$29,'Monte Carlo'!$C$29,'Monte Carlo'!$E$29)),0))</f>
        <v>0</v>
      </c>
      <c r="U975" s="0" t="n">
        <f aca="true">IF(OR('Monte Carlo'!$B$30="",'Monte Carlo'!$C$30=""),0,IF(RAND()&lt;'Monte Carlo'!$B$30,IF('Monte Carlo'!$E$30='Monte Carlo'!$C$30,'Monte Carlo'!$C$30,BETAINV(RAND(),'Monte Carlo'!$G$30,'Monte Carlo'!$H$30,'Monte Carlo'!$C$30,'Monte Carlo'!$E$30)),0))</f>
        <v>0</v>
      </c>
      <c r="V975" s="0" t="n">
        <f aca="true">IF(OR('Monte Carlo'!$B$31="",'Monte Carlo'!$C$31=""),0,IF(RAND()&lt;'Monte Carlo'!$B$31,IF('Monte Carlo'!$E$31='Monte Carlo'!$C$31,'Monte Carlo'!$C$31,BETAINV(RAND(),'Monte Carlo'!$G$31,'Monte Carlo'!$H$31,'Monte Carlo'!$C$31,'Monte Carlo'!$E$31)),0))</f>
        <v>0</v>
      </c>
      <c r="W975" s="0" t="n">
        <f aca="true">IF(OR('Monte Carlo'!$B$32="",'Monte Carlo'!$C$32=""),0,IF(RAND()&lt;'Monte Carlo'!$B$32,IF('Monte Carlo'!$E$32='Monte Carlo'!$C$32,'Monte Carlo'!$C$32,BETAINV(RAND(),'Monte Carlo'!$G$32,'Monte Carlo'!$H$32,'Monte Carlo'!$C$32,'Monte Carlo'!$E$32)),0))</f>
        <v>0</v>
      </c>
      <c r="X975" s="0" t="n">
        <f aca="true">IF(OR('Monte Carlo'!$B$33="",'Monte Carlo'!$C$33=""),0,IF(RAND()&lt;'Monte Carlo'!$B$33,IF('Monte Carlo'!$E$33='Monte Carlo'!$C$33,'Monte Carlo'!$C$33,BETAINV(RAND(),'Monte Carlo'!$G$33,'Monte Carlo'!$H$33,'Monte Carlo'!$C$33,'Monte Carlo'!$E$33)),0))</f>
        <v>0</v>
      </c>
      <c r="Y975" s="0" t="n">
        <f aca="false">SUM(A975:X975)</f>
        <v>2823.71360097005</v>
      </c>
    </row>
    <row r="976" customFormat="false" ht="15" hidden="false" customHeight="false" outlineLevel="0" collapsed="false">
      <c r="A976" s="0" t="n">
        <f aca="true">IF('Monte Carlo'!$B$7="",0,IF('Monte Carlo'!$D$7='Monte Carlo'!$B$7,'Monte Carlo'!$B$7,BETAINV(RAND(),'Monte Carlo'!$F$7,'Monte Carlo'!$G$7,'Monte Carlo'!$B$7,'Monte Carlo'!$D$7)))</f>
        <v>135.654425596826</v>
      </c>
      <c r="B976" s="0" t="n">
        <f aca="true">IF('Monte Carlo'!$B$8="",0,IF('Monte Carlo'!$D$8='Monte Carlo'!$B$8,'Monte Carlo'!$B$8,BETAINV(RAND(),'Monte Carlo'!$F$8,'Monte Carlo'!$G$8,'Monte Carlo'!$B$8,'Monte Carlo'!$D$8)))</f>
        <v>926.970283906745</v>
      </c>
      <c r="C976" s="0" t="n">
        <f aca="true">IF('Monte Carlo'!$B$9="",0,IF('Monte Carlo'!$D$9='Monte Carlo'!$B$9,'Monte Carlo'!$B$9,BETAINV(RAND(),'Monte Carlo'!$F$9,'Monte Carlo'!$G$9,'Monte Carlo'!$B$9,'Monte Carlo'!$D$9)))</f>
        <v>430.162931521846</v>
      </c>
      <c r="D976" s="0" t="n">
        <f aca="true">IF('Monte Carlo'!$B$10="",0,IF('Monte Carlo'!$D$10='Monte Carlo'!$B$10,'Monte Carlo'!$B$10,BETAINV(RAND(),'Monte Carlo'!$F$10,'Monte Carlo'!$G$10,'Monte Carlo'!$B$10,'Monte Carlo'!$D$10)))</f>
        <v>267.631004090669</v>
      </c>
      <c r="E976" s="0" t="n">
        <f aca="true">IF('Monte Carlo'!$B$11="",0,IF('Monte Carlo'!$D$11='Monte Carlo'!$B$11,'Monte Carlo'!$B$11,BETAINV(RAND(),'Monte Carlo'!$F$11,'Monte Carlo'!$G$11,'Monte Carlo'!$B$11,'Monte Carlo'!$D$11)))</f>
        <v>118.391966739733</v>
      </c>
      <c r="F976" s="0" t="n">
        <f aca="true">IF('Monte Carlo'!$B$12="",0,IF('Monte Carlo'!$D$12='Monte Carlo'!$B$12,'Monte Carlo'!$B$12,BETAINV(RAND(),'Monte Carlo'!$F$12,'Monte Carlo'!$G$12,'Monte Carlo'!$B$12,'Monte Carlo'!$D$12)))</f>
        <v>109.797972626312</v>
      </c>
      <c r="G976" s="0" t="n">
        <f aca="true">IF('Monte Carlo'!$B$13="",0,IF('Monte Carlo'!$D$13='Monte Carlo'!$B$13,'Monte Carlo'!$B$13,BETAINV(RAND(),'Monte Carlo'!$F$13,'Monte Carlo'!$G$13,'Monte Carlo'!$B$13,'Monte Carlo'!$D$13)))</f>
        <v>0</v>
      </c>
      <c r="H976" s="0" t="n">
        <f aca="true">IF('Monte Carlo'!$B$14="",0,IF('Monte Carlo'!$D$14='Monte Carlo'!$B$14,'Monte Carlo'!$B$14,BETAINV(RAND(),'Monte Carlo'!$F$14,'Monte Carlo'!$G$14,'Monte Carlo'!$B$14,'Monte Carlo'!$D$14)))</f>
        <v>0</v>
      </c>
      <c r="I976" s="0" t="n">
        <f aca="true">IF('Monte Carlo'!$B$15="",0,IF('Monte Carlo'!$D$15='Monte Carlo'!$B$15,'Monte Carlo'!$B$15,BETAINV(RAND(),'Monte Carlo'!$F$15,'Monte Carlo'!$G$15,'Monte Carlo'!$B$15,'Monte Carlo'!$D$15)))</f>
        <v>0</v>
      </c>
      <c r="J976" s="0" t="n">
        <f aca="true">IF('Monte Carlo'!$B$16="",0,IF('Monte Carlo'!$D$16='Monte Carlo'!$B$16,'Monte Carlo'!$B$16,BETAINV(RAND(),'Monte Carlo'!$F$16,'Monte Carlo'!$G$16,'Monte Carlo'!$B$16,'Monte Carlo'!$D$16)))</f>
        <v>0</v>
      </c>
      <c r="K976" s="0" t="n">
        <f aca="true">IF('Monte Carlo'!$B$17="",0,IF('Monte Carlo'!$D$17='Monte Carlo'!$B$17,'Monte Carlo'!$B$17,BETAINV(RAND(),'Monte Carlo'!$F$17,'Monte Carlo'!$G$17,'Monte Carlo'!$B$17,'Monte Carlo'!$D$17)))</f>
        <v>0</v>
      </c>
      <c r="L976" s="0" t="n">
        <f aca="true">IF('Monte Carlo'!$B$18="",0,IF('Monte Carlo'!$D$18='Monte Carlo'!$B$18,'Monte Carlo'!$B$18,BETAINV(RAND(),'Monte Carlo'!$F$18,'Monte Carlo'!$G$18,'Monte Carlo'!$B$18,'Monte Carlo'!$D$18)))</f>
        <v>0</v>
      </c>
      <c r="M976" s="0" t="n">
        <f aca="true">IF(OR('Monte Carlo'!$B$22="",'Monte Carlo'!$C$22=""),0,IF(RAND()&lt;'Monte Carlo'!$B$22,IF('Monte Carlo'!$E$22='Monte Carlo'!$C$22,'Monte Carlo'!$C$22,BETAINV(RAND(),'Monte Carlo'!$G$22,'Monte Carlo'!$H$22,'Monte Carlo'!$C$22,'Monte Carlo'!$E$22)),0))</f>
        <v>189.334902840526</v>
      </c>
      <c r="N976" s="0" t="n">
        <f aca="true">IF(OR('Monte Carlo'!$B$23="",'Monte Carlo'!$C$23=""),0,IF(RAND()&lt;'Monte Carlo'!$B$23,IF('Monte Carlo'!$E$23='Monte Carlo'!$C$23,'Monte Carlo'!$C$23,BETAINV(RAND(),'Monte Carlo'!$G$23,'Monte Carlo'!$H$23,'Monte Carlo'!$C$23,'Monte Carlo'!$E$23)),0))</f>
        <v>38.654397700261</v>
      </c>
      <c r="O976" s="0" t="n">
        <f aca="true">IF(OR('Monte Carlo'!$B$24="",'Monte Carlo'!$C$24=""),0,IF(RAND()&lt;'Monte Carlo'!$B$24,IF('Monte Carlo'!$E$24='Monte Carlo'!$C$24,'Monte Carlo'!$C$24,BETAINV(RAND(),'Monte Carlo'!$G$24,'Monte Carlo'!$H$24,'Monte Carlo'!$C$24,'Monte Carlo'!$E$24)),0))</f>
        <v>0</v>
      </c>
      <c r="P976" s="0" t="n">
        <f aca="true">IF(OR('Monte Carlo'!$B$25="",'Monte Carlo'!$C$25=""),0,IF(RAND()&lt;'Monte Carlo'!$B$25,IF('Monte Carlo'!$E$25='Monte Carlo'!$C$25,'Monte Carlo'!$C$25,BETAINV(RAND(),'Monte Carlo'!$G$25,'Monte Carlo'!$H$25,'Monte Carlo'!$C$25,'Monte Carlo'!$E$25)),0))</f>
        <v>309.527362008365</v>
      </c>
      <c r="Q976" s="0" t="n">
        <f aca="true">IF(OR('Monte Carlo'!$B$26="",'Monte Carlo'!$C$26=""),0,IF(RAND()&lt;'Monte Carlo'!$B$26,IF('Monte Carlo'!$E$26='Monte Carlo'!$C$26,'Monte Carlo'!$C$26,BETAINV(RAND(),'Monte Carlo'!$G$26,'Monte Carlo'!$H$26,'Monte Carlo'!$C$26,'Monte Carlo'!$E$26)),0))</f>
        <v>0</v>
      </c>
      <c r="R976" s="0" t="n">
        <f aca="true">IF(OR('Monte Carlo'!$B$27="",'Monte Carlo'!$C$27=""),0,IF(RAND()&lt;'Monte Carlo'!$B$27,IF('Monte Carlo'!$E$27='Monte Carlo'!$C$27,'Monte Carlo'!$C$27,BETAINV(RAND(),'Monte Carlo'!$G$27,'Monte Carlo'!$H$27,'Monte Carlo'!$C$27,'Monte Carlo'!$E$27)),0))</f>
        <v>0</v>
      </c>
      <c r="S976" s="0" t="n">
        <f aca="true">IF(OR('Monte Carlo'!$B$28="",'Monte Carlo'!$C$28=""),0,IF(RAND()&lt;'Monte Carlo'!$B$28,IF('Monte Carlo'!$E$28='Monte Carlo'!$C$28,'Monte Carlo'!$C$28,BETAINV(RAND(),'Monte Carlo'!$G$28,'Monte Carlo'!$H$28,'Monte Carlo'!$C$28,'Monte Carlo'!$E$28)),0))</f>
        <v>0</v>
      </c>
      <c r="T976" s="0" t="n">
        <f aca="true">IF(OR('Monte Carlo'!$B$29="",'Monte Carlo'!$C$29=""),0,IF(RAND()&lt;'Monte Carlo'!$B$29,IF('Monte Carlo'!$E$29='Monte Carlo'!$C$29,'Monte Carlo'!$C$29,BETAINV(RAND(),'Monte Carlo'!$G$29,'Monte Carlo'!$H$29,'Monte Carlo'!$C$29,'Monte Carlo'!$E$29)),0))</f>
        <v>0</v>
      </c>
      <c r="U976" s="0" t="n">
        <f aca="true">IF(OR('Monte Carlo'!$B$30="",'Monte Carlo'!$C$30=""),0,IF(RAND()&lt;'Monte Carlo'!$B$30,IF('Monte Carlo'!$E$30='Monte Carlo'!$C$30,'Monte Carlo'!$C$30,BETAINV(RAND(),'Monte Carlo'!$G$30,'Monte Carlo'!$H$30,'Monte Carlo'!$C$30,'Monte Carlo'!$E$30)),0))</f>
        <v>0</v>
      </c>
      <c r="V976" s="0" t="n">
        <f aca="true">IF(OR('Monte Carlo'!$B$31="",'Monte Carlo'!$C$31=""),0,IF(RAND()&lt;'Monte Carlo'!$B$31,IF('Monte Carlo'!$E$31='Monte Carlo'!$C$31,'Monte Carlo'!$C$31,BETAINV(RAND(),'Monte Carlo'!$G$31,'Monte Carlo'!$H$31,'Monte Carlo'!$C$31,'Monte Carlo'!$E$31)),0))</f>
        <v>0</v>
      </c>
      <c r="W976" s="0" t="n">
        <f aca="true">IF(OR('Monte Carlo'!$B$32="",'Monte Carlo'!$C$32=""),0,IF(RAND()&lt;'Monte Carlo'!$B$32,IF('Monte Carlo'!$E$32='Monte Carlo'!$C$32,'Monte Carlo'!$C$32,BETAINV(RAND(),'Monte Carlo'!$G$32,'Monte Carlo'!$H$32,'Monte Carlo'!$C$32,'Monte Carlo'!$E$32)),0))</f>
        <v>0</v>
      </c>
      <c r="X976" s="0" t="n">
        <f aca="true">IF(OR('Monte Carlo'!$B$33="",'Monte Carlo'!$C$33=""),0,IF(RAND()&lt;'Monte Carlo'!$B$33,IF('Monte Carlo'!$E$33='Monte Carlo'!$C$33,'Monte Carlo'!$C$33,BETAINV(RAND(),'Monte Carlo'!$G$33,'Monte Carlo'!$H$33,'Monte Carlo'!$C$33,'Monte Carlo'!$E$33)),0))</f>
        <v>0</v>
      </c>
      <c r="Y976" s="0" t="n">
        <f aca="false">SUM(A976:X976)</f>
        <v>2526.12524703128</v>
      </c>
    </row>
    <row r="977" customFormat="false" ht="15" hidden="false" customHeight="false" outlineLevel="0" collapsed="false">
      <c r="A977" s="0" t="n">
        <f aca="true">IF('Monte Carlo'!$B$7="",0,IF('Monte Carlo'!$D$7='Monte Carlo'!$B$7,'Monte Carlo'!$B$7,BETAINV(RAND(),'Monte Carlo'!$F$7,'Monte Carlo'!$G$7,'Monte Carlo'!$B$7,'Monte Carlo'!$D$7)))</f>
        <v>195.877967040597</v>
      </c>
      <c r="B977" s="0" t="n">
        <f aca="true">IF('Monte Carlo'!$B$8="",0,IF('Monte Carlo'!$D$8='Monte Carlo'!$B$8,'Monte Carlo'!$B$8,BETAINV(RAND(),'Monte Carlo'!$F$8,'Monte Carlo'!$G$8,'Monte Carlo'!$B$8,'Monte Carlo'!$D$8)))</f>
        <v>982.848363016839</v>
      </c>
      <c r="C977" s="0" t="n">
        <f aca="true">IF('Monte Carlo'!$B$9="",0,IF('Monte Carlo'!$D$9='Monte Carlo'!$B$9,'Monte Carlo'!$B$9,BETAINV(RAND(),'Monte Carlo'!$F$9,'Monte Carlo'!$G$9,'Monte Carlo'!$B$9,'Monte Carlo'!$D$9)))</f>
        <v>407.103607309376</v>
      </c>
      <c r="D977" s="0" t="n">
        <f aca="true">IF('Monte Carlo'!$B$10="",0,IF('Monte Carlo'!$D$10='Monte Carlo'!$B$10,'Monte Carlo'!$B$10,BETAINV(RAND(),'Monte Carlo'!$F$10,'Monte Carlo'!$G$10,'Monte Carlo'!$B$10,'Monte Carlo'!$D$10)))</f>
        <v>316.626008576852</v>
      </c>
      <c r="E977" s="0" t="n">
        <f aca="true">IF('Monte Carlo'!$B$11="",0,IF('Monte Carlo'!$D$11='Monte Carlo'!$B$11,'Monte Carlo'!$B$11,BETAINV(RAND(),'Monte Carlo'!$F$11,'Monte Carlo'!$G$11,'Monte Carlo'!$B$11,'Monte Carlo'!$D$11)))</f>
        <v>106.463255794325</v>
      </c>
      <c r="F977" s="0" t="n">
        <f aca="true">IF('Monte Carlo'!$B$12="",0,IF('Monte Carlo'!$D$12='Monte Carlo'!$B$12,'Monte Carlo'!$B$12,BETAINV(RAND(),'Monte Carlo'!$F$12,'Monte Carlo'!$G$12,'Monte Carlo'!$B$12,'Monte Carlo'!$D$12)))</f>
        <v>108.920293123353</v>
      </c>
      <c r="G977" s="0" t="n">
        <f aca="true">IF('Monte Carlo'!$B$13="",0,IF('Monte Carlo'!$D$13='Monte Carlo'!$B$13,'Monte Carlo'!$B$13,BETAINV(RAND(),'Monte Carlo'!$F$13,'Monte Carlo'!$G$13,'Monte Carlo'!$B$13,'Monte Carlo'!$D$13)))</f>
        <v>0</v>
      </c>
      <c r="H977" s="0" t="n">
        <f aca="true">IF('Monte Carlo'!$B$14="",0,IF('Monte Carlo'!$D$14='Monte Carlo'!$B$14,'Monte Carlo'!$B$14,BETAINV(RAND(),'Monte Carlo'!$F$14,'Monte Carlo'!$G$14,'Monte Carlo'!$B$14,'Monte Carlo'!$D$14)))</f>
        <v>0</v>
      </c>
      <c r="I977" s="0" t="n">
        <f aca="true">IF('Monte Carlo'!$B$15="",0,IF('Monte Carlo'!$D$15='Monte Carlo'!$B$15,'Monte Carlo'!$B$15,BETAINV(RAND(),'Monte Carlo'!$F$15,'Monte Carlo'!$G$15,'Monte Carlo'!$B$15,'Monte Carlo'!$D$15)))</f>
        <v>0</v>
      </c>
      <c r="J977" s="0" t="n">
        <f aca="true">IF('Monte Carlo'!$B$16="",0,IF('Monte Carlo'!$D$16='Monte Carlo'!$B$16,'Monte Carlo'!$B$16,BETAINV(RAND(),'Monte Carlo'!$F$16,'Monte Carlo'!$G$16,'Monte Carlo'!$B$16,'Monte Carlo'!$D$16)))</f>
        <v>0</v>
      </c>
      <c r="K977" s="0" t="n">
        <f aca="true">IF('Monte Carlo'!$B$17="",0,IF('Monte Carlo'!$D$17='Monte Carlo'!$B$17,'Monte Carlo'!$B$17,BETAINV(RAND(),'Monte Carlo'!$F$17,'Monte Carlo'!$G$17,'Monte Carlo'!$B$17,'Monte Carlo'!$D$17)))</f>
        <v>0</v>
      </c>
      <c r="L977" s="0" t="n">
        <f aca="true">IF('Monte Carlo'!$B$18="",0,IF('Monte Carlo'!$D$18='Monte Carlo'!$B$18,'Monte Carlo'!$B$18,BETAINV(RAND(),'Monte Carlo'!$F$18,'Monte Carlo'!$G$18,'Monte Carlo'!$B$18,'Monte Carlo'!$D$18)))</f>
        <v>0</v>
      </c>
      <c r="M977" s="0" t="n">
        <f aca="true">IF(OR('Monte Carlo'!$B$22="",'Monte Carlo'!$C$22=""),0,IF(RAND()&lt;'Monte Carlo'!$B$22,IF('Monte Carlo'!$E$22='Monte Carlo'!$C$22,'Monte Carlo'!$C$22,BETAINV(RAND(),'Monte Carlo'!$G$22,'Monte Carlo'!$H$22,'Monte Carlo'!$C$22,'Monte Carlo'!$E$22)),0))</f>
        <v>0</v>
      </c>
      <c r="N977" s="0" t="n">
        <f aca="true">IF(OR('Monte Carlo'!$B$23="",'Monte Carlo'!$C$23=""),0,IF(RAND()&lt;'Monte Carlo'!$B$23,IF('Monte Carlo'!$E$23='Monte Carlo'!$C$23,'Monte Carlo'!$C$23,BETAINV(RAND(),'Monte Carlo'!$G$23,'Monte Carlo'!$H$23,'Monte Carlo'!$C$23,'Monte Carlo'!$E$23)),0))</f>
        <v>0</v>
      </c>
      <c r="O977" s="0" t="n">
        <f aca="true">IF(OR('Monte Carlo'!$B$24="",'Monte Carlo'!$C$24=""),0,IF(RAND()&lt;'Monte Carlo'!$B$24,IF('Monte Carlo'!$E$24='Monte Carlo'!$C$24,'Monte Carlo'!$C$24,BETAINV(RAND(),'Monte Carlo'!$G$24,'Monte Carlo'!$H$24,'Monte Carlo'!$C$24,'Monte Carlo'!$E$24)),0))</f>
        <v>0</v>
      </c>
      <c r="P977" s="0" t="n">
        <f aca="true">IF(OR('Monte Carlo'!$B$25="",'Monte Carlo'!$C$25=""),0,IF(RAND()&lt;'Monte Carlo'!$B$25,IF('Monte Carlo'!$E$25='Monte Carlo'!$C$25,'Monte Carlo'!$C$25,BETAINV(RAND(),'Monte Carlo'!$G$25,'Monte Carlo'!$H$25,'Monte Carlo'!$C$25,'Monte Carlo'!$E$25)),0))</f>
        <v>328.231413048116</v>
      </c>
      <c r="Q977" s="0" t="n">
        <f aca="true">IF(OR('Monte Carlo'!$B$26="",'Monte Carlo'!$C$26=""),0,IF(RAND()&lt;'Monte Carlo'!$B$26,IF('Monte Carlo'!$E$26='Monte Carlo'!$C$26,'Monte Carlo'!$C$26,BETAINV(RAND(),'Monte Carlo'!$G$26,'Monte Carlo'!$H$26,'Monte Carlo'!$C$26,'Monte Carlo'!$E$26)),0))</f>
        <v>0</v>
      </c>
      <c r="R977" s="0" t="n">
        <f aca="true">IF(OR('Monte Carlo'!$B$27="",'Monte Carlo'!$C$27=""),0,IF(RAND()&lt;'Monte Carlo'!$B$27,IF('Monte Carlo'!$E$27='Monte Carlo'!$C$27,'Monte Carlo'!$C$27,BETAINV(RAND(),'Monte Carlo'!$G$27,'Monte Carlo'!$H$27,'Monte Carlo'!$C$27,'Monte Carlo'!$E$27)),0))</f>
        <v>0</v>
      </c>
      <c r="S977" s="0" t="n">
        <f aca="true">IF(OR('Monte Carlo'!$B$28="",'Monte Carlo'!$C$28=""),0,IF(RAND()&lt;'Monte Carlo'!$B$28,IF('Monte Carlo'!$E$28='Monte Carlo'!$C$28,'Monte Carlo'!$C$28,BETAINV(RAND(),'Monte Carlo'!$G$28,'Monte Carlo'!$H$28,'Monte Carlo'!$C$28,'Monte Carlo'!$E$28)),0))</f>
        <v>0</v>
      </c>
      <c r="T977" s="0" t="n">
        <f aca="true">IF(OR('Monte Carlo'!$B$29="",'Monte Carlo'!$C$29=""),0,IF(RAND()&lt;'Monte Carlo'!$B$29,IF('Monte Carlo'!$E$29='Monte Carlo'!$C$29,'Monte Carlo'!$C$29,BETAINV(RAND(),'Monte Carlo'!$G$29,'Monte Carlo'!$H$29,'Monte Carlo'!$C$29,'Monte Carlo'!$E$29)),0))</f>
        <v>0</v>
      </c>
      <c r="U977" s="0" t="n">
        <f aca="true">IF(OR('Monte Carlo'!$B$30="",'Monte Carlo'!$C$30=""),0,IF(RAND()&lt;'Monte Carlo'!$B$30,IF('Monte Carlo'!$E$30='Monte Carlo'!$C$30,'Monte Carlo'!$C$30,BETAINV(RAND(),'Monte Carlo'!$G$30,'Monte Carlo'!$H$30,'Monte Carlo'!$C$30,'Monte Carlo'!$E$30)),0))</f>
        <v>0</v>
      </c>
      <c r="V977" s="0" t="n">
        <f aca="true">IF(OR('Monte Carlo'!$B$31="",'Monte Carlo'!$C$31=""),0,IF(RAND()&lt;'Monte Carlo'!$B$31,IF('Monte Carlo'!$E$31='Monte Carlo'!$C$31,'Monte Carlo'!$C$31,BETAINV(RAND(),'Monte Carlo'!$G$31,'Monte Carlo'!$H$31,'Monte Carlo'!$C$31,'Monte Carlo'!$E$31)),0))</f>
        <v>0</v>
      </c>
      <c r="W977" s="0" t="n">
        <f aca="true">IF(OR('Monte Carlo'!$B$32="",'Monte Carlo'!$C$32=""),0,IF(RAND()&lt;'Monte Carlo'!$B$32,IF('Monte Carlo'!$E$32='Monte Carlo'!$C$32,'Monte Carlo'!$C$32,BETAINV(RAND(),'Monte Carlo'!$G$32,'Monte Carlo'!$H$32,'Monte Carlo'!$C$32,'Monte Carlo'!$E$32)),0))</f>
        <v>0</v>
      </c>
      <c r="X977" s="0" t="n">
        <f aca="true">IF(OR('Monte Carlo'!$B$33="",'Monte Carlo'!$C$33=""),0,IF(RAND()&lt;'Monte Carlo'!$B$33,IF('Monte Carlo'!$E$33='Monte Carlo'!$C$33,'Monte Carlo'!$C$33,BETAINV(RAND(),'Monte Carlo'!$G$33,'Monte Carlo'!$H$33,'Monte Carlo'!$C$33,'Monte Carlo'!$E$33)),0))</f>
        <v>0</v>
      </c>
      <c r="Y977" s="0" t="n">
        <f aca="false">SUM(A977:X977)</f>
        <v>2446.07090790946</v>
      </c>
    </row>
    <row r="978" customFormat="false" ht="15" hidden="false" customHeight="false" outlineLevel="0" collapsed="false">
      <c r="A978" s="0" t="n">
        <f aca="true">IF('Monte Carlo'!$B$7="",0,IF('Monte Carlo'!$D$7='Monte Carlo'!$B$7,'Monte Carlo'!$B$7,BETAINV(RAND(),'Monte Carlo'!$F$7,'Monte Carlo'!$G$7,'Monte Carlo'!$B$7,'Monte Carlo'!$D$7)))</f>
        <v>148.758635959204</v>
      </c>
      <c r="B978" s="0" t="n">
        <f aca="true">IF('Monte Carlo'!$B$8="",0,IF('Monte Carlo'!$D$8='Monte Carlo'!$B$8,'Monte Carlo'!$B$8,BETAINV(RAND(),'Monte Carlo'!$F$8,'Monte Carlo'!$G$8,'Monte Carlo'!$B$8,'Monte Carlo'!$D$8)))</f>
        <v>933.075676794354</v>
      </c>
      <c r="C978" s="0" t="n">
        <f aca="true">IF('Monte Carlo'!$B$9="",0,IF('Monte Carlo'!$D$9='Monte Carlo'!$B$9,'Monte Carlo'!$B$9,BETAINV(RAND(),'Monte Carlo'!$F$9,'Monte Carlo'!$G$9,'Monte Carlo'!$B$9,'Monte Carlo'!$D$9)))</f>
        <v>416.587379707033</v>
      </c>
      <c r="D978" s="0" t="n">
        <f aca="true">IF('Monte Carlo'!$B$10="",0,IF('Monte Carlo'!$D$10='Monte Carlo'!$B$10,'Monte Carlo'!$B$10,BETAINV(RAND(),'Monte Carlo'!$F$10,'Monte Carlo'!$G$10,'Monte Carlo'!$B$10,'Monte Carlo'!$D$10)))</f>
        <v>335.257642913244</v>
      </c>
      <c r="E978" s="0" t="n">
        <f aca="true">IF('Monte Carlo'!$B$11="",0,IF('Monte Carlo'!$D$11='Monte Carlo'!$B$11,'Monte Carlo'!$B$11,BETAINV(RAND(),'Monte Carlo'!$F$11,'Monte Carlo'!$G$11,'Monte Carlo'!$B$11,'Monte Carlo'!$D$11)))</f>
        <v>90.4541933842367</v>
      </c>
      <c r="F978" s="0" t="n">
        <f aca="true">IF('Monte Carlo'!$B$12="",0,IF('Monte Carlo'!$D$12='Monte Carlo'!$B$12,'Monte Carlo'!$B$12,BETAINV(RAND(),'Monte Carlo'!$F$12,'Monte Carlo'!$G$12,'Monte Carlo'!$B$12,'Monte Carlo'!$D$12)))</f>
        <v>98.4056861214995</v>
      </c>
      <c r="G978" s="0" t="n">
        <f aca="true">IF('Monte Carlo'!$B$13="",0,IF('Monte Carlo'!$D$13='Monte Carlo'!$B$13,'Monte Carlo'!$B$13,BETAINV(RAND(),'Monte Carlo'!$F$13,'Monte Carlo'!$G$13,'Monte Carlo'!$B$13,'Monte Carlo'!$D$13)))</f>
        <v>0</v>
      </c>
      <c r="H978" s="0" t="n">
        <f aca="true">IF('Monte Carlo'!$B$14="",0,IF('Monte Carlo'!$D$14='Monte Carlo'!$B$14,'Monte Carlo'!$B$14,BETAINV(RAND(),'Monte Carlo'!$F$14,'Monte Carlo'!$G$14,'Monte Carlo'!$B$14,'Monte Carlo'!$D$14)))</f>
        <v>0</v>
      </c>
      <c r="I978" s="0" t="n">
        <f aca="true">IF('Monte Carlo'!$B$15="",0,IF('Monte Carlo'!$D$15='Monte Carlo'!$B$15,'Monte Carlo'!$B$15,BETAINV(RAND(),'Monte Carlo'!$F$15,'Monte Carlo'!$G$15,'Monte Carlo'!$B$15,'Monte Carlo'!$D$15)))</f>
        <v>0</v>
      </c>
      <c r="J978" s="0" t="n">
        <f aca="true">IF('Monte Carlo'!$B$16="",0,IF('Monte Carlo'!$D$16='Monte Carlo'!$B$16,'Monte Carlo'!$B$16,BETAINV(RAND(),'Monte Carlo'!$F$16,'Monte Carlo'!$G$16,'Monte Carlo'!$B$16,'Monte Carlo'!$D$16)))</f>
        <v>0</v>
      </c>
      <c r="K978" s="0" t="n">
        <f aca="true">IF('Monte Carlo'!$B$17="",0,IF('Monte Carlo'!$D$17='Monte Carlo'!$B$17,'Monte Carlo'!$B$17,BETAINV(RAND(),'Monte Carlo'!$F$17,'Monte Carlo'!$G$17,'Monte Carlo'!$B$17,'Monte Carlo'!$D$17)))</f>
        <v>0</v>
      </c>
      <c r="L978" s="0" t="n">
        <f aca="true">IF('Monte Carlo'!$B$18="",0,IF('Monte Carlo'!$D$18='Monte Carlo'!$B$18,'Monte Carlo'!$B$18,BETAINV(RAND(),'Monte Carlo'!$F$18,'Monte Carlo'!$G$18,'Monte Carlo'!$B$18,'Monte Carlo'!$D$18)))</f>
        <v>0</v>
      </c>
      <c r="M978" s="0" t="n">
        <f aca="true">IF(OR('Monte Carlo'!$B$22="",'Monte Carlo'!$C$22=""),0,IF(RAND()&lt;'Monte Carlo'!$B$22,IF('Monte Carlo'!$E$22='Monte Carlo'!$C$22,'Monte Carlo'!$C$22,BETAINV(RAND(),'Monte Carlo'!$G$22,'Monte Carlo'!$H$22,'Monte Carlo'!$C$22,'Monte Carlo'!$E$22)),0))</f>
        <v>0</v>
      </c>
      <c r="N978" s="0" t="n">
        <f aca="true">IF(OR('Monte Carlo'!$B$23="",'Monte Carlo'!$C$23=""),0,IF(RAND()&lt;'Monte Carlo'!$B$23,IF('Monte Carlo'!$E$23='Monte Carlo'!$C$23,'Monte Carlo'!$C$23,BETAINV(RAND(),'Monte Carlo'!$G$23,'Monte Carlo'!$H$23,'Monte Carlo'!$C$23,'Monte Carlo'!$E$23)),0))</f>
        <v>54.2989739029315</v>
      </c>
      <c r="O978" s="0" t="n">
        <f aca="true">IF(OR('Monte Carlo'!$B$24="",'Monte Carlo'!$C$24=""),0,IF(RAND()&lt;'Monte Carlo'!$B$24,IF('Monte Carlo'!$E$24='Monte Carlo'!$C$24,'Monte Carlo'!$C$24,BETAINV(RAND(),'Monte Carlo'!$G$24,'Monte Carlo'!$H$24,'Monte Carlo'!$C$24,'Monte Carlo'!$E$24)),0))</f>
        <v>0</v>
      </c>
      <c r="P978" s="0" t="n">
        <f aca="true">IF(OR('Monte Carlo'!$B$25="",'Monte Carlo'!$C$25=""),0,IF(RAND()&lt;'Monte Carlo'!$B$25,IF('Monte Carlo'!$E$25='Monte Carlo'!$C$25,'Monte Carlo'!$C$25,BETAINV(RAND(),'Monte Carlo'!$G$25,'Monte Carlo'!$H$25,'Monte Carlo'!$C$25,'Monte Carlo'!$E$25)),0))</f>
        <v>0</v>
      </c>
      <c r="Q978" s="0" t="n">
        <f aca="true">IF(OR('Monte Carlo'!$B$26="",'Monte Carlo'!$C$26=""),0,IF(RAND()&lt;'Monte Carlo'!$B$26,IF('Monte Carlo'!$E$26='Monte Carlo'!$C$26,'Monte Carlo'!$C$26,BETAINV(RAND(),'Monte Carlo'!$G$26,'Monte Carlo'!$H$26,'Monte Carlo'!$C$26,'Monte Carlo'!$E$26)),0))</f>
        <v>0</v>
      </c>
      <c r="R978" s="0" t="n">
        <f aca="true">IF(OR('Monte Carlo'!$B$27="",'Monte Carlo'!$C$27=""),0,IF(RAND()&lt;'Monte Carlo'!$B$27,IF('Monte Carlo'!$E$27='Monte Carlo'!$C$27,'Monte Carlo'!$C$27,BETAINV(RAND(),'Monte Carlo'!$G$27,'Monte Carlo'!$H$27,'Monte Carlo'!$C$27,'Monte Carlo'!$E$27)),0))</f>
        <v>0</v>
      </c>
      <c r="S978" s="0" t="n">
        <f aca="true">IF(OR('Monte Carlo'!$B$28="",'Monte Carlo'!$C$28=""),0,IF(RAND()&lt;'Monte Carlo'!$B$28,IF('Monte Carlo'!$E$28='Monte Carlo'!$C$28,'Monte Carlo'!$C$28,BETAINV(RAND(),'Monte Carlo'!$G$28,'Monte Carlo'!$H$28,'Monte Carlo'!$C$28,'Monte Carlo'!$E$28)),0))</f>
        <v>0</v>
      </c>
      <c r="T978" s="0" t="n">
        <f aca="true">IF(OR('Monte Carlo'!$B$29="",'Monte Carlo'!$C$29=""),0,IF(RAND()&lt;'Monte Carlo'!$B$29,IF('Monte Carlo'!$E$29='Monte Carlo'!$C$29,'Monte Carlo'!$C$29,BETAINV(RAND(),'Monte Carlo'!$G$29,'Monte Carlo'!$H$29,'Monte Carlo'!$C$29,'Monte Carlo'!$E$29)),0))</f>
        <v>0</v>
      </c>
      <c r="U978" s="0" t="n">
        <f aca="true">IF(OR('Monte Carlo'!$B$30="",'Monte Carlo'!$C$30=""),0,IF(RAND()&lt;'Monte Carlo'!$B$30,IF('Monte Carlo'!$E$30='Monte Carlo'!$C$30,'Monte Carlo'!$C$30,BETAINV(RAND(),'Monte Carlo'!$G$30,'Monte Carlo'!$H$30,'Monte Carlo'!$C$30,'Monte Carlo'!$E$30)),0))</f>
        <v>0</v>
      </c>
      <c r="V978" s="0" t="n">
        <f aca="true">IF(OR('Monte Carlo'!$B$31="",'Monte Carlo'!$C$31=""),0,IF(RAND()&lt;'Monte Carlo'!$B$31,IF('Monte Carlo'!$E$31='Monte Carlo'!$C$31,'Monte Carlo'!$C$31,BETAINV(RAND(),'Monte Carlo'!$G$31,'Monte Carlo'!$H$31,'Monte Carlo'!$C$31,'Monte Carlo'!$E$31)),0))</f>
        <v>0</v>
      </c>
      <c r="W978" s="0" t="n">
        <f aca="true">IF(OR('Monte Carlo'!$B$32="",'Monte Carlo'!$C$32=""),0,IF(RAND()&lt;'Monte Carlo'!$B$32,IF('Monte Carlo'!$E$32='Monte Carlo'!$C$32,'Monte Carlo'!$C$32,BETAINV(RAND(),'Monte Carlo'!$G$32,'Monte Carlo'!$H$32,'Monte Carlo'!$C$32,'Monte Carlo'!$E$32)),0))</f>
        <v>0</v>
      </c>
      <c r="X978" s="0" t="n">
        <f aca="true">IF(OR('Monte Carlo'!$B$33="",'Monte Carlo'!$C$33=""),0,IF(RAND()&lt;'Monte Carlo'!$B$33,IF('Monte Carlo'!$E$33='Monte Carlo'!$C$33,'Monte Carlo'!$C$33,BETAINV(RAND(),'Monte Carlo'!$G$33,'Monte Carlo'!$H$33,'Monte Carlo'!$C$33,'Monte Carlo'!$E$33)),0))</f>
        <v>0</v>
      </c>
      <c r="Y978" s="0" t="n">
        <f aca="false">SUM(A978:X978)</f>
        <v>2076.8381887825</v>
      </c>
    </row>
    <row r="979" customFormat="false" ht="15" hidden="false" customHeight="false" outlineLevel="0" collapsed="false">
      <c r="A979" s="0" t="n">
        <f aca="true">IF('Monte Carlo'!$B$7="",0,IF('Monte Carlo'!$D$7='Monte Carlo'!$B$7,'Monte Carlo'!$B$7,BETAINV(RAND(),'Monte Carlo'!$F$7,'Monte Carlo'!$G$7,'Monte Carlo'!$B$7,'Monte Carlo'!$D$7)))</f>
        <v>128.429842332962</v>
      </c>
      <c r="B979" s="0" t="n">
        <f aca="true">IF('Monte Carlo'!$B$8="",0,IF('Monte Carlo'!$D$8='Monte Carlo'!$B$8,'Monte Carlo'!$B$8,BETAINV(RAND(),'Monte Carlo'!$F$8,'Monte Carlo'!$G$8,'Monte Carlo'!$B$8,'Monte Carlo'!$D$8)))</f>
        <v>1008.33380998606</v>
      </c>
      <c r="C979" s="0" t="n">
        <f aca="true">IF('Monte Carlo'!$B$9="",0,IF('Monte Carlo'!$D$9='Monte Carlo'!$B$9,'Monte Carlo'!$B$9,BETAINV(RAND(),'Monte Carlo'!$F$9,'Monte Carlo'!$G$9,'Monte Carlo'!$B$9,'Monte Carlo'!$D$9)))</f>
        <v>501.166596362147</v>
      </c>
      <c r="D979" s="0" t="n">
        <f aca="true">IF('Monte Carlo'!$B$10="",0,IF('Monte Carlo'!$D$10='Monte Carlo'!$B$10,'Monte Carlo'!$B$10,BETAINV(RAND(),'Monte Carlo'!$F$10,'Monte Carlo'!$G$10,'Monte Carlo'!$B$10,'Monte Carlo'!$D$10)))</f>
        <v>269.255928310972</v>
      </c>
      <c r="E979" s="0" t="n">
        <f aca="true">IF('Monte Carlo'!$B$11="",0,IF('Monte Carlo'!$D$11='Monte Carlo'!$B$11,'Monte Carlo'!$B$11,BETAINV(RAND(),'Monte Carlo'!$F$11,'Monte Carlo'!$G$11,'Monte Carlo'!$B$11,'Monte Carlo'!$D$11)))</f>
        <v>115.177459429994</v>
      </c>
      <c r="F979" s="0" t="n">
        <f aca="true">IF('Monte Carlo'!$B$12="",0,IF('Monte Carlo'!$D$12='Monte Carlo'!$B$12,'Monte Carlo'!$B$12,BETAINV(RAND(),'Monte Carlo'!$F$12,'Monte Carlo'!$G$12,'Monte Carlo'!$B$12,'Monte Carlo'!$D$12)))</f>
        <v>110.907362957756</v>
      </c>
      <c r="G979" s="0" t="n">
        <f aca="true">IF('Monte Carlo'!$B$13="",0,IF('Monte Carlo'!$D$13='Monte Carlo'!$B$13,'Monte Carlo'!$B$13,BETAINV(RAND(),'Monte Carlo'!$F$13,'Monte Carlo'!$G$13,'Monte Carlo'!$B$13,'Monte Carlo'!$D$13)))</f>
        <v>0</v>
      </c>
      <c r="H979" s="0" t="n">
        <f aca="true">IF('Monte Carlo'!$B$14="",0,IF('Monte Carlo'!$D$14='Monte Carlo'!$B$14,'Monte Carlo'!$B$14,BETAINV(RAND(),'Monte Carlo'!$F$14,'Monte Carlo'!$G$14,'Monte Carlo'!$B$14,'Monte Carlo'!$D$14)))</f>
        <v>0</v>
      </c>
      <c r="I979" s="0" t="n">
        <f aca="true">IF('Monte Carlo'!$B$15="",0,IF('Monte Carlo'!$D$15='Monte Carlo'!$B$15,'Monte Carlo'!$B$15,BETAINV(RAND(),'Monte Carlo'!$F$15,'Monte Carlo'!$G$15,'Monte Carlo'!$B$15,'Monte Carlo'!$D$15)))</f>
        <v>0</v>
      </c>
      <c r="J979" s="0" t="n">
        <f aca="true">IF('Monte Carlo'!$B$16="",0,IF('Monte Carlo'!$D$16='Monte Carlo'!$B$16,'Monte Carlo'!$B$16,BETAINV(RAND(),'Monte Carlo'!$F$16,'Monte Carlo'!$G$16,'Monte Carlo'!$B$16,'Monte Carlo'!$D$16)))</f>
        <v>0</v>
      </c>
      <c r="K979" s="0" t="n">
        <f aca="true">IF('Monte Carlo'!$B$17="",0,IF('Monte Carlo'!$D$17='Monte Carlo'!$B$17,'Monte Carlo'!$B$17,BETAINV(RAND(),'Monte Carlo'!$F$17,'Monte Carlo'!$G$17,'Monte Carlo'!$B$17,'Monte Carlo'!$D$17)))</f>
        <v>0</v>
      </c>
      <c r="L979" s="0" t="n">
        <f aca="true">IF('Monte Carlo'!$B$18="",0,IF('Monte Carlo'!$D$18='Monte Carlo'!$B$18,'Monte Carlo'!$B$18,BETAINV(RAND(),'Monte Carlo'!$F$18,'Monte Carlo'!$G$18,'Monte Carlo'!$B$18,'Monte Carlo'!$D$18)))</f>
        <v>0</v>
      </c>
      <c r="M979" s="0" t="n">
        <f aca="true">IF(OR('Monte Carlo'!$B$22="",'Monte Carlo'!$C$22=""),0,IF(RAND()&lt;'Monte Carlo'!$B$22,IF('Monte Carlo'!$E$22='Monte Carlo'!$C$22,'Monte Carlo'!$C$22,BETAINV(RAND(),'Monte Carlo'!$G$22,'Monte Carlo'!$H$22,'Monte Carlo'!$C$22,'Monte Carlo'!$E$22)),0))</f>
        <v>0</v>
      </c>
      <c r="N979" s="0" t="n">
        <f aca="true">IF(OR('Monte Carlo'!$B$23="",'Monte Carlo'!$C$23=""),0,IF(RAND()&lt;'Monte Carlo'!$B$23,IF('Monte Carlo'!$E$23='Monte Carlo'!$C$23,'Monte Carlo'!$C$23,BETAINV(RAND(),'Monte Carlo'!$G$23,'Monte Carlo'!$H$23,'Monte Carlo'!$C$23,'Monte Carlo'!$E$23)),0))</f>
        <v>0</v>
      </c>
      <c r="O979" s="0" t="n">
        <f aca="true">IF(OR('Monte Carlo'!$B$24="",'Monte Carlo'!$C$24=""),0,IF(RAND()&lt;'Monte Carlo'!$B$24,IF('Monte Carlo'!$E$24='Monte Carlo'!$C$24,'Monte Carlo'!$C$24,BETAINV(RAND(),'Monte Carlo'!$G$24,'Monte Carlo'!$H$24,'Monte Carlo'!$C$24,'Monte Carlo'!$E$24)),0))</f>
        <v>195.612295993498</v>
      </c>
      <c r="P979" s="0" t="n">
        <f aca="true">IF(OR('Monte Carlo'!$B$25="",'Monte Carlo'!$C$25=""),0,IF(RAND()&lt;'Monte Carlo'!$B$25,IF('Monte Carlo'!$E$25='Monte Carlo'!$C$25,'Monte Carlo'!$C$25,BETAINV(RAND(),'Monte Carlo'!$G$25,'Monte Carlo'!$H$25,'Monte Carlo'!$C$25,'Monte Carlo'!$E$25)),0))</f>
        <v>0</v>
      </c>
      <c r="Q979" s="0" t="n">
        <f aca="true">IF(OR('Monte Carlo'!$B$26="",'Monte Carlo'!$C$26=""),0,IF(RAND()&lt;'Monte Carlo'!$B$26,IF('Monte Carlo'!$E$26='Monte Carlo'!$C$26,'Monte Carlo'!$C$26,BETAINV(RAND(),'Monte Carlo'!$G$26,'Monte Carlo'!$H$26,'Monte Carlo'!$C$26,'Monte Carlo'!$E$26)),0))</f>
        <v>0</v>
      </c>
      <c r="R979" s="0" t="n">
        <f aca="true">IF(OR('Monte Carlo'!$B$27="",'Monte Carlo'!$C$27=""),0,IF(RAND()&lt;'Monte Carlo'!$B$27,IF('Monte Carlo'!$E$27='Monte Carlo'!$C$27,'Monte Carlo'!$C$27,BETAINV(RAND(),'Monte Carlo'!$G$27,'Monte Carlo'!$H$27,'Monte Carlo'!$C$27,'Monte Carlo'!$E$27)),0))</f>
        <v>0</v>
      </c>
      <c r="S979" s="0" t="n">
        <f aca="true">IF(OR('Monte Carlo'!$B$28="",'Monte Carlo'!$C$28=""),0,IF(RAND()&lt;'Monte Carlo'!$B$28,IF('Monte Carlo'!$E$28='Monte Carlo'!$C$28,'Monte Carlo'!$C$28,BETAINV(RAND(),'Monte Carlo'!$G$28,'Monte Carlo'!$H$28,'Monte Carlo'!$C$28,'Monte Carlo'!$E$28)),0))</f>
        <v>0</v>
      </c>
      <c r="T979" s="0" t="n">
        <f aca="true">IF(OR('Monte Carlo'!$B$29="",'Monte Carlo'!$C$29=""),0,IF(RAND()&lt;'Monte Carlo'!$B$29,IF('Monte Carlo'!$E$29='Monte Carlo'!$C$29,'Monte Carlo'!$C$29,BETAINV(RAND(),'Monte Carlo'!$G$29,'Monte Carlo'!$H$29,'Monte Carlo'!$C$29,'Monte Carlo'!$E$29)),0))</f>
        <v>0</v>
      </c>
      <c r="U979" s="0" t="n">
        <f aca="true">IF(OR('Monte Carlo'!$B$30="",'Monte Carlo'!$C$30=""),0,IF(RAND()&lt;'Monte Carlo'!$B$30,IF('Monte Carlo'!$E$30='Monte Carlo'!$C$30,'Monte Carlo'!$C$30,BETAINV(RAND(),'Monte Carlo'!$G$30,'Monte Carlo'!$H$30,'Monte Carlo'!$C$30,'Monte Carlo'!$E$30)),0))</f>
        <v>0</v>
      </c>
      <c r="V979" s="0" t="n">
        <f aca="true">IF(OR('Monte Carlo'!$B$31="",'Monte Carlo'!$C$31=""),0,IF(RAND()&lt;'Monte Carlo'!$B$31,IF('Monte Carlo'!$E$31='Monte Carlo'!$C$31,'Monte Carlo'!$C$31,BETAINV(RAND(),'Monte Carlo'!$G$31,'Monte Carlo'!$H$31,'Monte Carlo'!$C$31,'Monte Carlo'!$E$31)),0))</f>
        <v>0</v>
      </c>
      <c r="W979" s="0" t="n">
        <f aca="true">IF(OR('Monte Carlo'!$B$32="",'Monte Carlo'!$C$32=""),0,IF(RAND()&lt;'Monte Carlo'!$B$32,IF('Monte Carlo'!$E$32='Monte Carlo'!$C$32,'Monte Carlo'!$C$32,BETAINV(RAND(),'Monte Carlo'!$G$32,'Monte Carlo'!$H$32,'Monte Carlo'!$C$32,'Monte Carlo'!$E$32)),0))</f>
        <v>0</v>
      </c>
      <c r="X979" s="0" t="n">
        <f aca="true">IF(OR('Monte Carlo'!$B$33="",'Monte Carlo'!$C$33=""),0,IF(RAND()&lt;'Monte Carlo'!$B$33,IF('Monte Carlo'!$E$33='Monte Carlo'!$C$33,'Monte Carlo'!$C$33,BETAINV(RAND(),'Monte Carlo'!$G$33,'Monte Carlo'!$H$33,'Monte Carlo'!$C$33,'Monte Carlo'!$E$33)),0))</f>
        <v>0</v>
      </c>
      <c r="Y979" s="0" t="n">
        <f aca="false">SUM(A979:X979)</f>
        <v>2328.88329537339</v>
      </c>
    </row>
    <row r="980" customFormat="false" ht="15" hidden="false" customHeight="false" outlineLevel="0" collapsed="false">
      <c r="A980" s="0" t="n">
        <f aca="true">IF('Monte Carlo'!$B$7="",0,IF('Monte Carlo'!$D$7='Monte Carlo'!$B$7,'Monte Carlo'!$B$7,BETAINV(RAND(),'Monte Carlo'!$F$7,'Monte Carlo'!$G$7,'Monte Carlo'!$B$7,'Monte Carlo'!$D$7)))</f>
        <v>132.51623994942</v>
      </c>
      <c r="B980" s="0" t="n">
        <f aca="true">IF('Monte Carlo'!$B$8="",0,IF('Monte Carlo'!$D$8='Monte Carlo'!$B$8,'Monte Carlo'!$B$8,BETAINV(RAND(),'Monte Carlo'!$F$8,'Monte Carlo'!$G$8,'Monte Carlo'!$B$8,'Monte Carlo'!$D$8)))</f>
        <v>1014.04900386342</v>
      </c>
      <c r="C980" s="0" t="n">
        <f aca="true">IF('Monte Carlo'!$B$9="",0,IF('Monte Carlo'!$D$9='Monte Carlo'!$B$9,'Monte Carlo'!$B$9,BETAINV(RAND(),'Monte Carlo'!$F$9,'Monte Carlo'!$G$9,'Monte Carlo'!$B$9,'Monte Carlo'!$D$9)))</f>
        <v>449.200346125173</v>
      </c>
      <c r="D980" s="0" t="n">
        <f aca="true">IF('Monte Carlo'!$B$10="",0,IF('Monte Carlo'!$D$10='Monte Carlo'!$B$10,'Monte Carlo'!$B$10,BETAINV(RAND(),'Monte Carlo'!$F$10,'Monte Carlo'!$G$10,'Monte Carlo'!$B$10,'Monte Carlo'!$D$10)))</f>
        <v>310.793564235008</v>
      </c>
      <c r="E980" s="0" t="n">
        <f aca="true">IF('Monte Carlo'!$B$11="",0,IF('Monte Carlo'!$D$11='Monte Carlo'!$B$11,'Monte Carlo'!$B$11,BETAINV(RAND(),'Monte Carlo'!$F$11,'Monte Carlo'!$G$11,'Monte Carlo'!$B$11,'Monte Carlo'!$D$11)))</f>
        <v>117.746842538205</v>
      </c>
      <c r="F980" s="0" t="n">
        <f aca="true">IF('Monte Carlo'!$B$12="",0,IF('Monte Carlo'!$D$12='Monte Carlo'!$B$12,'Monte Carlo'!$B$12,BETAINV(RAND(),'Monte Carlo'!$F$12,'Monte Carlo'!$G$12,'Monte Carlo'!$B$12,'Monte Carlo'!$D$12)))</f>
        <v>105.008784480307</v>
      </c>
      <c r="G980" s="0" t="n">
        <f aca="true">IF('Monte Carlo'!$B$13="",0,IF('Monte Carlo'!$D$13='Monte Carlo'!$B$13,'Monte Carlo'!$B$13,BETAINV(RAND(),'Monte Carlo'!$F$13,'Monte Carlo'!$G$13,'Monte Carlo'!$B$13,'Monte Carlo'!$D$13)))</f>
        <v>0</v>
      </c>
      <c r="H980" s="0" t="n">
        <f aca="true">IF('Monte Carlo'!$B$14="",0,IF('Monte Carlo'!$D$14='Monte Carlo'!$B$14,'Monte Carlo'!$B$14,BETAINV(RAND(),'Monte Carlo'!$F$14,'Monte Carlo'!$G$14,'Monte Carlo'!$B$14,'Monte Carlo'!$D$14)))</f>
        <v>0</v>
      </c>
      <c r="I980" s="0" t="n">
        <f aca="true">IF('Monte Carlo'!$B$15="",0,IF('Monte Carlo'!$D$15='Monte Carlo'!$B$15,'Monte Carlo'!$B$15,BETAINV(RAND(),'Monte Carlo'!$F$15,'Monte Carlo'!$G$15,'Monte Carlo'!$B$15,'Monte Carlo'!$D$15)))</f>
        <v>0</v>
      </c>
      <c r="J980" s="0" t="n">
        <f aca="true">IF('Monte Carlo'!$B$16="",0,IF('Monte Carlo'!$D$16='Monte Carlo'!$B$16,'Monte Carlo'!$B$16,BETAINV(RAND(),'Monte Carlo'!$F$16,'Monte Carlo'!$G$16,'Monte Carlo'!$B$16,'Monte Carlo'!$D$16)))</f>
        <v>0</v>
      </c>
      <c r="K980" s="0" t="n">
        <f aca="true">IF('Monte Carlo'!$B$17="",0,IF('Monte Carlo'!$D$17='Monte Carlo'!$B$17,'Monte Carlo'!$B$17,BETAINV(RAND(),'Monte Carlo'!$F$17,'Monte Carlo'!$G$17,'Monte Carlo'!$B$17,'Monte Carlo'!$D$17)))</f>
        <v>0</v>
      </c>
      <c r="L980" s="0" t="n">
        <f aca="true">IF('Monte Carlo'!$B$18="",0,IF('Monte Carlo'!$D$18='Monte Carlo'!$B$18,'Monte Carlo'!$B$18,BETAINV(RAND(),'Monte Carlo'!$F$18,'Monte Carlo'!$G$18,'Monte Carlo'!$B$18,'Monte Carlo'!$D$18)))</f>
        <v>0</v>
      </c>
      <c r="M980" s="0" t="n">
        <f aca="true">IF(OR('Monte Carlo'!$B$22="",'Monte Carlo'!$C$22=""),0,IF(RAND()&lt;'Monte Carlo'!$B$22,IF('Monte Carlo'!$E$22='Monte Carlo'!$C$22,'Monte Carlo'!$C$22,BETAINV(RAND(),'Monte Carlo'!$G$22,'Monte Carlo'!$H$22,'Monte Carlo'!$C$22,'Monte Carlo'!$E$22)),0))</f>
        <v>0</v>
      </c>
      <c r="N980" s="0" t="n">
        <f aca="true">IF(OR('Monte Carlo'!$B$23="",'Monte Carlo'!$C$23=""),0,IF(RAND()&lt;'Monte Carlo'!$B$23,IF('Monte Carlo'!$E$23='Monte Carlo'!$C$23,'Monte Carlo'!$C$23,BETAINV(RAND(),'Monte Carlo'!$G$23,'Monte Carlo'!$H$23,'Monte Carlo'!$C$23,'Monte Carlo'!$E$23)),0))</f>
        <v>0</v>
      </c>
      <c r="O980" s="0" t="n">
        <f aca="true">IF(OR('Monte Carlo'!$B$24="",'Monte Carlo'!$C$24=""),0,IF(RAND()&lt;'Monte Carlo'!$B$24,IF('Monte Carlo'!$E$24='Monte Carlo'!$C$24,'Monte Carlo'!$C$24,BETAINV(RAND(),'Monte Carlo'!$G$24,'Monte Carlo'!$H$24,'Monte Carlo'!$C$24,'Monte Carlo'!$E$24)),0))</f>
        <v>0</v>
      </c>
      <c r="P980" s="0" t="n">
        <f aca="true">IF(OR('Monte Carlo'!$B$25="",'Monte Carlo'!$C$25=""),0,IF(RAND()&lt;'Monte Carlo'!$B$25,IF('Monte Carlo'!$E$25='Monte Carlo'!$C$25,'Monte Carlo'!$C$25,BETAINV(RAND(),'Monte Carlo'!$G$25,'Monte Carlo'!$H$25,'Monte Carlo'!$C$25,'Monte Carlo'!$E$25)),0))</f>
        <v>174.655402814089</v>
      </c>
      <c r="Q980" s="0" t="n">
        <f aca="true">IF(OR('Monte Carlo'!$B$26="",'Monte Carlo'!$C$26=""),0,IF(RAND()&lt;'Monte Carlo'!$B$26,IF('Monte Carlo'!$E$26='Monte Carlo'!$C$26,'Monte Carlo'!$C$26,BETAINV(RAND(),'Monte Carlo'!$G$26,'Monte Carlo'!$H$26,'Monte Carlo'!$C$26,'Monte Carlo'!$E$26)),0))</f>
        <v>0</v>
      </c>
      <c r="R980" s="0" t="n">
        <f aca="true">IF(OR('Monte Carlo'!$B$27="",'Monte Carlo'!$C$27=""),0,IF(RAND()&lt;'Monte Carlo'!$B$27,IF('Monte Carlo'!$E$27='Monte Carlo'!$C$27,'Monte Carlo'!$C$27,BETAINV(RAND(),'Monte Carlo'!$G$27,'Monte Carlo'!$H$27,'Monte Carlo'!$C$27,'Monte Carlo'!$E$27)),0))</f>
        <v>0</v>
      </c>
      <c r="S980" s="0" t="n">
        <f aca="true">IF(OR('Monte Carlo'!$B$28="",'Monte Carlo'!$C$28=""),0,IF(RAND()&lt;'Monte Carlo'!$B$28,IF('Monte Carlo'!$E$28='Monte Carlo'!$C$28,'Monte Carlo'!$C$28,BETAINV(RAND(),'Monte Carlo'!$G$28,'Monte Carlo'!$H$28,'Monte Carlo'!$C$28,'Monte Carlo'!$E$28)),0))</f>
        <v>0</v>
      </c>
      <c r="T980" s="0" t="n">
        <f aca="true">IF(OR('Monte Carlo'!$B$29="",'Monte Carlo'!$C$29=""),0,IF(RAND()&lt;'Monte Carlo'!$B$29,IF('Monte Carlo'!$E$29='Monte Carlo'!$C$29,'Monte Carlo'!$C$29,BETAINV(RAND(),'Monte Carlo'!$G$29,'Monte Carlo'!$H$29,'Monte Carlo'!$C$29,'Monte Carlo'!$E$29)),0))</f>
        <v>0</v>
      </c>
      <c r="U980" s="0" t="n">
        <f aca="true">IF(OR('Monte Carlo'!$B$30="",'Monte Carlo'!$C$30=""),0,IF(RAND()&lt;'Monte Carlo'!$B$30,IF('Monte Carlo'!$E$30='Monte Carlo'!$C$30,'Monte Carlo'!$C$30,BETAINV(RAND(),'Monte Carlo'!$G$30,'Monte Carlo'!$H$30,'Monte Carlo'!$C$30,'Monte Carlo'!$E$30)),0))</f>
        <v>0</v>
      </c>
      <c r="V980" s="0" t="n">
        <f aca="true">IF(OR('Monte Carlo'!$B$31="",'Monte Carlo'!$C$31=""),0,IF(RAND()&lt;'Monte Carlo'!$B$31,IF('Monte Carlo'!$E$31='Monte Carlo'!$C$31,'Monte Carlo'!$C$31,BETAINV(RAND(),'Monte Carlo'!$G$31,'Monte Carlo'!$H$31,'Monte Carlo'!$C$31,'Monte Carlo'!$E$31)),0))</f>
        <v>0</v>
      </c>
      <c r="W980" s="0" t="n">
        <f aca="true">IF(OR('Monte Carlo'!$B$32="",'Monte Carlo'!$C$32=""),0,IF(RAND()&lt;'Monte Carlo'!$B$32,IF('Monte Carlo'!$E$32='Monte Carlo'!$C$32,'Monte Carlo'!$C$32,BETAINV(RAND(),'Monte Carlo'!$G$32,'Monte Carlo'!$H$32,'Monte Carlo'!$C$32,'Monte Carlo'!$E$32)),0))</f>
        <v>0</v>
      </c>
      <c r="X980" s="0" t="n">
        <f aca="true">IF(OR('Monte Carlo'!$B$33="",'Monte Carlo'!$C$33=""),0,IF(RAND()&lt;'Monte Carlo'!$B$33,IF('Monte Carlo'!$E$33='Monte Carlo'!$C$33,'Monte Carlo'!$C$33,BETAINV(RAND(),'Monte Carlo'!$G$33,'Monte Carlo'!$H$33,'Monte Carlo'!$C$33,'Monte Carlo'!$E$33)),0))</f>
        <v>0</v>
      </c>
      <c r="Y980" s="0" t="n">
        <f aca="false">SUM(A980:X980)</f>
        <v>2303.97018400562</v>
      </c>
    </row>
    <row r="981" customFormat="false" ht="15" hidden="false" customHeight="false" outlineLevel="0" collapsed="false">
      <c r="A981" s="0" t="n">
        <f aca="true">IF('Monte Carlo'!$B$7="",0,IF('Monte Carlo'!$D$7='Monte Carlo'!$B$7,'Monte Carlo'!$B$7,BETAINV(RAND(),'Monte Carlo'!$F$7,'Monte Carlo'!$G$7,'Monte Carlo'!$B$7,'Monte Carlo'!$D$7)))</f>
        <v>171.18384889314</v>
      </c>
      <c r="B981" s="0" t="n">
        <f aca="true">IF('Monte Carlo'!$B$8="",0,IF('Monte Carlo'!$D$8='Monte Carlo'!$B$8,'Monte Carlo'!$B$8,BETAINV(RAND(),'Monte Carlo'!$F$8,'Monte Carlo'!$G$8,'Monte Carlo'!$B$8,'Monte Carlo'!$D$8)))</f>
        <v>1110.72518593214</v>
      </c>
      <c r="C981" s="0" t="n">
        <f aca="true">IF('Monte Carlo'!$B$9="",0,IF('Monte Carlo'!$D$9='Monte Carlo'!$B$9,'Monte Carlo'!$B$9,BETAINV(RAND(),'Monte Carlo'!$F$9,'Monte Carlo'!$G$9,'Monte Carlo'!$B$9,'Monte Carlo'!$D$9)))</f>
        <v>465.903952302218</v>
      </c>
      <c r="D981" s="0" t="n">
        <f aca="true">IF('Monte Carlo'!$B$10="",0,IF('Monte Carlo'!$D$10='Monte Carlo'!$B$10,'Monte Carlo'!$B$10,BETAINV(RAND(),'Monte Carlo'!$F$10,'Monte Carlo'!$G$10,'Monte Carlo'!$B$10,'Monte Carlo'!$D$10)))</f>
        <v>312.1880108283</v>
      </c>
      <c r="E981" s="0" t="n">
        <f aca="true">IF('Monte Carlo'!$B$11="",0,IF('Monte Carlo'!$D$11='Monte Carlo'!$B$11,'Monte Carlo'!$B$11,BETAINV(RAND(),'Monte Carlo'!$F$11,'Monte Carlo'!$G$11,'Monte Carlo'!$B$11,'Monte Carlo'!$D$11)))</f>
        <v>85.1178094258705</v>
      </c>
      <c r="F981" s="0" t="n">
        <f aca="true">IF('Monte Carlo'!$B$12="",0,IF('Monte Carlo'!$D$12='Monte Carlo'!$B$12,'Monte Carlo'!$B$12,BETAINV(RAND(),'Monte Carlo'!$F$12,'Monte Carlo'!$G$12,'Monte Carlo'!$B$12,'Monte Carlo'!$D$12)))</f>
        <v>106.663156967864</v>
      </c>
      <c r="G981" s="0" t="n">
        <f aca="true">IF('Monte Carlo'!$B$13="",0,IF('Monte Carlo'!$D$13='Monte Carlo'!$B$13,'Monte Carlo'!$B$13,BETAINV(RAND(),'Monte Carlo'!$F$13,'Monte Carlo'!$G$13,'Monte Carlo'!$B$13,'Monte Carlo'!$D$13)))</f>
        <v>0</v>
      </c>
      <c r="H981" s="0" t="n">
        <f aca="true">IF('Monte Carlo'!$B$14="",0,IF('Monte Carlo'!$D$14='Monte Carlo'!$B$14,'Monte Carlo'!$B$14,BETAINV(RAND(),'Monte Carlo'!$F$14,'Monte Carlo'!$G$14,'Monte Carlo'!$B$14,'Monte Carlo'!$D$14)))</f>
        <v>0</v>
      </c>
      <c r="I981" s="0" t="n">
        <f aca="true">IF('Monte Carlo'!$B$15="",0,IF('Monte Carlo'!$D$15='Monte Carlo'!$B$15,'Monte Carlo'!$B$15,BETAINV(RAND(),'Monte Carlo'!$F$15,'Monte Carlo'!$G$15,'Monte Carlo'!$B$15,'Monte Carlo'!$D$15)))</f>
        <v>0</v>
      </c>
      <c r="J981" s="0" t="n">
        <f aca="true">IF('Monte Carlo'!$B$16="",0,IF('Monte Carlo'!$D$16='Monte Carlo'!$B$16,'Monte Carlo'!$B$16,BETAINV(RAND(),'Monte Carlo'!$F$16,'Monte Carlo'!$G$16,'Monte Carlo'!$B$16,'Monte Carlo'!$D$16)))</f>
        <v>0</v>
      </c>
      <c r="K981" s="0" t="n">
        <f aca="true">IF('Monte Carlo'!$B$17="",0,IF('Monte Carlo'!$D$17='Monte Carlo'!$B$17,'Monte Carlo'!$B$17,BETAINV(RAND(),'Monte Carlo'!$F$17,'Monte Carlo'!$G$17,'Monte Carlo'!$B$17,'Monte Carlo'!$D$17)))</f>
        <v>0</v>
      </c>
      <c r="L981" s="0" t="n">
        <f aca="true">IF('Monte Carlo'!$B$18="",0,IF('Monte Carlo'!$D$18='Monte Carlo'!$B$18,'Monte Carlo'!$B$18,BETAINV(RAND(),'Monte Carlo'!$F$18,'Monte Carlo'!$G$18,'Monte Carlo'!$B$18,'Monte Carlo'!$D$18)))</f>
        <v>0</v>
      </c>
      <c r="M981" s="0" t="n">
        <f aca="true">IF(OR('Monte Carlo'!$B$22="",'Monte Carlo'!$C$22=""),0,IF(RAND()&lt;'Monte Carlo'!$B$22,IF('Monte Carlo'!$E$22='Monte Carlo'!$C$22,'Monte Carlo'!$C$22,BETAINV(RAND(),'Monte Carlo'!$G$22,'Monte Carlo'!$H$22,'Monte Carlo'!$C$22,'Monte Carlo'!$E$22)),0))</f>
        <v>0</v>
      </c>
      <c r="N981" s="0" t="n">
        <f aca="true">IF(OR('Monte Carlo'!$B$23="",'Monte Carlo'!$C$23=""),0,IF(RAND()&lt;'Monte Carlo'!$B$23,IF('Monte Carlo'!$E$23='Monte Carlo'!$C$23,'Monte Carlo'!$C$23,BETAINV(RAND(),'Monte Carlo'!$G$23,'Monte Carlo'!$H$23,'Monte Carlo'!$C$23,'Monte Carlo'!$E$23)),0))</f>
        <v>41.2640630112706</v>
      </c>
      <c r="O981" s="0" t="n">
        <f aca="true">IF(OR('Monte Carlo'!$B$24="",'Monte Carlo'!$C$24=""),0,IF(RAND()&lt;'Monte Carlo'!$B$24,IF('Monte Carlo'!$E$24='Monte Carlo'!$C$24,'Monte Carlo'!$C$24,BETAINV(RAND(),'Monte Carlo'!$G$24,'Monte Carlo'!$H$24,'Monte Carlo'!$C$24,'Monte Carlo'!$E$24)),0))</f>
        <v>0</v>
      </c>
      <c r="P981" s="0" t="n">
        <f aca="true">IF(OR('Monte Carlo'!$B$25="",'Monte Carlo'!$C$25=""),0,IF(RAND()&lt;'Monte Carlo'!$B$25,IF('Monte Carlo'!$E$25='Monte Carlo'!$C$25,'Monte Carlo'!$C$25,BETAINV(RAND(),'Monte Carlo'!$G$25,'Monte Carlo'!$H$25,'Monte Carlo'!$C$25,'Monte Carlo'!$E$25)),0))</f>
        <v>0</v>
      </c>
      <c r="Q981" s="0" t="n">
        <f aca="true">IF(OR('Monte Carlo'!$B$26="",'Monte Carlo'!$C$26=""),0,IF(RAND()&lt;'Monte Carlo'!$B$26,IF('Monte Carlo'!$E$26='Monte Carlo'!$C$26,'Monte Carlo'!$C$26,BETAINV(RAND(),'Monte Carlo'!$G$26,'Monte Carlo'!$H$26,'Monte Carlo'!$C$26,'Monte Carlo'!$E$26)),0))</f>
        <v>0</v>
      </c>
      <c r="R981" s="0" t="n">
        <f aca="true">IF(OR('Monte Carlo'!$B$27="",'Monte Carlo'!$C$27=""),0,IF(RAND()&lt;'Monte Carlo'!$B$27,IF('Monte Carlo'!$E$27='Monte Carlo'!$C$27,'Monte Carlo'!$C$27,BETAINV(RAND(),'Monte Carlo'!$G$27,'Monte Carlo'!$H$27,'Monte Carlo'!$C$27,'Monte Carlo'!$E$27)),0))</f>
        <v>0</v>
      </c>
      <c r="S981" s="0" t="n">
        <f aca="true">IF(OR('Monte Carlo'!$B$28="",'Monte Carlo'!$C$28=""),0,IF(RAND()&lt;'Monte Carlo'!$B$28,IF('Monte Carlo'!$E$28='Monte Carlo'!$C$28,'Monte Carlo'!$C$28,BETAINV(RAND(),'Monte Carlo'!$G$28,'Monte Carlo'!$H$28,'Monte Carlo'!$C$28,'Monte Carlo'!$E$28)),0))</f>
        <v>0</v>
      </c>
      <c r="T981" s="0" t="n">
        <f aca="true">IF(OR('Monte Carlo'!$B$29="",'Monte Carlo'!$C$29=""),0,IF(RAND()&lt;'Monte Carlo'!$B$29,IF('Monte Carlo'!$E$29='Monte Carlo'!$C$29,'Monte Carlo'!$C$29,BETAINV(RAND(),'Monte Carlo'!$G$29,'Monte Carlo'!$H$29,'Monte Carlo'!$C$29,'Monte Carlo'!$E$29)),0))</f>
        <v>0</v>
      </c>
      <c r="U981" s="0" t="n">
        <f aca="true">IF(OR('Monte Carlo'!$B$30="",'Monte Carlo'!$C$30=""),0,IF(RAND()&lt;'Monte Carlo'!$B$30,IF('Monte Carlo'!$E$30='Monte Carlo'!$C$30,'Monte Carlo'!$C$30,BETAINV(RAND(),'Monte Carlo'!$G$30,'Monte Carlo'!$H$30,'Monte Carlo'!$C$30,'Monte Carlo'!$E$30)),0))</f>
        <v>0</v>
      </c>
      <c r="V981" s="0" t="n">
        <f aca="true">IF(OR('Monte Carlo'!$B$31="",'Monte Carlo'!$C$31=""),0,IF(RAND()&lt;'Monte Carlo'!$B$31,IF('Monte Carlo'!$E$31='Monte Carlo'!$C$31,'Monte Carlo'!$C$31,BETAINV(RAND(),'Monte Carlo'!$G$31,'Monte Carlo'!$H$31,'Monte Carlo'!$C$31,'Monte Carlo'!$E$31)),0))</f>
        <v>0</v>
      </c>
      <c r="W981" s="0" t="n">
        <f aca="true">IF(OR('Monte Carlo'!$B$32="",'Monte Carlo'!$C$32=""),0,IF(RAND()&lt;'Monte Carlo'!$B$32,IF('Monte Carlo'!$E$32='Monte Carlo'!$C$32,'Monte Carlo'!$C$32,BETAINV(RAND(),'Monte Carlo'!$G$32,'Monte Carlo'!$H$32,'Monte Carlo'!$C$32,'Monte Carlo'!$E$32)),0))</f>
        <v>0</v>
      </c>
      <c r="X981" s="0" t="n">
        <f aca="true">IF(OR('Monte Carlo'!$B$33="",'Monte Carlo'!$C$33=""),0,IF(RAND()&lt;'Monte Carlo'!$B$33,IF('Monte Carlo'!$E$33='Monte Carlo'!$C$33,'Monte Carlo'!$C$33,BETAINV(RAND(),'Monte Carlo'!$G$33,'Monte Carlo'!$H$33,'Monte Carlo'!$C$33,'Monte Carlo'!$E$33)),0))</f>
        <v>0</v>
      </c>
      <c r="Y981" s="0" t="n">
        <f aca="false">SUM(A981:X981)</f>
        <v>2293.0460273608</v>
      </c>
    </row>
    <row r="982" customFormat="false" ht="15" hidden="false" customHeight="false" outlineLevel="0" collapsed="false">
      <c r="A982" s="0" t="n">
        <f aca="true">IF('Monte Carlo'!$B$7="",0,IF('Monte Carlo'!$D$7='Monte Carlo'!$B$7,'Monte Carlo'!$B$7,BETAINV(RAND(),'Monte Carlo'!$F$7,'Monte Carlo'!$G$7,'Monte Carlo'!$B$7,'Monte Carlo'!$D$7)))</f>
        <v>163.897383538119</v>
      </c>
      <c r="B982" s="0" t="n">
        <f aca="true">IF('Monte Carlo'!$B$8="",0,IF('Monte Carlo'!$D$8='Monte Carlo'!$B$8,'Monte Carlo'!$B$8,BETAINV(RAND(),'Monte Carlo'!$F$8,'Monte Carlo'!$G$8,'Monte Carlo'!$B$8,'Monte Carlo'!$D$8)))</f>
        <v>998.137280968988</v>
      </c>
      <c r="C982" s="0" t="n">
        <f aca="true">IF('Monte Carlo'!$B$9="",0,IF('Monte Carlo'!$D$9='Monte Carlo'!$B$9,'Monte Carlo'!$B$9,BETAINV(RAND(),'Monte Carlo'!$F$9,'Monte Carlo'!$G$9,'Monte Carlo'!$B$9,'Monte Carlo'!$D$9)))</f>
        <v>458.501236163744</v>
      </c>
      <c r="D982" s="0" t="n">
        <f aca="true">IF('Monte Carlo'!$B$10="",0,IF('Monte Carlo'!$D$10='Monte Carlo'!$B$10,'Monte Carlo'!$B$10,BETAINV(RAND(),'Monte Carlo'!$F$10,'Monte Carlo'!$G$10,'Monte Carlo'!$B$10,'Monte Carlo'!$D$10)))</f>
        <v>258.053641819139</v>
      </c>
      <c r="E982" s="0" t="n">
        <f aca="true">IF('Monte Carlo'!$B$11="",0,IF('Monte Carlo'!$D$11='Monte Carlo'!$B$11,'Monte Carlo'!$B$11,BETAINV(RAND(),'Monte Carlo'!$F$11,'Monte Carlo'!$G$11,'Monte Carlo'!$B$11,'Monte Carlo'!$D$11)))</f>
        <v>141.77510693557</v>
      </c>
      <c r="F982" s="0" t="n">
        <f aca="true">IF('Monte Carlo'!$B$12="",0,IF('Monte Carlo'!$D$12='Monte Carlo'!$B$12,'Monte Carlo'!$B$12,BETAINV(RAND(),'Monte Carlo'!$F$12,'Monte Carlo'!$G$12,'Monte Carlo'!$B$12,'Monte Carlo'!$D$12)))</f>
        <v>102.615442874591</v>
      </c>
      <c r="G982" s="0" t="n">
        <f aca="true">IF('Monte Carlo'!$B$13="",0,IF('Monte Carlo'!$D$13='Monte Carlo'!$B$13,'Monte Carlo'!$B$13,BETAINV(RAND(),'Monte Carlo'!$F$13,'Monte Carlo'!$G$13,'Monte Carlo'!$B$13,'Monte Carlo'!$D$13)))</f>
        <v>0</v>
      </c>
      <c r="H982" s="0" t="n">
        <f aca="true">IF('Monte Carlo'!$B$14="",0,IF('Monte Carlo'!$D$14='Monte Carlo'!$B$14,'Monte Carlo'!$B$14,BETAINV(RAND(),'Monte Carlo'!$F$14,'Monte Carlo'!$G$14,'Monte Carlo'!$B$14,'Monte Carlo'!$D$14)))</f>
        <v>0</v>
      </c>
      <c r="I982" s="0" t="n">
        <f aca="true">IF('Monte Carlo'!$B$15="",0,IF('Monte Carlo'!$D$15='Monte Carlo'!$B$15,'Monte Carlo'!$B$15,BETAINV(RAND(),'Monte Carlo'!$F$15,'Monte Carlo'!$G$15,'Monte Carlo'!$B$15,'Monte Carlo'!$D$15)))</f>
        <v>0</v>
      </c>
      <c r="J982" s="0" t="n">
        <f aca="true">IF('Monte Carlo'!$B$16="",0,IF('Monte Carlo'!$D$16='Monte Carlo'!$B$16,'Monte Carlo'!$B$16,BETAINV(RAND(),'Monte Carlo'!$F$16,'Monte Carlo'!$G$16,'Monte Carlo'!$B$16,'Monte Carlo'!$D$16)))</f>
        <v>0</v>
      </c>
      <c r="K982" s="0" t="n">
        <f aca="true">IF('Monte Carlo'!$B$17="",0,IF('Monte Carlo'!$D$17='Monte Carlo'!$B$17,'Monte Carlo'!$B$17,BETAINV(RAND(),'Monte Carlo'!$F$17,'Monte Carlo'!$G$17,'Monte Carlo'!$B$17,'Monte Carlo'!$D$17)))</f>
        <v>0</v>
      </c>
      <c r="L982" s="0" t="n">
        <f aca="true">IF('Monte Carlo'!$B$18="",0,IF('Monte Carlo'!$D$18='Monte Carlo'!$B$18,'Monte Carlo'!$B$18,BETAINV(RAND(),'Monte Carlo'!$F$18,'Monte Carlo'!$G$18,'Monte Carlo'!$B$18,'Monte Carlo'!$D$18)))</f>
        <v>0</v>
      </c>
      <c r="M982" s="0" t="n">
        <f aca="true">IF(OR('Monte Carlo'!$B$22="",'Monte Carlo'!$C$22=""),0,IF(RAND()&lt;'Monte Carlo'!$B$22,IF('Monte Carlo'!$E$22='Monte Carlo'!$C$22,'Monte Carlo'!$C$22,BETAINV(RAND(),'Monte Carlo'!$G$22,'Monte Carlo'!$H$22,'Monte Carlo'!$C$22,'Monte Carlo'!$E$22)),0))</f>
        <v>0</v>
      </c>
      <c r="N982" s="0" t="n">
        <f aca="true">IF(OR('Monte Carlo'!$B$23="",'Monte Carlo'!$C$23=""),0,IF(RAND()&lt;'Monte Carlo'!$B$23,IF('Monte Carlo'!$E$23='Monte Carlo'!$C$23,'Monte Carlo'!$C$23,BETAINV(RAND(),'Monte Carlo'!$G$23,'Monte Carlo'!$H$23,'Monte Carlo'!$C$23,'Monte Carlo'!$E$23)),0))</f>
        <v>70.1856409519313</v>
      </c>
      <c r="O982" s="0" t="n">
        <f aca="true">IF(OR('Monte Carlo'!$B$24="",'Monte Carlo'!$C$24=""),0,IF(RAND()&lt;'Monte Carlo'!$B$24,IF('Monte Carlo'!$E$24='Monte Carlo'!$C$24,'Monte Carlo'!$C$24,BETAINV(RAND(),'Monte Carlo'!$G$24,'Monte Carlo'!$H$24,'Monte Carlo'!$C$24,'Monte Carlo'!$E$24)),0))</f>
        <v>0</v>
      </c>
      <c r="P982" s="0" t="n">
        <f aca="true">IF(OR('Monte Carlo'!$B$25="",'Monte Carlo'!$C$25=""),0,IF(RAND()&lt;'Monte Carlo'!$B$25,IF('Monte Carlo'!$E$25='Monte Carlo'!$C$25,'Monte Carlo'!$C$25,BETAINV(RAND(),'Monte Carlo'!$G$25,'Monte Carlo'!$H$25,'Monte Carlo'!$C$25,'Monte Carlo'!$E$25)),0))</f>
        <v>0</v>
      </c>
      <c r="Q982" s="0" t="n">
        <f aca="true">IF(OR('Monte Carlo'!$B$26="",'Monte Carlo'!$C$26=""),0,IF(RAND()&lt;'Monte Carlo'!$B$26,IF('Monte Carlo'!$E$26='Monte Carlo'!$C$26,'Monte Carlo'!$C$26,BETAINV(RAND(),'Monte Carlo'!$G$26,'Monte Carlo'!$H$26,'Monte Carlo'!$C$26,'Monte Carlo'!$E$26)),0))</f>
        <v>0</v>
      </c>
      <c r="R982" s="0" t="n">
        <f aca="true">IF(OR('Monte Carlo'!$B$27="",'Monte Carlo'!$C$27=""),0,IF(RAND()&lt;'Monte Carlo'!$B$27,IF('Monte Carlo'!$E$27='Monte Carlo'!$C$27,'Monte Carlo'!$C$27,BETAINV(RAND(),'Monte Carlo'!$G$27,'Monte Carlo'!$H$27,'Monte Carlo'!$C$27,'Monte Carlo'!$E$27)),0))</f>
        <v>0</v>
      </c>
      <c r="S982" s="0" t="n">
        <f aca="true">IF(OR('Monte Carlo'!$B$28="",'Monte Carlo'!$C$28=""),0,IF(RAND()&lt;'Monte Carlo'!$B$28,IF('Monte Carlo'!$E$28='Monte Carlo'!$C$28,'Monte Carlo'!$C$28,BETAINV(RAND(),'Monte Carlo'!$G$28,'Monte Carlo'!$H$28,'Monte Carlo'!$C$28,'Monte Carlo'!$E$28)),0))</f>
        <v>0</v>
      </c>
      <c r="T982" s="0" t="n">
        <f aca="true">IF(OR('Monte Carlo'!$B$29="",'Monte Carlo'!$C$29=""),0,IF(RAND()&lt;'Monte Carlo'!$B$29,IF('Monte Carlo'!$E$29='Monte Carlo'!$C$29,'Monte Carlo'!$C$29,BETAINV(RAND(),'Monte Carlo'!$G$29,'Monte Carlo'!$H$29,'Monte Carlo'!$C$29,'Monte Carlo'!$E$29)),0))</f>
        <v>0</v>
      </c>
      <c r="U982" s="0" t="n">
        <f aca="true">IF(OR('Monte Carlo'!$B$30="",'Monte Carlo'!$C$30=""),0,IF(RAND()&lt;'Monte Carlo'!$B$30,IF('Monte Carlo'!$E$30='Monte Carlo'!$C$30,'Monte Carlo'!$C$30,BETAINV(RAND(),'Monte Carlo'!$G$30,'Monte Carlo'!$H$30,'Monte Carlo'!$C$30,'Monte Carlo'!$E$30)),0))</f>
        <v>0</v>
      </c>
      <c r="V982" s="0" t="n">
        <f aca="true">IF(OR('Monte Carlo'!$B$31="",'Monte Carlo'!$C$31=""),0,IF(RAND()&lt;'Monte Carlo'!$B$31,IF('Monte Carlo'!$E$31='Monte Carlo'!$C$31,'Monte Carlo'!$C$31,BETAINV(RAND(),'Monte Carlo'!$G$31,'Monte Carlo'!$H$31,'Monte Carlo'!$C$31,'Monte Carlo'!$E$31)),0))</f>
        <v>0</v>
      </c>
      <c r="W982" s="0" t="n">
        <f aca="true">IF(OR('Monte Carlo'!$B$32="",'Monte Carlo'!$C$32=""),0,IF(RAND()&lt;'Monte Carlo'!$B$32,IF('Monte Carlo'!$E$32='Monte Carlo'!$C$32,'Monte Carlo'!$C$32,BETAINV(RAND(),'Monte Carlo'!$G$32,'Monte Carlo'!$H$32,'Monte Carlo'!$C$32,'Monte Carlo'!$E$32)),0))</f>
        <v>0</v>
      </c>
      <c r="X982" s="0" t="n">
        <f aca="true">IF(OR('Monte Carlo'!$B$33="",'Monte Carlo'!$C$33=""),0,IF(RAND()&lt;'Monte Carlo'!$B$33,IF('Monte Carlo'!$E$33='Monte Carlo'!$C$33,'Monte Carlo'!$C$33,BETAINV(RAND(),'Monte Carlo'!$G$33,'Monte Carlo'!$H$33,'Monte Carlo'!$C$33,'Monte Carlo'!$E$33)),0))</f>
        <v>0</v>
      </c>
      <c r="Y982" s="0" t="n">
        <f aca="false">SUM(A982:X982)</f>
        <v>2193.16573325208</v>
      </c>
    </row>
    <row r="983" customFormat="false" ht="15" hidden="false" customHeight="false" outlineLevel="0" collapsed="false">
      <c r="A983" s="0" t="n">
        <f aca="true">IF('Monte Carlo'!$B$7="",0,IF('Monte Carlo'!$D$7='Monte Carlo'!$B$7,'Monte Carlo'!$B$7,BETAINV(RAND(),'Monte Carlo'!$F$7,'Monte Carlo'!$G$7,'Monte Carlo'!$B$7,'Monte Carlo'!$D$7)))</f>
        <v>155.451383923713</v>
      </c>
      <c r="B983" s="0" t="n">
        <f aca="true">IF('Monte Carlo'!$B$8="",0,IF('Monte Carlo'!$D$8='Monte Carlo'!$B$8,'Monte Carlo'!$B$8,BETAINV(RAND(),'Monte Carlo'!$F$8,'Monte Carlo'!$G$8,'Monte Carlo'!$B$8,'Monte Carlo'!$D$8)))</f>
        <v>1146.14828582047</v>
      </c>
      <c r="C983" s="0" t="n">
        <f aca="true">IF('Monte Carlo'!$B$9="",0,IF('Monte Carlo'!$D$9='Monte Carlo'!$B$9,'Monte Carlo'!$B$9,BETAINV(RAND(),'Monte Carlo'!$F$9,'Monte Carlo'!$G$9,'Monte Carlo'!$B$9,'Monte Carlo'!$D$9)))</f>
        <v>422.410677369139</v>
      </c>
      <c r="D983" s="0" t="n">
        <f aca="true">IF('Monte Carlo'!$B$10="",0,IF('Monte Carlo'!$D$10='Monte Carlo'!$B$10,'Monte Carlo'!$B$10,BETAINV(RAND(),'Monte Carlo'!$F$10,'Monte Carlo'!$G$10,'Monte Carlo'!$B$10,'Monte Carlo'!$D$10)))</f>
        <v>316.956392352094</v>
      </c>
      <c r="E983" s="0" t="n">
        <f aca="true">IF('Monte Carlo'!$B$11="",0,IF('Monte Carlo'!$D$11='Monte Carlo'!$B$11,'Monte Carlo'!$B$11,BETAINV(RAND(),'Monte Carlo'!$F$11,'Monte Carlo'!$G$11,'Monte Carlo'!$B$11,'Monte Carlo'!$D$11)))</f>
        <v>107.854317931923</v>
      </c>
      <c r="F983" s="0" t="n">
        <f aca="true">IF('Monte Carlo'!$B$12="",0,IF('Monte Carlo'!$D$12='Monte Carlo'!$B$12,'Monte Carlo'!$B$12,BETAINV(RAND(),'Monte Carlo'!$F$12,'Monte Carlo'!$G$12,'Monte Carlo'!$B$12,'Monte Carlo'!$D$12)))</f>
        <v>104.285313136005</v>
      </c>
      <c r="G983" s="0" t="n">
        <f aca="true">IF('Monte Carlo'!$B$13="",0,IF('Monte Carlo'!$D$13='Monte Carlo'!$B$13,'Monte Carlo'!$B$13,BETAINV(RAND(),'Monte Carlo'!$F$13,'Monte Carlo'!$G$13,'Monte Carlo'!$B$13,'Monte Carlo'!$D$13)))</f>
        <v>0</v>
      </c>
      <c r="H983" s="0" t="n">
        <f aca="true">IF('Monte Carlo'!$B$14="",0,IF('Monte Carlo'!$D$14='Monte Carlo'!$B$14,'Monte Carlo'!$B$14,BETAINV(RAND(),'Monte Carlo'!$F$14,'Monte Carlo'!$G$14,'Monte Carlo'!$B$14,'Monte Carlo'!$D$14)))</f>
        <v>0</v>
      </c>
      <c r="I983" s="0" t="n">
        <f aca="true">IF('Monte Carlo'!$B$15="",0,IF('Monte Carlo'!$D$15='Monte Carlo'!$B$15,'Monte Carlo'!$B$15,BETAINV(RAND(),'Monte Carlo'!$F$15,'Monte Carlo'!$G$15,'Monte Carlo'!$B$15,'Monte Carlo'!$D$15)))</f>
        <v>0</v>
      </c>
      <c r="J983" s="0" t="n">
        <f aca="true">IF('Monte Carlo'!$B$16="",0,IF('Monte Carlo'!$D$16='Monte Carlo'!$B$16,'Monte Carlo'!$B$16,BETAINV(RAND(),'Monte Carlo'!$F$16,'Monte Carlo'!$G$16,'Monte Carlo'!$B$16,'Monte Carlo'!$D$16)))</f>
        <v>0</v>
      </c>
      <c r="K983" s="0" t="n">
        <f aca="true">IF('Monte Carlo'!$B$17="",0,IF('Monte Carlo'!$D$17='Monte Carlo'!$B$17,'Monte Carlo'!$B$17,BETAINV(RAND(),'Monte Carlo'!$F$17,'Monte Carlo'!$G$17,'Monte Carlo'!$B$17,'Monte Carlo'!$D$17)))</f>
        <v>0</v>
      </c>
      <c r="L983" s="0" t="n">
        <f aca="true">IF('Monte Carlo'!$B$18="",0,IF('Monte Carlo'!$D$18='Monte Carlo'!$B$18,'Monte Carlo'!$B$18,BETAINV(RAND(),'Monte Carlo'!$F$18,'Monte Carlo'!$G$18,'Monte Carlo'!$B$18,'Monte Carlo'!$D$18)))</f>
        <v>0</v>
      </c>
      <c r="M983" s="0" t="n">
        <f aca="true">IF(OR('Monte Carlo'!$B$22="",'Monte Carlo'!$C$22=""),0,IF(RAND()&lt;'Monte Carlo'!$B$22,IF('Monte Carlo'!$E$22='Monte Carlo'!$C$22,'Monte Carlo'!$C$22,BETAINV(RAND(),'Monte Carlo'!$G$22,'Monte Carlo'!$H$22,'Monte Carlo'!$C$22,'Monte Carlo'!$E$22)),0))</f>
        <v>0</v>
      </c>
      <c r="N983" s="0" t="n">
        <f aca="true">IF(OR('Monte Carlo'!$B$23="",'Monte Carlo'!$C$23=""),0,IF(RAND()&lt;'Monte Carlo'!$B$23,IF('Monte Carlo'!$E$23='Monte Carlo'!$C$23,'Monte Carlo'!$C$23,BETAINV(RAND(),'Monte Carlo'!$G$23,'Monte Carlo'!$H$23,'Monte Carlo'!$C$23,'Monte Carlo'!$E$23)),0))</f>
        <v>0</v>
      </c>
      <c r="O983" s="0" t="n">
        <f aca="true">IF(OR('Monte Carlo'!$B$24="",'Monte Carlo'!$C$24=""),0,IF(RAND()&lt;'Monte Carlo'!$B$24,IF('Monte Carlo'!$E$24='Monte Carlo'!$C$24,'Monte Carlo'!$C$24,BETAINV(RAND(),'Monte Carlo'!$G$24,'Monte Carlo'!$H$24,'Monte Carlo'!$C$24,'Monte Carlo'!$E$24)),0))</f>
        <v>0</v>
      </c>
      <c r="P983" s="0" t="n">
        <f aca="true">IF(OR('Monte Carlo'!$B$25="",'Monte Carlo'!$C$25=""),0,IF(RAND()&lt;'Monte Carlo'!$B$25,IF('Monte Carlo'!$E$25='Monte Carlo'!$C$25,'Monte Carlo'!$C$25,BETAINV(RAND(),'Monte Carlo'!$G$25,'Monte Carlo'!$H$25,'Monte Carlo'!$C$25,'Monte Carlo'!$E$25)),0))</f>
        <v>0</v>
      </c>
      <c r="Q983" s="0" t="n">
        <f aca="true">IF(OR('Monte Carlo'!$B$26="",'Monte Carlo'!$C$26=""),0,IF(RAND()&lt;'Monte Carlo'!$B$26,IF('Monte Carlo'!$E$26='Monte Carlo'!$C$26,'Monte Carlo'!$C$26,BETAINV(RAND(),'Monte Carlo'!$G$26,'Monte Carlo'!$H$26,'Monte Carlo'!$C$26,'Monte Carlo'!$E$26)),0))</f>
        <v>0</v>
      </c>
      <c r="R983" s="0" t="n">
        <f aca="true">IF(OR('Monte Carlo'!$B$27="",'Monte Carlo'!$C$27=""),0,IF(RAND()&lt;'Monte Carlo'!$B$27,IF('Monte Carlo'!$E$27='Monte Carlo'!$C$27,'Monte Carlo'!$C$27,BETAINV(RAND(),'Monte Carlo'!$G$27,'Monte Carlo'!$H$27,'Monte Carlo'!$C$27,'Monte Carlo'!$E$27)),0))</f>
        <v>0</v>
      </c>
      <c r="S983" s="0" t="n">
        <f aca="true">IF(OR('Monte Carlo'!$B$28="",'Monte Carlo'!$C$28=""),0,IF(RAND()&lt;'Monte Carlo'!$B$28,IF('Monte Carlo'!$E$28='Monte Carlo'!$C$28,'Monte Carlo'!$C$28,BETAINV(RAND(),'Monte Carlo'!$G$28,'Monte Carlo'!$H$28,'Monte Carlo'!$C$28,'Monte Carlo'!$E$28)),0))</f>
        <v>0</v>
      </c>
      <c r="T983" s="0" t="n">
        <f aca="true">IF(OR('Monte Carlo'!$B$29="",'Monte Carlo'!$C$29=""),0,IF(RAND()&lt;'Monte Carlo'!$B$29,IF('Monte Carlo'!$E$29='Monte Carlo'!$C$29,'Monte Carlo'!$C$29,BETAINV(RAND(),'Monte Carlo'!$G$29,'Monte Carlo'!$H$29,'Monte Carlo'!$C$29,'Monte Carlo'!$E$29)),0))</f>
        <v>0</v>
      </c>
      <c r="U983" s="0" t="n">
        <f aca="true">IF(OR('Monte Carlo'!$B$30="",'Monte Carlo'!$C$30=""),0,IF(RAND()&lt;'Monte Carlo'!$B$30,IF('Monte Carlo'!$E$30='Monte Carlo'!$C$30,'Monte Carlo'!$C$30,BETAINV(RAND(),'Monte Carlo'!$G$30,'Monte Carlo'!$H$30,'Monte Carlo'!$C$30,'Monte Carlo'!$E$30)),0))</f>
        <v>0</v>
      </c>
      <c r="V983" s="0" t="n">
        <f aca="true">IF(OR('Monte Carlo'!$B$31="",'Monte Carlo'!$C$31=""),0,IF(RAND()&lt;'Monte Carlo'!$B$31,IF('Monte Carlo'!$E$31='Monte Carlo'!$C$31,'Monte Carlo'!$C$31,BETAINV(RAND(),'Monte Carlo'!$G$31,'Monte Carlo'!$H$31,'Monte Carlo'!$C$31,'Monte Carlo'!$E$31)),0))</f>
        <v>0</v>
      </c>
      <c r="W983" s="0" t="n">
        <f aca="true">IF(OR('Monte Carlo'!$B$32="",'Monte Carlo'!$C$32=""),0,IF(RAND()&lt;'Monte Carlo'!$B$32,IF('Monte Carlo'!$E$32='Monte Carlo'!$C$32,'Monte Carlo'!$C$32,BETAINV(RAND(),'Monte Carlo'!$G$32,'Monte Carlo'!$H$32,'Monte Carlo'!$C$32,'Monte Carlo'!$E$32)),0))</f>
        <v>0</v>
      </c>
      <c r="X983" s="0" t="n">
        <f aca="true">IF(OR('Monte Carlo'!$B$33="",'Monte Carlo'!$C$33=""),0,IF(RAND()&lt;'Monte Carlo'!$B$33,IF('Monte Carlo'!$E$33='Monte Carlo'!$C$33,'Monte Carlo'!$C$33,BETAINV(RAND(),'Monte Carlo'!$G$33,'Monte Carlo'!$H$33,'Monte Carlo'!$C$33,'Monte Carlo'!$E$33)),0))</f>
        <v>0</v>
      </c>
      <c r="Y983" s="0" t="n">
        <f aca="false">SUM(A983:X983)</f>
        <v>2253.10637053334</v>
      </c>
    </row>
    <row r="984" customFormat="false" ht="15" hidden="false" customHeight="false" outlineLevel="0" collapsed="false">
      <c r="A984" s="0" t="n">
        <f aca="true">IF('Monte Carlo'!$B$7="",0,IF('Monte Carlo'!$D$7='Monte Carlo'!$B$7,'Monte Carlo'!$B$7,BETAINV(RAND(),'Monte Carlo'!$F$7,'Monte Carlo'!$G$7,'Monte Carlo'!$B$7,'Monte Carlo'!$D$7)))</f>
        <v>155.171876588664</v>
      </c>
      <c r="B984" s="0" t="n">
        <f aca="true">IF('Monte Carlo'!$B$8="",0,IF('Monte Carlo'!$D$8='Monte Carlo'!$B$8,'Monte Carlo'!$B$8,BETAINV(RAND(),'Monte Carlo'!$F$8,'Monte Carlo'!$G$8,'Monte Carlo'!$B$8,'Monte Carlo'!$D$8)))</f>
        <v>1067.64348021571</v>
      </c>
      <c r="C984" s="0" t="n">
        <f aca="true">IF('Monte Carlo'!$B$9="",0,IF('Monte Carlo'!$D$9='Monte Carlo'!$B$9,'Monte Carlo'!$B$9,BETAINV(RAND(),'Monte Carlo'!$F$9,'Monte Carlo'!$G$9,'Monte Carlo'!$B$9,'Monte Carlo'!$D$9)))</f>
        <v>525.512887292625</v>
      </c>
      <c r="D984" s="0" t="n">
        <f aca="true">IF('Monte Carlo'!$B$10="",0,IF('Monte Carlo'!$D$10='Monte Carlo'!$B$10,'Monte Carlo'!$B$10,BETAINV(RAND(),'Monte Carlo'!$F$10,'Monte Carlo'!$G$10,'Monte Carlo'!$B$10,'Monte Carlo'!$D$10)))</f>
        <v>302.337221907916</v>
      </c>
      <c r="E984" s="0" t="n">
        <f aca="true">IF('Monte Carlo'!$B$11="",0,IF('Monte Carlo'!$D$11='Monte Carlo'!$B$11,'Monte Carlo'!$B$11,BETAINV(RAND(),'Monte Carlo'!$F$11,'Monte Carlo'!$G$11,'Monte Carlo'!$B$11,'Monte Carlo'!$D$11)))</f>
        <v>87.6083516681416</v>
      </c>
      <c r="F984" s="0" t="n">
        <f aca="true">IF('Monte Carlo'!$B$12="",0,IF('Monte Carlo'!$D$12='Monte Carlo'!$B$12,'Monte Carlo'!$B$12,BETAINV(RAND(),'Monte Carlo'!$F$12,'Monte Carlo'!$G$12,'Monte Carlo'!$B$12,'Monte Carlo'!$D$12)))</f>
        <v>91.1807845394899</v>
      </c>
      <c r="G984" s="0" t="n">
        <f aca="true">IF('Monte Carlo'!$B$13="",0,IF('Monte Carlo'!$D$13='Monte Carlo'!$B$13,'Monte Carlo'!$B$13,BETAINV(RAND(),'Monte Carlo'!$F$13,'Monte Carlo'!$G$13,'Monte Carlo'!$B$13,'Monte Carlo'!$D$13)))</f>
        <v>0</v>
      </c>
      <c r="H984" s="0" t="n">
        <f aca="true">IF('Monte Carlo'!$B$14="",0,IF('Monte Carlo'!$D$14='Monte Carlo'!$B$14,'Monte Carlo'!$B$14,BETAINV(RAND(),'Monte Carlo'!$F$14,'Monte Carlo'!$G$14,'Monte Carlo'!$B$14,'Monte Carlo'!$D$14)))</f>
        <v>0</v>
      </c>
      <c r="I984" s="0" t="n">
        <f aca="true">IF('Monte Carlo'!$B$15="",0,IF('Monte Carlo'!$D$15='Monte Carlo'!$B$15,'Monte Carlo'!$B$15,BETAINV(RAND(),'Monte Carlo'!$F$15,'Monte Carlo'!$G$15,'Monte Carlo'!$B$15,'Monte Carlo'!$D$15)))</f>
        <v>0</v>
      </c>
      <c r="J984" s="0" t="n">
        <f aca="true">IF('Monte Carlo'!$B$16="",0,IF('Monte Carlo'!$D$16='Monte Carlo'!$B$16,'Monte Carlo'!$B$16,BETAINV(RAND(),'Monte Carlo'!$F$16,'Monte Carlo'!$G$16,'Monte Carlo'!$B$16,'Monte Carlo'!$D$16)))</f>
        <v>0</v>
      </c>
      <c r="K984" s="0" t="n">
        <f aca="true">IF('Monte Carlo'!$B$17="",0,IF('Monte Carlo'!$D$17='Monte Carlo'!$B$17,'Monte Carlo'!$B$17,BETAINV(RAND(),'Monte Carlo'!$F$17,'Monte Carlo'!$G$17,'Monte Carlo'!$B$17,'Monte Carlo'!$D$17)))</f>
        <v>0</v>
      </c>
      <c r="L984" s="0" t="n">
        <f aca="true">IF('Monte Carlo'!$B$18="",0,IF('Monte Carlo'!$D$18='Monte Carlo'!$B$18,'Monte Carlo'!$B$18,BETAINV(RAND(),'Monte Carlo'!$F$18,'Monte Carlo'!$G$18,'Monte Carlo'!$B$18,'Monte Carlo'!$D$18)))</f>
        <v>0</v>
      </c>
      <c r="M984" s="0" t="n">
        <f aca="true">IF(OR('Monte Carlo'!$B$22="",'Monte Carlo'!$C$22=""),0,IF(RAND()&lt;'Monte Carlo'!$B$22,IF('Monte Carlo'!$E$22='Monte Carlo'!$C$22,'Monte Carlo'!$C$22,BETAINV(RAND(),'Monte Carlo'!$G$22,'Monte Carlo'!$H$22,'Monte Carlo'!$C$22,'Monte Carlo'!$E$22)),0))</f>
        <v>0</v>
      </c>
      <c r="N984" s="0" t="n">
        <f aca="true">IF(OR('Monte Carlo'!$B$23="",'Monte Carlo'!$C$23=""),0,IF(RAND()&lt;'Monte Carlo'!$B$23,IF('Monte Carlo'!$E$23='Monte Carlo'!$C$23,'Monte Carlo'!$C$23,BETAINV(RAND(),'Monte Carlo'!$G$23,'Monte Carlo'!$H$23,'Monte Carlo'!$C$23,'Monte Carlo'!$E$23)),0))</f>
        <v>0</v>
      </c>
      <c r="O984" s="0" t="n">
        <f aca="true">IF(OR('Monte Carlo'!$B$24="",'Monte Carlo'!$C$24=""),0,IF(RAND()&lt;'Monte Carlo'!$B$24,IF('Monte Carlo'!$E$24='Monte Carlo'!$C$24,'Monte Carlo'!$C$24,BETAINV(RAND(),'Monte Carlo'!$G$24,'Monte Carlo'!$H$24,'Monte Carlo'!$C$24,'Monte Carlo'!$E$24)),0))</f>
        <v>0</v>
      </c>
      <c r="P984" s="0" t="n">
        <f aca="true">IF(OR('Monte Carlo'!$B$25="",'Monte Carlo'!$C$25=""),0,IF(RAND()&lt;'Monte Carlo'!$B$25,IF('Monte Carlo'!$E$25='Monte Carlo'!$C$25,'Monte Carlo'!$C$25,BETAINV(RAND(),'Monte Carlo'!$G$25,'Monte Carlo'!$H$25,'Monte Carlo'!$C$25,'Monte Carlo'!$E$25)),0))</f>
        <v>0</v>
      </c>
      <c r="Q984" s="0" t="n">
        <f aca="true">IF(OR('Monte Carlo'!$B$26="",'Monte Carlo'!$C$26=""),0,IF(RAND()&lt;'Monte Carlo'!$B$26,IF('Monte Carlo'!$E$26='Monte Carlo'!$C$26,'Monte Carlo'!$C$26,BETAINV(RAND(),'Monte Carlo'!$G$26,'Monte Carlo'!$H$26,'Monte Carlo'!$C$26,'Monte Carlo'!$E$26)),0))</f>
        <v>0</v>
      </c>
      <c r="R984" s="0" t="n">
        <f aca="true">IF(OR('Monte Carlo'!$B$27="",'Monte Carlo'!$C$27=""),0,IF(RAND()&lt;'Monte Carlo'!$B$27,IF('Monte Carlo'!$E$27='Monte Carlo'!$C$27,'Monte Carlo'!$C$27,BETAINV(RAND(),'Monte Carlo'!$G$27,'Monte Carlo'!$H$27,'Monte Carlo'!$C$27,'Monte Carlo'!$E$27)),0))</f>
        <v>0</v>
      </c>
      <c r="S984" s="0" t="n">
        <f aca="true">IF(OR('Monte Carlo'!$B$28="",'Monte Carlo'!$C$28=""),0,IF(RAND()&lt;'Monte Carlo'!$B$28,IF('Monte Carlo'!$E$28='Monte Carlo'!$C$28,'Monte Carlo'!$C$28,BETAINV(RAND(),'Monte Carlo'!$G$28,'Monte Carlo'!$H$28,'Monte Carlo'!$C$28,'Monte Carlo'!$E$28)),0))</f>
        <v>0</v>
      </c>
      <c r="T984" s="0" t="n">
        <f aca="true">IF(OR('Monte Carlo'!$B$29="",'Monte Carlo'!$C$29=""),0,IF(RAND()&lt;'Monte Carlo'!$B$29,IF('Monte Carlo'!$E$29='Monte Carlo'!$C$29,'Monte Carlo'!$C$29,BETAINV(RAND(),'Monte Carlo'!$G$29,'Monte Carlo'!$H$29,'Monte Carlo'!$C$29,'Monte Carlo'!$E$29)),0))</f>
        <v>0</v>
      </c>
      <c r="U984" s="0" t="n">
        <f aca="true">IF(OR('Monte Carlo'!$B$30="",'Monte Carlo'!$C$30=""),0,IF(RAND()&lt;'Monte Carlo'!$B$30,IF('Monte Carlo'!$E$30='Monte Carlo'!$C$30,'Monte Carlo'!$C$30,BETAINV(RAND(),'Monte Carlo'!$G$30,'Monte Carlo'!$H$30,'Monte Carlo'!$C$30,'Monte Carlo'!$E$30)),0))</f>
        <v>0</v>
      </c>
      <c r="V984" s="0" t="n">
        <f aca="true">IF(OR('Monte Carlo'!$B$31="",'Monte Carlo'!$C$31=""),0,IF(RAND()&lt;'Monte Carlo'!$B$31,IF('Monte Carlo'!$E$31='Monte Carlo'!$C$31,'Monte Carlo'!$C$31,BETAINV(RAND(),'Monte Carlo'!$G$31,'Monte Carlo'!$H$31,'Monte Carlo'!$C$31,'Monte Carlo'!$E$31)),0))</f>
        <v>0</v>
      </c>
      <c r="W984" s="0" t="n">
        <f aca="true">IF(OR('Monte Carlo'!$B$32="",'Monte Carlo'!$C$32=""),0,IF(RAND()&lt;'Monte Carlo'!$B$32,IF('Monte Carlo'!$E$32='Monte Carlo'!$C$32,'Monte Carlo'!$C$32,BETAINV(RAND(),'Monte Carlo'!$G$32,'Monte Carlo'!$H$32,'Monte Carlo'!$C$32,'Monte Carlo'!$E$32)),0))</f>
        <v>0</v>
      </c>
      <c r="X984" s="0" t="n">
        <f aca="true">IF(OR('Monte Carlo'!$B$33="",'Monte Carlo'!$C$33=""),0,IF(RAND()&lt;'Monte Carlo'!$B$33,IF('Monte Carlo'!$E$33='Monte Carlo'!$C$33,'Monte Carlo'!$C$33,BETAINV(RAND(),'Monte Carlo'!$G$33,'Monte Carlo'!$H$33,'Monte Carlo'!$C$33,'Monte Carlo'!$E$33)),0))</f>
        <v>0</v>
      </c>
      <c r="Y984" s="0" t="n">
        <f aca="false">SUM(A984:X984)</f>
        <v>2229.45460221255</v>
      </c>
    </row>
    <row r="985" customFormat="false" ht="15" hidden="false" customHeight="false" outlineLevel="0" collapsed="false">
      <c r="A985" s="0" t="n">
        <f aca="true">IF('Monte Carlo'!$B$7="",0,IF('Monte Carlo'!$D$7='Monte Carlo'!$B$7,'Monte Carlo'!$B$7,BETAINV(RAND(),'Monte Carlo'!$F$7,'Monte Carlo'!$G$7,'Monte Carlo'!$B$7,'Monte Carlo'!$D$7)))</f>
        <v>139.150919565807</v>
      </c>
      <c r="B985" s="0" t="n">
        <f aca="true">IF('Monte Carlo'!$B$8="",0,IF('Monte Carlo'!$D$8='Monte Carlo'!$B$8,'Monte Carlo'!$B$8,BETAINV(RAND(),'Monte Carlo'!$F$8,'Monte Carlo'!$G$8,'Monte Carlo'!$B$8,'Monte Carlo'!$D$8)))</f>
        <v>1020.63340829558</v>
      </c>
      <c r="C985" s="0" t="n">
        <f aca="true">IF('Monte Carlo'!$B$9="",0,IF('Monte Carlo'!$D$9='Monte Carlo'!$B$9,'Monte Carlo'!$B$9,BETAINV(RAND(),'Monte Carlo'!$F$9,'Monte Carlo'!$G$9,'Monte Carlo'!$B$9,'Monte Carlo'!$D$9)))</f>
        <v>447.267672885582</v>
      </c>
      <c r="D985" s="0" t="n">
        <f aca="true">IF('Monte Carlo'!$B$10="",0,IF('Monte Carlo'!$D$10='Monte Carlo'!$B$10,'Monte Carlo'!$B$10,BETAINV(RAND(),'Monte Carlo'!$F$10,'Monte Carlo'!$G$10,'Monte Carlo'!$B$10,'Monte Carlo'!$D$10)))</f>
        <v>298.340731655095</v>
      </c>
      <c r="E985" s="0" t="n">
        <f aca="true">IF('Monte Carlo'!$B$11="",0,IF('Monte Carlo'!$D$11='Monte Carlo'!$B$11,'Monte Carlo'!$B$11,BETAINV(RAND(),'Monte Carlo'!$F$11,'Monte Carlo'!$G$11,'Monte Carlo'!$B$11,'Monte Carlo'!$D$11)))</f>
        <v>98.6280507563771</v>
      </c>
      <c r="F985" s="0" t="n">
        <f aca="true">IF('Monte Carlo'!$B$12="",0,IF('Monte Carlo'!$D$12='Monte Carlo'!$B$12,'Monte Carlo'!$B$12,BETAINV(RAND(),'Monte Carlo'!$F$12,'Monte Carlo'!$G$12,'Monte Carlo'!$B$12,'Monte Carlo'!$D$12)))</f>
        <v>94.1059964761628</v>
      </c>
      <c r="G985" s="0" t="n">
        <f aca="true">IF('Monte Carlo'!$B$13="",0,IF('Monte Carlo'!$D$13='Monte Carlo'!$B$13,'Monte Carlo'!$B$13,BETAINV(RAND(),'Monte Carlo'!$F$13,'Monte Carlo'!$G$13,'Monte Carlo'!$B$13,'Monte Carlo'!$D$13)))</f>
        <v>0</v>
      </c>
      <c r="H985" s="0" t="n">
        <f aca="true">IF('Monte Carlo'!$B$14="",0,IF('Monte Carlo'!$D$14='Monte Carlo'!$B$14,'Monte Carlo'!$B$14,BETAINV(RAND(),'Monte Carlo'!$F$14,'Monte Carlo'!$G$14,'Monte Carlo'!$B$14,'Monte Carlo'!$D$14)))</f>
        <v>0</v>
      </c>
      <c r="I985" s="0" t="n">
        <f aca="true">IF('Monte Carlo'!$B$15="",0,IF('Monte Carlo'!$D$15='Monte Carlo'!$B$15,'Monte Carlo'!$B$15,BETAINV(RAND(),'Monte Carlo'!$F$15,'Monte Carlo'!$G$15,'Monte Carlo'!$B$15,'Monte Carlo'!$D$15)))</f>
        <v>0</v>
      </c>
      <c r="J985" s="0" t="n">
        <f aca="true">IF('Monte Carlo'!$B$16="",0,IF('Monte Carlo'!$D$16='Monte Carlo'!$B$16,'Monte Carlo'!$B$16,BETAINV(RAND(),'Monte Carlo'!$F$16,'Monte Carlo'!$G$16,'Monte Carlo'!$B$16,'Monte Carlo'!$D$16)))</f>
        <v>0</v>
      </c>
      <c r="K985" s="0" t="n">
        <f aca="true">IF('Monte Carlo'!$B$17="",0,IF('Monte Carlo'!$D$17='Monte Carlo'!$B$17,'Monte Carlo'!$B$17,BETAINV(RAND(),'Monte Carlo'!$F$17,'Monte Carlo'!$G$17,'Monte Carlo'!$B$17,'Monte Carlo'!$D$17)))</f>
        <v>0</v>
      </c>
      <c r="L985" s="0" t="n">
        <f aca="true">IF('Monte Carlo'!$B$18="",0,IF('Monte Carlo'!$D$18='Monte Carlo'!$B$18,'Monte Carlo'!$B$18,BETAINV(RAND(),'Monte Carlo'!$F$18,'Monte Carlo'!$G$18,'Monte Carlo'!$B$18,'Monte Carlo'!$D$18)))</f>
        <v>0</v>
      </c>
      <c r="M985" s="0" t="n">
        <f aca="true">IF(OR('Monte Carlo'!$B$22="",'Monte Carlo'!$C$22=""),0,IF(RAND()&lt;'Monte Carlo'!$B$22,IF('Monte Carlo'!$E$22='Monte Carlo'!$C$22,'Monte Carlo'!$C$22,BETAINV(RAND(),'Monte Carlo'!$G$22,'Monte Carlo'!$H$22,'Monte Carlo'!$C$22,'Monte Carlo'!$E$22)),0))</f>
        <v>200.898353617075</v>
      </c>
      <c r="N985" s="0" t="n">
        <f aca="true">IF(OR('Monte Carlo'!$B$23="",'Monte Carlo'!$C$23=""),0,IF(RAND()&lt;'Monte Carlo'!$B$23,IF('Monte Carlo'!$E$23='Monte Carlo'!$C$23,'Monte Carlo'!$C$23,BETAINV(RAND(),'Monte Carlo'!$G$23,'Monte Carlo'!$H$23,'Monte Carlo'!$C$23,'Monte Carlo'!$E$23)),0))</f>
        <v>0</v>
      </c>
      <c r="O985" s="0" t="n">
        <f aca="true">IF(OR('Monte Carlo'!$B$24="",'Monte Carlo'!$C$24=""),0,IF(RAND()&lt;'Monte Carlo'!$B$24,IF('Monte Carlo'!$E$24='Monte Carlo'!$C$24,'Monte Carlo'!$C$24,BETAINV(RAND(),'Monte Carlo'!$G$24,'Monte Carlo'!$H$24,'Monte Carlo'!$C$24,'Monte Carlo'!$E$24)),0))</f>
        <v>0</v>
      </c>
      <c r="P985" s="0" t="n">
        <f aca="true">IF(OR('Monte Carlo'!$B$25="",'Monte Carlo'!$C$25=""),0,IF(RAND()&lt;'Monte Carlo'!$B$25,IF('Monte Carlo'!$E$25='Monte Carlo'!$C$25,'Monte Carlo'!$C$25,BETAINV(RAND(),'Monte Carlo'!$G$25,'Monte Carlo'!$H$25,'Monte Carlo'!$C$25,'Monte Carlo'!$E$25)),0))</f>
        <v>0</v>
      </c>
      <c r="Q985" s="0" t="n">
        <f aca="true">IF(OR('Monte Carlo'!$B$26="",'Monte Carlo'!$C$26=""),0,IF(RAND()&lt;'Monte Carlo'!$B$26,IF('Monte Carlo'!$E$26='Monte Carlo'!$C$26,'Monte Carlo'!$C$26,BETAINV(RAND(),'Monte Carlo'!$G$26,'Monte Carlo'!$H$26,'Monte Carlo'!$C$26,'Monte Carlo'!$E$26)),0))</f>
        <v>0</v>
      </c>
      <c r="R985" s="0" t="n">
        <f aca="true">IF(OR('Monte Carlo'!$B$27="",'Monte Carlo'!$C$27=""),0,IF(RAND()&lt;'Monte Carlo'!$B$27,IF('Monte Carlo'!$E$27='Monte Carlo'!$C$27,'Monte Carlo'!$C$27,BETAINV(RAND(),'Monte Carlo'!$G$27,'Monte Carlo'!$H$27,'Monte Carlo'!$C$27,'Monte Carlo'!$E$27)),0))</f>
        <v>0</v>
      </c>
      <c r="S985" s="0" t="n">
        <f aca="true">IF(OR('Monte Carlo'!$B$28="",'Monte Carlo'!$C$28=""),0,IF(RAND()&lt;'Monte Carlo'!$B$28,IF('Monte Carlo'!$E$28='Monte Carlo'!$C$28,'Monte Carlo'!$C$28,BETAINV(RAND(),'Monte Carlo'!$G$28,'Monte Carlo'!$H$28,'Monte Carlo'!$C$28,'Monte Carlo'!$E$28)),0))</f>
        <v>0</v>
      </c>
      <c r="T985" s="0" t="n">
        <f aca="true">IF(OR('Monte Carlo'!$B$29="",'Monte Carlo'!$C$29=""),0,IF(RAND()&lt;'Monte Carlo'!$B$29,IF('Monte Carlo'!$E$29='Monte Carlo'!$C$29,'Monte Carlo'!$C$29,BETAINV(RAND(),'Monte Carlo'!$G$29,'Monte Carlo'!$H$29,'Monte Carlo'!$C$29,'Monte Carlo'!$E$29)),0))</f>
        <v>0</v>
      </c>
      <c r="U985" s="0" t="n">
        <f aca="true">IF(OR('Monte Carlo'!$B$30="",'Monte Carlo'!$C$30=""),0,IF(RAND()&lt;'Monte Carlo'!$B$30,IF('Monte Carlo'!$E$30='Monte Carlo'!$C$30,'Monte Carlo'!$C$30,BETAINV(RAND(),'Monte Carlo'!$G$30,'Monte Carlo'!$H$30,'Monte Carlo'!$C$30,'Monte Carlo'!$E$30)),0))</f>
        <v>0</v>
      </c>
      <c r="V985" s="0" t="n">
        <f aca="true">IF(OR('Monte Carlo'!$B$31="",'Monte Carlo'!$C$31=""),0,IF(RAND()&lt;'Monte Carlo'!$B$31,IF('Monte Carlo'!$E$31='Monte Carlo'!$C$31,'Monte Carlo'!$C$31,BETAINV(RAND(),'Monte Carlo'!$G$31,'Monte Carlo'!$H$31,'Monte Carlo'!$C$31,'Monte Carlo'!$E$31)),0))</f>
        <v>0</v>
      </c>
      <c r="W985" s="0" t="n">
        <f aca="true">IF(OR('Monte Carlo'!$B$32="",'Monte Carlo'!$C$32=""),0,IF(RAND()&lt;'Monte Carlo'!$B$32,IF('Monte Carlo'!$E$32='Monte Carlo'!$C$32,'Monte Carlo'!$C$32,BETAINV(RAND(),'Monte Carlo'!$G$32,'Monte Carlo'!$H$32,'Monte Carlo'!$C$32,'Monte Carlo'!$E$32)),0))</f>
        <v>0</v>
      </c>
      <c r="X985" s="0" t="n">
        <f aca="true">IF(OR('Monte Carlo'!$B$33="",'Monte Carlo'!$C$33=""),0,IF(RAND()&lt;'Monte Carlo'!$B$33,IF('Monte Carlo'!$E$33='Monte Carlo'!$C$33,'Monte Carlo'!$C$33,BETAINV(RAND(),'Monte Carlo'!$G$33,'Monte Carlo'!$H$33,'Monte Carlo'!$C$33,'Monte Carlo'!$E$33)),0))</f>
        <v>0</v>
      </c>
      <c r="Y985" s="0" t="n">
        <f aca="false">SUM(A985:X985)</f>
        <v>2299.02513325168</v>
      </c>
    </row>
    <row r="986" customFormat="false" ht="15" hidden="false" customHeight="false" outlineLevel="0" collapsed="false">
      <c r="A986" s="0" t="n">
        <f aca="true">IF('Monte Carlo'!$B$7="",0,IF('Monte Carlo'!$D$7='Monte Carlo'!$B$7,'Monte Carlo'!$B$7,BETAINV(RAND(),'Monte Carlo'!$F$7,'Monte Carlo'!$G$7,'Monte Carlo'!$B$7,'Monte Carlo'!$D$7)))</f>
        <v>142.723853779492</v>
      </c>
      <c r="B986" s="0" t="n">
        <f aca="true">IF('Monte Carlo'!$B$8="",0,IF('Monte Carlo'!$D$8='Monte Carlo'!$B$8,'Monte Carlo'!$B$8,BETAINV(RAND(),'Monte Carlo'!$F$8,'Monte Carlo'!$G$8,'Monte Carlo'!$B$8,'Monte Carlo'!$D$8)))</f>
        <v>1015.82513293497</v>
      </c>
      <c r="C986" s="0" t="n">
        <f aca="true">IF('Monte Carlo'!$B$9="",0,IF('Monte Carlo'!$D$9='Monte Carlo'!$B$9,'Monte Carlo'!$B$9,BETAINV(RAND(),'Monte Carlo'!$F$9,'Monte Carlo'!$G$9,'Monte Carlo'!$B$9,'Monte Carlo'!$D$9)))</f>
        <v>450.428777251881</v>
      </c>
      <c r="D986" s="0" t="n">
        <f aca="true">IF('Monte Carlo'!$B$10="",0,IF('Monte Carlo'!$D$10='Monte Carlo'!$B$10,'Monte Carlo'!$B$10,BETAINV(RAND(),'Monte Carlo'!$F$10,'Monte Carlo'!$G$10,'Monte Carlo'!$B$10,'Monte Carlo'!$D$10)))</f>
        <v>339.414767453723</v>
      </c>
      <c r="E986" s="0" t="n">
        <f aca="true">IF('Monte Carlo'!$B$11="",0,IF('Monte Carlo'!$D$11='Monte Carlo'!$B$11,'Monte Carlo'!$B$11,BETAINV(RAND(),'Monte Carlo'!$F$11,'Monte Carlo'!$G$11,'Monte Carlo'!$B$11,'Monte Carlo'!$D$11)))</f>
        <v>84.5545234589395</v>
      </c>
      <c r="F986" s="0" t="n">
        <f aca="true">IF('Monte Carlo'!$B$12="",0,IF('Monte Carlo'!$D$12='Monte Carlo'!$B$12,'Monte Carlo'!$B$12,BETAINV(RAND(),'Monte Carlo'!$F$12,'Monte Carlo'!$G$12,'Monte Carlo'!$B$12,'Monte Carlo'!$D$12)))</f>
        <v>103.231165260806</v>
      </c>
      <c r="G986" s="0" t="n">
        <f aca="true">IF('Monte Carlo'!$B$13="",0,IF('Monte Carlo'!$D$13='Monte Carlo'!$B$13,'Monte Carlo'!$B$13,BETAINV(RAND(),'Monte Carlo'!$F$13,'Monte Carlo'!$G$13,'Monte Carlo'!$B$13,'Monte Carlo'!$D$13)))</f>
        <v>0</v>
      </c>
      <c r="H986" s="0" t="n">
        <f aca="true">IF('Monte Carlo'!$B$14="",0,IF('Monte Carlo'!$D$14='Monte Carlo'!$B$14,'Monte Carlo'!$B$14,BETAINV(RAND(),'Monte Carlo'!$F$14,'Monte Carlo'!$G$14,'Monte Carlo'!$B$14,'Monte Carlo'!$D$14)))</f>
        <v>0</v>
      </c>
      <c r="I986" s="0" t="n">
        <f aca="true">IF('Monte Carlo'!$B$15="",0,IF('Monte Carlo'!$D$15='Monte Carlo'!$B$15,'Monte Carlo'!$B$15,BETAINV(RAND(),'Monte Carlo'!$F$15,'Monte Carlo'!$G$15,'Monte Carlo'!$B$15,'Monte Carlo'!$D$15)))</f>
        <v>0</v>
      </c>
      <c r="J986" s="0" t="n">
        <f aca="true">IF('Monte Carlo'!$B$16="",0,IF('Monte Carlo'!$D$16='Monte Carlo'!$B$16,'Monte Carlo'!$B$16,BETAINV(RAND(),'Monte Carlo'!$F$16,'Monte Carlo'!$G$16,'Monte Carlo'!$B$16,'Monte Carlo'!$D$16)))</f>
        <v>0</v>
      </c>
      <c r="K986" s="0" t="n">
        <f aca="true">IF('Monte Carlo'!$B$17="",0,IF('Monte Carlo'!$D$17='Monte Carlo'!$B$17,'Monte Carlo'!$B$17,BETAINV(RAND(),'Monte Carlo'!$F$17,'Monte Carlo'!$G$17,'Monte Carlo'!$B$17,'Monte Carlo'!$D$17)))</f>
        <v>0</v>
      </c>
      <c r="L986" s="0" t="n">
        <f aca="true">IF('Monte Carlo'!$B$18="",0,IF('Monte Carlo'!$D$18='Monte Carlo'!$B$18,'Monte Carlo'!$B$18,BETAINV(RAND(),'Monte Carlo'!$F$18,'Monte Carlo'!$G$18,'Monte Carlo'!$B$18,'Monte Carlo'!$D$18)))</f>
        <v>0</v>
      </c>
      <c r="M986" s="0" t="n">
        <f aca="true">IF(OR('Monte Carlo'!$B$22="",'Monte Carlo'!$C$22=""),0,IF(RAND()&lt;'Monte Carlo'!$B$22,IF('Monte Carlo'!$E$22='Monte Carlo'!$C$22,'Monte Carlo'!$C$22,BETAINV(RAND(),'Monte Carlo'!$G$22,'Monte Carlo'!$H$22,'Monte Carlo'!$C$22,'Monte Carlo'!$E$22)),0))</f>
        <v>0</v>
      </c>
      <c r="N986" s="0" t="n">
        <f aca="true">IF(OR('Monte Carlo'!$B$23="",'Monte Carlo'!$C$23=""),0,IF(RAND()&lt;'Monte Carlo'!$B$23,IF('Monte Carlo'!$E$23='Monte Carlo'!$C$23,'Monte Carlo'!$C$23,BETAINV(RAND(),'Monte Carlo'!$G$23,'Monte Carlo'!$H$23,'Monte Carlo'!$C$23,'Monte Carlo'!$E$23)),0))</f>
        <v>34.0681151331278</v>
      </c>
      <c r="O986" s="0" t="n">
        <f aca="true">IF(OR('Monte Carlo'!$B$24="",'Monte Carlo'!$C$24=""),0,IF(RAND()&lt;'Monte Carlo'!$B$24,IF('Monte Carlo'!$E$24='Monte Carlo'!$C$24,'Monte Carlo'!$C$24,BETAINV(RAND(),'Monte Carlo'!$G$24,'Monte Carlo'!$H$24,'Monte Carlo'!$C$24,'Monte Carlo'!$E$24)),0))</f>
        <v>0</v>
      </c>
      <c r="P986" s="0" t="n">
        <f aca="true">IF(OR('Monte Carlo'!$B$25="",'Monte Carlo'!$C$25=""),0,IF(RAND()&lt;'Monte Carlo'!$B$25,IF('Monte Carlo'!$E$25='Monte Carlo'!$C$25,'Monte Carlo'!$C$25,BETAINV(RAND(),'Monte Carlo'!$G$25,'Monte Carlo'!$H$25,'Monte Carlo'!$C$25,'Monte Carlo'!$E$25)),0))</f>
        <v>0</v>
      </c>
      <c r="Q986" s="0" t="n">
        <f aca="true">IF(OR('Monte Carlo'!$B$26="",'Monte Carlo'!$C$26=""),0,IF(RAND()&lt;'Monte Carlo'!$B$26,IF('Monte Carlo'!$E$26='Monte Carlo'!$C$26,'Monte Carlo'!$C$26,BETAINV(RAND(),'Monte Carlo'!$G$26,'Monte Carlo'!$H$26,'Monte Carlo'!$C$26,'Monte Carlo'!$E$26)),0))</f>
        <v>0</v>
      </c>
      <c r="R986" s="0" t="n">
        <f aca="true">IF(OR('Monte Carlo'!$B$27="",'Monte Carlo'!$C$27=""),0,IF(RAND()&lt;'Monte Carlo'!$B$27,IF('Monte Carlo'!$E$27='Monte Carlo'!$C$27,'Monte Carlo'!$C$27,BETAINV(RAND(),'Monte Carlo'!$G$27,'Monte Carlo'!$H$27,'Monte Carlo'!$C$27,'Monte Carlo'!$E$27)),0))</f>
        <v>0</v>
      </c>
      <c r="S986" s="0" t="n">
        <f aca="true">IF(OR('Monte Carlo'!$B$28="",'Monte Carlo'!$C$28=""),0,IF(RAND()&lt;'Monte Carlo'!$B$28,IF('Monte Carlo'!$E$28='Monte Carlo'!$C$28,'Monte Carlo'!$C$28,BETAINV(RAND(),'Monte Carlo'!$G$28,'Monte Carlo'!$H$28,'Monte Carlo'!$C$28,'Monte Carlo'!$E$28)),0))</f>
        <v>0</v>
      </c>
      <c r="T986" s="0" t="n">
        <f aca="true">IF(OR('Monte Carlo'!$B$29="",'Monte Carlo'!$C$29=""),0,IF(RAND()&lt;'Monte Carlo'!$B$29,IF('Monte Carlo'!$E$29='Monte Carlo'!$C$29,'Monte Carlo'!$C$29,BETAINV(RAND(),'Monte Carlo'!$G$29,'Monte Carlo'!$H$29,'Monte Carlo'!$C$29,'Monte Carlo'!$E$29)),0))</f>
        <v>0</v>
      </c>
      <c r="U986" s="0" t="n">
        <f aca="true">IF(OR('Monte Carlo'!$B$30="",'Monte Carlo'!$C$30=""),0,IF(RAND()&lt;'Monte Carlo'!$B$30,IF('Monte Carlo'!$E$30='Monte Carlo'!$C$30,'Monte Carlo'!$C$30,BETAINV(RAND(),'Monte Carlo'!$G$30,'Monte Carlo'!$H$30,'Monte Carlo'!$C$30,'Monte Carlo'!$E$30)),0))</f>
        <v>0</v>
      </c>
      <c r="V986" s="0" t="n">
        <f aca="true">IF(OR('Monte Carlo'!$B$31="",'Monte Carlo'!$C$31=""),0,IF(RAND()&lt;'Monte Carlo'!$B$31,IF('Monte Carlo'!$E$31='Monte Carlo'!$C$31,'Monte Carlo'!$C$31,BETAINV(RAND(),'Monte Carlo'!$G$31,'Monte Carlo'!$H$31,'Monte Carlo'!$C$31,'Monte Carlo'!$E$31)),0))</f>
        <v>0</v>
      </c>
      <c r="W986" s="0" t="n">
        <f aca="true">IF(OR('Monte Carlo'!$B$32="",'Monte Carlo'!$C$32=""),0,IF(RAND()&lt;'Monte Carlo'!$B$32,IF('Monte Carlo'!$E$32='Monte Carlo'!$C$32,'Monte Carlo'!$C$32,BETAINV(RAND(),'Monte Carlo'!$G$32,'Monte Carlo'!$H$32,'Monte Carlo'!$C$32,'Monte Carlo'!$E$32)),0))</f>
        <v>0</v>
      </c>
      <c r="X986" s="0" t="n">
        <f aca="true">IF(OR('Monte Carlo'!$B$33="",'Monte Carlo'!$C$33=""),0,IF(RAND()&lt;'Monte Carlo'!$B$33,IF('Monte Carlo'!$E$33='Monte Carlo'!$C$33,'Monte Carlo'!$C$33,BETAINV(RAND(),'Monte Carlo'!$G$33,'Monte Carlo'!$H$33,'Monte Carlo'!$C$33,'Monte Carlo'!$E$33)),0))</f>
        <v>0</v>
      </c>
      <c r="Y986" s="0" t="n">
        <f aca="false">SUM(A986:X986)</f>
        <v>2170.24633527294</v>
      </c>
    </row>
    <row r="987" customFormat="false" ht="15" hidden="false" customHeight="false" outlineLevel="0" collapsed="false">
      <c r="A987" s="0" t="n">
        <f aca="true">IF('Monte Carlo'!$B$7="",0,IF('Monte Carlo'!$D$7='Monte Carlo'!$B$7,'Monte Carlo'!$B$7,BETAINV(RAND(),'Monte Carlo'!$F$7,'Monte Carlo'!$G$7,'Monte Carlo'!$B$7,'Monte Carlo'!$D$7)))</f>
        <v>153.135723875319</v>
      </c>
      <c r="B987" s="0" t="n">
        <f aca="true">IF('Monte Carlo'!$B$8="",0,IF('Monte Carlo'!$D$8='Monte Carlo'!$B$8,'Monte Carlo'!$B$8,BETAINV(RAND(),'Monte Carlo'!$F$8,'Monte Carlo'!$G$8,'Monte Carlo'!$B$8,'Monte Carlo'!$D$8)))</f>
        <v>994.265497816951</v>
      </c>
      <c r="C987" s="0" t="n">
        <f aca="true">IF('Monte Carlo'!$B$9="",0,IF('Monte Carlo'!$D$9='Monte Carlo'!$B$9,'Monte Carlo'!$B$9,BETAINV(RAND(),'Monte Carlo'!$F$9,'Monte Carlo'!$G$9,'Monte Carlo'!$B$9,'Monte Carlo'!$D$9)))</f>
        <v>463.50092875352</v>
      </c>
      <c r="D987" s="0" t="n">
        <f aca="true">IF('Monte Carlo'!$B$10="",0,IF('Monte Carlo'!$D$10='Monte Carlo'!$B$10,'Monte Carlo'!$B$10,BETAINV(RAND(),'Monte Carlo'!$F$10,'Monte Carlo'!$G$10,'Monte Carlo'!$B$10,'Monte Carlo'!$D$10)))</f>
        <v>323.33882752916</v>
      </c>
      <c r="E987" s="0" t="n">
        <f aca="true">IF('Monte Carlo'!$B$11="",0,IF('Monte Carlo'!$D$11='Monte Carlo'!$B$11,'Monte Carlo'!$B$11,BETAINV(RAND(),'Monte Carlo'!$F$11,'Monte Carlo'!$G$11,'Monte Carlo'!$B$11,'Monte Carlo'!$D$11)))</f>
        <v>114.116022515571</v>
      </c>
      <c r="F987" s="0" t="n">
        <f aca="true">IF('Monte Carlo'!$B$12="",0,IF('Monte Carlo'!$D$12='Monte Carlo'!$B$12,'Monte Carlo'!$B$12,BETAINV(RAND(),'Monte Carlo'!$F$12,'Monte Carlo'!$G$12,'Monte Carlo'!$B$12,'Monte Carlo'!$D$12)))</f>
        <v>99.8825374249706</v>
      </c>
      <c r="G987" s="0" t="n">
        <f aca="true">IF('Monte Carlo'!$B$13="",0,IF('Monte Carlo'!$D$13='Monte Carlo'!$B$13,'Monte Carlo'!$B$13,BETAINV(RAND(),'Monte Carlo'!$F$13,'Monte Carlo'!$G$13,'Monte Carlo'!$B$13,'Monte Carlo'!$D$13)))</f>
        <v>0</v>
      </c>
      <c r="H987" s="0" t="n">
        <f aca="true">IF('Monte Carlo'!$B$14="",0,IF('Monte Carlo'!$D$14='Monte Carlo'!$B$14,'Monte Carlo'!$B$14,BETAINV(RAND(),'Monte Carlo'!$F$14,'Monte Carlo'!$G$14,'Monte Carlo'!$B$14,'Monte Carlo'!$D$14)))</f>
        <v>0</v>
      </c>
      <c r="I987" s="0" t="n">
        <f aca="true">IF('Monte Carlo'!$B$15="",0,IF('Monte Carlo'!$D$15='Monte Carlo'!$B$15,'Monte Carlo'!$B$15,BETAINV(RAND(),'Monte Carlo'!$F$15,'Monte Carlo'!$G$15,'Monte Carlo'!$B$15,'Monte Carlo'!$D$15)))</f>
        <v>0</v>
      </c>
      <c r="J987" s="0" t="n">
        <f aca="true">IF('Monte Carlo'!$B$16="",0,IF('Monte Carlo'!$D$16='Monte Carlo'!$B$16,'Monte Carlo'!$B$16,BETAINV(RAND(),'Monte Carlo'!$F$16,'Monte Carlo'!$G$16,'Monte Carlo'!$B$16,'Monte Carlo'!$D$16)))</f>
        <v>0</v>
      </c>
      <c r="K987" s="0" t="n">
        <f aca="true">IF('Monte Carlo'!$B$17="",0,IF('Monte Carlo'!$D$17='Monte Carlo'!$B$17,'Monte Carlo'!$B$17,BETAINV(RAND(),'Monte Carlo'!$F$17,'Monte Carlo'!$G$17,'Monte Carlo'!$B$17,'Monte Carlo'!$D$17)))</f>
        <v>0</v>
      </c>
      <c r="L987" s="0" t="n">
        <f aca="true">IF('Monte Carlo'!$B$18="",0,IF('Monte Carlo'!$D$18='Monte Carlo'!$B$18,'Monte Carlo'!$B$18,BETAINV(RAND(),'Monte Carlo'!$F$18,'Monte Carlo'!$G$18,'Monte Carlo'!$B$18,'Monte Carlo'!$D$18)))</f>
        <v>0</v>
      </c>
      <c r="M987" s="0" t="n">
        <f aca="true">IF(OR('Monte Carlo'!$B$22="",'Monte Carlo'!$C$22=""),0,IF(RAND()&lt;'Monte Carlo'!$B$22,IF('Monte Carlo'!$E$22='Monte Carlo'!$C$22,'Monte Carlo'!$C$22,BETAINV(RAND(),'Monte Carlo'!$G$22,'Monte Carlo'!$H$22,'Monte Carlo'!$C$22,'Monte Carlo'!$E$22)),0))</f>
        <v>0</v>
      </c>
      <c r="N987" s="0" t="n">
        <f aca="true">IF(OR('Monte Carlo'!$B$23="",'Monte Carlo'!$C$23=""),0,IF(RAND()&lt;'Monte Carlo'!$B$23,IF('Monte Carlo'!$E$23='Monte Carlo'!$C$23,'Monte Carlo'!$C$23,BETAINV(RAND(),'Monte Carlo'!$G$23,'Monte Carlo'!$H$23,'Monte Carlo'!$C$23,'Monte Carlo'!$E$23)),0))</f>
        <v>44.4476574616033</v>
      </c>
      <c r="O987" s="0" t="n">
        <f aca="true">IF(OR('Monte Carlo'!$B$24="",'Monte Carlo'!$C$24=""),0,IF(RAND()&lt;'Monte Carlo'!$B$24,IF('Monte Carlo'!$E$24='Monte Carlo'!$C$24,'Monte Carlo'!$C$24,BETAINV(RAND(),'Monte Carlo'!$G$24,'Monte Carlo'!$H$24,'Monte Carlo'!$C$24,'Monte Carlo'!$E$24)),0))</f>
        <v>0</v>
      </c>
      <c r="P987" s="0" t="n">
        <f aca="true">IF(OR('Monte Carlo'!$B$25="",'Monte Carlo'!$C$25=""),0,IF(RAND()&lt;'Monte Carlo'!$B$25,IF('Monte Carlo'!$E$25='Monte Carlo'!$C$25,'Monte Carlo'!$C$25,BETAINV(RAND(),'Monte Carlo'!$G$25,'Monte Carlo'!$H$25,'Monte Carlo'!$C$25,'Monte Carlo'!$E$25)),0))</f>
        <v>0</v>
      </c>
      <c r="Q987" s="0" t="n">
        <f aca="true">IF(OR('Monte Carlo'!$B$26="",'Monte Carlo'!$C$26=""),0,IF(RAND()&lt;'Monte Carlo'!$B$26,IF('Monte Carlo'!$E$26='Monte Carlo'!$C$26,'Monte Carlo'!$C$26,BETAINV(RAND(),'Monte Carlo'!$G$26,'Monte Carlo'!$H$26,'Monte Carlo'!$C$26,'Monte Carlo'!$E$26)),0))</f>
        <v>0</v>
      </c>
      <c r="R987" s="0" t="n">
        <f aca="true">IF(OR('Monte Carlo'!$B$27="",'Monte Carlo'!$C$27=""),0,IF(RAND()&lt;'Monte Carlo'!$B$27,IF('Monte Carlo'!$E$27='Monte Carlo'!$C$27,'Monte Carlo'!$C$27,BETAINV(RAND(),'Monte Carlo'!$G$27,'Monte Carlo'!$H$27,'Monte Carlo'!$C$27,'Monte Carlo'!$E$27)),0))</f>
        <v>0</v>
      </c>
      <c r="S987" s="0" t="n">
        <f aca="true">IF(OR('Monte Carlo'!$B$28="",'Monte Carlo'!$C$28=""),0,IF(RAND()&lt;'Monte Carlo'!$B$28,IF('Monte Carlo'!$E$28='Monte Carlo'!$C$28,'Monte Carlo'!$C$28,BETAINV(RAND(),'Monte Carlo'!$G$28,'Monte Carlo'!$H$28,'Monte Carlo'!$C$28,'Monte Carlo'!$E$28)),0))</f>
        <v>0</v>
      </c>
      <c r="T987" s="0" t="n">
        <f aca="true">IF(OR('Monte Carlo'!$B$29="",'Monte Carlo'!$C$29=""),0,IF(RAND()&lt;'Monte Carlo'!$B$29,IF('Monte Carlo'!$E$29='Monte Carlo'!$C$29,'Monte Carlo'!$C$29,BETAINV(RAND(),'Monte Carlo'!$G$29,'Monte Carlo'!$H$29,'Monte Carlo'!$C$29,'Monte Carlo'!$E$29)),0))</f>
        <v>0</v>
      </c>
      <c r="U987" s="0" t="n">
        <f aca="true">IF(OR('Monte Carlo'!$B$30="",'Monte Carlo'!$C$30=""),0,IF(RAND()&lt;'Monte Carlo'!$B$30,IF('Monte Carlo'!$E$30='Monte Carlo'!$C$30,'Monte Carlo'!$C$30,BETAINV(RAND(),'Monte Carlo'!$G$30,'Monte Carlo'!$H$30,'Monte Carlo'!$C$30,'Monte Carlo'!$E$30)),0))</f>
        <v>0</v>
      </c>
      <c r="V987" s="0" t="n">
        <f aca="true">IF(OR('Monte Carlo'!$B$31="",'Monte Carlo'!$C$31=""),0,IF(RAND()&lt;'Monte Carlo'!$B$31,IF('Monte Carlo'!$E$31='Monte Carlo'!$C$31,'Monte Carlo'!$C$31,BETAINV(RAND(),'Monte Carlo'!$G$31,'Monte Carlo'!$H$31,'Monte Carlo'!$C$31,'Monte Carlo'!$E$31)),0))</f>
        <v>0</v>
      </c>
      <c r="W987" s="0" t="n">
        <f aca="true">IF(OR('Monte Carlo'!$B$32="",'Monte Carlo'!$C$32=""),0,IF(RAND()&lt;'Monte Carlo'!$B$32,IF('Monte Carlo'!$E$32='Monte Carlo'!$C$32,'Monte Carlo'!$C$32,BETAINV(RAND(),'Monte Carlo'!$G$32,'Monte Carlo'!$H$32,'Monte Carlo'!$C$32,'Monte Carlo'!$E$32)),0))</f>
        <v>0</v>
      </c>
      <c r="X987" s="0" t="n">
        <f aca="true">IF(OR('Monte Carlo'!$B$33="",'Monte Carlo'!$C$33=""),0,IF(RAND()&lt;'Monte Carlo'!$B$33,IF('Monte Carlo'!$E$33='Monte Carlo'!$C$33,'Monte Carlo'!$C$33,BETAINV(RAND(),'Monte Carlo'!$G$33,'Monte Carlo'!$H$33,'Monte Carlo'!$C$33,'Monte Carlo'!$E$33)),0))</f>
        <v>0</v>
      </c>
      <c r="Y987" s="0" t="n">
        <f aca="false">SUM(A987:X987)</f>
        <v>2192.68719537709</v>
      </c>
    </row>
    <row r="988" customFormat="false" ht="15" hidden="false" customHeight="false" outlineLevel="0" collapsed="false">
      <c r="A988" s="0" t="n">
        <f aca="true">IF('Monte Carlo'!$B$7="",0,IF('Monte Carlo'!$D$7='Monte Carlo'!$B$7,'Monte Carlo'!$B$7,BETAINV(RAND(),'Monte Carlo'!$F$7,'Monte Carlo'!$G$7,'Monte Carlo'!$B$7,'Monte Carlo'!$D$7)))</f>
        <v>141.150858717698</v>
      </c>
      <c r="B988" s="0" t="n">
        <f aca="true">IF('Monte Carlo'!$B$8="",0,IF('Monte Carlo'!$D$8='Monte Carlo'!$B$8,'Monte Carlo'!$B$8,BETAINV(RAND(),'Monte Carlo'!$F$8,'Monte Carlo'!$G$8,'Monte Carlo'!$B$8,'Monte Carlo'!$D$8)))</f>
        <v>957.125668610508</v>
      </c>
      <c r="C988" s="0" t="n">
        <f aca="true">IF('Monte Carlo'!$B$9="",0,IF('Monte Carlo'!$D$9='Monte Carlo'!$B$9,'Monte Carlo'!$B$9,BETAINV(RAND(),'Monte Carlo'!$F$9,'Monte Carlo'!$G$9,'Monte Carlo'!$B$9,'Monte Carlo'!$D$9)))</f>
        <v>461.33380927412</v>
      </c>
      <c r="D988" s="0" t="n">
        <f aca="true">IF('Monte Carlo'!$B$10="",0,IF('Monte Carlo'!$D$10='Monte Carlo'!$B$10,'Monte Carlo'!$B$10,BETAINV(RAND(),'Monte Carlo'!$F$10,'Monte Carlo'!$G$10,'Monte Carlo'!$B$10,'Monte Carlo'!$D$10)))</f>
        <v>355.633739870185</v>
      </c>
      <c r="E988" s="0" t="n">
        <f aca="true">IF('Monte Carlo'!$B$11="",0,IF('Monte Carlo'!$D$11='Monte Carlo'!$B$11,'Monte Carlo'!$B$11,BETAINV(RAND(),'Monte Carlo'!$F$11,'Monte Carlo'!$G$11,'Monte Carlo'!$B$11,'Monte Carlo'!$D$11)))</f>
        <v>81.6084151692987</v>
      </c>
      <c r="F988" s="0" t="n">
        <f aca="true">IF('Monte Carlo'!$B$12="",0,IF('Monte Carlo'!$D$12='Monte Carlo'!$B$12,'Monte Carlo'!$B$12,BETAINV(RAND(),'Monte Carlo'!$F$12,'Monte Carlo'!$G$12,'Monte Carlo'!$B$12,'Monte Carlo'!$D$12)))</f>
        <v>103.711296305335</v>
      </c>
      <c r="G988" s="0" t="n">
        <f aca="true">IF('Monte Carlo'!$B$13="",0,IF('Monte Carlo'!$D$13='Monte Carlo'!$B$13,'Monte Carlo'!$B$13,BETAINV(RAND(),'Monte Carlo'!$F$13,'Monte Carlo'!$G$13,'Monte Carlo'!$B$13,'Monte Carlo'!$D$13)))</f>
        <v>0</v>
      </c>
      <c r="H988" s="0" t="n">
        <f aca="true">IF('Monte Carlo'!$B$14="",0,IF('Monte Carlo'!$D$14='Monte Carlo'!$B$14,'Monte Carlo'!$B$14,BETAINV(RAND(),'Monte Carlo'!$F$14,'Monte Carlo'!$G$14,'Monte Carlo'!$B$14,'Monte Carlo'!$D$14)))</f>
        <v>0</v>
      </c>
      <c r="I988" s="0" t="n">
        <f aca="true">IF('Monte Carlo'!$B$15="",0,IF('Monte Carlo'!$D$15='Monte Carlo'!$B$15,'Monte Carlo'!$B$15,BETAINV(RAND(),'Monte Carlo'!$F$15,'Monte Carlo'!$G$15,'Monte Carlo'!$B$15,'Monte Carlo'!$D$15)))</f>
        <v>0</v>
      </c>
      <c r="J988" s="0" t="n">
        <f aca="true">IF('Monte Carlo'!$B$16="",0,IF('Monte Carlo'!$D$16='Monte Carlo'!$B$16,'Monte Carlo'!$B$16,BETAINV(RAND(),'Monte Carlo'!$F$16,'Monte Carlo'!$G$16,'Monte Carlo'!$B$16,'Monte Carlo'!$D$16)))</f>
        <v>0</v>
      </c>
      <c r="K988" s="0" t="n">
        <f aca="true">IF('Monte Carlo'!$B$17="",0,IF('Monte Carlo'!$D$17='Monte Carlo'!$B$17,'Monte Carlo'!$B$17,BETAINV(RAND(),'Monte Carlo'!$F$17,'Monte Carlo'!$G$17,'Monte Carlo'!$B$17,'Monte Carlo'!$D$17)))</f>
        <v>0</v>
      </c>
      <c r="L988" s="0" t="n">
        <f aca="true">IF('Monte Carlo'!$B$18="",0,IF('Monte Carlo'!$D$18='Monte Carlo'!$B$18,'Monte Carlo'!$B$18,BETAINV(RAND(),'Monte Carlo'!$F$18,'Monte Carlo'!$G$18,'Monte Carlo'!$B$18,'Monte Carlo'!$D$18)))</f>
        <v>0</v>
      </c>
      <c r="M988" s="0" t="n">
        <f aca="true">IF(OR('Monte Carlo'!$B$22="",'Monte Carlo'!$C$22=""),0,IF(RAND()&lt;'Monte Carlo'!$B$22,IF('Monte Carlo'!$E$22='Monte Carlo'!$C$22,'Monte Carlo'!$C$22,BETAINV(RAND(),'Monte Carlo'!$G$22,'Monte Carlo'!$H$22,'Monte Carlo'!$C$22,'Monte Carlo'!$E$22)),0))</f>
        <v>0</v>
      </c>
      <c r="N988" s="0" t="n">
        <f aca="true">IF(OR('Monte Carlo'!$B$23="",'Monte Carlo'!$C$23=""),0,IF(RAND()&lt;'Monte Carlo'!$B$23,IF('Monte Carlo'!$E$23='Monte Carlo'!$C$23,'Monte Carlo'!$C$23,BETAINV(RAND(),'Monte Carlo'!$G$23,'Monte Carlo'!$H$23,'Monte Carlo'!$C$23,'Monte Carlo'!$E$23)),0))</f>
        <v>34.3035191124298</v>
      </c>
      <c r="O988" s="0" t="n">
        <f aca="true">IF(OR('Monte Carlo'!$B$24="",'Monte Carlo'!$C$24=""),0,IF(RAND()&lt;'Monte Carlo'!$B$24,IF('Monte Carlo'!$E$24='Monte Carlo'!$C$24,'Monte Carlo'!$C$24,BETAINV(RAND(),'Monte Carlo'!$G$24,'Monte Carlo'!$H$24,'Monte Carlo'!$C$24,'Monte Carlo'!$E$24)),0))</f>
        <v>0</v>
      </c>
      <c r="P988" s="0" t="n">
        <f aca="true">IF(OR('Monte Carlo'!$B$25="",'Monte Carlo'!$C$25=""),0,IF(RAND()&lt;'Monte Carlo'!$B$25,IF('Monte Carlo'!$E$25='Monte Carlo'!$C$25,'Monte Carlo'!$C$25,BETAINV(RAND(),'Monte Carlo'!$G$25,'Monte Carlo'!$H$25,'Monte Carlo'!$C$25,'Monte Carlo'!$E$25)),0))</f>
        <v>0</v>
      </c>
      <c r="Q988" s="0" t="n">
        <f aca="true">IF(OR('Monte Carlo'!$B$26="",'Monte Carlo'!$C$26=""),0,IF(RAND()&lt;'Monte Carlo'!$B$26,IF('Monte Carlo'!$E$26='Monte Carlo'!$C$26,'Monte Carlo'!$C$26,BETAINV(RAND(),'Monte Carlo'!$G$26,'Monte Carlo'!$H$26,'Monte Carlo'!$C$26,'Monte Carlo'!$E$26)),0))</f>
        <v>336.750239698849</v>
      </c>
      <c r="R988" s="0" t="n">
        <f aca="true">IF(OR('Monte Carlo'!$B$27="",'Monte Carlo'!$C$27=""),0,IF(RAND()&lt;'Monte Carlo'!$B$27,IF('Monte Carlo'!$E$27='Monte Carlo'!$C$27,'Monte Carlo'!$C$27,BETAINV(RAND(),'Monte Carlo'!$G$27,'Monte Carlo'!$H$27,'Monte Carlo'!$C$27,'Monte Carlo'!$E$27)),0))</f>
        <v>0</v>
      </c>
      <c r="S988" s="0" t="n">
        <f aca="true">IF(OR('Monte Carlo'!$B$28="",'Monte Carlo'!$C$28=""),0,IF(RAND()&lt;'Monte Carlo'!$B$28,IF('Monte Carlo'!$E$28='Monte Carlo'!$C$28,'Monte Carlo'!$C$28,BETAINV(RAND(),'Monte Carlo'!$G$28,'Monte Carlo'!$H$28,'Monte Carlo'!$C$28,'Monte Carlo'!$E$28)),0))</f>
        <v>0</v>
      </c>
      <c r="T988" s="0" t="n">
        <f aca="true">IF(OR('Monte Carlo'!$B$29="",'Monte Carlo'!$C$29=""),0,IF(RAND()&lt;'Monte Carlo'!$B$29,IF('Monte Carlo'!$E$29='Monte Carlo'!$C$29,'Monte Carlo'!$C$29,BETAINV(RAND(),'Monte Carlo'!$G$29,'Monte Carlo'!$H$29,'Monte Carlo'!$C$29,'Monte Carlo'!$E$29)),0))</f>
        <v>0</v>
      </c>
      <c r="U988" s="0" t="n">
        <f aca="true">IF(OR('Monte Carlo'!$B$30="",'Monte Carlo'!$C$30=""),0,IF(RAND()&lt;'Monte Carlo'!$B$30,IF('Monte Carlo'!$E$30='Monte Carlo'!$C$30,'Monte Carlo'!$C$30,BETAINV(RAND(),'Monte Carlo'!$G$30,'Monte Carlo'!$H$30,'Monte Carlo'!$C$30,'Monte Carlo'!$E$30)),0))</f>
        <v>0</v>
      </c>
      <c r="V988" s="0" t="n">
        <f aca="true">IF(OR('Monte Carlo'!$B$31="",'Monte Carlo'!$C$31=""),0,IF(RAND()&lt;'Monte Carlo'!$B$31,IF('Monte Carlo'!$E$31='Monte Carlo'!$C$31,'Monte Carlo'!$C$31,BETAINV(RAND(),'Monte Carlo'!$G$31,'Monte Carlo'!$H$31,'Monte Carlo'!$C$31,'Monte Carlo'!$E$31)),0))</f>
        <v>0</v>
      </c>
      <c r="W988" s="0" t="n">
        <f aca="true">IF(OR('Monte Carlo'!$B$32="",'Monte Carlo'!$C$32=""),0,IF(RAND()&lt;'Monte Carlo'!$B$32,IF('Monte Carlo'!$E$32='Monte Carlo'!$C$32,'Monte Carlo'!$C$32,BETAINV(RAND(),'Monte Carlo'!$G$32,'Monte Carlo'!$H$32,'Monte Carlo'!$C$32,'Monte Carlo'!$E$32)),0))</f>
        <v>0</v>
      </c>
      <c r="X988" s="0" t="n">
        <f aca="true">IF(OR('Monte Carlo'!$B$33="",'Monte Carlo'!$C$33=""),0,IF(RAND()&lt;'Monte Carlo'!$B$33,IF('Monte Carlo'!$E$33='Monte Carlo'!$C$33,'Monte Carlo'!$C$33,BETAINV(RAND(),'Monte Carlo'!$G$33,'Monte Carlo'!$H$33,'Monte Carlo'!$C$33,'Monte Carlo'!$E$33)),0))</f>
        <v>0</v>
      </c>
      <c r="Y988" s="0" t="n">
        <f aca="false">SUM(A988:X988)</f>
        <v>2471.61754675842</v>
      </c>
    </row>
    <row r="989" customFormat="false" ht="15" hidden="false" customHeight="false" outlineLevel="0" collapsed="false">
      <c r="A989" s="0" t="n">
        <f aca="true">IF('Monte Carlo'!$B$7="",0,IF('Monte Carlo'!$D$7='Monte Carlo'!$B$7,'Monte Carlo'!$B$7,BETAINV(RAND(),'Monte Carlo'!$F$7,'Monte Carlo'!$G$7,'Monte Carlo'!$B$7,'Monte Carlo'!$D$7)))</f>
        <v>145.009748316403</v>
      </c>
      <c r="B989" s="0" t="n">
        <f aca="true">IF('Monte Carlo'!$B$8="",0,IF('Monte Carlo'!$D$8='Monte Carlo'!$B$8,'Monte Carlo'!$B$8,BETAINV(RAND(),'Monte Carlo'!$F$8,'Monte Carlo'!$G$8,'Monte Carlo'!$B$8,'Monte Carlo'!$D$8)))</f>
        <v>939.216004043849</v>
      </c>
      <c r="C989" s="0" t="n">
        <f aca="true">IF('Monte Carlo'!$B$9="",0,IF('Monte Carlo'!$D$9='Monte Carlo'!$B$9,'Monte Carlo'!$B$9,BETAINV(RAND(),'Monte Carlo'!$F$9,'Monte Carlo'!$G$9,'Monte Carlo'!$B$9,'Monte Carlo'!$D$9)))</f>
        <v>404.371785543194</v>
      </c>
      <c r="D989" s="0" t="n">
        <f aca="true">IF('Monte Carlo'!$B$10="",0,IF('Monte Carlo'!$D$10='Monte Carlo'!$B$10,'Monte Carlo'!$B$10,BETAINV(RAND(),'Monte Carlo'!$F$10,'Monte Carlo'!$G$10,'Monte Carlo'!$B$10,'Monte Carlo'!$D$10)))</f>
        <v>298.405995224741</v>
      </c>
      <c r="E989" s="0" t="n">
        <f aca="true">IF('Monte Carlo'!$B$11="",0,IF('Monte Carlo'!$D$11='Monte Carlo'!$B$11,'Monte Carlo'!$B$11,BETAINV(RAND(),'Monte Carlo'!$F$11,'Monte Carlo'!$G$11,'Monte Carlo'!$B$11,'Monte Carlo'!$D$11)))</f>
        <v>90.9799842440828</v>
      </c>
      <c r="F989" s="0" t="n">
        <f aca="true">IF('Monte Carlo'!$B$12="",0,IF('Monte Carlo'!$D$12='Monte Carlo'!$B$12,'Monte Carlo'!$B$12,BETAINV(RAND(),'Monte Carlo'!$F$12,'Monte Carlo'!$G$12,'Monte Carlo'!$B$12,'Monte Carlo'!$D$12)))</f>
        <v>115.227194898698</v>
      </c>
      <c r="G989" s="0" t="n">
        <f aca="true">IF('Monte Carlo'!$B$13="",0,IF('Monte Carlo'!$D$13='Monte Carlo'!$B$13,'Monte Carlo'!$B$13,BETAINV(RAND(),'Monte Carlo'!$F$13,'Monte Carlo'!$G$13,'Monte Carlo'!$B$13,'Monte Carlo'!$D$13)))</f>
        <v>0</v>
      </c>
      <c r="H989" s="0" t="n">
        <f aca="true">IF('Monte Carlo'!$B$14="",0,IF('Monte Carlo'!$D$14='Monte Carlo'!$B$14,'Monte Carlo'!$B$14,BETAINV(RAND(),'Monte Carlo'!$F$14,'Monte Carlo'!$G$14,'Monte Carlo'!$B$14,'Monte Carlo'!$D$14)))</f>
        <v>0</v>
      </c>
      <c r="I989" s="0" t="n">
        <f aca="true">IF('Monte Carlo'!$B$15="",0,IF('Monte Carlo'!$D$15='Monte Carlo'!$B$15,'Monte Carlo'!$B$15,BETAINV(RAND(),'Monte Carlo'!$F$15,'Monte Carlo'!$G$15,'Monte Carlo'!$B$15,'Monte Carlo'!$D$15)))</f>
        <v>0</v>
      </c>
      <c r="J989" s="0" t="n">
        <f aca="true">IF('Monte Carlo'!$B$16="",0,IF('Monte Carlo'!$D$16='Monte Carlo'!$B$16,'Monte Carlo'!$B$16,BETAINV(RAND(),'Monte Carlo'!$F$16,'Monte Carlo'!$G$16,'Monte Carlo'!$B$16,'Monte Carlo'!$D$16)))</f>
        <v>0</v>
      </c>
      <c r="K989" s="0" t="n">
        <f aca="true">IF('Monte Carlo'!$B$17="",0,IF('Monte Carlo'!$D$17='Monte Carlo'!$B$17,'Monte Carlo'!$B$17,BETAINV(RAND(),'Monte Carlo'!$F$17,'Monte Carlo'!$G$17,'Monte Carlo'!$B$17,'Monte Carlo'!$D$17)))</f>
        <v>0</v>
      </c>
      <c r="L989" s="0" t="n">
        <f aca="true">IF('Monte Carlo'!$B$18="",0,IF('Monte Carlo'!$D$18='Monte Carlo'!$B$18,'Monte Carlo'!$B$18,BETAINV(RAND(),'Monte Carlo'!$F$18,'Monte Carlo'!$G$18,'Monte Carlo'!$B$18,'Monte Carlo'!$D$18)))</f>
        <v>0</v>
      </c>
      <c r="M989" s="0" t="n">
        <f aca="true">IF(OR('Monte Carlo'!$B$22="",'Monte Carlo'!$C$22=""),0,IF(RAND()&lt;'Monte Carlo'!$B$22,IF('Monte Carlo'!$E$22='Monte Carlo'!$C$22,'Monte Carlo'!$C$22,BETAINV(RAND(),'Monte Carlo'!$G$22,'Monte Carlo'!$H$22,'Monte Carlo'!$C$22,'Monte Carlo'!$E$22)),0))</f>
        <v>127.738335057416</v>
      </c>
      <c r="N989" s="0" t="n">
        <f aca="true">IF(OR('Monte Carlo'!$B$23="",'Monte Carlo'!$C$23=""),0,IF(RAND()&lt;'Monte Carlo'!$B$23,IF('Monte Carlo'!$E$23='Monte Carlo'!$C$23,'Monte Carlo'!$C$23,BETAINV(RAND(),'Monte Carlo'!$G$23,'Monte Carlo'!$H$23,'Monte Carlo'!$C$23,'Monte Carlo'!$E$23)),0))</f>
        <v>34.5242070024917</v>
      </c>
      <c r="O989" s="0" t="n">
        <f aca="true">IF(OR('Monte Carlo'!$B$24="",'Monte Carlo'!$C$24=""),0,IF(RAND()&lt;'Monte Carlo'!$B$24,IF('Monte Carlo'!$E$24='Monte Carlo'!$C$24,'Monte Carlo'!$C$24,BETAINV(RAND(),'Monte Carlo'!$G$24,'Monte Carlo'!$H$24,'Monte Carlo'!$C$24,'Monte Carlo'!$E$24)),0))</f>
        <v>140.856285080179</v>
      </c>
      <c r="P989" s="0" t="n">
        <f aca="true">IF(OR('Monte Carlo'!$B$25="",'Monte Carlo'!$C$25=""),0,IF(RAND()&lt;'Monte Carlo'!$B$25,IF('Monte Carlo'!$E$25='Monte Carlo'!$C$25,'Monte Carlo'!$C$25,BETAINV(RAND(),'Monte Carlo'!$G$25,'Monte Carlo'!$H$25,'Monte Carlo'!$C$25,'Monte Carlo'!$E$25)),0))</f>
        <v>0</v>
      </c>
      <c r="Q989" s="0" t="n">
        <f aca="true">IF(OR('Monte Carlo'!$B$26="",'Monte Carlo'!$C$26=""),0,IF(RAND()&lt;'Monte Carlo'!$B$26,IF('Monte Carlo'!$E$26='Monte Carlo'!$C$26,'Monte Carlo'!$C$26,BETAINV(RAND(),'Monte Carlo'!$G$26,'Monte Carlo'!$H$26,'Monte Carlo'!$C$26,'Monte Carlo'!$E$26)),0))</f>
        <v>188.066756878646</v>
      </c>
      <c r="R989" s="0" t="n">
        <f aca="true">IF(OR('Monte Carlo'!$B$27="",'Monte Carlo'!$C$27=""),0,IF(RAND()&lt;'Monte Carlo'!$B$27,IF('Monte Carlo'!$E$27='Monte Carlo'!$C$27,'Monte Carlo'!$C$27,BETAINV(RAND(),'Monte Carlo'!$G$27,'Monte Carlo'!$H$27,'Monte Carlo'!$C$27,'Monte Carlo'!$E$27)),0))</f>
        <v>0</v>
      </c>
      <c r="S989" s="0" t="n">
        <f aca="true">IF(OR('Monte Carlo'!$B$28="",'Monte Carlo'!$C$28=""),0,IF(RAND()&lt;'Monte Carlo'!$B$28,IF('Monte Carlo'!$E$28='Monte Carlo'!$C$28,'Monte Carlo'!$C$28,BETAINV(RAND(),'Monte Carlo'!$G$28,'Monte Carlo'!$H$28,'Monte Carlo'!$C$28,'Monte Carlo'!$E$28)),0))</f>
        <v>0</v>
      </c>
      <c r="T989" s="0" t="n">
        <f aca="true">IF(OR('Monte Carlo'!$B$29="",'Monte Carlo'!$C$29=""),0,IF(RAND()&lt;'Monte Carlo'!$B$29,IF('Monte Carlo'!$E$29='Monte Carlo'!$C$29,'Monte Carlo'!$C$29,BETAINV(RAND(),'Monte Carlo'!$G$29,'Monte Carlo'!$H$29,'Monte Carlo'!$C$29,'Monte Carlo'!$E$29)),0))</f>
        <v>0</v>
      </c>
      <c r="U989" s="0" t="n">
        <f aca="true">IF(OR('Monte Carlo'!$B$30="",'Monte Carlo'!$C$30=""),0,IF(RAND()&lt;'Monte Carlo'!$B$30,IF('Monte Carlo'!$E$30='Monte Carlo'!$C$30,'Monte Carlo'!$C$30,BETAINV(RAND(),'Monte Carlo'!$G$30,'Monte Carlo'!$H$30,'Monte Carlo'!$C$30,'Monte Carlo'!$E$30)),0))</f>
        <v>0</v>
      </c>
      <c r="V989" s="0" t="n">
        <f aca="true">IF(OR('Monte Carlo'!$B$31="",'Monte Carlo'!$C$31=""),0,IF(RAND()&lt;'Monte Carlo'!$B$31,IF('Monte Carlo'!$E$31='Monte Carlo'!$C$31,'Monte Carlo'!$C$31,BETAINV(RAND(),'Monte Carlo'!$G$31,'Monte Carlo'!$H$31,'Monte Carlo'!$C$31,'Monte Carlo'!$E$31)),0))</f>
        <v>0</v>
      </c>
      <c r="W989" s="0" t="n">
        <f aca="true">IF(OR('Monte Carlo'!$B$32="",'Monte Carlo'!$C$32=""),0,IF(RAND()&lt;'Monte Carlo'!$B$32,IF('Monte Carlo'!$E$32='Monte Carlo'!$C$32,'Monte Carlo'!$C$32,BETAINV(RAND(),'Monte Carlo'!$G$32,'Monte Carlo'!$H$32,'Monte Carlo'!$C$32,'Monte Carlo'!$E$32)),0))</f>
        <v>0</v>
      </c>
      <c r="X989" s="0" t="n">
        <f aca="true">IF(OR('Monte Carlo'!$B$33="",'Monte Carlo'!$C$33=""),0,IF(RAND()&lt;'Monte Carlo'!$B$33,IF('Monte Carlo'!$E$33='Monte Carlo'!$C$33,'Monte Carlo'!$C$33,BETAINV(RAND(),'Monte Carlo'!$G$33,'Monte Carlo'!$H$33,'Monte Carlo'!$C$33,'Monte Carlo'!$E$33)),0))</f>
        <v>0</v>
      </c>
      <c r="Y989" s="0" t="n">
        <f aca="false">SUM(A989:X989)</f>
        <v>2484.3962962897</v>
      </c>
    </row>
    <row r="990" customFormat="false" ht="15" hidden="false" customHeight="false" outlineLevel="0" collapsed="false">
      <c r="A990" s="0" t="n">
        <f aca="true">IF('Monte Carlo'!$B$7="",0,IF('Monte Carlo'!$D$7='Monte Carlo'!$B$7,'Monte Carlo'!$B$7,BETAINV(RAND(),'Monte Carlo'!$F$7,'Monte Carlo'!$G$7,'Monte Carlo'!$B$7,'Monte Carlo'!$D$7)))</f>
        <v>174.334257314311</v>
      </c>
      <c r="B990" s="0" t="n">
        <f aca="true">IF('Monte Carlo'!$B$8="",0,IF('Monte Carlo'!$D$8='Monte Carlo'!$B$8,'Monte Carlo'!$B$8,BETAINV(RAND(),'Monte Carlo'!$F$8,'Monte Carlo'!$G$8,'Monte Carlo'!$B$8,'Monte Carlo'!$D$8)))</f>
        <v>922.64085936684</v>
      </c>
      <c r="C990" s="0" t="n">
        <f aca="true">IF('Monte Carlo'!$B$9="",0,IF('Monte Carlo'!$D$9='Monte Carlo'!$B$9,'Monte Carlo'!$B$9,BETAINV(RAND(),'Monte Carlo'!$F$9,'Monte Carlo'!$G$9,'Monte Carlo'!$B$9,'Monte Carlo'!$D$9)))</f>
        <v>511.12293752276</v>
      </c>
      <c r="D990" s="0" t="n">
        <f aca="true">IF('Monte Carlo'!$B$10="",0,IF('Monte Carlo'!$D$10='Monte Carlo'!$B$10,'Monte Carlo'!$B$10,BETAINV(RAND(),'Monte Carlo'!$F$10,'Monte Carlo'!$G$10,'Monte Carlo'!$B$10,'Monte Carlo'!$D$10)))</f>
        <v>334.099583943706</v>
      </c>
      <c r="E990" s="0" t="n">
        <f aca="true">IF('Monte Carlo'!$B$11="",0,IF('Monte Carlo'!$D$11='Monte Carlo'!$B$11,'Monte Carlo'!$B$11,BETAINV(RAND(),'Monte Carlo'!$F$11,'Monte Carlo'!$G$11,'Monte Carlo'!$B$11,'Monte Carlo'!$D$11)))</f>
        <v>101.104523400794</v>
      </c>
      <c r="F990" s="0" t="n">
        <f aca="true">IF('Monte Carlo'!$B$12="",0,IF('Monte Carlo'!$D$12='Monte Carlo'!$B$12,'Monte Carlo'!$B$12,BETAINV(RAND(),'Monte Carlo'!$F$12,'Monte Carlo'!$G$12,'Monte Carlo'!$B$12,'Monte Carlo'!$D$12)))</f>
        <v>99.5075197536025</v>
      </c>
      <c r="G990" s="0" t="n">
        <f aca="true">IF('Monte Carlo'!$B$13="",0,IF('Monte Carlo'!$D$13='Monte Carlo'!$B$13,'Monte Carlo'!$B$13,BETAINV(RAND(),'Monte Carlo'!$F$13,'Monte Carlo'!$G$13,'Monte Carlo'!$B$13,'Monte Carlo'!$D$13)))</f>
        <v>0</v>
      </c>
      <c r="H990" s="0" t="n">
        <f aca="true">IF('Monte Carlo'!$B$14="",0,IF('Monte Carlo'!$D$14='Monte Carlo'!$B$14,'Monte Carlo'!$B$14,BETAINV(RAND(),'Monte Carlo'!$F$14,'Monte Carlo'!$G$14,'Monte Carlo'!$B$14,'Monte Carlo'!$D$14)))</f>
        <v>0</v>
      </c>
      <c r="I990" s="0" t="n">
        <f aca="true">IF('Monte Carlo'!$B$15="",0,IF('Monte Carlo'!$D$15='Monte Carlo'!$B$15,'Monte Carlo'!$B$15,BETAINV(RAND(),'Monte Carlo'!$F$15,'Monte Carlo'!$G$15,'Monte Carlo'!$B$15,'Monte Carlo'!$D$15)))</f>
        <v>0</v>
      </c>
      <c r="J990" s="0" t="n">
        <f aca="true">IF('Monte Carlo'!$B$16="",0,IF('Monte Carlo'!$D$16='Monte Carlo'!$B$16,'Monte Carlo'!$B$16,BETAINV(RAND(),'Monte Carlo'!$F$16,'Monte Carlo'!$G$16,'Monte Carlo'!$B$16,'Monte Carlo'!$D$16)))</f>
        <v>0</v>
      </c>
      <c r="K990" s="0" t="n">
        <f aca="true">IF('Monte Carlo'!$B$17="",0,IF('Monte Carlo'!$D$17='Monte Carlo'!$B$17,'Monte Carlo'!$B$17,BETAINV(RAND(),'Monte Carlo'!$F$17,'Monte Carlo'!$G$17,'Monte Carlo'!$B$17,'Monte Carlo'!$D$17)))</f>
        <v>0</v>
      </c>
      <c r="L990" s="0" t="n">
        <f aca="true">IF('Monte Carlo'!$B$18="",0,IF('Monte Carlo'!$D$18='Monte Carlo'!$B$18,'Monte Carlo'!$B$18,BETAINV(RAND(),'Monte Carlo'!$F$18,'Monte Carlo'!$G$18,'Monte Carlo'!$B$18,'Monte Carlo'!$D$18)))</f>
        <v>0</v>
      </c>
      <c r="M990" s="0" t="n">
        <f aca="true">IF(OR('Monte Carlo'!$B$22="",'Monte Carlo'!$C$22=""),0,IF(RAND()&lt;'Monte Carlo'!$B$22,IF('Monte Carlo'!$E$22='Monte Carlo'!$C$22,'Monte Carlo'!$C$22,BETAINV(RAND(),'Monte Carlo'!$G$22,'Monte Carlo'!$H$22,'Monte Carlo'!$C$22,'Monte Carlo'!$E$22)),0))</f>
        <v>0</v>
      </c>
      <c r="N990" s="0" t="n">
        <f aca="true">IF(OR('Monte Carlo'!$B$23="",'Monte Carlo'!$C$23=""),0,IF(RAND()&lt;'Monte Carlo'!$B$23,IF('Monte Carlo'!$E$23='Monte Carlo'!$C$23,'Monte Carlo'!$C$23,BETAINV(RAND(),'Monte Carlo'!$G$23,'Monte Carlo'!$H$23,'Monte Carlo'!$C$23,'Monte Carlo'!$E$23)),0))</f>
        <v>0</v>
      </c>
      <c r="O990" s="0" t="n">
        <f aca="true">IF(OR('Monte Carlo'!$B$24="",'Monte Carlo'!$C$24=""),0,IF(RAND()&lt;'Monte Carlo'!$B$24,IF('Monte Carlo'!$E$24='Monte Carlo'!$C$24,'Monte Carlo'!$C$24,BETAINV(RAND(),'Monte Carlo'!$G$24,'Monte Carlo'!$H$24,'Monte Carlo'!$C$24,'Monte Carlo'!$E$24)),0))</f>
        <v>0</v>
      </c>
      <c r="P990" s="0" t="n">
        <f aca="true">IF(OR('Monte Carlo'!$B$25="",'Monte Carlo'!$C$25=""),0,IF(RAND()&lt;'Monte Carlo'!$B$25,IF('Monte Carlo'!$E$25='Monte Carlo'!$C$25,'Monte Carlo'!$C$25,BETAINV(RAND(),'Monte Carlo'!$G$25,'Monte Carlo'!$H$25,'Monte Carlo'!$C$25,'Monte Carlo'!$E$25)),0))</f>
        <v>0</v>
      </c>
      <c r="Q990" s="0" t="n">
        <f aca="true">IF(OR('Monte Carlo'!$B$26="",'Monte Carlo'!$C$26=""),0,IF(RAND()&lt;'Monte Carlo'!$B$26,IF('Monte Carlo'!$E$26='Monte Carlo'!$C$26,'Monte Carlo'!$C$26,BETAINV(RAND(),'Monte Carlo'!$G$26,'Monte Carlo'!$H$26,'Monte Carlo'!$C$26,'Monte Carlo'!$E$26)),0))</f>
        <v>0</v>
      </c>
      <c r="R990" s="0" t="n">
        <f aca="true">IF(OR('Monte Carlo'!$B$27="",'Monte Carlo'!$C$27=""),0,IF(RAND()&lt;'Monte Carlo'!$B$27,IF('Monte Carlo'!$E$27='Monte Carlo'!$C$27,'Monte Carlo'!$C$27,BETAINV(RAND(),'Monte Carlo'!$G$27,'Monte Carlo'!$H$27,'Monte Carlo'!$C$27,'Monte Carlo'!$E$27)),0))</f>
        <v>0</v>
      </c>
      <c r="S990" s="0" t="n">
        <f aca="true">IF(OR('Monte Carlo'!$B$28="",'Monte Carlo'!$C$28=""),0,IF(RAND()&lt;'Monte Carlo'!$B$28,IF('Monte Carlo'!$E$28='Monte Carlo'!$C$28,'Monte Carlo'!$C$28,BETAINV(RAND(),'Monte Carlo'!$G$28,'Monte Carlo'!$H$28,'Monte Carlo'!$C$28,'Monte Carlo'!$E$28)),0))</f>
        <v>0</v>
      </c>
      <c r="T990" s="0" t="n">
        <f aca="true">IF(OR('Monte Carlo'!$B$29="",'Monte Carlo'!$C$29=""),0,IF(RAND()&lt;'Monte Carlo'!$B$29,IF('Monte Carlo'!$E$29='Monte Carlo'!$C$29,'Monte Carlo'!$C$29,BETAINV(RAND(),'Monte Carlo'!$G$29,'Monte Carlo'!$H$29,'Monte Carlo'!$C$29,'Monte Carlo'!$E$29)),0))</f>
        <v>0</v>
      </c>
      <c r="U990" s="0" t="n">
        <f aca="true">IF(OR('Monte Carlo'!$B$30="",'Monte Carlo'!$C$30=""),0,IF(RAND()&lt;'Monte Carlo'!$B$30,IF('Monte Carlo'!$E$30='Monte Carlo'!$C$30,'Monte Carlo'!$C$30,BETAINV(RAND(),'Monte Carlo'!$G$30,'Monte Carlo'!$H$30,'Monte Carlo'!$C$30,'Monte Carlo'!$E$30)),0))</f>
        <v>0</v>
      </c>
      <c r="V990" s="0" t="n">
        <f aca="true">IF(OR('Monte Carlo'!$B$31="",'Monte Carlo'!$C$31=""),0,IF(RAND()&lt;'Monte Carlo'!$B$31,IF('Monte Carlo'!$E$31='Monte Carlo'!$C$31,'Monte Carlo'!$C$31,BETAINV(RAND(),'Monte Carlo'!$G$31,'Monte Carlo'!$H$31,'Monte Carlo'!$C$31,'Monte Carlo'!$E$31)),0))</f>
        <v>0</v>
      </c>
      <c r="W990" s="0" t="n">
        <f aca="true">IF(OR('Monte Carlo'!$B$32="",'Monte Carlo'!$C$32=""),0,IF(RAND()&lt;'Monte Carlo'!$B$32,IF('Monte Carlo'!$E$32='Monte Carlo'!$C$32,'Monte Carlo'!$C$32,BETAINV(RAND(),'Monte Carlo'!$G$32,'Monte Carlo'!$H$32,'Monte Carlo'!$C$32,'Monte Carlo'!$E$32)),0))</f>
        <v>0</v>
      </c>
      <c r="X990" s="0" t="n">
        <f aca="true">IF(OR('Monte Carlo'!$B$33="",'Monte Carlo'!$C$33=""),0,IF(RAND()&lt;'Monte Carlo'!$B$33,IF('Monte Carlo'!$E$33='Monte Carlo'!$C$33,'Monte Carlo'!$C$33,BETAINV(RAND(),'Monte Carlo'!$G$33,'Monte Carlo'!$H$33,'Monte Carlo'!$C$33,'Monte Carlo'!$E$33)),0))</f>
        <v>0</v>
      </c>
      <c r="Y990" s="0" t="n">
        <f aca="false">SUM(A990:X990)</f>
        <v>2142.80968130201</v>
      </c>
    </row>
    <row r="991" customFormat="false" ht="15" hidden="false" customHeight="false" outlineLevel="0" collapsed="false">
      <c r="A991" s="0" t="n">
        <f aca="true">IF('Monte Carlo'!$B$7="",0,IF('Monte Carlo'!$D$7='Monte Carlo'!$B$7,'Monte Carlo'!$B$7,BETAINV(RAND(),'Monte Carlo'!$F$7,'Monte Carlo'!$G$7,'Monte Carlo'!$B$7,'Monte Carlo'!$D$7)))</f>
        <v>138.709479367389</v>
      </c>
      <c r="B991" s="0" t="n">
        <f aca="true">IF('Monte Carlo'!$B$8="",0,IF('Monte Carlo'!$D$8='Monte Carlo'!$B$8,'Monte Carlo'!$B$8,BETAINV(RAND(),'Monte Carlo'!$F$8,'Monte Carlo'!$G$8,'Monte Carlo'!$B$8,'Monte Carlo'!$D$8)))</f>
        <v>1083.19773052019</v>
      </c>
      <c r="C991" s="0" t="n">
        <f aca="true">IF('Monte Carlo'!$B$9="",0,IF('Monte Carlo'!$D$9='Monte Carlo'!$B$9,'Monte Carlo'!$B$9,BETAINV(RAND(),'Monte Carlo'!$F$9,'Monte Carlo'!$G$9,'Monte Carlo'!$B$9,'Monte Carlo'!$D$9)))</f>
        <v>476.357114910052</v>
      </c>
      <c r="D991" s="0" t="n">
        <f aca="true">IF('Monte Carlo'!$B$10="",0,IF('Monte Carlo'!$D$10='Monte Carlo'!$B$10,'Monte Carlo'!$B$10,BETAINV(RAND(),'Monte Carlo'!$F$10,'Monte Carlo'!$G$10,'Monte Carlo'!$B$10,'Monte Carlo'!$D$10)))</f>
        <v>366.461576869852</v>
      </c>
      <c r="E991" s="0" t="n">
        <f aca="true">IF('Monte Carlo'!$B$11="",0,IF('Monte Carlo'!$D$11='Monte Carlo'!$B$11,'Monte Carlo'!$B$11,BETAINV(RAND(),'Monte Carlo'!$F$11,'Monte Carlo'!$G$11,'Monte Carlo'!$B$11,'Monte Carlo'!$D$11)))</f>
        <v>112.615943871274</v>
      </c>
      <c r="F991" s="0" t="n">
        <f aca="true">IF('Monte Carlo'!$B$12="",0,IF('Monte Carlo'!$D$12='Monte Carlo'!$B$12,'Monte Carlo'!$B$12,BETAINV(RAND(),'Monte Carlo'!$F$12,'Monte Carlo'!$G$12,'Monte Carlo'!$B$12,'Monte Carlo'!$D$12)))</f>
        <v>94.9646966048726</v>
      </c>
      <c r="G991" s="0" t="n">
        <f aca="true">IF('Monte Carlo'!$B$13="",0,IF('Monte Carlo'!$D$13='Monte Carlo'!$B$13,'Monte Carlo'!$B$13,BETAINV(RAND(),'Monte Carlo'!$F$13,'Monte Carlo'!$G$13,'Monte Carlo'!$B$13,'Monte Carlo'!$D$13)))</f>
        <v>0</v>
      </c>
      <c r="H991" s="0" t="n">
        <f aca="true">IF('Monte Carlo'!$B$14="",0,IF('Monte Carlo'!$D$14='Monte Carlo'!$B$14,'Monte Carlo'!$B$14,BETAINV(RAND(),'Monte Carlo'!$F$14,'Monte Carlo'!$G$14,'Monte Carlo'!$B$14,'Monte Carlo'!$D$14)))</f>
        <v>0</v>
      </c>
      <c r="I991" s="0" t="n">
        <f aca="true">IF('Monte Carlo'!$B$15="",0,IF('Monte Carlo'!$D$15='Monte Carlo'!$B$15,'Monte Carlo'!$B$15,BETAINV(RAND(),'Monte Carlo'!$F$15,'Monte Carlo'!$G$15,'Monte Carlo'!$B$15,'Monte Carlo'!$D$15)))</f>
        <v>0</v>
      </c>
      <c r="J991" s="0" t="n">
        <f aca="true">IF('Monte Carlo'!$B$16="",0,IF('Monte Carlo'!$D$16='Monte Carlo'!$B$16,'Monte Carlo'!$B$16,BETAINV(RAND(),'Monte Carlo'!$F$16,'Monte Carlo'!$G$16,'Monte Carlo'!$B$16,'Monte Carlo'!$D$16)))</f>
        <v>0</v>
      </c>
      <c r="K991" s="0" t="n">
        <f aca="true">IF('Monte Carlo'!$B$17="",0,IF('Monte Carlo'!$D$17='Monte Carlo'!$B$17,'Monte Carlo'!$B$17,BETAINV(RAND(),'Monte Carlo'!$F$17,'Monte Carlo'!$G$17,'Monte Carlo'!$B$17,'Monte Carlo'!$D$17)))</f>
        <v>0</v>
      </c>
      <c r="L991" s="0" t="n">
        <f aca="true">IF('Monte Carlo'!$B$18="",0,IF('Monte Carlo'!$D$18='Monte Carlo'!$B$18,'Monte Carlo'!$B$18,BETAINV(RAND(),'Monte Carlo'!$F$18,'Monte Carlo'!$G$18,'Monte Carlo'!$B$18,'Monte Carlo'!$D$18)))</f>
        <v>0</v>
      </c>
      <c r="M991" s="0" t="n">
        <f aca="true">IF(OR('Monte Carlo'!$B$22="",'Monte Carlo'!$C$22=""),0,IF(RAND()&lt;'Monte Carlo'!$B$22,IF('Monte Carlo'!$E$22='Monte Carlo'!$C$22,'Monte Carlo'!$C$22,BETAINV(RAND(),'Monte Carlo'!$G$22,'Monte Carlo'!$H$22,'Monte Carlo'!$C$22,'Monte Carlo'!$E$22)),0))</f>
        <v>0</v>
      </c>
      <c r="N991" s="0" t="n">
        <f aca="true">IF(OR('Monte Carlo'!$B$23="",'Monte Carlo'!$C$23=""),0,IF(RAND()&lt;'Monte Carlo'!$B$23,IF('Monte Carlo'!$E$23='Monte Carlo'!$C$23,'Monte Carlo'!$C$23,BETAINV(RAND(),'Monte Carlo'!$G$23,'Monte Carlo'!$H$23,'Monte Carlo'!$C$23,'Monte Carlo'!$E$23)),0))</f>
        <v>0</v>
      </c>
      <c r="O991" s="0" t="n">
        <f aca="true">IF(OR('Monte Carlo'!$B$24="",'Monte Carlo'!$C$24=""),0,IF(RAND()&lt;'Monte Carlo'!$B$24,IF('Monte Carlo'!$E$24='Monte Carlo'!$C$24,'Monte Carlo'!$C$24,BETAINV(RAND(),'Monte Carlo'!$G$24,'Monte Carlo'!$H$24,'Monte Carlo'!$C$24,'Monte Carlo'!$E$24)),0))</f>
        <v>0</v>
      </c>
      <c r="P991" s="0" t="n">
        <f aca="true">IF(OR('Monte Carlo'!$B$25="",'Monte Carlo'!$C$25=""),0,IF(RAND()&lt;'Monte Carlo'!$B$25,IF('Monte Carlo'!$E$25='Monte Carlo'!$C$25,'Monte Carlo'!$C$25,BETAINV(RAND(),'Monte Carlo'!$G$25,'Monte Carlo'!$H$25,'Monte Carlo'!$C$25,'Monte Carlo'!$E$25)),0))</f>
        <v>0</v>
      </c>
      <c r="Q991" s="0" t="n">
        <f aca="true">IF(OR('Monte Carlo'!$B$26="",'Monte Carlo'!$C$26=""),0,IF(RAND()&lt;'Monte Carlo'!$B$26,IF('Monte Carlo'!$E$26='Monte Carlo'!$C$26,'Monte Carlo'!$C$26,BETAINV(RAND(),'Monte Carlo'!$G$26,'Monte Carlo'!$H$26,'Monte Carlo'!$C$26,'Monte Carlo'!$E$26)),0))</f>
        <v>0</v>
      </c>
      <c r="R991" s="0" t="n">
        <f aca="true">IF(OR('Monte Carlo'!$B$27="",'Monte Carlo'!$C$27=""),0,IF(RAND()&lt;'Monte Carlo'!$B$27,IF('Monte Carlo'!$E$27='Monte Carlo'!$C$27,'Monte Carlo'!$C$27,BETAINV(RAND(),'Monte Carlo'!$G$27,'Monte Carlo'!$H$27,'Monte Carlo'!$C$27,'Monte Carlo'!$E$27)),0))</f>
        <v>0</v>
      </c>
      <c r="S991" s="0" t="n">
        <f aca="true">IF(OR('Monte Carlo'!$B$28="",'Monte Carlo'!$C$28=""),0,IF(RAND()&lt;'Monte Carlo'!$B$28,IF('Monte Carlo'!$E$28='Monte Carlo'!$C$28,'Monte Carlo'!$C$28,BETAINV(RAND(),'Monte Carlo'!$G$28,'Monte Carlo'!$H$28,'Monte Carlo'!$C$28,'Monte Carlo'!$E$28)),0))</f>
        <v>0</v>
      </c>
      <c r="T991" s="0" t="n">
        <f aca="true">IF(OR('Monte Carlo'!$B$29="",'Monte Carlo'!$C$29=""),0,IF(RAND()&lt;'Monte Carlo'!$B$29,IF('Monte Carlo'!$E$29='Monte Carlo'!$C$29,'Monte Carlo'!$C$29,BETAINV(RAND(),'Monte Carlo'!$G$29,'Monte Carlo'!$H$29,'Monte Carlo'!$C$29,'Monte Carlo'!$E$29)),0))</f>
        <v>0</v>
      </c>
      <c r="U991" s="0" t="n">
        <f aca="true">IF(OR('Monte Carlo'!$B$30="",'Monte Carlo'!$C$30=""),0,IF(RAND()&lt;'Monte Carlo'!$B$30,IF('Monte Carlo'!$E$30='Monte Carlo'!$C$30,'Monte Carlo'!$C$30,BETAINV(RAND(),'Monte Carlo'!$G$30,'Monte Carlo'!$H$30,'Monte Carlo'!$C$30,'Monte Carlo'!$E$30)),0))</f>
        <v>0</v>
      </c>
      <c r="V991" s="0" t="n">
        <f aca="true">IF(OR('Monte Carlo'!$B$31="",'Monte Carlo'!$C$31=""),0,IF(RAND()&lt;'Monte Carlo'!$B$31,IF('Monte Carlo'!$E$31='Monte Carlo'!$C$31,'Monte Carlo'!$C$31,BETAINV(RAND(),'Monte Carlo'!$G$31,'Monte Carlo'!$H$31,'Monte Carlo'!$C$31,'Monte Carlo'!$E$31)),0))</f>
        <v>0</v>
      </c>
      <c r="W991" s="0" t="n">
        <f aca="true">IF(OR('Monte Carlo'!$B$32="",'Monte Carlo'!$C$32=""),0,IF(RAND()&lt;'Monte Carlo'!$B$32,IF('Monte Carlo'!$E$32='Monte Carlo'!$C$32,'Monte Carlo'!$C$32,BETAINV(RAND(),'Monte Carlo'!$G$32,'Monte Carlo'!$H$32,'Monte Carlo'!$C$32,'Monte Carlo'!$E$32)),0))</f>
        <v>0</v>
      </c>
      <c r="X991" s="0" t="n">
        <f aca="true">IF(OR('Monte Carlo'!$B$33="",'Monte Carlo'!$C$33=""),0,IF(RAND()&lt;'Monte Carlo'!$B$33,IF('Monte Carlo'!$E$33='Monte Carlo'!$C$33,'Monte Carlo'!$C$33,BETAINV(RAND(),'Monte Carlo'!$G$33,'Monte Carlo'!$H$33,'Monte Carlo'!$C$33,'Monte Carlo'!$E$33)),0))</f>
        <v>0</v>
      </c>
      <c r="Y991" s="0" t="n">
        <f aca="false">SUM(A991:X991)</f>
        <v>2272.30654214363</v>
      </c>
    </row>
    <row r="992" customFormat="false" ht="15" hidden="false" customHeight="false" outlineLevel="0" collapsed="false">
      <c r="A992" s="0" t="n">
        <f aca="true">IF('Monte Carlo'!$B$7="",0,IF('Monte Carlo'!$D$7='Monte Carlo'!$B$7,'Monte Carlo'!$B$7,BETAINV(RAND(),'Monte Carlo'!$F$7,'Monte Carlo'!$G$7,'Monte Carlo'!$B$7,'Monte Carlo'!$D$7)))</f>
        <v>145.446473103109</v>
      </c>
      <c r="B992" s="0" t="n">
        <f aca="true">IF('Monte Carlo'!$B$8="",0,IF('Monte Carlo'!$D$8='Monte Carlo'!$B$8,'Monte Carlo'!$B$8,BETAINV(RAND(),'Monte Carlo'!$F$8,'Monte Carlo'!$G$8,'Monte Carlo'!$B$8,'Monte Carlo'!$D$8)))</f>
        <v>1064.63188328883</v>
      </c>
      <c r="C992" s="0" t="n">
        <f aca="true">IF('Monte Carlo'!$B$9="",0,IF('Monte Carlo'!$D$9='Monte Carlo'!$B$9,'Monte Carlo'!$B$9,BETAINV(RAND(),'Monte Carlo'!$F$9,'Monte Carlo'!$G$9,'Monte Carlo'!$B$9,'Monte Carlo'!$D$9)))</f>
        <v>504.087842582968</v>
      </c>
      <c r="D992" s="0" t="n">
        <f aca="true">IF('Monte Carlo'!$B$10="",0,IF('Monte Carlo'!$D$10='Monte Carlo'!$B$10,'Monte Carlo'!$B$10,BETAINV(RAND(),'Monte Carlo'!$F$10,'Monte Carlo'!$G$10,'Monte Carlo'!$B$10,'Monte Carlo'!$D$10)))</f>
        <v>303.725213617898</v>
      </c>
      <c r="E992" s="0" t="n">
        <f aca="true">IF('Monte Carlo'!$B$11="",0,IF('Monte Carlo'!$D$11='Monte Carlo'!$B$11,'Monte Carlo'!$B$11,BETAINV(RAND(),'Monte Carlo'!$F$11,'Monte Carlo'!$G$11,'Monte Carlo'!$B$11,'Monte Carlo'!$D$11)))</f>
        <v>114.016083727507</v>
      </c>
      <c r="F992" s="0" t="n">
        <f aca="true">IF('Monte Carlo'!$B$12="",0,IF('Monte Carlo'!$D$12='Monte Carlo'!$B$12,'Monte Carlo'!$B$12,BETAINV(RAND(),'Monte Carlo'!$F$12,'Monte Carlo'!$G$12,'Monte Carlo'!$B$12,'Monte Carlo'!$D$12)))</f>
        <v>91.6536827758319</v>
      </c>
      <c r="G992" s="0" t="n">
        <f aca="true">IF('Monte Carlo'!$B$13="",0,IF('Monte Carlo'!$D$13='Monte Carlo'!$B$13,'Monte Carlo'!$B$13,BETAINV(RAND(),'Monte Carlo'!$F$13,'Monte Carlo'!$G$13,'Monte Carlo'!$B$13,'Monte Carlo'!$D$13)))</f>
        <v>0</v>
      </c>
      <c r="H992" s="0" t="n">
        <f aca="true">IF('Monte Carlo'!$B$14="",0,IF('Monte Carlo'!$D$14='Monte Carlo'!$B$14,'Monte Carlo'!$B$14,BETAINV(RAND(),'Monte Carlo'!$F$14,'Monte Carlo'!$G$14,'Monte Carlo'!$B$14,'Monte Carlo'!$D$14)))</f>
        <v>0</v>
      </c>
      <c r="I992" s="0" t="n">
        <f aca="true">IF('Monte Carlo'!$B$15="",0,IF('Monte Carlo'!$D$15='Monte Carlo'!$B$15,'Monte Carlo'!$B$15,BETAINV(RAND(),'Monte Carlo'!$F$15,'Monte Carlo'!$G$15,'Monte Carlo'!$B$15,'Monte Carlo'!$D$15)))</f>
        <v>0</v>
      </c>
      <c r="J992" s="0" t="n">
        <f aca="true">IF('Monte Carlo'!$B$16="",0,IF('Monte Carlo'!$D$16='Monte Carlo'!$B$16,'Monte Carlo'!$B$16,BETAINV(RAND(),'Monte Carlo'!$F$16,'Monte Carlo'!$G$16,'Monte Carlo'!$B$16,'Monte Carlo'!$D$16)))</f>
        <v>0</v>
      </c>
      <c r="K992" s="0" t="n">
        <f aca="true">IF('Monte Carlo'!$B$17="",0,IF('Monte Carlo'!$D$17='Monte Carlo'!$B$17,'Monte Carlo'!$B$17,BETAINV(RAND(),'Monte Carlo'!$F$17,'Monte Carlo'!$G$17,'Monte Carlo'!$B$17,'Monte Carlo'!$D$17)))</f>
        <v>0</v>
      </c>
      <c r="L992" s="0" t="n">
        <f aca="true">IF('Monte Carlo'!$B$18="",0,IF('Monte Carlo'!$D$18='Monte Carlo'!$B$18,'Monte Carlo'!$B$18,BETAINV(RAND(),'Monte Carlo'!$F$18,'Monte Carlo'!$G$18,'Monte Carlo'!$B$18,'Monte Carlo'!$D$18)))</f>
        <v>0</v>
      </c>
      <c r="M992" s="0" t="n">
        <f aca="true">IF(OR('Monte Carlo'!$B$22="",'Monte Carlo'!$C$22=""),0,IF(RAND()&lt;'Monte Carlo'!$B$22,IF('Monte Carlo'!$E$22='Monte Carlo'!$C$22,'Monte Carlo'!$C$22,BETAINV(RAND(),'Monte Carlo'!$G$22,'Monte Carlo'!$H$22,'Monte Carlo'!$C$22,'Monte Carlo'!$E$22)),0))</f>
        <v>0</v>
      </c>
      <c r="N992" s="0" t="n">
        <f aca="true">IF(OR('Monte Carlo'!$B$23="",'Monte Carlo'!$C$23=""),0,IF(RAND()&lt;'Monte Carlo'!$B$23,IF('Monte Carlo'!$E$23='Monte Carlo'!$C$23,'Monte Carlo'!$C$23,BETAINV(RAND(),'Monte Carlo'!$G$23,'Monte Carlo'!$H$23,'Monte Carlo'!$C$23,'Monte Carlo'!$E$23)),0))</f>
        <v>52.2815560188651</v>
      </c>
      <c r="O992" s="0" t="n">
        <f aca="true">IF(OR('Monte Carlo'!$B$24="",'Monte Carlo'!$C$24=""),0,IF(RAND()&lt;'Monte Carlo'!$B$24,IF('Monte Carlo'!$E$24='Monte Carlo'!$C$24,'Monte Carlo'!$C$24,BETAINV(RAND(),'Monte Carlo'!$G$24,'Monte Carlo'!$H$24,'Monte Carlo'!$C$24,'Monte Carlo'!$E$24)),0))</f>
        <v>0</v>
      </c>
      <c r="P992" s="0" t="n">
        <f aca="true">IF(OR('Monte Carlo'!$B$25="",'Monte Carlo'!$C$25=""),0,IF(RAND()&lt;'Monte Carlo'!$B$25,IF('Monte Carlo'!$E$25='Monte Carlo'!$C$25,'Monte Carlo'!$C$25,BETAINV(RAND(),'Monte Carlo'!$G$25,'Monte Carlo'!$H$25,'Monte Carlo'!$C$25,'Monte Carlo'!$E$25)),0))</f>
        <v>0</v>
      </c>
      <c r="Q992" s="0" t="n">
        <f aca="true">IF(OR('Monte Carlo'!$B$26="",'Monte Carlo'!$C$26=""),0,IF(RAND()&lt;'Monte Carlo'!$B$26,IF('Monte Carlo'!$E$26='Monte Carlo'!$C$26,'Monte Carlo'!$C$26,BETAINV(RAND(),'Monte Carlo'!$G$26,'Monte Carlo'!$H$26,'Monte Carlo'!$C$26,'Monte Carlo'!$E$26)),0))</f>
        <v>0</v>
      </c>
      <c r="R992" s="0" t="n">
        <f aca="true">IF(OR('Monte Carlo'!$B$27="",'Monte Carlo'!$C$27=""),0,IF(RAND()&lt;'Monte Carlo'!$B$27,IF('Monte Carlo'!$E$27='Monte Carlo'!$C$27,'Monte Carlo'!$C$27,BETAINV(RAND(),'Monte Carlo'!$G$27,'Monte Carlo'!$H$27,'Monte Carlo'!$C$27,'Monte Carlo'!$E$27)),0))</f>
        <v>0</v>
      </c>
      <c r="S992" s="0" t="n">
        <f aca="true">IF(OR('Monte Carlo'!$B$28="",'Monte Carlo'!$C$28=""),0,IF(RAND()&lt;'Monte Carlo'!$B$28,IF('Monte Carlo'!$E$28='Monte Carlo'!$C$28,'Monte Carlo'!$C$28,BETAINV(RAND(),'Monte Carlo'!$G$28,'Monte Carlo'!$H$28,'Monte Carlo'!$C$28,'Monte Carlo'!$E$28)),0))</f>
        <v>0</v>
      </c>
      <c r="T992" s="0" t="n">
        <f aca="true">IF(OR('Monte Carlo'!$B$29="",'Monte Carlo'!$C$29=""),0,IF(RAND()&lt;'Monte Carlo'!$B$29,IF('Monte Carlo'!$E$29='Monte Carlo'!$C$29,'Monte Carlo'!$C$29,BETAINV(RAND(),'Monte Carlo'!$G$29,'Monte Carlo'!$H$29,'Monte Carlo'!$C$29,'Monte Carlo'!$E$29)),0))</f>
        <v>0</v>
      </c>
      <c r="U992" s="0" t="n">
        <f aca="true">IF(OR('Monte Carlo'!$B$30="",'Monte Carlo'!$C$30=""),0,IF(RAND()&lt;'Monte Carlo'!$B$30,IF('Monte Carlo'!$E$30='Monte Carlo'!$C$30,'Monte Carlo'!$C$30,BETAINV(RAND(),'Monte Carlo'!$G$30,'Monte Carlo'!$H$30,'Monte Carlo'!$C$30,'Monte Carlo'!$E$30)),0))</f>
        <v>0</v>
      </c>
      <c r="V992" s="0" t="n">
        <f aca="true">IF(OR('Monte Carlo'!$B$31="",'Monte Carlo'!$C$31=""),0,IF(RAND()&lt;'Monte Carlo'!$B$31,IF('Monte Carlo'!$E$31='Monte Carlo'!$C$31,'Monte Carlo'!$C$31,BETAINV(RAND(),'Monte Carlo'!$G$31,'Monte Carlo'!$H$31,'Monte Carlo'!$C$31,'Monte Carlo'!$E$31)),0))</f>
        <v>0</v>
      </c>
      <c r="W992" s="0" t="n">
        <f aca="true">IF(OR('Monte Carlo'!$B$32="",'Monte Carlo'!$C$32=""),0,IF(RAND()&lt;'Monte Carlo'!$B$32,IF('Monte Carlo'!$E$32='Monte Carlo'!$C$32,'Monte Carlo'!$C$32,BETAINV(RAND(),'Monte Carlo'!$G$32,'Monte Carlo'!$H$32,'Monte Carlo'!$C$32,'Monte Carlo'!$E$32)),0))</f>
        <v>0</v>
      </c>
      <c r="X992" s="0" t="n">
        <f aca="true">IF(OR('Monte Carlo'!$B$33="",'Monte Carlo'!$C$33=""),0,IF(RAND()&lt;'Monte Carlo'!$B$33,IF('Monte Carlo'!$E$33='Monte Carlo'!$C$33,'Monte Carlo'!$C$33,BETAINV(RAND(),'Monte Carlo'!$G$33,'Monte Carlo'!$H$33,'Monte Carlo'!$C$33,'Monte Carlo'!$E$33)),0))</f>
        <v>0</v>
      </c>
      <c r="Y992" s="0" t="n">
        <f aca="false">SUM(A992:X992)</f>
        <v>2275.84273511501</v>
      </c>
    </row>
    <row r="993" customFormat="false" ht="15" hidden="false" customHeight="false" outlineLevel="0" collapsed="false">
      <c r="A993" s="0" t="n">
        <f aca="true">IF('Monte Carlo'!$B$7="",0,IF('Monte Carlo'!$D$7='Monte Carlo'!$B$7,'Monte Carlo'!$B$7,BETAINV(RAND(),'Monte Carlo'!$F$7,'Monte Carlo'!$G$7,'Monte Carlo'!$B$7,'Monte Carlo'!$D$7)))</f>
        <v>141.923234793642</v>
      </c>
      <c r="B993" s="0" t="n">
        <f aca="true">IF('Monte Carlo'!$B$8="",0,IF('Monte Carlo'!$D$8='Monte Carlo'!$B$8,'Monte Carlo'!$B$8,BETAINV(RAND(),'Monte Carlo'!$F$8,'Monte Carlo'!$G$8,'Monte Carlo'!$B$8,'Monte Carlo'!$D$8)))</f>
        <v>1063.43182790241</v>
      </c>
      <c r="C993" s="0" t="n">
        <f aca="true">IF('Monte Carlo'!$B$9="",0,IF('Monte Carlo'!$D$9='Monte Carlo'!$B$9,'Monte Carlo'!$B$9,BETAINV(RAND(),'Monte Carlo'!$F$9,'Monte Carlo'!$G$9,'Monte Carlo'!$B$9,'Monte Carlo'!$D$9)))</f>
        <v>477.939048367077</v>
      </c>
      <c r="D993" s="0" t="n">
        <f aca="true">IF('Monte Carlo'!$B$10="",0,IF('Monte Carlo'!$D$10='Monte Carlo'!$B$10,'Monte Carlo'!$B$10,BETAINV(RAND(),'Monte Carlo'!$F$10,'Monte Carlo'!$G$10,'Monte Carlo'!$B$10,'Monte Carlo'!$D$10)))</f>
        <v>329.814437095843</v>
      </c>
      <c r="E993" s="0" t="n">
        <f aca="true">IF('Monte Carlo'!$B$11="",0,IF('Monte Carlo'!$D$11='Monte Carlo'!$B$11,'Monte Carlo'!$B$11,BETAINV(RAND(),'Monte Carlo'!$F$11,'Monte Carlo'!$G$11,'Monte Carlo'!$B$11,'Monte Carlo'!$D$11)))</f>
        <v>127.492578143318</v>
      </c>
      <c r="F993" s="0" t="n">
        <f aca="true">IF('Monte Carlo'!$B$12="",0,IF('Monte Carlo'!$D$12='Monte Carlo'!$B$12,'Monte Carlo'!$B$12,BETAINV(RAND(),'Monte Carlo'!$F$12,'Monte Carlo'!$G$12,'Monte Carlo'!$B$12,'Monte Carlo'!$D$12)))</f>
        <v>101.180570071521</v>
      </c>
      <c r="G993" s="0" t="n">
        <f aca="true">IF('Monte Carlo'!$B$13="",0,IF('Monte Carlo'!$D$13='Monte Carlo'!$B$13,'Monte Carlo'!$B$13,BETAINV(RAND(),'Monte Carlo'!$F$13,'Monte Carlo'!$G$13,'Monte Carlo'!$B$13,'Monte Carlo'!$D$13)))</f>
        <v>0</v>
      </c>
      <c r="H993" s="0" t="n">
        <f aca="true">IF('Monte Carlo'!$B$14="",0,IF('Monte Carlo'!$D$14='Monte Carlo'!$B$14,'Monte Carlo'!$B$14,BETAINV(RAND(),'Monte Carlo'!$F$14,'Monte Carlo'!$G$14,'Monte Carlo'!$B$14,'Monte Carlo'!$D$14)))</f>
        <v>0</v>
      </c>
      <c r="I993" s="0" t="n">
        <f aca="true">IF('Monte Carlo'!$B$15="",0,IF('Monte Carlo'!$D$15='Monte Carlo'!$B$15,'Monte Carlo'!$B$15,BETAINV(RAND(),'Monte Carlo'!$F$15,'Monte Carlo'!$G$15,'Monte Carlo'!$B$15,'Monte Carlo'!$D$15)))</f>
        <v>0</v>
      </c>
      <c r="J993" s="0" t="n">
        <f aca="true">IF('Monte Carlo'!$B$16="",0,IF('Monte Carlo'!$D$16='Monte Carlo'!$B$16,'Monte Carlo'!$B$16,BETAINV(RAND(),'Monte Carlo'!$F$16,'Monte Carlo'!$G$16,'Monte Carlo'!$B$16,'Monte Carlo'!$D$16)))</f>
        <v>0</v>
      </c>
      <c r="K993" s="0" t="n">
        <f aca="true">IF('Monte Carlo'!$B$17="",0,IF('Monte Carlo'!$D$17='Monte Carlo'!$B$17,'Monte Carlo'!$B$17,BETAINV(RAND(),'Monte Carlo'!$F$17,'Monte Carlo'!$G$17,'Monte Carlo'!$B$17,'Monte Carlo'!$D$17)))</f>
        <v>0</v>
      </c>
      <c r="L993" s="0" t="n">
        <f aca="true">IF('Monte Carlo'!$B$18="",0,IF('Monte Carlo'!$D$18='Monte Carlo'!$B$18,'Monte Carlo'!$B$18,BETAINV(RAND(),'Monte Carlo'!$F$18,'Monte Carlo'!$G$18,'Monte Carlo'!$B$18,'Monte Carlo'!$D$18)))</f>
        <v>0</v>
      </c>
      <c r="M993" s="0" t="n">
        <f aca="true">IF(OR('Monte Carlo'!$B$22="",'Monte Carlo'!$C$22=""),0,IF(RAND()&lt;'Monte Carlo'!$B$22,IF('Monte Carlo'!$E$22='Monte Carlo'!$C$22,'Monte Carlo'!$C$22,BETAINV(RAND(),'Monte Carlo'!$G$22,'Monte Carlo'!$H$22,'Monte Carlo'!$C$22,'Monte Carlo'!$E$22)),0))</f>
        <v>0</v>
      </c>
      <c r="N993" s="0" t="n">
        <f aca="true">IF(OR('Monte Carlo'!$B$23="",'Monte Carlo'!$C$23=""),0,IF(RAND()&lt;'Monte Carlo'!$B$23,IF('Monte Carlo'!$E$23='Monte Carlo'!$C$23,'Monte Carlo'!$C$23,BETAINV(RAND(),'Monte Carlo'!$G$23,'Monte Carlo'!$H$23,'Monte Carlo'!$C$23,'Monte Carlo'!$E$23)),0))</f>
        <v>29.1363283249013</v>
      </c>
      <c r="O993" s="0" t="n">
        <f aca="true">IF(OR('Monte Carlo'!$B$24="",'Monte Carlo'!$C$24=""),0,IF(RAND()&lt;'Monte Carlo'!$B$24,IF('Monte Carlo'!$E$24='Monte Carlo'!$C$24,'Monte Carlo'!$C$24,BETAINV(RAND(),'Monte Carlo'!$G$24,'Monte Carlo'!$H$24,'Monte Carlo'!$C$24,'Monte Carlo'!$E$24)),0))</f>
        <v>0</v>
      </c>
      <c r="P993" s="0" t="n">
        <f aca="true">IF(OR('Monte Carlo'!$B$25="",'Monte Carlo'!$C$25=""),0,IF(RAND()&lt;'Monte Carlo'!$B$25,IF('Monte Carlo'!$E$25='Monte Carlo'!$C$25,'Monte Carlo'!$C$25,BETAINV(RAND(),'Monte Carlo'!$G$25,'Monte Carlo'!$H$25,'Monte Carlo'!$C$25,'Monte Carlo'!$E$25)),0))</f>
        <v>0</v>
      </c>
      <c r="Q993" s="0" t="n">
        <f aca="true">IF(OR('Monte Carlo'!$B$26="",'Monte Carlo'!$C$26=""),0,IF(RAND()&lt;'Monte Carlo'!$B$26,IF('Monte Carlo'!$E$26='Monte Carlo'!$C$26,'Monte Carlo'!$C$26,BETAINV(RAND(),'Monte Carlo'!$G$26,'Monte Carlo'!$H$26,'Monte Carlo'!$C$26,'Monte Carlo'!$E$26)),0))</f>
        <v>0</v>
      </c>
      <c r="R993" s="0" t="n">
        <f aca="true">IF(OR('Monte Carlo'!$B$27="",'Monte Carlo'!$C$27=""),0,IF(RAND()&lt;'Monte Carlo'!$B$27,IF('Monte Carlo'!$E$27='Monte Carlo'!$C$27,'Monte Carlo'!$C$27,BETAINV(RAND(),'Monte Carlo'!$G$27,'Monte Carlo'!$H$27,'Monte Carlo'!$C$27,'Monte Carlo'!$E$27)),0))</f>
        <v>0</v>
      </c>
      <c r="S993" s="0" t="n">
        <f aca="true">IF(OR('Monte Carlo'!$B$28="",'Monte Carlo'!$C$28=""),0,IF(RAND()&lt;'Monte Carlo'!$B$28,IF('Monte Carlo'!$E$28='Monte Carlo'!$C$28,'Monte Carlo'!$C$28,BETAINV(RAND(),'Monte Carlo'!$G$28,'Monte Carlo'!$H$28,'Monte Carlo'!$C$28,'Monte Carlo'!$E$28)),0))</f>
        <v>0</v>
      </c>
      <c r="T993" s="0" t="n">
        <f aca="true">IF(OR('Monte Carlo'!$B$29="",'Monte Carlo'!$C$29=""),0,IF(RAND()&lt;'Monte Carlo'!$B$29,IF('Monte Carlo'!$E$29='Monte Carlo'!$C$29,'Monte Carlo'!$C$29,BETAINV(RAND(),'Monte Carlo'!$G$29,'Monte Carlo'!$H$29,'Monte Carlo'!$C$29,'Monte Carlo'!$E$29)),0))</f>
        <v>0</v>
      </c>
      <c r="U993" s="0" t="n">
        <f aca="true">IF(OR('Monte Carlo'!$B$30="",'Monte Carlo'!$C$30=""),0,IF(RAND()&lt;'Monte Carlo'!$B$30,IF('Monte Carlo'!$E$30='Monte Carlo'!$C$30,'Monte Carlo'!$C$30,BETAINV(RAND(),'Monte Carlo'!$G$30,'Monte Carlo'!$H$30,'Monte Carlo'!$C$30,'Monte Carlo'!$E$30)),0))</f>
        <v>0</v>
      </c>
      <c r="V993" s="0" t="n">
        <f aca="true">IF(OR('Monte Carlo'!$B$31="",'Monte Carlo'!$C$31=""),0,IF(RAND()&lt;'Monte Carlo'!$B$31,IF('Monte Carlo'!$E$31='Monte Carlo'!$C$31,'Monte Carlo'!$C$31,BETAINV(RAND(),'Monte Carlo'!$G$31,'Monte Carlo'!$H$31,'Monte Carlo'!$C$31,'Monte Carlo'!$E$31)),0))</f>
        <v>0</v>
      </c>
      <c r="W993" s="0" t="n">
        <f aca="true">IF(OR('Monte Carlo'!$B$32="",'Monte Carlo'!$C$32=""),0,IF(RAND()&lt;'Monte Carlo'!$B$32,IF('Monte Carlo'!$E$32='Monte Carlo'!$C$32,'Monte Carlo'!$C$32,BETAINV(RAND(),'Monte Carlo'!$G$32,'Monte Carlo'!$H$32,'Monte Carlo'!$C$32,'Monte Carlo'!$E$32)),0))</f>
        <v>0</v>
      </c>
      <c r="X993" s="0" t="n">
        <f aca="true">IF(OR('Monte Carlo'!$B$33="",'Monte Carlo'!$C$33=""),0,IF(RAND()&lt;'Monte Carlo'!$B$33,IF('Monte Carlo'!$E$33='Monte Carlo'!$C$33,'Monte Carlo'!$C$33,BETAINV(RAND(),'Monte Carlo'!$G$33,'Monte Carlo'!$H$33,'Monte Carlo'!$C$33,'Monte Carlo'!$E$33)),0))</f>
        <v>0</v>
      </c>
      <c r="Y993" s="0" t="n">
        <f aca="false">SUM(A993:X993)</f>
        <v>2270.91802469872</v>
      </c>
    </row>
    <row r="994" customFormat="false" ht="15" hidden="false" customHeight="false" outlineLevel="0" collapsed="false">
      <c r="A994" s="0" t="n">
        <f aca="true">IF('Monte Carlo'!$B$7="",0,IF('Monte Carlo'!$D$7='Monte Carlo'!$B$7,'Monte Carlo'!$B$7,BETAINV(RAND(),'Monte Carlo'!$F$7,'Monte Carlo'!$G$7,'Monte Carlo'!$B$7,'Monte Carlo'!$D$7)))</f>
        <v>177.106768569134</v>
      </c>
      <c r="B994" s="0" t="n">
        <f aca="true">IF('Monte Carlo'!$B$8="",0,IF('Monte Carlo'!$D$8='Monte Carlo'!$B$8,'Monte Carlo'!$B$8,BETAINV(RAND(),'Monte Carlo'!$F$8,'Monte Carlo'!$G$8,'Monte Carlo'!$B$8,'Monte Carlo'!$D$8)))</f>
        <v>1012.17618380849</v>
      </c>
      <c r="C994" s="0" t="n">
        <f aca="true">IF('Monte Carlo'!$B$9="",0,IF('Monte Carlo'!$D$9='Monte Carlo'!$B$9,'Monte Carlo'!$B$9,BETAINV(RAND(),'Monte Carlo'!$F$9,'Monte Carlo'!$G$9,'Monte Carlo'!$B$9,'Monte Carlo'!$D$9)))</f>
        <v>431.497455141197</v>
      </c>
      <c r="D994" s="0" t="n">
        <f aca="true">IF('Monte Carlo'!$B$10="",0,IF('Monte Carlo'!$D$10='Monte Carlo'!$B$10,'Monte Carlo'!$B$10,BETAINV(RAND(),'Monte Carlo'!$F$10,'Monte Carlo'!$G$10,'Monte Carlo'!$B$10,'Monte Carlo'!$D$10)))</f>
        <v>307.891657605135</v>
      </c>
      <c r="E994" s="0" t="n">
        <f aca="true">IF('Monte Carlo'!$B$11="",0,IF('Monte Carlo'!$D$11='Monte Carlo'!$B$11,'Monte Carlo'!$B$11,BETAINV(RAND(),'Monte Carlo'!$F$11,'Monte Carlo'!$G$11,'Monte Carlo'!$B$11,'Monte Carlo'!$D$11)))</f>
        <v>121.148409154539</v>
      </c>
      <c r="F994" s="0" t="n">
        <f aca="true">IF('Monte Carlo'!$B$12="",0,IF('Monte Carlo'!$D$12='Monte Carlo'!$B$12,'Monte Carlo'!$B$12,BETAINV(RAND(),'Monte Carlo'!$F$12,'Monte Carlo'!$G$12,'Monte Carlo'!$B$12,'Monte Carlo'!$D$12)))</f>
        <v>96.3030189546791</v>
      </c>
      <c r="G994" s="0" t="n">
        <f aca="true">IF('Monte Carlo'!$B$13="",0,IF('Monte Carlo'!$D$13='Monte Carlo'!$B$13,'Monte Carlo'!$B$13,BETAINV(RAND(),'Monte Carlo'!$F$13,'Monte Carlo'!$G$13,'Monte Carlo'!$B$13,'Monte Carlo'!$D$13)))</f>
        <v>0</v>
      </c>
      <c r="H994" s="0" t="n">
        <f aca="true">IF('Monte Carlo'!$B$14="",0,IF('Monte Carlo'!$D$14='Monte Carlo'!$B$14,'Monte Carlo'!$B$14,BETAINV(RAND(),'Monte Carlo'!$F$14,'Monte Carlo'!$G$14,'Monte Carlo'!$B$14,'Monte Carlo'!$D$14)))</f>
        <v>0</v>
      </c>
      <c r="I994" s="0" t="n">
        <f aca="true">IF('Monte Carlo'!$B$15="",0,IF('Monte Carlo'!$D$15='Monte Carlo'!$B$15,'Monte Carlo'!$B$15,BETAINV(RAND(),'Monte Carlo'!$F$15,'Monte Carlo'!$G$15,'Monte Carlo'!$B$15,'Monte Carlo'!$D$15)))</f>
        <v>0</v>
      </c>
      <c r="J994" s="0" t="n">
        <f aca="true">IF('Monte Carlo'!$B$16="",0,IF('Monte Carlo'!$D$16='Monte Carlo'!$B$16,'Monte Carlo'!$B$16,BETAINV(RAND(),'Monte Carlo'!$F$16,'Monte Carlo'!$G$16,'Monte Carlo'!$B$16,'Monte Carlo'!$D$16)))</f>
        <v>0</v>
      </c>
      <c r="K994" s="0" t="n">
        <f aca="true">IF('Monte Carlo'!$B$17="",0,IF('Monte Carlo'!$D$17='Monte Carlo'!$B$17,'Monte Carlo'!$B$17,BETAINV(RAND(),'Monte Carlo'!$F$17,'Monte Carlo'!$G$17,'Monte Carlo'!$B$17,'Monte Carlo'!$D$17)))</f>
        <v>0</v>
      </c>
      <c r="L994" s="0" t="n">
        <f aca="true">IF('Monte Carlo'!$B$18="",0,IF('Monte Carlo'!$D$18='Monte Carlo'!$B$18,'Monte Carlo'!$B$18,BETAINV(RAND(),'Monte Carlo'!$F$18,'Monte Carlo'!$G$18,'Monte Carlo'!$B$18,'Monte Carlo'!$D$18)))</f>
        <v>0</v>
      </c>
      <c r="M994" s="0" t="n">
        <f aca="true">IF(OR('Monte Carlo'!$B$22="",'Monte Carlo'!$C$22=""),0,IF(RAND()&lt;'Monte Carlo'!$B$22,IF('Monte Carlo'!$E$22='Monte Carlo'!$C$22,'Monte Carlo'!$C$22,BETAINV(RAND(),'Monte Carlo'!$G$22,'Monte Carlo'!$H$22,'Monte Carlo'!$C$22,'Monte Carlo'!$E$22)),0))</f>
        <v>194.885764453778</v>
      </c>
      <c r="N994" s="0" t="n">
        <f aca="true">IF(OR('Monte Carlo'!$B$23="",'Monte Carlo'!$C$23=""),0,IF(RAND()&lt;'Monte Carlo'!$B$23,IF('Monte Carlo'!$E$23='Monte Carlo'!$C$23,'Monte Carlo'!$C$23,BETAINV(RAND(),'Monte Carlo'!$G$23,'Monte Carlo'!$H$23,'Monte Carlo'!$C$23,'Monte Carlo'!$E$23)),0))</f>
        <v>0</v>
      </c>
      <c r="O994" s="0" t="n">
        <f aca="true">IF(OR('Monte Carlo'!$B$24="",'Monte Carlo'!$C$24=""),0,IF(RAND()&lt;'Monte Carlo'!$B$24,IF('Monte Carlo'!$E$24='Monte Carlo'!$C$24,'Monte Carlo'!$C$24,BETAINV(RAND(),'Monte Carlo'!$G$24,'Monte Carlo'!$H$24,'Monte Carlo'!$C$24,'Monte Carlo'!$E$24)),0))</f>
        <v>124.217714901008</v>
      </c>
      <c r="P994" s="0" t="n">
        <f aca="true">IF(OR('Monte Carlo'!$B$25="",'Monte Carlo'!$C$25=""),0,IF(RAND()&lt;'Monte Carlo'!$B$25,IF('Monte Carlo'!$E$25='Monte Carlo'!$C$25,'Monte Carlo'!$C$25,BETAINV(RAND(),'Monte Carlo'!$G$25,'Monte Carlo'!$H$25,'Monte Carlo'!$C$25,'Monte Carlo'!$E$25)),0))</f>
        <v>0</v>
      </c>
      <c r="Q994" s="0" t="n">
        <f aca="true">IF(OR('Monte Carlo'!$B$26="",'Monte Carlo'!$C$26=""),0,IF(RAND()&lt;'Monte Carlo'!$B$26,IF('Monte Carlo'!$E$26='Monte Carlo'!$C$26,'Monte Carlo'!$C$26,BETAINV(RAND(),'Monte Carlo'!$G$26,'Monte Carlo'!$H$26,'Monte Carlo'!$C$26,'Monte Carlo'!$E$26)),0))</f>
        <v>0</v>
      </c>
      <c r="R994" s="0" t="n">
        <f aca="true">IF(OR('Monte Carlo'!$B$27="",'Monte Carlo'!$C$27=""),0,IF(RAND()&lt;'Monte Carlo'!$B$27,IF('Monte Carlo'!$E$27='Monte Carlo'!$C$27,'Monte Carlo'!$C$27,BETAINV(RAND(),'Monte Carlo'!$G$27,'Monte Carlo'!$H$27,'Monte Carlo'!$C$27,'Monte Carlo'!$E$27)),0))</f>
        <v>0</v>
      </c>
      <c r="S994" s="0" t="n">
        <f aca="true">IF(OR('Monte Carlo'!$B$28="",'Monte Carlo'!$C$28=""),0,IF(RAND()&lt;'Monte Carlo'!$B$28,IF('Monte Carlo'!$E$28='Monte Carlo'!$C$28,'Monte Carlo'!$C$28,BETAINV(RAND(),'Monte Carlo'!$G$28,'Monte Carlo'!$H$28,'Monte Carlo'!$C$28,'Monte Carlo'!$E$28)),0))</f>
        <v>0</v>
      </c>
      <c r="T994" s="0" t="n">
        <f aca="true">IF(OR('Monte Carlo'!$B$29="",'Monte Carlo'!$C$29=""),0,IF(RAND()&lt;'Monte Carlo'!$B$29,IF('Monte Carlo'!$E$29='Monte Carlo'!$C$29,'Monte Carlo'!$C$29,BETAINV(RAND(),'Monte Carlo'!$G$29,'Monte Carlo'!$H$29,'Monte Carlo'!$C$29,'Monte Carlo'!$E$29)),0))</f>
        <v>0</v>
      </c>
      <c r="U994" s="0" t="n">
        <f aca="true">IF(OR('Monte Carlo'!$B$30="",'Monte Carlo'!$C$30=""),0,IF(RAND()&lt;'Monte Carlo'!$B$30,IF('Monte Carlo'!$E$30='Monte Carlo'!$C$30,'Monte Carlo'!$C$30,BETAINV(RAND(),'Monte Carlo'!$G$30,'Monte Carlo'!$H$30,'Monte Carlo'!$C$30,'Monte Carlo'!$E$30)),0))</f>
        <v>0</v>
      </c>
      <c r="V994" s="0" t="n">
        <f aca="true">IF(OR('Monte Carlo'!$B$31="",'Monte Carlo'!$C$31=""),0,IF(RAND()&lt;'Monte Carlo'!$B$31,IF('Monte Carlo'!$E$31='Monte Carlo'!$C$31,'Monte Carlo'!$C$31,BETAINV(RAND(),'Monte Carlo'!$G$31,'Monte Carlo'!$H$31,'Monte Carlo'!$C$31,'Monte Carlo'!$E$31)),0))</f>
        <v>0</v>
      </c>
      <c r="W994" s="0" t="n">
        <f aca="true">IF(OR('Monte Carlo'!$B$32="",'Monte Carlo'!$C$32=""),0,IF(RAND()&lt;'Monte Carlo'!$B$32,IF('Monte Carlo'!$E$32='Monte Carlo'!$C$32,'Monte Carlo'!$C$32,BETAINV(RAND(),'Monte Carlo'!$G$32,'Monte Carlo'!$H$32,'Monte Carlo'!$C$32,'Monte Carlo'!$E$32)),0))</f>
        <v>0</v>
      </c>
      <c r="X994" s="0" t="n">
        <f aca="true">IF(OR('Monte Carlo'!$B$33="",'Monte Carlo'!$C$33=""),0,IF(RAND()&lt;'Monte Carlo'!$B$33,IF('Monte Carlo'!$E$33='Monte Carlo'!$C$33,'Monte Carlo'!$C$33,BETAINV(RAND(),'Monte Carlo'!$G$33,'Monte Carlo'!$H$33,'Monte Carlo'!$C$33,'Monte Carlo'!$E$33)),0))</f>
        <v>0</v>
      </c>
      <c r="Y994" s="0" t="n">
        <f aca="false">SUM(A994:X994)</f>
        <v>2465.22697258796</v>
      </c>
    </row>
    <row r="995" customFormat="false" ht="15" hidden="false" customHeight="false" outlineLevel="0" collapsed="false">
      <c r="A995" s="0" t="n">
        <f aca="true">IF('Monte Carlo'!$B$7="",0,IF('Monte Carlo'!$D$7='Monte Carlo'!$B$7,'Monte Carlo'!$B$7,BETAINV(RAND(),'Monte Carlo'!$F$7,'Monte Carlo'!$G$7,'Monte Carlo'!$B$7,'Monte Carlo'!$D$7)))</f>
        <v>131.510132884764</v>
      </c>
      <c r="B995" s="0" t="n">
        <f aca="true">IF('Monte Carlo'!$B$8="",0,IF('Monte Carlo'!$D$8='Monte Carlo'!$B$8,'Monte Carlo'!$B$8,BETAINV(RAND(),'Monte Carlo'!$F$8,'Monte Carlo'!$G$8,'Monte Carlo'!$B$8,'Monte Carlo'!$D$8)))</f>
        <v>1086.1624102255</v>
      </c>
      <c r="C995" s="0" t="n">
        <f aca="true">IF('Monte Carlo'!$B$9="",0,IF('Monte Carlo'!$D$9='Monte Carlo'!$B$9,'Monte Carlo'!$B$9,BETAINV(RAND(),'Monte Carlo'!$F$9,'Monte Carlo'!$G$9,'Monte Carlo'!$B$9,'Monte Carlo'!$D$9)))</f>
        <v>440.429840233762</v>
      </c>
      <c r="D995" s="0" t="n">
        <f aca="true">IF('Monte Carlo'!$B$10="",0,IF('Monte Carlo'!$D$10='Monte Carlo'!$B$10,'Monte Carlo'!$B$10,BETAINV(RAND(),'Monte Carlo'!$F$10,'Monte Carlo'!$G$10,'Monte Carlo'!$B$10,'Monte Carlo'!$D$10)))</f>
        <v>344.355910346085</v>
      </c>
      <c r="E995" s="0" t="n">
        <f aca="true">IF('Monte Carlo'!$B$11="",0,IF('Monte Carlo'!$D$11='Monte Carlo'!$B$11,'Monte Carlo'!$B$11,BETAINV(RAND(),'Monte Carlo'!$F$11,'Monte Carlo'!$G$11,'Monte Carlo'!$B$11,'Monte Carlo'!$D$11)))</f>
        <v>102.714385309219</v>
      </c>
      <c r="F995" s="0" t="n">
        <f aca="true">IF('Monte Carlo'!$B$12="",0,IF('Monte Carlo'!$D$12='Monte Carlo'!$B$12,'Monte Carlo'!$B$12,BETAINV(RAND(),'Monte Carlo'!$F$12,'Monte Carlo'!$G$12,'Monte Carlo'!$B$12,'Monte Carlo'!$D$12)))</f>
        <v>109.793778657151</v>
      </c>
      <c r="G995" s="0" t="n">
        <f aca="true">IF('Monte Carlo'!$B$13="",0,IF('Monte Carlo'!$D$13='Monte Carlo'!$B$13,'Monte Carlo'!$B$13,BETAINV(RAND(),'Monte Carlo'!$F$13,'Monte Carlo'!$G$13,'Monte Carlo'!$B$13,'Monte Carlo'!$D$13)))</f>
        <v>0</v>
      </c>
      <c r="H995" s="0" t="n">
        <f aca="true">IF('Monte Carlo'!$B$14="",0,IF('Monte Carlo'!$D$14='Monte Carlo'!$B$14,'Monte Carlo'!$B$14,BETAINV(RAND(),'Monte Carlo'!$F$14,'Monte Carlo'!$G$14,'Monte Carlo'!$B$14,'Monte Carlo'!$D$14)))</f>
        <v>0</v>
      </c>
      <c r="I995" s="0" t="n">
        <f aca="true">IF('Monte Carlo'!$B$15="",0,IF('Monte Carlo'!$D$15='Monte Carlo'!$B$15,'Monte Carlo'!$B$15,BETAINV(RAND(),'Monte Carlo'!$F$15,'Monte Carlo'!$G$15,'Monte Carlo'!$B$15,'Monte Carlo'!$D$15)))</f>
        <v>0</v>
      </c>
      <c r="J995" s="0" t="n">
        <f aca="true">IF('Monte Carlo'!$B$16="",0,IF('Monte Carlo'!$D$16='Monte Carlo'!$B$16,'Monte Carlo'!$B$16,BETAINV(RAND(),'Monte Carlo'!$F$16,'Monte Carlo'!$G$16,'Monte Carlo'!$B$16,'Monte Carlo'!$D$16)))</f>
        <v>0</v>
      </c>
      <c r="K995" s="0" t="n">
        <f aca="true">IF('Monte Carlo'!$B$17="",0,IF('Monte Carlo'!$D$17='Monte Carlo'!$B$17,'Monte Carlo'!$B$17,BETAINV(RAND(),'Monte Carlo'!$F$17,'Monte Carlo'!$G$17,'Monte Carlo'!$B$17,'Monte Carlo'!$D$17)))</f>
        <v>0</v>
      </c>
      <c r="L995" s="0" t="n">
        <f aca="true">IF('Monte Carlo'!$B$18="",0,IF('Monte Carlo'!$D$18='Monte Carlo'!$B$18,'Monte Carlo'!$B$18,BETAINV(RAND(),'Monte Carlo'!$F$18,'Monte Carlo'!$G$18,'Monte Carlo'!$B$18,'Monte Carlo'!$D$18)))</f>
        <v>0</v>
      </c>
      <c r="M995" s="0" t="n">
        <f aca="true">IF(OR('Monte Carlo'!$B$22="",'Monte Carlo'!$C$22=""),0,IF(RAND()&lt;'Monte Carlo'!$B$22,IF('Monte Carlo'!$E$22='Monte Carlo'!$C$22,'Monte Carlo'!$C$22,BETAINV(RAND(),'Monte Carlo'!$G$22,'Monte Carlo'!$H$22,'Monte Carlo'!$C$22,'Monte Carlo'!$E$22)),0))</f>
        <v>176.545857168442</v>
      </c>
      <c r="N995" s="0" t="n">
        <f aca="true">IF(OR('Monte Carlo'!$B$23="",'Monte Carlo'!$C$23=""),0,IF(RAND()&lt;'Monte Carlo'!$B$23,IF('Monte Carlo'!$E$23='Monte Carlo'!$C$23,'Monte Carlo'!$C$23,BETAINV(RAND(),'Monte Carlo'!$G$23,'Monte Carlo'!$H$23,'Monte Carlo'!$C$23,'Monte Carlo'!$E$23)),0))</f>
        <v>55.1102265743439</v>
      </c>
      <c r="O995" s="0" t="n">
        <f aca="true">IF(OR('Monte Carlo'!$B$24="",'Monte Carlo'!$C$24=""),0,IF(RAND()&lt;'Monte Carlo'!$B$24,IF('Monte Carlo'!$E$24='Monte Carlo'!$C$24,'Monte Carlo'!$C$24,BETAINV(RAND(),'Monte Carlo'!$G$24,'Monte Carlo'!$H$24,'Monte Carlo'!$C$24,'Monte Carlo'!$E$24)),0))</f>
        <v>0</v>
      </c>
      <c r="P995" s="0" t="n">
        <f aca="true">IF(OR('Monte Carlo'!$B$25="",'Monte Carlo'!$C$25=""),0,IF(RAND()&lt;'Monte Carlo'!$B$25,IF('Monte Carlo'!$E$25='Monte Carlo'!$C$25,'Monte Carlo'!$C$25,BETAINV(RAND(),'Monte Carlo'!$G$25,'Monte Carlo'!$H$25,'Monte Carlo'!$C$25,'Monte Carlo'!$E$25)),0))</f>
        <v>0</v>
      </c>
      <c r="Q995" s="0" t="n">
        <f aca="true">IF(OR('Monte Carlo'!$B$26="",'Monte Carlo'!$C$26=""),0,IF(RAND()&lt;'Monte Carlo'!$B$26,IF('Monte Carlo'!$E$26='Monte Carlo'!$C$26,'Monte Carlo'!$C$26,BETAINV(RAND(),'Monte Carlo'!$G$26,'Monte Carlo'!$H$26,'Monte Carlo'!$C$26,'Monte Carlo'!$E$26)),0))</f>
        <v>0</v>
      </c>
      <c r="R995" s="0" t="n">
        <f aca="true">IF(OR('Monte Carlo'!$B$27="",'Monte Carlo'!$C$27=""),0,IF(RAND()&lt;'Monte Carlo'!$B$27,IF('Monte Carlo'!$E$27='Monte Carlo'!$C$27,'Monte Carlo'!$C$27,BETAINV(RAND(),'Monte Carlo'!$G$27,'Monte Carlo'!$H$27,'Monte Carlo'!$C$27,'Monte Carlo'!$E$27)),0))</f>
        <v>0</v>
      </c>
      <c r="S995" s="0" t="n">
        <f aca="true">IF(OR('Monte Carlo'!$B$28="",'Monte Carlo'!$C$28=""),0,IF(RAND()&lt;'Monte Carlo'!$B$28,IF('Monte Carlo'!$E$28='Monte Carlo'!$C$28,'Monte Carlo'!$C$28,BETAINV(RAND(),'Monte Carlo'!$G$28,'Monte Carlo'!$H$28,'Monte Carlo'!$C$28,'Monte Carlo'!$E$28)),0))</f>
        <v>0</v>
      </c>
      <c r="T995" s="0" t="n">
        <f aca="true">IF(OR('Monte Carlo'!$B$29="",'Monte Carlo'!$C$29=""),0,IF(RAND()&lt;'Monte Carlo'!$B$29,IF('Monte Carlo'!$E$29='Monte Carlo'!$C$29,'Monte Carlo'!$C$29,BETAINV(RAND(),'Monte Carlo'!$G$29,'Monte Carlo'!$H$29,'Monte Carlo'!$C$29,'Monte Carlo'!$E$29)),0))</f>
        <v>0</v>
      </c>
      <c r="U995" s="0" t="n">
        <f aca="true">IF(OR('Monte Carlo'!$B$30="",'Monte Carlo'!$C$30=""),0,IF(RAND()&lt;'Monte Carlo'!$B$30,IF('Monte Carlo'!$E$30='Monte Carlo'!$C$30,'Monte Carlo'!$C$30,BETAINV(RAND(),'Monte Carlo'!$G$30,'Monte Carlo'!$H$30,'Monte Carlo'!$C$30,'Monte Carlo'!$E$30)),0))</f>
        <v>0</v>
      </c>
      <c r="V995" s="0" t="n">
        <f aca="true">IF(OR('Monte Carlo'!$B$31="",'Monte Carlo'!$C$31=""),0,IF(RAND()&lt;'Monte Carlo'!$B$31,IF('Monte Carlo'!$E$31='Monte Carlo'!$C$31,'Monte Carlo'!$C$31,BETAINV(RAND(),'Monte Carlo'!$G$31,'Monte Carlo'!$H$31,'Monte Carlo'!$C$31,'Monte Carlo'!$E$31)),0))</f>
        <v>0</v>
      </c>
      <c r="W995" s="0" t="n">
        <f aca="true">IF(OR('Monte Carlo'!$B$32="",'Monte Carlo'!$C$32=""),0,IF(RAND()&lt;'Monte Carlo'!$B$32,IF('Monte Carlo'!$E$32='Monte Carlo'!$C$32,'Monte Carlo'!$C$32,BETAINV(RAND(),'Monte Carlo'!$G$32,'Monte Carlo'!$H$32,'Monte Carlo'!$C$32,'Monte Carlo'!$E$32)),0))</f>
        <v>0</v>
      </c>
      <c r="X995" s="0" t="n">
        <f aca="true">IF(OR('Monte Carlo'!$B$33="",'Monte Carlo'!$C$33=""),0,IF(RAND()&lt;'Monte Carlo'!$B$33,IF('Monte Carlo'!$E$33='Monte Carlo'!$C$33,'Monte Carlo'!$C$33,BETAINV(RAND(),'Monte Carlo'!$G$33,'Monte Carlo'!$H$33,'Monte Carlo'!$C$33,'Monte Carlo'!$E$33)),0))</f>
        <v>0</v>
      </c>
      <c r="Y995" s="0" t="n">
        <f aca="false">SUM(A995:X995)</f>
        <v>2446.62254139926</v>
      </c>
    </row>
    <row r="996" customFormat="false" ht="15" hidden="false" customHeight="false" outlineLevel="0" collapsed="false">
      <c r="A996" s="0" t="n">
        <f aca="true">IF('Monte Carlo'!$B$7="",0,IF('Monte Carlo'!$D$7='Monte Carlo'!$B$7,'Monte Carlo'!$B$7,BETAINV(RAND(),'Monte Carlo'!$F$7,'Monte Carlo'!$G$7,'Monte Carlo'!$B$7,'Monte Carlo'!$D$7)))</f>
        <v>140.01400766886</v>
      </c>
      <c r="B996" s="0" t="n">
        <f aca="true">IF('Monte Carlo'!$B$8="",0,IF('Monte Carlo'!$D$8='Monte Carlo'!$B$8,'Monte Carlo'!$B$8,BETAINV(RAND(),'Monte Carlo'!$F$8,'Monte Carlo'!$G$8,'Monte Carlo'!$B$8,'Monte Carlo'!$D$8)))</f>
        <v>1059.34861455562</v>
      </c>
      <c r="C996" s="0" t="n">
        <f aca="true">IF('Monte Carlo'!$B$9="",0,IF('Monte Carlo'!$D$9='Monte Carlo'!$B$9,'Monte Carlo'!$B$9,BETAINV(RAND(),'Monte Carlo'!$F$9,'Monte Carlo'!$G$9,'Monte Carlo'!$B$9,'Monte Carlo'!$D$9)))</f>
        <v>478.040067910098</v>
      </c>
      <c r="D996" s="0" t="n">
        <f aca="true">IF('Monte Carlo'!$B$10="",0,IF('Monte Carlo'!$D$10='Monte Carlo'!$B$10,'Monte Carlo'!$B$10,BETAINV(RAND(),'Monte Carlo'!$F$10,'Monte Carlo'!$G$10,'Monte Carlo'!$B$10,'Monte Carlo'!$D$10)))</f>
        <v>301.244606069184</v>
      </c>
      <c r="E996" s="0" t="n">
        <f aca="true">IF('Monte Carlo'!$B$11="",0,IF('Monte Carlo'!$D$11='Monte Carlo'!$B$11,'Monte Carlo'!$B$11,BETAINV(RAND(),'Monte Carlo'!$F$11,'Monte Carlo'!$G$11,'Monte Carlo'!$B$11,'Monte Carlo'!$D$11)))</f>
        <v>121.063819173742</v>
      </c>
      <c r="F996" s="0" t="n">
        <f aca="true">IF('Monte Carlo'!$B$12="",0,IF('Monte Carlo'!$D$12='Monte Carlo'!$B$12,'Monte Carlo'!$B$12,BETAINV(RAND(),'Monte Carlo'!$F$12,'Monte Carlo'!$G$12,'Monte Carlo'!$B$12,'Monte Carlo'!$D$12)))</f>
        <v>97.0530631682715</v>
      </c>
      <c r="G996" s="0" t="n">
        <f aca="true">IF('Monte Carlo'!$B$13="",0,IF('Monte Carlo'!$D$13='Monte Carlo'!$B$13,'Monte Carlo'!$B$13,BETAINV(RAND(),'Monte Carlo'!$F$13,'Monte Carlo'!$G$13,'Monte Carlo'!$B$13,'Monte Carlo'!$D$13)))</f>
        <v>0</v>
      </c>
      <c r="H996" s="0" t="n">
        <f aca="true">IF('Monte Carlo'!$B$14="",0,IF('Monte Carlo'!$D$14='Monte Carlo'!$B$14,'Monte Carlo'!$B$14,BETAINV(RAND(),'Monte Carlo'!$F$14,'Monte Carlo'!$G$14,'Monte Carlo'!$B$14,'Monte Carlo'!$D$14)))</f>
        <v>0</v>
      </c>
      <c r="I996" s="0" t="n">
        <f aca="true">IF('Monte Carlo'!$B$15="",0,IF('Monte Carlo'!$D$15='Monte Carlo'!$B$15,'Monte Carlo'!$B$15,BETAINV(RAND(),'Monte Carlo'!$F$15,'Monte Carlo'!$G$15,'Monte Carlo'!$B$15,'Monte Carlo'!$D$15)))</f>
        <v>0</v>
      </c>
      <c r="J996" s="0" t="n">
        <f aca="true">IF('Monte Carlo'!$B$16="",0,IF('Monte Carlo'!$D$16='Monte Carlo'!$B$16,'Monte Carlo'!$B$16,BETAINV(RAND(),'Monte Carlo'!$F$16,'Monte Carlo'!$G$16,'Monte Carlo'!$B$16,'Monte Carlo'!$D$16)))</f>
        <v>0</v>
      </c>
      <c r="K996" s="0" t="n">
        <f aca="true">IF('Monte Carlo'!$B$17="",0,IF('Monte Carlo'!$D$17='Monte Carlo'!$B$17,'Monte Carlo'!$B$17,BETAINV(RAND(),'Monte Carlo'!$F$17,'Monte Carlo'!$G$17,'Monte Carlo'!$B$17,'Monte Carlo'!$D$17)))</f>
        <v>0</v>
      </c>
      <c r="L996" s="0" t="n">
        <f aca="true">IF('Monte Carlo'!$B$18="",0,IF('Monte Carlo'!$D$18='Monte Carlo'!$B$18,'Monte Carlo'!$B$18,BETAINV(RAND(),'Monte Carlo'!$F$18,'Monte Carlo'!$G$18,'Monte Carlo'!$B$18,'Monte Carlo'!$D$18)))</f>
        <v>0</v>
      </c>
      <c r="M996" s="0" t="n">
        <f aca="true">IF(OR('Monte Carlo'!$B$22="",'Monte Carlo'!$C$22=""),0,IF(RAND()&lt;'Monte Carlo'!$B$22,IF('Monte Carlo'!$E$22='Monte Carlo'!$C$22,'Monte Carlo'!$C$22,BETAINV(RAND(),'Monte Carlo'!$G$22,'Monte Carlo'!$H$22,'Monte Carlo'!$C$22,'Monte Carlo'!$E$22)),0))</f>
        <v>0</v>
      </c>
      <c r="N996" s="0" t="n">
        <f aca="true">IF(OR('Monte Carlo'!$B$23="",'Monte Carlo'!$C$23=""),0,IF(RAND()&lt;'Monte Carlo'!$B$23,IF('Monte Carlo'!$E$23='Monte Carlo'!$C$23,'Monte Carlo'!$C$23,BETAINV(RAND(),'Monte Carlo'!$G$23,'Monte Carlo'!$H$23,'Monte Carlo'!$C$23,'Monte Carlo'!$E$23)),0))</f>
        <v>32.3948461259584</v>
      </c>
      <c r="O996" s="0" t="n">
        <f aca="true">IF(OR('Monte Carlo'!$B$24="",'Monte Carlo'!$C$24=""),0,IF(RAND()&lt;'Monte Carlo'!$B$24,IF('Monte Carlo'!$E$24='Monte Carlo'!$C$24,'Monte Carlo'!$C$24,BETAINV(RAND(),'Monte Carlo'!$G$24,'Monte Carlo'!$H$24,'Monte Carlo'!$C$24,'Monte Carlo'!$E$24)),0))</f>
        <v>0</v>
      </c>
      <c r="P996" s="0" t="n">
        <f aca="true">IF(OR('Monte Carlo'!$B$25="",'Monte Carlo'!$C$25=""),0,IF(RAND()&lt;'Monte Carlo'!$B$25,IF('Monte Carlo'!$E$25='Monte Carlo'!$C$25,'Monte Carlo'!$C$25,BETAINV(RAND(),'Monte Carlo'!$G$25,'Monte Carlo'!$H$25,'Monte Carlo'!$C$25,'Monte Carlo'!$E$25)),0))</f>
        <v>0</v>
      </c>
      <c r="Q996" s="0" t="n">
        <f aca="true">IF(OR('Monte Carlo'!$B$26="",'Monte Carlo'!$C$26=""),0,IF(RAND()&lt;'Monte Carlo'!$B$26,IF('Monte Carlo'!$E$26='Monte Carlo'!$C$26,'Monte Carlo'!$C$26,BETAINV(RAND(),'Monte Carlo'!$G$26,'Monte Carlo'!$H$26,'Monte Carlo'!$C$26,'Monte Carlo'!$E$26)),0))</f>
        <v>0</v>
      </c>
      <c r="R996" s="0" t="n">
        <f aca="true">IF(OR('Monte Carlo'!$B$27="",'Monte Carlo'!$C$27=""),0,IF(RAND()&lt;'Monte Carlo'!$B$27,IF('Monte Carlo'!$E$27='Monte Carlo'!$C$27,'Monte Carlo'!$C$27,BETAINV(RAND(),'Monte Carlo'!$G$27,'Monte Carlo'!$H$27,'Monte Carlo'!$C$27,'Monte Carlo'!$E$27)),0))</f>
        <v>0</v>
      </c>
      <c r="S996" s="0" t="n">
        <f aca="true">IF(OR('Monte Carlo'!$B$28="",'Monte Carlo'!$C$28=""),0,IF(RAND()&lt;'Monte Carlo'!$B$28,IF('Monte Carlo'!$E$28='Monte Carlo'!$C$28,'Monte Carlo'!$C$28,BETAINV(RAND(),'Monte Carlo'!$G$28,'Monte Carlo'!$H$28,'Monte Carlo'!$C$28,'Monte Carlo'!$E$28)),0))</f>
        <v>0</v>
      </c>
      <c r="T996" s="0" t="n">
        <f aca="true">IF(OR('Monte Carlo'!$B$29="",'Monte Carlo'!$C$29=""),0,IF(RAND()&lt;'Monte Carlo'!$B$29,IF('Monte Carlo'!$E$29='Monte Carlo'!$C$29,'Monte Carlo'!$C$29,BETAINV(RAND(),'Monte Carlo'!$G$29,'Monte Carlo'!$H$29,'Monte Carlo'!$C$29,'Monte Carlo'!$E$29)),0))</f>
        <v>0</v>
      </c>
      <c r="U996" s="0" t="n">
        <f aca="true">IF(OR('Monte Carlo'!$B$30="",'Monte Carlo'!$C$30=""),0,IF(RAND()&lt;'Monte Carlo'!$B$30,IF('Monte Carlo'!$E$30='Monte Carlo'!$C$30,'Monte Carlo'!$C$30,BETAINV(RAND(),'Monte Carlo'!$G$30,'Monte Carlo'!$H$30,'Monte Carlo'!$C$30,'Monte Carlo'!$E$30)),0))</f>
        <v>0</v>
      </c>
      <c r="V996" s="0" t="n">
        <f aca="true">IF(OR('Monte Carlo'!$B$31="",'Monte Carlo'!$C$31=""),0,IF(RAND()&lt;'Monte Carlo'!$B$31,IF('Monte Carlo'!$E$31='Monte Carlo'!$C$31,'Monte Carlo'!$C$31,BETAINV(RAND(),'Monte Carlo'!$G$31,'Monte Carlo'!$H$31,'Monte Carlo'!$C$31,'Monte Carlo'!$E$31)),0))</f>
        <v>0</v>
      </c>
      <c r="W996" s="0" t="n">
        <f aca="true">IF(OR('Monte Carlo'!$B$32="",'Monte Carlo'!$C$32=""),0,IF(RAND()&lt;'Monte Carlo'!$B$32,IF('Monte Carlo'!$E$32='Monte Carlo'!$C$32,'Monte Carlo'!$C$32,BETAINV(RAND(),'Monte Carlo'!$G$32,'Monte Carlo'!$H$32,'Monte Carlo'!$C$32,'Monte Carlo'!$E$32)),0))</f>
        <v>0</v>
      </c>
      <c r="X996" s="0" t="n">
        <f aca="true">IF(OR('Monte Carlo'!$B$33="",'Monte Carlo'!$C$33=""),0,IF(RAND()&lt;'Monte Carlo'!$B$33,IF('Monte Carlo'!$E$33='Monte Carlo'!$C$33,'Monte Carlo'!$C$33,BETAINV(RAND(),'Monte Carlo'!$G$33,'Monte Carlo'!$H$33,'Monte Carlo'!$C$33,'Monte Carlo'!$E$33)),0))</f>
        <v>0</v>
      </c>
      <c r="Y996" s="0" t="n">
        <f aca="false">SUM(A996:X996)</f>
        <v>2229.15902467173</v>
      </c>
    </row>
    <row r="997" customFormat="false" ht="15" hidden="false" customHeight="false" outlineLevel="0" collapsed="false">
      <c r="A997" s="0" t="n">
        <f aca="true">IF('Monte Carlo'!$B$7="",0,IF('Monte Carlo'!$D$7='Monte Carlo'!$B$7,'Monte Carlo'!$B$7,BETAINV(RAND(),'Monte Carlo'!$F$7,'Monte Carlo'!$G$7,'Monte Carlo'!$B$7,'Monte Carlo'!$D$7)))</f>
        <v>153.493582196862</v>
      </c>
      <c r="B997" s="0" t="n">
        <f aca="true">IF('Monte Carlo'!$B$8="",0,IF('Monte Carlo'!$D$8='Monte Carlo'!$B$8,'Monte Carlo'!$B$8,BETAINV(RAND(),'Monte Carlo'!$F$8,'Monte Carlo'!$G$8,'Monte Carlo'!$B$8,'Monte Carlo'!$D$8)))</f>
        <v>982.131464920922</v>
      </c>
      <c r="C997" s="0" t="n">
        <f aca="true">IF('Monte Carlo'!$B$9="",0,IF('Monte Carlo'!$D$9='Monte Carlo'!$B$9,'Monte Carlo'!$B$9,BETAINV(RAND(),'Monte Carlo'!$F$9,'Monte Carlo'!$G$9,'Monte Carlo'!$B$9,'Monte Carlo'!$D$9)))</f>
        <v>460.878385341769</v>
      </c>
      <c r="D997" s="0" t="n">
        <f aca="true">IF('Monte Carlo'!$B$10="",0,IF('Monte Carlo'!$D$10='Monte Carlo'!$B$10,'Monte Carlo'!$B$10,BETAINV(RAND(),'Monte Carlo'!$F$10,'Monte Carlo'!$G$10,'Monte Carlo'!$B$10,'Monte Carlo'!$D$10)))</f>
        <v>285.277936936561</v>
      </c>
      <c r="E997" s="0" t="n">
        <f aca="true">IF('Monte Carlo'!$B$11="",0,IF('Monte Carlo'!$D$11='Monte Carlo'!$B$11,'Monte Carlo'!$B$11,BETAINV(RAND(),'Monte Carlo'!$F$11,'Monte Carlo'!$G$11,'Monte Carlo'!$B$11,'Monte Carlo'!$D$11)))</f>
        <v>104.223839058005</v>
      </c>
      <c r="F997" s="0" t="n">
        <f aca="true">IF('Monte Carlo'!$B$12="",0,IF('Monte Carlo'!$D$12='Monte Carlo'!$B$12,'Monte Carlo'!$B$12,BETAINV(RAND(),'Monte Carlo'!$F$12,'Monte Carlo'!$G$12,'Monte Carlo'!$B$12,'Monte Carlo'!$D$12)))</f>
        <v>101.73424101095</v>
      </c>
      <c r="G997" s="0" t="n">
        <f aca="true">IF('Monte Carlo'!$B$13="",0,IF('Monte Carlo'!$D$13='Monte Carlo'!$B$13,'Monte Carlo'!$B$13,BETAINV(RAND(),'Monte Carlo'!$F$13,'Monte Carlo'!$G$13,'Monte Carlo'!$B$13,'Monte Carlo'!$D$13)))</f>
        <v>0</v>
      </c>
      <c r="H997" s="0" t="n">
        <f aca="true">IF('Monte Carlo'!$B$14="",0,IF('Monte Carlo'!$D$14='Monte Carlo'!$B$14,'Monte Carlo'!$B$14,BETAINV(RAND(),'Monte Carlo'!$F$14,'Monte Carlo'!$G$14,'Monte Carlo'!$B$14,'Monte Carlo'!$D$14)))</f>
        <v>0</v>
      </c>
      <c r="I997" s="0" t="n">
        <f aca="true">IF('Monte Carlo'!$B$15="",0,IF('Monte Carlo'!$D$15='Monte Carlo'!$B$15,'Monte Carlo'!$B$15,BETAINV(RAND(),'Monte Carlo'!$F$15,'Monte Carlo'!$G$15,'Monte Carlo'!$B$15,'Monte Carlo'!$D$15)))</f>
        <v>0</v>
      </c>
      <c r="J997" s="0" t="n">
        <f aca="true">IF('Monte Carlo'!$B$16="",0,IF('Monte Carlo'!$D$16='Monte Carlo'!$B$16,'Monte Carlo'!$B$16,BETAINV(RAND(),'Monte Carlo'!$F$16,'Monte Carlo'!$G$16,'Monte Carlo'!$B$16,'Monte Carlo'!$D$16)))</f>
        <v>0</v>
      </c>
      <c r="K997" s="0" t="n">
        <f aca="true">IF('Monte Carlo'!$B$17="",0,IF('Monte Carlo'!$D$17='Monte Carlo'!$B$17,'Monte Carlo'!$B$17,BETAINV(RAND(),'Monte Carlo'!$F$17,'Monte Carlo'!$G$17,'Monte Carlo'!$B$17,'Monte Carlo'!$D$17)))</f>
        <v>0</v>
      </c>
      <c r="L997" s="0" t="n">
        <f aca="true">IF('Monte Carlo'!$B$18="",0,IF('Monte Carlo'!$D$18='Monte Carlo'!$B$18,'Monte Carlo'!$B$18,BETAINV(RAND(),'Monte Carlo'!$F$18,'Monte Carlo'!$G$18,'Monte Carlo'!$B$18,'Monte Carlo'!$D$18)))</f>
        <v>0</v>
      </c>
      <c r="M997" s="0" t="n">
        <f aca="true">IF(OR('Monte Carlo'!$B$22="",'Monte Carlo'!$C$22=""),0,IF(RAND()&lt;'Monte Carlo'!$B$22,IF('Monte Carlo'!$E$22='Monte Carlo'!$C$22,'Monte Carlo'!$C$22,BETAINV(RAND(),'Monte Carlo'!$G$22,'Monte Carlo'!$H$22,'Monte Carlo'!$C$22,'Monte Carlo'!$E$22)),0))</f>
        <v>0</v>
      </c>
      <c r="N997" s="0" t="n">
        <f aca="true">IF(OR('Monte Carlo'!$B$23="",'Monte Carlo'!$C$23=""),0,IF(RAND()&lt;'Monte Carlo'!$B$23,IF('Monte Carlo'!$E$23='Monte Carlo'!$C$23,'Monte Carlo'!$C$23,BETAINV(RAND(),'Monte Carlo'!$G$23,'Monte Carlo'!$H$23,'Monte Carlo'!$C$23,'Monte Carlo'!$E$23)),0))</f>
        <v>55.638383848657</v>
      </c>
      <c r="O997" s="0" t="n">
        <f aca="true">IF(OR('Monte Carlo'!$B$24="",'Monte Carlo'!$C$24=""),0,IF(RAND()&lt;'Monte Carlo'!$B$24,IF('Monte Carlo'!$E$24='Monte Carlo'!$C$24,'Monte Carlo'!$C$24,BETAINV(RAND(),'Monte Carlo'!$G$24,'Monte Carlo'!$H$24,'Monte Carlo'!$C$24,'Monte Carlo'!$E$24)),0))</f>
        <v>0</v>
      </c>
      <c r="P997" s="0" t="n">
        <f aca="true">IF(OR('Monte Carlo'!$B$25="",'Monte Carlo'!$C$25=""),0,IF(RAND()&lt;'Monte Carlo'!$B$25,IF('Monte Carlo'!$E$25='Monte Carlo'!$C$25,'Monte Carlo'!$C$25,BETAINV(RAND(),'Monte Carlo'!$G$25,'Monte Carlo'!$H$25,'Monte Carlo'!$C$25,'Monte Carlo'!$E$25)),0))</f>
        <v>0</v>
      </c>
      <c r="Q997" s="0" t="n">
        <f aca="true">IF(OR('Monte Carlo'!$B$26="",'Monte Carlo'!$C$26=""),0,IF(RAND()&lt;'Monte Carlo'!$B$26,IF('Monte Carlo'!$E$26='Monte Carlo'!$C$26,'Monte Carlo'!$C$26,BETAINV(RAND(),'Monte Carlo'!$G$26,'Monte Carlo'!$H$26,'Monte Carlo'!$C$26,'Monte Carlo'!$E$26)),0))</f>
        <v>0</v>
      </c>
      <c r="R997" s="0" t="n">
        <f aca="true">IF(OR('Monte Carlo'!$B$27="",'Monte Carlo'!$C$27=""),0,IF(RAND()&lt;'Monte Carlo'!$B$27,IF('Monte Carlo'!$E$27='Monte Carlo'!$C$27,'Monte Carlo'!$C$27,BETAINV(RAND(),'Monte Carlo'!$G$27,'Monte Carlo'!$H$27,'Monte Carlo'!$C$27,'Monte Carlo'!$E$27)),0))</f>
        <v>0</v>
      </c>
      <c r="S997" s="0" t="n">
        <f aca="true">IF(OR('Monte Carlo'!$B$28="",'Monte Carlo'!$C$28=""),0,IF(RAND()&lt;'Monte Carlo'!$B$28,IF('Monte Carlo'!$E$28='Monte Carlo'!$C$28,'Monte Carlo'!$C$28,BETAINV(RAND(),'Monte Carlo'!$G$28,'Monte Carlo'!$H$28,'Monte Carlo'!$C$28,'Monte Carlo'!$E$28)),0))</f>
        <v>0</v>
      </c>
      <c r="T997" s="0" t="n">
        <f aca="true">IF(OR('Monte Carlo'!$B$29="",'Monte Carlo'!$C$29=""),0,IF(RAND()&lt;'Monte Carlo'!$B$29,IF('Monte Carlo'!$E$29='Monte Carlo'!$C$29,'Monte Carlo'!$C$29,BETAINV(RAND(),'Monte Carlo'!$G$29,'Monte Carlo'!$H$29,'Monte Carlo'!$C$29,'Monte Carlo'!$E$29)),0))</f>
        <v>0</v>
      </c>
      <c r="U997" s="0" t="n">
        <f aca="true">IF(OR('Monte Carlo'!$B$30="",'Monte Carlo'!$C$30=""),0,IF(RAND()&lt;'Monte Carlo'!$B$30,IF('Monte Carlo'!$E$30='Monte Carlo'!$C$30,'Monte Carlo'!$C$30,BETAINV(RAND(),'Monte Carlo'!$G$30,'Monte Carlo'!$H$30,'Monte Carlo'!$C$30,'Monte Carlo'!$E$30)),0))</f>
        <v>0</v>
      </c>
      <c r="V997" s="0" t="n">
        <f aca="true">IF(OR('Monte Carlo'!$B$31="",'Monte Carlo'!$C$31=""),0,IF(RAND()&lt;'Monte Carlo'!$B$31,IF('Monte Carlo'!$E$31='Monte Carlo'!$C$31,'Monte Carlo'!$C$31,BETAINV(RAND(),'Monte Carlo'!$G$31,'Monte Carlo'!$H$31,'Monte Carlo'!$C$31,'Monte Carlo'!$E$31)),0))</f>
        <v>0</v>
      </c>
      <c r="W997" s="0" t="n">
        <f aca="true">IF(OR('Monte Carlo'!$B$32="",'Monte Carlo'!$C$32=""),0,IF(RAND()&lt;'Monte Carlo'!$B$32,IF('Monte Carlo'!$E$32='Monte Carlo'!$C$32,'Monte Carlo'!$C$32,BETAINV(RAND(),'Monte Carlo'!$G$32,'Monte Carlo'!$H$32,'Monte Carlo'!$C$32,'Monte Carlo'!$E$32)),0))</f>
        <v>0</v>
      </c>
      <c r="X997" s="0" t="n">
        <f aca="true">IF(OR('Monte Carlo'!$B$33="",'Monte Carlo'!$C$33=""),0,IF(RAND()&lt;'Monte Carlo'!$B$33,IF('Monte Carlo'!$E$33='Monte Carlo'!$C$33,'Monte Carlo'!$C$33,BETAINV(RAND(),'Monte Carlo'!$G$33,'Monte Carlo'!$H$33,'Monte Carlo'!$C$33,'Monte Carlo'!$E$33)),0))</f>
        <v>0</v>
      </c>
      <c r="Y997" s="0" t="n">
        <f aca="false">SUM(A997:X997)</f>
        <v>2143.37783331373</v>
      </c>
    </row>
    <row r="998" customFormat="false" ht="15" hidden="false" customHeight="false" outlineLevel="0" collapsed="false">
      <c r="A998" s="0" t="n">
        <f aca="true">IF('Monte Carlo'!$B$7="",0,IF('Monte Carlo'!$D$7='Monte Carlo'!$B$7,'Monte Carlo'!$B$7,BETAINV(RAND(),'Monte Carlo'!$F$7,'Monte Carlo'!$G$7,'Monte Carlo'!$B$7,'Monte Carlo'!$D$7)))</f>
        <v>155.79071740377</v>
      </c>
      <c r="B998" s="0" t="n">
        <f aca="true">IF('Monte Carlo'!$B$8="",0,IF('Monte Carlo'!$D$8='Monte Carlo'!$B$8,'Monte Carlo'!$B$8,BETAINV(RAND(),'Monte Carlo'!$F$8,'Monte Carlo'!$G$8,'Monte Carlo'!$B$8,'Monte Carlo'!$D$8)))</f>
        <v>973.793560548284</v>
      </c>
      <c r="C998" s="0" t="n">
        <f aca="true">IF('Monte Carlo'!$B$9="",0,IF('Monte Carlo'!$D$9='Monte Carlo'!$B$9,'Monte Carlo'!$B$9,BETAINV(RAND(),'Monte Carlo'!$F$9,'Monte Carlo'!$G$9,'Monte Carlo'!$B$9,'Monte Carlo'!$D$9)))</f>
        <v>417.466247147129</v>
      </c>
      <c r="D998" s="0" t="n">
        <f aca="true">IF('Monte Carlo'!$B$10="",0,IF('Monte Carlo'!$D$10='Monte Carlo'!$B$10,'Monte Carlo'!$B$10,BETAINV(RAND(),'Monte Carlo'!$F$10,'Monte Carlo'!$G$10,'Monte Carlo'!$B$10,'Monte Carlo'!$D$10)))</f>
        <v>274.210947140128</v>
      </c>
      <c r="E998" s="0" t="n">
        <f aca="true">IF('Monte Carlo'!$B$11="",0,IF('Monte Carlo'!$D$11='Monte Carlo'!$B$11,'Monte Carlo'!$B$11,BETAINV(RAND(),'Monte Carlo'!$F$11,'Monte Carlo'!$G$11,'Monte Carlo'!$B$11,'Monte Carlo'!$D$11)))</f>
        <v>96.3728607872421</v>
      </c>
      <c r="F998" s="0" t="n">
        <f aca="true">IF('Monte Carlo'!$B$12="",0,IF('Monte Carlo'!$D$12='Monte Carlo'!$B$12,'Monte Carlo'!$B$12,BETAINV(RAND(),'Monte Carlo'!$F$12,'Monte Carlo'!$G$12,'Monte Carlo'!$B$12,'Monte Carlo'!$D$12)))</f>
        <v>111.953016744841</v>
      </c>
      <c r="G998" s="0" t="n">
        <f aca="true">IF('Monte Carlo'!$B$13="",0,IF('Monte Carlo'!$D$13='Monte Carlo'!$B$13,'Monte Carlo'!$B$13,BETAINV(RAND(),'Monte Carlo'!$F$13,'Monte Carlo'!$G$13,'Monte Carlo'!$B$13,'Monte Carlo'!$D$13)))</f>
        <v>0</v>
      </c>
      <c r="H998" s="0" t="n">
        <f aca="true">IF('Monte Carlo'!$B$14="",0,IF('Monte Carlo'!$D$14='Monte Carlo'!$B$14,'Monte Carlo'!$B$14,BETAINV(RAND(),'Monte Carlo'!$F$14,'Monte Carlo'!$G$14,'Monte Carlo'!$B$14,'Monte Carlo'!$D$14)))</f>
        <v>0</v>
      </c>
      <c r="I998" s="0" t="n">
        <f aca="true">IF('Monte Carlo'!$B$15="",0,IF('Monte Carlo'!$D$15='Monte Carlo'!$B$15,'Monte Carlo'!$B$15,BETAINV(RAND(),'Monte Carlo'!$F$15,'Monte Carlo'!$G$15,'Monte Carlo'!$B$15,'Monte Carlo'!$D$15)))</f>
        <v>0</v>
      </c>
      <c r="J998" s="0" t="n">
        <f aca="true">IF('Monte Carlo'!$B$16="",0,IF('Monte Carlo'!$D$16='Monte Carlo'!$B$16,'Monte Carlo'!$B$16,BETAINV(RAND(),'Monte Carlo'!$F$16,'Monte Carlo'!$G$16,'Monte Carlo'!$B$16,'Monte Carlo'!$D$16)))</f>
        <v>0</v>
      </c>
      <c r="K998" s="0" t="n">
        <f aca="true">IF('Monte Carlo'!$B$17="",0,IF('Monte Carlo'!$D$17='Monte Carlo'!$B$17,'Monte Carlo'!$B$17,BETAINV(RAND(),'Monte Carlo'!$F$17,'Monte Carlo'!$G$17,'Monte Carlo'!$B$17,'Monte Carlo'!$D$17)))</f>
        <v>0</v>
      </c>
      <c r="L998" s="0" t="n">
        <f aca="true">IF('Monte Carlo'!$B$18="",0,IF('Monte Carlo'!$D$18='Monte Carlo'!$B$18,'Monte Carlo'!$B$18,BETAINV(RAND(),'Monte Carlo'!$F$18,'Monte Carlo'!$G$18,'Monte Carlo'!$B$18,'Monte Carlo'!$D$18)))</f>
        <v>0</v>
      </c>
      <c r="M998" s="0" t="n">
        <f aca="true">IF(OR('Monte Carlo'!$B$22="",'Monte Carlo'!$C$22=""),0,IF(RAND()&lt;'Monte Carlo'!$B$22,IF('Monte Carlo'!$E$22='Monte Carlo'!$C$22,'Monte Carlo'!$C$22,BETAINV(RAND(),'Monte Carlo'!$G$22,'Monte Carlo'!$H$22,'Monte Carlo'!$C$22,'Monte Carlo'!$E$22)),0))</f>
        <v>78.9586180369687</v>
      </c>
      <c r="N998" s="0" t="n">
        <f aca="true">IF(OR('Monte Carlo'!$B$23="",'Monte Carlo'!$C$23=""),0,IF(RAND()&lt;'Monte Carlo'!$B$23,IF('Monte Carlo'!$E$23='Monte Carlo'!$C$23,'Monte Carlo'!$C$23,BETAINV(RAND(),'Monte Carlo'!$G$23,'Monte Carlo'!$H$23,'Monte Carlo'!$C$23,'Monte Carlo'!$E$23)),0))</f>
        <v>38.7309841842217</v>
      </c>
      <c r="O998" s="0" t="n">
        <f aca="true">IF(OR('Monte Carlo'!$B$24="",'Monte Carlo'!$C$24=""),0,IF(RAND()&lt;'Monte Carlo'!$B$24,IF('Monte Carlo'!$E$24='Monte Carlo'!$C$24,'Monte Carlo'!$C$24,BETAINV(RAND(),'Monte Carlo'!$G$24,'Monte Carlo'!$H$24,'Monte Carlo'!$C$24,'Monte Carlo'!$E$24)),0))</f>
        <v>0</v>
      </c>
      <c r="P998" s="0" t="n">
        <f aca="true">IF(OR('Monte Carlo'!$B$25="",'Monte Carlo'!$C$25=""),0,IF(RAND()&lt;'Monte Carlo'!$B$25,IF('Monte Carlo'!$E$25='Monte Carlo'!$C$25,'Monte Carlo'!$C$25,BETAINV(RAND(),'Monte Carlo'!$G$25,'Monte Carlo'!$H$25,'Monte Carlo'!$C$25,'Monte Carlo'!$E$25)),0))</f>
        <v>0</v>
      </c>
      <c r="Q998" s="0" t="n">
        <f aca="true">IF(OR('Monte Carlo'!$B$26="",'Monte Carlo'!$C$26=""),0,IF(RAND()&lt;'Monte Carlo'!$B$26,IF('Monte Carlo'!$E$26='Monte Carlo'!$C$26,'Monte Carlo'!$C$26,BETAINV(RAND(),'Monte Carlo'!$G$26,'Monte Carlo'!$H$26,'Monte Carlo'!$C$26,'Monte Carlo'!$E$26)),0))</f>
        <v>0</v>
      </c>
      <c r="R998" s="0" t="n">
        <f aca="true">IF(OR('Monte Carlo'!$B$27="",'Monte Carlo'!$C$27=""),0,IF(RAND()&lt;'Monte Carlo'!$B$27,IF('Monte Carlo'!$E$27='Monte Carlo'!$C$27,'Monte Carlo'!$C$27,BETAINV(RAND(),'Monte Carlo'!$G$27,'Monte Carlo'!$H$27,'Monte Carlo'!$C$27,'Monte Carlo'!$E$27)),0))</f>
        <v>0</v>
      </c>
      <c r="S998" s="0" t="n">
        <f aca="true">IF(OR('Monte Carlo'!$B$28="",'Monte Carlo'!$C$28=""),0,IF(RAND()&lt;'Monte Carlo'!$B$28,IF('Monte Carlo'!$E$28='Monte Carlo'!$C$28,'Monte Carlo'!$C$28,BETAINV(RAND(),'Monte Carlo'!$G$28,'Monte Carlo'!$H$28,'Monte Carlo'!$C$28,'Monte Carlo'!$E$28)),0))</f>
        <v>0</v>
      </c>
      <c r="T998" s="0" t="n">
        <f aca="true">IF(OR('Monte Carlo'!$B$29="",'Monte Carlo'!$C$29=""),0,IF(RAND()&lt;'Monte Carlo'!$B$29,IF('Monte Carlo'!$E$29='Monte Carlo'!$C$29,'Monte Carlo'!$C$29,BETAINV(RAND(),'Monte Carlo'!$G$29,'Monte Carlo'!$H$29,'Monte Carlo'!$C$29,'Monte Carlo'!$E$29)),0))</f>
        <v>0</v>
      </c>
      <c r="U998" s="0" t="n">
        <f aca="true">IF(OR('Monte Carlo'!$B$30="",'Monte Carlo'!$C$30=""),0,IF(RAND()&lt;'Monte Carlo'!$B$30,IF('Monte Carlo'!$E$30='Monte Carlo'!$C$30,'Monte Carlo'!$C$30,BETAINV(RAND(),'Monte Carlo'!$G$30,'Monte Carlo'!$H$30,'Monte Carlo'!$C$30,'Monte Carlo'!$E$30)),0))</f>
        <v>0</v>
      </c>
      <c r="V998" s="0" t="n">
        <f aca="true">IF(OR('Monte Carlo'!$B$31="",'Monte Carlo'!$C$31=""),0,IF(RAND()&lt;'Monte Carlo'!$B$31,IF('Monte Carlo'!$E$31='Monte Carlo'!$C$31,'Monte Carlo'!$C$31,BETAINV(RAND(),'Monte Carlo'!$G$31,'Monte Carlo'!$H$31,'Monte Carlo'!$C$31,'Monte Carlo'!$E$31)),0))</f>
        <v>0</v>
      </c>
      <c r="W998" s="0" t="n">
        <f aca="true">IF(OR('Monte Carlo'!$B$32="",'Monte Carlo'!$C$32=""),0,IF(RAND()&lt;'Monte Carlo'!$B$32,IF('Monte Carlo'!$E$32='Monte Carlo'!$C$32,'Monte Carlo'!$C$32,BETAINV(RAND(),'Monte Carlo'!$G$32,'Monte Carlo'!$H$32,'Monte Carlo'!$C$32,'Monte Carlo'!$E$32)),0))</f>
        <v>0</v>
      </c>
      <c r="X998" s="0" t="n">
        <f aca="true">IF(OR('Monte Carlo'!$B$33="",'Monte Carlo'!$C$33=""),0,IF(RAND()&lt;'Monte Carlo'!$B$33,IF('Monte Carlo'!$E$33='Monte Carlo'!$C$33,'Monte Carlo'!$C$33,BETAINV(RAND(),'Monte Carlo'!$G$33,'Monte Carlo'!$H$33,'Monte Carlo'!$C$33,'Monte Carlo'!$E$33)),0))</f>
        <v>0</v>
      </c>
      <c r="Y998" s="0" t="n">
        <f aca="false">SUM(A998:X998)</f>
        <v>2147.27695199258</v>
      </c>
    </row>
    <row r="999" customFormat="false" ht="15" hidden="false" customHeight="false" outlineLevel="0" collapsed="false">
      <c r="A999" s="0" t="n">
        <f aca="true">IF('Monte Carlo'!$B$7="",0,IF('Monte Carlo'!$D$7='Monte Carlo'!$B$7,'Monte Carlo'!$B$7,BETAINV(RAND(),'Monte Carlo'!$F$7,'Monte Carlo'!$G$7,'Monte Carlo'!$B$7,'Monte Carlo'!$D$7)))</f>
        <v>131.210280252917</v>
      </c>
      <c r="B999" s="0" t="n">
        <f aca="true">IF('Monte Carlo'!$B$8="",0,IF('Monte Carlo'!$D$8='Monte Carlo'!$B$8,'Monte Carlo'!$B$8,BETAINV(RAND(),'Monte Carlo'!$F$8,'Monte Carlo'!$G$8,'Monte Carlo'!$B$8,'Monte Carlo'!$D$8)))</f>
        <v>1009.88227935797</v>
      </c>
      <c r="C999" s="0" t="n">
        <f aca="true">IF('Monte Carlo'!$B$9="",0,IF('Monte Carlo'!$D$9='Monte Carlo'!$B$9,'Monte Carlo'!$B$9,BETAINV(RAND(),'Monte Carlo'!$F$9,'Monte Carlo'!$G$9,'Monte Carlo'!$B$9,'Monte Carlo'!$D$9)))</f>
        <v>455.962061151238</v>
      </c>
      <c r="D999" s="0" t="n">
        <f aca="true">IF('Monte Carlo'!$B$10="",0,IF('Monte Carlo'!$D$10='Monte Carlo'!$B$10,'Monte Carlo'!$B$10,BETAINV(RAND(),'Monte Carlo'!$F$10,'Monte Carlo'!$G$10,'Monte Carlo'!$B$10,'Monte Carlo'!$D$10)))</f>
        <v>274.594039142169</v>
      </c>
      <c r="E999" s="0" t="n">
        <f aca="true">IF('Monte Carlo'!$B$11="",0,IF('Monte Carlo'!$D$11='Monte Carlo'!$B$11,'Monte Carlo'!$B$11,BETAINV(RAND(),'Monte Carlo'!$F$11,'Monte Carlo'!$G$11,'Monte Carlo'!$B$11,'Monte Carlo'!$D$11)))</f>
        <v>104.2160245975</v>
      </c>
      <c r="F999" s="0" t="n">
        <f aca="true">IF('Monte Carlo'!$B$12="",0,IF('Monte Carlo'!$D$12='Monte Carlo'!$B$12,'Monte Carlo'!$B$12,BETAINV(RAND(),'Monte Carlo'!$F$12,'Monte Carlo'!$G$12,'Monte Carlo'!$B$12,'Monte Carlo'!$D$12)))</f>
        <v>100.888055962809</v>
      </c>
      <c r="G999" s="0" t="n">
        <f aca="true">IF('Monte Carlo'!$B$13="",0,IF('Monte Carlo'!$D$13='Monte Carlo'!$B$13,'Monte Carlo'!$B$13,BETAINV(RAND(),'Monte Carlo'!$F$13,'Monte Carlo'!$G$13,'Monte Carlo'!$B$13,'Monte Carlo'!$D$13)))</f>
        <v>0</v>
      </c>
      <c r="H999" s="0" t="n">
        <f aca="true">IF('Monte Carlo'!$B$14="",0,IF('Monte Carlo'!$D$14='Monte Carlo'!$B$14,'Monte Carlo'!$B$14,BETAINV(RAND(),'Monte Carlo'!$F$14,'Monte Carlo'!$G$14,'Monte Carlo'!$B$14,'Monte Carlo'!$D$14)))</f>
        <v>0</v>
      </c>
      <c r="I999" s="0" t="n">
        <f aca="true">IF('Monte Carlo'!$B$15="",0,IF('Monte Carlo'!$D$15='Monte Carlo'!$B$15,'Monte Carlo'!$B$15,BETAINV(RAND(),'Monte Carlo'!$F$15,'Monte Carlo'!$G$15,'Monte Carlo'!$B$15,'Monte Carlo'!$D$15)))</f>
        <v>0</v>
      </c>
      <c r="J999" s="0" t="n">
        <f aca="true">IF('Monte Carlo'!$B$16="",0,IF('Monte Carlo'!$D$16='Monte Carlo'!$B$16,'Monte Carlo'!$B$16,BETAINV(RAND(),'Monte Carlo'!$F$16,'Monte Carlo'!$G$16,'Monte Carlo'!$B$16,'Monte Carlo'!$D$16)))</f>
        <v>0</v>
      </c>
      <c r="K999" s="0" t="n">
        <f aca="true">IF('Monte Carlo'!$B$17="",0,IF('Monte Carlo'!$D$17='Monte Carlo'!$B$17,'Monte Carlo'!$B$17,BETAINV(RAND(),'Monte Carlo'!$F$17,'Monte Carlo'!$G$17,'Monte Carlo'!$B$17,'Monte Carlo'!$D$17)))</f>
        <v>0</v>
      </c>
      <c r="L999" s="0" t="n">
        <f aca="true">IF('Monte Carlo'!$B$18="",0,IF('Monte Carlo'!$D$18='Monte Carlo'!$B$18,'Monte Carlo'!$B$18,BETAINV(RAND(),'Monte Carlo'!$F$18,'Monte Carlo'!$G$18,'Monte Carlo'!$B$18,'Monte Carlo'!$D$18)))</f>
        <v>0</v>
      </c>
      <c r="M999" s="0" t="n">
        <f aca="true">IF(OR('Monte Carlo'!$B$22="",'Monte Carlo'!$C$22=""),0,IF(RAND()&lt;'Monte Carlo'!$B$22,IF('Monte Carlo'!$E$22='Monte Carlo'!$C$22,'Monte Carlo'!$C$22,BETAINV(RAND(),'Monte Carlo'!$G$22,'Monte Carlo'!$H$22,'Monte Carlo'!$C$22,'Monte Carlo'!$E$22)),0))</f>
        <v>145.030084467297</v>
      </c>
      <c r="N999" s="0" t="n">
        <f aca="true">IF(OR('Monte Carlo'!$B$23="",'Monte Carlo'!$C$23=""),0,IF(RAND()&lt;'Monte Carlo'!$B$23,IF('Monte Carlo'!$E$23='Monte Carlo'!$C$23,'Monte Carlo'!$C$23,BETAINV(RAND(),'Monte Carlo'!$G$23,'Monte Carlo'!$H$23,'Monte Carlo'!$C$23,'Monte Carlo'!$E$23)),0))</f>
        <v>0</v>
      </c>
      <c r="O999" s="0" t="n">
        <f aca="true">IF(OR('Monte Carlo'!$B$24="",'Monte Carlo'!$C$24=""),0,IF(RAND()&lt;'Monte Carlo'!$B$24,IF('Monte Carlo'!$E$24='Monte Carlo'!$C$24,'Monte Carlo'!$C$24,BETAINV(RAND(),'Monte Carlo'!$G$24,'Monte Carlo'!$H$24,'Monte Carlo'!$C$24,'Monte Carlo'!$E$24)),0))</f>
        <v>0</v>
      </c>
      <c r="P999" s="0" t="n">
        <f aca="true">IF(OR('Monte Carlo'!$B$25="",'Monte Carlo'!$C$25=""),0,IF(RAND()&lt;'Monte Carlo'!$B$25,IF('Monte Carlo'!$E$25='Monte Carlo'!$C$25,'Monte Carlo'!$C$25,BETAINV(RAND(),'Monte Carlo'!$G$25,'Monte Carlo'!$H$25,'Monte Carlo'!$C$25,'Monte Carlo'!$E$25)),0))</f>
        <v>0</v>
      </c>
      <c r="Q999" s="0" t="n">
        <f aca="true">IF(OR('Monte Carlo'!$B$26="",'Monte Carlo'!$C$26=""),0,IF(RAND()&lt;'Monte Carlo'!$B$26,IF('Monte Carlo'!$E$26='Monte Carlo'!$C$26,'Monte Carlo'!$C$26,BETAINV(RAND(),'Monte Carlo'!$G$26,'Monte Carlo'!$H$26,'Monte Carlo'!$C$26,'Monte Carlo'!$E$26)),0))</f>
        <v>0</v>
      </c>
      <c r="R999" s="0" t="n">
        <f aca="true">IF(OR('Monte Carlo'!$B$27="",'Monte Carlo'!$C$27=""),0,IF(RAND()&lt;'Monte Carlo'!$B$27,IF('Monte Carlo'!$E$27='Monte Carlo'!$C$27,'Monte Carlo'!$C$27,BETAINV(RAND(),'Monte Carlo'!$G$27,'Monte Carlo'!$H$27,'Monte Carlo'!$C$27,'Monte Carlo'!$E$27)),0))</f>
        <v>0</v>
      </c>
      <c r="S999" s="0" t="n">
        <f aca="true">IF(OR('Monte Carlo'!$B$28="",'Monte Carlo'!$C$28=""),0,IF(RAND()&lt;'Monte Carlo'!$B$28,IF('Monte Carlo'!$E$28='Monte Carlo'!$C$28,'Monte Carlo'!$C$28,BETAINV(RAND(),'Monte Carlo'!$G$28,'Monte Carlo'!$H$28,'Monte Carlo'!$C$28,'Monte Carlo'!$E$28)),0))</f>
        <v>0</v>
      </c>
      <c r="T999" s="0" t="n">
        <f aca="true">IF(OR('Monte Carlo'!$B$29="",'Monte Carlo'!$C$29=""),0,IF(RAND()&lt;'Monte Carlo'!$B$29,IF('Monte Carlo'!$E$29='Monte Carlo'!$C$29,'Monte Carlo'!$C$29,BETAINV(RAND(),'Monte Carlo'!$G$29,'Monte Carlo'!$H$29,'Monte Carlo'!$C$29,'Monte Carlo'!$E$29)),0))</f>
        <v>0</v>
      </c>
      <c r="U999" s="0" t="n">
        <f aca="true">IF(OR('Monte Carlo'!$B$30="",'Monte Carlo'!$C$30=""),0,IF(RAND()&lt;'Monte Carlo'!$B$30,IF('Monte Carlo'!$E$30='Monte Carlo'!$C$30,'Monte Carlo'!$C$30,BETAINV(RAND(),'Monte Carlo'!$G$30,'Monte Carlo'!$H$30,'Monte Carlo'!$C$30,'Monte Carlo'!$E$30)),0))</f>
        <v>0</v>
      </c>
      <c r="V999" s="0" t="n">
        <f aca="true">IF(OR('Monte Carlo'!$B$31="",'Monte Carlo'!$C$31=""),0,IF(RAND()&lt;'Monte Carlo'!$B$31,IF('Monte Carlo'!$E$31='Monte Carlo'!$C$31,'Monte Carlo'!$C$31,BETAINV(RAND(),'Monte Carlo'!$G$31,'Monte Carlo'!$H$31,'Monte Carlo'!$C$31,'Monte Carlo'!$E$31)),0))</f>
        <v>0</v>
      </c>
      <c r="W999" s="0" t="n">
        <f aca="true">IF(OR('Monte Carlo'!$B$32="",'Monte Carlo'!$C$32=""),0,IF(RAND()&lt;'Monte Carlo'!$B$32,IF('Monte Carlo'!$E$32='Monte Carlo'!$C$32,'Monte Carlo'!$C$32,BETAINV(RAND(),'Monte Carlo'!$G$32,'Monte Carlo'!$H$32,'Monte Carlo'!$C$32,'Monte Carlo'!$E$32)),0))</f>
        <v>0</v>
      </c>
      <c r="X999" s="0" t="n">
        <f aca="true">IF(OR('Monte Carlo'!$B$33="",'Monte Carlo'!$C$33=""),0,IF(RAND()&lt;'Monte Carlo'!$B$33,IF('Monte Carlo'!$E$33='Monte Carlo'!$C$33,'Monte Carlo'!$C$33,BETAINV(RAND(),'Monte Carlo'!$G$33,'Monte Carlo'!$H$33,'Monte Carlo'!$C$33,'Monte Carlo'!$E$33)),0))</f>
        <v>0</v>
      </c>
      <c r="Y999" s="0" t="n">
        <f aca="false">SUM(A999:X999)</f>
        <v>2221.7828249319</v>
      </c>
    </row>
    <row r="1000" customFormat="false" ht="15" hidden="false" customHeight="false" outlineLevel="0" collapsed="false">
      <c r="A1000" s="0" t="n">
        <f aca="true">IF('Monte Carlo'!$B$7="",0,IF('Monte Carlo'!$D$7='Monte Carlo'!$B$7,'Monte Carlo'!$B$7,BETAINV(RAND(),'Monte Carlo'!$F$7,'Monte Carlo'!$G$7,'Monte Carlo'!$B$7,'Monte Carlo'!$D$7)))</f>
        <v>146.526205560234</v>
      </c>
      <c r="B1000" s="0" t="n">
        <f aca="true">IF('Monte Carlo'!$B$8="",0,IF('Monte Carlo'!$D$8='Monte Carlo'!$B$8,'Monte Carlo'!$B$8,BETAINV(RAND(),'Monte Carlo'!$F$8,'Monte Carlo'!$G$8,'Monte Carlo'!$B$8,'Monte Carlo'!$D$8)))</f>
        <v>928.776396610593</v>
      </c>
      <c r="C1000" s="0" t="n">
        <f aca="true">IF('Monte Carlo'!$B$9="",0,IF('Monte Carlo'!$D$9='Monte Carlo'!$B$9,'Monte Carlo'!$B$9,BETAINV(RAND(),'Monte Carlo'!$F$9,'Monte Carlo'!$G$9,'Monte Carlo'!$B$9,'Monte Carlo'!$D$9)))</f>
        <v>444.493710251375</v>
      </c>
      <c r="D1000" s="0" t="n">
        <f aca="true">IF('Monte Carlo'!$B$10="",0,IF('Monte Carlo'!$D$10='Monte Carlo'!$B$10,'Monte Carlo'!$B$10,BETAINV(RAND(),'Monte Carlo'!$F$10,'Monte Carlo'!$G$10,'Monte Carlo'!$B$10,'Monte Carlo'!$D$10)))</f>
        <v>314.030480670918</v>
      </c>
      <c r="E1000" s="0" t="n">
        <f aca="true">IF('Monte Carlo'!$B$11="",0,IF('Monte Carlo'!$D$11='Monte Carlo'!$B$11,'Monte Carlo'!$B$11,BETAINV(RAND(),'Monte Carlo'!$F$11,'Monte Carlo'!$G$11,'Monte Carlo'!$B$11,'Monte Carlo'!$D$11)))</f>
        <v>139.945350175815</v>
      </c>
      <c r="F1000" s="0" t="n">
        <f aca="true">IF('Monte Carlo'!$B$12="",0,IF('Monte Carlo'!$D$12='Monte Carlo'!$B$12,'Monte Carlo'!$B$12,BETAINV(RAND(),'Monte Carlo'!$F$12,'Monte Carlo'!$G$12,'Monte Carlo'!$B$12,'Monte Carlo'!$D$12)))</f>
        <v>94.4815548573192</v>
      </c>
      <c r="G1000" s="0" t="n">
        <f aca="true">IF('Monte Carlo'!$B$13="",0,IF('Monte Carlo'!$D$13='Monte Carlo'!$B$13,'Monte Carlo'!$B$13,BETAINV(RAND(),'Monte Carlo'!$F$13,'Monte Carlo'!$G$13,'Monte Carlo'!$B$13,'Monte Carlo'!$D$13)))</f>
        <v>0</v>
      </c>
      <c r="H1000" s="0" t="n">
        <f aca="true">IF('Monte Carlo'!$B$14="",0,IF('Monte Carlo'!$D$14='Monte Carlo'!$B$14,'Monte Carlo'!$B$14,BETAINV(RAND(),'Monte Carlo'!$F$14,'Monte Carlo'!$G$14,'Monte Carlo'!$B$14,'Monte Carlo'!$D$14)))</f>
        <v>0</v>
      </c>
      <c r="I1000" s="0" t="n">
        <f aca="true">IF('Monte Carlo'!$B$15="",0,IF('Monte Carlo'!$D$15='Monte Carlo'!$B$15,'Monte Carlo'!$B$15,BETAINV(RAND(),'Monte Carlo'!$F$15,'Monte Carlo'!$G$15,'Monte Carlo'!$B$15,'Monte Carlo'!$D$15)))</f>
        <v>0</v>
      </c>
      <c r="J1000" s="0" t="n">
        <f aca="true">IF('Monte Carlo'!$B$16="",0,IF('Monte Carlo'!$D$16='Monte Carlo'!$B$16,'Monte Carlo'!$B$16,BETAINV(RAND(),'Monte Carlo'!$F$16,'Monte Carlo'!$G$16,'Monte Carlo'!$B$16,'Monte Carlo'!$D$16)))</f>
        <v>0</v>
      </c>
      <c r="K1000" s="0" t="n">
        <f aca="true">IF('Monte Carlo'!$B$17="",0,IF('Monte Carlo'!$D$17='Monte Carlo'!$B$17,'Monte Carlo'!$B$17,BETAINV(RAND(),'Monte Carlo'!$F$17,'Monte Carlo'!$G$17,'Monte Carlo'!$B$17,'Monte Carlo'!$D$17)))</f>
        <v>0</v>
      </c>
      <c r="L1000" s="0" t="n">
        <f aca="true">IF('Monte Carlo'!$B$18="",0,IF('Monte Carlo'!$D$18='Monte Carlo'!$B$18,'Monte Carlo'!$B$18,BETAINV(RAND(),'Monte Carlo'!$F$18,'Monte Carlo'!$G$18,'Monte Carlo'!$B$18,'Monte Carlo'!$D$18)))</f>
        <v>0</v>
      </c>
      <c r="M1000" s="0" t="n">
        <f aca="true">IF(OR('Monte Carlo'!$B$22="",'Monte Carlo'!$C$22=""),0,IF(RAND()&lt;'Monte Carlo'!$B$22,IF('Monte Carlo'!$E$22='Monte Carlo'!$C$22,'Monte Carlo'!$C$22,BETAINV(RAND(),'Monte Carlo'!$G$22,'Monte Carlo'!$H$22,'Monte Carlo'!$C$22,'Monte Carlo'!$E$22)),0))</f>
        <v>0</v>
      </c>
      <c r="N1000" s="0" t="n">
        <f aca="true">IF(OR('Monte Carlo'!$B$23="",'Monte Carlo'!$C$23=""),0,IF(RAND()&lt;'Monte Carlo'!$B$23,IF('Monte Carlo'!$E$23='Monte Carlo'!$C$23,'Monte Carlo'!$C$23,BETAINV(RAND(),'Monte Carlo'!$G$23,'Monte Carlo'!$H$23,'Monte Carlo'!$C$23,'Monte Carlo'!$E$23)),0))</f>
        <v>0</v>
      </c>
      <c r="O1000" s="0" t="n">
        <f aca="true">IF(OR('Monte Carlo'!$B$24="",'Monte Carlo'!$C$24=""),0,IF(RAND()&lt;'Monte Carlo'!$B$24,IF('Monte Carlo'!$E$24='Monte Carlo'!$C$24,'Monte Carlo'!$C$24,BETAINV(RAND(),'Monte Carlo'!$G$24,'Monte Carlo'!$H$24,'Monte Carlo'!$C$24,'Monte Carlo'!$E$24)),0))</f>
        <v>0</v>
      </c>
      <c r="P1000" s="0" t="n">
        <f aca="true">IF(OR('Monte Carlo'!$B$25="",'Monte Carlo'!$C$25=""),0,IF(RAND()&lt;'Monte Carlo'!$B$25,IF('Monte Carlo'!$E$25='Monte Carlo'!$C$25,'Monte Carlo'!$C$25,BETAINV(RAND(),'Monte Carlo'!$G$25,'Monte Carlo'!$H$25,'Monte Carlo'!$C$25,'Monte Carlo'!$E$25)),0))</f>
        <v>0</v>
      </c>
      <c r="Q1000" s="0" t="n">
        <f aca="true">IF(OR('Monte Carlo'!$B$26="",'Monte Carlo'!$C$26=""),0,IF(RAND()&lt;'Monte Carlo'!$B$26,IF('Monte Carlo'!$E$26='Monte Carlo'!$C$26,'Monte Carlo'!$C$26,BETAINV(RAND(),'Monte Carlo'!$G$26,'Monte Carlo'!$H$26,'Monte Carlo'!$C$26,'Monte Carlo'!$E$26)),0))</f>
        <v>186.937269296907</v>
      </c>
      <c r="R1000" s="0" t="n">
        <f aca="true">IF(OR('Monte Carlo'!$B$27="",'Monte Carlo'!$C$27=""),0,IF(RAND()&lt;'Monte Carlo'!$B$27,IF('Monte Carlo'!$E$27='Monte Carlo'!$C$27,'Monte Carlo'!$C$27,BETAINV(RAND(),'Monte Carlo'!$G$27,'Monte Carlo'!$H$27,'Monte Carlo'!$C$27,'Monte Carlo'!$E$27)),0))</f>
        <v>0</v>
      </c>
      <c r="S1000" s="0" t="n">
        <f aca="true">IF(OR('Monte Carlo'!$B$28="",'Monte Carlo'!$C$28=""),0,IF(RAND()&lt;'Monte Carlo'!$B$28,IF('Monte Carlo'!$E$28='Monte Carlo'!$C$28,'Monte Carlo'!$C$28,BETAINV(RAND(),'Monte Carlo'!$G$28,'Monte Carlo'!$H$28,'Monte Carlo'!$C$28,'Monte Carlo'!$E$28)),0))</f>
        <v>0</v>
      </c>
      <c r="T1000" s="0" t="n">
        <f aca="true">IF(OR('Monte Carlo'!$B$29="",'Monte Carlo'!$C$29=""),0,IF(RAND()&lt;'Monte Carlo'!$B$29,IF('Monte Carlo'!$E$29='Monte Carlo'!$C$29,'Monte Carlo'!$C$29,BETAINV(RAND(),'Monte Carlo'!$G$29,'Monte Carlo'!$H$29,'Monte Carlo'!$C$29,'Monte Carlo'!$E$29)),0))</f>
        <v>0</v>
      </c>
      <c r="U1000" s="0" t="n">
        <f aca="true">IF(OR('Monte Carlo'!$B$30="",'Monte Carlo'!$C$30=""),0,IF(RAND()&lt;'Monte Carlo'!$B$30,IF('Monte Carlo'!$E$30='Monte Carlo'!$C$30,'Monte Carlo'!$C$30,BETAINV(RAND(),'Monte Carlo'!$G$30,'Monte Carlo'!$H$30,'Monte Carlo'!$C$30,'Monte Carlo'!$E$30)),0))</f>
        <v>0</v>
      </c>
      <c r="V1000" s="0" t="n">
        <f aca="true">IF(OR('Monte Carlo'!$B$31="",'Monte Carlo'!$C$31=""),0,IF(RAND()&lt;'Monte Carlo'!$B$31,IF('Monte Carlo'!$E$31='Monte Carlo'!$C$31,'Monte Carlo'!$C$31,BETAINV(RAND(),'Monte Carlo'!$G$31,'Monte Carlo'!$H$31,'Monte Carlo'!$C$31,'Monte Carlo'!$E$31)),0))</f>
        <v>0</v>
      </c>
      <c r="W1000" s="0" t="n">
        <f aca="true">IF(OR('Monte Carlo'!$B$32="",'Monte Carlo'!$C$32=""),0,IF(RAND()&lt;'Monte Carlo'!$B$32,IF('Monte Carlo'!$E$32='Monte Carlo'!$C$32,'Monte Carlo'!$C$32,BETAINV(RAND(),'Monte Carlo'!$G$32,'Monte Carlo'!$H$32,'Monte Carlo'!$C$32,'Monte Carlo'!$E$32)),0))</f>
        <v>0</v>
      </c>
      <c r="X1000" s="0" t="n">
        <f aca="true">IF(OR('Monte Carlo'!$B$33="",'Monte Carlo'!$C$33=""),0,IF(RAND()&lt;'Monte Carlo'!$B$33,IF('Monte Carlo'!$E$33='Monte Carlo'!$C$33,'Monte Carlo'!$C$33,BETAINV(RAND(),'Monte Carlo'!$G$33,'Monte Carlo'!$H$33,'Monte Carlo'!$C$33,'Monte Carlo'!$E$33)),0))</f>
        <v>0</v>
      </c>
      <c r="Y1000" s="0" t="n">
        <f aca="false">SUM(A1000:X1000)</f>
        <v>2255.19096742316</v>
      </c>
    </row>
    <row r="1001" customFormat="false" ht="15" hidden="false" customHeight="false" outlineLevel="0" collapsed="false">
      <c r="A1001" s="0" t="n">
        <f aca="true">IF('Monte Carlo'!$B$7="",0,IF('Monte Carlo'!$D$7='Monte Carlo'!$B$7,'Monte Carlo'!$B$7,BETAINV(RAND(),'Monte Carlo'!$F$7,'Monte Carlo'!$G$7,'Monte Carlo'!$B$7,'Monte Carlo'!$D$7)))</f>
        <v>126.792067265997</v>
      </c>
      <c r="B1001" s="0" t="n">
        <f aca="true">IF('Monte Carlo'!$B$8="",0,IF('Monte Carlo'!$D$8='Monte Carlo'!$B$8,'Monte Carlo'!$B$8,BETAINV(RAND(),'Monte Carlo'!$F$8,'Monte Carlo'!$G$8,'Monte Carlo'!$B$8,'Monte Carlo'!$D$8)))</f>
        <v>1013.13301644437</v>
      </c>
      <c r="C1001" s="0" t="n">
        <f aca="true">IF('Monte Carlo'!$B$9="",0,IF('Monte Carlo'!$D$9='Monte Carlo'!$B$9,'Monte Carlo'!$B$9,BETAINV(RAND(),'Monte Carlo'!$F$9,'Monte Carlo'!$G$9,'Monte Carlo'!$B$9,'Monte Carlo'!$D$9)))</f>
        <v>486.425762836372</v>
      </c>
      <c r="D1001" s="0" t="n">
        <f aca="true">IF('Monte Carlo'!$B$10="",0,IF('Monte Carlo'!$D$10='Monte Carlo'!$B$10,'Monte Carlo'!$B$10,BETAINV(RAND(),'Monte Carlo'!$F$10,'Monte Carlo'!$G$10,'Monte Carlo'!$B$10,'Monte Carlo'!$D$10)))</f>
        <v>295.457477200217</v>
      </c>
      <c r="E1001" s="0" t="n">
        <f aca="true">IF('Monte Carlo'!$B$11="",0,IF('Monte Carlo'!$D$11='Monte Carlo'!$B$11,'Monte Carlo'!$B$11,BETAINV(RAND(),'Monte Carlo'!$F$11,'Monte Carlo'!$G$11,'Monte Carlo'!$B$11,'Monte Carlo'!$D$11)))</f>
        <v>123.608322279346</v>
      </c>
      <c r="F1001" s="0" t="n">
        <f aca="true">IF('Monte Carlo'!$B$12="",0,IF('Monte Carlo'!$D$12='Monte Carlo'!$B$12,'Monte Carlo'!$B$12,BETAINV(RAND(),'Monte Carlo'!$F$12,'Monte Carlo'!$G$12,'Monte Carlo'!$B$12,'Monte Carlo'!$D$12)))</f>
        <v>101.86382548755</v>
      </c>
      <c r="G1001" s="0" t="n">
        <f aca="true">IF('Monte Carlo'!$B$13="",0,IF('Monte Carlo'!$D$13='Monte Carlo'!$B$13,'Monte Carlo'!$B$13,BETAINV(RAND(),'Monte Carlo'!$F$13,'Monte Carlo'!$G$13,'Monte Carlo'!$B$13,'Monte Carlo'!$D$13)))</f>
        <v>0</v>
      </c>
      <c r="H1001" s="0" t="n">
        <f aca="true">IF('Monte Carlo'!$B$14="",0,IF('Monte Carlo'!$D$14='Monte Carlo'!$B$14,'Monte Carlo'!$B$14,BETAINV(RAND(),'Monte Carlo'!$F$14,'Monte Carlo'!$G$14,'Monte Carlo'!$B$14,'Monte Carlo'!$D$14)))</f>
        <v>0</v>
      </c>
      <c r="I1001" s="0" t="n">
        <f aca="true">IF('Monte Carlo'!$B$15="",0,IF('Monte Carlo'!$D$15='Monte Carlo'!$B$15,'Monte Carlo'!$B$15,BETAINV(RAND(),'Monte Carlo'!$F$15,'Monte Carlo'!$G$15,'Monte Carlo'!$B$15,'Monte Carlo'!$D$15)))</f>
        <v>0</v>
      </c>
      <c r="J1001" s="0" t="n">
        <f aca="true">IF('Monte Carlo'!$B$16="",0,IF('Monte Carlo'!$D$16='Monte Carlo'!$B$16,'Monte Carlo'!$B$16,BETAINV(RAND(),'Monte Carlo'!$F$16,'Monte Carlo'!$G$16,'Monte Carlo'!$B$16,'Monte Carlo'!$D$16)))</f>
        <v>0</v>
      </c>
      <c r="K1001" s="0" t="n">
        <f aca="true">IF('Monte Carlo'!$B$17="",0,IF('Monte Carlo'!$D$17='Monte Carlo'!$B$17,'Monte Carlo'!$B$17,BETAINV(RAND(),'Monte Carlo'!$F$17,'Monte Carlo'!$G$17,'Monte Carlo'!$B$17,'Monte Carlo'!$D$17)))</f>
        <v>0</v>
      </c>
      <c r="L1001" s="0" t="n">
        <f aca="true">IF('Monte Carlo'!$B$18="",0,IF('Monte Carlo'!$D$18='Monte Carlo'!$B$18,'Monte Carlo'!$B$18,BETAINV(RAND(),'Monte Carlo'!$F$18,'Monte Carlo'!$G$18,'Monte Carlo'!$B$18,'Monte Carlo'!$D$18)))</f>
        <v>0</v>
      </c>
      <c r="M1001" s="0" t="n">
        <f aca="true">IF(OR('Monte Carlo'!$B$22="",'Monte Carlo'!$C$22=""),0,IF(RAND()&lt;'Monte Carlo'!$B$22,IF('Monte Carlo'!$E$22='Monte Carlo'!$C$22,'Monte Carlo'!$C$22,BETAINV(RAND(),'Monte Carlo'!$G$22,'Monte Carlo'!$H$22,'Monte Carlo'!$C$22,'Monte Carlo'!$E$22)),0))</f>
        <v>0</v>
      </c>
      <c r="N1001" s="0" t="n">
        <f aca="true">IF(OR('Monte Carlo'!$B$23="",'Monte Carlo'!$C$23=""),0,IF(RAND()&lt;'Monte Carlo'!$B$23,IF('Monte Carlo'!$E$23='Monte Carlo'!$C$23,'Monte Carlo'!$C$23,BETAINV(RAND(),'Monte Carlo'!$G$23,'Monte Carlo'!$H$23,'Monte Carlo'!$C$23,'Monte Carlo'!$E$23)),0))</f>
        <v>47.430737406164</v>
      </c>
      <c r="O1001" s="0" t="n">
        <f aca="true">IF(OR('Monte Carlo'!$B$24="",'Monte Carlo'!$C$24=""),0,IF(RAND()&lt;'Monte Carlo'!$B$24,IF('Monte Carlo'!$E$24='Monte Carlo'!$C$24,'Monte Carlo'!$C$24,BETAINV(RAND(),'Monte Carlo'!$G$24,'Monte Carlo'!$H$24,'Monte Carlo'!$C$24,'Monte Carlo'!$E$24)),0))</f>
        <v>93.7173018541439</v>
      </c>
      <c r="P1001" s="0" t="n">
        <f aca="true">IF(OR('Monte Carlo'!$B$25="",'Monte Carlo'!$C$25=""),0,IF(RAND()&lt;'Monte Carlo'!$B$25,IF('Monte Carlo'!$E$25='Monte Carlo'!$C$25,'Monte Carlo'!$C$25,BETAINV(RAND(),'Monte Carlo'!$G$25,'Monte Carlo'!$H$25,'Monte Carlo'!$C$25,'Monte Carlo'!$E$25)),0))</f>
        <v>0</v>
      </c>
      <c r="Q1001" s="0" t="n">
        <f aca="true">IF(OR('Monte Carlo'!$B$26="",'Monte Carlo'!$C$26=""),0,IF(RAND()&lt;'Monte Carlo'!$B$26,IF('Monte Carlo'!$E$26='Monte Carlo'!$C$26,'Monte Carlo'!$C$26,BETAINV(RAND(),'Monte Carlo'!$G$26,'Monte Carlo'!$H$26,'Monte Carlo'!$C$26,'Monte Carlo'!$E$26)),0))</f>
        <v>0</v>
      </c>
      <c r="R1001" s="0" t="n">
        <f aca="true">IF(OR('Monte Carlo'!$B$27="",'Monte Carlo'!$C$27=""),0,IF(RAND()&lt;'Monte Carlo'!$B$27,IF('Monte Carlo'!$E$27='Monte Carlo'!$C$27,'Monte Carlo'!$C$27,BETAINV(RAND(),'Monte Carlo'!$G$27,'Monte Carlo'!$H$27,'Monte Carlo'!$C$27,'Monte Carlo'!$E$27)),0))</f>
        <v>0</v>
      </c>
      <c r="S1001" s="0" t="n">
        <f aca="true">IF(OR('Monte Carlo'!$B$28="",'Monte Carlo'!$C$28=""),0,IF(RAND()&lt;'Monte Carlo'!$B$28,IF('Monte Carlo'!$E$28='Monte Carlo'!$C$28,'Monte Carlo'!$C$28,BETAINV(RAND(),'Monte Carlo'!$G$28,'Monte Carlo'!$H$28,'Monte Carlo'!$C$28,'Monte Carlo'!$E$28)),0))</f>
        <v>0</v>
      </c>
      <c r="T1001" s="0" t="n">
        <f aca="true">IF(OR('Monte Carlo'!$B$29="",'Monte Carlo'!$C$29=""),0,IF(RAND()&lt;'Monte Carlo'!$B$29,IF('Monte Carlo'!$E$29='Monte Carlo'!$C$29,'Monte Carlo'!$C$29,BETAINV(RAND(),'Monte Carlo'!$G$29,'Monte Carlo'!$H$29,'Monte Carlo'!$C$29,'Monte Carlo'!$E$29)),0))</f>
        <v>0</v>
      </c>
      <c r="U1001" s="0" t="n">
        <f aca="true">IF(OR('Monte Carlo'!$B$30="",'Monte Carlo'!$C$30=""),0,IF(RAND()&lt;'Monte Carlo'!$B$30,IF('Monte Carlo'!$E$30='Monte Carlo'!$C$30,'Monte Carlo'!$C$30,BETAINV(RAND(),'Monte Carlo'!$G$30,'Monte Carlo'!$H$30,'Monte Carlo'!$C$30,'Monte Carlo'!$E$30)),0))</f>
        <v>0</v>
      </c>
      <c r="V1001" s="0" t="n">
        <f aca="true">IF(OR('Monte Carlo'!$B$31="",'Monte Carlo'!$C$31=""),0,IF(RAND()&lt;'Monte Carlo'!$B$31,IF('Monte Carlo'!$E$31='Monte Carlo'!$C$31,'Monte Carlo'!$C$31,BETAINV(RAND(),'Monte Carlo'!$G$31,'Monte Carlo'!$H$31,'Monte Carlo'!$C$31,'Monte Carlo'!$E$31)),0))</f>
        <v>0</v>
      </c>
      <c r="W1001" s="0" t="n">
        <f aca="true">IF(OR('Monte Carlo'!$B$32="",'Monte Carlo'!$C$32=""),0,IF(RAND()&lt;'Monte Carlo'!$B$32,IF('Monte Carlo'!$E$32='Monte Carlo'!$C$32,'Monte Carlo'!$C$32,BETAINV(RAND(),'Monte Carlo'!$G$32,'Monte Carlo'!$H$32,'Monte Carlo'!$C$32,'Monte Carlo'!$E$32)),0))</f>
        <v>0</v>
      </c>
      <c r="X1001" s="0" t="n">
        <f aca="true">IF(OR('Monte Carlo'!$B$33="",'Monte Carlo'!$C$33=""),0,IF(RAND()&lt;'Monte Carlo'!$B$33,IF('Monte Carlo'!$E$33='Monte Carlo'!$C$33,'Monte Carlo'!$C$33,BETAINV(RAND(),'Monte Carlo'!$G$33,'Monte Carlo'!$H$33,'Monte Carlo'!$C$33,'Monte Carlo'!$E$33)),0))</f>
        <v>0</v>
      </c>
      <c r="Y1001" s="0" t="n">
        <f aca="false">SUM(A1001:X1001)</f>
        <v>2288.42851077416</v>
      </c>
    </row>
    <row r="1002" customFormat="false" ht="15" hidden="false" customHeight="false" outlineLevel="0" collapsed="false">
      <c r="A1002" s="0" t="n">
        <f aca="true">IF('Monte Carlo'!$B$7="",0,IF('Monte Carlo'!$D$7='Monte Carlo'!$B$7,'Monte Carlo'!$B$7,BETAINV(RAND(),'Monte Carlo'!$F$7,'Monte Carlo'!$G$7,'Monte Carlo'!$B$7,'Monte Carlo'!$D$7)))</f>
        <v>137.62992739731</v>
      </c>
      <c r="B1002" s="0" t="n">
        <f aca="true">IF('Monte Carlo'!$B$8="",0,IF('Monte Carlo'!$D$8='Monte Carlo'!$B$8,'Monte Carlo'!$B$8,BETAINV(RAND(),'Monte Carlo'!$F$8,'Monte Carlo'!$G$8,'Monte Carlo'!$B$8,'Monte Carlo'!$D$8)))</f>
        <v>960.088968196186</v>
      </c>
      <c r="C1002" s="0" t="n">
        <f aca="true">IF('Monte Carlo'!$B$9="",0,IF('Monte Carlo'!$D$9='Monte Carlo'!$B$9,'Monte Carlo'!$B$9,BETAINV(RAND(),'Monte Carlo'!$F$9,'Monte Carlo'!$G$9,'Monte Carlo'!$B$9,'Monte Carlo'!$D$9)))</f>
        <v>480.675705266502</v>
      </c>
      <c r="D1002" s="0" t="n">
        <f aca="true">IF('Monte Carlo'!$B$10="",0,IF('Monte Carlo'!$D$10='Monte Carlo'!$B$10,'Monte Carlo'!$B$10,BETAINV(RAND(),'Monte Carlo'!$F$10,'Monte Carlo'!$G$10,'Monte Carlo'!$B$10,'Monte Carlo'!$D$10)))</f>
        <v>307.774533325798</v>
      </c>
      <c r="E1002" s="0" t="n">
        <f aca="true">IF('Monte Carlo'!$B$11="",0,IF('Monte Carlo'!$D$11='Monte Carlo'!$B$11,'Monte Carlo'!$B$11,BETAINV(RAND(),'Monte Carlo'!$F$11,'Monte Carlo'!$G$11,'Monte Carlo'!$B$11,'Monte Carlo'!$D$11)))</f>
        <v>100.826172296631</v>
      </c>
      <c r="F1002" s="0" t="n">
        <f aca="true">IF('Monte Carlo'!$B$12="",0,IF('Monte Carlo'!$D$12='Monte Carlo'!$B$12,'Monte Carlo'!$B$12,BETAINV(RAND(),'Monte Carlo'!$F$12,'Monte Carlo'!$G$12,'Monte Carlo'!$B$12,'Monte Carlo'!$D$12)))</f>
        <v>112.477991718638</v>
      </c>
      <c r="G1002" s="0" t="n">
        <f aca="true">IF('Monte Carlo'!$B$13="",0,IF('Monte Carlo'!$D$13='Monte Carlo'!$B$13,'Monte Carlo'!$B$13,BETAINV(RAND(),'Monte Carlo'!$F$13,'Monte Carlo'!$G$13,'Monte Carlo'!$B$13,'Monte Carlo'!$D$13)))</f>
        <v>0</v>
      </c>
      <c r="H1002" s="0" t="n">
        <f aca="true">IF('Monte Carlo'!$B$14="",0,IF('Monte Carlo'!$D$14='Monte Carlo'!$B$14,'Monte Carlo'!$B$14,BETAINV(RAND(),'Monte Carlo'!$F$14,'Monte Carlo'!$G$14,'Monte Carlo'!$B$14,'Monte Carlo'!$D$14)))</f>
        <v>0</v>
      </c>
      <c r="I1002" s="0" t="n">
        <f aca="true">IF('Monte Carlo'!$B$15="",0,IF('Monte Carlo'!$D$15='Monte Carlo'!$B$15,'Monte Carlo'!$B$15,BETAINV(RAND(),'Monte Carlo'!$F$15,'Monte Carlo'!$G$15,'Monte Carlo'!$B$15,'Monte Carlo'!$D$15)))</f>
        <v>0</v>
      </c>
      <c r="J1002" s="0" t="n">
        <f aca="true">IF('Monte Carlo'!$B$16="",0,IF('Monte Carlo'!$D$16='Monte Carlo'!$B$16,'Monte Carlo'!$B$16,BETAINV(RAND(),'Monte Carlo'!$F$16,'Monte Carlo'!$G$16,'Monte Carlo'!$B$16,'Monte Carlo'!$D$16)))</f>
        <v>0</v>
      </c>
      <c r="K1002" s="0" t="n">
        <f aca="true">IF('Monte Carlo'!$B$17="",0,IF('Monte Carlo'!$D$17='Monte Carlo'!$B$17,'Monte Carlo'!$B$17,BETAINV(RAND(),'Monte Carlo'!$F$17,'Monte Carlo'!$G$17,'Monte Carlo'!$B$17,'Monte Carlo'!$D$17)))</f>
        <v>0</v>
      </c>
      <c r="L1002" s="0" t="n">
        <f aca="true">IF('Monte Carlo'!$B$18="",0,IF('Monte Carlo'!$D$18='Monte Carlo'!$B$18,'Monte Carlo'!$B$18,BETAINV(RAND(),'Monte Carlo'!$F$18,'Monte Carlo'!$G$18,'Monte Carlo'!$B$18,'Monte Carlo'!$D$18)))</f>
        <v>0</v>
      </c>
      <c r="M1002" s="0" t="n">
        <f aca="true">IF(OR('Monte Carlo'!$B$22="",'Monte Carlo'!$C$22=""),0,IF(RAND()&lt;'Monte Carlo'!$B$22,IF('Monte Carlo'!$E$22='Monte Carlo'!$C$22,'Monte Carlo'!$C$22,BETAINV(RAND(),'Monte Carlo'!$G$22,'Monte Carlo'!$H$22,'Monte Carlo'!$C$22,'Monte Carlo'!$E$22)),0))</f>
        <v>0</v>
      </c>
      <c r="N1002" s="0" t="n">
        <f aca="true">IF(OR('Monte Carlo'!$B$23="",'Monte Carlo'!$C$23=""),0,IF(RAND()&lt;'Monte Carlo'!$B$23,IF('Monte Carlo'!$E$23='Monte Carlo'!$C$23,'Monte Carlo'!$C$23,BETAINV(RAND(),'Monte Carlo'!$G$23,'Monte Carlo'!$H$23,'Monte Carlo'!$C$23,'Monte Carlo'!$E$23)),0))</f>
        <v>0</v>
      </c>
      <c r="O1002" s="0" t="n">
        <f aca="true">IF(OR('Monte Carlo'!$B$24="",'Monte Carlo'!$C$24=""),0,IF(RAND()&lt;'Monte Carlo'!$B$24,IF('Monte Carlo'!$E$24='Monte Carlo'!$C$24,'Monte Carlo'!$C$24,BETAINV(RAND(),'Monte Carlo'!$G$24,'Monte Carlo'!$H$24,'Monte Carlo'!$C$24,'Monte Carlo'!$E$24)),0))</f>
        <v>0</v>
      </c>
      <c r="P1002" s="0" t="n">
        <f aca="true">IF(OR('Monte Carlo'!$B$25="",'Monte Carlo'!$C$25=""),0,IF(RAND()&lt;'Monte Carlo'!$B$25,IF('Monte Carlo'!$E$25='Monte Carlo'!$C$25,'Monte Carlo'!$C$25,BETAINV(RAND(),'Monte Carlo'!$G$25,'Monte Carlo'!$H$25,'Monte Carlo'!$C$25,'Monte Carlo'!$E$25)),0))</f>
        <v>0</v>
      </c>
      <c r="Q1002" s="0" t="n">
        <f aca="true">IF(OR('Monte Carlo'!$B$26="",'Monte Carlo'!$C$26=""),0,IF(RAND()&lt;'Monte Carlo'!$B$26,IF('Monte Carlo'!$E$26='Monte Carlo'!$C$26,'Monte Carlo'!$C$26,BETAINV(RAND(),'Monte Carlo'!$G$26,'Monte Carlo'!$H$26,'Monte Carlo'!$C$26,'Monte Carlo'!$E$26)),0))</f>
        <v>0</v>
      </c>
      <c r="R1002" s="0" t="n">
        <f aca="true">IF(OR('Monte Carlo'!$B$27="",'Monte Carlo'!$C$27=""),0,IF(RAND()&lt;'Monte Carlo'!$B$27,IF('Monte Carlo'!$E$27='Monte Carlo'!$C$27,'Monte Carlo'!$C$27,BETAINV(RAND(),'Monte Carlo'!$G$27,'Monte Carlo'!$H$27,'Monte Carlo'!$C$27,'Monte Carlo'!$E$27)),0))</f>
        <v>0</v>
      </c>
      <c r="S1002" s="0" t="n">
        <f aca="true">IF(OR('Monte Carlo'!$B$28="",'Monte Carlo'!$C$28=""),0,IF(RAND()&lt;'Monte Carlo'!$B$28,IF('Monte Carlo'!$E$28='Monte Carlo'!$C$28,'Monte Carlo'!$C$28,BETAINV(RAND(),'Monte Carlo'!$G$28,'Monte Carlo'!$H$28,'Monte Carlo'!$C$28,'Monte Carlo'!$E$28)),0))</f>
        <v>0</v>
      </c>
      <c r="T1002" s="0" t="n">
        <f aca="true">IF(OR('Monte Carlo'!$B$29="",'Monte Carlo'!$C$29=""),0,IF(RAND()&lt;'Monte Carlo'!$B$29,IF('Monte Carlo'!$E$29='Monte Carlo'!$C$29,'Monte Carlo'!$C$29,BETAINV(RAND(),'Monte Carlo'!$G$29,'Monte Carlo'!$H$29,'Monte Carlo'!$C$29,'Monte Carlo'!$E$29)),0))</f>
        <v>0</v>
      </c>
      <c r="U1002" s="0" t="n">
        <f aca="true">IF(OR('Monte Carlo'!$B$30="",'Monte Carlo'!$C$30=""),0,IF(RAND()&lt;'Monte Carlo'!$B$30,IF('Monte Carlo'!$E$30='Monte Carlo'!$C$30,'Monte Carlo'!$C$30,BETAINV(RAND(),'Monte Carlo'!$G$30,'Monte Carlo'!$H$30,'Monte Carlo'!$C$30,'Monte Carlo'!$E$30)),0))</f>
        <v>0</v>
      </c>
      <c r="V1002" s="0" t="n">
        <f aca="true">IF(OR('Monte Carlo'!$B$31="",'Monte Carlo'!$C$31=""),0,IF(RAND()&lt;'Monte Carlo'!$B$31,IF('Monte Carlo'!$E$31='Monte Carlo'!$C$31,'Monte Carlo'!$C$31,BETAINV(RAND(),'Monte Carlo'!$G$31,'Monte Carlo'!$H$31,'Monte Carlo'!$C$31,'Monte Carlo'!$E$31)),0))</f>
        <v>0</v>
      </c>
      <c r="W1002" s="0" t="n">
        <f aca="true">IF(OR('Monte Carlo'!$B$32="",'Monte Carlo'!$C$32=""),0,IF(RAND()&lt;'Monte Carlo'!$B$32,IF('Monte Carlo'!$E$32='Monte Carlo'!$C$32,'Monte Carlo'!$C$32,BETAINV(RAND(),'Monte Carlo'!$G$32,'Monte Carlo'!$H$32,'Monte Carlo'!$C$32,'Monte Carlo'!$E$32)),0))</f>
        <v>0</v>
      </c>
      <c r="X1002" s="0" t="n">
        <f aca="true">IF(OR('Monte Carlo'!$B$33="",'Monte Carlo'!$C$33=""),0,IF(RAND()&lt;'Monte Carlo'!$B$33,IF('Monte Carlo'!$E$33='Monte Carlo'!$C$33,'Monte Carlo'!$C$33,BETAINV(RAND(),'Monte Carlo'!$G$33,'Monte Carlo'!$H$33,'Monte Carlo'!$C$33,'Monte Carlo'!$E$33)),0))</f>
        <v>0</v>
      </c>
      <c r="Y1002" s="0" t="n">
        <f aca="false">SUM(A1002:X1002)</f>
        <v>2099.47329820106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1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35</v>
      </c>
      <c r="B1" s="0" t="s">
        <v>37</v>
      </c>
      <c r="C1" s="0" t="s">
        <v>39</v>
      </c>
      <c r="D1" s="0" t="s">
        <v>41</v>
      </c>
      <c r="E1" s="0" t="s">
        <v>43</v>
      </c>
      <c r="F1" s="0" t="s">
        <v>45</v>
      </c>
      <c r="G1" s="0" t="s">
        <v>47</v>
      </c>
    </row>
    <row r="2" customFormat="false" ht="15" hidden="false" customHeight="false" outlineLevel="0" collapsed="false">
      <c r="A2" s="0" t="s">
        <v>444</v>
      </c>
      <c r="B2" s="0" t="s">
        <v>445</v>
      </c>
      <c r="C2" s="0" t="s">
        <v>446</v>
      </c>
      <c r="D2" s="0" t="s">
        <v>447</v>
      </c>
      <c r="E2" s="0" t="s">
        <v>448</v>
      </c>
      <c r="F2" s="0" t="s">
        <v>449</v>
      </c>
      <c r="G2" s="0" t="s">
        <v>450</v>
      </c>
      <c r="H2" s="0" t="s">
        <v>139</v>
      </c>
      <c r="I2" s="0" t="n">
        <v>1</v>
      </c>
      <c r="J2" s="0" t="s">
        <v>411</v>
      </c>
      <c r="K2" s="0" t="s">
        <v>406</v>
      </c>
      <c r="L2" s="0" t="s">
        <v>377</v>
      </c>
      <c r="M2" s="0" t="s">
        <v>451</v>
      </c>
      <c r="N2" s="0" t="s">
        <v>60</v>
      </c>
      <c r="O2" s="0" t="s">
        <v>389</v>
      </c>
      <c r="P2" s="0" t="s">
        <v>421</v>
      </c>
    </row>
    <row r="3" customFormat="false" ht="15" hidden="false" customHeight="false" outlineLevel="0" collapsed="false">
      <c r="A3" s="0" t="s">
        <v>452</v>
      </c>
      <c r="B3" s="0" t="s">
        <v>453</v>
      </c>
      <c r="C3" s="0" t="s">
        <v>454</v>
      </c>
      <c r="D3" s="0" t="s">
        <v>455</v>
      </c>
      <c r="E3" s="0" t="s">
        <v>456</v>
      </c>
      <c r="F3" s="0" t="s">
        <v>457</v>
      </c>
      <c r="G3" s="0" t="s">
        <v>458</v>
      </c>
      <c r="H3" s="0" t="s">
        <v>142</v>
      </c>
      <c r="I3" s="0" t="n">
        <v>2</v>
      </c>
      <c r="J3" s="0" t="s">
        <v>378</v>
      </c>
      <c r="K3" s="0" t="s">
        <v>391</v>
      </c>
      <c r="L3" s="0" t="s">
        <v>395</v>
      </c>
      <c r="M3" s="0" t="s">
        <v>410</v>
      </c>
      <c r="N3" s="0" t="s">
        <v>459</v>
      </c>
      <c r="O3" s="0" t="s">
        <v>405</v>
      </c>
      <c r="P3" s="0" t="s">
        <v>390</v>
      </c>
    </row>
    <row r="4" customFormat="false" ht="15" hidden="false" customHeight="false" outlineLevel="0" collapsed="false">
      <c r="A4" s="0" t="s">
        <v>460</v>
      </c>
      <c r="B4" s="0" t="s">
        <v>461</v>
      </c>
      <c r="C4" s="0" t="s">
        <v>462</v>
      </c>
      <c r="D4" s="0" t="s">
        <v>463</v>
      </c>
      <c r="E4" s="0" t="s">
        <v>464</v>
      </c>
      <c r="F4" s="0" t="s">
        <v>465</v>
      </c>
      <c r="G4" s="0" t="s">
        <v>466</v>
      </c>
      <c r="H4" s="0" t="s">
        <v>145</v>
      </c>
      <c r="I4" s="0" t="n">
        <v>3</v>
      </c>
      <c r="J4" s="0" t="s">
        <v>467</v>
      </c>
      <c r="K4" s="0" t="s">
        <v>468</v>
      </c>
      <c r="L4" s="0" t="s">
        <v>469</v>
      </c>
      <c r="M4" s="0" t="s">
        <v>470</v>
      </c>
      <c r="N4" s="0" t="s">
        <v>387</v>
      </c>
      <c r="P4" s="0" t="s">
        <v>471</v>
      </c>
    </row>
    <row r="5" customFormat="false" ht="15" hidden="false" customHeight="false" outlineLevel="0" collapsed="false">
      <c r="A5" s="0" t="s">
        <v>472</v>
      </c>
      <c r="B5" s="0" t="s">
        <v>473</v>
      </c>
      <c r="C5" s="0" t="s">
        <v>474</v>
      </c>
      <c r="D5" s="0" t="s">
        <v>475</v>
      </c>
      <c r="E5" s="0" t="s">
        <v>476</v>
      </c>
      <c r="F5" s="0" t="s">
        <v>477</v>
      </c>
      <c r="G5" s="0" t="s">
        <v>478</v>
      </c>
      <c r="H5" s="0" t="s">
        <v>148</v>
      </c>
      <c r="I5" s="0" t="n">
        <v>4</v>
      </c>
      <c r="J5" s="0" t="s">
        <v>479</v>
      </c>
      <c r="K5" s="0" t="s">
        <v>480</v>
      </c>
      <c r="M5" s="0" t="s">
        <v>376</v>
      </c>
      <c r="N5" s="0" t="s">
        <v>481</v>
      </c>
    </row>
    <row r="6" customFormat="false" ht="15" hidden="false" customHeight="false" outlineLevel="0" collapsed="false">
      <c r="H6" s="0" t="s">
        <v>151</v>
      </c>
      <c r="I6" s="0" t="n">
        <v>5</v>
      </c>
      <c r="J6" s="0" t="s">
        <v>482</v>
      </c>
    </row>
    <row r="7" customFormat="false" ht="15" hidden="false" customHeight="false" outlineLevel="0" collapsed="false">
      <c r="H7" s="0" t="s">
        <v>154</v>
      </c>
      <c r="J7" s="0" t="s">
        <v>483</v>
      </c>
    </row>
    <row r="8" customFormat="false" ht="15" hidden="false" customHeight="false" outlineLevel="0" collapsed="false">
      <c r="H8" s="0" t="s">
        <v>157</v>
      </c>
      <c r="J8" s="0" t="s">
        <v>484</v>
      </c>
    </row>
    <row r="9" customFormat="false" ht="15" hidden="false" customHeight="false" outlineLevel="0" collapsed="false">
      <c r="H9" s="0" t="s">
        <v>160</v>
      </c>
      <c r="J9" s="0" t="s">
        <v>485</v>
      </c>
    </row>
    <row r="10" customFormat="false" ht="15" hidden="false" customHeight="false" outlineLevel="0" collapsed="false">
      <c r="H10" s="0" t="s">
        <v>163</v>
      </c>
    </row>
    <row r="11" customFormat="false" ht="15" hidden="false" customHeight="false" outlineLevel="0" collapsed="false">
      <c r="H11" s="0" t="s">
        <v>166</v>
      </c>
    </row>
    <row r="12" customFormat="false" ht="15" hidden="false" customHeight="false" outlineLevel="0" collapsed="false">
      <c r="H12" s="0" t="s">
        <v>169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2026-10-05T17:40:14Z</dcterms:created>
  <dc:creator>openpyxl</dc:creator>
  <dc:description/>
  <dc:language>en-US</dc:language>
  <cp:lastModifiedBy/>
  <dcterms:modified xsi:type="dcterms:W3CDTF">2026-10-05T17:40:20Z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